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08981AC-5EDB-4DE0-A1BD-28C1A0F2B24B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 s="1"/>
  <c r="F41" i="4" s="1"/>
  <c r="F42" i="4" s="1"/>
  <c r="F43" i="4" s="1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K8" i="1" s="1"/>
  <c r="K9" i="1" s="1"/>
  <c r="H9" i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P2" i="7"/>
  <c r="P4" i="7"/>
  <c r="N2" i="7"/>
  <c r="N4" i="7"/>
  <c r="N12" i="7"/>
  <c r="P3" i="7"/>
  <c r="P5" i="7"/>
  <c r="N3" i="7"/>
  <c r="T3" i="7" s="1"/>
  <c r="N5" i="7"/>
  <c r="N20" i="7"/>
  <c r="N24" i="7"/>
  <c r="N19" i="7"/>
  <c r="N6" i="7"/>
  <c r="N17" i="7"/>
  <c r="N13" i="7"/>
  <c r="N14" i="7"/>
  <c r="N15" i="7"/>
  <c r="S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O594" i="7" s="1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O677" i="7" s="1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O524" i="7" s="1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O619" i="7" s="1"/>
  <c r="G621" i="6"/>
  <c r="G621" i="7"/>
  <c r="F623" i="6"/>
  <c r="F623" i="7"/>
  <c r="H626" i="6"/>
  <c r="H626" i="7"/>
  <c r="I631" i="6"/>
  <c r="I631" i="7"/>
  <c r="O631" i="7" s="1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O696" i="7" s="1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O611" i="7" s="1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O2002" i="7" s="1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O2075" i="7" s="1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O2193" i="7" s="1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O1672" i="7" s="1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T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O1505" i="7" s="1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F363" i="7"/>
  <c r="I369" i="7"/>
  <c r="F385" i="7"/>
  <c r="F409" i="7"/>
  <c r="O409" i="7" s="1"/>
  <c r="F433" i="7"/>
  <c r="O434" i="7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O1474" i="7" s="1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O2456" i="7" s="1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O2492" i="7" s="1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G867" i="6"/>
  <c r="G867" i="7"/>
  <c r="F869" i="6"/>
  <c r="F869" i="7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O990" i="7" s="1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F480" i="7"/>
  <c r="O480" i="7" s="1"/>
  <c r="F482" i="7"/>
  <c r="F487" i="7"/>
  <c r="F490" i="7"/>
  <c r="O490" i="7" s="1"/>
  <c r="F492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F533" i="7"/>
  <c r="F535" i="7"/>
  <c r="F538" i="7"/>
  <c r="F540" i="7"/>
  <c r="O540" i="7" s="1"/>
  <c r="F545" i="7"/>
  <c r="F547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O586" i="7" s="1"/>
  <c r="F588" i="7"/>
  <c r="O589" i="7"/>
  <c r="F591" i="7"/>
  <c r="O591" i="7" s="1"/>
  <c r="F593" i="7"/>
  <c r="O593" i="7" s="1"/>
  <c r="F596" i="7"/>
  <c r="F598" i="7"/>
  <c r="O598" i="7" s="1"/>
  <c r="F600" i="7"/>
  <c r="O600" i="7" s="1"/>
  <c r="F603" i="7"/>
  <c r="F605" i="7"/>
  <c r="F608" i="7"/>
  <c r="F610" i="7"/>
  <c r="F613" i="7"/>
  <c r="F615" i="7"/>
  <c r="O616" i="7"/>
  <c r="F618" i="7"/>
  <c r="O618" i="7" s="1"/>
  <c r="F620" i="7"/>
  <c r="O621" i="7"/>
  <c r="F622" i="7"/>
  <c r="F625" i="7"/>
  <c r="F627" i="7"/>
  <c r="O628" i="7"/>
  <c r="F630" i="7"/>
  <c r="F632" i="7"/>
  <c r="F634" i="7"/>
  <c r="F635" i="7"/>
  <c r="O635" i="7" s="1"/>
  <c r="F637" i="7"/>
  <c r="F639" i="7"/>
  <c r="F642" i="7"/>
  <c r="O643" i="7"/>
  <c r="F644" i="7"/>
  <c r="F646" i="7"/>
  <c r="F647" i="7"/>
  <c r="F649" i="7"/>
  <c r="F651" i="7"/>
  <c r="F654" i="7"/>
  <c r="O655" i="7"/>
  <c r="F656" i="7"/>
  <c r="O657" i="7"/>
  <c r="F658" i="7"/>
  <c r="F659" i="7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F676" i="7"/>
  <c r="F678" i="7"/>
  <c r="F680" i="7"/>
  <c r="O680" i="7" s="1"/>
  <c r="O681" i="7"/>
  <c r="F683" i="7"/>
  <c r="F685" i="7"/>
  <c r="O685" i="7" s="1"/>
  <c r="F687" i="7"/>
  <c r="F688" i="7"/>
  <c r="F690" i="7"/>
  <c r="F692" i="7"/>
  <c r="O692" i="7" s="1"/>
  <c r="O693" i="7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F733" i="7"/>
  <c r="F735" i="7"/>
  <c r="O735" i="7" s="1"/>
  <c r="F736" i="7"/>
  <c r="F738" i="7"/>
  <c r="F740" i="7"/>
  <c r="O740" i="7" s="1"/>
  <c r="F743" i="7"/>
  <c r="O743" i="7" s="1"/>
  <c r="F745" i="7"/>
  <c r="F747" i="7"/>
  <c r="F748" i="7"/>
  <c r="F750" i="7"/>
  <c r="F752" i="7"/>
  <c r="O752" i="7" s="1"/>
  <c r="F755" i="7"/>
  <c r="O756" i="7"/>
  <c r="F757" i="7"/>
  <c r="F759" i="7"/>
  <c r="F760" i="7"/>
  <c r="F762" i="7"/>
  <c r="F764" i="7"/>
  <c r="O764" i="7" s="1"/>
  <c r="F767" i="7"/>
  <c r="O768" i="7"/>
  <c r="F769" i="7"/>
  <c r="O771" i="7"/>
  <c r="F772" i="7"/>
  <c r="F774" i="7"/>
  <c r="F776" i="7"/>
  <c r="O776" i="7" s="1"/>
  <c r="O778" i="7"/>
  <c r="F779" i="7"/>
  <c r="F781" i="7"/>
  <c r="F784" i="7"/>
  <c r="F786" i="7"/>
  <c r="F788" i="7"/>
  <c r="O788" i="7" s="1"/>
  <c r="F791" i="7"/>
  <c r="F793" i="7"/>
  <c r="F796" i="7"/>
  <c r="F798" i="7"/>
  <c r="F800" i="7"/>
  <c r="O800" i="7" s="1"/>
  <c r="O802" i="7"/>
  <c r="F803" i="7"/>
  <c r="O804" i="7"/>
  <c r="F805" i="7"/>
  <c r="F808" i="7"/>
  <c r="F810" i="7"/>
  <c r="F812" i="7"/>
  <c r="O812" i="7" s="1"/>
  <c r="F815" i="7"/>
  <c r="O816" i="7"/>
  <c r="F817" i="7"/>
  <c r="F820" i="7"/>
  <c r="F822" i="7"/>
  <c r="F825" i="7"/>
  <c r="O825" i="7" s="1"/>
  <c r="F827" i="7"/>
  <c r="F830" i="7"/>
  <c r="O830" i="7" s="1"/>
  <c r="F832" i="7"/>
  <c r="O832" i="7" s="1"/>
  <c r="F837" i="7"/>
  <c r="O838" i="7"/>
  <c r="F839" i="7"/>
  <c r="O839" i="7" s="1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F866" i="7"/>
  <c r="O866" i="7" s="1"/>
  <c r="F878" i="7"/>
  <c r="O878" i="7" s="1"/>
  <c r="O889" i="7"/>
  <c r="F890" i="7"/>
  <c r="O890" i="7" s="1"/>
  <c r="F902" i="7"/>
  <c r="O902" i="7" s="1"/>
  <c r="F914" i="7"/>
  <c r="O914" i="7" s="1"/>
  <c r="F926" i="7"/>
  <c r="O926" i="7" s="1"/>
  <c r="O933" i="7"/>
  <c r="F938" i="7"/>
  <c r="O938" i="7" s="1"/>
  <c r="F950" i="7"/>
  <c r="O950" i="7" s="1"/>
  <c r="O959" i="7"/>
  <c r="F962" i="7"/>
  <c r="O962" i="7" s="1"/>
  <c r="O969" i="7"/>
  <c r="F974" i="7"/>
  <c r="O974" i="7" s="1"/>
  <c r="F986" i="7"/>
  <c r="O986" i="7" s="1"/>
  <c r="F997" i="7"/>
  <c r="O997" i="7" s="1"/>
  <c r="O998" i="7"/>
  <c r="O1002" i="7"/>
  <c r="F1009" i="7"/>
  <c r="O1010" i="7"/>
  <c r="O1019" i="7"/>
  <c r="O1022" i="7"/>
  <c r="O1024" i="7"/>
  <c r="F1026" i="7"/>
  <c r="F1031" i="7"/>
  <c r="F1036" i="7"/>
  <c r="F1048" i="7"/>
  <c r="O1058" i="7"/>
  <c r="F1060" i="7"/>
  <c r="O1060" i="7" s="1"/>
  <c r="O1070" i="7"/>
  <c r="F1072" i="7"/>
  <c r="O1072" i="7" s="1"/>
  <c r="F1084" i="7"/>
  <c r="O1084" i="7" s="1"/>
  <c r="F1173" i="7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2181" i="7"/>
  <c r="O2299" i="7"/>
  <c r="O2398" i="7"/>
  <c r="O1988" i="7"/>
  <c r="O1879" i="7"/>
  <c r="O1737" i="7"/>
  <c r="O2085" i="7"/>
  <c r="O1727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G2238" i="7"/>
  <c r="G2262" i="7"/>
  <c r="G2274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O1457" i="7"/>
  <c r="G1470" i="7"/>
  <c r="O1481" i="7"/>
  <c r="G1494" i="7"/>
  <c r="G1938" i="7"/>
  <c r="H2035" i="7"/>
  <c r="F2165" i="7"/>
  <c r="F2177" i="7"/>
  <c r="G2250" i="7"/>
  <c r="O2273" i="7"/>
  <c r="G2286" i="7"/>
  <c r="G2298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I1337" i="6"/>
  <c r="I1337" i="7"/>
  <c r="I1349" i="6"/>
  <c r="I1349" i="7"/>
  <c r="I1361" i="6"/>
  <c r="I1361" i="7"/>
  <c r="I1373" i="6"/>
  <c r="I1373" i="7"/>
  <c r="I1385" i="6"/>
  <c r="I1385" i="7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889" i="7" l="1"/>
  <c r="O1677" i="7"/>
  <c r="O1390" i="7"/>
  <c r="O1349" i="7"/>
  <c r="O1966" i="7"/>
  <c r="O1915" i="7"/>
  <c r="O1006" i="7"/>
  <c r="O455" i="7"/>
  <c r="O2470" i="7"/>
  <c r="O451" i="7"/>
  <c r="O201" i="7"/>
  <c r="O850" i="7"/>
  <c r="O961" i="7"/>
  <c r="O925" i="7"/>
  <c r="O841" i="7"/>
  <c r="O572" i="7"/>
  <c r="O364" i="7"/>
  <c r="O1629" i="7"/>
  <c r="O1777" i="7"/>
  <c r="O1267" i="7"/>
  <c r="O1255" i="7"/>
  <c r="O1243" i="7"/>
  <c r="O1231" i="7"/>
  <c r="O1090" i="7"/>
  <c r="O857" i="7"/>
  <c r="O573" i="7"/>
  <c r="O898" i="7"/>
  <c r="O474" i="7"/>
  <c r="O561" i="7"/>
  <c r="O2381" i="7"/>
  <c r="O2333" i="7"/>
  <c r="O2309" i="7"/>
  <c r="O1749" i="7"/>
  <c r="O1684" i="7"/>
  <c r="Q3" i="7"/>
  <c r="O2353" i="7"/>
  <c r="O762" i="7"/>
  <c r="O1949" i="7"/>
  <c r="O1224" i="7"/>
  <c r="O1300" i="7"/>
  <c r="O1030" i="7"/>
  <c r="O994" i="7"/>
  <c r="O467" i="7"/>
  <c r="O537" i="7"/>
  <c r="O701" i="7"/>
  <c r="O689" i="7"/>
  <c r="O236" i="7"/>
  <c r="O536" i="7"/>
  <c r="R3" i="7"/>
  <c r="O2487" i="7"/>
  <c r="O1881" i="7"/>
  <c r="O1813" i="7"/>
  <c r="O1133" i="7"/>
  <c r="O2116" i="7"/>
  <c r="O1066" i="7"/>
  <c r="O1042" i="7"/>
  <c r="O1486" i="7"/>
  <c r="O433" i="7"/>
  <c r="O2410" i="7"/>
  <c r="O2362" i="7"/>
  <c r="O2314" i="7"/>
  <c r="O2290" i="7"/>
  <c r="O2254" i="7"/>
  <c r="O1582" i="7"/>
  <c r="O1534" i="7"/>
  <c r="R5" i="7"/>
  <c r="O806" i="7"/>
  <c r="O486" i="7"/>
  <c r="O549" i="7"/>
  <c r="O2230" i="7"/>
  <c r="O1510" i="7"/>
  <c r="O2111" i="7"/>
  <c r="O2140" i="7"/>
  <c r="O285" i="7"/>
  <c r="O1934" i="7"/>
  <c r="O2123" i="7"/>
  <c r="O2099" i="7"/>
  <c r="O1264" i="7"/>
  <c r="O1101" i="7"/>
  <c r="Q5" i="7"/>
  <c r="U5" i="7" s="1"/>
  <c r="O462" i="7"/>
  <c r="O255" i="7"/>
  <c r="O606" i="7"/>
  <c r="O432" i="7"/>
  <c r="O408" i="7"/>
  <c r="O384" i="7"/>
  <c r="O1940" i="7"/>
  <c r="O2198" i="7"/>
  <c r="O1929" i="7"/>
  <c r="O1849" i="7"/>
  <c r="O1939" i="7"/>
  <c r="O1276" i="7"/>
  <c r="O1078" i="7"/>
  <c r="O1054" i="7"/>
  <c r="O1018" i="7"/>
  <c r="O385" i="7"/>
  <c r="S5" i="7"/>
  <c r="O450" i="7"/>
  <c r="O386" i="7"/>
  <c r="O362" i="7"/>
  <c r="O1089" i="7"/>
  <c r="O1029" i="7"/>
  <c r="O957" i="7"/>
  <c r="O897" i="7"/>
  <c r="O780" i="7"/>
  <c r="O732" i="7"/>
  <c r="O684" i="7"/>
  <c r="O529" i="7"/>
  <c r="O483" i="7"/>
  <c r="O1547" i="7"/>
  <c r="O1102" i="7"/>
  <c r="O560" i="7"/>
  <c r="O512" i="7"/>
  <c r="O365" i="7"/>
  <c r="O1039" i="7"/>
  <c r="O599" i="7"/>
  <c r="O1320" i="7"/>
  <c r="O1308" i="7"/>
  <c r="O751" i="7"/>
  <c r="O715" i="7"/>
  <c r="O604" i="7"/>
  <c r="O580" i="7"/>
  <c r="O1017" i="7"/>
  <c r="O2126" i="7"/>
  <c r="O1385" i="7"/>
  <c r="O2252" i="7"/>
  <c r="O675" i="7"/>
  <c r="O1113" i="7"/>
  <c r="O1296" i="7"/>
  <c r="O1284" i="7"/>
  <c r="O1272" i="7"/>
  <c r="O1946" i="7"/>
  <c r="O1041" i="7"/>
  <c r="O1015" i="7"/>
  <c r="O1695" i="7"/>
  <c r="O1659" i="7"/>
  <c r="O949" i="7"/>
  <c r="O2405" i="7"/>
  <c r="O2261" i="7"/>
  <c r="O871" i="7"/>
  <c r="O2386" i="7"/>
  <c r="O2338" i="7"/>
  <c r="O2302" i="7"/>
  <c r="O1558" i="7"/>
  <c r="O421" i="7"/>
  <c r="Q4" i="7"/>
  <c r="T4" i="7"/>
  <c r="R4" i="7"/>
  <c r="S4" i="7"/>
  <c r="O2196" i="7"/>
  <c r="O1332" i="7"/>
  <c r="O2415" i="7"/>
  <c r="O798" i="7"/>
  <c r="O934" i="7"/>
  <c r="O886" i="7"/>
  <c r="O794" i="7"/>
  <c r="O267" i="7"/>
  <c r="O753" i="7"/>
  <c r="O737" i="7"/>
  <c r="O224" i="7"/>
  <c r="O1053" i="7"/>
  <c r="T2" i="7"/>
  <c r="S2" i="7"/>
  <c r="R2" i="7"/>
  <c r="Q2" i="7"/>
  <c r="O2179" i="7"/>
  <c r="O2097" i="7"/>
  <c r="O1271" i="7"/>
  <c r="O543" i="7"/>
  <c r="O2360" i="7"/>
  <c r="O1913" i="7"/>
  <c r="O1701" i="7"/>
  <c r="O1653" i="7"/>
  <c r="O1414" i="7"/>
  <c r="O2143" i="7"/>
  <c r="O2095" i="7"/>
  <c r="O1998" i="7"/>
  <c r="O2403" i="7"/>
  <c r="O1173" i="7"/>
  <c r="O810" i="7"/>
  <c r="O651" i="7"/>
  <c r="O639" i="7"/>
  <c r="O627" i="7"/>
  <c r="O615" i="7"/>
  <c r="O1845" i="7"/>
  <c r="O1797" i="7"/>
  <c r="O2159" i="7"/>
  <c r="O1973" i="7"/>
  <c r="O1990" i="7"/>
  <c r="O1260" i="7"/>
  <c r="O1248" i="7"/>
  <c r="O1077" i="7"/>
  <c r="O991" i="7"/>
  <c r="O877" i="7"/>
  <c r="O919" i="7"/>
  <c r="O253" i="7"/>
  <c r="O831" i="7"/>
  <c r="O468" i="7"/>
  <c r="O801" i="7"/>
  <c r="O843" i="7"/>
  <c r="V3" i="7"/>
  <c r="U3" i="7"/>
  <c r="O774" i="7"/>
  <c r="O2237" i="7"/>
  <c r="O659" i="7"/>
  <c r="O613" i="7"/>
  <c r="O2504" i="7"/>
  <c r="O943" i="7"/>
  <c r="O907" i="7"/>
  <c r="O400" i="7"/>
  <c r="O456" i="7"/>
  <c r="O320" i="7"/>
  <c r="O489" i="7"/>
  <c r="O981" i="7"/>
  <c r="O945" i="7"/>
  <c r="O909" i="7"/>
  <c r="O873" i="7"/>
  <c r="O1247" i="7"/>
  <c r="O1283" i="7"/>
  <c r="O241" i="7"/>
  <c r="O217" i="7"/>
  <c r="O2061" i="7"/>
  <c r="O1361" i="7"/>
  <c r="O2418" i="7"/>
  <c r="O2276" i="7"/>
  <c r="O1906" i="7"/>
  <c r="O2222" i="7"/>
  <c r="O2262" i="7"/>
  <c r="O822" i="7"/>
  <c r="O726" i="7"/>
  <c r="O658" i="7"/>
  <c r="O477" i="7"/>
  <c r="O1782" i="7"/>
  <c r="O1209" i="7"/>
  <c r="O1197" i="7"/>
  <c r="O1121" i="7"/>
  <c r="O2135" i="7"/>
  <c r="O1891" i="7"/>
  <c r="O1241" i="7"/>
  <c r="O1259" i="7"/>
  <c r="O1577" i="7"/>
  <c r="O913" i="7"/>
  <c r="O828" i="7"/>
  <c r="O883" i="7"/>
  <c r="O444" i="7"/>
  <c r="O410" i="7"/>
  <c r="O1487" i="7"/>
  <c r="O2145" i="7"/>
  <c r="O1462" i="7"/>
  <c r="O328" i="7"/>
  <c r="O501" i="7"/>
  <c r="O277" i="7"/>
  <c r="O1380" i="7"/>
  <c r="O738" i="7"/>
  <c r="O646" i="7"/>
  <c r="O610" i="7"/>
  <c r="O545" i="7"/>
  <c r="O492" i="7"/>
  <c r="O982" i="7"/>
  <c r="O463" i="7"/>
  <c r="O289" i="7"/>
  <c r="O422" i="7"/>
  <c r="O373" i="7"/>
  <c r="O829" i="7"/>
  <c r="O679" i="7"/>
  <c r="O1005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2" i="7" l="1"/>
  <c r="U2" i="7"/>
  <c r="V4" i="7"/>
  <c r="U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C18" i="7" s="1"/>
  <c r="M18" i="7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F10" i="5"/>
  <c r="H10" i="5"/>
  <c r="E30" i="4"/>
  <c r="C31" i="4"/>
  <c r="G20" i="3"/>
  <c r="F20" i="3"/>
  <c r="H19" i="3"/>
  <c r="I19" i="3" s="1"/>
  <c r="C18" i="6" l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U9" i="7" s="1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T13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U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R22" i="7" l="1"/>
  <c r="U22" i="7" s="1"/>
  <c r="S22" i="7"/>
  <c r="T22" i="7"/>
  <c r="P23" i="7"/>
  <c r="T23" i="7" s="1"/>
  <c r="L24" i="6"/>
  <c r="L24" i="7"/>
  <c r="K24" i="6"/>
  <c r="K24" i="7"/>
  <c r="R23" i="7"/>
  <c r="J24" i="6"/>
  <c r="J24" i="7"/>
  <c r="U21" i="7"/>
  <c r="V21" i="7"/>
  <c r="V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U23" i="7" s="1"/>
  <c r="S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V23" i="7" l="1"/>
  <c r="P25" i="7"/>
  <c r="T25" i="7" s="1"/>
  <c r="J26" i="6"/>
  <c r="J26" i="7"/>
  <c r="K26" i="6"/>
  <c r="K26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R25" i="7" l="1"/>
  <c r="Q25" i="7"/>
  <c r="U25" i="7" s="1"/>
  <c r="S25" i="7"/>
  <c r="V24" i="7"/>
  <c r="U24" i="7"/>
  <c r="L27" i="6"/>
  <c r="L27" i="7"/>
  <c r="Q26" i="7"/>
  <c r="T26" i="7"/>
  <c r="S26" i="7"/>
  <c r="R26" i="7"/>
  <c r="V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 s="1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S34" i="7" l="1"/>
  <c r="Q34" i="7"/>
  <c r="P35" i="7"/>
  <c r="S35" i="7" s="1"/>
  <c r="U33" i="7"/>
  <c r="V33" i="7"/>
  <c r="L36" i="6"/>
  <c r="L36" i="7"/>
  <c r="J36" i="6"/>
  <c r="J36" i="7"/>
  <c r="T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Q35" i="7" l="1"/>
  <c r="R35" i="7"/>
  <c r="L37" i="6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P139" i="7" l="1"/>
  <c r="J140" i="6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P140" i="7" l="1"/>
  <c r="K141" i="6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P203" i="7" l="1"/>
  <c r="K204" i="6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D364" i="6"/>
  <c r="D364" i="7"/>
  <c r="C353" i="6"/>
  <c r="C353" i="7"/>
  <c r="M353" i="7" s="1"/>
  <c r="G345" i="5"/>
  <c r="F345" i="5"/>
  <c r="H345" i="5"/>
  <c r="E365" i="4"/>
  <c r="C366" i="4"/>
  <c r="H354" i="3"/>
  <c r="I354" i="3" s="1"/>
  <c r="F355" i="3"/>
  <c r="G355" i="3"/>
  <c r="P344" i="7" l="1"/>
  <c r="J345" i="6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I380" i="3" s="1"/>
  <c r="F381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I432" i="3" s="1"/>
  <c r="G433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I477" i="3" s="1"/>
  <c r="G478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P553" i="7" l="1"/>
  <c r="L554" i="6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I702" i="3" s="1"/>
  <c r="F703" i="3"/>
  <c r="G703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I738" i="3" s="1"/>
  <c r="F739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I812" i="3" s="1"/>
  <c r="G813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I962" i="3" s="1"/>
  <c r="F963" i="3"/>
  <c r="G963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I1025" i="3" s="1"/>
  <c r="G1026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I1054" i="3" s="1"/>
  <c r="G1055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P1076" i="7" l="1"/>
  <c r="K1077" i="6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 s="1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I1105" i="3" s="1"/>
  <c r="F1106" i="3"/>
  <c r="G1106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I1154" i="3" s="1"/>
  <c r="F1155" i="3"/>
  <c r="G1155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P1148" i="7" l="1"/>
  <c r="L1149" i="6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I1209" i="3" s="1"/>
  <c r="G1210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P1281" i="7" l="1"/>
  <c r="K1282" i="6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I1344" i="3" s="1"/>
  <c r="G1345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P1338" i="7" l="1"/>
  <c r="K1339" i="6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P1492" i="7" l="1"/>
  <c r="J1493" i="6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I1559" i="3" s="1"/>
  <c r="F1560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P1568" i="7" l="1"/>
  <c r="L1569" i="6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I1604" i="3" s="1"/>
  <c r="F1605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P1669" i="7" l="1"/>
  <c r="L1670" i="6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I1715" i="3" s="1"/>
  <c r="F1716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I1833" i="3" s="1"/>
  <c r="F1834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P1890" i="7" l="1"/>
  <c r="J1891" i="6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I1937" i="3" s="1"/>
  <c r="G1938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P1932" i="7" l="1"/>
  <c r="K1933" i="6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I1969" i="3" s="1"/>
  <c r="G1970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I2103" i="3" s="1"/>
  <c r="G2104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P2125" i="7" l="1"/>
  <c r="L2126" i="6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I2181" i="3" s="1"/>
  <c r="G2182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I2211" i="3" s="1"/>
  <c r="G2212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I2228" i="3" s="1"/>
  <c r="F2229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P2400" i="7" l="1"/>
  <c r="K2401" i="6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I2414" i="3" s="1"/>
  <c r="F2415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P2420" i="7" l="1"/>
  <c r="K2421" i="6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P2505" i="7" l="1"/>
  <c r="L2506" i="6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<sst xmlns="http://schemas.openxmlformats.org/spreadsheetml/2006/main" count="60" uniqueCount="57">
  <si>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</si>
  <si>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</si>
  <si>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</si>
  <si>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</si>
  <si>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</si>
  <si>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</si>
  <si>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</si>
  <si>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</si>
  <si>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</si>
  <si>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</si>
  <si>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</si>
  <si>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</si>
  <si>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</si>
  <si>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</si>
  <si>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</si>
  <si>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</si>
  <si>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</si>
  <si>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</si>
  <si>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</si>
  <si>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</si>
  <si>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</si>
  <si>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</si>
  <si>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</si>
  <si>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</si>
  <si>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</si>
  <si>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</si>
  <si>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</si>
  <si>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</si>
  <si>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</si>
  <si>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</si>
  <si>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</si>
  <si>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</si>
  <si>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</si>
  <si>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</si>
  <si>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</si>
  <si>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</si>
  <si>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</si>
  <si>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</si>
  <si>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</si>
  <si>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</si>
  <si>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</si>
  <si>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</si>
  <si>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</si>
  <si>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</si>
  <si>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</si>
  <si>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</si>
  <si>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</si>
  <si>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</si>
  <si>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</si>
  <si>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</si>
  <si>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</si>
  <si>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</si>
  <si>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</si>
  <si>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</si>
  <si>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</si>
  <si>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</si>
  <si>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TAWASOL GH,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</si>
</sst>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0.64</v>
      </c>
      <c r="D5" s="2">
        <v>0.61140000000000005</v>
      </c>
      <c r="E5" s="2">
        <v>0</v>
      </c>
      <c r="F5" s="2"/>
      <c r="G5" s="2"/>
      <c r="H5" s="11"/>
    </row>
    <row r="6" spans="1:11" ht="13.5" x14ac:dyDescent="0.25">
      <c r="A6" s="11"/>
      <c r="B6" s="10">
        <v>42311</v>
      </c>
      <c r="C6" s="2">
        <v>0.66</v>
      </c>
      <c r="D6" s="2">
        <v>0.63049999999999995</v>
      </c>
      <c r="E6" s="2">
        <v>0</v>
      </c>
      <c r="F6" s="2"/>
      <c r="G6" s="2"/>
      <c r="H6" s="15">
        <f>(D6-D5)/D5</f>
        <v>3.1239777559698877E-2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0.7</v>
      </c>
      <c r="D7" s="2">
        <v>0.66869999999999996</v>
      </c>
      <c r="E7" s="2">
        <v>398244</v>
      </c>
      <c r="F7" s="2"/>
      <c r="G7" s="2"/>
      <c r="H7" s="15">
        <f t="shared" ref="H7:H70" si="0">(D7-D6)/D6</f>
        <v>6.0586835844567824E-2</v>
      </c>
    </row>
    <row r="8" spans="1:11" ht="13.5" x14ac:dyDescent="0.25">
      <c r="A8" s="11"/>
      <c r="B8" s="10">
        <v>42313</v>
      </c>
      <c r="C8" s="2">
        <v>0.68</v>
      </c>
      <c r="D8" s="2">
        <v>0.64959999999999996</v>
      </c>
      <c r="E8" s="2">
        <v>131872</v>
      </c>
      <c r="F8" s="2"/>
      <c r="G8" s="2"/>
      <c r="H8" s="15">
        <f t="shared" si="0"/>
        <v>-2.8562883206221037E-2</v>
      </c>
      <c r="J8" t="s">
        <v>8</v>
      </c>
      <c r="K8" s="9">
        <f>AVERAGE(H6:H2511)</f>
        <v>2.546279309637797E-4</v>
      </c>
    </row>
    <row r="9" spans="1:11" ht="13.5" x14ac:dyDescent="0.25">
      <c r="A9" s="11"/>
      <c r="B9" s="10">
        <v>42314</v>
      </c>
      <c r="C9" s="2">
        <v>0.65</v>
      </c>
      <c r="D9" s="2">
        <v>0.62090000000000001</v>
      </c>
      <c r="E9" s="2">
        <v>108799</v>
      </c>
      <c r="F9" s="2"/>
      <c r="G9" s="2"/>
      <c r="H9" s="15">
        <f t="shared" si="0"/>
        <v>-4.4181034482758542E-2</v>
      </c>
      <c r="J9" t="s">
        <v>9</v>
      </c>
      <c r="K9" s="9">
        <f>K8*K6</f>
        <v>6.4166238602872488E-2</v>
      </c>
    </row>
    <row r="10" spans="1:11" ht="13.5" x14ac:dyDescent="0.25">
      <c r="A10" s="11"/>
      <c r="B10" s="10">
        <v>42317</v>
      </c>
      <c r="C10" s="2">
        <v>0.62</v>
      </c>
      <c r="D10" s="2">
        <v>0.59230000000000005</v>
      </c>
      <c r="E10" s="2">
        <v>35336</v>
      </c>
      <c r="F10" s="2"/>
      <c r="G10" s="2"/>
      <c r="H10" s="15">
        <f t="shared" si="0"/>
        <v>-4.6062167820905074E-2</v>
      </c>
      <c r="J10" t="s">
        <v>10</v>
      </c>
      <c r="K10" s="9">
        <f>STDEV(H6:H2511)</f>
        <v>2.2914938560767626E-2</v>
      </c>
    </row>
    <row r="11" spans="1:11" ht="13.5" x14ac:dyDescent="0.25">
      <c r="A11" s="11"/>
      <c r="B11" s="10">
        <v>42318</v>
      </c>
      <c r="C11" s="2">
        <v>0.59</v>
      </c>
      <c r="D11" s="2">
        <v>0.56359999999999999</v>
      </c>
      <c r="E11" s="2">
        <v>63390</v>
      </c>
      <c r="F11" s="2"/>
      <c r="G11" s="2"/>
      <c r="H11" s="15">
        <f t="shared" si="0"/>
        <v>-4.8455174742529222E-2</v>
      </c>
      <c r="J11" t="s">
        <v>11</v>
      </c>
      <c r="K11" s="9">
        <f>K10*SQRT(K6)</f>
        <v>0.36376337244069296</v>
      </c>
    </row>
    <row r="12" spans="1:11" ht="13.5" x14ac:dyDescent="0.25">
      <c r="A12" s="11"/>
      <c r="B12" s="10">
        <v>42319</v>
      </c>
      <c r="C12" s="2">
        <v>0.57999999999999996</v>
      </c>
      <c r="D12" s="2">
        <v>0.55410000000000004</v>
      </c>
      <c r="E12" s="2">
        <v>135888</v>
      </c>
      <c r="F12" s="2"/>
      <c r="G12" s="2"/>
      <c r="H12" s="15">
        <f t="shared" si="0"/>
        <v>-1.6855926188786289E-2</v>
      </c>
    </row>
    <row r="13" spans="1:11" ht="13.5" x14ac:dyDescent="0.25">
      <c r="A13" s="11"/>
      <c r="B13" s="10">
        <v>42320</v>
      </c>
      <c r="C13" s="2">
        <v>0.61</v>
      </c>
      <c r="D13" s="2">
        <v>0.5827</v>
      </c>
      <c r="E13" s="2">
        <v>26216</v>
      </c>
      <c r="F13" s="2"/>
      <c r="G13" s="2"/>
      <c r="H13" s="15">
        <f t="shared" si="0"/>
        <v>5.1615231907597828E-2</v>
      </c>
    </row>
    <row r="14" spans="1:11" ht="13.5" x14ac:dyDescent="0.25">
      <c r="A14" s="11"/>
      <c r="B14" s="10">
        <v>42321</v>
      </c>
      <c r="C14" s="2">
        <v>0.63</v>
      </c>
      <c r="D14" s="2">
        <v>0.6018</v>
      </c>
      <c r="E14" s="2">
        <v>0</v>
      </c>
      <c r="F14" s="2"/>
      <c r="G14" s="2"/>
      <c r="H14" s="15">
        <f t="shared" si="0"/>
        <v>3.2778445169040681E-2</v>
      </c>
    </row>
    <row r="15" spans="1:11" ht="13.5" x14ac:dyDescent="0.25">
      <c r="A15" s="11"/>
      <c r="B15" s="10">
        <v>42324</v>
      </c>
      <c r="C15" s="2">
        <v>0.62</v>
      </c>
      <c r="D15" s="2">
        <v>0.59230000000000005</v>
      </c>
      <c r="E15" s="2">
        <v>69893</v>
      </c>
      <c r="F15" s="2"/>
      <c r="G15" s="2"/>
      <c r="H15" s="15">
        <f t="shared" si="0"/>
        <v>-1.5785975407111918E-2</v>
      </c>
    </row>
    <row r="16" spans="1:11" ht="13.5" x14ac:dyDescent="0.25">
      <c r="A16" s="11"/>
      <c r="B16" s="10">
        <v>42325</v>
      </c>
      <c r="C16" s="2">
        <v>0.64</v>
      </c>
      <c r="D16" s="2">
        <v>0.61140000000000005</v>
      </c>
      <c r="E16" s="2">
        <v>40618</v>
      </c>
      <c r="F16" s="2"/>
      <c r="G16" s="2"/>
      <c r="H16" s="15">
        <f t="shared" si="0"/>
        <v>3.224717204119535E-2</v>
      </c>
    </row>
    <row r="17" spans="1:8" ht="13.5" x14ac:dyDescent="0.25">
      <c r="A17" s="11"/>
      <c r="B17" s="10">
        <v>42326</v>
      </c>
      <c r="C17" s="2">
        <v>0.67</v>
      </c>
      <c r="D17" s="2">
        <v>0.6401</v>
      </c>
      <c r="E17" s="2">
        <v>216604</v>
      </c>
      <c r="F17" s="2"/>
      <c r="G17" s="2"/>
      <c r="H17" s="15">
        <f t="shared" si="0"/>
        <v>4.6941445861956074E-2</v>
      </c>
    </row>
    <row r="18" spans="1:8" ht="13.5" x14ac:dyDescent="0.25">
      <c r="A18" s="11"/>
      <c r="B18" s="10">
        <v>42327</v>
      </c>
      <c r="C18" s="2">
        <v>0.65</v>
      </c>
      <c r="D18" s="2">
        <v>0.62090000000000001</v>
      </c>
      <c r="E18" s="2">
        <v>181324</v>
      </c>
      <c r="F18" s="2"/>
      <c r="G18" s="2"/>
      <c r="H18" s="15">
        <f t="shared" si="0"/>
        <v>-2.9995313232307443E-2</v>
      </c>
    </row>
    <row r="19" spans="1:8" ht="13.5" x14ac:dyDescent="0.25">
      <c r="A19" s="11"/>
      <c r="B19" s="10">
        <v>42328</v>
      </c>
      <c r="C19" s="2">
        <v>0.65</v>
      </c>
      <c r="D19" s="2">
        <v>0.62090000000000001</v>
      </c>
      <c r="E19" s="2">
        <v>44697</v>
      </c>
      <c r="F19" s="2"/>
      <c r="G19" s="2"/>
      <c r="H19" s="15">
        <f t="shared" si="0"/>
        <v>0</v>
      </c>
    </row>
    <row r="20" spans="1:8" ht="13.5" x14ac:dyDescent="0.25">
      <c r="A20" s="11"/>
      <c r="B20" s="10">
        <v>42331</v>
      </c>
      <c r="C20" s="2">
        <v>0.64</v>
      </c>
      <c r="D20" s="2">
        <v>0.61140000000000005</v>
      </c>
      <c r="E20" s="2">
        <v>28980</v>
      </c>
      <c r="F20" s="2"/>
      <c r="G20" s="2"/>
      <c r="H20" s="15">
        <f t="shared" si="0"/>
        <v>-1.5300370430020862E-2</v>
      </c>
    </row>
    <row r="21" spans="1:8" ht="13.5" x14ac:dyDescent="0.25">
      <c r="A21" s="11"/>
      <c r="B21" s="10">
        <v>42332</v>
      </c>
      <c r="C21" s="2">
        <v>0.64</v>
      </c>
      <c r="D21" s="2">
        <v>0.61140000000000005</v>
      </c>
      <c r="E21" s="2">
        <v>18123</v>
      </c>
      <c r="F21" s="2"/>
      <c r="G21" s="2"/>
      <c r="H21" s="15">
        <f t="shared" si="0"/>
        <v>0</v>
      </c>
    </row>
    <row r="22" spans="1:8" ht="13.5" x14ac:dyDescent="0.25">
      <c r="A22" s="11"/>
      <c r="B22" s="10">
        <v>42333</v>
      </c>
      <c r="C22" s="2">
        <v>0.63</v>
      </c>
      <c r="D22" s="2">
        <v>0.6018</v>
      </c>
      <c r="E22" s="2">
        <v>11624</v>
      </c>
      <c r="F22" s="2"/>
      <c r="G22" s="2"/>
      <c r="H22" s="15">
        <f t="shared" si="0"/>
        <v>-1.57016683022572E-2</v>
      </c>
    </row>
    <row r="23" spans="1:8" ht="13.5" x14ac:dyDescent="0.25">
      <c r="A23" s="11"/>
      <c r="B23" s="10">
        <v>42334</v>
      </c>
      <c r="C23" s="2">
        <v>0.63</v>
      </c>
      <c r="D23" s="2">
        <v>0.6018</v>
      </c>
      <c r="E23" s="2">
        <v>32705</v>
      </c>
      <c r="F23" s="2"/>
      <c r="G23" s="2"/>
      <c r="H23" s="15">
        <f t="shared" si="0"/>
        <v>0</v>
      </c>
    </row>
    <row r="24" spans="1:8" ht="13.5" x14ac:dyDescent="0.25">
      <c r="A24" s="11"/>
      <c r="B24" s="10">
        <v>42335</v>
      </c>
      <c r="C24" s="2">
        <v>0.64</v>
      </c>
      <c r="D24" s="2">
        <v>0.61140000000000005</v>
      </c>
      <c r="E24" s="2">
        <v>23080</v>
      </c>
      <c r="F24" s="2"/>
      <c r="G24" s="2"/>
      <c r="H24" s="15">
        <f t="shared" si="0"/>
        <v>1.5952143569292213E-2</v>
      </c>
    </row>
    <row r="25" spans="1:8" ht="13.5" x14ac:dyDescent="0.25">
      <c r="A25" s="11"/>
      <c r="B25" s="10">
        <v>42338</v>
      </c>
      <c r="C25" s="2">
        <v>0.63</v>
      </c>
      <c r="D25" s="2">
        <v>0.6018</v>
      </c>
      <c r="E25" s="2">
        <v>9309</v>
      </c>
      <c r="F25" s="2"/>
      <c r="G25" s="2"/>
      <c r="H25" s="15">
        <f t="shared" si="0"/>
        <v>-1.57016683022572E-2</v>
      </c>
    </row>
    <row r="26" spans="1:8" ht="13.5" x14ac:dyDescent="0.25">
      <c r="A26" s="11"/>
      <c r="B26" s="10">
        <v>42339</v>
      </c>
      <c r="C26" s="2">
        <v>0.63</v>
      </c>
      <c r="D26" s="2">
        <v>0.6018</v>
      </c>
      <c r="E26" s="2">
        <v>36666</v>
      </c>
      <c r="F26" s="2"/>
      <c r="G26" s="2"/>
      <c r="H26" s="15">
        <f t="shared" si="0"/>
        <v>0</v>
      </c>
    </row>
    <row r="27" spans="1:8" ht="13.5" x14ac:dyDescent="0.25">
      <c r="A27" s="11"/>
      <c r="B27" s="10">
        <v>42340</v>
      </c>
      <c r="C27" s="2">
        <v>0.62</v>
      </c>
      <c r="D27" s="2">
        <v>0.59230000000000005</v>
      </c>
      <c r="E27" s="2">
        <v>15315</v>
      </c>
      <c r="F27" s="2"/>
      <c r="G27" s="2"/>
      <c r="H27" s="15">
        <f t="shared" si="0"/>
        <v>-1.5785975407111918E-2</v>
      </c>
    </row>
    <row r="28" spans="1:8" ht="13.5" x14ac:dyDescent="0.25">
      <c r="A28" s="11"/>
      <c r="B28" s="10">
        <v>42341</v>
      </c>
      <c r="C28" s="2">
        <v>0.62</v>
      </c>
      <c r="D28" s="2">
        <v>0.59230000000000005</v>
      </c>
      <c r="E28" s="2">
        <v>19081</v>
      </c>
      <c r="F28" s="2"/>
      <c r="G28" s="2"/>
      <c r="H28" s="15">
        <f t="shared" si="0"/>
        <v>0</v>
      </c>
    </row>
    <row r="29" spans="1:8" ht="13.5" x14ac:dyDescent="0.25">
      <c r="A29" s="11"/>
      <c r="B29" s="10">
        <v>42342</v>
      </c>
      <c r="C29" s="2">
        <v>0.65</v>
      </c>
      <c r="D29" s="2">
        <v>0.62090000000000001</v>
      </c>
      <c r="E29" s="2">
        <v>150844</v>
      </c>
      <c r="F29" s="2"/>
      <c r="G29" s="2"/>
      <c r="H29" s="15">
        <f t="shared" si="0"/>
        <v>4.8286341381056821E-2</v>
      </c>
    </row>
    <row r="30" spans="1:8" ht="13.5" x14ac:dyDescent="0.25">
      <c r="A30" s="11"/>
      <c r="B30" s="10">
        <v>42345</v>
      </c>
      <c r="C30" s="2">
        <v>0.66</v>
      </c>
      <c r="D30" s="2">
        <v>0.63049999999999995</v>
      </c>
      <c r="E30" s="2">
        <v>139662</v>
      </c>
      <c r="F30" s="2"/>
      <c r="G30" s="2"/>
      <c r="H30" s="15">
        <f t="shared" si="0"/>
        <v>1.5461426960863169E-2</v>
      </c>
    </row>
    <row r="31" spans="1:8" ht="13.5" x14ac:dyDescent="0.25">
      <c r="A31" s="11"/>
      <c r="B31" s="10">
        <v>42346</v>
      </c>
      <c r="C31" s="2">
        <v>0.67</v>
      </c>
      <c r="D31" s="2">
        <v>0.6401</v>
      </c>
      <c r="E31" s="2">
        <v>93941</v>
      </c>
      <c r="F31" s="2"/>
      <c r="G31" s="2"/>
      <c r="H31" s="15">
        <f t="shared" si="0"/>
        <v>1.5226011102299847E-2</v>
      </c>
    </row>
    <row r="32" spans="1:8" ht="13.5" x14ac:dyDescent="0.25">
      <c r="A32" s="11"/>
      <c r="B32" s="10">
        <v>42347</v>
      </c>
      <c r="C32" s="2">
        <v>0.67</v>
      </c>
      <c r="D32" s="2">
        <v>0.6401</v>
      </c>
      <c r="E32" s="2">
        <v>76810</v>
      </c>
      <c r="F32" s="2"/>
      <c r="G32" s="2"/>
      <c r="H32" s="15">
        <f t="shared" si="0"/>
        <v>0</v>
      </c>
    </row>
    <row r="33" spans="1:8" ht="13.5" x14ac:dyDescent="0.25">
      <c r="A33" s="11"/>
      <c r="B33" s="10">
        <v>42348</v>
      </c>
      <c r="C33" s="2">
        <v>0.66</v>
      </c>
      <c r="D33" s="2">
        <v>0.63049999999999995</v>
      </c>
      <c r="E33" s="2">
        <v>14117</v>
      </c>
      <c r="F33" s="2"/>
      <c r="G33" s="2"/>
      <c r="H33" s="15">
        <f t="shared" si="0"/>
        <v>-1.4997656616153808E-2</v>
      </c>
    </row>
    <row r="34" spans="1:8" ht="13.5" x14ac:dyDescent="0.25">
      <c r="A34" s="11"/>
      <c r="B34" s="10">
        <v>42349</v>
      </c>
      <c r="C34" s="2">
        <v>0.67</v>
      </c>
      <c r="D34" s="2">
        <v>0.6401</v>
      </c>
      <c r="E34" s="2">
        <v>109079</v>
      </c>
      <c r="F34" s="2"/>
      <c r="G34" s="2"/>
      <c r="H34" s="15">
        <f t="shared" si="0"/>
        <v>1.5226011102299847E-2</v>
      </c>
    </row>
    <row r="35" spans="1:8" ht="13.5" x14ac:dyDescent="0.25">
      <c r="A35" s="11"/>
      <c r="B35" s="10">
        <v>42352</v>
      </c>
      <c r="C35" s="2">
        <v>0.66</v>
      </c>
      <c r="D35" s="2">
        <v>0.63049999999999995</v>
      </c>
      <c r="E35" s="2">
        <v>37251</v>
      </c>
      <c r="F35" s="2"/>
      <c r="G35" s="2"/>
      <c r="H35" s="15">
        <f t="shared" si="0"/>
        <v>-1.4997656616153808E-2</v>
      </c>
    </row>
    <row r="36" spans="1:8" ht="13.5" x14ac:dyDescent="0.25">
      <c r="A36" s="11"/>
      <c r="B36" s="10">
        <v>42353</v>
      </c>
      <c r="C36" s="2">
        <v>0.65</v>
      </c>
      <c r="D36" s="2">
        <v>0.62090000000000001</v>
      </c>
      <c r="E36" s="2">
        <v>33243</v>
      </c>
      <c r="F36" s="2"/>
      <c r="G36" s="2"/>
      <c r="H36" s="15">
        <f t="shared" si="0"/>
        <v>-1.5226011102299672E-2</v>
      </c>
    </row>
    <row r="37" spans="1:8" ht="13.5" x14ac:dyDescent="0.25">
      <c r="A37" s="11"/>
      <c r="B37" s="10">
        <v>42354</v>
      </c>
      <c r="C37" s="2">
        <v>0.64</v>
      </c>
      <c r="D37" s="2">
        <v>0.61140000000000005</v>
      </c>
      <c r="E37" s="2">
        <v>24150</v>
      </c>
      <c r="F37" s="2"/>
      <c r="G37" s="2"/>
      <c r="H37" s="15">
        <f t="shared" si="0"/>
        <v>-1.5300370430020862E-2</v>
      </c>
    </row>
    <row r="38" spans="1:8" ht="13.5" x14ac:dyDescent="0.25">
      <c r="A38" s="11"/>
      <c r="B38" s="10">
        <v>42355</v>
      </c>
      <c r="C38" s="2">
        <v>0.65</v>
      </c>
      <c r="D38" s="2">
        <v>0.62090000000000001</v>
      </c>
      <c r="E38" s="2">
        <v>13874</v>
      </c>
      <c r="F38" s="2"/>
      <c r="G38" s="2"/>
      <c r="H38" s="15">
        <f t="shared" si="0"/>
        <v>1.5538109257441857E-2</v>
      </c>
    </row>
    <row r="39" spans="1:8" ht="13.5" x14ac:dyDescent="0.25">
      <c r="A39" s="11"/>
      <c r="B39" s="10">
        <v>42356</v>
      </c>
      <c r="C39" s="2">
        <v>0.65</v>
      </c>
      <c r="D39" s="2">
        <v>0.62090000000000001</v>
      </c>
      <c r="E39" s="2">
        <v>7887</v>
      </c>
      <c r="F39" s="2"/>
      <c r="G39" s="2"/>
      <c r="H39" s="15">
        <f t="shared" si="0"/>
        <v>0</v>
      </c>
    </row>
    <row r="40" spans="1:8" ht="13.5" x14ac:dyDescent="0.25">
      <c r="A40" s="11"/>
      <c r="B40" s="10">
        <v>42359</v>
      </c>
      <c r="C40" s="2">
        <v>0.64</v>
      </c>
      <c r="D40" s="2">
        <v>0.61140000000000005</v>
      </c>
      <c r="E40" s="2">
        <v>43508</v>
      </c>
      <c r="F40" s="2"/>
      <c r="G40" s="2"/>
      <c r="H40" s="15">
        <f t="shared" si="0"/>
        <v>-1.5300370430020862E-2</v>
      </c>
    </row>
    <row r="41" spans="1:8" ht="13.5" x14ac:dyDescent="0.25">
      <c r="A41" s="11"/>
      <c r="B41" s="10">
        <v>42360</v>
      </c>
      <c r="C41" s="2">
        <v>0.64</v>
      </c>
      <c r="D41" s="2">
        <v>0.61140000000000005</v>
      </c>
      <c r="E41" s="2">
        <v>46247</v>
      </c>
      <c r="F41" s="2"/>
      <c r="G41" s="2"/>
      <c r="H41" s="15">
        <f t="shared" si="0"/>
        <v>0</v>
      </c>
    </row>
    <row r="42" spans="1:8" ht="13.5" x14ac:dyDescent="0.25">
      <c r="A42" s="11"/>
      <c r="B42" s="10">
        <v>42361</v>
      </c>
      <c r="C42" s="2">
        <v>0.64</v>
      </c>
      <c r="D42" s="2">
        <v>0.61140000000000005</v>
      </c>
      <c r="E42" s="2">
        <v>69201</v>
      </c>
      <c r="F42" s="2"/>
      <c r="G42" s="2"/>
      <c r="H42" s="15">
        <f t="shared" si="0"/>
        <v>0</v>
      </c>
    </row>
    <row r="43" spans="1:8" ht="13.5" x14ac:dyDescent="0.25">
      <c r="A43" s="11"/>
      <c r="B43" s="10">
        <v>42363</v>
      </c>
      <c r="C43" s="2">
        <v>0.65</v>
      </c>
      <c r="D43" s="2">
        <v>0.62090000000000001</v>
      </c>
      <c r="E43" s="2">
        <v>38505</v>
      </c>
      <c r="F43" s="2"/>
      <c r="G43" s="2"/>
      <c r="H43" s="15">
        <f t="shared" si="0"/>
        <v>1.5538109257441857E-2</v>
      </c>
    </row>
    <row r="44" spans="1:8" ht="13.5" x14ac:dyDescent="0.25">
      <c r="A44" s="11"/>
      <c r="B44" s="10">
        <v>42366</v>
      </c>
      <c r="C44" s="2">
        <v>0.64</v>
      </c>
      <c r="D44" s="2">
        <v>0.61140000000000005</v>
      </c>
      <c r="E44" s="2">
        <v>3591</v>
      </c>
      <c r="F44" s="2"/>
      <c r="G44" s="2"/>
      <c r="H44" s="15">
        <f t="shared" si="0"/>
        <v>-1.5300370430020862E-2</v>
      </c>
    </row>
    <row r="45" spans="1:8" ht="13.5" x14ac:dyDescent="0.25">
      <c r="A45" s="11"/>
      <c r="B45" s="10">
        <v>42367</v>
      </c>
      <c r="C45" s="2">
        <v>0.63</v>
      </c>
      <c r="D45" s="2">
        <v>0.6018</v>
      </c>
      <c r="E45" s="2">
        <v>13247</v>
      </c>
      <c r="F45" s="2"/>
      <c r="G45" s="2"/>
      <c r="H45" s="15">
        <f t="shared" si="0"/>
        <v>-1.57016683022572E-2</v>
      </c>
    </row>
    <row r="46" spans="1:8" ht="13.5" x14ac:dyDescent="0.25">
      <c r="A46" s="11"/>
      <c r="B46" s="10">
        <v>42368</v>
      </c>
      <c r="C46" s="2">
        <v>0.64</v>
      </c>
      <c r="D46" s="2">
        <v>0.61140000000000005</v>
      </c>
      <c r="E46" s="2">
        <v>13300</v>
      </c>
      <c r="F46" s="2"/>
      <c r="G46" s="2"/>
      <c r="H46" s="15">
        <f t="shared" si="0"/>
        <v>1.5952143569292213E-2</v>
      </c>
    </row>
    <row r="47" spans="1:8" ht="13.5" x14ac:dyDescent="0.25">
      <c r="A47" s="11"/>
      <c r="B47" s="10">
        <v>42369</v>
      </c>
      <c r="C47" s="2">
        <v>0.64</v>
      </c>
      <c r="D47" s="2">
        <v>0.61140000000000005</v>
      </c>
      <c r="E47" s="2">
        <v>51918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42373</v>
      </c>
      <c r="C48" s="2">
        <v>0.64</v>
      </c>
      <c r="D48" s="2">
        <v>0.61140000000000005</v>
      </c>
      <c r="E48" s="2">
        <v>1509</v>
      </c>
      <c r="F48" s="2"/>
      <c r="G48" s="2"/>
      <c r="H48" s="15">
        <f t="shared" si="0"/>
        <v>0</v>
      </c>
    </row>
    <row r="49" spans="1:8" ht="13.5" x14ac:dyDescent="0.25">
      <c r="A49" s="11"/>
      <c r="B49" s="10">
        <v>42374</v>
      </c>
      <c r="C49" s="2">
        <v>0.66</v>
      </c>
      <c r="D49" s="2">
        <v>0.63049999999999995</v>
      </c>
      <c r="E49" s="2">
        <v>23775</v>
      </c>
      <c r="F49" s="2"/>
      <c r="G49" s="2"/>
      <c r="H49" s="15">
        <f t="shared" si="0"/>
        <v>3.1239777559698877E-2</v>
      </c>
    </row>
    <row r="50" spans="1:8" ht="13.5" x14ac:dyDescent="0.25">
      <c r="A50" s="11"/>
      <c r="B50" s="10">
        <v>42375</v>
      </c>
      <c r="C50" s="2">
        <v>0.66</v>
      </c>
      <c r="D50" s="2">
        <v>0.63049999999999995</v>
      </c>
      <c r="E50" s="2">
        <v>101886</v>
      </c>
      <c r="F50" s="2"/>
      <c r="G50" s="2"/>
      <c r="H50" s="15">
        <f t="shared" si="0"/>
        <v>0</v>
      </c>
    </row>
    <row r="51" spans="1:8" ht="13.5" x14ac:dyDescent="0.25">
      <c r="A51" s="11"/>
      <c r="B51" s="10">
        <v>42376</v>
      </c>
      <c r="C51" s="2">
        <v>0.67</v>
      </c>
      <c r="D51" s="2">
        <v>0.6401</v>
      </c>
      <c r="E51" s="2">
        <v>20084</v>
      </c>
      <c r="F51" s="2"/>
      <c r="G51" s="2"/>
      <c r="H51" s="15">
        <f t="shared" si="0"/>
        <v>1.5226011102299847E-2</v>
      </c>
    </row>
    <row r="52" spans="1:8" ht="13.5" x14ac:dyDescent="0.25">
      <c r="A52" s="11"/>
      <c r="B52" s="10">
        <v>42377</v>
      </c>
      <c r="C52" s="2">
        <v>0.67</v>
      </c>
      <c r="D52" s="2">
        <v>0.6401</v>
      </c>
      <c r="E52" s="2">
        <v>12694</v>
      </c>
      <c r="F52" s="2"/>
      <c r="G52" s="2"/>
      <c r="H52" s="15">
        <f t="shared" si="0"/>
        <v>0</v>
      </c>
    </row>
    <row r="53" spans="1:8" ht="13.5" x14ac:dyDescent="0.25">
      <c r="A53" s="11"/>
      <c r="B53" s="10">
        <v>42380</v>
      </c>
      <c r="C53" s="2">
        <v>0.65</v>
      </c>
      <c r="D53" s="2">
        <v>0.62090000000000001</v>
      </c>
      <c r="E53" s="2">
        <v>19956</v>
      </c>
      <c r="F53" s="2"/>
      <c r="G53" s="2"/>
      <c r="H53" s="15">
        <f t="shared" si="0"/>
        <v>-2.9995313232307443E-2</v>
      </c>
    </row>
    <row r="54" spans="1:8" ht="13.5" x14ac:dyDescent="0.25">
      <c r="A54" s="11"/>
      <c r="B54" s="10">
        <v>42381</v>
      </c>
      <c r="C54" s="2">
        <v>0.67</v>
      </c>
      <c r="D54" s="2">
        <v>0.6401</v>
      </c>
      <c r="E54" s="2">
        <v>3982</v>
      </c>
      <c r="F54" s="2"/>
      <c r="G54" s="2"/>
      <c r="H54" s="15">
        <f t="shared" si="0"/>
        <v>3.0922853921726518E-2</v>
      </c>
    </row>
    <row r="55" spans="1:8" ht="13.5" x14ac:dyDescent="0.25">
      <c r="A55" s="11"/>
      <c r="B55" s="10">
        <v>42382</v>
      </c>
      <c r="C55" s="2">
        <v>0.65</v>
      </c>
      <c r="D55" s="2">
        <v>0.62090000000000001</v>
      </c>
      <c r="E55" s="2">
        <v>26682</v>
      </c>
      <c r="F55" s="2"/>
      <c r="G55" s="2"/>
      <c r="H55" s="15">
        <f t="shared" si="0"/>
        <v>-2.9995313232307443E-2</v>
      </c>
    </row>
    <row r="56" spans="1:8" ht="13.5" x14ac:dyDescent="0.25">
      <c r="A56" s="11"/>
      <c r="B56" s="10">
        <v>42384</v>
      </c>
      <c r="C56" s="2">
        <v>0.66</v>
      </c>
      <c r="D56" s="2">
        <v>0.63049999999999995</v>
      </c>
      <c r="E56" s="2">
        <v>8134</v>
      </c>
      <c r="F56" s="2"/>
      <c r="G56" s="2"/>
      <c r="H56" s="15">
        <f t="shared" si="0"/>
        <v>1.5461426960863169E-2</v>
      </c>
    </row>
    <row r="57" spans="1:8" ht="13.5" x14ac:dyDescent="0.25">
      <c r="A57" s="11"/>
      <c r="B57" s="10">
        <v>42387</v>
      </c>
      <c r="C57" s="2">
        <v>0.66</v>
      </c>
      <c r="D57" s="2">
        <v>0.63049999999999995</v>
      </c>
      <c r="E57" s="2">
        <v>30029</v>
      </c>
      <c r="F57" s="2"/>
      <c r="G57" s="2"/>
      <c r="H57" s="15">
        <f t="shared" si="0"/>
        <v>0</v>
      </c>
    </row>
    <row r="58" spans="1:8" ht="13.5" x14ac:dyDescent="0.25">
      <c r="A58" s="11"/>
      <c r="B58" s="10">
        <v>42388</v>
      </c>
      <c r="C58" s="2">
        <v>0.66</v>
      </c>
      <c r="D58" s="2">
        <v>0.63049999999999995</v>
      </c>
      <c r="E58" s="2">
        <v>12461</v>
      </c>
      <c r="F58" s="2"/>
      <c r="G58" s="2"/>
      <c r="H58" s="15">
        <f t="shared" si="0"/>
        <v>0</v>
      </c>
    </row>
    <row r="59" spans="1:8" ht="13.5" x14ac:dyDescent="0.25">
      <c r="A59" s="11"/>
      <c r="B59" s="10">
        <v>42389</v>
      </c>
      <c r="C59" s="2">
        <v>0.66</v>
      </c>
      <c r="D59" s="2">
        <v>0.63049999999999995</v>
      </c>
      <c r="E59" s="2">
        <v>31642</v>
      </c>
      <c r="F59" s="2"/>
      <c r="G59" s="2"/>
      <c r="H59" s="15">
        <f t="shared" si="0"/>
        <v>0</v>
      </c>
    </row>
    <row r="60" spans="1:8" ht="13.5" x14ac:dyDescent="0.25">
      <c r="A60" s="11"/>
      <c r="B60" s="10">
        <v>42390</v>
      </c>
      <c r="C60" s="2">
        <v>0.67</v>
      </c>
      <c r="D60" s="2">
        <v>0.6401</v>
      </c>
      <c r="E60" s="2">
        <v>276964</v>
      </c>
      <c r="F60" s="2"/>
      <c r="G60" s="2"/>
      <c r="H60" s="15">
        <f t="shared" si="0"/>
        <v>1.5226011102299847E-2</v>
      </c>
    </row>
    <row r="61" spans="1:8" ht="13.5" x14ac:dyDescent="0.25">
      <c r="A61" s="11"/>
      <c r="B61" s="10">
        <v>42391</v>
      </c>
      <c r="C61" s="2">
        <v>0.65</v>
      </c>
      <c r="D61" s="2">
        <v>0.62090000000000001</v>
      </c>
      <c r="E61" s="2">
        <v>110121</v>
      </c>
      <c r="F61" s="2"/>
      <c r="G61" s="2"/>
      <c r="H61" s="15">
        <f t="shared" si="0"/>
        <v>-2.9995313232307443E-2</v>
      </c>
    </row>
    <row r="62" spans="1:8" ht="13.5" x14ac:dyDescent="0.25">
      <c r="A62" s="11"/>
      <c r="B62" s="10">
        <v>42394</v>
      </c>
      <c r="C62" s="2">
        <v>0.66</v>
      </c>
      <c r="D62" s="2">
        <v>0.63049999999999995</v>
      </c>
      <c r="E62" s="2">
        <v>15815</v>
      </c>
      <c r="F62" s="2"/>
      <c r="G62" s="2"/>
      <c r="H62" s="15">
        <f t="shared" si="0"/>
        <v>1.5461426960863169E-2</v>
      </c>
    </row>
    <row r="63" spans="1:8" ht="13.5" x14ac:dyDescent="0.25">
      <c r="A63" s="11"/>
      <c r="B63" s="10">
        <v>42395</v>
      </c>
      <c r="C63" s="2">
        <v>0.67</v>
      </c>
      <c r="D63" s="2">
        <v>0.6401</v>
      </c>
      <c r="E63" s="2">
        <v>23100</v>
      </c>
      <c r="F63" s="2"/>
      <c r="G63" s="2"/>
      <c r="H63" s="15">
        <f t="shared" si="0"/>
        <v>1.5226011102299847E-2</v>
      </c>
    </row>
    <row r="64" spans="1:8" ht="13.5" x14ac:dyDescent="0.25">
      <c r="A64" s="11"/>
      <c r="B64" s="10">
        <v>42396</v>
      </c>
      <c r="C64" s="2">
        <v>0.67</v>
      </c>
      <c r="D64" s="2">
        <v>0.6401</v>
      </c>
      <c r="E64" s="2">
        <v>4647</v>
      </c>
      <c r="F64" s="2"/>
      <c r="G64" s="2"/>
      <c r="H64" s="15">
        <f t="shared" si="0"/>
        <v>0</v>
      </c>
    </row>
    <row r="65" spans="1:8" ht="13.5" x14ac:dyDescent="0.25">
      <c r="A65" s="11"/>
      <c r="B65" s="10">
        <v>42397</v>
      </c>
      <c r="C65" s="2">
        <v>0.67</v>
      </c>
      <c r="D65" s="2">
        <v>0.6401</v>
      </c>
      <c r="E65" s="2">
        <v>17923</v>
      </c>
      <c r="F65" s="2"/>
      <c r="G65" s="2"/>
      <c r="H65" s="15">
        <f t="shared" si="0"/>
        <v>0</v>
      </c>
    </row>
    <row r="66" spans="1:8" ht="13.5" x14ac:dyDescent="0.25">
      <c r="A66" s="11"/>
      <c r="B66" s="10">
        <v>42398</v>
      </c>
      <c r="C66" s="2">
        <v>0.66</v>
      </c>
      <c r="D66" s="2">
        <v>0.63049999999999995</v>
      </c>
      <c r="E66" s="2">
        <v>90470</v>
      </c>
      <c r="F66" s="2"/>
      <c r="G66" s="2"/>
      <c r="H66" s="15">
        <f t="shared" si="0"/>
        <v>-1.4997656616153808E-2</v>
      </c>
    </row>
    <row r="67" spans="1:8" ht="13.5" x14ac:dyDescent="0.25">
      <c r="A67" s="11"/>
      <c r="B67" s="10">
        <v>42401</v>
      </c>
      <c r="C67" s="2">
        <v>0.67</v>
      </c>
      <c r="D67" s="2">
        <v>0.6401</v>
      </c>
      <c r="E67" s="2">
        <v>33767</v>
      </c>
      <c r="F67" s="2"/>
      <c r="G67" s="2"/>
      <c r="H67" s="15">
        <f t="shared" si="0"/>
        <v>1.5226011102299847E-2</v>
      </c>
    </row>
    <row r="68" spans="1:8" ht="13.5" x14ac:dyDescent="0.25">
      <c r="A68" s="11"/>
      <c r="B68" s="10">
        <v>42402</v>
      </c>
      <c r="C68" s="2">
        <v>0.65</v>
      </c>
      <c r="D68" s="2">
        <v>0.62090000000000001</v>
      </c>
      <c r="E68" s="2">
        <v>82948</v>
      </c>
      <c r="F68" s="2"/>
      <c r="G68" s="2"/>
      <c r="H68" s="15">
        <f t="shared" si="0"/>
        <v>-2.9995313232307443E-2</v>
      </c>
    </row>
    <row r="69" spans="1:8" ht="13.5" x14ac:dyDescent="0.25">
      <c r="A69" s="11"/>
      <c r="B69" s="10">
        <v>42403</v>
      </c>
      <c r="C69" s="2">
        <v>0.65</v>
      </c>
      <c r="D69" s="2">
        <v>0.62090000000000001</v>
      </c>
      <c r="E69" s="2">
        <v>44966</v>
      </c>
      <c r="F69" s="2"/>
      <c r="G69" s="2"/>
      <c r="H69" s="15">
        <f t="shared" si="0"/>
        <v>0</v>
      </c>
    </row>
    <row r="70" spans="1:8" ht="13.5" x14ac:dyDescent="0.25">
      <c r="A70" s="11"/>
      <c r="B70" s="10">
        <v>42404</v>
      </c>
      <c r="C70" s="2">
        <v>0.65</v>
      </c>
      <c r="D70" s="2">
        <v>0.62090000000000001</v>
      </c>
      <c r="E70" s="2">
        <v>26196</v>
      </c>
      <c r="F70" s="2"/>
      <c r="G70" s="2"/>
      <c r="H70" s="15">
        <f t="shared" si="0"/>
        <v>0</v>
      </c>
    </row>
    <row r="71" spans="1:8" ht="13.5" x14ac:dyDescent="0.25">
      <c r="A71" s="11"/>
      <c r="B71" s="10">
        <v>42405</v>
      </c>
      <c r="C71" s="2">
        <v>0.64</v>
      </c>
      <c r="D71" s="2">
        <v>0.61140000000000005</v>
      </c>
      <c r="E71" s="2">
        <v>15167</v>
      </c>
      <c r="F71" s="2"/>
      <c r="G71" s="2"/>
      <c r="H71" s="15">
        <f t="shared" ref="H71:H134" si="1">(D71-D70)/D70</f>
        <v>-1.5300370430020862E-2</v>
      </c>
    </row>
    <row r="72" spans="1:8" ht="13.5" x14ac:dyDescent="0.25">
      <c r="A72" s="11"/>
      <c r="B72" s="10">
        <v>42408</v>
      </c>
      <c r="C72" s="2">
        <v>0.63</v>
      </c>
      <c r="D72" s="2">
        <v>0.6018</v>
      </c>
      <c r="E72" s="2">
        <v>27161</v>
      </c>
      <c r="F72" s="2"/>
      <c r="G72" s="2"/>
      <c r="H72" s="15">
        <f t="shared" si="1"/>
        <v>-1.57016683022572E-2</v>
      </c>
    </row>
    <row r="73" spans="1:8" ht="13.5" x14ac:dyDescent="0.25">
      <c r="A73" s="11"/>
      <c r="B73" s="10">
        <v>42409</v>
      </c>
      <c r="C73" s="2">
        <v>0.63</v>
      </c>
      <c r="D73" s="2">
        <v>0.6018</v>
      </c>
      <c r="E73" s="2">
        <v>38980</v>
      </c>
      <c r="F73" s="2"/>
      <c r="G73" s="2"/>
      <c r="H73" s="15">
        <f t="shared" si="1"/>
        <v>0</v>
      </c>
    </row>
    <row r="74" spans="1:8" ht="13.5" x14ac:dyDescent="0.25">
      <c r="A74" s="11"/>
      <c r="B74" s="10">
        <v>42410</v>
      </c>
      <c r="C74" s="2">
        <v>0.62</v>
      </c>
      <c r="D74" s="2">
        <v>0.59230000000000005</v>
      </c>
      <c r="E74" s="2">
        <v>56789</v>
      </c>
      <c r="F74" s="2"/>
      <c r="G74" s="2"/>
      <c r="H74" s="15">
        <f t="shared" si="1"/>
        <v>-1.5785975407111918E-2</v>
      </c>
    </row>
    <row r="75" spans="1:8" ht="13.5" x14ac:dyDescent="0.25">
      <c r="A75" s="11"/>
      <c r="B75" s="10">
        <v>42411</v>
      </c>
      <c r="C75" s="2">
        <v>0.61</v>
      </c>
      <c r="D75" s="2">
        <v>0.5827</v>
      </c>
      <c r="E75" s="2">
        <v>37966</v>
      </c>
      <c r="F75" s="2"/>
      <c r="G75" s="2"/>
      <c r="H75" s="15">
        <f t="shared" si="1"/>
        <v>-1.6208002701333872E-2</v>
      </c>
    </row>
    <row r="76" spans="1:8" ht="13.5" x14ac:dyDescent="0.25">
      <c r="A76" s="11"/>
      <c r="B76" s="10">
        <v>42412</v>
      </c>
      <c r="C76" s="2">
        <v>0.61</v>
      </c>
      <c r="D76" s="2">
        <v>0.5827</v>
      </c>
      <c r="E76" s="2">
        <v>90392</v>
      </c>
      <c r="F76" s="2"/>
      <c r="G76" s="2"/>
      <c r="H76" s="15">
        <f t="shared" si="1"/>
        <v>0</v>
      </c>
    </row>
    <row r="77" spans="1:8" ht="13.5" x14ac:dyDescent="0.25">
      <c r="A77" s="11"/>
      <c r="B77" s="10">
        <v>42415</v>
      </c>
      <c r="C77" s="2">
        <v>0.62</v>
      </c>
      <c r="D77" s="2">
        <v>0.59230000000000005</v>
      </c>
      <c r="E77" s="2">
        <v>12676</v>
      </c>
      <c r="F77" s="2"/>
      <c r="G77" s="2"/>
      <c r="H77" s="15">
        <f t="shared" si="1"/>
        <v>1.6475030032606922E-2</v>
      </c>
    </row>
    <row r="78" spans="1:8" ht="13.5" x14ac:dyDescent="0.25">
      <c r="A78" s="11"/>
      <c r="B78" s="10">
        <v>42416</v>
      </c>
      <c r="C78" s="2">
        <v>0.61</v>
      </c>
      <c r="D78" s="2">
        <v>0.5827</v>
      </c>
      <c r="E78" s="2">
        <v>9046</v>
      </c>
      <c r="F78" s="2"/>
      <c r="G78" s="2"/>
      <c r="H78" s="15">
        <f t="shared" si="1"/>
        <v>-1.6208002701333872E-2</v>
      </c>
    </row>
    <row r="79" spans="1:8" ht="13.5" x14ac:dyDescent="0.25">
      <c r="A79" s="11"/>
      <c r="B79" s="10">
        <v>42417</v>
      </c>
      <c r="C79" s="2">
        <v>0.64</v>
      </c>
      <c r="D79" s="2">
        <v>0.61140000000000005</v>
      </c>
      <c r="E79" s="2">
        <v>31762</v>
      </c>
      <c r="F79" s="2"/>
      <c r="G79" s="2"/>
      <c r="H79" s="15">
        <f t="shared" si="1"/>
        <v>4.9253475201647606E-2</v>
      </c>
    </row>
    <row r="80" spans="1:8" ht="13.5" x14ac:dyDescent="0.25">
      <c r="A80" s="11"/>
      <c r="B80" s="10">
        <v>42418</v>
      </c>
      <c r="C80" s="2">
        <v>0.66</v>
      </c>
      <c r="D80" s="2">
        <v>0.63049999999999995</v>
      </c>
      <c r="E80" s="2">
        <v>59625</v>
      </c>
      <c r="F80" s="2"/>
      <c r="G80" s="2"/>
      <c r="H80" s="15">
        <f t="shared" si="1"/>
        <v>3.1239777559698877E-2</v>
      </c>
    </row>
    <row r="81" spans="1:8" ht="13.5" x14ac:dyDescent="0.25">
      <c r="A81" s="11"/>
      <c r="B81" s="10">
        <v>42419</v>
      </c>
      <c r="C81" s="2">
        <v>0.66</v>
      </c>
      <c r="D81" s="2">
        <v>0.63049999999999995</v>
      </c>
      <c r="E81" s="2">
        <v>34549</v>
      </c>
      <c r="F81" s="2"/>
      <c r="G81" s="2"/>
      <c r="H81" s="15">
        <f t="shared" si="1"/>
        <v>0</v>
      </c>
    </row>
    <row r="82" spans="1:8" ht="13.5" x14ac:dyDescent="0.25">
      <c r="A82" s="11"/>
      <c r="B82" s="10">
        <v>42422</v>
      </c>
      <c r="C82" s="2">
        <v>0.64</v>
      </c>
      <c r="D82" s="2">
        <v>0.61140000000000005</v>
      </c>
      <c r="E82" s="2">
        <v>7889</v>
      </c>
      <c r="F82" s="2"/>
      <c r="G82" s="2"/>
      <c r="H82" s="15">
        <f t="shared" si="1"/>
        <v>-3.0293417922283739E-2</v>
      </c>
    </row>
    <row r="83" spans="1:8" ht="13.5" x14ac:dyDescent="0.25">
      <c r="A83" s="11"/>
      <c r="B83" s="10">
        <v>42423</v>
      </c>
      <c r="C83" s="2">
        <v>0.63</v>
      </c>
      <c r="D83" s="2">
        <v>0.6018</v>
      </c>
      <c r="E83" s="2">
        <v>61690</v>
      </c>
      <c r="F83" s="2"/>
      <c r="G83" s="2"/>
      <c r="H83" s="15">
        <f t="shared" si="1"/>
        <v>-1.57016683022572E-2</v>
      </c>
    </row>
    <row r="84" spans="1:8" ht="13.5" x14ac:dyDescent="0.25">
      <c r="A84" s="11"/>
      <c r="B84" s="10">
        <v>42424</v>
      </c>
      <c r="C84" s="2">
        <v>0.63</v>
      </c>
      <c r="D84" s="2">
        <v>0.6018</v>
      </c>
      <c r="E84" s="2">
        <v>123654</v>
      </c>
      <c r="F84" s="2"/>
      <c r="G84" s="2"/>
      <c r="H84" s="15">
        <f t="shared" si="1"/>
        <v>0</v>
      </c>
    </row>
    <row r="85" spans="1:8" ht="13.5" x14ac:dyDescent="0.25">
      <c r="A85" s="11"/>
      <c r="B85" s="10">
        <v>42425</v>
      </c>
      <c r="C85" s="2">
        <v>0.63</v>
      </c>
      <c r="D85" s="2">
        <v>0.6018</v>
      </c>
      <c r="E85" s="2">
        <v>115980</v>
      </c>
      <c r="F85" s="2"/>
      <c r="G85" s="2"/>
      <c r="H85" s="15">
        <f t="shared" si="1"/>
        <v>0</v>
      </c>
    </row>
    <row r="86" spans="1:8" ht="13.5" x14ac:dyDescent="0.25">
      <c r="A86" s="11"/>
      <c r="B86" s="10">
        <v>42426</v>
      </c>
      <c r="C86" s="2">
        <v>0.63</v>
      </c>
      <c r="D86" s="2">
        <v>0.6018</v>
      </c>
      <c r="E86" s="2">
        <v>50864</v>
      </c>
      <c r="F86" s="2"/>
      <c r="G86" s="2"/>
      <c r="H86" s="15">
        <f t="shared" si="1"/>
        <v>0</v>
      </c>
    </row>
    <row r="87" spans="1:8" ht="13.5" x14ac:dyDescent="0.25">
      <c r="A87" s="11"/>
      <c r="B87" s="10">
        <v>42429</v>
      </c>
      <c r="C87" s="2">
        <v>0.64</v>
      </c>
      <c r="D87" s="2">
        <v>0.61140000000000005</v>
      </c>
      <c r="E87" s="2">
        <v>53273</v>
      </c>
      <c r="F87" s="2"/>
      <c r="G87" s="2"/>
      <c r="H87" s="15">
        <f t="shared" si="1"/>
        <v>1.5952143569292213E-2</v>
      </c>
    </row>
    <row r="88" spans="1:8" ht="13.5" x14ac:dyDescent="0.25">
      <c r="A88" s="11"/>
      <c r="B88" s="10">
        <v>42430</v>
      </c>
      <c r="C88" s="2">
        <v>0.66</v>
      </c>
      <c r="D88" s="2">
        <v>0.63049999999999995</v>
      </c>
      <c r="E88" s="2">
        <v>203860</v>
      </c>
      <c r="F88" s="2"/>
      <c r="G88" s="2"/>
      <c r="H88" s="15">
        <f t="shared" si="1"/>
        <v>3.1239777559698877E-2</v>
      </c>
    </row>
    <row r="89" spans="1:8" ht="13.5" x14ac:dyDescent="0.25">
      <c r="A89" s="11"/>
      <c r="B89" s="10">
        <v>42431</v>
      </c>
      <c r="C89" s="2">
        <v>0.66</v>
      </c>
      <c r="D89" s="2">
        <v>0.63049999999999995</v>
      </c>
      <c r="E89" s="2">
        <v>141907</v>
      </c>
      <c r="F89" s="2"/>
      <c r="G89" s="2"/>
      <c r="H89" s="15">
        <f t="shared" si="1"/>
        <v>0</v>
      </c>
    </row>
    <row r="90" spans="1:8" ht="13.5" x14ac:dyDescent="0.25">
      <c r="A90" s="11"/>
      <c r="B90" s="10">
        <v>42432</v>
      </c>
      <c r="C90" s="2">
        <v>0.67</v>
      </c>
      <c r="D90" s="2">
        <v>0.6401</v>
      </c>
      <c r="E90" s="2">
        <v>210154</v>
      </c>
      <c r="F90" s="2"/>
      <c r="G90" s="2"/>
      <c r="H90" s="15">
        <f t="shared" si="1"/>
        <v>1.5226011102299847E-2</v>
      </c>
    </row>
    <row r="91" spans="1:8" ht="13.5" x14ac:dyDescent="0.25">
      <c r="A91" s="11"/>
      <c r="B91" s="10">
        <v>42433</v>
      </c>
      <c r="C91" s="2">
        <v>0.66</v>
      </c>
      <c r="D91" s="2">
        <v>0.63049999999999995</v>
      </c>
      <c r="E91" s="2">
        <v>23835</v>
      </c>
      <c r="F91" s="2"/>
      <c r="G91" s="2"/>
      <c r="H91" s="15">
        <f t="shared" si="1"/>
        <v>-1.4997656616153808E-2</v>
      </c>
    </row>
    <row r="92" spans="1:8" ht="13.5" x14ac:dyDescent="0.25">
      <c r="A92" s="11"/>
      <c r="B92" s="10">
        <v>42436</v>
      </c>
      <c r="C92" s="2">
        <v>0.65</v>
      </c>
      <c r="D92" s="2">
        <v>0.62090000000000001</v>
      </c>
      <c r="E92" s="2">
        <v>5918</v>
      </c>
      <c r="F92" s="2"/>
      <c r="G92" s="2"/>
      <c r="H92" s="15">
        <f t="shared" si="1"/>
        <v>-1.5226011102299672E-2</v>
      </c>
    </row>
    <row r="93" spans="1:8" ht="13.5" x14ac:dyDescent="0.25">
      <c r="A93" s="11"/>
      <c r="B93" s="10">
        <v>42437</v>
      </c>
      <c r="C93" s="2">
        <v>0.64</v>
      </c>
      <c r="D93" s="2">
        <v>0.61140000000000005</v>
      </c>
      <c r="E93" s="2">
        <v>28875</v>
      </c>
      <c r="F93" s="2"/>
      <c r="G93" s="2"/>
      <c r="H93" s="15">
        <f t="shared" si="1"/>
        <v>-1.5300370430020862E-2</v>
      </c>
    </row>
    <row r="94" spans="1:8" ht="13.5" x14ac:dyDescent="0.25">
      <c r="A94" s="11"/>
      <c r="B94" s="10">
        <v>42438</v>
      </c>
      <c r="C94" s="2">
        <v>0.63</v>
      </c>
      <c r="D94" s="2">
        <v>0.6018</v>
      </c>
      <c r="E94" s="2">
        <v>51511</v>
      </c>
      <c r="F94" s="2"/>
      <c r="G94" s="2"/>
      <c r="H94" s="15">
        <f t="shared" si="1"/>
        <v>-1.57016683022572E-2</v>
      </c>
    </row>
    <row r="95" spans="1:8" ht="13.5" x14ac:dyDescent="0.25">
      <c r="A95" s="11"/>
      <c r="B95" s="10">
        <v>42439</v>
      </c>
      <c r="C95" s="2">
        <v>0.64</v>
      </c>
      <c r="D95" s="2">
        <v>0.61140000000000005</v>
      </c>
      <c r="E95" s="2">
        <v>117326</v>
      </c>
      <c r="F95" s="2"/>
      <c r="G95" s="2"/>
      <c r="H95" s="15">
        <f t="shared" si="1"/>
        <v>1.5952143569292213E-2</v>
      </c>
    </row>
    <row r="96" spans="1:8" ht="13.5" x14ac:dyDescent="0.25">
      <c r="A96" s="11"/>
      <c r="B96" s="10">
        <v>42440</v>
      </c>
      <c r="C96" s="2">
        <v>0.63</v>
      </c>
      <c r="D96" s="2">
        <v>0.6018</v>
      </c>
      <c r="E96" s="2">
        <v>29564</v>
      </c>
      <c r="F96" s="2"/>
      <c r="G96" s="2"/>
      <c r="H96" s="15">
        <f t="shared" si="1"/>
        <v>-1.57016683022572E-2</v>
      </c>
    </row>
    <row r="97" spans="1:8" ht="13.5" x14ac:dyDescent="0.25">
      <c r="A97" s="11"/>
      <c r="B97" s="10">
        <v>42443</v>
      </c>
      <c r="C97" s="2">
        <v>0.64</v>
      </c>
      <c r="D97" s="2">
        <v>0.61140000000000005</v>
      </c>
      <c r="E97" s="2">
        <v>105818</v>
      </c>
      <c r="F97" s="2"/>
      <c r="G97" s="2"/>
      <c r="H97" s="15">
        <f t="shared" si="1"/>
        <v>1.5952143569292213E-2</v>
      </c>
    </row>
    <row r="98" spans="1:8" ht="13.5" x14ac:dyDescent="0.25">
      <c r="A98" s="11"/>
      <c r="B98" s="10">
        <v>42444</v>
      </c>
      <c r="C98" s="2">
        <v>0.65</v>
      </c>
      <c r="D98" s="2">
        <v>0.62090000000000001</v>
      </c>
      <c r="E98" s="2">
        <v>130582</v>
      </c>
      <c r="F98" s="2"/>
      <c r="G98" s="2"/>
      <c r="H98" s="15">
        <f t="shared" si="1"/>
        <v>1.5538109257441857E-2</v>
      </c>
    </row>
    <row r="99" spans="1:8" ht="13.5" x14ac:dyDescent="0.25">
      <c r="A99" s="11"/>
      <c r="B99" s="10">
        <v>42445</v>
      </c>
      <c r="C99" s="2">
        <v>0.66</v>
      </c>
      <c r="D99" s="2">
        <v>0.63049999999999995</v>
      </c>
      <c r="E99" s="2">
        <v>26518</v>
      </c>
      <c r="F99" s="2"/>
      <c r="G99" s="2"/>
      <c r="H99" s="15">
        <f t="shared" si="1"/>
        <v>1.5461426960863169E-2</v>
      </c>
    </row>
    <row r="100" spans="1:8" ht="13.5" x14ac:dyDescent="0.25">
      <c r="A100" s="11"/>
      <c r="B100" s="10">
        <v>42446</v>
      </c>
      <c r="C100" s="2">
        <v>0.65</v>
      </c>
      <c r="D100" s="2">
        <v>0.62090000000000001</v>
      </c>
      <c r="E100" s="2">
        <v>111103</v>
      </c>
      <c r="F100" s="2"/>
      <c r="G100" s="2"/>
      <c r="H100" s="15">
        <f t="shared" si="1"/>
        <v>-1.5226011102299672E-2</v>
      </c>
    </row>
    <row r="101" spans="1:8" ht="13.5" x14ac:dyDescent="0.25">
      <c r="A101" s="11"/>
      <c r="B101" s="10">
        <v>42447</v>
      </c>
      <c r="C101" s="2">
        <v>0.66</v>
      </c>
      <c r="D101" s="2">
        <v>0.63049999999999995</v>
      </c>
      <c r="E101" s="2">
        <v>120610</v>
      </c>
      <c r="F101" s="2"/>
      <c r="G101" s="2"/>
      <c r="H101" s="15">
        <f t="shared" si="1"/>
        <v>1.5461426960863169E-2</v>
      </c>
    </row>
    <row r="102" spans="1:8" ht="13.5" x14ac:dyDescent="0.25">
      <c r="A102" s="11"/>
      <c r="B102" s="10">
        <v>42450</v>
      </c>
      <c r="C102" s="2">
        <v>0.65</v>
      </c>
      <c r="D102" s="2">
        <v>0.62090000000000001</v>
      </c>
      <c r="E102" s="2">
        <v>38274</v>
      </c>
      <c r="F102" s="2"/>
      <c r="G102" s="2"/>
      <c r="H102" s="15">
        <f t="shared" si="1"/>
        <v>-1.5226011102299672E-2</v>
      </c>
    </row>
    <row r="103" spans="1:8" ht="13.5" x14ac:dyDescent="0.25">
      <c r="A103" s="11"/>
      <c r="B103" s="10">
        <v>42451</v>
      </c>
      <c r="C103" s="2">
        <v>0.65</v>
      </c>
      <c r="D103" s="2">
        <v>0.62090000000000001</v>
      </c>
      <c r="E103" s="2">
        <v>56642</v>
      </c>
      <c r="F103" s="2"/>
      <c r="G103" s="2"/>
      <c r="H103" s="15">
        <f t="shared" si="1"/>
        <v>0</v>
      </c>
    </row>
    <row r="104" spans="1:8" ht="13.5" x14ac:dyDescent="0.25">
      <c r="A104" s="11"/>
      <c r="B104" s="10">
        <v>42452</v>
      </c>
      <c r="C104" s="2">
        <v>0.64</v>
      </c>
      <c r="D104" s="2">
        <v>0.61140000000000005</v>
      </c>
      <c r="E104" s="2">
        <v>30155</v>
      </c>
      <c r="F104" s="2"/>
      <c r="G104" s="2"/>
      <c r="H104" s="15">
        <f t="shared" si="1"/>
        <v>-1.5300370430020862E-2</v>
      </c>
    </row>
    <row r="105" spans="1:8" ht="13.5" x14ac:dyDescent="0.25">
      <c r="A105" s="11"/>
      <c r="B105" s="10">
        <v>42453</v>
      </c>
      <c r="C105" s="2">
        <v>0.63</v>
      </c>
      <c r="D105" s="2">
        <v>0.6018</v>
      </c>
      <c r="E105" s="2">
        <v>73935</v>
      </c>
      <c r="F105" s="2"/>
      <c r="G105" s="2"/>
      <c r="H105" s="15">
        <f t="shared" si="1"/>
        <v>-1.57016683022572E-2</v>
      </c>
    </row>
    <row r="106" spans="1:8" ht="13.5" x14ac:dyDescent="0.25">
      <c r="A106" s="11"/>
      <c r="B106" s="10">
        <v>42454</v>
      </c>
      <c r="C106" s="2">
        <v>0.64</v>
      </c>
      <c r="D106" s="2">
        <v>0.61140000000000005</v>
      </c>
      <c r="E106" s="2">
        <v>59760</v>
      </c>
      <c r="F106" s="2"/>
      <c r="G106" s="2"/>
      <c r="H106" s="15">
        <f t="shared" si="1"/>
        <v>1.5952143569292213E-2</v>
      </c>
    </row>
    <row r="107" spans="1:8" ht="13.5" x14ac:dyDescent="0.25">
      <c r="A107" s="11"/>
      <c r="B107" s="10">
        <v>42457</v>
      </c>
      <c r="C107" s="2">
        <v>0.64</v>
      </c>
      <c r="D107" s="2">
        <v>0.61140000000000005</v>
      </c>
      <c r="E107" s="2">
        <v>25594</v>
      </c>
      <c r="F107" s="2"/>
      <c r="G107" s="2"/>
      <c r="H107" s="15">
        <f t="shared" si="1"/>
        <v>0</v>
      </c>
    </row>
    <row r="108" spans="1:8" ht="13.5" x14ac:dyDescent="0.25">
      <c r="A108" s="11"/>
      <c r="B108" s="10">
        <v>42458</v>
      </c>
      <c r="C108" s="2">
        <v>0.63</v>
      </c>
      <c r="D108" s="2">
        <v>0.6018</v>
      </c>
      <c r="E108" s="2">
        <v>69200</v>
      </c>
      <c r="F108" s="2"/>
      <c r="G108" s="2"/>
      <c r="H108" s="15">
        <f t="shared" si="1"/>
        <v>-1.57016683022572E-2</v>
      </c>
    </row>
    <row r="109" spans="1:8" ht="13.5" x14ac:dyDescent="0.25">
      <c r="A109" s="11"/>
      <c r="B109" s="10">
        <v>42459</v>
      </c>
      <c r="C109" s="2">
        <v>0.64</v>
      </c>
      <c r="D109" s="2">
        <v>0.61140000000000005</v>
      </c>
      <c r="E109" s="2">
        <v>16078</v>
      </c>
      <c r="F109" s="2"/>
      <c r="G109" s="2"/>
      <c r="H109" s="15">
        <f t="shared" si="1"/>
        <v>1.5952143569292213E-2</v>
      </c>
    </row>
    <row r="110" spans="1:8" ht="13.5" x14ac:dyDescent="0.25">
      <c r="A110" s="11"/>
      <c r="B110" s="10">
        <v>42460</v>
      </c>
      <c r="C110" s="2">
        <v>0.64</v>
      </c>
      <c r="D110" s="2">
        <v>0.61140000000000005</v>
      </c>
      <c r="E110" s="2">
        <v>36985</v>
      </c>
      <c r="F110" s="2"/>
      <c r="G110" s="2"/>
      <c r="H110" s="15">
        <f t="shared" si="1"/>
        <v>0</v>
      </c>
    </row>
    <row r="111" spans="1:8" ht="13.5" x14ac:dyDescent="0.25">
      <c r="A111" s="11"/>
      <c r="B111" s="10">
        <v>42461</v>
      </c>
      <c r="C111" s="2">
        <v>0.64</v>
      </c>
      <c r="D111" s="2">
        <v>0.61140000000000005</v>
      </c>
      <c r="E111" s="2">
        <v>27997</v>
      </c>
      <c r="F111" s="2"/>
      <c r="G111" s="2"/>
      <c r="H111" s="15">
        <f t="shared" si="1"/>
        <v>0</v>
      </c>
    </row>
    <row r="112" spans="1:8" ht="13.5" x14ac:dyDescent="0.25">
      <c r="A112" s="11"/>
      <c r="B112" s="10">
        <v>42464</v>
      </c>
      <c r="C112" s="2">
        <v>0.64</v>
      </c>
      <c r="D112" s="2">
        <v>0.61140000000000005</v>
      </c>
      <c r="E112" s="2">
        <v>83465</v>
      </c>
      <c r="F112" s="2"/>
      <c r="G112" s="2"/>
      <c r="H112" s="15">
        <f t="shared" si="1"/>
        <v>0</v>
      </c>
    </row>
    <row r="113" spans="1:8" ht="13.5" x14ac:dyDescent="0.25">
      <c r="A113" s="11"/>
      <c r="B113" s="10">
        <v>42465</v>
      </c>
      <c r="C113" s="2">
        <v>0.64</v>
      </c>
      <c r="D113" s="2">
        <v>0.61140000000000005</v>
      </c>
      <c r="E113" s="2">
        <v>20034</v>
      </c>
      <c r="F113" s="2"/>
      <c r="G113" s="2"/>
      <c r="H113" s="15">
        <f t="shared" si="1"/>
        <v>0</v>
      </c>
    </row>
    <row r="114" spans="1:8" ht="13.5" x14ac:dyDescent="0.25">
      <c r="A114" s="11"/>
      <c r="B114" s="10">
        <v>42466</v>
      </c>
      <c r="C114" s="2">
        <v>0.64</v>
      </c>
      <c r="D114" s="2">
        <v>0.61140000000000005</v>
      </c>
      <c r="E114" s="2">
        <v>4398</v>
      </c>
      <c r="F114" s="2"/>
      <c r="G114" s="2"/>
      <c r="H114" s="15">
        <f t="shared" si="1"/>
        <v>0</v>
      </c>
    </row>
    <row r="115" spans="1:8" ht="13.5" x14ac:dyDescent="0.25">
      <c r="A115" s="11"/>
      <c r="B115" s="10">
        <v>42467</v>
      </c>
      <c r="C115" s="2">
        <v>0.63</v>
      </c>
      <c r="D115" s="2">
        <v>0.6018</v>
      </c>
      <c r="E115" s="2">
        <v>65323</v>
      </c>
      <c r="F115" s="2"/>
      <c r="G115" s="2"/>
      <c r="H115" s="15">
        <f t="shared" si="1"/>
        <v>-1.57016683022572E-2</v>
      </c>
    </row>
    <row r="116" spans="1:8" ht="13.5" x14ac:dyDescent="0.25">
      <c r="A116" s="11"/>
      <c r="B116" s="10">
        <v>42468</v>
      </c>
      <c r="C116" s="2">
        <v>0.64</v>
      </c>
      <c r="D116" s="2">
        <v>0.61140000000000005</v>
      </c>
      <c r="E116" s="2">
        <v>26560</v>
      </c>
      <c r="F116" s="2"/>
      <c r="G116" s="2"/>
      <c r="H116" s="15">
        <f t="shared" si="1"/>
        <v>1.5952143569292213E-2</v>
      </c>
    </row>
    <row r="117" spans="1:8" ht="13.5" x14ac:dyDescent="0.25">
      <c r="A117" s="11"/>
      <c r="B117" s="10">
        <v>42471</v>
      </c>
      <c r="C117" s="2">
        <v>0.64</v>
      </c>
      <c r="D117" s="2">
        <v>0.61140000000000005</v>
      </c>
      <c r="E117" s="2">
        <v>39333</v>
      </c>
      <c r="F117" s="2"/>
      <c r="G117" s="2"/>
      <c r="H117" s="15">
        <f t="shared" si="1"/>
        <v>0</v>
      </c>
    </row>
    <row r="118" spans="1:8" ht="13.5" x14ac:dyDescent="0.25">
      <c r="A118" s="11"/>
      <c r="B118" s="10">
        <v>42472</v>
      </c>
      <c r="C118" s="2">
        <v>0.64</v>
      </c>
      <c r="D118" s="2">
        <v>0.61140000000000005</v>
      </c>
      <c r="E118" s="2">
        <v>47173</v>
      </c>
      <c r="F118" s="2"/>
      <c r="G118" s="2"/>
      <c r="H118" s="15">
        <f t="shared" si="1"/>
        <v>0</v>
      </c>
    </row>
    <row r="119" spans="1:8" ht="13.5" x14ac:dyDescent="0.25">
      <c r="A119" s="11"/>
      <c r="B119" s="10">
        <v>42473</v>
      </c>
      <c r="C119" s="2">
        <v>0.65</v>
      </c>
      <c r="D119" s="2">
        <v>0.62090000000000001</v>
      </c>
      <c r="E119" s="2">
        <v>26592</v>
      </c>
      <c r="F119" s="2"/>
      <c r="G119" s="2"/>
      <c r="H119" s="15">
        <f t="shared" si="1"/>
        <v>1.5538109257441857E-2</v>
      </c>
    </row>
    <row r="120" spans="1:8" ht="13.5" x14ac:dyDescent="0.25">
      <c r="A120" s="11"/>
      <c r="B120" s="10">
        <v>42474</v>
      </c>
      <c r="C120" s="2">
        <v>0.65</v>
      </c>
      <c r="D120" s="2">
        <v>0.62090000000000001</v>
      </c>
      <c r="E120" s="2">
        <v>74052</v>
      </c>
      <c r="F120" s="2"/>
      <c r="G120" s="2"/>
      <c r="H120" s="15">
        <f t="shared" si="1"/>
        <v>0</v>
      </c>
    </row>
    <row r="121" spans="1:8" ht="13.5" x14ac:dyDescent="0.25">
      <c r="A121" s="11"/>
      <c r="B121" s="10">
        <v>42475</v>
      </c>
      <c r="C121" s="2">
        <v>0.65</v>
      </c>
      <c r="D121" s="2">
        <v>0.62090000000000001</v>
      </c>
      <c r="E121" s="2">
        <v>18926</v>
      </c>
      <c r="F121" s="2"/>
      <c r="G121" s="2"/>
      <c r="H121" s="15">
        <f t="shared" si="1"/>
        <v>0</v>
      </c>
    </row>
    <row r="122" spans="1:8" ht="13.5" x14ac:dyDescent="0.25">
      <c r="A122" s="11"/>
      <c r="B122" s="10">
        <v>42478</v>
      </c>
      <c r="C122" s="2">
        <v>0.65</v>
      </c>
      <c r="D122" s="2">
        <v>0.62090000000000001</v>
      </c>
      <c r="E122" s="2">
        <v>2121</v>
      </c>
      <c r="F122" s="2"/>
      <c r="G122" s="2"/>
      <c r="H122" s="15">
        <f t="shared" si="1"/>
        <v>0</v>
      </c>
    </row>
    <row r="123" spans="1:8" ht="13.5" x14ac:dyDescent="0.25">
      <c r="A123" s="11"/>
      <c r="B123" s="10">
        <v>42479</v>
      </c>
      <c r="C123" s="2">
        <v>0.63</v>
      </c>
      <c r="D123" s="2">
        <v>0.6018</v>
      </c>
      <c r="E123" s="2">
        <v>24640</v>
      </c>
      <c r="F123" s="2"/>
      <c r="G123" s="2"/>
      <c r="H123" s="15">
        <f t="shared" si="1"/>
        <v>-3.0761797390884211E-2</v>
      </c>
    </row>
    <row r="124" spans="1:8" ht="13.5" x14ac:dyDescent="0.25">
      <c r="A124" s="11"/>
      <c r="B124" s="10">
        <v>42480</v>
      </c>
      <c r="C124" s="2">
        <v>0.63</v>
      </c>
      <c r="D124" s="2">
        <v>0.6018</v>
      </c>
      <c r="E124" s="2">
        <v>30119</v>
      </c>
      <c r="F124" s="2"/>
      <c r="G124" s="2"/>
      <c r="H124" s="15">
        <f t="shared" si="1"/>
        <v>0</v>
      </c>
    </row>
    <row r="125" spans="1:8" ht="13.5" x14ac:dyDescent="0.25">
      <c r="A125" s="11"/>
      <c r="B125" s="10">
        <v>42481</v>
      </c>
      <c r="C125" s="2">
        <v>0.64</v>
      </c>
      <c r="D125" s="2">
        <v>0.61140000000000005</v>
      </c>
      <c r="E125" s="2">
        <v>30765</v>
      </c>
      <c r="F125" s="2"/>
      <c r="G125" s="2"/>
      <c r="H125" s="15">
        <f t="shared" si="1"/>
        <v>1.5952143569292213E-2</v>
      </c>
    </row>
    <row r="126" spans="1:8" ht="13.5" x14ac:dyDescent="0.25">
      <c r="A126" s="11"/>
      <c r="B126" s="10">
        <v>42482</v>
      </c>
      <c r="C126" s="2">
        <v>0.67</v>
      </c>
      <c r="D126" s="2">
        <v>0.6401</v>
      </c>
      <c r="E126" s="2">
        <v>300672</v>
      </c>
      <c r="F126" s="2"/>
      <c r="G126" s="2"/>
      <c r="H126" s="15">
        <f t="shared" si="1"/>
        <v>4.6941445861956074E-2</v>
      </c>
    </row>
    <row r="127" spans="1:8" ht="13.5" x14ac:dyDescent="0.25">
      <c r="A127" s="11"/>
      <c r="B127" s="10">
        <v>42485</v>
      </c>
      <c r="C127" s="2">
        <v>0.65</v>
      </c>
      <c r="D127" s="2">
        <v>0.62090000000000001</v>
      </c>
      <c r="E127" s="2">
        <v>47313</v>
      </c>
      <c r="F127" s="2"/>
      <c r="G127" s="2"/>
      <c r="H127" s="15">
        <f t="shared" si="1"/>
        <v>-2.9995313232307443E-2</v>
      </c>
    </row>
    <row r="128" spans="1:8" ht="13.5" x14ac:dyDescent="0.25">
      <c r="A128" s="11"/>
      <c r="B128" s="10">
        <v>42486</v>
      </c>
      <c r="C128" s="2">
        <v>0.63</v>
      </c>
      <c r="D128" s="2">
        <v>0.6018</v>
      </c>
      <c r="E128" s="2">
        <v>19405</v>
      </c>
      <c r="F128" s="2"/>
      <c r="G128" s="2"/>
      <c r="H128" s="15">
        <f t="shared" si="1"/>
        <v>-3.0761797390884211E-2</v>
      </c>
    </row>
    <row r="129" spans="1:8" ht="13.5" x14ac:dyDescent="0.25">
      <c r="A129" s="11"/>
      <c r="B129" s="10">
        <v>42487</v>
      </c>
      <c r="C129" s="2">
        <v>0.64</v>
      </c>
      <c r="D129" s="2">
        <v>0.61140000000000005</v>
      </c>
      <c r="E129" s="2">
        <v>92702</v>
      </c>
      <c r="F129" s="2"/>
      <c r="G129" s="2"/>
      <c r="H129" s="15">
        <f t="shared" si="1"/>
        <v>1.5952143569292213E-2</v>
      </c>
    </row>
    <row r="130" spans="1:8" ht="13.5" x14ac:dyDescent="0.25">
      <c r="A130" s="11"/>
      <c r="B130" s="10">
        <v>42488</v>
      </c>
      <c r="C130" s="2">
        <v>0.66</v>
      </c>
      <c r="D130" s="2">
        <v>0.63049999999999995</v>
      </c>
      <c r="E130" s="2">
        <v>31018</v>
      </c>
      <c r="F130" s="2"/>
      <c r="G130" s="2"/>
      <c r="H130" s="15">
        <f t="shared" si="1"/>
        <v>3.1239777559698877E-2</v>
      </c>
    </row>
    <row r="131" spans="1:8" ht="13.5" x14ac:dyDescent="0.25">
      <c r="A131" s="11"/>
      <c r="B131" s="10">
        <v>42489</v>
      </c>
      <c r="C131" s="2">
        <v>0.64</v>
      </c>
      <c r="D131" s="2">
        <v>0.61140000000000005</v>
      </c>
      <c r="E131" s="2">
        <v>4082</v>
      </c>
      <c r="F131" s="2"/>
      <c r="G131" s="2"/>
      <c r="H131" s="15">
        <f t="shared" si="1"/>
        <v>-3.0293417922283739E-2</v>
      </c>
    </row>
    <row r="132" spans="1:8" ht="13.5" x14ac:dyDescent="0.25">
      <c r="A132" s="11"/>
      <c r="B132" s="10">
        <v>42492</v>
      </c>
      <c r="C132" s="2">
        <v>0.64</v>
      </c>
      <c r="D132" s="2">
        <v>0.61140000000000005</v>
      </c>
      <c r="E132" s="2">
        <v>14830</v>
      </c>
      <c r="F132" s="2"/>
      <c r="G132" s="2"/>
      <c r="H132" s="15">
        <f t="shared" si="1"/>
        <v>0</v>
      </c>
    </row>
    <row r="133" spans="1:8" ht="13.5" x14ac:dyDescent="0.25">
      <c r="A133" s="11"/>
      <c r="B133" s="10">
        <v>42493</v>
      </c>
      <c r="C133" s="2">
        <v>0.63</v>
      </c>
      <c r="D133" s="2">
        <v>0.6018</v>
      </c>
      <c r="E133" s="2">
        <v>30014</v>
      </c>
      <c r="F133" s="2"/>
      <c r="G133" s="2"/>
      <c r="H133" s="15">
        <f t="shared" si="1"/>
        <v>-1.57016683022572E-2</v>
      </c>
    </row>
    <row r="134" spans="1:8" ht="13.5" x14ac:dyDescent="0.25">
      <c r="A134" s="11"/>
      <c r="B134" s="10">
        <v>42494</v>
      </c>
      <c r="C134" s="2">
        <v>0.62</v>
      </c>
      <c r="D134" s="2">
        <v>0.59230000000000005</v>
      </c>
      <c r="E134" s="2">
        <v>34233</v>
      </c>
      <c r="F134" s="2"/>
      <c r="G134" s="2"/>
      <c r="H134" s="15">
        <f t="shared" si="1"/>
        <v>-1.5785975407111918E-2</v>
      </c>
    </row>
    <row r="135" spans="1:8" ht="13.5" x14ac:dyDescent="0.25">
      <c r="A135" s="11"/>
      <c r="B135" s="10">
        <v>42495</v>
      </c>
      <c r="C135" s="2">
        <v>0.61</v>
      </c>
      <c r="D135" s="2">
        <v>0.5827</v>
      </c>
      <c r="E135" s="2">
        <v>59407</v>
      </c>
      <c r="F135" s="2"/>
      <c r="G135" s="2"/>
      <c r="H135" s="15">
        <f t="shared" ref="H135:H198" si="2">(D135-D134)/D134</f>
        <v>-1.6208002701333872E-2</v>
      </c>
    </row>
    <row r="136" spans="1:8" ht="13.5" x14ac:dyDescent="0.25">
      <c r="A136" s="11"/>
      <c r="B136" s="10">
        <v>42496</v>
      </c>
      <c r="C136" s="2">
        <v>0.62</v>
      </c>
      <c r="D136" s="2">
        <v>0.59230000000000005</v>
      </c>
      <c r="E136" s="2">
        <v>139132</v>
      </c>
      <c r="F136" s="2"/>
      <c r="G136" s="2"/>
      <c r="H136" s="15">
        <f t="shared" si="2"/>
        <v>1.6475030032606922E-2</v>
      </c>
    </row>
    <row r="137" spans="1:8" ht="13.5" x14ac:dyDescent="0.25">
      <c r="A137" s="11"/>
      <c r="B137" s="10">
        <v>42499</v>
      </c>
      <c r="C137" s="2">
        <v>0.62</v>
      </c>
      <c r="D137" s="2">
        <v>0.59230000000000005</v>
      </c>
      <c r="E137" s="2">
        <v>82640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0.62</v>
      </c>
      <c r="D138" s="2">
        <v>0.59230000000000005</v>
      </c>
      <c r="E138" s="2">
        <v>252226</v>
      </c>
      <c r="F138" s="2"/>
      <c r="G138" s="2"/>
      <c r="H138" s="15">
        <f t="shared" si="2"/>
        <v>0</v>
      </c>
    </row>
    <row r="139" spans="1:8" ht="13.5" x14ac:dyDescent="0.25">
      <c r="A139" s="11"/>
      <c r="B139" s="10">
        <v>42501</v>
      </c>
      <c r="C139" s="2">
        <v>0.62</v>
      </c>
      <c r="D139" s="2">
        <v>0.59230000000000005</v>
      </c>
      <c r="E139" s="2">
        <v>153772</v>
      </c>
      <c r="F139" s="2"/>
      <c r="G139" s="2"/>
      <c r="H139" s="15">
        <f t="shared" si="2"/>
        <v>0</v>
      </c>
    </row>
    <row r="140" spans="1:8" ht="13.5" x14ac:dyDescent="0.25">
      <c r="A140" s="11"/>
      <c r="B140" s="10">
        <v>42502</v>
      </c>
      <c r="C140" s="2">
        <v>0.62</v>
      </c>
      <c r="D140" s="2">
        <v>0.59230000000000005</v>
      </c>
      <c r="E140" s="2">
        <v>78494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42503</v>
      </c>
      <c r="C141" s="2">
        <v>0.6</v>
      </c>
      <c r="D141" s="2">
        <v>0.57320000000000004</v>
      </c>
      <c r="E141" s="2">
        <v>56937</v>
      </c>
      <c r="F141" s="2"/>
      <c r="G141" s="2"/>
      <c r="H141" s="15">
        <f t="shared" si="2"/>
        <v>-3.224717204119535E-2</v>
      </c>
    </row>
    <row r="142" spans="1:8" ht="13.5" x14ac:dyDescent="0.25">
      <c r="A142" s="11"/>
      <c r="B142" s="10">
        <v>42506</v>
      </c>
      <c r="C142" s="2">
        <v>0.61</v>
      </c>
      <c r="D142" s="2">
        <v>0.5827</v>
      </c>
      <c r="E142" s="2">
        <v>71538</v>
      </c>
      <c r="F142" s="2"/>
      <c r="G142" s="2"/>
      <c r="H142" s="15">
        <f t="shared" si="2"/>
        <v>1.657362177250515E-2</v>
      </c>
    </row>
    <row r="143" spans="1:8" ht="13.5" x14ac:dyDescent="0.25">
      <c r="A143" s="11"/>
      <c r="B143" s="10">
        <v>42507</v>
      </c>
      <c r="C143" s="2">
        <v>0.62</v>
      </c>
      <c r="D143" s="2">
        <v>0.59230000000000005</v>
      </c>
      <c r="E143" s="2">
        <v>33553</v>
      </c>
      <c r="F143" s="2"/>
      <c r="G143" s="2"/>
      <c r="H143" s="15">
        <f t="shared" si="2"/>
        <v>1.6475030032606922E-2</v>
      </c>
    </row>
    <row r="144" spans="1:8" ht="13.5" x14ac:dyDescent="0.25">
      <c r="A144" s="11"/>
      <c r="B144" s="10">
        <v>42508</v>
      </c>
      <c r="C144" s="2">
        <v>0.62</v>
      </c>
      <c r="D144" s="2">
        <v>0.59230000000000005</v>
      </c>
      <c r="E144" s="2">
        <v>25231</v>
      </c>
      <c r="F144" s="2"/>
      <c r="G144" s="2"/>
      <c r="H144" s="15">
        <f t="shared" si="2"/>
        <v>0</v>
      </c>
    </row>
    <row r="145" spans="1:8" ht="13.5" x14ac:dyDescent="0.25">
      <c r="A145" s="11"/>
      <c r="B145" s="10">
        <v>42509</v>
      </c>
      <c r="C145" s="2">
        <v>0.62</v>
      </c>
      <c r="D145" s="2">
        <v>0.59230000000000005</v>
      </c>
      <c r="E145" s="2">
        <v>94794</v>
      </c>
      <c r="F145" s="2"/>
      <c r="G145" s="2"/>
      <c r="H145" s="15">
        <f t="shared" si="2"/>
        <v>0</v>
      </c>
    </row>
    <row r="146" spans="1:8" ht="13.5" x14ac:dyDescent="0.25">
      <c r="A146" s="11"/>
      <c r="B146" s="10">
        <v>42510</v>
      </c>
      <c r="C146" s="2">
        <v>0.6</v>
      </c>
      <c r="D146" s="2">
        <v>0.57320000000000004</v>
      </c>
      <c r="E146" s="2">
        <v>18170</v>
      </c>
      <c r="F146" s="2"/>
      <c r="G146" s="2"/>
      <c r="H146" s="15">
        <f t="shared" si="2"/>
        <v>-3.224717204119535E-2</v>
      </c>
    </row>
    <row r="147" spans="1:8" ht="13.5" x14ac:dyDescent="0.25">
      <c r="A147" s="11"/>
      <c r="B147" s="10">
        <v>42513</v>
      </c>
      <c r="C147" s="2">
        <v>0.6</v>
      </c>
      <c r="D147" s="2">
        <v>0.57320000000000004</v>
      </c>
      <c r="E147" s="2">
        <v>61547</v>
      </c>
      <c r="F147" s="2"/>
      <c r="G147" s="2"/>
      <c r="H147" s="15">
        <f t="shared" si="2"/>
        <v>0</v>
      </c>
    </row>
    <row r="148" spans="1:8" ht="13.5" x14ac:dyDescent="0.25">
      <c r="A148" s="11"/>
      <c r="B148" s="10">
        <v>42514</v>
      </c>
      <c r="C148" s="2">
        <v>0.6</v>
      </c>
      <c r="D148" s="2">
        <v>0.57320000000000004</v>
      </c>
      <c r="E148" s="2">
        <v>69821</v>
      </c>
      <c r="F148" s="2"/>
      <c r="G148" s="2"/>
      <c r="H148" s="15">
        <f t="shared" si="2"/>
        <v>0</v>
      </c>
    </row>
    <row r="149" spans="1:8" ht="13.5" x14ac:dyDescent="0.25">
      <c r="A149" s="11"/>
      <c r="B149" s="10">
        <v>42515</v>
      </c>
      <c r="C149" s="2">
        <v>0.61</v>
      </c>
      <c r="D149" s="2">
        <v>0.5827</v>
      </c>
      <c r="E149" s="2">
        <v>31776</v>
      </c>
      <c r="F149" s="2"/>
      <c r="G149" s="2"/>
      <c r="H149" s="15">
        <f t="shared" si="2"/>
        <v>1.657362177250515E-2</v>
      </c>
    </row>
    <row r="150" spans="1:8" ht="13.5" x14ac:dyDescent="0.25">
      <c r="A150" s="11"/>
      <c r="B150" s="10">
        <v>42516</v>
      </c>
      <c r="C150" s="2">
        <v>0.6</v>
      </c>
      <c r="D150" s="2">
        <v>0.57320000000000004</v>
      </c>
      <c r="E150" s="2">
        <v>36220</v>
      </c>
      <c r="F150" s="2"/>
      <c r="G150" s="2"/>
      <c r="H150" s="15">
        <f t="shared" si="2"/>
        <v>-1.6303415136433762E-2</v>
      </c>
    </row>
    <row r="151" spans="1:8" ht="13.5" x14ac:dyDescent="0.25">
      <c r="A151" s="11"/>
      <c r="B151" s="10">
        <v>42517</v>
      </c>
      <c r="C151" s="2">
        <v>0.6</v>
      </c>
      <c r="D151" s="2">
        <v>0.57320000000000004</v>
      </c>
      <c r="E151" s="2">
        <v>55348</v>
      </c>
      <c r="F151" s="2"/>
      <c r="G151" s="2"/>
      <c r="H151" s="15">
        <f t="shared" si="2"/>
        <v>0</v>
      </c>
    </row>
    <row r="152" spans="1:8" ht="13.5" x14ac:dyDescent="0.25">
      <c r="A152" s="11"/>
      <c r="B152" s="10">
        <v>42520</v>
      </c>
      <c r="C152" s="2">
        <v>0.62</v>
      </c>
      <c r="D152" s="2">
        <v>0.59230000000000005</v>
      </c>
      <c r="E152" s="2">
        <v>99255</v>
      </c>
      <c r="F152" s="2"/>
      <c r="G152" s="2"/>
      <c r="H152" s="15">
        <f t="shared" si="2"/>
        <v>3.3321702721563165E-2</v>
      </c>
    </row>
    <row r="153" spans="1:8" ht="13.5" x14ac:dyDescent="0.25">
      <c r="A153" s="11"/>
      <c r="B153" s="10">
        <v>42521</v>
      </c>
      <c r="C153" s="2">
        <v>0.62</v>
      </c>
      <c r="D153" s="2">
        <v>0.59230000000000005</v>
      </c>
      <c r="E153" s="2">
        <v>19916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42522</v>
      </c>
      <c r="C154" s="2">
        <v>0.62</v>
      </c>
      <c r="D154" s="2">
        <v>0.59230000000000005</v>
      </c>
      <c r="E154" s="2">
        <v>300</v>
      </c>
      <c r="F154" s="2"/>
      <c r="G154" s="2"/>
      <c r="H154" s="15">
        <f t="shared" si="2"/>
        <v>0</v>
      </c>
    </row>
    <row r="155" spans="1:8" ht="13.5" x14ac:dyDescent="0.25">
      <c r="A155" s="11"/>
      <c r="B155" s="10">
        <v>42523</v>
      </c>
      <c r="C155" s="2">
        <v>0.6</v>
      </c>
      <c r="D155" s="2">
        <v>0.57320000000000004</v>
      </c>
      <c r="E155" s="2">
        <v>39795</v>
      </c>
      <c r="F155" s="2"/>
      <c r="G155" s="2"/>
      <c r="H155" s="15">
        <f t="shared" si="2"/>
        <v>-3.224717204119535E-2</v>
      </c>
    </row>
    <row r="156" spans="1:8" ht="13.5" x14ac:dyDescent="0.25">
      <c r="A156" s="11"/>
      <c r="B156" s="10">
        <v>42524</v>
      </c>
      <c r="C156" s="2">
        <v>0.6</v>
      </c>
      <c r="D156" s="2">
        <v>0.57320000000000004</v>
      </c>
      <c r="E156" s="2">
        <v>141225</v>
      </c>
      <c r="F156" s="2"/>
      <c r="G156" s="2"/>
      <c r="H156" s="15">
        <f t="shared" si="2"/>
        <v>0</v>
      </c>
    </row>
    <row r="157" spans="1:8" ht="13.5" x14ac:dyDescent="0.25">
      <c r="A157" s="11"/>
      <c r="B157" s="10">
        <v>42527</v>
      </c>
      <c r="C157" s="2">
        <v>0.6</v>
      </c>
      <c r="D157" s="2">
        <v>0.57320000000000004</v>
      </c>
      <c r="E157" s="2">
        <v>480</v>
      </c>
      <c r="F157" s="2"/>
      <c r="G157" s="2"/>
      <c r="H157" s="15">
        <f t="shared" si="2"/>
        <v>0</v>
      </c>
    </row>
    <row r="158" spans="1:8" ht="13.5" x14ac:dyDescent="0.25">
      <c r="A158" s="11"/>
      <c r="B158" s="10">
        <v>42528</v>
      </c>
      <c r="C158" s="2">
        <v>0.6</v>
      </c>
      <c r="D158" s="2">
        <v>0.57320000000000004</v>
      </c>
      <c r="E158" s="2">
        <v>5056</v>
      </c>
      <c r="F158" s="2"/>
      <c r="G158" s="2"/>
      <c r="H158" s="15">
        <f t="shared" si="2"/>
        <v>0</v>
      </c>
    </row>
    <row r="159" spans="1:8" ht="13.5" x14ac:dyDescent="0.25">
      <c r="A159" s="11"/>
      <c r="B159" s="10">
        <v>42529</v>
      </c>
      <c r="C159" s="2">
        <v>0.59</v>
      </c>
      <c r="D159" s="2">
        <v>0.56359999999999999</v>
      </c>
      <c r="E159" s="2">
        <v>7858</v>
      </c>
      <c r="F159" s="2"/>
      <c r="G159" s="2"/>
      <c r="H159" s="15">
        <f t="shared" si="2"/>
        <v>-1.6748080949058011E-2</v>
      </c>
    </row>
    <row r="160" spans="1:8" ht="13.5" x14ac:dyDescent="0.25">
      <c r="A160" s="11"/>
      <c r="B160" s="10">
        <v>42530</v>
      </c>
      <c r="C160" s="2">
        <v>0.59</v>
      </c>
      <c r="D160" s="2">
        <v>0.56359999999999999</v>
      </c>
      <c r="E160" s="2">
        <v>34784</v>
      </c>
      <c r="F160" s="2"/>
      <c r="G160" s="2"/>
      <c r="H160" s="15">
        <f t="shared" si="2"/>
        <v>0</v>
      </c>
    </row>
    <row r="161" spans="1:8" ht="13.5" x14ac:dyDescent="0.25">
      <c r="A161" s="11"/>
      <c r="B161" s="10">
        <v>42531</v>
      </c>
      <c r="C161" s="2">
        <v>0.6</v>
      </c>
      <c r="D161" s="2">
        <v>0.57320000000000004</v>
      </c>
      <c r="E161" s="2">
        <v>9622</v>
      </c>
      <c r="F161" s="2"/>
      <c r="G161" s="2"/>
      <c r="H161" s="15">
        <f t="shared" si="2"/>
        <v>1.7033356990773692E-2</v>
      </c>
    </row>
    <row r="162" spans="1:8" ht="13.5" x14ac:dyDescent="0.25">
      <c r="A162" s="11"/>
      <c r="B162" s="10">
        <v>42534</v>
      </c>
      <c r="C162" s="2">
        <v>0.59</v>
      </c>
      <c r="D162" s="2">
        <v>0.56359999999999999</v>
      </c>
      <c r="E162" s="2">
        <v>6130</v>
      </c>
      <c r="F162" s="2"/>
      <c r="G162" s="2"/>
      <c r="H162" s="15">
        <f t="shared" si="2"/>
        <v>-1.6748080949058011E-2</v>
      </c>
    </row>
    <row r="163" spans="1:8" ht="13.5" x14ac:dyDescent="0.25">
      <c r="A163" s="11"/>
      <c r="B163" s="10">
        <v>42535</v>
      </c>
      <c r="C163" s="2">
        <v>0.59</v>
      </c>
      <c r="D163" s="2">
        <v>0.56359999999999999</v>
      </c>
      <c r="E163" s="2">
        <v>3300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42536</v>
      </c>
      <c r="C164" s="2">
        <v>0.59</v>
      </c>
      <c r="D164" s="2">
        <v>0.56359999999999999</v>
      </c>
      <c r="E164" s="2">
        <v>12065</v>
      </c>
      <c r="F164" s="2"/>
      <c r="G164" s="2"/>
      <c r="H164" s="15">
        <f t="shared" si="2"/>
        <v>0</v>
      </c>
    </row>
    <row r="165" spans="1:8" ht="13.5" x14ac:dyDescent="0.25">
      <c r="A165" s="11"/>
      <c r="B165" s="10">
        <v>42537</v>
      </c>
      <c r="C165" s="2">
        <v>0.59</v>
      </c>
      <c r="D165" s="2">
        <v>0.56359999999999999</v>
      </c>
      <c r="E165" s="2">
        <v>14555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42538</v>
      </c>
      <c r="C166" s="2">
        <v>0.57999999999999996</v>
      </c>
      <c r="D166" s="2">
        <v>0.55410000000000004</v>
      </c>
      <c r="E166" s="2">
        <v>31271</v>
      </c>
      <c r="F166" s="2"/>
      <c r="G166" s="2"/>
      <c r="H166" s="15">
        <f t="shared" si="2"/>
        <v>-1.6855926188786289E-2</v>
      </c>
    </row>
    <row r="167" spans="1:8" ht="13.5" x14ac:dyDescent="0.25">
      <c r="A167" s="11"/>
      <c r="B167" s="10">
        <v>42541</v>
      </c>
      <c r="C167" s="2">
        <v>0.57999999999999996</v>
      </c>
      <c r="D167" s="2">
        <v>0.55410000000000004</v>
      </c>
      <c r="E167" s="2">
        <v>38247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0.59</v>
      </c>
      <c r="D168" s="2">
        <v>0.56359999999999999</v>
      </c>
      <c r="E168" s="2">
        <v>18271</v>
      </c>
      <c r="F168" s="2"/>
      <c r="G168" s="2"/>
      <c r="H168" s="15">
        <f t="shared" si="2"/>
        <v>1.7144919689586632E-2</v>
      </c>
    </row>
    <row r="169" spans="1:8" ht="13.5" x14ac:dyDescent="0.25">
      <c r="A169" s="11"/>
      <c r="B169" s="10">
        <v>42543</v>
      </c>
      <c r="C169" s="2">
        <v>0.59</v>
      </c>
      <c r="D169" s="2">
        <v>0.56359999999999999</v>
      </c>
      <c r="E169" s="2">
        <v>9310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0.59</v>
      </c>
      <c r="D170" s="2">
        <v>0.56359999999999999</v>
      </c>
      <c r="E170" s="2">
        <v>16527</v>
      </c>
      <c r="F170" s="2"/>
      <c r="G170" s="2"/>
      <c r="H170" s="15">
        <f t="shared" si="2"/>
        <v>0</v>
      </c>
    </row>
    <row r="171" spans="1:8" ht="13.5" x14ac:dyDescent="0.25">
      <c r="A171" s="11"/>
      <c r="B171" s="10">
        <v>42545</v>
      </c>
      <c r="C171" s="2">
        <v>0.6</v>
      </c>
      <c r="D171" s="2">
        <v>0.57320000000000004</v>
      </c>
      <c r="E171" s="2">
        <v>10</v>
      </c>
      <c r="F171" s="2"/>
      <c r="G171" s="2"/>
      <c r="H171" s="15">
        <f t="shared" si="2"/>
        <v>1.7033356990773692E-2</v>
      </c>
    </row>
    <row r="172" spans="1:8" ht="13.5" x14ac:dyDescent="0.25">
      <c r="A172" s="11"/>
      <c r="B172" s="10">
        <v>42548</v>
      </c>
      <c r="C172" s="2">
        <v>0.6</v>
      </c>
      <c r="D172" s="2">
        <v>0.57320000000000004</v>
      </c>
      <c r="E172" s="2">
        <v>0</v>
      </c>
      <c r="F172" s="2"/>
      <c r="G172" s="2"/>
      <c r="H172" s="15">
        <f t="shared" si="2"/>
        <v>0</v>
      </c>
    </row>
    <row r="173" spans="1:8" ht="13.5" x14ac:dyDescent="0.25">
      <c r="A173" s="11"/>
      <c r="B173" s="10">
        <v>42549</v>
      </c>
      <c r="C173" s="2">
        <v>0.59</v>
      </c>
      <c r="D173" s="2">
        <v>0.56359999999999999</v>
      </c>
      <c r="E173" s="2">
        <v>0</v>
      </c>
      <c r="F173" s="2"/>
      <c r="G173" s="2"/>
      <c r="H173" s="15">
        <f t="shared" si="2"/>
        <v>-1.6748080949058011E-2</v>
      </c>
    </row>
    <row r="174" spans="1:8" ht="13.5" x14ac:dyDescent="0.25">
      <c r="A174" s="11"/>
      <c r="B174" s="10">
        <v>42550</v>
      </c>
      <c r="C174" s="2">
        <v>0.59</v>
      </c>
      <c r="D174" s="2">
        <v>0.56359999999999999</v>
      </c>
      <c r="E174" s="2">
        <v>23298</v>
      </c>
      <c r="F174" s="2"/>
      <c r="G174" s="2"/>
      <c r="H174" s="15">
        <f t="shared" si="2"/>
        <v>0</v>
      </c>
    </row>
    <row r="175" spans="1:8" ht="13.5" x14ac:dyDescent="0.25">
      <c r="A175" s="11"/>
      <c r="B175" s="10">
        <v>42551</v>
      </c>
      <c r="C175" s="2">
        <v>0.56000000000000005</v>
      </c>
      <c r="D175" s="2">
        <v>0.53500000000000003</v>
      </c>
      <c r="E175" s="2">
        <v>129266</v>
      </c>
      <c r="F175" s="2"/>
      <c r="G175" s="2"/>
      <c r="H175" s="15">
        <f t="shared" si="2"/>
        <v>-5.074520936834627E-2</v>
      </c>
    </row>
    <row r="176" spans="1:8" ht="13.5" x14ac:dyDescent="0.25">
      <c r="A176" s="11"/>
      <c r="B176" s="10">
        <v>42552</v>
      </c>
      <c r="C176" s="2">
        <v>0.54</v>
      </c>
      <c r="D176" s="2">
        <v>0.51590000000000003</v>
      </c>
      <c r="E176" s="2">
        <v>582926</v>
      </c>
      <c r="F176" s="2"/>
      <c r="G176" s="2"/>
      <c r="H176" s="15">
        <f t="shared" si="2"/>
        <v>-3.5700934579439264E-2</v>
      </c>
    </row>
    <row r="177" spans="1:8" ht="13.5" x14ac:dyDescent="0.25">
      <c r="A177" s="11"/>
      <c r="B177" s="10">
        <v>42555</v>
      </c>
      <c r="C177" s="2">
        <v>0.54</v>
      </c>
      <c r="D177" s="2">
        <v>0.51590000000000003</v>
      </c>
      <c r="E177" s="2">
        <v>34727</v>
      </c>
      <c r="F177" s="2"/>
      <c r="G177" s="2"/>
      <c r="H177" s="15">
        <f t="shared" si="2"/>
        <v>0</v>
      </c>
    </row>
    <row r="178" spans="1:8" ht="13.5" x14ac:dyDescent="0.25">
      <c r="A178" s="11"/>
      <c r="B178" s="10">
        <v>42559</v>
      </c>
      <c r="C178" s="2">
        <v>0.54</v>
      </c>
      <c r="D178" s="2">
        <v>0.51590000000000003</v>
      </c>
      <c r="E178" s="2">
        <v>21959</v>
      </c>
      <c r="F178" s="2"/>
      <c r="G178" s="2"/>
      <c r="H178" s="15">
        <f t="shared" si="2"/>
        <v>0</v>
      </c>
    </row>
    <row r="179" spans="1:8" ht="13.5" x14ac:dyDescent="0.25">
      <c r="A179" s="11"/>
      <c r="B179" s="10">
        <v>42562</v>
      </c>
      <c r="C179" s="2">
        <v>0.54</v>
      </c>
      <c r="D179" s="2">
        <v>0.51590000000000003</v>
      </c>
      <c r="E179" s="2">
        <v>36226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42563</v>
      </c>
      <c r="C180" s="2">
        <v>0.56000000000000005</v>
      </c>
      <c r="D180" s="2">
        <v>0.53500000000000003</v>
      </c>
      <c r="E180" s="2">
        <v>182198</v>
      </c>
      <c r="F180" s="2"/>
      <c r="G180" s="2"/>
      <c r="H180" s="15">
        <f t="shared" si="2"/>
        <v>3.7022678813723599E-2</v>
      </c>
    </row>
    <row r="181" spans="1:8" ht="13.5" x14ac:dyDescent="0.25">
      <c r="A181" s="11"/>
      <c r="B181" s="10">
        <v>42564</v>
      </c>
      <c r="C181" s="2">
        <v>0.56999999999999995</v>
      </c>
      <c r="D181" s="2">
        <v>0.54449999999999998</v>
      </c>
      <c r="E181" s="2">
        <v>1798</v>
      </c>
      <c r="F181" s="2"/>
      <c r="G181" s="2"/>
      <c r="H181" s="15">
        <f t="shared" si="2"/>
        <v>1.7757009345794304E-2</v>
      </c>
    </row>
    <row r="182" spans="1:8" ht="13.5" x14ac:dyDescent="0.25">
      <c r="A182" s="11"/>
      <c r="B182" s="10">
        <v>42565</v>
      </c>
      <c r="C182" s="2">
        <v>0.56000000000000005</v>
      </c>
      <c r="D182" s="2">
        <v>0.53500000000000003</v>
      </c>
      <c r="E182" s="2">
        <v>35199</v>
      </c>
      <c r="F182" s="2"/>
      <c r="G182" s="2"/>
      <c r="H182" s="15">
        <f t="shared" si="2"/>
        <v>-1.7447199265380998E-2</v>
      </c>
    </row>
    <row r="183" spans="1:8" ht="13.5" x14ac:dyDescent="0.25">
      <c r="A183" s="11"/>
      <c r="B183" s="10">
        <v>42566</v>
      </c>
      <c r="C183" s="2">
        <v>0.56999999999999995</v>
      </c>
      <c r="D183" s="2">
        <v>0.54449999999999998</v>
      </c>
      <c r="E183" s="2">
        <v>19525</v>
      </c>
      <c r="F183" s="2"/>
      <c r="G183" s="2"/>
      <c r="H183" s="15">
        <f t="shared" si="2"/>
        <v>1.7757009345794304E-2</v>
      </c>
    </row>
    <row r="184" spans="1:8" ht="13.5" x14ac:dyDescent="0.25">
      <c r="A184" s="11"/>
      <c r="B184" s="10">
        <v>42569</v>
      </c>
      <c r="C184" s="2">
        <v>0.56000000000000005</v>
      </c>
      <c r="D184" s="2">
        <v>0.53500000000000003</v>
      </c>
      <c r="E184" s="2">
        <v>2401</v>
      </c>
      <c r="F184" s="2"/>
      <c r="G184" s="2"/>
      <c r="H184" s="15">
        <f t="shared" si="2"/>
        <v>-1.7447199265380998E-2</v>
      </c>
    </row>
    <row r="185" spans="1:8" ht="13.5" x14ac:dyDescent="0.25">
      <c r="A185" s="11"/>
      <c r="B185" s="10">
        <v>42570</v>
      </c>
      <c r="C185" s="2">
        <v>0.56000000000000005</v>
      </c>
      <c r="D185" s="2">
        <v>0.53500000000000003</v>
      </c>
      <c r="E185" s="2">
        <v>14438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42571</v>
      </c>
      <c r="C186" s="2">
        <v>0.56000000000000005</v>
      </c>
      <c r="D186" s="2">
        <v>0.53500000000000003</v>
      </c>
      <c r="E186" s="2">
        <v>65298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0.56000000000000005</v>
      </c>
      <c r="D187" s="2">
        <v>0.53500000000000003</v>
      </c>
      <c r="E187" s="2">
        <v>127872</v>
      </c>
      <c r="F187" s="2"/>
      <c r="G187" s="2"/>
      <c r="H187" s="15">
        <f t="shared" si="2"/>
        <v>0</v>
      </c>
    </row>
    <row r="188" spans="1:8" ht="13.5" x14ac:dyDescent="0.25">
      <c r="A188" s="11"/>
      <c r="B188" s="10">
        <v>42573</v>
      </c>
      <c r="C188" s="2">
        <v>0.56000000000000005</v>
      </c>
      <c r="D188" s="2">
        <v>0.53500000000000003</v>
      </c>
      <c r="E188" s="2">
        <v>143572</v>
      </c>
      <c r="F188" s="2"/>
      <c r="G188" s="2"/>
      <c r="H188" s="15">
        <f t="shared" si="2"/>
        <v>0</v>
      </c>
    </row>
    <row r="189" spans="1:8" ht="13.5" x14ac:dyDescent="0.25">
      <c r="A189" s="11"/>
      <c r="B189" s="10">
        <v>42577</v>
      </c>
      <c r="C189" s="2">
        <v>0.55000000000000004</v>
      </c>
      <c r="D189" s="2">
        <v>0.52539999999999998</v>
      </c>
      <c r="E189" s="2">
        <v>10</v>
      </c>
      <c r="F189" s="2"/>
      <c r="G189" s="2"/>
      <c r="H189" s="15">
        <f t="shared" si="2"/>
        <v>-1.7943925233644957E-2</v>
      </c>
    </row>
    <row r="190" spans="1:8" ht="13.5" x14ac:dyDescent="0.25">
      <c r="A190" s="11"/>
      <c r="B190" s="10">
        <v>42578</v>
      </c>
      <c r="C190" s="2">
        <v>0.56000000000000005</v>
      </c>
      <c r="D190" s="2">
        <v>0.53500000000000003</v>
      </c>
      <c r="E190" s="2">
        <v>90810</v>
      </c>
      <c r="F190" s="2"/>
      <c r="G190" s="2"/>
      <c r="H190" s="15">
        <f t="shared" si="2"/>
        <v>1.8271792919680344E-2</v>
      </c>
    </row>
    <row r="191" spans="1:8" ht="13.5" x14ac:dyDescent="0.25">
      <c r="A191" s="11"/>
      <c r="B191" s="10">
        <v>42579</v>
      </c>
      <c r="C191" s="2">
        <v>0.57999999999999996</v>
      </c>
      <c r="D191" s="2">
        <v>0.55410000000000004</v>
      </c>
      <c r="E191" s="2">
        <v>105286</v>
      </c>
      <c r="F191" s="2"/>
      <c r="G191" s="2"/>
      <c r="H191" s="15">
        <f t="shared" si="2"/>
        <v>3.5700934579439264E-2</v>
      </c>
    </row>
    <row r="192" spans="1:8" ht="13.5" x14ac:dyDescent="0.25">
      <c r="A192" s="11"/>
      <c r="B192" s="10">
        <v>42580</v>
      </c>
      <c r="C192" s="2">
        <v>0.56999999999999995</v>
      </c>
      <c r="D192" s="2">
        <v>0.54449999999999998</v>
      </c>
      <c r="E192" s="2">
        <v>211605</v>
      </c>
      <c r="F192" s="2"/>
      <c r="G192" s="2"/>
      <c r="H192" s="15">
        <f t="shared" si="2"/>
        <v>-1.7325392528424566E-2</v>
      </c>
    </row>
    <row r="193" spans="1:8" ht="13.5" x14ac:dyDescent="0.25">
      <c r="A193" s="11"/>
      <c r="B193" s="10">
        <v>42583</v>
      </c>
      <c r="C193" s="2">
        <v>0.56000000000000005</v>
      </c>
      <c r="D193" s="2">
        <v>0.53500000000000003</v>
      </c>
      <c r="E193" s="2">
        <v>1501</v>
      </c>
      <c r="F193" s="2"/>
      <c r="G193" s="2"/>
      <c r="H193" s="15">
        <f t="shared" si="2"/>
        <v>-1.7447199265380998E-2</v>
      </c>
    </row>
    <row r="194" spans="1:8" ht="13.5" x14ac:dyDescent="0.25">
      <c r="A194" s="11"/>
      <c r="B194" s="10">
        <v>42584</v>
      </c>
      <c r="C194" s="2">
        <v>0.56000000000000005</v>
      </c>
      <c r="D194" s="2">
        <v>0.53500000000000003</v>
      </c>
      <c r="E194" s="2">
        <v>0</v>
      </c>
      <c r="F194" s="2"/>
      <c r="G194" s="2"/>
      <c r="H194" s="15">
        <f t="shared" si="2"/>
        <v>0</v>
      </c>
    </row>
    <row r="195" spans="1:8" ht="13.5" x14ac:dyDescent="0.25">
      <c r="A195" s="11"/>
      <c r="B195" s="10">
        <v>42585</v>
      </c>
      <c r="C195" s="2">
        <v>0.53</v>
      </c>
      <c r="D195" s="2">
        <v>0.53</v>
      </c>
      <c r="E195" s="2">
        <v>9000</v>
      </c>
      <c r="F195" s="2"/>
      <c r="G195" s="2"/>
      <c r="H195" s="15">
        <f t="shared" si="2"/>
        <v>-9.3457943925233725E-3</v>
      </c>
    </row>
    <row r="196" spans="1:8" ht="13.5" x14ac:dyDescent="0.25">
      <c r="A196" s="11"/>
      <c r="B196" s="10">
        <v>42586</v>
      </c>
      <c r="C196" s="2">
        <v>0.55000000000000004</v>
      </c>
      <c r="D196" s="2">
        <v>0.55000000000000004</v>
      </c>
      <c r="E196" s="2">
        <v>4963</v>
      </c>
      <c r="F196" s="2"/>
      <c r="G196" s="2"/>
      <c r="H196" s="15">
        <f t="shared" si="2"/>
        <v>3.7735849056603807E-2</v>
      </c>
    </row>
    <row r="197" spans="1:8" ht="13.5" x14ac:dyDescent="0.25">
      <c r="A197" s="11"/>
      <c r="B197" s="10">
        <v>42587</v>
      </c>
      <c r="C197" s="2">
        <v>0.55000000000000004</v>
      </c>
      <c r="D197" s="2">
        <v>0.55000000000000004</v>
      </c>
      <c r="E197" s="2">
        <v>11577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42590</v>
      </c>
      <c r="C198" s="2">
        <v>0.55000000000000004</v>
      </c>
      <c r="D198" s="2">
        <v>0.55000000000000004</v>
      </c>
      <c r="E198" s="2">
        <v>13048</v>
      </c>
      <c r="F198" s="2"/>
      <c r="G198" s="2"/>
      <c r="H198" s="15">
        <f t="shared" si="2"/>
        <v>0</v>
      </c>
    </row>
    <row r="199" spans="1:8" ht="13.5" x14ac:dyDescent="0.25">
      <c r="A199" s="11"/>
      <c r="B199" s="10">
        <v>42591</v>
      </c>
      <c r="C199" s="2">
        <v>0.54</v>
      </c>
      <c r="D199" s="2">
        <v>0.54</v>
      </c>
      <c r="E199" s="2">
        <v>146570</v>
      </c>
      <c r="F199" s="2"/>
      <c r="G199" s="2"/>
      <c r="H199" s="15">
        <f t="shared" ref="H199:H262" si="3">(D199-D198)/D198</f>
        <v>-1.8181818181818195E-2</v>
      </c>
    </row>
    <row r="200" spans="1:8" ht="13.5" x14ac:dyDescent="0.25">
      <c r="A200" s="11"/>
      <c r="B200" s="10">
        <v>42592</v>
      </c>
      <c r="C200" s="2">
        <v>0.55000000000000004</v>
      </c>
      <c r="D200" s="2">
        <v>0.55000000000000004</v>
      </c>
      <c r="E200" s="2">
        <v>19201</v>
      </c>
      <c r="F200" s="2"/>
      <c r="G200" s="2"/>
      <c r="H200" s="15">
        <f t="shared" si="3"/>
        <v>1.8518518518518535E-2</v>
      </c>
    </row>
    <row r="201" spans="1:8" ht="13.5" x14ac:dyDescent="0.25">
      <c r="A201" s="11"/>
      <c r="B201" s="10">
        <v>42593</v>
      </c>
      <c r="C201" s="2">
        <v>0.54</v>
      </c>
      <c r="D201" s="2">
        <v>0.54</v>
      </c>
      <c r="E201" s="2">
        <v>10</v>
      </c>
      <c r="F201" s="2"/>
      <c r="G201" s="2"/>
      <c r="H201" s="15">
        <f t="shared" si="3"/>
        <v>-1.8181818181818195E-2</v>
      </c>
    </row>
    <row r="202" spans="1:8" ht="13.5" x14ac:dyDescent="0.25">
      <c r="A202" s="11"/>
      <c r="B202" s="10">
        <v>42594</v>
      </c>
      <c r="C202" s="2">
        <v>0.54</v>
      </c>
      <c r="D202" s="2">
        <v>0.54</v>
      </c>
      <c r="E202" s="2">
        <v>36923</v>
      </c>
      <c r="F202" s="2"/>
      <c r="G202" s="2"/>
      <c r="H202" s="15">
        <f t="shared" si="3"/>
        <v>0</v>
      </c>
    </row>
    <row r="203" spans="1:8" ht="13.5" x14ac:dyDescent="0.25">
      <c r="A203" s="11"/>
      <c r="B203" s="10">
        <v>42597</v>
      </c>
      <c r="C203" s="2">
        <v>0.53</v>
      </c>
      <c r="D203" s="2">
        <v>0.53</v>
      </c>
      <c r="E203" s="2">
        <v>42013</v>
      </c>
      <c r="F203" s="2"/>
      <c r="G203" s="2"/>
      <c r="H203" s="15">
        <f t="shared" si="3"/>
        <v>-1.8518518518518535E-2</v>
      </c>
    </row>
    <row r="204" spans="1:8" ht="13.5" x14ac:dyDescent="0.25">
      <c r="A204" s="11"/>
      <c r="B204" s="10">
        <v>42598</v>
      </c>
      <c r="C204" s="2">
        <v>0.55000000000000004</v>
      </c>
      <c r="D204" s="2">
        <v>0.55000000000000004</v>
      </c>
      <c r="E204" s="2">
        <v>9391</v>
      </c>
      <c r="F204" s="2"/>
      <c r="G204" s="2"/>
      <c r="H204" s="15">
        <f t="shared" si="3"/>
        <v>3.7735849056603807E-2</v>
      </c>
    </row>
    <row r="205" spans="1:8" ht="13.5" x14ac:dyDescent="0.25">
      <c r="A205" s="11"/>
      <c r="B205" s="10">
        <v>42599</v>
      </c>
      <c r="C205" s="2">
        <v>0.56000000000000005</v>
      </c>
      <c r="D205" s="2">
        <v>0.56000000000000005</v>
      </c>
      <c r="E205" s="2">
        <v>15761</v>
      </c>
      <c r="F205" s="2"/>
      <c r="G205" s="2"/>
      <c r="H205" s="15">
        <f t="shared" si="3"/>
        <v>1.8181818181818195E-2</v>
      </c>
    </row>
    <row r="206" spans="1:8" ht="13.5" x14ac:dyDescent="0.25">
      <c r="A206" s="11"/>
      <c r="B206" s="10">
        <v>42600</v>
      </c>
      <c r="C206" s="2">
        <v>0.56000000000000005</v>
      </c>
      <c r="D206" s="2">
        <v>0.56000000000000005</v>
      </c>
      <c r="E206" s="2">
        <v>40978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42601</v>
      </c>
      <c r="C207" s="2">
        <v>0.56000000000000005</v>
      </c>
      <c r="D207" s="2">
        <v>0.56000000000000005</v>
      </c>
      <c r="E207" s="2">
        <v>48884</v>
      </c>
      <c r="F207" s="2"/>
      <c r="G207" s="2"/>
      <c r="H207" s="15">
        <f t="shared" si="3"/>
        <v>0</v>
      </c>
    </row>
    <row r="208" spans="1:8" ht="13.5" x14ac:dyDescent="0.25">
      <c r="A208" s="11"/>
      <c r="B208" s="10">
        <v>42604</v>
      </c>
      <c r="C208" s="2">
        <v>0.56000000000000005</v>
      </c>
      <c r="D208" s="2">
        <v>0.56000000000000005</v>
      </c>
      <c r="E208" s="2">
        <v>61223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42605</v>
      </c>
      <c r="C209" s="2">
        <v>0.56999999999999995</v>
      </c>
      <c r="D209" s="2">
        <v>0.56999999999999995</v>
      </c>
      <c r="E209" s="2">
        <v>95412</v>
      </c>
      <c r="F209" s="2"/>
      <c r="G209" s="2"/>
      <c r="H209" s="15">
        <f t="shared" si="3"/>
        <v>1.7857142857142672E-2</v>
      </c>
    </row>
    <row r="210" spans="1:8" ht="13.5" x14ac:dyDescent="0.25">
      <c r="A210" s="11"/>
      <c r="B210" s="10">
        <v>42606</v>
      </c>
      <c r="C210" s="2">
        <v>0.56999999999999995</v>
      </c>
      <c r="D210" s="2">
        <v>0.56999999999999995</v>
      </c>
      <c r="E210" s="2">
        <v>3706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42607</v>
      </c>
      <c r="C211" s="2">
        <v>0.56000000000000005</v>
      </c>
      <c r="D211" s="2">
        <v>0.56000000000000005</v>
      </c>
      <c r="E211" s="2">
        <v>4824</v>
      </c>
      <c r="F211" s="2"/>
      <c r="G211" s="2"/>
      <c r="H211" s="15">
        <f t="shared" si="3"/>
        <v>-1.7543859649122629E-2</v>
      </c>
    </row>
    <row r="212" spans="1:8" ht="13.5" x14ac:dyDescent="0.25">
      <c r="A212" s="11"/>
      <c r="B212" s="10">
        <v>42608</v>
      </c>
      <c r="C212" s="2">
        <v>0.56999999999999995</v>
      </c>
      <c r="D212" s="2">
        <v>0.56999999999999995</v>
      </c>
      <c r="E212" s="2">
        <v>13455</v>
      </c>
      <c r="F212" s="2"/>
      <c r="G212" s="2"/>
      <c r="H212" s="15">
        <f t="shared" si="3"/>
        <v>1.7857142857142672E-2</v>
      </c>
    </row>
    <row r="213" spans="1:8" ht="13.5" x14ac:dyDescent="0.25">
      <c r="A213" s="11"/>
      <c r="B213" s="10">
        <v>42611</v>
      </c>
      <c r="C213" s="2">
        <v>0.56999999999999995</v>
      </c>
      <c r="D213" s="2">
        <v>0.56999999999999995</v>
      </c>
      <c r="E213" s="2">
        <v>1235</v>
      </c>
      <c r="F213" s="2"/>
      <c r="G213" s="2"/>
      <c r="H213" s="15">
        <f t="shared" si="3"/>
        <v>0</v>
      </c>
    </row>
    <row r="214" spans="1:8" ht="13.5" x14ac:dyDescent="0.25">
      <c r="A214" s="11"/>
      <c r="B214" s="10">
        <v>42612</v>
      </c>
      <c r="C214" s="2">
        <v>0.57999999999999996</v>
      </c>
      <c r="D214" s="2">
        <v>0.57999999999999996</v>
      </c>
      <c r="E214" s="2">
        <v>36882</v>
      </c>
      <c r="F214" s="2"/>
      <c r="G214" s="2"/>
      <c r="H214" s="15">
        <f t="shared" si="3"/>
        <v>1.7543859649122823E-2</v>
      </c>
    </row>
    <row r="215" spans="1:8" ht="13.5" x14ac:dyDescent="0.25">
      <c r="A215" s="11"/>
      <c r="B215" s="10">
        <v>42613</v>
      </c>
      <c r="C215" s="2">
        <v>0.57999999999999996</v>
      </c>
      <c r="D215" s="2">
        <v>0.57999999999999996</v>
      </c>
      <c r="E215" s="2">
        <v>102957</v>
      </c>
      <c r="F215" s="2"/>
      <c r="G215" s="2"/>
      <c r="H215" s="15">
        <f t="shared" si="3"/>
        <v>0</v>
      </c>
    </row>
    <row r="216" spans="1:8" ht="13.5" x14ac:dyDescent="0.25">
      <c r="A216" s="11"/>
      <c r="B216" s="10">
        <v>42614</v>
      </c>
      <c r="C216" s="2">
        <v>0.59</v>
      </c>
      <c r="D216" s="2">
        <v>0.59</v>
      </c>
      <c r="E216" s="2">
        <v>39390</v>
      </c>
      <c r="F216" s="2"/>
      <c r="G216" s="2"/>
      <c r="H216" s="15">
        <f t="shared" si="3"/>
        <v>1.7241379310344845E-2</v>
      </c>
    </row>
    <row r="217" spans="1:8" ht="13.5" x14ac:dyDescent="0.25">
      <c r="A217" s="11"/>
      <c r="B217" s="10">
        <v>42615</v>
      </c>
      <c r="C217" s="2">
        <v>0.57999999999999996</v>
      </c>
      <c r="D217" s="2">
        <v>0.57999999999999996</v>
      </c>
      <c r="E217" s="2">
        <v>20522</v>
      </c>
      <c r="F217" s="2"/>
      <c r="G217" s="2"/>
      <c r="H217" s="15">
        <f t="shared" si="3"/>
        <v>-1.6949152542372899E-2</v>
      </c>
    </row>
    <row r="218" spans="1:8" ht="13.5" x14ac:dyDescent="0.25">
      <c r="A218" s="11"/>
      <c r="B218" s="10">
        <v>42618</v>
      </c>
      <c r="C218" s="2">
        <v>0.56999999999999995</v>
      </c>
      <c r="D218" s="2">
        <v>0.56999999999999995</v>
      </c>
      <c r="E218" s="2">
        <v>104738</v>
      </c>
      <c r="F218" s="2"/>
      <c r="G218" s="2"/>
      <c r="H218" s="15">
        <f t="shared" si="3"/>
        <v>-1.7241379310344845E-2</v>
      </c>
    </row>
    <row r="219" spans="1:8" ht="13.5" x14ac:dyDescent="0.25">
      <c r="A219" s="11"/>
      <c r="B219" s="10">
        <v>42619</v>
      </c>
      <c r="C219" s="2">
        <v>0.56999999999999995</v>
      </c>
      <c r="D219" s="2">
        <v>0.56999999999999995</v>
      </c>
      <c r="E219" s="2">
        <v>27908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0.56999999999999995</v>
      </c>
      <c r="D220" s="2">
        <v>0.56999999999999995</v>
      </c>
      <c r="E220" s="2">
        <v>26345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0.56000000000000005</v>
      </c>
      <c r="D221" s="2">
        <v>0.56000000000000005</v>
      </c>
      <c r="E221" s="2">
        <v>20881</v>
      </c>
      <c r="F221" s="2"/>
      <c r="G221" s="2"/>
      <c r="H221" s="15">
        <f t="shared" si="3"/>
        <v>-1.7543859649122629E-2</v>
      </c>
    </row>
    <row r="222" spans="1:8" ht="13.5" x14ac:dyDescent="0.25">
      <c r="A222" s="11"/>
      <c r="B222" s="10">
        <v>42622</v>
      </c>
      <c r="C222" s="2">
        <v>0.57999999999999996</v>
      </c>
      <c r="D222" s="2">
        <v>0.57999999999999996</v>
      </c>
      <c r="E222" s="2">
        <v>90</v>
      </c>
      <c r="F222" s="2"/>
      <c r="G222" s="2"/>
      <c r="H222" s="15">
        <f t="shared" si="3"/>
        <v>3.5714285714285546E-2</v>
      </c>
    </row>
    <row r="223" spans="1:8" ht="13.5" x14ac:dyDescent="0.25">
      <c r="A223" s="11"/>
      <c r="B223" s="10">
        <v>42627</v>
      </c>
      <c r="C223" s="2">
        <v>0.57999999999999996</v>
      </c>
      <c r="D223" s="2">
        <v>0.57999999999999996</v>
      </c>
      <c r="E223" s="2">
        <v>90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0.57999999999999996</v>
      </c>
      <c r="D224" s="2">
        <v>0.57999999999999996</v>
      </c>
      <c r="E224" s="2">
        <v>2250</v>
      </c>
      <c r="F224" s="2"/>
      <c r="G224" s="2"/>
      <c r="H224" s="15">
        <f t="shared" si="3"/>
        <v>0</v>
      </c>
    </row>
    <row r="225" spans="1:8" ht="13.5" x14ac:dyDescent="0.25">
      <c r="A225" s="11"/>
      <c r="B225" s="10">
        <v>42629</v>
      </c>
      <c r="C225" s="2">
        <v>0.57999999999999996</v>
      </c>
      <c r="D225" s="2">
        <v>0.57999999999999996</v>
      </c>
      <c r="E225" s="2">
        <v>13017</v>
      </c>
      <c r="F225" s="2"/>
      <c r="G225" s="2"/>
      <c r="H225" s="15">
        <f t="shared" si="3"/>
        <v>0</v>
      </c>
    </row>
    <row r="226" spans="1:8" ht="13.5" x14ac:dyDescent="0.25">
      <c r="A226" s="11"/>
      <c r="B226" s="10">
        <v>42632</v>
      </c>
      <c r="C226" s="2">
        <v>0.57999999999999996</v>
      </c>
      <c r="D226" s="2">
        <v>0.57999999999999996</v>
      </c>
      <c r="E226" s="2">
        <v>704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0.56000000000000005</v>
      </c>
      <c r="D227" s="2">
        <v>0.56000000000000005</v>
      </c>
      <c r="E227" s="2">
        <v>14191</v>
      </c>
      <c r="F227" s="2"/>
      <c r="G227" s="2"/>
      <c r="H227" s="15">
        <f t="shared" si="3"/>
        <v>-3.4482758620689495E-2</v>
      </c>
    </row>
    <row r="228" spans="1:8" ht="13.5" x14ac:dyDescent="0.25">
      <c r="A228" s="11"/>
      <c r="B228" s="10">
        <v>42634</v>
      </c>
      <c r="C228" s="2">
        <v>0.55000000000000004</v>
      </c>
      <c r="D228" s="2">
        <v>0.55000000000000004</v>
      </c>
      <c r="E228" s="2">
        <v>20733</v>
      </c>
      <c r="F228" s="2"/>
      <c r="G228" s="2"/>
      <c r="H228" s="15">
        <f t="shared" si="3"/>
        <v>-1.785714285714287E-2</v>
      </c>
    </row>
    <row r="229" spans="1:8" ht="13.5" x14ac:dyDescent="0.25">
      <c r="A229" s="11"/>
      <c r="B229" s="10">
        <v>42635</v>
      </c>
      <c r="C229" s="2">
        <v>0.54</v>
      </c>
      <c r="D229" s="2">
        <v>0.54</v>
      </c>
      <c r="E229" s="2">
        <v>44601</v>
      </c>
      <c r="F229" s="2"/>
      <c r="G229" s="2"/>
      <c r="H229" s="15">
        <f t="shared" si="3"/>
        <v>-1.8181818181818195E-2</v>
      </c>
    </row>
    <row r="230" spans="1:8" ht="13.5" x14ac:dyDescent="0.25">
      <c r="A230" s="11"/>
      <c r="B230" s="10">
        <v>42636</v>
      </c>
      <c r="C230" s="2">
        <v>0.55000000000000004</v>
      </c>
      <c r="D230" s="2">
        <v>0.55000000000000004</v>
      </c>
      <c r="E230" s="2">
        <v>16016</v>
      </c>
      <c r="F230" s="2"/>
      <c r="G230" s="2"/>
      <c r="H230" s="15">
        <f t="shared" si="3"/>
        <v>1.8518518518518535E-2</v>
      </c>
    </row>
    <row r="231" spans="1:8" ht="13.5" x14ac:dyDescent="0.25">
      <c r="A231" s="11"/>
      <c r="B231" s="10">
        <v>42639</v>
      </c>
      <c r="C231" s="2">
        <v>0.55000000000000004</v>
      </c>
      <c r="D231" s="2">
        <v>0.55000000000000004</v>
      </c>
      <c r="E231" s="2">
        <v>15800</v>
      </c>
      <c r="F231" s="2"/>
      <c r="G231" s="2"/>
      <c r="H231" s="15">
        <f t="shared" si="3"/>
        <v>0</v>
      </c>
    </row>
    <row r="232" spans="1:8" ht="13.5" x14ac:dyDescent="0.25">
      <c r="A232" s="11"/>
      <c r="B232" s="10">
        <v>42640</v>
      </c>
      <c r="C232" s="2">
        <v>0.54</v>
      </c>
      <c r="D232" s="2">
        <v>0.54</v>
      </c>
      <c r="E232" s="2">
        <v>21455</v>
      </c>
      <c r="F232" s="2"/>
      <c r="G232" s="2"/>
      <c r="H232" s="15">
        <f t="shared" si="3"/>
        <v>-1.8181818181818195E-2</v>
      </c>
    </row>
    <row r="233" spans="1:8" ht="13.5" x14ac:dyDescent="0.25">
      <c r="A233" s="11"/>
      <c r="B233" s="10">
        <v>42641</v>
      </c>
      <c r="C233" s="2">
        <v>0.53</v>
      </c>
      <c r="D233" s="2">
        <v>0.53</v>
      </c>
      <c r="E233" s="2">
        <v>35795</v>
      </c>
      <c r="F233" s="2"/>
      <c r="G233" s="2"/>
      <c r="H233" s="15">
        <f t="shared" si="3"/>
        <v>-1.8518518518518535E-2</v>
      </c>
    </row>
    <row r="234" spans="1:8" ht="13.5" x14ac:dyDescent="0.25">
      <c r="A234" s="11"/>
      <c r="B234" s="10">
        <v>42642</v>
      </c>
      <c r="C234" s="2">
        <v>0.54</v>
      </c>
      <c r="D234" s="2">
        <v>0.54</v>
      </c>
      <c r="E234" s="2">
        <v>14591</v>
      </c>
      <c r="F234" s="2"/>
      <c r="G234" s="2"/>
      <c r="H234" s="15">
        <f t="shared" si="3"/>
        <v>1.8867924528301903E-2</v>
      </c>
    </row>
    <row r="235" spans="1:8" ht="13.5" x14ac:dyDescent="0.25">
      <c r="A235" s="11"/>
      <c r="B235" s="10">
        <v>42643</v>
      </c>
      <c r="C235" s="2">
        <v>0.54</v>
      </c>
      <c r="D235" s="2">
        <v>0.54</v>
      </c>
      <c r="E235" s="2">
        <v>5910</v>
      </c>
      <c r="F235" s="2"/>
      <c r="G235" s="2"/>
      <c r="H235" s="15">
        <f t="shared" si="3"/>
        <v>0</v>
      </c>
    </row>
    <row r="236" spans="1:8" ht="13.5" x14ac:dyDescent="0.25">
      <c r="A236" s="11"/>
      <c r="B236" s="10">
        <v>42647</v>
      </c>
      <c r="C236" s="2">
        <v>0.54</v>
      </c>
      <c r="D236" s="2">
        <v>0.54</v>
      </c>
      <c r="E236" s="2">
        <v>27772</v>
      </c>
      <c r="F236" s="2"/>
      <c r="G236" s="2"/>
      <c r="H236" s="15">
        <f t="shared" si="3"/>
        <v>0</v>
      </c>
    </row>
    <row r="237" spans="1:8" ht="13.5" x14ac:dyDescent="0.25">
      <c r="A237" s="11"/>
      <c r="B237" s="10">
        <v>42648</v>
      </c>
      <c r="C237" s="2">
        <v>0.55000000000000004</v>
      </c>
      <c r="D237" s="2">
        <v>0.55000000000000004</v>
      </c>
      <c r="E237" s="2">
        <v>5995</v>
      </c>
      <c r="F237" s="2"/>
      <c r="G237" s="2"/>
      <c r="H237" s="15">
        <f t="shared" si="3"/>
        <v>1.8518518518518535E-2</v>
      </c>
    </row>
    <row r="238" spans="1:8" ht="13.5" x14ac:dyDescent="0.25">
      <c r="A238" s="11"/>
      <c r="B238" s="10">
        <v>42649</v>
      </c>
      <c r="C238" s="2">
        <v>0.55000000000000004</v>
      </c>
      <c r="D238" s="2">
        <v>0.55000000000000004</v>
      </c>
      <c r="E238" s="2">
        <v>24588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42650</v>
      </c>
      <c r="C239" s="2">
        <v>0.55000000000000004</v>
      </c>
      <c r="D239" s="2">
        <v>0.55000000000000004</v>
      </c>
      <c r="E239" s="2">
        <v>17251</v>
      </c>
      <c r="F239" s="2"/>
      <c r="G239" s="2"/>
      <c r="H239" s="15">
        <f t="shared" si="3"/>
        <v>0</v>
      </c>
    </row>
    <row r="240" spans="1:8" ht="13.5" x14ac:dyDescent="0.25">
      <c r="A240" s="11"/>
      <c r="B240" s="10">
        <v>42653</v>
      </c>
      <c r="C240" s="2">
        <v>0.55000000000000004</v>
      </c>
      <c r="D240" s="2">
        <v>0.55000000000000004</v>
      </c>
      <c r="E240" s="2">
        <v>14980</v>
      </c>
      <c r="F240" s="2"/>
      <c r="G240" s="2"/>
      <c r="H240" s="15">
        <f t="shared" si="3"/>
        <v>0</v>
      </c>
    </row>
    <row r="241" spans="1:8" ht="13.5" x14ac:dyDescent="0.25">
      <c r="A241" s="11"/>
      <c r="B241" s="10">
        <v>42654</v>
      </c>
      <c r="C241" s="2">
        <v>0.56999999999999995</v>
      </c>
      <c r="D241" s="2">
        <v>0.56999999999999995</v>
      </c>
      <c r="E241" s="2">
        <v>73522</v>
      </c>
      <c r="F241" s="2"/>
      <c r="G241" s="2"/>
      <c r="H241" s="15">
        <f t="shared" si="3"/>
        <v>3.6363636363636188E-2</v>
      </c>
    </row>
    <row r="242" spans="1:8" ht="13.5" x14ac:dyDescent="0.25">
      <c r="A242" s="11"/>
      <c r="B242" s="10">
        <v>42655</v>
      </c>
      <c r="C242" s="2">
        <v>0.56999999999999995</v>
      </c>
      <c r="D242" s="2">
        <v>0.56999999999999995</v>
      </c>
      <c r="E242" s="2">
        <v>13157</v>
      </c>
      <c r="F242" s="2"/>
      <c r="G242" s="2"/>
      <c r="H242" s="15">
        <f t="shared" si="3"/>
        <v>0</v>
      </c>
    </row>
    <row r="243" spans="1:8" ht="13.5" x14ac:dyDescent="0.25">
      <c r="A243" s="11"/>
      <c r="B243" s="10">
        <v>42656</v>
      </c>
      <c r="C243" s="2">
        <v>0.56000000000000005</v>
      </c>
      <c r="D243" s="2">
        <v>0.56000000000000005</v>
      </c>
      <c r="E243" s="2">
        <v>21646</v>
      </c>
      <c r="F243" s="2"/>
      <c r="G243" s="2"/>
      <c r="H243" s="15">
        <f t="shared" si="3"/>
        <v>-1.7543859649122629E-2</v>
      </c>
    </row>
    <row r="244" spans="1:8" ht="13.5" x14ac:dyDescent="0.25">
      <c r="A244" s="11"/>
      <c r="B244" s="10">
        <v>42657</v>
      </c>
      <c r="C244" s="2">
        <v>0.56999999999999995</v>
      </c>
      <c r="D244" s="2">
        <v>0.56999999999999995</v>
      </c>
      <c r="E244" s="2">
        <v>1293</v>
      </c>
      <c r="F244" s="2"/>
      <c r="G244" s="2"/>
      <c r="H244" s="15">
        <f t="shared" si="3"/>
        <v>1.7857142857142672E-2</v>
      </c>
    </row>
    <row r="245" spans="1:8" ht="13.5" x14ac:dyDescent="0.25">
      <c r="A245" s="11"/>
      <c r="B245" s="10">
        <v>42660</v>
      </c>
      <c r="C245" s="2">
        <v>0.55000000000000004</v>
      </c>
      <c r="D245" s="2">
        <v>0.55000000000000004</v>
      </c>
      <c r="E245" s="2">
        <v>4171</v>
      </c>
      <c r="F245" s="2"/>
      <c r="G245" s="2"/>
      <c r="H245" s="15">
        <f t="shared" si="3"/>
        <v>-3.5087719298245452E-2</v>
      </c>
    </row>
    <row r="246" spans="1:8" ht="13.5" x14ac:dyDescent="0.25">
      <c r="A246" s="11"/>
      <c r="B246" s="10">
        <v>42661</v>
      </c>
      <c r="C246" s="2">
        <v>0.54</v>
      </c>
      <c r="D246" s="2">
        <v>0.54</v>
      </c>
      <c r="E246" s="2">
        <v>18065</v>
      </c>
      <c r="F246" s="2"/>
      <c r="G246" s="2"/>
      <c r="H246" s="15">
        <f t="shared" si="3"/>
        <v>-1.8181818181818195E-2</v>
      </c>
    </row>
    <row r="247" spans="1:8" ht="13.5" x14ac:dyDescent="0.25">
      <c r="A247" s="11"/>
      <c r="B247" s="10">
        <v>42662</v>
      </c>
      <c r="C247" s="2">
        <v>0.55000000000000004</v>
      </c>
      <c r="D247" s="2">
        <v>0.55000000000000004</v>
      </c>
      <c r="E247" s="2">
        <v>153101</v>
      </c>
      <c r="F247" s="2"/>
      <c r="G247" s="2"/>
      <c r="H247" s="15">
        <f t="shared" si="3"/>
        <v>1.8518518518518535E-2</v>
      </c>
    </row>
    <row r="248" spans="1:8" ht="13.5" x14ac:dyDescent="0.25">
      <c r="A248" s="11"/>
      <c r="B248" s="10">
        <v>42663</v>
      </c>
      <c r="C248" s="2">
        <v>0.56000000000000005</v>
      </c>
      <c r="D248" s="2">
        <v>0.56000000000000005</v>
      </c>
      <c r="E248" s="2">
        <v>93094</v>
      </c>
      <c r="F248" s="2"/>
      <c r="G248" s="2"/>
      <c r="H248" s="15">
        <f t="shared" si="3"/>
        <v>1.8181818181818195E-2</v>
      </c>
    </row>
    <row r="249" spans="1:8" ht="13.5" x14ac:dyDescent="0.25">
      <c r="A249" s="11"/>
      <c r="B249" s="10">
        <v>42664</v>
      </c>
      <c r="C249" s="2">
        <v>0.57999999999999996</v>
      </c>
      <c r="D249" s="2">
        <v>0.57999999999999996</v>
      </c>
      <c r="E249" s="2">
        <v>168305</v>
      </c>
      <c r="F249" s="2"/>
      <c r="G249" s="2"/>
      <c r="H249" s="15">
        <f t="shared" si="3"/>
        <v>3.5714285714285546E-2</v>
      </c>
    </row>
    <row r="250" spans="1:8" ht="13.5" x14ac:dyDescent="0.25">
      <c r="A250" s="11"/>
      <c r="B250" s="10">
        <v>42667</v>
      </c>
      <c r="C250" s="2">
        <v>0.57999999999999996</v>
      </c>
      <c r="D250" s="2">
        <v>0.57999999999999996</v>
      </c>
      <c r="E250" s="2">
        <v>53609</v>
      </c>
      <c r="F250" s="2"/>
      <c r="G250" s="2"/>
      <c r="H250" s="15">
        <f t="shared" si="3"/>
        <v>0</v>
      </c>
    </row>
    <row r="251" spans="1:8" ht="13.5" x14ac:dyDescent="0.25">
      <c r="A251" s="11"/>
      <c r="B251" s="10">
        <v>42668</v>
      </c>
      <c r="C251" s="2">
        <v>0.56999999999999995</v>
      </c>
      <c r="D251" s="2">
        <v>0.56999999999999995</v>
      </c>
      <c r="E251" s="2">
        <v>131554</v>
      </c>
      <c r="F251" s="2"/>
      <c r="G251" s="2"/>
      <c r="H251" s="15">
        <f t="shared" si="3"/>
        <v>-1.7241379310344845E-2</v>
      </c>
    </row>
    <row r="252" spans="1:8" ht="13.5" x14ac:dyDescent="0.25">
      <c r="A252" s="11"/>
      <c r="B252" s="10">
        <v>42669</v>
      </c>
      <c r="C252" s="2">
        <v>0.56000000000000005</v>
      </c>
      <c r="D252" s="2">
        <v>0.56000000000000005</v>
      </c>
      <c r="E252" s="2">
        <v>18202</v>
      </c>
      <c r="F252" s="2"/>
      <c r="G252" s="2"/>
      <c r="H252" s="15">
        <f t="shared" si="3"/>
        <v>-1.7543859649122629E-2</v>
      </c>
    </row>
    <row r="253" spans="1:8" ht="13.5" x14ac:dyDescent="0.25">
      <c r="A253" s="11"/>
      <c r="B253" s="10">
        <v>42670</v>
      </c>
      <c r="C253" s="2">
        <v>0.54</v>
      </c>
      <c r="D253" s="2">
        <v>0.54</v>
      </c>
      <c r="E253" s="2">
        <v>82076</v>
      </c>
      <c r="F253" s="2"/>
      <c r="G253" s="2"/>
      <c r="H253" s="15">
        <f t="shared" si="3"/>
        <v>-3.571428571428574E-2</v>
      </c>
    </row>
    <row r="254" spans="1:8" ht="13.5" x14ac:dyDescent="0.25">
      <c r="A254" s="11"/>
      <c r="B254" s="10">
        <v>42671</v>
      </c>
      <c r="C254" s="2">
        <v>0.55000000000000004</v>
      </c>
      <c r="D254" s="2">
        <v>0.55000000000000004</v>
      </c>
      <c r="E254" s="2">
        <v>20274</v>
      </c>
      <c r="F254" s="2"/>
      <c r="G254" s="2"/>
      <c r="H254" s="15">
        <f t="shared" si="3"/>
        <v>1.8518518518518535E-2</v>
      </c>
    </row>
    <row r="255" spans="1:8" ht="13.5" x14ac:dyDescent="0.25">
      <c r="A255" s="11"/>
      <c r="B255" s="10">
        <v>42674</v>
      </c>
      <c r="C255" s="2">
        <v>0.55000000000000004</v>
      </c>
      <c r="D255" s="2">
        <v>0.55000000000000004</v>
      </c>
      <c r="E255" s="2">
        <v>94517</v>
      </c>
      <c r="F255" s="2"/>
      <c r="G255" s="2"/>
      <c r="H255" s="15">
        <f t="shared" si="3"/>
        <v>0</v>
      </c>
    </row>
    <row r="256" spans="1:8" ht="13.5" x14ac:dyDescent="0.25">
      <c r="A256" s="11"/>
      <c r="B256" s="10">
        <v>42675</v>
      </c>
      <c r="C256" s="2">
        <v>0.56000000000000005</v>
      </c>
      <c r="D256" s="2">
        <v>0.56000000000000005</v>
      </c>
      <c r="E256" s="2">
        <v>116405</v>
      </c>
      <c r="F256" s="2"/>
      <c r="G256" s="2"/>
      <c r="H256" s="15">
        <f t="shared" si="3"/>
        <v>1.8181818181818195E-2</v>
      </c>
    </row>
    <row r="257" spans="1:8" ht="13.5" x14ac:dyDescent="0.25">
      <c r="A257" s="11"/>
      <c r="B257" s="10">
        <v>42676</v>
      </c>
      <c r="C257" s="2">
        <v>0.55000000000000004</v>
      </c>
      <c r="D257" s="2">
        <v>0.55000000000000004</v>
      </c>
      <c r="E257" s="2">
        <v>42554</v>
      </c>
      <c r="F257" s="2"/>
      <c r="G257" s="2"/>
      <c r="H257" s="15">
        <f t="shared" si="3"/>
        <v>-1.785714285714287E-2</v>
      </c>
    </row>
    <row r="258" spans="1:8" ht="13.5" x14ac:dyDescent="0.25">
      <c r="A258" s="11"/>
      <c r="B258" s="10">
        <v>42677</v>
      </c>
      <c r="C258" s="2">
        <v>0.55000000000000004</v>
      </c>
      <c r="D258" s="2">
        <v>0.55000000000000004</v>
      </c>
      <c r="E258" s="2">
        <v>135862</v>
      </c>
      <c r="F258" s="2"/>
      <c r="G258" s="2"/>
      <c r="H258" s="15">
        <f t="shared" si="3"/>
        <v>0</v>
      </c>
    </row>
    <row r="259" spans="1:8" ht="13.5" x14ac:dyDescent="0.25">
      <c r="A259" s="11"/>
      <c r="B259" s="10">
        <v>42678</v>
      </c>
      <c r="C259" s="2">
        <v>0.56000000000000005</v>
      </c>
      <c r="D259" s="2">
        <v>0.56000000000000005</v>
      </c>
      <c r="E259" s="2">
        <v>25335</v>
      </c>
      <c r="F259" s="2"/>
      <c r="G259" s="2"/>
      <c r="H259" s="15">
        <f t="shared" si="3"/>
        <v>1.8181818181818195E-2</v>
      </c>
    </row>
    <row r="260" spans="1:8" ht="13.5" x14ac:dyDescent="0.25">
      <c r="A260" s="11"/>
      <c r="B260" s="10">
        <v>42681</v>
      </c>
      <c r="C260" s="2">
        <v>0.55000000000000004</v>
      </c>
      <c r="D260" s="2">
        <v>0.55000000000000004</v>
      </c>
      <c r="E260" s="2">
        <v>6600</v>
      </c>
      <c r="F260" s="2"/>
      <c r="G260" s="2"/>
      <c r="H260" s="15">
        <f t="shared" si="3"/>
        <v>-1.785714285714287E-2</v>
      </c>
    </row>
    <row r="261" spans="1:8" ht="13.5" x14ac:dyDescent="0.25">
      <c r="A261" s="11"/>
      <c r="B261" s="10">
        <v>42682</v>
      </c>
      <c r="C261" s="2">
        <v>0.54</v>
      </c>
      <c r="D261" s="2">
        <v>0.54</v>
      </c>
      <c r="E261" s="2">
        <v>43425</v>
      </c>
      <c r="F261" s="2"/>
      <c r="G261" s="2"/>
      <c r="H261" s="15">
        <f t="shared" si="3"/>
        <v>-1.8181818181818195E-2</v>
      </c>
    </row>
    <row r="262" spans="1:8" ht="13.5" x14ac:dyDescent="0.25">
      <c r="A262" s="11"/>
      <c r="B262" s="10">
        <v>42683</v>
      </c>
      <c r="C262" s="2">
        <v>0.55000000000000004</v>
      </c>
      <c r="D262" s="2">
        <v>0.55000000000000004</v>
      </c>
      <c r="E262" s="2">
        <v>14867</v>
      </c>
      <c r="F262" s="2"/>
      <c r="G262" s="2"/>
      <c r="H262" s="15">
        <f t="shared" si="3"/>
        <v>1.8518518518518535E-2</v>
      </c>
    </row>
    <row r="263" spans="1:8" ht="13.5" x14ac:dyDescent="0.25">
      <c r="A263" s="11"/>
      <c r="B263" s="10">
        <v>42684</v>
      </c>
      <c r="C263" s="2">
        <v>0.55000000000000004</v>
      </c>
      <c r="D263" s="2">
        <v>0.55000000000000004</v>
      </c>
      <c r="E263" s="2">
        <v>13170</v>
      </c>
      <c r="F263" s="2"/>
      <c r="G263" s="2"/>
      <c r="H263" s="15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0.56000000000000005</v>
      </c>
      <c r="D264" s="2">
        <v>0.56000000000000005</v>
      </c>
      <c r="E264" s="2">
        <v>4101</v>
      </c>
      <c r="F264" s="2"/>
      <c r="G264" s="2"/>
      <c r="H264" s="15">
        <f t="shared" si="4"/>
        <v>1.8181818181818195E-2</v>
      </c>
    </row>
    <row r="265" spans="1:8" ht="13.5" x14ac:dyDescent="0.25">
      <c r="A265" s="11"/>
      <c r="B265" s="10">
        <v>42688</v>
      </c>
      <c r="C265" s="2">
        <v>0.55000000000000004</v>
      </c>
      <c r="D265" s="2">
        <v>0.55000000000000004</v>
      </c>
      <c r="E265" s="2">
        <v>5706</v>
      </c>
      <c r="F265" s="2"/>
      <c r="G265" s="2"/>
      <c r="H265" s="15">
        <f t="shared" si="4"/>
        <v>-1.785714285714287E-2</v>
      </c>
    </row>
    <row r="266" spans="1:8" ht="13.5" x14ac:dyDescent="0.25">
      <c r="A266" s="11"/>
      <c r="B266" s="10">
        <v>42689</v>
      </c>
      <c r="C266" s="2">
        <v>0.55000000000000004</v>
      </c>
      <c r="D266" s="2">
        <v>0.55000000000000004</v>
      </c>
      <c r="E266" s="2">
        <v>48969</v>
      </c>
      <c r="F266" s="2"/>
      <c r="G266" s="2"/>
      <c r="H266" s="15">
        <f t="shared" si="4"/>
        <v>0</v>
      </c>
    </row>
    <row r="267" spans="1:8" ht="13.5" x14ac:dyDescent="0.25">
      <c r="A267" s="11"/>
      <c r="B267" s="10">
        <v>42690</v>
      </c>
      <c r="C267" s="2">
        <v>0.55000000000000004</v>
      </c>
      <c r="D267" s="2">
        <v>0.55000000000000004</v>
      </c>
      <c r="E267" s="2">
        <v>25991</v>
      </c>
      <c r="F267" s="2"/>
      <c r="G267" s="2"/>
      <c r="H267" s="15">
        <f t="shared" si="4"/>
        <v>0</v>
      </c>
    </row>
    <row r="268" spans="1:8" ht="13.5" x14ac:dyDescent="0.25">
      <c r="A268" s="11"/>
      <c r="B268" s="10">
        <v>42691</v>
      </c>
      <c r="C268" s="2">
        <v>0.55000000000000004</v>
      </c>
      <c r="D268" s="2">
        <v>0.55000000000000004</v>
      </c>
      <c r="E268" s="2">
        <v>72300</v>
      </c>
      <c r="F268" s="2"/>
      <c r="G268" s="2"/>
      <c r="H268" s="15">
        <f t="shared" si="4"/>
        <v>0</v>
      </c>
    </row>
    <row r="269" spans="1:8" ht="13.5" x14ac:dyDescent="0.25">
      <c r="A269" s="11"/>
      <c r="B269" s="10">
        <v>42692</v>
      </c>
      <c r="C269" s="2">
        <v>0.55000000000000004</v>
      </c>
      <c r="D269" s="2">
        <v>0.55000000000000004</v>
      </c>
      <c r="E269" s="2">
        <v>6772</v>
      </c>
      <c r="F269" s="2"/>
      <c r="G269" s="2"/>
      <c r="H269" s="15">
        <f t="shared" si="4"/>
        <v>0</v>
      </c>
    </row>
    <row r="270" spans="1:8" ht="13.5" x14ac:dyDescent="0.25">
      <c r="A270" s="11"/>
      <c r="B270" s="10">
        <v>42695</v>
      </c>
      <c r="C270" s="2">
        <v>0.55000000000000004</v>
      </c>
      <c r="D270" s="2">
        <v>0.55000000000000004</v>
      </c>
      <c r="E270" s="2">
        <v>3222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0.55000000000000004</v>
      </c>
      <c r="D271" s="2">
        <v>0.55000000000000004</v>
      </c>
      <c r="E271" s="2">
        <v>28851</v>
      </c>
      <c r="F271" s="2"/>
      <c r="G271" s="2"/>
      <c r="H271" s="15">
        <f t="shared" si="4"/>
        <v>0</v>
      </c>
    </row>
    <row r="272" spans="1:8" ht="13.5" x14ac:dyDescent="0.25">
      <c r="A272" s="11"/>
      <c r="B272" s="10">
        <v>42697</v>
      </c>
      <c r="C272" s="2">
        <v>0.55000000000000004</v>
      </c>
      <c r="D272" s="2">
        <v>0.55000000000000004</v>
      </c>
      <c r="E272" s="2">
        <v>42145</v>
      </c>
      <c r="F272" s="2"/>
      <c r="G272" s="2"/>
      <c r="H272" s="15">
        <f t="shared" si="4"/>
        <v>0</v>
      </c>
    </row>
    <row r="273" spans="1:8" ht="13.5" x14ac:dyDescent="0.25">
      <c r="A273" s="11"/>
      <c r="B273" s="10">
        <v>42698</v>
      </c>
      <c r="C273" s="2">
        <v>0.55000000000000004</v>
      </c>
      <c r="D273" s="2">
        <v>0.55000000000000004</v>
      </c>
      <c r="E273" s="2">
        <v>40801</v>
      </c>
      <c r="F273" s="2"/>
      <c r="G273" s="2"/>
      <c r="H273" s="15">
        <f t="shared" si="4"/>
        <v>0</v>
      </c>
    </row>
    <row r="274" spans="1:8" ht="13.5" x14ac:dyDescent="0.25">
      <c r="A274" s="11"/>
      <c r="B274" s="10">
        <v>42699</v>
      </c>
      <c r="C274" s="2">
        <v>0.55000000000000004</v>
      </c>
      <c r="D274" s="2">
        <v>0.55000000000000004</v>
      </c>
      <c r="E274" s="2">
        <v>62949</v>
      </c>
      <c r="F274" s="2"/>
      <c r="G274" s="2"/>
      <c r="H274" s="15">
        <f t="shared" si="4"/>
        <v>0</v>
      </c>
    </row>
    <row r="275" spans="1:8" ht="13.5" x14ac:dyDescent="0.25">
      <c r="A275" s="11"/>
      <c r="B275" s="10">
        <v>42702</v>
      </c>
      <c r="C275" s="2">
        <v>0.55000000000000004</v>
      </c>
      <c r="D275" s="2">
        <v>0.55000000000000004</v>
      </c>
      <c r="E275" s="2">
        <v>11859</v>
      </c>
      <c r="F275" s="2"/>
      <c r="G275" s="2"/>
      <c r="H275" s="15">
        <f t="shared" si="4"/>
        <v>0</v>
      </c>
    </row>
    <row r="276" spans="1:8" ht="13.5" x14ac:dyDescent="0.25">
      <c r="A276" s="11"/>
      <c r="B276" s="10">
        <v>42703</v>
      </c>
      <c r="C276" s="2">
        <v>0.55000000000000004</v>
      </c>
      <c r="D276" s="2">
        <v>0.55000000000000004</v>
      </c>
      <c r="E276" s="2">
        <v>178944</v>
      </c>
      <c r="F276" s="2"/>
      <c r="G276" s="2"/>
      <c r="H276" s="15">
        <f t="shared" si="4"/>
        <v>0</v>
      </c>
    </row>
    <row r="277" spans="1:8" ht="13.5" x14ac:dyDescent="0.25">
      <c r="A277" s="11"/>
      <c r="B277" s="10">
        <v>42704</v>
      </c>
      <c r="C277" s="2">
        <v>0.56000000000000005</v>
      </c>
      <c r="D277" s="2">
        <v>0.56000000000000005</v>
      </c>
      <c r="E277" s="2">
        <v>105539</v>
      </c>
      <c r="F277" s="2"/>
      <c r="G277" s="2"/>
      <c r="H277" s="15">
        <f t="shared" si="4"/>
        <v>1.8181818181818195E-2</v>
      </c>
    </row>
    <row r="278" spans="1:8" ht="13.5" x14ac:dyDescent="0.25">
      <c r="A278" s="11"/>
      <c r="B278" s="10">
        <v>42705</v>
      </c>
      <c r="C278" s="2">
        <v>0.55000000000000004</v>
      </c>
      <c r="D278" s="2">
        <v>0.55000000000000004</v>
      </c>
      <c r="E278" s="2">
        <v>13280</v>
      </c>
      <c r="F278" s="2"/>
      <c r="G278" s="2"/>
      <c r="H278" s="15">
        <f t="shared" si="4"/>
        <v>-1.785714285714287E-2</v>
      </c>
    </row>
    <row r="279" spans="1:8" ht="13.5" x14ac:dyDescent="0.25">
      <c r="A279" s="11"/>
      <c r="B279" s="10">
        <v>42706</v>
      </c>
      <c r="C279" s="2">
        <v>0.54</v>
      </c>
      <c r="D279" s="2">
        <v>0.54</v>
      </c>
      <c r="E279" s="2">
        <v>11661</v>
      </c>
      <c r="F279" s="2"/>
      <c r="G279" s="2"/>
      <c r="H279" s="15">
        <f t="shared" si="4"/>
        <v>-1.8181818181818195E-2</v>
      </c>
    </row>
    <row r="280" spans="1:8" ht="13.5" x14ac:dyDescent="0.25">
      <c r="A280" s="11"/>
      <c r="B280" s="10">
        <v>42709</v>
      </c>
      <c r="C280" s="2">
        <v>0.55000000000000004</v>
      </c>
      <c r="D280" s="2">
        <v>0.55000000000000004</v>
      </c>
      <c r="E280" s="2">
        <v>41055</v>
      </c>
      <c r="F280" s="2"/>
      <c r="G280" s="2"/>
      <c r="H280" s="15">
        <f t="shared" si="4"/>
        <v>1.8518518518518535E-2</v>
      </c>
    </row>
    <row r="281" spans="1:8" ht="13.5" x14ac:dyDescent="0.25">
      <c r="A281" s="11"/>
      <c r="B281" s="10">
        <v>42710</v>
      </c>
      <c r="C281" s="2">
        <v>0.56000000000000005</v>
      </c>
      <c r="D281" s="2">
        <v>0.56000000000000005</v>
      </c>
      <c r="E281" s="2">
        <v>42587</v>
      </c>
      <c r="F281" s="2"/>
      <c r="G281" s="2"/>
      <c r="H281" s="15">
        <f t="shared" si="4"/>
        <v>1.8181818181818195E-2</v>
      </c>
    </row>
    <row r="282" spans="1:8" ht="13.5" x14ac:dyDescent="0.25">
      <c r="A282" s="11"/>
      <c r="B282" s="10">
        <v>42711</v>
      </c>
      <c r="C282" s="2">
        <v>0.55000000000000004</v>
      </c>
      <c r="D282" s="2">
        <v>0.55000000000000004</v>
      </c>
      <c r="E282" s="2">
        <v>65298</v>
      </c>
      <c r="F282" s="2"/>
      <c r="G282" s="2"/>
      <c r="H282" s="15">
        <f t="shared" si="4"/>
        <v>-1.785714285714287E-2</v>
      </c>
    </row>
    <row r="283" spans="1:8" ht="13.5" x14ac:dyDescent="0.25">
      <c r="A283" s="11"/>
      <c r="B283" s="10">
        <v>42712</v>
      </c>
      <c r="C283" s="2">
        <v>0.55000000000000004</v>
      </c>
      <c r="D283" s="2">
        <v>0.55000000000000004</v>
      </c>
      <c r="E283" s="2">
        <v>53545</v>
      </c>
      <c r="F283" s="2"/>
      <c r="G283" s="2"/>
      <c r="H283" s="15">
        <f t="shared" si="4"/>
        <v>0</v>
      </c>
    </row>
    <row r="284" spans="1:8" ht="13.5" x14ac:dyDescent="0.25">
      <c r="A284" s="11"/>
      <c r="B284" s="10">
        <v>42713</v>
      </c>
      <c r="C284" s="2">
        <v>0.55000000000000004</v>
      </c>
      <c r="D284" s="2">
        <v>0.55000000000000004</v>
      </c>
      <c r="E284" s="2">
        <v>18268</v>
      </c>
      <c r="F284" s="2"/>
      <c r="G284" s="2"/>
      <c r="H284" s="15">
        <f t="shared" si="4"/>
        <v>0</v>
      </c>
    </row>
    <row r="285" spans="1:8" ht="13.5" x14ac:dyDescent="0.25">
      <c r="A285" s="11"/>
      <c r="B285" s="10">
        <v>42717</v>
      </c>
      <c r="C285" s="2">
        <v>0.55000000000000004</v>
      </c>
      <c r="D285" s="2">
        <v>0.55000000000000004</v>
      </c>
      <c r="E285" s="2">
        <v>26896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42718</v>
      </c>
      <c r="C286" s="2">
        <v>0.55000000000000004</v>
      </c>
      <c r="D286" s="2">
        <v>0.55000000000000004</v>
      </c>
      <c r="E286" s="2">
        <v>12686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42719</v>
      </c>
      <c r="C287" s="2">
        <v>0.55000000000000004</v>
      </c>
      <c r="D287" s="2">
        <v>0.55000000000000004</v>
      </c>
      <c r="E287" s="2">
        <v>18178</v>
      </c>
      <c r="F287" s="2"/>
      <c r="G287" s="2"/>
      <c r="H287" s="15">
        <f t="shared" si="4"/>
        <v>0</v>
      </c>
    </row>
    <row r="288" spans="1:8" ht="13.5" x14ac:dyDescent="0.25">
      <c r="A288" s="11"/>
      <c r="B288" s="10">
        <v>42720</v>
      </c>
      <c r="C288" s="2">
        <v>0.55000000000000004</v>
      </c>
      <c r="D288" s="2">
        <v>0.55000000000000004</v>
      </c>
      <c r="E288" s="2">
        <v>86526</v>
      </c>
      <c r="F288" s="2"/>
      <c r="G288" s="2"/>
      <c r="H288" s="15">
        <f t="shared" si="4"/>
        <v>0</v>
      </c>
    </row>
    <row r="289" spans="1:8" ht="13.5" x14ac:dyDescent="0.25">
      <c r="A289" s="11"/>
      <c r="B289" s="10">
        <v>42723</v>
      </c>
      <c r="C289" s="2">
        <v>0.54</v>
      </c>
      <c r="D289" s="2">
        <v>0.54</v>
      </c>
      <c r="E289" s="2">
        <v>13435</v>
      </c>
      <c r="F289" s="2"/>
      <c r="G289" s="2"/>
      <c r="H289" s="15">
        <f t="shared" si="4"/>
        <v>-1.8181818181818195E-2</v>
      </c>
    </row>
    <row r="290" spans="1:8" ht="13.5" x14ac:dyDescent="0.25">
      <c r="A290" s="11"/>
      <c r="B290" s="10">
        <v>42724</v>
      </c>
      <c r="C290" s="2">
        <v>0.54</v>
      </c>
      <c r="D290" s="2">
        <v>0.54</v>
      </c>
      <c r="E290" s="2">
        <v>15534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42725</v>
      </c>
      <c r="C291" s="2">
        <v>0.54</v>
      </c>
      <c r="D291" s="2">
        <v>0.54</v>
      </c>
      <c r="E291" s="2">
        <v>15260</v>
      </c>
      <c r="F291" s="2"/>
      <c r="G291" s="2"/>
      <c r="H291" s="15">
        <f t="shared" si="4"/>
        <v>0</v>
      </c>
    </row>
    <row r="292" spans="1:8" ht="13.5" x14ac:dyDescent="0.25">
      <c r="A292" s="11"/>
      <c r="B292" s="10">
        <v>42726</v>
      </c>
      <c r="C292" s="2">
        <v>0.54</v>
      </c>
      <c r="D292" s="2">
        <v>0.54</v>
      </c>
      <c r="E292" s="2">
        <v>16517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42727</v>
      </c>
      <c r="C293" s="2">
        <v>0.54</v>
      </c>
      <c r="D293" s="2">
        <v>0.54</v>
      </c>
      <c r="E293" s="2">
        <v>23501</v>
      </c>
      <c r="F293" s="2"/>
      <c r="G293" s="2"/>
      <c r="H293" s="15">
        <f t="shared" si="4"/>
        <v>0</v>
      </c>
    </row>
    <row r="294" spans="1:8" ht="13.5" x14ac:dyDescent="0.25">
      <c r="A294" s="11"/>
      <c r="B294" s="10">
        <v>42730</v>
      </c>
      <c r="C294" s="2">
        <v>0.54</v>
      </c>
      <c r="D294" s="2">
        <v>0.54</v>
      </c>
      <c r="E294" s="2">
        <v>18765</v>
      </c>
      <c r="F294" s="2"/>
      <c r="G294" s="2"/>
      <c r="H294" s="15">
        <f t="shared" si="4"/>
        <v>0</v>
      </c>
    </row>
    <row r="295" spans="1:8" ht="13.5" x14ac:dyDescent="0.25">
      <c r="A295" s="11"/>
      <c r="B295" s="10">
        <v>42731</v>
      </c>
      <c r="C295" s="2">
        <v>0.54</v>
      </c>
      <c r="D295" s="2">
        <v>0.54</v>
      </c>
      <c r="E295" s="2">
        <v>3040</v>
      </c>
      <c r="F295" s="2"/>
      <c r="G295" s="2"/>
      <c r="H295" s="15">
        <f t="shared" si="4"/>
        <v>0</v>
      </c>
    </row>
    <row r="296" spans="1:8" ht="13.5" x14ac:dyDescent="0.25">
      <c r="A296" s="11"/>
      <c r="B296" s="10">
        <v>42732</v>
      </c>
      <c r="C296" s="2">
        <v>0.54</v>
      </c>
      <c r="D296" s="2">
        <v>0.54</v>
      </c>
      <c r="E296" s="2">
        <v>1240</v>
      </c>
      <c r="F296" s="2"/>
      <c r="G296" s="2"/>
      <c r="H296" s="15">
        <f t="shared" si="4"/>
        <v>0</v>
      </c>
    </row>
    <row r="297" spans="1:8" ht="13.5" x14ac:dyDescent="0.25">
      <c r="A297" s="11"/>
      <c r="B297" s="10">
        <v>42733</v>
      </c>
      <c r="C297" s="2">
        <v>0.54</v>
      </c>
      <c r="D297" s="2">
        <v>0.54</v>
      </c>
      <c r="E297" s="2">
        <v>27551</v>
      </c>
      <c r="F297" s="2"/>
      <c r="G297" s="2"/>
      <c r="H297" s="15">
        <f t="shared" si="4"/>
        <v>0</v>
      </c>
    </row>
    <row r="298" spans="1:8" ht="13.5" x14ac:dyDescent="0.25">
      <c r="A298" s="11"/>
      <c r="B298" s="10">
        <v>42734</v>
      </c>
      <c r="C298" s="2">
        <v>0.54</v>
      </c>
      <c r="D298" s="2">
        <v>0.54</v>
      </c>
      <c r="E298" s="2">
        <v>1675</v>
      </c>
      <c r="F298" s="2"/>
      <c r="G298" s="2"/>
      <c r="H298" s="15">
        <f t="shared" si="4"/>
        <v>0</v>
      </c>
    </row>
    <row r="299" spans="1:8" ht="13.5" x14ac:dyDescent="0.25">
      <c r="A299" s="11"/>
      <c r="B299" s="10">
        <v>42737</v>
      </c>
      <c r="C299" s="2">
        <v>0.55000000000000004</v>
      </c>
      <c r="D299" s="2">
        <v>0.55000000000000004</v>
      </c>
      <c r="E299" s="2">
        <v>87215</v>
      </c>
      <c r="F299" s="2"/>
      <c r="G299" s="2"/>
      <c r="H299" s="15">
        <f t="shared" si="4"/>
        <v>1.8518518518518535E-2</v>
      </c>
    </row>
    <row r="300" spans="1:8" ht="13.5" x14ac:dyDescent="0.25">
      <c r="A300" s="11"/>
      <c r="B300" s="10">
        <v>42738</v>
      </c>
      <c r="C300" s="2">
        <v>0.55000000000000004</v>
      </c>
      <c r="D300" s="2">
        <v>0.55000000000000004</v>
      </c>
      <c r="E300" s="2">
        <v>12965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42739</v>
      </c>
      <c r="C301" s="2">
        <v>0.55000000000000004</v>
      </c>
      <c r="D301" s="2">
        <v>0.55000000000000004</v>
      </c>
      <c r="E301" s="2">
        <v>8843</v>
      </c>
      <c r="F301" s="2"/>
      <c r="G301" s="2"/>
      <c r="H301" s="15">
        <f t="shared" si="4"/>
        <v>0</v>
      </c>
    </row>
    <row r="302" spans="1:8" ht="13.5" x14ac:dyDescent="0.25">
      <c r="A302" s="11"/>
      <c r="B302" s="10">
        <v>42740</v>
      </c>
      <c r="C302" s="2">
        <v>0.55000000000000004</v>
      </c>
      <c r="D302" s="2">
        <v>0.55000000000000004</v>
      </c>
      <c r="E302" s="2">
        <v>4305</v>
      </c>
      <c r="F302" s="2"/>
      <c r="G302" s="2"/>
      <c r="H302" s="15">
        <f t="shared" si="4"/>
        <v>0</v>
      </c>
    </row>
    <row r="303" spans="1:8" ht="13.5" x14ac:dyDescent="0.25">
      <c r="A303" s="11"/>
      <c r="B303" s="10">
        <v>42741</v>
      </c>
      <c r="C303" s="2">
        <v>0.55000000000000004</v>
      </c>
      <c r="D303" s="2">
        <v>0.55000000000000004</v>
      </c>
      <c r="E303" s="2">
        <v>5744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42744</v>
      </c>
      <c r="C304" s="2">
        <v>0.54</v>
      </c>
      <c r="D304" s="2">
        <v>0.54</v>
      </c>
      <c r="E304" s="2">
        <v>18092</v>
      </c>
      <c r="F304" s="2"/>
      <c r="G304" s="2"/>
      <c r="H304" s="15">
        <f t="shared" si="4"/>
        <v>-1.8181818181818195E-2</v>
      </c>
    </row>
    <row r="305" spans="1:8" ht="13.5" x14ac:dyDescent="0.25">
      <c r="A305" s="11"/>
      <c r="B305" s="10">
        <v>42745</v>
      </c>
      <c r="C305" s="2">
        <v>0.55000000000000004</v>
      </c>
      <c r="D305" s="2">
        <v>0.55000000000000004</v>
      </c>
      <c r="E305" s="2">
        <v>26890</v>
      </c>
      <c r="F305" s="2"/>
      <c r="G305" s="2"/>
      <c r="H305" s="15">
        <f t="shared" si="4"/>
        <v>1.8518518518518535E-2</v>
      </c>
    </row>
    <row r="306" spans="1:8" ht="13.5" x14ac:dyDescent="0.25">
      <c r="A306" s="11"/>
      <c r="B306" s="10">
        <v>42746</v>
      </c>
      <c r="C306" s="2">
        <v>0.54</v>
      </c>
      <c r="D306" s="2">
        <v>0.54</v>
      </c>
      <c r="E306" s="2">
        <v>8000</v>
      </c>
      <c r="F306" s="2"/>
      <c r="G306" s="2"/>
      <c r="H306" s="15">
        <f t="shared" si="4"/>
        <v>-1.8181818181818195E-2</v>
      </c>
    </row>
    <row r="307" spans="1:8" ht="13.5" x14ac:dyDescent="0.25">
      <c r="A307" s="11"/>
      <c r="B307" s="10">
        <v>42747</v>
      </c>
      <c r="C307" s="2">
        <v>0.55000000000000004</v>
      </c>
      <c r="D307" s="2">
        <v>0.55000000000000004</v>
      </c>
      <c r="E307" s="2">
        <v>24601</v>
      </c>
      <c r="F307" s="2"/>
      <c r="G307" s="2"/>
      <c r="H307" s="15">
        <f t="shared" si="4"/>
        <v>1.8518518518518535E-2</v>
      </c>
    </row>
    <row r="308" spans="1:8" ht="13.5" x14ac:dyDescent="0.25">
      <c r="A308" s="11"/>
      <c r="B308" s="10">
        <v>42748</v>
      </c>
      <c r="C308" s="2">
        <v>0.55000000000000004</v>
      </c>
      <c r="D308" s="2">
        <v>0.55000000000000004</v>
      </c>
      <c r="E308" s="2">
        <v>6874</v>
      </c>
      <c r="F308" s="2"/>
      <c r="G308" s="2"/>
      <c r="H308" s="15">
        <f t="shared" si="4"/>
        <v>0</v>
      </c>
    </row>
    <row r="309" spans="1:8" ht="13.5" x14ac:dyDescent="0.25">
      <c r="A309" s="11"/>
      <c r="B309" s="10">
        <v>42751</v>
      </c>
      <c r="C309" s="2">
        <v>0.56000000000000005</v>
      </c>
      <c r="D309" s="2">
        <v>0.56000000000000005</v>
      </c>
      <c r="E309" s="2">
        <v>35083</v>
      </c>
      <c r="F309" s="2"/>
      <c r="G309" s="2"/>
      <c r="H309" s="15">
        <f t="shared" si="4"/>
        <v>1.8181818181818195E-2</v>
      </c>
    </row>
    <row r="310" spans="1:8" ht="13.5" x14ac:dyDescent="0.25">
      <c r="A310" s="11"/>
      <c r="B310" s="10">
        <v>42752</v>
      </c>
      <c r="C310" s="2">
        <v>0.56000000000000005</v>
      </c>
      <c r="D310" s="2">
        <v>0.56000000000000005</v>
      </c>
      <c r="E310" s="2">
        <v>44180</v>
      </c>
      <c r="F310" s="2"/>
      <c r="G310" s="2"/>
      <c r="H310" s="15">
        <f t="shared" si="4"/>
        <v>0</v>
      </c>
    </row>
    <row r="311" spans="1:8" ht="13.5" x14ac:dyDescent="0.25">
      <c r="A311" s="11"/>
      <c r="B311" s="10">
        <v>42753</v>
      </c>
      <c r="C311" s="2">
        <v>0.55000000000000004</v>
      </c>
      <c r="D311" s="2">
        <v>0.55000000000000004</v>
      </c>
      <c r="E311" s="2">
        <v>11905</v>
      </c>
      <c r="F311" s="2"/>
      <c r="G311" s="2"/>
      <c r="H311" s="15">
        <f t="shared" si="4"/>
        <v>-1.785714285714287E-2</v>
      </c>
    </row>
    <row r="312" spans="1:8" ht="13.5" x14ac:dyDescent="0.25">
      <c r="A312" s="11"/>
      <c r="B312" s="10">
        <v>42754</v>
      </c>
      <c r="C312" s="2">
        <v>0.56000000000000005</v>
      </c>
      <c r="D312" s="2">
        <v>0.56000000000000005</v>
      </c>
      <c r="E312" s="2">
        <v>57136</v>
      </c>
      <c r="F312" s="2"/>
      <c r="G312" s="2"/>
      <c r="H312" s="15">
        <f t="shared" si="4"/>
        <v>1.8181818181818195E-2</v>
      </c>
    </row>
    <row r="313" spans="1:8" ht="13.5" x14ac:dyDescent="0.25">
      <c r="A313" s="11"/>
      <c r="B313" s="10">
        <v>42755</v>
      </c>
      <c r="C313" s="2">
        <v>0.56000000000000005</v>
      </c>
      <c r="D313" s="2">
        <v>0.56000000000000005</v>
      </c>
      <c r="E313" s="2">
        <v>40607</v>
      </c>
      <c r="F313" s="2"/>
      <c r="G313" s="2"/>
      <c r="H313" s="15">
        <f t="shared" si="4"/>
        <v>0</v>
      </c>
    </row>
    <row r="314" spans="1:8" ht="13.5" x14ac:dyDescent="0.25">
      <c r="A314" s="11"/>
      <c r="B314" s="10">
        <v>42758</v>
      </c>
      <c r="C314" s="2">
        <v>0.56000000000000005</v>
      </c>
      <c r="D314" s="2">
        <v>0.56000000000000005</v>
      </c>
      <c r="E314" s="2">
        <v>26146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0.56000000000000005</v>
      </c>
      <c r="D315" s="2">
        <v>0.56000000000000005</v>
      </c>
      <c r="E315" s="2">
        <v>29943</v>
      </c>
      <c r="F315" s="2"/>
      <c r="G315" s="2"/>
      <c r="H315" s="15">
        <f t="shared" si="4"/>
        <v>0</v>
      </c>
    </row>
    <row r="316" spans="1:8" ht="13.5" x14ac:dyDescent="0.25">
      <c r="A316" s="11"/>
      <c r="B316" s="10">
        <v>42760</v>
      </c>
      <c r="C316" s="2">
        <v>0.55000000000000004</v>
      </c>
      <c r="D316" s="2">
        <v>0.55000000000000004</v>
      </c>
      <c r="E316" s="2">
        <v>2201</v>
      </c>
      <c r="F316" s="2"/>
      <c r="G316" s="2"/>
      <c r="H316" s="15">
        <f t="shared" si="4"/>
        <v>-1.785714285714287E-2</v>
      </c>
    </row>
    <row r="317" spans="1:8" ht="13.5" x14ac:dyDescent="0.25">
      <c r="A317" s="11"/>
      <c r="B317" s="10">
        <v>42761</v>
      </c>
      <c r="C317" s="2">
        <v>0.55000000000000004</v>
      </c>
      <c r="D317" s="2">
        <v>0.55000000000000004</v>
      </c>
      <c r="E317" s="2">
        <v>16589</v>
      </c>
      <c r="F317" s="2"/>
      <c r="G317" s="2"/>
      <c r="H317" s="15">
        <f t="shared" si="4"/>
        <v>0</v>
      </c>
    </row>
    <row r="318" spans="1:8" ht="13.5" x14ac:dyDescent="0.25">
      <c r="A318" s="11"/>
      <c r="B318" s="10">
        <v>42762</v>
      </c>
      <c r="C318" s="2">
        <v>0.56000000000000005</v>
      </c>
      <c r="D318" s="2">
        <v>0.56000000000000005</v>
      </c>
      <c r="E318" s="2">
        <v>131970</v>
      </c>
      <c r="F318" s="2"/>
      <c r="G318" s="2"/>
      <c r="H318" s="15">
        <f t="shared" si="4"/>
        <v>1.8181818181818195E-2</v>
      </c>
    </row>
    <row r="319" spans="1:8" ht="13.5" x14ac:dyDescent="0.25">
      <c r="A319" s="11"/>
      <c r="B319" s="10">
        <v>42765</v>
      </c>
      <c r="C319" s="2">
        <v>0.56000000000000005</v>
      </c>
      <c r="D319" s="2">
        <v>0.56000000000000005</v>
      </c>
      <c r="E319" s="2">
        <v>20311</v>
      </c>
      <c r="F319" s="2"/>
      <c r="G319" s="2"/>
      <c r="H319" s="15">
        <f t="shared" si="4"/>
        <v>0</v>
      </c>
    </row>
    <row r="320" spans="1:8" ht="13.5" x14ac:dyDescent="0.25">
      <c r="A320" s="11"/>
      <c r="B320" s="10">
        <v>42766</v>
      </c>
      <c r="C320" s="2">
        <v>0.55000000000000004</v>
      </c>
      <c r="D320" s="2">
        <v>0.55000000000000004</v>
      </c>
      <c r="E320" s="2">
        <v>2768</v>
      </c>
      <c r="F320" s="2"/>
      <c r="G320" s="2"/>
      <c r="H320" s="15">
        <f t="shared" si="4"/>
        <v>-1.785714285714287E-2</v>
      </c>
    </row>
    <row r="321" spans="1:8" ht="13.5" x14ac:dyDescent="0.25">
      <c r="A321" s="11"/>
      <c r="B321" s="10">
        <v>42767</v>
      </c>
      <c r="C321" s="2">
        <v>0.54</v>
      </c>
      <c r="D321" s="2">
        <v>0.54</v>
      </c>
      <c r="E321" s="2">
        <v>5716</v>
      </c>
      <c r="F321" s="2"/>
      <c r="G321" s="2"/>
      <c r="H321" s="15">
        <f t="shared" si="4"/>
        <v>-1.8181818181818195E-2</v>
      </c>
    </row>
    <row r="322" spans="1:8" ht="13.5" x14ac:dyDescent="0.25">
      <c r="A322" s="11"/>
      <c r="B322" s="10">
        <v>42768</v>
      </c>
      <c r="C322" s="2">
        <v>0.55000000000000004</v>
      </c>
      <c r="D322" s="2">
        <v>0.55000000000000004</v>
      </c>
      <c r="E322" s="2">
        <v>1754</v>
      </c>
      <c r="F322" s="2"/>
      <c r="G322" s="2"/>
      <c r="H322" s="15">
        <f t="shared" si="4"/>
        <v>1.8518518518518535E-2</v>
      </c>
    </row>
    <row r="323" spans="1:8" ht="13.5" x14ac:dyDescent="0.25">
      <c r="A323" s="11"/>
      <c r="B323" s="10">
        <v>42769</v>
      </c>
      <c r="C323" s="2">
        <v>0.55000000000000004</v>
      </c>
      <c r="D323" s="2">
        <v>0.55000000000000004</v>
      </c>
      <c r="E323" s="2">
        <v>15013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0.55000000000000004</v>
      </c>
      <c r="D324" s="2">
        <v>0.55000000000000004</v>
      </c>
      <c r="E324" s="2">
        <v>13635</v>
      </c>
      <c r="F324" s="2"/>
      <c r="G324" s="2"/>
      <c r="H324" s="15">
        <f t="shared" si="4"/>
        <v>0</v>
      </c>
    </row>
    <row r="325" spans="1:8" ht="13.5" x14ac:dyDescent="0.25">
      <c r="A325" s="11"/>
      <c r="B325" s="10">
        <v>42773</v>
      </c>
      <c r="C325" s="2">
        <v>0.54</v>
      </c>
      <c r="D325" s="2">
        <v>0.54</v>
      </c>
      <c r="E325" s="2">
        <v>1696</v>
      </c>
      <c r="F325" s="2"/>
      <c r="G325" s="2"/>
      <c r="H325" s="15">
        <f t="shared" si="4"/>
        <v>-1.8181818181818195E-2</v>
      </c>
    </row>
    <row r="326" spans="1:8" ht="13.5" x14ac:dyDescent="0.25">
      <c r="A326" s="11"/>
      <c r="B326" s="10">
        <v>42774</v>
      </c>
      <c r="C326" s="2">
        <v>0.55000000000000004</v>
      </c>
      <c r="D326" s="2">
        <v>0.55000000000000004</v>
      </c>
      <c r="E326" s="2">
        <v>12002</v>
      </c>
      <c r="F326" s="2"/>
      <c r="G326" s="2"/>
      <c r="H326" s="15">
        <f t="shared" si="4"/>
        <v>1.8518518518518535E-2</v>
      </c>
    </row>
    <row r="327" spans="1:8" ht="13.5" x14ac:dyDescent="0.25">
      <c r="A327" s="11"/>
      <c r="B327" s="10">
        <v>42775</v>
      </c>
      <c r="C327" s="2">
        <v>0.54</v>
      </c>
      <c r="D327" s="2">
        <v>0.54</v>
      </c>
      <c r="E327" s="2">
        <v>14220</v>
      </c>
      <c r="F327" s="2"/>
      <c r="G327" s="2"/>
      <c r="H327" s="15">
        <f t="shared" ref="H327:H390" si="5">(D327-D326)/D326</f>
        <v>-1.8181818181818195E-2</v>
      </c>
    </row>
    <row r="328" spans="1:8" ht="13.5" x14ac:dyDescent="0.25">
      <c r="A328" s="11"/>
      <c r="B328" s="10">
        <v>42776</v>
      </c>
      <c r="C328" s="2">
        <v>0.54</v>
      </c>
      <c r="D328" s="2">
        <v>0.54</v>
      </c>
      <c r="E328" s="2">
        <v>17679</v>
      </c>
      <c r="F328" s="2"/>
      <c r="G328" s="2"/>
      <c r="H328" s="15">
        <f t="shared" si="5"/>
        <v>0</v>
      </c>
    </row>
    <row r="329" spans="1:8" ht="13.5" x14ac:dyDescent="0.25">
      <c r="A329" s="11"/>
      <c r="B329" s="10">
        <v>42779</v>
      </c>
      <c r="C329" s="2">
        <v>0.54</v>
      </c>
      <c r="D329" s="2">
        <v>0.54</v>
      </c>
      <c r="E329" s="2">
        <v>5757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42780</v>
      </c>
      <c r="C330" s="2">
        <v>0.54</v>
      </c>
      <c r="D330" s="2">
        <v>0.54</v>
      </c>
      <c r="E330" s="2">
        <v>5757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0.54</v>
      </c>
      <c r="D331" s="2">
        <v>0.54</v>
      </c>
      <c r="E331" s="2">
        <v>891</v>
      </c>
      <c r="F331" s="2"/>
      <c r="G331" s="2"/>
      <c r="H331" s="15">
        <f t="shared" si="5"/>
        <v>0</v>
      </c>
    </row>
    <row r="332" spans="1:8" ht="13.5" x14ac:dyDescent="0.25">
      <c r="A332" s="11"/>
      <c r="B332" s="10">
        <v>42782</v>
      </c>
      <c r="C332" s="2">
        <v>0.54</v>
      </c>
      <c r="D332" s="2">
        <v>0.54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0.54</v>
      </c>
      <c r="D333" s="2">
        <v>0.54</v>
      </c>
      <c r="E333" s="2">
        <v>8002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42786</v>
      </c>
      <c r="C334" s="2">
        <v>0.53</v>
      </c>
      <c r="D334" s="2">
        <v>0.53</v>
      </c>
      <c r="E334" s="2">
        <v>12746</v>
      </c>
      <c r="F334" s="2"/>
      <c r="G334" s="2"/>
      <c r="H334" s="15">
        <f t="shared" si="5"/>
        <v>-1.8518518518518535E-2</v>
      </c>
    </row>
    <row r="335" spans="1:8" ht="13.5" x14ac:dyDescent="0.25">
      <c r="A335" s="11"/>
      <c r="B335" s="10">
        <v>42787</v>
      </c>
      <c r="C335" s="2">
        <v>0.53</v>
      </c>
      <c r="D335" s="2">
        <v>0.53</v>
      </c>
      <c r="E335" s="2">
        <v>41672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42788</v>
      </c>
      <c r="C336" s="2">
        <v>0.53</v>
      </c>
      <c r="D336" s="2">
        <v>0.53</v>
      </c>
      <c r="E336" s="2">
        <v>1360</v>
      </c>
      <c r="F336" s="2"/>
      <c r="G336" s="2"/>
      <c r="H336" s="15">
        <f t="shared" si="5"/>
        <v>0</v>
      </c>
    </row>
    <row r="337" spans="1:8" ht="13.5" x14ac:dyDescent="0.25">
      <c r="A337" s="11"/>
      <c r="B337" s="10">
        <v>42789</v>
      </c>
      <c r="C337" s="2">
        <v>0.53</v>
      </c>
      <c r="D337" s="2">
        <v>0.53</v>
      </c>
      <c r="E337" s="2">
        <v>22593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42790</v>
      </c>
      <c r="C338" s="2">
        <v>0.54</v>
      </c>
      <c r="D338" s="2">
        <v>0.54</v>
      </c>
      <c r="E338" s="2">
        <v>31803</v>
      </c>
      <c r="F338" s="2"/>
      <c r="G338" s="2"/>
      <c r="H338" s="15">
        <f t="shared" si="5"/>
        <v>1.8867924528301903E-2</v>
      </c>
    </row>
    <row r="339" spans="1:8" ht="13.5" x14ac:dyDescent="0.25">
      <c r="A339" s="11"/>
      <c r="B339" s="10">
        <v>42793</v>
      </c>
      <c r="C339" s="2">
        <v>0.54</v>
      </c>
      <c r="D339" s="2">
        <v>0.54</v>
      </c>
      <c r="E339" s="2">
        <v>25060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42794</v>
      </c>
      <c r="C340" s="2">
        <v>0.54</v>
      </c>
      <c r="D340" s="2">
        <v>0.54</v>
      </c>
      <c r="E340" s="2">
        <v>27363</v>
      </c>
      <c r="F340" s="2"/>
      <c r="G340" s="2"/>
      <c r="H340" s="15">
        <f t="shared" si="5"/>
        <v>0</v>
      </c>
    </row>
    <row r="341" spans="1:8" ht="13.5" x14ac:dyDescent="0.25">
      <c r="A341" s="11"/>
      <c r="B341" s="10">
        <v>42795</v>
      </c>
      <c r="C341" s="2">
        <v>0.54</v>
      </c>
      <c r="D341" s="2">
        <v>0.54</v>
      </c>
      <c r="E341" s="2">
        <v>3512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42796</v>
      </c>
      <c r="C342" s="2">
        <v>0.54</v>
      </c>
      <c r="D342" s="2">
        <v>0.54</v>
      </c>
      <c r="E342" s="2">
        <v>6950</v>
      </c>
      <c r="F342" s="2"/>
      <c r="G342" s="2"/>
      <c r="H342" s="15">
        <f t="shared" si="5"/>
        <v>0</v>
      </c>
    </row>
    <row r="343" spans="1:8" ht="13.5" x14ac:dyDescent="0.25">
      <c r="A343" s="11"/>
      <c r="B343" s="10">
        <v>42797</v>
      </c>
      <c r="C343" s="2">
        <v>0.53</v>
      </c>
      <c r="D343" s="2">
        <v>0.53</v>
      </c>
      <c r="E343" s="2">
        <v>34009</v>
      </c>
      <c r="F343" s="2"/>
      <c r="G343" s="2"/>
      <c r="H343" s="15">
        <f t="shared" si="5"/>
        <v>-1.8518518518518535E-2</v>
      </c>
    </row>
    <row r="344" spans="1:8" ht="13.5" x14ac:dyDescent="0.25">
      <c r="A344" s="11"/>
      <c r="B344" s="10">
        <v>42800</v>
      </c>
      <c r="C344" s="2">
        <v>0.54</v>
      </c>
      <c r="D344" s="2">
        <v>0.54</v>
      </c>
      <c r="E344" s="2">
        <v>14413</v>
      </c>
      <c r="F344" s="2"/>
      <c r="G344" s="2"/>
      <c r="H344" s="15">
        <f t="shared" si="5"/>
        <v>1.8867924528301903E-2</v>
      </c>
    </row>
    <row r="345" spans="1:8" ht="13.5" x14ac:dyDescent="0.25">
      <c r="A345" s="11"/>
      <c r="B345" s="10">
        <v>42801</v>
      </c>
      <c r="C345" s="2">
        <v>0.55000000000000004</v>
      </c>
      <c r="D345" s="2">
        <v>0.55000000000000004</v>
      </c>
      <c r="E345" s="2">
        <v>13184</v>
      </c>
      <c r="F345" s="2"/>
      <c r="G345" s="2"/>
      <c r="H345" s="15">
        <f t="shared" si="5"/>
        <v>1.8518518518518535E-2</v>
      </c>
    </row>
    <row r="346" spans="1:8" ht="13.5" x14ac:dyDescent="0.25">
      <c r="A346" s="11"/>
      <c r="B346" s="10">
        <v>42802</v>
      </c>
      <c r="C346" s="2">
        <v>0.54</v>
      </c>
      <c r="D346" s="2">
        <v>0.54</v>
      </c>
      <c r="E346" s="2">
        <v>2000</v>
      </c>
      <c r="F346" s="2"/>
      <c r="G346" s="2"/>
      <c r="H346" s="15">
        <f t="shared" si="5"/>
        <v>-1.8181818181818195E-2</v>
      </c>
    </row>
    <row r="347" spans="1:8" ht="13.5" x14ac:dyDescent="0.25">
      <c r="A347" s="11"/>
      <c r="B347" s="10">
        <v>42803</v>
      </c>
      <c r="C347" s="2">
        <v>0.54</v>
      </c>
      <c r="D347" s="2">
        <v>0.54</v>
      </c>
      <c r="E347" s="2">
        <v>115045</v>
      </c>
      <c r="F347" s="2"/>
      <c r="G347" s="2"/>
      <c r="H347" s="15">
        <f t="shared" si="5"/>
        <v>0</v>
      </c>
    </row>
    <row r="348" spans="1:8" ht="13.5" x14ac:dyDescent="0.25">
      <c r="A348" s="11"/>
      <c r="B348" s="10">
        <v>42804</v>
      </c>
      <c r="C348" s="2">
        <v>0.53</v>
      </c>
      <c r="D348" s="2">
        <v>0.53</v>
      </c>
      <c r="E348" s="2">
        <v>20669</v>
      </c>
      <c r="F348" s="2"/>
      <c r="G348" s="2"/>
      <c r="H348" s="15">
        <f t="shared" si="5"/>
        <v>-1.8518518518518535E-2</v>
      </c>
    </row>
    <row r="349" spans="1:8" ht="13.5" x14ac:dyDescent="0.25">
      <c r="A349" s="11"/>
      <c r="B349" s="10">
        <v>42807</v>
      </c>
      <c r="C349" s="2">
        <v>0.53</v>
      </c>
      <c r="D349" s="2">
        <v>0.53</v>
      </c>
      <c r="E349" s="2">
        <v>404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0.53</v>
      </c>
      <c r="D350" s="2">
        <v>0.53</v>
      </c>
      <c r="E350" s="2">
        <v>31821</v>
      </c>
      <c r="F350" s="2"/>
      <c r="G350" s="2"/>
      <c r="H350" s="15">
        <f t="shared" si="5"/>
        <v>0</v>
      </c>
    </row>
    <row r="351" spans="1:8" ht="13.5" x14ac:dyDescent="0.25">
      <c r="A351" s="11"/>
      <c r="B351" s="10">
        <v>42809</v>
      </c>
      <c r="C351" s="2">
        <v>0.53</v>
      </c>
      <c r="D351" s="2">
        <v>0.53</v>
      </c>
      <c r="E351" s="2">
        <v>23739</v>
      </c>
      <c r="F351" s="2"/>
      <c r="G351" s="2"/>
      <c r="H351" s="15">
        <f t="shared" si="5"/>
        <v>0</v>
      </c>
    </row>
    <row r="352" spans="1:8" ht="13.5" x14ac:dyDescent="0.25">
      <c r="A352" s="11"/>
      <c r="B352" s="10">
        <v>42810</v>
      </c>
      <c r="C352" s="2">
        <v>0.53</v>
      </c>
      <c r="D352" s="2">
        <v>0.53</v>
      </c>
      <c r="E352" s="2">
        <v>7990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42811</v>
      </c>
      <c r="C353" s="2">
        <v>0.53</v>
      </c>
      <c r="D353" s="2">
        <v>0.53</v>
      </c>
      <c r="E353" s="2">
        <v>29597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0.53</v>
      </c>
      <c r="D354" s="2">
        <v>0.53</v>
      </c>
      <c r="E354" s="2">
        <v>1001</v>
      </c>
      <c r="F354" s="2"/>
      <c r="G354" s="2"/>
      <c r="H354" s="15">
        <f t="shared" si="5"/>
        <v>0</v>
      </c>
    </row>
    <row r="355" spans="1:8" ht="13.5" x14ac:dyDescent="0.25">
      <c r="A355" s="11"/>
      <c r="B355" s="10">
        <v>42816</v>
      </c>
      <c r="C355" s="2">
        <v>0.53</v>
      </c>
      <c r="D355" s="2">
        <v>0.53</v>
      </c>
      <c r="E355" s="2">
        <v>10120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0.53</v>
      </c>
      <c r="D356" s="2">
        <v>0.53</v>
      </c>
      <c r="E356" s="2">
        <v>16798</v>
      </c>
      <c r="F356" s="2"/>
      <c r="G356" s="2"/>
      <c r="H356" s="15">
        <f t="shared" si="5"/>
        <v>0</v>
      </c>
    </row>
    <row r="357" spans="1:8" ht="13.5" x14ac:dyDescent="0.25">
      <c r="A357" s="11"/>
      <c r="B357" s="10">
        <v>42818</v>
      </c>
      <c r="C357" s="2">
        <v>0.53</v>
      </c>
      <c r="D357" s="2">
        <v>0.53</v>
      </c>
      <c r="E357" s="2">
        <v>1905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0.53</v>
      </c>
      <c r="D358" s="2">
        <v>0.53</v>
      </c>
      <c r="E358" s="2">
        <v>5149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42822</v>
      </c>
      <c r="C359" s="2">
        <v>0.53</v>
      </c>
      <c r="D359" s="2">
        <v>0.53</v>
      </c>
      <c r="E359" s="2">
        <v>36913</v>
      </c>
      <c r="F359" s="2"/>
      <c r="G359" s="2"/>
      <c r="H359" s="15">
        <f t="shared" si="5"/>
        <v>0</v>
      </c>
    </row>
    <row r="360" spans="1:8" ht="13.5" x14ac:dyDescent="0.25">
      <c r="A360" s="11"/>
      <c r="B360" s="10">
        <v>42823</v>
      </c>
      <c r="C360" s="2">
        <v>0.52</v>
      </c>
      <c r="D360" s="2">
        <v>0.52</v>
      </c>
      <c r="E360" s="2">
        <v>14246</v>
      </c>
      <c r="F360" s="2"/>
      <c r="G360" s="2"/>
      <c r="H360" s="15">
        <f t="shared" si="5"/>
        <v>-1.8867924528301903E-2</v>
      </c>
    </row>
    <row r="361" spans="1:8" ht="13.5" x14ac:dyDescent="0.25">
      <c r="A361" s="11"/>
      <c r="B361" s="10">
        <v>42824</v>
      </c>
      <c r="C361" s="2">
        <v>0.52</v>
      </c>
      <c r="D361" s="2">
        <v>0.52</v>
      </c>
      <c r="E361" s="2">
        <v>2760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42825</v>
      </c>
      <c r="C362" s="2">
        <v>0.52</v>
      </c>
      <c r="D362" s="2">
        <v>0.52</v>
      </c>
      <c r="E362" s="2">
        <v>38939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42828</v>
      </c>
      <c r="C363" s="2">
        <v>0.52</v>
      </c>
      <c r="D363" s="2">
        <v>0.52</v>
      </c>
      <c r="E363" s="2">
        <v>31050</v>
      </c>
      <c r="F363" s="2"/>
      <c r="G363" s="2"/>
      <c r="H363" s="15">
        <f t="shared" si="5"/>
        <v>0</v>
      </c>
    </row>
    <row r="364" spans="1:8" ht="13.5" x14ac:dyDescent="0.25">
      <c r="A364" s="11"/>
      <c r="B364" s="10">
        <v>42829</v>
      </c>
      <c r="C364" s="2">
        <v>0.52</v>
      </c>
      <c r="D364" s="2">
        <v>0.52</v>
      </c>
      <c r="E364" s="2">
        <v>19823</v>
      </c>
      <c r="F364" s="2"/>
      <c r="G364" s="2"/>
      <c r="H364" s="15">
        <f t="shared" si="5"/>
        <v>0</v>
      </c>
    </row>
    <row r="365" spans="1:8" ht="13.5" x14ac:dyDescent="0.25">
      <c r="A365" s="11"/>
      <c r="B365" s="10">
        <v>42830</v>
      </c>
      <c r="C365" s="2">
        <v>0.52</v>
      </c>
      <c r="D365" s="2">
        <v>0.52</v>
      </c>
      <c r="E365" s="2">
        <v>18798</v>
      </c>
      <c r="F365" s="2"/>
      <c r="G365" s="2"/>
      <c r="H365" s="15">
        <f t="shared" si="5"/>
        <v>0</v>
      </c>
    </row>
    <row r="366" spans="1:8" ht="13.5" x14ac:dyDescent="0.25">
      <c r="A366" s="11"/>
      <c r="B366" s="10">
        <v>42831</v>
      </c>
      <c r="C366" s="2">
        <v>0.51</v>
      </c>
      <c r="D366" s="2">
        <v>0.51</v>
      </c>
      <c r="E366" s="2">
        <v>16955</v>
      </c>
      <c r="F366" s="2"/>
      <c r="G366" s="2"/>
      <c r="H366" s="15">
        <f t="shared" si="5"/>
        <v>-1.9230769230769246E-2</v>
      </c>
    </row>
    <row r="367" spans="1:8" ht="13.5" x14ac:dyDescent="0.25">
      <c r="A367" s="11"/>
      <c r="B367" s="10">
        <v>42832</v>
      </c>
      <c r="C367" s="2">
        <v>0.52</v>
      </c>
      <c r="D367" s="2">
        <v>0.52</v>
      </c>
      <c r="E367" s="2">
        <v>47080</v>
      </c>
      <c r="F367" s="2"/>
      <c r="G367" s="2"/>
      <c r="H367" s="15">
        <f t="shared" si="5"/>
        <v>1.9607843137254919E-2</v>
      </c>
    </row>
    <row r="368" spans="1:8" ht="13.5" x14ac:dyDescent="0.25">
      <c r="A368" s="11"/>
      <c r="B368" s="10">
        <v>42835</v>
      </c>
      <c r="C368" s="2">
        <v>0.52</v>
      </c>
      <c r="D368" s="2">
        <v>0.52</v>
      </c>
      <c r="E368" s="2">
        <v>7325</v>
      </c>
      <c r="F368" s="2"/>
      <c r="G368" s="2"/>
      <c r="H368" s="15">
        <f t="shared" si="5"/>
        <v>0</v>
      </c>
    </row>
    <row r="369" spans="1:8" ht="13.5" x14ac:dyDescent="0.25">
      <c r="A369" s="11"/>
      <c r="B369" s="10">
        <v>42836</v>
      </c>
      <c r="C369" s="2">
        <v>0.52</v>
      </c>
      <c r="D369" s="2">
        <v>0.52</v>
      </c>
      <c r="E369" s="2">
        <v>13480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42837</v>
      </c>
      <c r="C370" s="2">
        <v>0.51</v>
      </c>
      <c r="D370" s="2">
        <v>0.51</v>
      </c>
      <c r="E370" s="2">
        <v>13900</v>
      </c>
      <c r="F370" s="2"/>
      <c r="G370" s="2"/>
      <c r="H370" s="15">
        <f t="shared" si="5"/>
        <v>-1.9230769230769246E-2</v>
      </c>
    </row>
    <row r="371" spans="1:8" ht="13.5" x14ac:dyDescent="0.25">
      <c r="A371" s="11"/>
      <c r="B371" s="10">
        <v>42838</v>
      </c>
      <c r="C371" s="2">
        <v>0.51</v>
      </c>
      <c r="D371" s="2">
        <v>0.51</v>
      </c>
      <c r="E371" s="2">
        <v>4270</v>
      </c>
      <c r="F371" s="2"/>
      <c r="G371" s="2"/>
      <c r="H371" s="15">
        <f t="shared" si="5"/>
        <v>0</v>
      </c>
    </row>
    <row r="372" spans="1:8" ht="13.5" x14ac:dyDescent="0.25">
      <c r="A372" s="11"/>
      <c r="B372" s="10">
        <v>42839</v>
      </c>
      <c r="C372" s="2">
        <v>0.51</v>
      </c>
      <c r="D372" s="2">
        <v>0.51</v>
      </c>
      <c r="E372" s="2">
        <v>29391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42842</v>
      </c>
      <c r="C373" s="2">
        <v>0.51</v>
      </c>
      <c r="D373" s="2">
        <v>0.51</v>
      </c>
      <c r="E373" s="2">
        <v>8363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0.5</v>
      </c>
      <c r="D374" s="2">
        <v>0.5</v>
      </c>
      <c r="E374" s="2">
        <v>36368</v>
      </c>
      <c r="F374" s="2"/>
      <c r="G374" s="2"/>
      <c r="H374" s="15">
        <f t="shared" si="5"/>
        <v>-1.9607843137254919E-2</v>
      </c>
    </row>
    <row r="375" spans="1:8" ht="13.5" x14ac:dyDescent="0.25">
      <c r="A375" s="11"/>
      <c r="B375" s="10">
        <v>42844</v>
      </c>
      <c r="C375" s="2">
        <v>0.5</v>
      </c>
      <c r="D375" s="2">
        <v>0.5</v>
      </c>
      <c r="E375" s="2">
        <v>17505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42845</v>
      </c>
      <c r="C376" s="2">
        <v>0.51</v>
      </c>
      <c r="D376" s="2">
        <v>0.51</v>
      </c>
      <c r="E376" s="2">
        <v>36103</v>
      </c>
      <c r="F376" s="2"/>
      <c r="G376" s="2"/>
      <c r="H376" s="15">
        <f t="shared" si="5"/>
        <v>2.0000000000000018E-2</v>
      </c>
    </row>
    <row r="377" spans="1:8" ht="13.5" x14ac:dyDescent="0.25">
      <c r="A377" s="11"/>
      <c r="B377" s="10">
        <v>42846</v>
      </c>
      <c r="C377" s="2">
        <v>0.51</v>
      </c>
      <c r="D377" s="2">
        <v>0.51</v>
      </c>
      <c r="E377" s="2">
        <v>27780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0.5</v>
      </c>
      <c r="D378" s="2">
        <v>0.5</v>
      </c>
      <c r="E378" s="2">
        <v>28865</v>
      </c>
      <c r="F378" s="2"/>
      <c r="G378" s="2"/>
      <c r="H378" s="15">
        <f t="shared" si="5"/>
        <v>-1.9607843137254919E-2</v>
      </c>
    </row>
    <row r="379" spans="1:8" ht="13.5" x14ac:dyDescent="0.25">
      <c r="A379" s="11"/>
      <c r="B379" s="10">
        <v>42850</v>
      </c>
      <c r="C379" s="2">
        <v>0.5</v>
      </c>
      <c r="D379" s="2">
        <v>0.5</v>
      </c>
      <c r="E379" s="2">
        <v>16441</v>
      </c>
      <c r="F379" s="2"/>
      <c r="G379" s="2"/>
      <c r="H379" s="15">
        <f t="shared" si="5"/>
        <v>0</v>
      </c>
    </row>
    <row r="380" spans="1:8" ht="13.5" x14ac:dyDescent="0.25">
      <c r="A380" s="11"/>
      <c r="B380" s="10">
        <v>42851</v>
      </c>
      <c r="C380" s="2">
        <v>0.51</v>
      </c>
      <c r="D380" s="2">
        <v>0.51</v>
      </c>
      <c r="E380" s="2">
        <v>42094</v>
      </c>
      <c r="F380" s="2"/>
      <c r="G380" s="2"/>
      <c r="H380" s="15">
        <f t="shared" si="5"/>
        <v>2.0000000000000018E-2</v>
      </c>
    </row>
    <row r="381" spans="1:8" ht="13.5" x14ac:dyDescent="0.25">
      <c r="A381" s="11"/>
      <c r="B381" s="10">
        <v>42852</v>
      </c>
      <c r="C381" s="2">
        <v>0.52</v>
      </c>
      <c r="D381" s="2">
        <v>0.52</v>
      </c>
      <c r="E381" s="2">
        <v>40074</v>
      </c>
      <c r="F381" s="2"/>
      <c r="G381" s="2"/>
      <c r="H381" s="15">
        <f t="shared" si="5"/>
        <v>1.9607843137254919E-2</v>
      </c>
    </row>
    <row r="382" spans="1:8" ht="13.5" x14ac:dyDescent="0.25">
      <c r="A382" s="11"/>
      <c r="B382" s="10">
        <v>42853</v>
      </c>
      <c r="C382" s="2">
        <v>0.51</v>
      </c>
      <c r="D382" s="2">
        <v>0.51</v>
      </c>
      <c r="E382" s="2">
        <v>4602</v>
      </c>
      <c r="F382" s="2"/>
      <c r="G382" s="2"/>
      <c r="H382" s="15">
        <f t="shared" si="5"/>
        <v>-1.9230769230769246E-2</v>
      </c>
    </row>
    <row r="383" spans="1:8" ht="13.5" x14ac:dyDescent="0.25">
      <c r="A383" s="11"/>
      <c r="B383" s="10">
        <v>42857</v>
      </c>
      <c r="C383" s="2">
        <v>0.51</v>
      </c>
      <c r="D383" s="2">
        <v>0.51</v>
      </c>
      <c r="E383" s="2">
        <v>30530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42858</v>
      </c>
      <c r="C384" s="2">
        <v>0.51</v>
      </c>
      <c r="D384" s="2">
        <v>0.51</v>
      </c>
      <c r="E384" s="2">
        <v>15074</v>
      </c>
      <c r="F384" s="2"/>
      <c r="G384" s="2"/>
      <c r="H384" s="15">
        <f t="shared" si="5"/>
        <v>0</v>
      </c>
    </row>
    <row r="385" spans="1:8" ht="13.5" x14ac:dyDescent="0.25">
      <c r="A385" s="11"/>
      <c r="B385" s="10">
        <v>42859</v>
      </c>
      <c r="C385" s="2">
        <v>0.5</v>
      </c>
      <c r="D385" s="2">
        <v>0.5</v>
      </c>
      <c r="E385" s="2">
        <v>14157</v>
      </c>
      <c r="F385" s="2"/>
      <c r="G385" s="2"/>
      <c r="H385" s="15">
        <f t="shared" si="5"/>
        <v>-1.9607843137254919E-2</v>
      </c>
    </row>
    <row r="386" spans="1:8" ht="13.5" x14ac:dyDescent="0.25">
      <c r="A386" s="11"/>
      <c r="B386" s="10">
        <v>42860</v>
      </c>
      <c r="C386" s="2">
        <v>0.5</v>
      </c>
      <c r="D386" s="2">
        <v>0.5</v>
      </c>
      <c r="E386" s="2">
        <v>29120</v>
      </c>
      <c r="F386" s="2"/>
      <c r="G386" s="2"/>
      <c r="H386" s="15">
        <f t="shared" si="5"/>
        <v>0</v>
      </c>
    </row>
    <row r="387" spans="1:8" ht="13.5" x14ac:dyDescent="0.25">
      <c r="A387" s="11"/>
      <c r="B387" s="10">
        <v>42863</v>
      </c>
      <c r="C387" s="2">
        <v>0.5</v>
      </c>
      <c r="D387" s="2">
        <v>0.5</v>
      </c>
      <c r="E387" s="2">
        <v>6665</v>
      </c>
      <c r="F387" s="2"/>
      <c r="G387" s="2"/>
      <c r="H387" s="15">
        <f t="shared" si="5"/>
        <v>0</v>
      </c>
    </row>
    <row r="388" spans="1:8" ht="13.5" x14ac:dyDescent="0.25">
      <c r="A388" s="11"/>
      <c r="B388" s="10">
        <v>42864</v>
      </c>
      <c r="C388" s="2">
        <v>0.5</v>
      </c>
      <c r="D388" s="2">
        <v>0.5</v>
      </c>
      <c r="E388" s="2">
        <v>25821</v>
      </c>
      <c r="F388" s="2"/>
      <c r="G388" s="2"/>
      <c r="H388" s="15">
        <f t="shared" si="5"/>
        <v>0</v>
      </c>
    </row>
    <row r="389" spans="1:8" ht="13.5" x14ac:dyDescent="0.25">
      <c r="A389" s="11"/>
      <c r="B389" s="10">
        <v>42865</v>
      </c>
      <c r="C389" s="2">
        <v>0.51</v>
      </c>
      <c r="D389" s="2">
        <v>0.51</v>
      </c>
      <c r="E389" s="2">
        <v>12071</v>
      </c>
      <c r="F389" s="2"/>
      <c r="G389" s="2"/>
      <c r="H389" s="15">
        <f t="shared" si="5"/>
        <v>2.0000000000000018E-2</v>
      </c>
    </row>
    <row r="390" spans="1:8" ht="13.5" x14ac:dyDescent="0.25">
      <c r="A390" s="11"/>
      <c r="B390" s="10">
        <v>42866</v>
      </c>
      <c r="C390" s="2">
        <v>0.51</v>
      </c>
      <c r="D390" s="2">
        <v>0.51</v>
      </c>
      <c r="E390" s="2">
        <v>301</v>
      </c>
      <c r="F390" s="2"/>
      <c r="G390" s="2"/>
      <c r="H390" s="15">
        <f t="shared" si="5"/>
        <v>0</v>
      </c>
    </row>
    <row r="391" spans="1:8" ht="13.5" x14ac:dyDescent="0.25">
      <c r="A391" s="11"/>
      <c r="B391" s="10">
        <v>42867</v>
      </c>
      <c r="C391" s="2">
        <v>0.51</v>
      </c>
      <c r="D391" s="2">
        <v>0.51</v>
      </c>
      <c r="E391" s="2">
        <v>1001</v>
      </c>
      <c r="F391" s="2"/>
      <c r="G391" s="2"/>
      <c r="H391" s="15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0.52</v>
      </c>
      <c r="D392" s="2">
        <v>0.52</v>
      </c>
      <c r="E392" s="2">
        <v>21002</v>
      </c>
      <c r="F392" s="2"/>
      <c r="G392" s="2"/>
      <c r="H392" s="15">
        <f t="shared" si="6"/>
        <v>1.9607843137254919E-2</v>
      </c>
    </row>
    <row r="393" spans="1:8" ht="13.5" x14ac:dyDescent="0.25">
      <c r="A393" s="11"/>
      <c r="B393" s="10">
        <v>42871</v>
      </c>
      <c r="C393" s="2">
        <v>0.51</v>
      </c>
      <c r="D393" s="2">
        <v>0.51</v>
      </c>
      <c r="E393" s="2">
        <v>6511</v>
      </c>
      <c r="F393" s="2"/>
      <c r="G393" s="2"/>
      <c r="H393" s="15">
        <f t="shared" si="6"/>
        <v>-1.9230769230769246E-2</v>
      </c>
    </row>
    <row r="394" spans="1:8" ht="13.5" x14ac:dyDescent="0.25">
      <c r="A394" s="11"/>
      <c r="B394" s="10">
        <v>42872</v>
      </c>
      <c r="C394" s="2">
        <v>0.5</v>
      </c>
      <c r="D394" s="2">
        <v>0.5</v>
      </c>
      <c r="E394" s="2">
        <v>28218</v>
      </c>
      <c r="F394" s="2"/>
      <c r="G394" s="2"/>
      <c r="H394" s="15">
        <f t="shared" si="6"/>
        <v>-1.9607843137254919E-2</v>
      </c>
    </row>
    <row r="395" spans="1:8" ht="13.5" x14ac:dyDescent="0.25">
      <c r="A395" s="11"/>
      <c r="B395" s="10">
        <v>42873</v>
      </c>
      <c r="C395" s="2">
        <v>0.51</v>
      </c>
      <c r="D395" s="2">
        <v>0.51</v>
      </c>
      <c r="E395" s="2">
        <v>71682</v>
      </c>
      <c r="F395" s="2"/>
      <c r="G395" s="2"/>
      <c r="H395" s="15">
        <f t="shared" si="6"/>
        <v>2.0000000000000018E-2</v>
      </c>
    </row>
    <row r="396" spans="1:8" ht="13.5" x14ac:dyDescent="0.25">
      <c r="A396" s="11"/>
      <c r="B396" s="10">
        <v>42874</v>
      </c>
      <c r="C396" s="2">
        <v>0.5</v>
      </c>
      <c r="D396" s="2">
        <v>0.5</v>
      </c>
      <c r="E396" s="2">
        <v>4002</v>
      </c>
      <c r="F396" s="2"/>
      <c r="G396" s="2"/>
      <c r="H396" s="15">
        <f t="shared" si="6"/>
        <v>-1.9607843137254919E-2</v>
      </c>
    </row>
    <row r="397" spans="1:8" ht="13.5" x14ac:dyDescent="0.25">
      <c r="A397" s="11"/>
      <c r="B397" s="10">
        <v>42877</v>
      </c>
      <c r="C397" s="2">
        <v>0.49</v>
      </c>
      <c r="D397" s="2">
        <v>0.49</v>
      </c>
      <c r="E397" s="2">
        <v>39410</v>
      </c>
      <c r="F397" s="2"/>
      <c r="G397" s="2"/>
      <c r="H397" s="15">
        <f t="shared" si="6"/>
        <v>-2.0000000000000018E-2</v>
      </c>
    </row>
    <row r="398" spans="1:8" ht="13.5" x14ac:dyDescent="0.25">
      <c r="A398" s="11"/>
      <c r="B398" s="10">
        <v>42878</v>
      </c>
      <c r="C398" s="2">
        <v>0.49</v>
      </c>
      <c r="D398" s="2">
        <v>0.49</v>
      </c>
      <c r="E398" s="2">
        <v>33038</v>
      </c>
      <c r="F398" s="2"/>
      <c r="G398" s="2"/>
      <c r="H398" s="15">
        <f t="shared" si="6"/>
        <v>0</v>
      </c>
    </row>
    <row r="399" spans="1:8" ht="13.5" x14ac:dyDescent="0.25">
      <c r="A399" s="11"/>
      <c r="B399" s="10">
        <v>42879</v>
      </c>
      <c r="C399" s="2">
        <v>0.49</v>
      </c>
      <c r="D399" s="2">
        <v>0.49</v>
      </c>
      <c r="E399" s="2">
        <v>8005</v>
      </c>
      <c r="F399" s="2"/>
      <c r="G399" s="2"/>
      <c r="H399" s="15">
        <f t="shared" si="6"/>
        <v>0</v>
      </c>
    </row>
    <row r="400" spans="1:8" ht="13.5" x14ac:dyDescent="0.25">
      <c r="A400" s="11"/>
      <c r="B400" s="10">
        <v>42880</v>
      </c>
      <c r="C400" s="2">
        <v>0.49</v>
      </c>
      <c r="D400" s="2">
        <v>0.49</v>
      </c>
      <c r="E400" s="2">
        <v>53673</v>
      </c>
      <c r="F400" s="2"/>
      <c r="G400" s="2"/>
      <c r="H400" s="15">
        <f t="shared" si="6"/>
        <v>0</v>
      </c>
    </row>
    <row r="401" spans="1:8" ht="13.5" x14ac:dyDescent="0.25">
      <c r="A401" s="11"/>
      <c r="B401" s="10">
        <v>42881</v>
      </c>
      <c r="C401" s="2">
        <v>0.49</v>
      </c>
      <c r="D401" s="2">
        <v>0.49</v>
      </c>
      <c r="E401" s="2">
        <v>10510</v>
      </c>
      <c r="F401" s="2"/>
      <c r="G401" s="2"/>
      <c r="H401" s="15">
        <f t="shared" si="6"/>
        <v>0</v>
      </c>
    </row>
    <row r="402" spans="1:8" ht="13.5" x14ac:dyDescent="0.25">
      <c r="A402" s="11"/>
      <c r="B402" s="10">
        <v>42884</v>
      </c>
      <c r="C402" s="2">
        <v>0.5</v>
      </c>
      <c r="D402" s="2">
        <v>0.5</v>
      </c>
      <c r="E402" s="2">
        <v>5</v>
      </c>
      <c r="F402" s="2"/>
      <c r="G402" s="2"/>
      <c r="H402" s="15">
        <f t="shared" si="6"/>
        <v>2.0408163265306142E-2</v>
      </c>
    </row>
    <row r="403" spans="1:8" ht="13.5" x14ac:dyDescent="0.25">
      <c r="A403" s="11"/>
      <c r="B403" s="10">
        <v>42885</v>
      </c>
      <c r="C403" s="2">
        <v>0.49</v>
      </c>
      <c r="D403" s="2">
        <v>0.49</v>
      </c>
      <c r="E403" s="2">
        <v>1000</v>
      </c>
      <c r="F403" s="2"/>
      <c r="G403" s="2"/>
      <c r="H403" s="15">
        <f t="shared" si="6"/>
        <v>-2.0000000000000018E-2</v>
      </c>
    </row>
    <row r="404" spans="1:8" ht="13.5" x14ac:dyDescent="0.25">
      <c r="A404" s="11"/>
      <c r="B404" s="10">
        <v>42886</v>
      </c>
      <c r="C404" s="2">
        <v>0.49</v>
      </c>
      <c r="D404" s="2">
        <v>0.49</v>
      </c>
      <c r="E404" s="2">
        <v>5915</v>
      </c>
      <c r="F404" s="2"/>
      <c r="G404" s="2"/>
      <c r="H404" s="15">
        <f t="shared" si="6"/>
        <v>0</v>
      </c>
    </row>
    <row r="405" spans="1:8" ht="13.5" x14ac:dyDescent="0.25">
      <c r="A405" s="11"/>
      <c r="B405" s="10">
        <v>42887</v>
      </c>
      <c r="C405" s="2">
        <v>0.49</v>
      </c>
      <c r="D405" s="2">
        <v>0.49</v>
      </c>
      <c r="E405" s="2">
        <v>17406</v>
      </c>
      <c r="F405" s="2"/>
      <c r="G405" s="2"/>
      <c r="H405" s="15">
        <f t="shared" si="6"/>
        <v>0</v>
      </c>
    </row>
    <row r="406" spans="1:8" ht="13.5" x14ac:dyDescent="0.25">
      <c r="A406" s="11"/>
      <c r="B406" s="10">
        <v>42888</v>
      </c>
      <c r="C406" s="2">
        <v>0.48</v>
      </c>
      <c r="D406" s="2">
        <v>0.48</v>
      </c>
      <c r="E406" s="2">
        <v>2215</v>
      </c>
      <c r="F406" s="2"/>
      <c r="G406" s="2"/>
      <c r="H406" s="15">
        <f t="shared" si="6"/>
        <v>-2.0408163265306142E-2</v>
      </c>
    </row>
    <row r="407" spans="1:8" ht="13.5" x14ac:dyDescent="0.25">
      <c r="A407" s="11"/>
      <c r="B407" s="10">
        <v>42891</v>
      </c>
      <c r="C407" s="2">
        <v>0.49</v>
      </c>
      <c r="D407" s="2">
        <v>0.49</v>
      </c>
      <c r="E407" s="2">
        <v>2510</v>
      </c>
      <c r="F407" s="2"/>
      <c r="G407" s="2"/>
      <c r="H407" s="15">
        <f t="shared" si="6"/>
        <v>2.0833333333333353E-2</v>
      </c>
    </row>
    <row r="408" spans="1:8" ht="13.5" x14ac:dyDescent="0.25">
      <c r="A408" s="11"/>
      <c r="B408" s="10">
        <v>42892</v>
      </c>
      <c r="C408" s="2">
        <v>0.49</v>
      </c>
      <c r="D408" s="2">
        <v>0.49</v>
      </c>
      <c r="E408" s="2">
        <v>45765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42893</v>
      </c>
      <c r="C409" s="2">
        <v>0.5</v>
      </c>
      <c r="D409" s="2">
        <v>0.5</v>
      </c>
      <c r="E409" s="2">
        <v>4096</v>
      </c>
      <c r="F409" s="2"/>
      <c r="G409" s="2"/>
      <c r="H409" s="15">
        <f t="shared" si="6"/>
        <v>2.0408163265306142E-2</v>
      </c>
    </row>
    <row r="410" spans="1:8" ht="13.5" x14ac:dyDescent="0.25">
      <c r="A410" s="11"/>
      <c r="B410" s="10">
        <v>42894</v>
      </c>
      <c r="C410" s="2">
        <v>0.5</v>
      </c>
      <c r="D410" s="2">
        <v>0.5</v>
      </c>
      <c r="E410" s="2">
        <v>1410</v>
      </c>
      <c r="F410" s="2"/>
      <c r="G410" s="2"/>
      <c r="H410" s="15">
        <f t="shared" si="6"/>
        <v>0</v>
      </c>
    </row>
    <row r="411" spans="1:8" ht="13.5" x14ac:dyDescent="0.25">
      <c r="A411" s="11"/>
      <c r="B411" s="10">
        <v>42895</v>
      </c>
      <c r="C411" s="2">
        <v>0.49</v>
      </c>
      <c r="D411" s="2">
        <v>0.49</v>
      </c>
      <c r="E411" s="2">
        <v>3013</v>
      </c>
      <c r="F411" s="2"/>
      <c r="G411" s="2"/>
      <c r="H411" s="15">
        <f t="shared" si="6"/>
        <v>-2.0000000000000018E-2</v>
      </c>
    </row>
    <row r="412" spans="1:8" ht="13.5" x14ac:dyDescent="0.25">
      <c r="A412" s="11"/>
      <c r="B412" s="10">
        <v>42898</v>
      </c>
      <c r="C412" s="2">
        <v>0.49</v>
      </c>
      <c r="D412" s="2">
        <v>0.49</v>
      </c>
      <c r="E412" s="2">
        <v>0</v>
      </c>
      <c r="F412" s="2"/>
      <c r="G412" s="2"/>
      <c r="H412" s="15">
        <f t="shared" si="6"/>
        <v>0</v>
      </c>
    </row>
    <row r="413" spans="1:8" ht="13.5" x14ac:dyDescent="0.25">
      <c r="A413" s="11"/>
      <c r="B413" s="10">
        <v>42899</v>
      </c>
      <c r="C413" s="2">
        <v>0.49</v>
      </c>
      <c r="D413" s="2">
        <v>0.49</v>
      </c>
      <c r="E413" s="2">
        <v>10642</v>
      </c>
      <c r="F413" s="2"/>
      <c r="G413" s="2"/>
      <c r="H413" s="15">
        <f t="shared" si="6"/>
        <v>0</v>
      </c>
    </row>
    <row r="414" spans="1:8" ht="13.5" x14ac:dyDescent="0.25">
      <c r="A414" s="11"/>
      <c r="B414" s="10">
        <v>42900</v>
      </c>
      <c r="C414" s="2">
        <v>0.49</v>
      </c>
      <c r="D414" s="2">
        <v>0.49</v>
      </c>
      <c r="E414" s="2">
        <v>17420</v>
      </c>
      <c r="F414" s="2"/>
      <c r="G414" s="2"/>
      <c r="H414" s="15">
        <f t="shared" si="6"/>
        <v>0</v>
      </c>
    </row>
    <row r="415" spans="1:8" ht="13.5" x14ac:dyDescent="0.25">
      <c r="A415" s="11"/>
      <c r="B415" s="10">
        <v>42901</v>
      </c>
      <c r="C415" s="2">
        <v>0.49</v>
      </c>
      <c r="D415" s="2">
        <v>0.49</v>
      </c>
      <c r="E415" s="2">
        <v>510</v>
      </c>
      <c r="F415" s="2"/>
      <c r="G415" s="2"/>
      <c r="H415" s="15">
        <f t="shared" si="6"/>
        <v>0</v>
      </c>
    </row>
    <row r="416" spans="1:8" ht="13.5" x14ac:dyDescent="0.25">
      <c r="A416" s="11"/>
      <c r="B416" s="10">
        <v>42902</v>
      </c>
      <c r="C416" s="2">
        <v>0.49</v>
      </c>
      <c r="D416" s="2">
        <v>0.49</v>
      </c>
      <c r="E416" s="2">
        <v>710</v>
      </c>
      <c r="F416" s="2"/>
      <c r="G416" s="2"/>
      <c r="H416" s="15">
        <f t="shared" si="6"/>
        <v>0</v>
      </c>
    </row>
    <row r="417" spans="1:8" ht="13.5" x14ac:dyDescent="0.25">
      <c r="A417" s="11"/>
      <c r="B417" s="10">
        <v>42905</v>
      </c>
      <c r="C417" s="2">
        <v>0.48</v>
      </c>
      <c r="D417" s="2">
        <v>0.48</v>
      </c>
      <c r="E417" s="2">
        <v>10167</v>
      </c>
      <c r="F417" s="2"/>
      <c r="G417" s="2"/>
      <c r="H417" s="15">
        <f t="shared" si="6"/>
        <v>-2.0408163265306142E-2</v>
      </c>
    </row>
    <row r="418" spans="1:8" ht="13.5" x14ac:dyDescent="0.25">
      <c r="A418" s="11"/>
      <c r="B418" s="10">
        <v>42906</v>
      </c>
      <c r="C418" s="2">
        <v>0.47</v>
      </c>
      <c r="D418" s="2">
        <v>0.47</v>
      </c>
      <c r="E418" s="2">
        <v>43611</v>
      </c>
      <c r="F418" s="2"/>
      <c r="G418" s="2"/>
      <c r="H418" s="15">
        <f t="shared" si="6"/>
        <v>-2.0833333333333353E-2</v>
      </c>
    </row>
    <row r="419" spans="1:8" ht="13.5" x14ac:dyDescent="0.25">
      <c r="A419" s="11"/>
      <c r="B419" s="10">
        <v>42907</v>
      </c>
      <c r="C419" s="2">
        <v>0.47</v>
      </c>
      <c r="D419" s="2">
        <v>0.47</v>
      </c>
      <c r="E419" s="2">
        <v>21572</v>
      </c>
      <c r="F419" s="2"/>
      <c r="G419" s="2"/>
      <c r="H419" s="15">
        <f t="shared" si="6"/>
        <v>0</v>
      </c>
    </row>
    <row r="420" spans="1:8" ht="13.5" x14ac:dyDescent="0.25">
      <c r="A420" s="11"/>
      <c r="B420" s="10">
        <v>42908</v>
      </c>
      <c r="C420" s="2">
        <v>0.48</v>
      </c>
      <c r="D420" s="2">
        <v>0.48</v>
      </c>
      <c r="E420" s="2">
        <v>6587</v>
      </c>
      <c r="F420" s="2"/>
      <c r="G420" s="2"/>
      <c r="H420" s="15">
        <f t="shared" si="6"/>
        <v>2.1276595744680871E-2</v>
      </c>
    </row>
    <row r="421" spans="1:8" ht="13.5" x14ac:dyDescent="0.25">
      <c r="A421" s="11"/>
      <c r="B421" s="10">
        <v>42909</v>
      </c>
      <c r="C421" s="2">
        <v>0.47</v>
      </c>
      <c r="D421" s="2">
        <v>0.47</v>
      </c>
      <c r="E421" s="2">
        <v>30455</v>
      </c>
      <c r="F421" s="2"/>
      <c r="G421" s="2"/>
      <c r="H421" s="15">
        <f t="shared" si="6"/>
        <v>-2.0833333333333353E-2</v>
      </c>
    </row>
    <row r="422" spans="1:8" ht="13.5" x14ac:dyDescent="0.25">
      <c r="A422" s="11"/>
      <c r="B422" s="10">
        <v>42914</v>
      </c>
      <c r="C422" s="2">
        <v>0.47</v>
      </c>
      <c r="D422" s="2">
        <v>0.47</v>
      </c>
      <c r="E422" s="2">
        <v>5565</v>
      </c>
      <c r="F422" s="2"/>
      <c r="G422" s="2"/>
      <c r="H422" s="15">
        <f t="shared" si="6"/>
        <v>0</v>
      </c>
    </row>
    <row r="423" spans="1:8" ht="13.5" x14ac:dyDescent="0.25">
      <c r="A423" s="11"/>
      <c r="B423" s="10">
        <v>42915</v>
      </c>
      <c r="C423" s="2">
        <v>0.46</v>
      </c>
      <c r="D423" s="2">
        <v>0.46</v>
      </c>
      <c r="E423" s="2">
        <v>38728</v>
      </c>
      <c r="F423" s="2"/>
      <c r="G423" s="2"/>
      <c r="H423" s="15">
        <f t="shared" si="6"/>
        <v>-2.1276595744680753E-2</v>
      </c>
    </row>
    <row r="424" spans="1:8" ht="13.5" x14ac:dyDescent="0.25">
      <c r="A424" s="11"/>
      <c r="B424" s="10">
        <v>42916</v>
      </c>
      <c r="C424" s="2">
        <v>0.47</v>
      </c>
      <c r="D424" s="2">
        <v>0.47</v>
      </c>
      <c r="E424" s="2">
        <v>6382</v>
      </c>
      <c r="F424" s="2"/>
      <c r="G424" s="2"/>
      <c r="H424" s="15">
        <f t="shared" si="6"/>
        <v>2.1739130434782507E-2</v>
      </c>
    </row>
    <row r="425" spans="1:8" ht="13.5" x14ac:dyDescent="0.25">
      <c r="A425" s="11"/>
      <c r="B425" s="10">
        <v>42919</v>
      </c>
      <c r="C425" s="2">
        <v>0.46</v>
      </c>
      <c r="D425" s="2">
        <v>0.46</v>
      </c>
      <c r="E425" s="2">
        <v>4400</v>
      </c>
      <c r="F425" s="2"/>
      <c r="G425" s="2"/>
      <c r="H425" s="15">
        <f t="shared" si="6"/>
        <v>-2.1276595744680753E-2</v>
      </c>
    </row>
    <row r="426" spans="1:8" ht="13.5" x14ac:dyDescent="0.25">
      <c r="A426" s="11"/>
      <c r="B426" s="10">
        <v>42920</v>
      </c>
      <c r="C426" s="2">
        <v>0.46</v>
      </c>
      <c r="D426" s="2">
        <v>0.46</v>
      </c>
      <c r="E426" s="2">
        <v>8442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0.45</v>
      </c>
      <c r="D427" s="2">
        <v>0.45</v>
      </c>
      <c r="E427" s="2">
        <v>56070</v>
      </c>
      <c r="F427" s="2"/>
      <c r="G427" s="2"/>
      <c r="H427" s="15">
        <f t="shared" si="6"/>
        <v>-2.1739130434782625E-2</v>
      </c>
    </row>
    <row r="428" spans="1:8" ht="13.5" x14ac:dyDescent="0.25">
      <c r="A428" s="11"/>
      <c r="B428" s="10">
        <v>42922</v>
      </c>
      <c r="C428" s="2">
        <v>0.45</v>
      </c>
      <c r="D428" s="2">
        <v>0.45</v>
      </c>
      <c r="E428" s="2">
        <v>35847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42923</v>
      </c>
      <c r="C429" s="2">
        <v>0.46</v>
      </c>
      <c r="D429" s="2">
        <v>0.46</v>
      </c>
      <c r="E429" s="2">
        <v>12202</v>
      </c>
      <c r="F429" s="2"/>
      <c r="G429" s="2"/>
      <c r="H429" s="15">
        <f t="shared" si="6"/>
        <v>2.222222222222224E-2</v>
      </c>
    </row>
    <row r="430" spans="1:8" ht="13.5" x14ac:dyDescent="0.25">
      <c r="A430" s="11"/>
      <c r="B430" s="10">
        <v>42926</v>
      </c>
      <c r="C430" s="2">
        <v>0.46</v>
      </c>
      <c r="D430" s="2">
        <v>0.46</v>
      </c>
      <c r="E430" s="2">
        <v>12520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42927</v>
      </c>
      <c r="C431" s="2">
        <v>0.44</v>
      </c>
      <c r="D431" s="2">
        <v>0.44</v>
      </c>
      <c r="E431" s="2">
        <v>36779</v>
      </c>
      <c r="F431" s="2"/>
      <c r="G431" s="2"/>
      <c r="H431" s="15">
        <f t="shared" si="6"/>
        <v>-4.3478260869565251E-2</v>
      </c>
    </row>
    <row r="432" spans="1:8" ht="13.5" x14ac:dyDescent="0.25">
      <c r="A432" s="11"/>
      <c r="B432" s="10">
        <v>42928</v>
      </c>
      <c r="C432" s="2">
        <v>0.43</v>
      </c>
      <c r="D432" s="2">
        <v>0.43</v>
      </c>
      <c r="E432" s="2">
        <v>33789</v>
      </c>
      <c r="F432" s="2"/>
      <c r="G432" s="2"/>
      <c r="H432" s="15">
        <f t="shared" si="6"/>
        <v>-2.2727272727272749E-2</v>
      </c>
    </row>
    <row r="433" spans="1:8" ht="13.5" x14ac:dyDescent="0.25">
      <c r="A433" s="11"/>
      <c r="B433" s="10">
        <v>42929</v>
      </c>
      <c r="C433" s="2">
        <v>0.44</v>
      </c>
      <c r="D433" s="2">
        <v>0.44</v>
      </c>
      <c r="E433" s="2">
        <v>29483</v>
      </c>
      <c r="F433" s="2"/>
      <c r="G433" s="2"/>
      <c r="H433" s="15">
        <f t="shared" si="6"/>
        <v>2.3255813953488393E-2</v>
      </c>
    </row>
    <row r="434" spans="1:8" ht="13.5" x14ac:dyDescent="0.25">
      <c r="A434" s="11"/>
      <c r="B434" s="10">
        <v>42930</v>
      </c>
      <c r="C434" s="2">
        <v>0.45</v>
      </c>
      <c r="D434" s="2">
        <v>0.45</v>
      </c>
      <c r="E434" s="2">
        <v>2882</v>
      </c>
      <c r="F434" s="2"/>
      <c r="G434" s="2"/>
      <c r="H434" s="15">
        <f t="shared" si="6"/>
        <v>2.2727272727272749E-2</v>
      </c>
    </row>
    <row r="435" spans="1:8" ht="13.5" x14ac:dyDescent="0.25">
      <c r="A435" s="11"/>
      <c r="B435" s="10">
        <v>42933</v>
      </c>
      <c r="C435" s="2">
        <v>0.45</v>
      </c>
      <c r="D435" s="2">
        <v>0.45</v>
      </c>
      <c r="E435" s="2">
        <v>9800</v>
      </c>
      <c r="F435" s="2"/>
      <c r="G435" s="2"/>
      <c r="H435" s="15">
        <f t="shared" si="6"/>
        <v>0</v>
      </c>
    </row>
    <row r="436" spans="1:8" ht="13.5" x14ac:dyDescent="0.25">
      <c r="A436" s="11"/>
      <c r="B436" s="10">
        <v>42934</v>
      </c>
      <c r="C436" s="2">
        <v>0.46</v>
      </c>
      <c r="D436" s="2">
        <v>0.46</v>
      </c>
      <c r="E436" s="2">
        <v>2302</v>
      </c>
      <c r="F436" s="2"/>
      <c r="G436" s="2"/>
      <c r="H436" s="15">
        <f t="shared" si="6"/>
        <v>2.222222222222224E-2</v>
      </c>
    </row>
    <row r="437" spans="1:8" ht="13.5" x14ac:dyDescent="0.25">
      <c r="A437" s="11"/>
      <c r="B437" s="10">
        <v>42935</v>
      </c>
      <c r="C437" s="2">
        <v>0.45</v>
      </c>
      <c r="D437" s="2">
        <v>0.45</v>
      </c>
      <c r="E437" s="2">
        <v>200</v>
      </c>
      <c r="F437" s="2"/>
      <c r="G437" s="2"/>
      <c r="H437" s="15">
        <f t="shared" si="6"/>
        <v>-2.1739130434782625E-2</v>
      </c>
    </row>
    <row r="438" spans="1:8" ht="13.5" x14ac:dyDescent="0.25">
      <c r="A438" s="11"/>
      <c r="B438" s="10">
        <v>42936</v>
      </c>
      <c r="C438" s="2">
        <v>0.44</v>
      </c>
      <c r="D438" s="2">
        <v>0.44</v>
      </c>
      <c r="E438" s="2">
        <v>5631</v>
      </c>
      <c r="F438" s="2"/>
      <c r="G438" s="2"/>
      <c r="H438" s="15">
        <f t="shared" si="6"/>
        <v>-2.222222222222224E-2</v>
      </c>
    </row>
    <row r="439" spans="1:8" ht="13.5" x14ac:dyDescent="0.25">
      <c r="A439" s="11"/>
      <c r="B439" s="10">
        <v>42937</v>
      </c>
      <c r="C439" s="2">
        <v>0.42</v>
      </c>
      <c r="D439" s="2">
        <v>0.42</v>
      </c>
      <c r="E439" s="2">
        <v>62443</v>
      </c>
      <c r="F439" s="2"/>
      <c r="G439" s="2"/>
      <c r="H439" s="15">
        <f t="shared" si="6"/>
        <v>-4.5454545454545497E-2</v>
      </c>
    </row>
    <row r="440" spans="1:8" ht="13.5" x14ac:dyDescent="0.25">
      <c r="A440" s="11"/>
      <c r="B440" s="10">
        <v>42940</v>
      </c>
      <c r="C440" s="2">
        <v>0.41</v>
      </c>
      <c r="D440" s="2">
        <v>0.41</v>
      </c>
      <c r="E440" s="2">
        <v>37582</v>
      </c>
      <c r="F440" s="2"/>
      <c r="G440" s="2"/>
      <c r="H440" s="15">
        <f t="shared" si="6"/>
        <v>-2.3809523809523832E-2</v>
      </c>
    </row>
    <row r="441" spans="1:8" ht="13.5" x14ac:dyDescent="0.25">
      <c r="A441" s="11"/>
      <c r="B441" s="10">
        <v>42942</v>
      </c>
      <c r="C441" s="2">
        <v>0.41</v>
      </c>
      <c r="D441" s="2">
        <v>0.41</v>
      </c>
      <c r="E441" s="2">
        <v>37700</v>
      </c>
      <c r="F441" s="2"/>
      <c r="G441" s="2"/>
      <c r="H441" s="15">
        <f t="shared" si="6"/>
        <v>0</v>
      </c>
    </row>
    <row r="442" spans="1:8" ht="13.5" x14ac:dyDescent="0.25">
      <c r="A442" s="11"/>
      <c r="B442" s="10">
        <v>42943</v>
      </c>
      <c r="C442" s="2">
        <v>0.41</v>
      </c>
      <c r="D442" s="2">
        <v>0.41</v>
      </c>
      <c r="E442" s="2">
        <v>84725</v>
      </c>
      <c r="F442" s="2"/>
      <c r="G442" s="2"/>
      <c r="H442" s="15">
        <f t="shared" si="6"/>
        <v>0</v>
      </c>
    </row>
    <row r="443" spans="1:8" ht="13.5" x14ac:dyDescent="0.25">
      <c r="A443" s="11"/>
      <c r="B443" s="10">
        <v>42944</v>
      </c>
      <c r="C443" s="2">
        <v>0.41</v>
      </c>
      <c r="D443" s="2">
        <v>0.41</v>
      </c>
      <c r="E443" s="2">
        <v>6539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0.4</v>
      </c>
      <c r="D444" s="2">
        <v>0.4</v>
      </c>
      <c r="E444" s="2">
        <v>32632</v>
      </c>
      <c r="F444" s="2"/>
      <c r="G444" s="2"/>
      <c r="H444" s="15">
        <f t="shared" si="6"/>
        <v>-2.4390243902438911E-2</v>
      </c>
    </row>
    <row r="445" spans="1:8" ht="13.5" x14ac:dyDescent="0.25">
      <c r="A445" s="11"/>
      <c r="B445" s="10">
        <v>42948</v>
      </c>
      <c r="C445" s="2">
        <v>0.4</v>
      </c>
      <c r="D445" s="2">
        <v>0.4</v>
      </c>
      <c r="E445" s="2">
        <v>6559</v>
      </c>
      <c r="F445" s="2"/>
      <c r="G445" s="2"/>
      <c r="H445" s="15">
        <f t="shared" si="6"/>
        <v>0</v>
      </c>
    </row>
    <row r="446" spans="1:8" ht="13.5" x14ac:dyDescent="0.25">
      <c r="A446" s="11"/>
      <c r="B446" s="10">
        <v>42949</v>
      </c>
      <c r="C446" s="2">
        <v>0.4</v>
      </c>
      <c r="D446" s="2">
        <v>0.4</v>
      </c>
      <c r="E446" s="2">
        <v>14683</v>
      </c>
      <c r="F446" s="2"/>
      <c r="G446" s="2"/>
      <c r="H446" s="15">
        <f t="shared" si="6"/>
        <v>0</v>
      </c>
    </row>
    <row r="447" spans="1:8" ht="13.5" x14ac:dyDescent="0.25">
      <c r="A447" s="11"/>
      <c r="B447" s="10">
        <v>42950</v>
      </c>
      <c r="C447" s="2">
        <v>0.4</v>
      </c>
      <c r="D447" s="2">
        <v>0.4</v>
      </c>
      <c r="E447" s="2">
        <v>1106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42951</v>
      </c>
      <c r="C448" s="2">
        <v>0.4</v>
      </c>
      <c r="D448" s="2">
        <v>0.4</v>
      </c>
      <c r="E448" s="2">
        <v>205</v>
      </c>
      <c r="F448" s="2"/>
      <c r="G448" s="2"/>
      <c r="H448" s="15">
        <f t="shared" si="6"/>
        <v>0</v>
      </c>
    </row>
    <row r="449" spans="1:8" ht="13.5" x14ac:dyDescent="0.25">
      <c r="A449" s="11"/>
      <c r="B449" s="10">
        <v>42954</v>
      </c>
      <c r="C449" s="2">
        <v>0.4</v>
      </c>
      <c r="D449" s="2">
        <v>0.4</v>
      </c>
      <c r="E449" s="2">
        <v>7280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0.4</v>
      </c>
      <c r="D450" s="2">
        <v>0.4</v>
      </c>
      <c r="E450" s="2">
        <v>0</v>
      </c>
      <c r="F450" s="2"/>
      <c r="G450" s="2"/>
      <c r="H450" s="15">
        <f t="shared" si="6"/>
        <v>0</v>
      </c>
    </row>
    <row r="451" spans="1:8" ht="13.5" x14ac:dyDescent="0.25">
      <c r="A451" s="11"/>
      <c r="B451" s="10">
        <v>42956</v>
      </c>
      <c r="C451" s="2">
        <v>0.4</v>
      </c>
      <c r="D451" s="2">
        <v>0.4</v>
      </c>
      <c r="E451" s="2">
        <v>7968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0.4</v>
      </c>
      <c r="D452" s="2">
        <v>0.4</v>
      </c>
      <c r="E452" s="2">
        <v>5681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0.39</v>
      </c>
      <c r="D453" s="2">
        <v>0.39</v>
      </c>
      <c r="E453" s="2">
        <v>6170</v>
      </c>
      <c r="F453" s="2"/>
      <c r="G453" s="2"/>
      <c r="H453" s="15">
        <f t="shared" si="6"/>
        <v>-2.5000000000000022E-2</v>
      </c>
    </row>
    <row r="454" spans="1:8" ht="13.5" x14ac:dyDescent="0.25">
      <c r="A454" s="11"/>
      <c r="B454" s="10">
        <v>42961</v>
      </c>
      <c r="C454" s="2">
        <v>0.39</v>
      </c>
      <c r="D454" s="2">
        <v>0.39</v>
      </c>
      <c r="E454" s="2">
        <v>4006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0.39</v>
      </c>
      <c r="D455" s="2">
        <v>0.39</v>
      </c>
      <c r="E455" s="2">
        <v>4020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0.39</v>
      </c>
      <c r="D456" s="2">
        <v>0.39</v>
      </c>
      <c r="E456" s="2">
        <v>16000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42964</v>
      </c>
      <c r="C457" s="2">
        <v>0.39</v>
      </c>
      <c r="D457" s="2">
        <v>0.39</v>
      </c>
      <c r="E457" s="2">
        <v>3932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42965</v>
      </c>
      <c r="C458" s="2">
        <v>0.38</v>
      </c>
      <c r="D458" s="2">
        <v>0.38</v>
      </c>
      <c r="E458" s="2">
        <v>0</v>
      </c>
      <c r="F458" s="2"/>
      <c r="G458" s="2"/>
      <c r="H458" s="15">
        <f t="shared" si="7"/>
        <v>-2.5641025641025664E-2</v>
      </c>
    </row>
    <row r="459" spans="1:8" ht="13.5" x14ac:dyDescent="0.25">
      <c r="A459" s="11"/>
      <c r="B459" s="10">
        <v>42968</v>
      </c>
      <c r="C459" s="2">
        <v>0.38</v>
      </c>
      <c r="D459" s="2">
        <v>0.38</v>
      </c>
      <c r="E459" s="2">
        <v>31803</v>
      </c>
      <c r="F459" s="2"/>
      <c r="G459" s="2"/>
      <c r="H459" s="15">
        <f t="shared" si="7"/>
        <v>0</v>
      </c>
    </row>
    <row r="460" spans="1:8" ht="13.5" x14ac:dyDescent="0.25">
      <c r="A460" s="11"/>
      <c r="B460" s="10">
        <v>42969</v>
      </c>
      <c r="C460" s="2">
        <v>0.37</v>
      </c>
      <c r="D460" s="2">
        <v>0.37</v>
      </c>
      <c r="E460" s="2">
        <v>24770</v>
      </c>
      <c r="F460" s="2"/>
      <c r="G460" s="2"/>
      <c r="H460" s="15">
        <f t="shared" si="7"/>
        <v>-2.6315789473684233E-2</v>
      </c>
    </row>
    <row r="461" spans="1:8" ht="13.5" x14ac:dyDescent="0.25">
      <c r="A461" s="11"/>
      <c r="B461" s="10">
        <v>42970</v>
      </c>
      <c r="C461" s="2">
        <v>0.38</v>
      </c>
      <c r="D461" s="2">
        <v>0.38</v>
      </c>
      <c r="E461" s="2">
        <v>19376</v>
      </c>
      <c r="F461" s="2"/>
      <c r="G461" s="2"/>
      <c r="H461" s="15">
        <f t="shared" si="7"/>
        <v>2.7027027027027053E-2</v>
      </c>
    </row>
    <row r="462" spans="1:8" ht="13.5" x14ac:dyDescent="0.25">
      <c r="A462" s="11"/>
      <c r="B462" s="10">
        <v>42971</v>
      </c>
      <c r="C462" s="2">
        <v>0.38</v>
      </c>
      <c r="D462" s="2">
        <v>0.38</v>
      </c>
      <c r="E462" s="2">
        <v>176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42972</v>
      </c>
      <c r="C463" s="2">
        <v>0.4</v>
      </c>
      <c r="D463" s="2">
        <v>0.4</v>
      </c>
      <c r="E463" s="2">
        <v>21355</v>
      </c>
      <c r="F463" s="2"/>
      <c r="G463" s="2"/>
      <c r="H463" s="15">
        <f t="shared" si="7"/>
        <v>5.2631578947368467E-2</v>
      </c>
    </row>
    <row r="464" spans="1:8" ht="13.5" x14ac:dyDescent="0.25">
      <c r="A464" s="11"/>
      <c r="B464" s="10">
        <v>42975</v>
      </c>
      <c r="C464" s="2">
        <v>0.4</v>
      </c>
      <c r="D464" s="2">
        <v>0.4</v>
      </c>
      <c r="E464" s="2">
        <v>42079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0.4</v>
      </c>
      <c r="D465" s="2">
        <v>0.4</v>
      </c>
      <c r="E465" s="2">
        <v>13560</v>
      </c>
      <c r="F465" s="2"/>
      <c r="G465" s="2"/>
      <c r="H465" s="15">
        <f t="shared" si="7"/>
        <v>0</v>
      </c>
    </row>
    <row r="466" spans="1:8" ht="13.5" x14ac:dyDescent="0.25">
      <c r="A466" s="11"/>
      <c r="B466" s="10">
        <v>42977</v>
      </c>
      <c r="C466" s="2">
        <v>0.39</v>
      </c>
      <c r="D466" s="2">
        <v>0.39</v>
      </c>
      <c r="E466" s="2">
        <v>2886</v>
      </c>
      <c r="F466" s="2"/>
      <c r="G466" s="2"/>
      <c r="H466" s="15">
        <f t="shared" si="7"/>
        <v>-2.5000000000000022E-2</v>
      </c>
    </row>
    <row r="467" spans="1:8" ht="13.5" x14ac:dyDescent="0.25">
      <c r="A467" s="11"/>
      <c r="B467" s="10">
        <v>42978</v>
      </c>
      <c r="C467" s="2">
        <v>0.39</v>
      </c>
      <c r="D467" s="2">
        <v>0.39</v>
      </c>
      <c r="E467" s="2">
        <v>23082</v>
      </c>
      <c r="F467" s="2"/>
      <c r="G467" s="2"/>
      <c r="H467" s="15">
        <f t="shared" si="7"/>
        <v>0</v>
      </c>
    </row>
    <row r="468" spans="1:8" ht="13.5" x14ac:dyDescent="0.25">
      <c r="A468" s="11"/>
      <c r="B468" s="10">
        <v>42982</v>
      </c>
      <c r="C468" s="2">
        <v>0.39</v>
      </c>
      <c r="D468" s="2">
        <v>0.39</v>
      </c>
      <c r="E468" s="2">
        <v>7575</v>
      </c>
      <c r="F468" s="2"/>
      <c r="G468" s="2"/>
      <c r="H468" s="15">
        <f t="shared" si="7"/>
        <v>0</v>
      </c>
    </row>
    <row r="469" spans="1:8" ht="13.5" x14ac:dyDescent="0.25">
      <c r="A469" s="11"/>
      <c r="B469" s="10">
        <v>42983</v>
      </c>
      <c r="C469" s="2">
        <v>0.39</v>
      </c>
      <c r="D469" s="2">
        <v>0.39</v>
      </c>
      <c r="E469" s="2">
        <v>13638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0.39</v>
      </c>
      <c r="D470" s="2">
        <v>0.39</v>
      </c>
      <c r="E470" s="2">
        <v>708</v>
      </c>
      <c r="F470" s="2"/>
      <c r="G470" s="2"/>
      <c r="H470" s="15">
        <f t="shared" si="7"/>
        <v>0</v>
      </c>
    </row>
    <row r="471" spans="1:8" ht="13.5" x14ac:dyDescent="0.25">
      <c r="A471" s="11"/>
      <c r="B471" s="10">
        <v>42985</v>
      </c>
      <c r="C471" s="2">
        <v>0.39</v>
      </c>
      <c r="D471" s="2">
        <v>0.39</v>
      </c>
      <c r="E471" s="2">
        <v>1010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42986</v>
      </c>
      <c r="C472" s="2">
        <v>0.38</v>
      </c>
      <c r="D472" s="2">
        <v>0.38</v>
      </c>
      <c r="E472" s="2">
        <v>510</v>
      </c>
      <c r="F472" s="2"/>
      <c r="G472" s="2"/>
      <c r="H472" s="15">
        <f t="shared" si="7"/>
        <v>-2.5641025641025664E-2</v>
      </c>
    </row>
    <row r="473" spans="1:8" ht="13.5" x14ac:dyDescent="0.25">
      <c r="A473" s="11"/>
      <c r="B473" s="10">
        <v>42989</v>
      </c>
      <c r="C473" s="2">
        <v>0.38</v>
      </c>
      <c r="D473" s="2">
        <v>0.38</v>
      </c>
      <c r="E473" s="2">
        <v>115</v>
      </c>
      <c r="F473" s="2"/>
      <c r="G473" s="2"/>
      <c r="H473" s="15">
        <f t="shared" si="7"/>
        <v>0</v>
      </c>
    </row>
    <row r="474" spans="1:8" ht="13.5" x14ac:dyDescent="0.25">
      <c r="A474" s="11"/>
      <c r="B474" s="10">
        <v>42990</v>
      </c>
      <c r="C474" s="2">
        <v>0.38</v>
      </c>
      <c r="D474" s="2">
        <v>0.38</v>
      </c>
      <c r="E474" s="2">
        <v>16009</v>
      </c>
      <c r="F474" s="2"/>
      <c r="G474" s="2"/>
      <c r="H474" s="15">
        <f t="shared" si="7"/>
        <v>0</v>
      </c>
    </row>
    <row r="475" spans="1:8" ht="13.5" x14ac:dyDescent="0.25">
      <c r="A475" s="11"/>
      <c r="B475" s="10">
        <v>42991</v>
      </c>
      <c r="C475" s="2">
        <v>0.38</v>
      </c>
      <c r="D475" s="2">
        <v>0.38</v>
      </c>
      <c r="E475" s="2">
        <v>0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0.37</v>
      </c>
      <c r="D476" s="2">
        <v>0.37</v>
      </c>
      <c r="E476" s="2">
        <v>7280</v>
      </c>
      <c r="F476" s="2"/>
      <c r="G476" s="2"/>
      <c r="H476" s="15">
        <f t="shared" si="7"/>
        <v>-2.6315789473684233E-2</v>
      </c>
    </row>
    <row r="477" spans="1:8" ht="13.5" x14ac:dyDescent="0.25">
      <c r="A477" s="11"/>
      <c r="B477" s="10">
        <v>42993</v>
      </c>
      <c r="C477" s="2">
        <v>0.37</v>
      </c>
      <c r="D477" s="2">
        <v>0.37</v>
      </c>
      <c r="E477" s="2">
        <v>10146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0.37</v>
      </c>
      <c r="D478" s="2">
        <v>0.37</v>
      </c>
      <c r="E478" s="2">
        <v>43197</v>
      </c>
      <c r="F478" s="2"/>
      <c r="G478" s="2"/>
      <c r="H478" s="15">
        <f t="shared" si="7"/>
        <v>0</v>
      </c>
    </row>
    <row r="479" spans="1:8" ht="13.5" x14ac:dyDescent="0.25">
      <c r="A479" s="11"/>
      <c r="B479" s="10">
        <v>42997</v>
      </c>
      <c r="C479" s="2">
        <v>0.38</v>
      </c>
      <c r="D479" s="2">
        <v>0.38</v>
      </c>
      <c r="E479" s="2">
        <v>30</v>
      </c>
      <c r="F479" s="2"/>
      <c r="G479" s="2"/>
      <c r="H479" s="15">
        <f t="shared" si="7"/>
        <v>2.7027027027027053E-2</v>
      </c>
    </row>
    <row r="480" spans="1:8" ht="13.5" x14ac:dyDescent="0.25">
      <c r="A480" s="11"/>
      <c r="B480" s="10">
        <v>42998</v>
      </c>
      <c r="C480" s="2">
        <v>0.37</v>
      </c>
      <c r="D480" s="2">
        <v>0.37</v>
      </c>
      <c r="E480" s="2">
        <v>3100</v>
      </c>
      <c r="F480" s="2"/>
      <c r="G480" s="2"/>
      <c r="H480" s="15">
        <f t="shared" si="7"/>
        <v>-2.6315789473684233E-2</v>
      </c>
    </row>
    <row r="481" spans="1:8" ht="13.5" x14ac:dyDescent="0.25">
      <c r="A481" s="11"/>
      <c r="B481" s="10">
        <v>43000</v>
      </c>
      <c r="C481" s="2">
        <v>0.38</v>
      </c>
      <c r="D481" s="2">
        <v>0.38</v>
      </c>
      <c r="E481" s="2">
        <v>10001</v>
      </c>
      <c r="F481" s="2"/>
      <c r="G481" s="2"/>
      <c r="H481" s="15">
        <f t="shared" si="7"/>
        <v>2.7027027027027053E-2</v>
      </c>
    </row>
    <row r="482" spans="1:8" ht="13.5" x14ac:dyDescent="0.25">
      <c r="A482" s="11"/>
      <c r="B482" s="10">
        <v>43003</v>
      </c>
      <c r="C482" s="2">
        <v>0.38</v>
      </c>
      <c r="D482" s="2">
        <v>0.38</v>
      </c>
      <c r="E482" s="2">
        <v>0</v>
      </c>
      <c r="F482" s="2"/>
      <c r="G482" s="2"/>
      <c r="H482" s="15">
        <f t="shared" si="7"/>
        <v>0</v>
      </c>
    </row>
    <row r="483" spans="1:8" ht="13.5" x14ac:dyDescent="0.25">
      <c r="A483" s="11"/>
      <c r="B483" s="10">
        <v>43004</v>
      </c>
      <c r="C483" s="2">
        <v>0.37</v>
      </c>
      <c r="D483" s="2">
        <v>0.37</v>
      </c>
      <c r="E483" s="2">
        <v>2</v>
      </c>
      <c r="F483" s="2"/>
      <c r="G483" s="2"/>
      <c r="H483" s="15">
        <f t="shared" si="7"/>
        <v>-2.6315789473684233E-2</v>
      </c>
    </row>
    <row r="484" spans="1:8" ht="13.5" x14ac:dyDescent="0.25">
      <c r="A484" s="11"/>
      <c r="B484" s="10">
        <v>43005</v>
      </c>
      <c r="C484" s="2">
        <v>0.35</v>
      </c>
      <c r="D484" s="2">
        <v>0.35</v>
      </c>
      <c r="E484" s="2">
        <v>26556</v>
      </c>
      <c r="F484" s="2"/>
      <c r="G484" s="2"/>
      <c r="H484" s="15">
        <f t="shared" si="7"/>
        <v>-5.4054054054054106E-2</v>
      </c>
    </row>
    <row r="485" spans="1:8" ht="13.5" x14ac:dyDescent="0.25">
      <c r="A485" s="11"/>
      <c r="B485" s="10">
        <v>43006</v>
      </c>
      <c r="C485" s="2">
        <v>0.35</v>
      </c>
      <c r="D485" s="2">
        <v>0.35</v>
      </c>
      <c r="E485" s="2">
        <v>28309</v>
      </c>
      <c r="F485" s="2"/>
      <c r="G485" s="2"/>
      <c r="H485" s="15">
        <f t="shared" si="7"/>
        <v>0</v>
      </c>
    </row>
    <row r="486" spans="1:8" ht="13.5" x14ac:dyDescent="0.25">
      <c r="A486" s="11"/>
      <c r="B486" s="10">
        <v>43007</v>
      </c>
      <c r="C486" s="2">
        <v>0.35</v>
      </c>
      <c r="D486" s="2">
        <v>0.35</v>
      </c>
      <c r="E486" s="2">
        <v>11107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0.36</v>
      </c>
      <c r="D487" s="2">
        <v>0.36</v>
      </c>
      <c r="E487" s="2">
        <v>82131</v>
      </c>
      <c r="F487" s="2"/>
      <c r="G487" s="2"/>
      <c r="H487" s="15">
        <f t="shared" si="7"/>
        <v>2.8571428571428598E-2</v>
      </c>
    </row>
    <row r="488" spans="1:8" ht="13.5" x14ac:dyDescent="0.25">
      <c r="A488" s="11"/>
      <c r="B488" s="10">
        <v>43011</v>
      </c>
      <c r="C488" s="2">
        <v>0.35</v>
      </c>
      <c r="D488" s="2">
        <v>0.35</v>
      </c>
      <c r="E488" s="2">
        <v>50</v>
      </c>
      <c r="F488" s="2"/>
      <c r="G488" s="2"/>
      <c r="H488" s="15">
        <f t="shared" si="7"/>
        <v>-2.7777777777777804E-2</v>
      </c>
    </row>
    <row r="489" spans="1:8" ht="13.5" x14ac:dyDescent="0.25">
      <c r="A489" s="11"/>
      <c r="B489" s="10">
        <v>43012</v>
      </c>
      <c r="C489" s="2">
        <v>0.35</v>
      </c>
      <c r="D489" s="2">
        <v>0.35</v>
      </c>
      <c r="E489" s="2">
        <v>23635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0.35</v>
      </c>
      <c r="D490" s="2">
        <v>0.35</v>
      </c>
      <c r="E490" s="2">
        <v>19621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0.34</v>
      </c>
      <c r="D491" s="2">
        <v>0.34</v>
      </c>
      <c r="E491" s="2">
        <v>2200</v>
      </c>
      <c r="F491" s="2"/>
      <c r="G491" s="2"/>
      <c r="H491" s="15">
        <f t="shared" si="7"/>
        <v>-2.8571428571428439E-2</v>
      </c>
    </row>
    <row r="492" spans="1:8" ht="13.5" x14ac:dyDescent="0.25">
      <c r="A492" s="11"/>
      <c r="B492" s="10">
        <v>43017</v>
      </c>
      <c r="C492" s="2">
        <v>0.34</v>
      </c>
      <c r="D492" s="2">
        <v>0.34</v>
      </c>
      <c r="E492" s="2">
        <v>14781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0.33</v>
      </c>
      <c r="D493" s="2">
        <v>0.33</v>
      </c>
      <c r="E493" s="2">
        <v>14159</v>
      </c>
      <c r="F493" s="2"/>
      <c r="G493" s="2"/>
      <c r="H493" s="15">
        <f t="shared" si="7"/>
        <v>-2.9411764705882377E-2</v>
      </c>
    </row>
    <row r="494" spans="1:8" ht="13.5" x14ac:dyDescent="0.25">
      <c r="A494" s="11"/>
      <c r="B494" s="10">
        <v>43019</v>
      </c>
      <c r="C494" s="2">
        <v>0.32</v>
      </c>
      <c r="D494" s="2">
        <v>0.32</v>
      </c>
      <c r="E494" s="2">
        <v>10251</v>
      </c>
      <c r="F494" s="2"/>
      <c r="G494" s="2"/>
      <c r="H494" s="15">
        <f t="shared" si="7"/>
        <v>-3.0303030303030328E-2</v>
      </c>
    </row>
    <row r="495" spans="1:8" ht="13.5" x14ac:dyDescent="0.25">
      <c r="A495" s="11"/>
      <c r="B495" s="10">
        <v>43020</v>
      </c>
      <c r="C495" s="2">
        <v>0.31</v>
      </c>
      <c r="D495" s="2">
        <v>0.31</v>
      </c>
      <c r="E495" s="2">
        <v>31291</v>
      </c>
      <c r="F495" s="2"/>
      <c r="G495" s="2"/>
      <c r="H495" s="15">
        <f t="shared" si="7"/>
        <v>-3.1250000000000028E-2</v>
      </c>
    </row>
    <row r="496" spans="1:8" ht="13.5" x14ac:dyDescent="0.25">
      <c r="A496" s="11"/>
      <c r="B496" s="10">
        <v>43021</v>
      </c>
      <c r="C496" s="2">
        <v>0.31</v>
      </c>
      <c r="D496" s="2">
        <v>0.31</v>
      </c>
      <c r="E496" s="2">
        <v>90834</v>
      </c>
      <c r="F496" s="2"/>
      <c r="G496" s="2"/>
      <c r="H496" s="15">
        <f t="shared" si="7"/>
        <v>0</v>
      </c>
    </row>
    <row r="497" spans="1:8" ht="13.5" x14ac:dyDescent="0.25">
      <c r="A497" s="11"/>
      <c r="B497" s="10">
        <v>43024</v>
      </c>
      <c r="C497" s="2">
        <v>0.31</v>
      </c>
      <c r="D497" s="2">
        <v>0.31</v>
      </c>
      <c r="E497" s="2">
        <v>21300</v>
      </c>
      <c r="F497" s="2"/>
      <c r="G497" s="2"/>
      <c r="H497" s="15">
        <f t="shared" si="7"/>
        <v>0</v>
      </c>
    </row>
    <row r="498" spans="1:8" ht="13.5" x14ac:dyDescent="0.25">
      <c r="A498" s="11"/>
      <c r="B498" s="10">
        <v>43025</v>
      </c>
      <c r="C498" s="2">
        <v>0.31</v>
      </c>
      <c r="D498" s="2">
        <v>0.31</v>
      </c>
      <c r="E498" s="2">
        <v>56812</v>
      </c>
      <c r="F498" s="2"/>
      <c r="G498" s="2"/>
      <c r="H498" s="15">
        <f t="shared" si="7"/>
        <v>0</v>
      </c>
    </row>
    <row r="499" spans="1:8" ht="13.5" x14ac:dyDescent="0.25">
      <c r="A499" s="11"/>
      <c r="B499" s="10">
        <v>43026</v>
      </c>
      <c r="C499" s="2">
        <v>0.3</v>
      </c>
      <c r="D499" s="2">
        <v>0.3</v>
      </c>
      <c r="E499" s="2">
        <v>40533</v>
      </c>
      <c r="F499" s="2"/>
      <c r="G499" s="2"/>
      <c r="H499" s="15">
        <f t="shared" si="7"/>
        <v>-3.2258064516129059E-2</v>
      </c>
    </row>
    <row r="500" spans="1:8" ht="13.5" x14ac:dyDescent="0.25">
      <c r="A500" s="11"/>
      <c r="B500" s="10">
        <v>43027</v>
      </c>
      <c r="C500" s="2">
        <v>0.3</v>
      </c>
      <c r="D500" s="2">
        <v>0.3</v>
      </c>
      <c r="E500" s="2">
        <v>47206</v>
      </c>
      <c r="F500" s="2"/>
      <c r="G500" s="2"/>
      <c r="H500" s="15">
        <f t="shared" si="7"/>
        <v>0</v>
      </c>
    </row>
    <row r="501" spans="1:8" ht="13.5" x14ac:dyDescent="0.25">
      <c r="A501" s="11"/>
      <c r="B501" s="10">
        <v>43028</v>
      </c>
      <c r="C501" s="2">
        <v>0.31</v>
      </c>
      <c r="D501" s="2">
        <v>0.31</v>
      </c>
      <c r="E501" s="2">
        <v>64396</v>
      </c>
      <c r="F501" s="2"/>
      <c r="G501" s="2"/>
      <c r="H501" s="15">
        <f t="shared" si="7"/>
        <v>3.3333333333333368E-2</v>
      </c>
    </row>
    <row r="502" spans="1:8" ht="13.5" x14ac:dyDescent="0.25">
      <c r="A502" s="11"/>
      <c r="B502" s="10">
        <v>43031</v>
      </c>
      <c r="C502" s="2">
        <v>0.32</v>
      </c>
      <c r="D502" s="2">
        <v>0.32</v>
      </c>
      <c r="E502" s="2">
        <v>10118</v>
      </c>
      <c r="F502" s="2"/>
      <c r="G502" s="2"/>
      <c r="H502" s="15">
        <f t="shared" si="7"/>
        <v>3.2258064516129059E-2</v>
      </c>
    </row>
    <row r="503" spans="1:8" ht="13.5" x14ac:dyDescent="0.25">
      <c r="A503" s="11"/>
      <c r="B503" s="10">
        <v>43032</v>
      </c>
      <c r="C503" s="2">
        <v>0.33</v>
      </c>
      <c r="D503" s="2">
        <v>0.33</v>
      </c>
      <c r="E503" s="2">
        <v>6870</v>
      </c>
      <c r="F503" s="2"/>
      <c r="G503" s="2"/>
      <c r="H503" s="15">
        <f t="shared" si="7"/>
        <v>3.1250000000000028E-2</v>
      </c>
    </row>
    <row r="504" spans="1:8" ht="13.5" x14ac:dyDescent="0.25">
      <c r="A504" s="11"/>
      <c r="B504" s="10">
        <v>43033</v>
      </c>
      <c r="C504" s="2">
        <v>0.34</v>
      </c>
      <c r="D504" s="2">
        <v>0.34</v>
      </c>
      <c r="E504" s="2">
        <v>10081</v>
      </c>
      <c r="F504" s="2"/>
      <c r="G504" s="2"/>
      <c r="H504" s="15">
        <f t="shared" si="7"/>
        <v>3.0303030303030328E-2</v>
      </c>
    </row>
    <row r="505" spans="1:8" ht="13.5" x14ac:dyDescent="0.25">
      <c r="A505" s="11"/>
      <c r="B505" s="10">
        <v>43034</v>
      </c>
      <c r="C505" s="2">
        <v>0.35</v>
      </c>
      <c r="D505" s="2">
        <v>0.35</v>
      </c>
      <c r="E505" s="2">
        <v>174034</v>
      </c>
      <c r="F505" s="2"/>
      <c r="G505" s="2"/>
      <c r="H505" s="15">
        <f t="shared" si="7"/>
        <v>2.9411764705882214E-2</v>
      </c>
    </row>
    <row r="506" spans="1:8" ht="13.5" x14ac:dyDescent="0.25">
      <c r="A506" s="11"/>
      <c r="B506" s="10">
        <v>43035</v>
      </c>
      <c r="C506" s="2">
        <v>0.36</v>
      </c>
      <c r="D506" s="2">
        <v>0.36</v>
      </c>
      <c r="E506" s="2">
        <v>51344</v>
      </c>
      <c r="F506" s="2"/>
      <c r="G506" s="2"/>
      <c r="H506" s="15">
        <f t="shared" si="7"/>
        <v>2.8571428571428598E-2</v>
      </c>
    </row>
    <row r="507" spans="1:8" ht="13.5" x14ac:dyDescent="0.25">
      <c r="A507" s="11"/>
      <c r="B507" s="10">
        <v>43038</v>
      </c>
      <c r="C507" s="2">
        <v>0.36</v>
      </c>
      <c r="D507" s="2">
        <v>0.36</v>
      </c>
      <c r="E507" s="2">
        <v>53554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0.35</v>
      </c>
      <c r="D508" s="2">
        <v>0.35</v>
      </c>
      <c r="E508" s="2">
        <v>57128</v>
      </c>
      <c r="F508" s="2"/>
      <c r="G508" s="2"/>
      <c r="H508" s="15">
        <f t="shared" si="7"/>
        <v>-2.7777777777777804E-2</v>
      </c>
    </row>
    <row r="509" spans="1:8" ht="13.5" x14ac:dyDescent="0.25">
      <c r="A509" s="11"/>
      <c r="B509" s="10">
        <v>43040</v>
      </c>
      <c r="C509" s="2">
        <v>0.34</v>
      </c>
      <c r="D509" s="2">
        <v>0.34</v>
      </c>
      <c r="E509" s="2">
        <v>17636</v>
      </c>
      <c r="F509" s="2"/>
      <c r="G509" s="2"/>
      <c r="H509" s="15">
        <f t="shared" si="7"/>
        <v>-2.8571428571428439E-2</v>
      </c>
    </row>
    <row r="510" spans="1:8" ht="13.5" x14ac:dyDescent="0.25">
      <c r="A510" s="11"/>
      <c r="B510" s="10">
        <v>43041</v>
      </c>
      <c r="C510" s="2">
        <v>0.34</v>
      </c>
      <c r="D510" s="2">
        <v>0.34</v>
      </c>
      <c r="E510" s="2">
        <v>20935</v>
      </c>
      <c r="F510" s="2"/>
      <c r="G510" s="2"/>
      <c r="H510" s="15">
        <f t="shared" si="7"/>
        <v>0</v>
      </c>
    </row>
    <row r="511" spans="1:8" ht="13.5" x14ac:dyDescent="0.25">
      <c r="A511" s="11"/>
      <c r="B511" s="10">
        <v>43042</v>
      </c>
      <c r="C511" s="2">
        <v>0.35</v>
      </c>
      <c r="D511" s="2">
        <v>0.35</v>
      </c>
      <c r="E511" s="2">
        <v>24050</v>
      </c>
      <c r="F511" s="2"/>
      <c r="G511" s="2"/>
      <c r="H511" s="15">
        <f t="shared" si="7"/>
        <v>2.9411764705882214E-2</v>
      </c>
    </row>
    <row r="512" spans="1:8" ht="13.5" x14ac:dyDescent="0.25">
      <c r="A512" s="11"/>
      <c r="B512" s="10">
        <v>43045</v>
      </c>
      <c r="C512" s="2">
        <v>0.35</v>
      </c>
      <c r="D512" s="2">
        <v>0.35</v>
      </c>
      <c r="E512" s="2">
        <v>10916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0.35</v>
      </c>
      <c r="D513" s="2">
        <v>0.35</v>
      </c>
      <c r="E513" s="2">
        <v>18027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0.34</v>
      </c>
      <c r="D514" s="2">
        <v>0.34</v>
      </c>
      <c r="E514" s="2">
        <v>5986</v>
      </c>
      <c r="F514" s="2"/>
      <c r="G514" s="2"/>
      <c r="H514" s="15">
        <f t="shared" si="7"/>
        <v>-2.8571428571428439E-2</v>
      </c>
    </row>
    <row r="515" spans="1:8" ht="13.5" x14ac:dyDescent="0.25">
      <c r="A515" s="11"/>
      <c r="B515" s="10">
        <v>43048</v>
      </c>
      <c r="C515" s="2">
        <v>0.35</v>
      </c>
      <c r="D515" s="2">
        <v>0.35</v>
      </c>
      <c r="E515" s="2">
        <v>33336</v>
      </c>
      <c r="F515" s="2"/>
      <c r="G515" s="2"/>
      <c r="H515" s="15">
        <f t="shared" si="7"/>
        <v>2.9411764705882214E-2</v>
      </c>
    </row>
    <row r="516" spans="1:8" ht="13.5" x14ac:dyDescent="0.25">
      <c r="A516" s="11"/>
      <c r="B516" s="10">
        <v>43049</v>
      </c>
      <c r="C516" s="2">
        <v>0.35</v>
      </c>
      <c r="D516" s="2">
        <v>0.35</v>
      </c>
      <c r="E516" s="2">
        <v>55068</v>
      </c>
      <c r="F516" s="2"/>
      <c r="G516" s="2"/>
      <c r="H516" s="15">
        <f t="shared" si="7"/>
        <v>0</v>
      </c>
    </row>
    <row r="517" spans="1:8" ht="13.5" x14ac:dyDescent="0.25">
      <c r="A517" s="11"/>
      <c r="B517" s="10">
        <v>43052</v>
      </c>
      <c r="C517" s="2">
        <v>0.35</v>
      </c>
      <c r="D517" s="2">
        <v>0.35</v>
      </c>
      <c r="E517" s="2">
        <v>13310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0.35</v>
      </c>
      <c r="D518" s="2">
        <v>0.35</v>
      </c>
      <c r="E518" s="2">
        <v>650</v>
      </c>
      <c r="F518" s="2"/>
      <c r="G518" s="2"/>
      <c r="H518" s="15">
        <f t="shared" si="7"/>
        <v>0</v>
      </c>
    </row>
    <row r="519" spans="1:8" ht="13.5" x14ac:dyDescent="0.25">
      <c r="A519" s="11"/>
      <c r="B519" s="10">
        <v>43054</v>
      </c>
      <c r="C519" s="2">
        <v>0.36</v>
      </c>
      <c r="D519" s="2">
        <v>0.36</v>
      </c>
      <c r="E519" s="2">
        <v>50010</v>
      </c>
      <c r="F519" s="2"/>
      <c r="G519" s="2"/>
      <c r="H519" s="15">
        <f t="shared" ref="H519:H582" si="8">(D519-D518)/D518</f>
        <v>2.8571428571428598E-2</v>
      </c>
    </row>
    <row r="520" spans="1:8" ht="13.5" x14ac:dyDescent="0.25">
      <c r="A520" s="11"/>
      <c r="B520" s="10">
        <v>43055</v>
      </c>
      <c r="C520" s="2">
        <v>0.35</v>
      </c>
      <c r="D520" s="2">
        <v>0.35</v>
      </c>
      <c r="E520" s="2">
        <v>41895</v>
      </c>
      <c r="F520" s="2"/>
      <c r="G520" s="2"/>
      <c r="H520" s="15">
        <f t="shared" si="8"/>
        <v>-2.7777777777777804E-2</v>
      </c>
    </row>
    <row r="521" spans="1:8" ht="13.5" x14ac:dyDescent="0.25">
      <c r="A521" s="11"/>
      <c r="B521" s="10">
        <v>43056</v>
      </c>
      <c r="C521" s="2">
        <v>0.35</v>
      </c>
      <c r="D521" s="2">
        <v>0.35</v>
      </c>
      <c r="E521" s="2">
        <v>30000</v>
      </c>
      <c r="F521" s="2"/>
      <c r="G521" s="2"/>
      <c r="H521" s="15">
        <f t="shared" si="8"/>
        <v>0</v>
      </c>
    </row>
    <row r="522" spans="1:8" ht="13.5" x14ac:dyDescent="0.25">
      <c r="A522" s="11"/>
      <c r="B522" s="10">
        <v>43059</v>
      </c>
      <c r="C522" s="2">
        <v>0.36</v>
      </c>
      <c r="D522" s="2">
        <v>0.36</v>
      </c>
      <c r="E522" s="2">
        <v>17500</v>
      </c>
      <c r="F522" s="2"/>
      <c r="G522" s="2"/>
      <c r="H522" s="15">
        <f t="shared" si="8"/>
        <v>2.8571428571428598E-2</v>
      </c>
    </row>
    <row r="523" spans="1:8" ht="13.5" x14ac:dyDescent="0.25">
      <c r="A523" s="11"/>
      <c r="B523" s="10">
        <v>43060</v>
      </c>
      <c r="C523" s="2">
        <v>0.36</v>
      </c>
      <c r="D523" s="2">
        <v>0.36</v>
      </c>
      <c r="E523" s="2">
        <v>19727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0.36</v>
      </c>
      <c r="D524" s="2">
        <v>0.36</v>
      </c>
      <c r="E524" s="2">
        <v>34123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0.36</v>
      </c>
      <c r="D525" s="2">
        <v>0.36</v>
      </c>
      <c r="E525" s="2">
        <v>63126</v>
      </c>
      <c r="F525" s="2"/>
      <c r="G525" s="2"/>
      <c r="H525" s="15">
        <f t="shared" si="8"/>
        <v>0</v>
      </c>
    </row>
    <row r="526" spans="1:8" ht="13.5" x14ac:dyDescent="0.25">
      <c r="A526" s="11"/>
      <c r="B526" s="10">
        <v>43063</v>
      </c>
      <c r="C526" s="2">
        <v>0.37</v>
      </c>
      <c r="D526" s="2">
        <v>0.37</v>
      </c>
      <c r="E526" s="2">
        <v>50928</v>
      </c>
      <c r="F526" s="2"/>
      <c r="G526" s="2"/>
      <c r="H526" s="15">
        <f t="shared" si="8"/>
        <v>2.7777777777777804E-2</v>
      </c>
    </row>
    <row r="527" spans="1:8" ht="13.5" x14ac:dyDescent="0.25">
      <c r="A527" s="11"/>
      <c r="B527" s="10">
        <v>43066</v>
      </c>
      <c r="C527" s="2">
        <v>0.38</v>
      </c>
      <c r="D527" s="2">
        <v>0.38</v>
      </c>
      <c r="E527" s="2">
        <v>98067</v>
      </c>
      <c r="F527" s="2"/>
      <c r="G527" s="2"/>
      <c r="H527" s="15">
        <f t="shared" si="8"/>
        <v>2.7027027027027053E-2</v>
      </c>
    </row>
    <row r="528" spans="1:8" ht="13.5" x14ac:dyDescent="0.25">
      <c r="A528" s="11"/>
      <c r="B528" s="10">
        <v>43067</v>
      </c>
      <c r="C528" s="2">
        <v>0.39</v>
      </c>
      <c r="D528" s="2">
        <v>0.39</v>
      </c>
      <c r="E528" s="2">
        <v>75790</v>
      </c>
      <c r="F528" s="2"/>
      <c r="G528" s="2"/>
      <c r="H528" s="15">
        <f t="shared" si="8"/>
        <v>2.6315789473684233E-2</v>
      </c>
    </row>
    <row r="529" spans="1:8" ht="13.5" x14ac:dyDescent="0.25">
      <c r="A529" s="11"/>
      <c r="B529" s="10">
        <v>43068</v>
      </c>
      <c r="C529" s="2">
        <v>0.39</v>
      </c>
      <c r="D529" s="2">
        <v>0.39</v>
      </c>
      <c r="E529" s="2">
        <v>23680</v>
      </c>
      <c r="F529" s="2"/>
      <c r="G529" s="2"/>
      <c r="H529" s="15">
        <f t="shared" si="8"/>
        <v>0</v>
      </c>
    </row>
    <row r="530" spans="1:8" ht="13.5" x14ac:dyDescent="0.25">
      <c r="A530" s="11"/>
      <c r="B530" s="10">
        <v>43069</v>
      </c>
      <c r="C530" s="2">
        <v>0.39</v>
      </c>
      <c r="D530" s="2">
        <v>0.39</v>
      </c>
      <c r="E530" s="2">
        <v>6367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0.38</v>
      </c>
      <c r="D531" s="2">
        <v>0.38</v>
      </c>
      <c r="E531" s="2">
        <v>16212</v>
      </c>
      <c r="F531" s="2"/>
      <c r="G531" s="2"/>
      <c r="H531" s="15">
        <f t="shared" si="8"/>
        <v>-2.5641025641025664E-2</v>
      </c>
    </row>
    <row r="532" spans="1:8" ht="13.5" x14ac:dyDescent="0.25">
      <c r="A532" s="11"/>
      <c r="B532" s="10">
        <v>43074</v>
      </c>
      <c r="C532" s="2">
        <v>0.38</v>
      </c>
      <c r="D532" s="2">
        <v>0.38</v>
      </c>
      <c r="E532" s="2">
        <v>50066</v>
      </c>
      <c r="F532" s="2"/>
      <c r="G532" s="2"/>
      <c r="H532" s="15">
        <f t="shared" si="8"/>
        <v>0</v>
      </c>
    </row>
    <row r="533" spans="1:8" ht="13.5" x14ac:dyDescent="0.25">
      <c r="A533" s="11"/>
      <c r="B533" s="10">
        <v>43075</v>
      </c>
      <c r="C533" s="2">
        <v>0.38</v>
      </c>
      <c r="D533" s="2">
        <v>0.38</v>
      </c>
      <c r="E533" s="2">
        <v>57781</v>
      </c>
      <c r="F533" s="2"/>
      <c r="G533" s="2"/>
      <c r="H533" s="15">
        <f t="shared" si="8"/>
        <v>0</v>
      </c>
    </row>
    <row r="534" spans="1:8" ht="13.5" x14ac:dyDescent="0.25">
      <c r="A534" s="11"/>
      <c r="B534" s="10">
        <v>43076</v>
      </c>
      <c r="C534" s="2">
        <v>0.38</v>
      </c>
      <c r="D534" s="2">
        <v>0.38</v>
      </c>
      <c r="E534" s="2">
        <v>37677</v>
      </c>
      <c r="F534" s="2"/>
      <c r="G534" s="2"/>
      <c r="H534" s="15">
        <f t="shared" si="8"/>
        <v>0</v>
      </c>
    </row>
    <row r="535" spans="1:8" ht="13.5" x14ac:dyDescent="0.25">
      <c r="A535" s="11"/>
      <c r="B535" s="10">
        <v>43077</v>
      </c>
      <c r="C535" s="2">
        <v>0.38</v>
      </c>
      <c r="D535" s="2">
        <v>0.38</v>
      </c>
      <c r="E535" s="2">
        <v>4966</v>
      </c>
      <c r="F535" s="2"/>
      <c r="G535" s="2"/>
      <c r="H535" s="15">
        <f t="shared" si="8"/>
        <v>0</v>
      </c>
    </row>
    <row r="536" spans="1:8" ht="13.5" x14ac:dyDescent="0.25">
      <c r="A536" s="11"/>
      <c r="B536" s="10">
        <v>43080</v>
      </c>
      <c r="C536" s="2">
        <v>0.38</v>
      </c>
      <c r="D536" s="2">
        <v>0.38</v>
      </c>
      <c r="E536" s="2">
        <v>2100</v>
      </c>
      <c r="F536" s="2"/>
      <c r="G536" s="2"/>
      <c r="H536" s="15">
        <f t="shared" si="8"/>
        <v>0</v>
      </c>
    </row>
    <row r="537" spans="1:8" ht="13.5" x14ac:dyDescent="0.25">
      <c r="A537" s="11"/>
      <c r="B537" s="10">
        <v>43081</v>
      </c>
      <c r="C537" s="2">
        <v>0.38</v>
      </c>
      <c r="D537" s="2">
        <v>0.38</v>
      </c>
      <c r="E537" s="2">
        <v>4205</v>
      </c>
      <c r="F537" s="2"/>
      <c r="G537" s="2"/>
      <c r="H537" s="15">
        <f t="shared" si="8"/>
        <v>0</v>
      </c>
    </row>
    <row r="538" spans="1:8" ht="13.5" x14ac:dyDescent="0.25">
      <c r="A538" s="11"/>
      <c r="B538" s="10">
        <v>43082</v>
      </c>
      <c r="C538" s="2">
        <v>0.38</v>
      </c>
      <c r="D538" s="2">
        <v>0.38</v>
      </c>
      <c r="E538" s="2">
        <v>12985</v>
      </c>
      <c r="F538" s="2"/>
      <c r="G538" s="2"/>
      <c r="H538" s="15">
        <f t="shared" si="8"/>
        <v>0</v>
      </c>
    </row>
    <row r="539" spans="1:8" ht="13.5" x14ac:dyDescent="0.25">
      <c r="A539" s="11"/>
      <c r="B539" s="10">
        <v>43083</v>
      </c>
      <c r="C539" s="2">
        <v>0.38</v>
      </c>
      <c r="D539" s="2">
        <v>0.38</v>
      </c>
      <c r="E539" s="2">
        <v>13544</v>
      </c>
      <c r="F539" s="2"/>
      <c r="G539" s="2"/>
      <c r="H539" s="15">
        <f t="shared" si="8"/>
        <v>0</v>
      </c>
    </row>
    <row r="540" spans="1:8" ht="13.5" x14ac:dyDescent="0.25">
      <c r="A540" s="11"/>
      <c r="B540" s="10">
        <v>43084</v>
      </c>
      <c r="C540" s="2">
        <v>0.37</v>
      </c>
      <c r="D540" s="2">
        <v>0.37</v>
      </c>
      <c r="E540" s="2">
        <v>3677</v>
      </c>
      <c r="F540" s="2"/>
      <c r="G540" s="2"/>
      <c r="H540" s="15">
        <f t="shared" si="8"/>
        <v>-2.6315789473684233E-2</v>
      </c>
    </row>
    <row r="541" spans="1:8" ht="13.5" x14ac:dyDescent="0.25">
      <c r="A541" s="11"/>
      <c r="B541" s="10">
        <v>43087</v>
      </c>
      <c r="C541" s="2">
        <v>0.37</v>
      </c>
      <c r="D541" s="2">
        <v>0.37</v>
      </c>
      <c r="E541" s="2">
        <v>12652</v>
      </c>
      <c r="F541" s="2"/>
      <c r="G541" s="2"/>
      <c r="H541" s="15">
        <f t="shared" si="8"/>
        <v>0</v>
      </c>
    </row>
    <row r="542" spans="1:8" ht="13.5" x14ac:dyDescent="0.25">
      <c r="A542" s="11"/>
      <c r="B542" s="10">
        <v>43088</v>
      </c>
      <c r="C542" s="2">
        <v>0.37</v>
      </c>
      <c r="D542" s="2">
        <v>0.37</v>
      </c>
      <c r="E542" s="2">
        <v>4287</v>
      </c>
      <c r="F542" s="2"/>
      <c r="G542" s="2"/>
      <c r="H542" s="15">
        <f t="shared" si="8"/>
        <v>0</v>
      </c>
    </row>
    <row r="543" spans="1:8" ht="13.5" x14ac:dyDescent="0.25">
      <c r="A543" s="11"/>
      <c r="B543" s="10">
        <v>43089</v>
      </c>
      <c r="C543" s="2">
        <v>0.37</v>
      </c>
      <c r="D543" s="2">
        <v>0.37</v>
      </c>
      <c r="E543" s="2">
        <v>14215</v>
      </c>
      <c r="F543" s="2"/>
      <c r="G543" s="2"/>
      <c r="H543" s="15">
        <f t="shared" si="8"/>
        <v>0</v>
      </c>
    </row>
    <row r="544" spans="1:8" ht="13.5" x14ac:dyDescent="0.25">
      <c r="A544" s="11"/>
      <c r="B544" s="10">
        <v>43090</v>
      </c>
      <c r="C544" s="2">
        <v>0.37</v>
      </c>
      <c r="D544" s="2">
        <v>0.37</v>
      </c>
      <c r="E544" s="2">
        <v>8278</v>
      </c>
      <c r="F544" s="2"/>
      <c r="G544" s="2"/>
      <c r="H544" s="15">
        <f t="shared" si="8"/>
        <v>0</v>
      </c>
    </row>
    <row r="545" spans="1:8" ht="13.5" x14ac:dyDescent="0.25">
      <c r="A545" s="11"/>
      <c r="B545" s="10">
        <v>43091</v>
      </c>
      <c r="C545" s="2">
        <v>0.37</v>
      </c>
      <c r="D545" s="2">
        <v>0.37</v>
      </c>
      <c r="E545" s="2">
        <v>1225</v>
      </c>
      <c r="F545" s="2"/>
      <c r="G545" s="2"/>
      <c r="H545" s="15">
        <f t="shared" si="8"/>
        <v>0</v>
      </c>
    </row>
    <row r="546" spans="1:8" ht="13.5" x14ac:dyDescent="0.25">
      <c r="A546" s="11"/>
      <c r="B546" s="10">
        <v>43094</v>
      </c>
      <c r="C546" s="2">
        <v>0.37</v>
      </c>
      <c r="D546" s="2">
        <v>0.37</v>
      </c>
      <c r="E546" s="2">
        <v>8106</v>
      </c>
      <c r="F546" s="2"/>
      <c r="G546" s="2"/>
      <c r="H546" s="15">
        <f t="shared" si="8"/>
        <v>0</v>
      </c>
    </row>
    <row r="547" spans="1:8" ht="13.5" x14ac:dyDescent="0.25">
      <c r="A547" s="11"/>
      <c r="B547" s="10">
        <v>43095</v>
      </c>
      <c r="C547" s="2">
        <v>0.37</v>
      </c>
      <c r="D547" s="2">
        <v>0.37</v>
      </c>
      <c r="E547" s="2">
        <v>7626</v>
      </c>
      <c r="F547" s="2"/>
      <c r="G547" s="2"/>
      <c r="H547" s="15">
        <f t="shared" si="8"/>
        <v>0</v>
      </c>
    </row>
    <row r="548" spans="1:8" ht="13.5" x14ac:dyDescent="0.25">
      <c r="A548" s="11"/>
      <c r="B548" s="10">
        <v>43096</v>
      </c>
      <c r="C548" s="2">
        <v>0.37</v>
      </c>
      <c r="D548" s="2">
        <v>0.37</v>
      </c>
      <c r="E548" s="2">
        <v>6550</v>
      </c>
      <c r="F548" s="2"/>
      <c r="G548" s="2"/>
      <c r="H548" s="15">
        <f t="shared" si="8"/>
        <v>0</v>
      </c>
    </row>
    <row r="549" spans="1:8" ht="13.5" x14ac:dyDescent="0.25">
      <c r="A549" s="11"/>
      <c r="B549" s="10">
        <v>43097</v>
      </c>
      <c r="C549" s="2">
        <v>0.35</v>
      </c>
      <c r="D549" s="2">
        <v>0.35</v>
      </c>
      <c r="E549" s="2">
        <v>32968</v>
      </c>
      <c r="F549" s="2"/>
      <c r="G549" s="2"/>
      <c r="H549" s="15">
        <f t="shared" si="8"/>
        <v>-5.4054054054054106E-2</v>
      </c>
    </row>
    <row r="550" spans="1:8" ht="13.5" x14ac:dyDescent="0.25">
      <c r="A550" s="11"/>
      <c r="B550" s="10">
        <v>43098</v>
      </c>
      <c r="C550" s="2">
        <v>0.37</v>
      </c>
      <c r="D550" s="2">
        <v>0.37</v>
      </c>
      <c r="E550" s="2">
        <v>57994</v>
      </c>
      <c r="F550" s="2"/>
      <c r="G550" s="2"/>
      <c r="H550" s="15">
        <f t="shared" si="8"/>
        <v>5.7142857142857197E-2</v>
      </c>
    </row>
    <row r="551" spans="1:8" ht="13.5" x14ac:dyDescent="0.25">
      <c r="A551" s="11"/>
      <c r="B551" s="10">
        <v>43102</v>
      </c>
      <c r="C551" s="2">
        <v>0.38</v>
      </c>
      <c r="D551" s="2">
        <v>0.38</v>
      </c>
      <c r="E551" s="2">
        <v>37753</v>
      </c>
      <c r="F551" s="2"/>
      <c r="G551" s="2"/>
      <c r="H551" s="15">
        <f t="shared" si="8"/>
        <v>2.7027027027027053E-2</v>
      </c>
    </row>
    <row r="552" spans="1:8" ht="13.5" x14ac:dyDescent="0.25">
      <c r="A552" s="11"/>
      <c r="B552" s="10">
        <v>43103</v>
      </c>
      <c r="C552" s="2">
        <v>0.37</v>
      </c>
      <c r="D552" s="2">
        <v>0.37</v>
      </c>
      <c r="E552" s="2">
        <v>61588</v>
      </c>
      <c r="F552" s="2"/>
      <c r="G552" s="2"/>
      <c r="H552" s="15">
        <f t="shared" si="8"/>
        <v>-2.6315789473684233E-2</v>
      </c>
    </row>
    <row r="553" spans="1:8" ht="13.5" x14ac:dyDescent="0.25">
      <c r="A553" s="11"/>
      <c r="B553" s="10">
        <v>43104</v>
      </c>
      <c r="C553" s="2">
        <v>0.36</v>
      </c>
      <c r="D553" s="2">
        <v>0.36</v>
      </c>
      <c r="E553" s="2">
        <v>28814</v>
      </c>
      <c r="F553" s="2"/>
      <c r="G553" s="2"/>
      <c r="H553" s="15">
        <f t="shared" si="8"/>
        <v>-2.7027027027027053E-2</v>
      </c>
    </row>
    <row r="554" spans="1:8" ht="13.5" x14ac:dyDescent="0.25">
      <c r="A554" s="11"/>
      <c r="B554" s="10">
        <v>43105</v>
      </c>
      <c r="C554" s="2">
        <v>0.36</v>
      </c>
      <c r="D554" s="2">
        <v>0.36</v>
      </c>
      <c r="E554" s="2">
        <v>57922</v>
      </c>
      <c r="F554" s="2"/>
      <c r="G554" s="2"/>
      <c r="H554" s="15">
        <f t="shared" si="8"/>
        <v>0</v>
      </c>
    </row>
    <row r="555" spans="1:8" ht="13.5" x14ac:dyDescent="0.25">
      <c r="A555" s="11"/>
      <c r="B555" s="10">
        <v>43108</v>
      </c>
      <c r="C555" s="2">
        <v>0.36</v>
      </c>
      <c r="D555" s="2">
        <v>0.36</v>
      </c>
      <c r="E555" s="2">
        <v>20494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43109</v>
      </c>
      <c r="C556" s="2">
        <v>0.35</v>
      </c>
      <c r="D556" s="2">
        <v>0.35</v>
      </c>
      <c r="E556" s="2">
        <v>7687</v>
      </c>
      <c r="F556" s="2"/>
      <c r="G556" s="2"/>
      <c r="H556" s="15">
        <f t="shared" si="8"/>
        <v>-2.7777777777777804E-2</v>
      </c>
    </row>
    <row r="557" spans="1:8" ht="13.5" x14ac:dyDescent="0.25">
      <c r="A557" s="11"/>
      <c r="B557" s="10">
        <v>43110</v>
      </c>
      <c r="C557" s="2">
        <v>0.33</v>
      </c>
      <c r="D557" s="2">
        <v>0.33</v>
      </c>
      <c r="E557" s="2">
        <v>35452</v>
      </c>
      <c r="F557" s="2"/>
      <c r="G557" s="2"/>
      <c r="H557" s="15">
        <f t="shared" si="8"/>
        <v>-5.7142857142857037E-2</v>
      </c>
    </row>
    <row r="558" spans="1:8" ht="13.5" x14ac:dyDescent="0.25">
      <c r="A558" s="11"/>
      <c r="B558" s="10">
        <v>43111</v>
      </c>
      <c r="C558" s="2">
        <v>0.35</v>
      </c>
      <c r="D558" s="2">
        <v>0.35</v>
      </c>
      <c r="E558" s="2">
        <v>4350</v>
      </c>
      <c r="F558" s="2"/>
      <c r="G558" s="2"/>
      <c r="H558" s="15">
        <f t="shared" si="8"/>
        <v>6.060606060606049E-2</v>
      </c>
    </row>
    <row r="559" spans="1:8" ht="13.5" x14ac:dyDescent="0.25">
      <c r="A559" s="11"/>
      <c r="B559" s="10">
        <v>43112</v>
      </c>
      <c r="C559" s="2">
        <v>0.36</v>
      </c>
      <c r="D559" s="2">
        <v>0.36</v>
      </c>
      <c r="E559" s="2">
        <v>33480</v>
      </c>
      <c r="F559" s="2"/>
      <c r="G559" s="2"/>
      <c r="H559" s="15">
        <f t="shared" si="8"/>
        <v>2.8571428571428598E-2</v>
      </c>
    </row>
    <row r="560" spans="1:8" ht="13.5" x14ac:dyDescent="0.25">
      <c r="A560" s="11"/>
      <c r="B560" s="10">
        <v>43115</v>
      </c>
      <c r="C560" s="2">
        <v>0.37</v>
      </c>
      <c r="D560" s="2">
        <v>0.37</v>
      </c>
      <c r="E560" s="2">
        <v>13691</v>
      </c>
      <c r="F560" s="2"/>
      <c r="G560" s="2"/>
      <c r="H560" s="15">
        <f t="shared" si="8"/>
        <v>2.7777777777777804E-2</v>
      </c>
    </row>
    <row r="561" spans="1:8" ht="13.5" x14ac:dyDescent="0.25">
      <c r="A561" s="11"/>
      <c r="B561" s="10">
        <v>43116</v>
      </c>
      <c r="C561" s="2">
        <v>0.36</v>
      </c>
      <c r="D561" s="2">
        <v>0.36</v>
      </c>
      <c r="E561" s="2">
        <v>18270</v>
      </c>
      <c r="F561" s="2"/>
      <c r="G561" s="2"/>
      <c r="H561" s="15">
        <f t="shared" si="8"/>
        <v>-2.7027027027027053E-2</v>
      </c>
    </row>
    <row r="562" spans="1:8" ht="13.5" x14ac:dyDescent="0.25">
      <c r="A562" s="11"/>
      <c r="B562" s="10">
        <v>43117</v>
      </c>
      <c r="C562" s="2">
        <v>0.35</v>
      </c>
      <c r="D562" s="2">
        <v>0.35</v>
      </c>
      <c r="E562" s="2">
        <v>12917</v>
      </c>
      <c r="F562" s="2"/>
      <c r="G562" s="2"/>
      <c r="H562" s="15">
        <f t="shared" si="8"/>
        <v>-2.7777777777777804E-2</v>
      </c>
    </row>
    <row r="563" spans="1:8" ht="13.5" x14ac:dyDescent="0.25">
      <c r="A563" s="11"/>
      <c r="B563" s="10">
        <v>43118</v>
      </c>
      <c r="C563" s="2">
        <v>0.36</v>
      </c>
      <c r="D563" s="2">
        <v>0.36</v>
      </c>
      <c r="E563" s="2">
        <v>25760</v>
      </c>
      <c r="F563" s="2"/>
      <c r="G563" s="2"/>
      <c r="H563" s="15">
        <f t="shared" si="8"/>
        <v>2.8571428571428598E-2</v>
      </c>
    </row>
    <row r="564" spans="1:8" ht="13.5" x14ac:dyDescent="0.25">
      <c r="A564" s="11"/>
      <c r="B564" s="10">
        <v>43119</v>
      </c>
      <c r="C564" s="2">
        <v>0.36</v>
      </c>
      <c r="D564" s="2">
        <v>0.36</v>
      </c>
      <c r="E564" s="2">
        <v>13040</v>
      </c>
      <c r="F564" s="2"/>
      <c r="G564" s="2"/>
      <c r="H564" s="15">
        <f t="shared" si="8"/>
        <v>0</v>
      </c>
    </row>
    <row r="565" spans="1:8" ht="13.5" x14ac:dyDescent="0.25">
      <c r="A565" s="11"/>
      <c r="B565" s="10">
        <v>43122</v>
      </c>
      <c r="C565" s="2">
        <v>0.36</v>
      </c>
      <c r="D565" s="2">
        <v>0.36</v>
      </c>
      <c r="E565" s="2">
        <v>16243</v>
      </c>
      <c r="F565" s="2"/>
      <c r="G565" s="2"/>
      <c r="H565" s="15">
        <f t="shared" si="8"/>
        <v>0</v>
      </c>
    </row>
    <row r="566" spans="1:8" ht="13.5" x14ac:dyDescent="0.25">
      <c r="A566" s="11"/>
      <c r="B566" s="10">
        <v>43123</v>
      </c>
      <c r="C566" s="2">
        <v>0.36</v>
      </c>
      <c r="D566" s="2">
        <v>0.36</v>
      </c>
      <c r="E566" s="2">
        <v>71454</v>
      </c>
      <c r="F566" s="2"/>
      <c r="G566" s="2"/>
      <c r="H566" s="15">
        <f t="shared" si="8"/>
        <v>0</v>
      </c>
    </row>
    <row r="567" spans="1:8" ht="13.5" x14ac:dyDescent="0.25">
      <c r="A567" s="11"/>
      <c r="B567" s="10">
        <v>43124</v>
      </c>
      <c r="C567" s="2">
        <v>0.34</v>
      </c>
      <c r="D567" s="2">
        <v>0.34</v>
      </c>
      <c r="E567" s="2">
        <v>21852</v>
      </c>
      <c r="F567" s="2"/>
      <c r="G567" s="2"/>
      <c r="H567" s="15">
        <f t="shared" si="8"/>
        <v>-5.5555555555555455E-2</v>
      </c>
    </row>
    <row r="568" spans="1:8" ht="13.5" x14ac:dyDescent="0.25">
      <c r="A568" s="11"/>
      <c r="B568" s="10">
        <v>43125</v>
      </c>
      <c r="C568" s="2">
        <v>0.33</v>
      </c>
      <c r="D568" s="2">
        <v>0.33</v>
      </c>
      <c r="E568" s="2">
        <v>71424</v>
      </c>
      <c r="F568" s="2"/>
      <c r="G568" s="2"/>
      <c r="H568" s="15">
        <f t="shared" si="8"/>
        <v>-2.9411764705882377E-2</v>
      </c>
    </row>
    <row r="569" spans="1:8" ht="13.5" x14ac:dyDescent="0.25">
      <c r="A569" s="11"/>
      <c r="B569" s="10">
        <v>43126</v>
      </c>
      <c r="C569" s="2">
        <v>0.32</v>
      </c>
      <c r="D569" s="2">
        <v>0.32</v>
      </c>
      <c r="E569" s="2">
        <v>103421</v>
      </c>
      <c r="F569" s="2"/>
      <c r="G569" s="2"/>
      <c r="H569" s="15">
        <f t="shared" si="8"/>
        <v>-3.0303030303030328E-2</v>
      </c>
    </row>
    <row r="570" spans="1:8" ht="13.5" x14ac:dyDescent="0.25">
      <c r="A570" s="11"/>
      <c r="B570" s="10">
        <v>43129</v>
      </c>
      <c r="C570" s="2">
        <v>0.33</v>
      </c>
      <c r="D570" s="2">
        <v>0.33</v>
      </c>
      <c r="E570" s="2">
        <v>12418</v>
      </c>
      <c r="F570" s="2"/>
      <c r="G570" s="2"/>
      <c r="H570" s="15">
        <f t="shared" si="8"/>
        <v>3.1250000000000028E-2</v>
      </c>
    </row>
    <row r="571" spans="1:8" ht="13.5" x14ac:dyDescent="0.25">
      <c r="A571" s="11"/>
      <c r="B571" s="10">
        <v>43130</v>
      </c>
      <c r="C571" s="2">
        <v>0.35</v>
      </c>
      <c r="D571" s="2">
        <v>0.35</v>
      </c>
      <c r="E571" s="2">
        <v>29867</v>
      </c>
      <c r="F571" s="2"/>
      <c r="G571" s="2"/>
      <c r="H571" s="15">
        <f t="shared" si="8"/>
        <v>6.060606060606049E-2</v>
      </c>
    </row>
    <row r="572" spans="1:8" ht="13.5" x14ac:dyDescent="0.25">
      <c r="A572" s="11"/>
      <c r="B572" s="10">
        <v>43131</v>
      </c>
      <c r="C572" s="2">
        <v>0.34</v>
      </c>
      <c r="D572" s="2">
        <v>0.34</v>
      </c>
      <c r="E572" s="2">
        <v>10467</v>
      </c>
      <c r="F572" s="2"/>
      <c r="G572" s="2"/>
      <c r="H572" s="15">
        <f t="shared" si="8"/>
        <v>-2.8571428571428439E-2</v>
      </c>
    </row>
    <row r="573" spans="1:8" ht="13.5" x14ac:dyDescent="0.25">
      <c r="A573" s="11"/>
      <c r="B573" s="10">
        <v>43132</v>
      </c>
      <c r="C573" s="2">
        <v>0.34</v>
      </c>
      <c r="D573" s="2">
        <v>0.34</v>
      </c>
      <c r="E573" s="2">
        <v>7344</v>
      </c>
      <c r="F573" s="2"/>
      <c r="G573" s="2"/>
      <c r="H573" s="15">
        <f t="shared" si="8"/>
        <v>0</v>
      </c>
    </row>
    <row r="574" spans="1:8" ht="13.5" x14ac:dyDescent="0.25">
      <c r="A574" s="11"/>
      <c r="B574" s="10">
        <v>43133</v>
      </c>
      <c r="C574" s="2">
        <v>0.33</v>
      </c>
      <c r="D574" s="2">
        <v>0.33</v>
      </c>
      <c r="E574" s="2">
        <v>12333</v>
      </c>
      <c r="F574" s="2"/>
      <c r="G574" s="2"/>
      <c r="H574" s="15">
        <f t="shared" si="8"/>
        <v>-2.9411764705882377E-2</v>
      </c>
    </row>
    <row r="575" spans="1:8" ht="13.5" x14ac:dyDescent="0.25">
      <c r="A575" s="11"/>
      <c r="B575" s="10">
        <v>43136</v>
      </c>
      <c r="C575" s="2">
        <v>0.33</v>
      </c>
      <c r="D575" s="2">
        <v>0.33</v>
      </c>
      <c r="E575" s="2">
        <v>15068</v>
      </c>
      <c r="F575" s="2"/>
      <c r="G575" s="2"/>
      <c r="H575" s="15">
        <f t="shared" si="8"/>
        <v>0</v>
      </c>
    </row>
    <row r="576" spans="1:8" ht="13.5" x14ac:dyDescent="0.25">
      <c r="A576" s="11"/>
      <c r="B576" s="10">
        <v>43137</v>
      </c>
      <c r="C576" s="2">
        <v>0.34</v>
      </c>
      <c r="D576" s="2">
        <v>0.34</v>
      </c>
      <c r="E576" s="2">
        <v>24347</v>
      </c>
      <c r="F576" s="2"/>
      <c r="G576" s="2"/>
      <c r="H576" s="15">
        <f t="shared" si="8"/>
        <v>3.0303030303030328E-2</v>
      </c>
    </row>
    <row r="577" spans="1:8" ht="13.5" x14ac:dyDescent="0.25">
      <c r="A577" s="11"/>
      <c r="B577" s="10">
        <v>43138</v>
      </c>
      <c r="C577" s="2">
        <v>0.33</v>
      </c>
      <c r="D577" s="2">
        <v>0.33</v>
      </c>
      <c r="E577" s="2">
        <v>53760</v>
      </c>
      <c r="F577" s="2"/>
      <c r="G577" s="2"/>
      <c r="H577" s="15">
        <f t="shared" si="8"/>
        <v>-2.9411764705882377E-2</v>
      </c>
    </row>
    <row r="578" spans="1:8" ht="13.5" x14ac:dyDescent="0.25">
      <c r="A578" s="11"/>
      <c r="B578" s="10">
        <v>43139</v>
      </c>
      <c r="C578" s="2">
        <v>0.33</v>
      </c>
      <c r="D578" s="2">
        <v>0.33</v>
      </c>
      <c r="E578" s="2">
        <v>0</v>
      </c>
      <c r="F578" s="2"/>
      <c r="G578" s="2"/>
      <c r="H578" s="15">
        <f t="shared" si="8"/>
        <v>0</v>
      </c>
    </row>
    <row r="579" spans="1:8" ht="13.5" x14ac:dyDescent="0.25">
      <c r="A579" s="11"/>
      <c r="B579" s="10">
        <v>43140</v>
      </c>
      <c r="C579" s="2">
        <v>0.33</v>
      </c>
      <c r="D579" s="2">
        <v>0.33</v>
      </c>
      <c r="E579" s="2">
        <v>477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0.34</v>
      </c>
      <c r="D580" s="2">
        <v>0.34</v>
      </c>
      <c r="E580" s="2">
        <v>14795</v>
      </c>
      <c r="F580" s="2"/>
      <c r="G580" s="2"/>
      <c r="H580" s="15">
        <f t="shared" si="8"/>
        <v>3.0303030303030328E-2</v>
      </c>
    </row>
    <row r="581" spans="1:8" ht="13.5" x14ac:dyDescent="0.25">
      <c r="A581" s="11"/>
      <c r="B581" s="10">
        <v>43144</v>
      </c>
      <c r="C581" s="2">
        <v>0.33</v>
      </c>
      <c r="D581" s="2">
        <v>0.33</v>
      </c>
      <c r="E581" s="2">
        <v>26314</v>
      </c>
      <c r="F581" s="2"/>
      <c r="G581" s="2"/>
      <c r="H581" s="15">
        <f t="shared" si="8"/>
        <v>-2.9411764705882377E-2</v>
      </c>
    </row>
    <row r="582" spans="1:8" ht="13.5" x14ac:dyDescent="0.25">
      <c r="A582" s="11"/>
      <c r="B582" s="10">
        <v>43145</v>
      </c>
      <c r="C582" s="2">
        <v>0.33</v>
      </c>
      <c r="D582" s="2">
        <v>0.33</v>
      </c>
      <c r="E582" s="2">
        <v>15027</v>
      </c>
      <c r="F582" s="2"/>
      <c r="G582" s="2"/>
      <c r="H582" s="15">
        <f t="shared" si="8"/>
        <v>0</v>
      </c>
    </row>
    <row r="583" spans="1:8" ht="13.5" x14ac:dyDescent="0.25">
      <c r="A583" s="11"/>
      <c r="B583" s="10">
        <v>43146</v>
      </c>
      <c r="C583" s="2">
        <v>0.33</v>
      </c>
      <c r="D583" s="2">
        <v>0.33</v>
      </c>
      <c r="E583" s="2">
        <v>22025</v>
      </c>
      <c r="F583" s="2"/>
      <c r="G583" s="2"/>
      <c r="H583" s="15">
        <f t="shared" ref="H583:H646" si="9">(D583-D582)/D582</f>
        <v>0</v>
      </c>
    </row>
    <row r="584" spans="1:8" ht="13.5" x14ac:dyDescent="0.25">
      <c r="A584" s="11"/>
      <c r="B584" s="10">
        <v>43147</v>
      </c>
      <c r="C584" s="2">
        <v>0.33</v>
      </c>
      <c r="D584" s="2">
        <v>0.33</v>
      </c>
      <c r="E584" s="2">
        <v>3088</v>
      </c>
      <c r="F584" s="2"/>
      <c r="G584" s="2"/>
      <c r="H584" s="15">
        <f t="shared" si="9"/>
        <v>0</v>
      </c>
    </row>
    <row r="585" spans="1:8" ht="13.5" x14ac:dyDescent="0.25">
      <c r="A585" s="11"/>
      <c r="B585" s="10">
        <v>43150</v>
      </c>
      <c r="C585" s="2">
        <v>0.33</v>
      </c>
      <c r="D585" s="2">
        <v>0.33</v>
      </c>
      <c r="E585" s="2">
        <v>45310</v>
      </c>
      <c r="F585" s="2"/>
      <c r="G585" s="2"/>
      <c r="H585" s="15">
        <f t="shared" si="9"/>
        <v>0</v>
      </c>
    </row>
    <row r="586" spans="1:8" ht="13.5" x14ac:dyDescent="0.25">
      <c r="A586" s="11"/>
      <c r="B586" s="10">
        <v>43151</v>
      </c>
      <c r="C586" s="2">
        <v>0.33</v>
      </c>
      <c r="D586" s="2">
        <v>0.33</v>
      </c>
      <c r="E586" s="2">
        <v>6307</v>
      </c>
      <c r="F586" s="2"/>
      <c r="G586" s="2"/>
      <c r="H586" s="15">
        <f t="shared" si="9"/>
        <v>0</v>
      </c>
    </row>
    <row r="587" spans="1:8" ht="13.5" x14ac:dyDescent="0.25">
      <c r="A587" s="11"/>
      <c r="B587" s="10">
        <v>43152</v>
      </c>
      <c r="C587" s="2">
        <v>0.33</v>
      </c>
      <c r="D587" s="2">
        <v>0.33</v>
      </c>
      <c r="E587" s="2">
        <v>25392</v>
      </c>
      <c r="F587" s="2"/>
      <c r="G587" s="2"/>
      <c r="H587" s="15">
        <f t="shared" si="9"/>
        <v>0</v>
      </c>
    </row>
    <row r="588" spans="1:8" ht="13.5" x14ac:dyDescent="0.25">
      <c r="A588" s="11"/>
      <c r="B588" s="10">
        <v>43153</v>
      </c>
      <c r="C588" s="2">
        <v>0.33</v>
      </c>
      <c r="D588" s="2">
        <v>0.33</v>
      </c>
      <c r="E588" s="2">
        <v>175</v>
      </c>
      <c r="F588" s="2"/>
      <c r="G588" s="2"/>
      <c r="H588" s="15">
        <f t="shared" si="9"/>
        <v>0</v>
      </c>
    </row>
    <row r="589" spans="1:8" ht="13.5" x14ac:dyDescent="0.25">
      <c r="A589" s="11"/>
      <c r="B589" s="10">
        <v>43154</v>
      </c>
      <c r="C589" s="2">
        <v>0.33</v>
      </c>
      <c r="D589" s="2">
        <v>0.33</v>
      </c>
      <c r="E589" s="2">
        <v>31211</v>
      </c>
      <c r="F589" s="2"/>
      <c r="G589" s="2"/>
      <c r="H589" s="15">
        <f t="shared" si="9"/>
        <v>0</v>
      </c>
    </row>
    <row r="590" spans="1:8" ht="13.5" x14ac:dyDescent="0.25">
      <c r="A590" s="11"/>
      <c r="B590" s="10">
        <v>43157</v>
      </c>
      <c r="C590" s="2">
        <v>0.32</v>
      </c>
      <c r="D590" s="2">
        <v>0.32</v>
      </c>
      <c r="E590" s="2">
        <v>3588</v>
      </c>
      <c r="F590" s="2"/>
      <c r="G590" s="2"/>
      <c r="H590" s="15">
        <f t="shared" si="9"/>
        <v>-3.0303030303030328E-2</v>
      </c>
    </row>
    <row r="591" spans="1:8" ht="13.5" x14ac:dyDescent="0.25">
      <c r="A591" s="11"/>
      <c r="B591" s="10">
        <v>43158</v>
      </c>
      <c r="C591" s="2">
        <v>0.32</v>
      </c>
      <c r="D591" s="2">
        <v>0.32</v>
      </c>
      <c r="E591" s="2">
        <v>15025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0.32</v>
      </c>
      <c r="D592" s="2">
        <v>0.32</v>
      </c>
      <c r="E592" s="2">
        <v>43451</v>
      </c>
      <c r="F592" s="2"/>
      <c r="G592" s="2"/>
      <c r="H592" s="15">
        <f t="shared" si="9"/>
        <v>0</v>
      </c>
    </row>
    <row r="593" spans="1:8" ht="13.5" x14ac:dyDescent="0.25">
      <c r="A593" s="11"/>
      <c r="B593" s="10">
        <v>43160</v>
      </c>
      <c r="C593" s="2">
        <v>0.32</v>
      </c>
      <c r="D593" s="2">
        <v>0.32</v>
      </c>
      <c r="E593" s="2">
        <v>35152</v>
      </c>
      <c r="F593" s="2"/>
      <c r="G593" s="2"/>
      <c r="H593" s="15">
        <f t="shared" si="9"/>
        <v>0</v>
      </c>
    </row>
    <row r="594" spans="1:8" ht="13.5" x14ac:dyDescent="0.25">
      <c r="A594" s="11"/>
      <c r="B594" s="10">
        <v>43161</v>
      </c>
      <c r="C594" s="2">
        <v>0.31</v>
      </c>
      <c r="D594" s="2">
        <v>0.31</v>
      </c>
      <c r="E594" s="2">
        <v>39346</v>
      </c>
      <c r="F594" s="2"/>
      <c r="G594" s="2"/>
      <c r="H594" s="15">
        <f t="shared" si="9"/>
        <v>-3.1250000000000028E-2</v>
      </c>
    </row>
    <row r="595" spans="1:8" ht="13.5" x14ac:dyDescent="0.25">
      <c r="A595" s="11"/>
      <c r="B595" s="10">
        <v>43164</v>
      </c>
      <c r="C595" s="2">
        <v>0.32</v>
      </c>
      <c r="D595" s="2">
        <v>0.32</v>
      </c>
      <c r="E595" s="2">
        <v>30126</v>
      </c>
      <c r="F595" s="2"/>
      <c r="G595" s="2"/>
      <c r="H595" s="15">
        <f t="shared" si="9"/>
        <v>3.2258064516129059E-2</v>
      </c>
    </row>
    <row r="596" spans="1:8" ht="13.5" x14ac:dyDescent="0.25">
      <c r="A596" s="11"/>
      <c r="B596" s="10">
        <v>43165</v>
      </c>
      <c r="C596" s="2">
        <v>0.32</v>
      </c>
      <c r="D596" s="2">
        <v>0.32</v>
      </c>
      <c r="E596" s="2">
        <v>2379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0.32</v>
      </c>
      <c r="D597" s="2">
        <v>0.32</v>
      </c>
      <c r="E597" s="2">
        <v>26874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0.32</v>
      </c>
      <c r="D598" s="2">
        <v>0.32</v>
      </c>
      <c r="E598" s="2">
        <v>11656</v>
      </c>
      <c r="F598" s="2"/>
      <c r="G598" s="2"/>
      <c r="H598" s="15">
        <f t="shared" si="9"/>
        <v>0</v>
      </c>
    </row>
    <row r="599" spans="1:8" ht="13.5" x14ac:dyDescent="0.25">
      <c r="A599" s="11"/>
      <c r="B599" s="10">
        <v>43168</v>
      </c>
      <c r="C599" s="2">
        <v>0.32</v>
      </c>
      <c r="D599" s="2">
        <v>0.32</v>
      </c>
      <c r="E599" s="2">
        <v>25</v>
      </c>
      <c r="F599" s="2"/>
      <c r="G599" s="2"/>
      <c r="H599" s="15">
        <f t="shared" si="9"/>
        <v>0</v>
      </c>
    </row>
    <row r="600" spans="1:8" ht="13.5" x14ac:dyDescent="0.25">
      <c r="A600" s="11"/>
      <c r="B600" s="10">
        <v>43171</v>
      </c>
      <c r="C600" s="2">
        <v>0.32</v>
      </c>
      <c r="D600" s="2">
        <v>0.32</v>
      </c>
      <c r="E600" s="2">
        <v>6182</v>
      </c>
      <c r="F600" s="2"/>
      <c r="G600" s="2"/>
      <c r="H600" s="15">
        <f t="shared" si="9"/>
        <v>0</v>
      </c>
    </row>
    <row r="601" spans="1:8" ht="13.5" x14ac:dyDescent="0.25">
      <c r="A601" s="11"/>
      <c r="B601" s="10">
        <v>43172</v>
      </c>
      <c r="C601" s="2">
        <v>0.32</v>
      </c>
      <c r="D601" s="2">
        <v>0.32</v>
      </c>
      <c r="E601" s="2">
        <v>449</v>
      </c>
      <c r="F601" s="2"/>
      <c r="G601" s="2"/>
      <c r="H601" s="15">
        <f t="shared" si="9"/>
        <v>0</v>
      </c>
    </row>
    <row r="602" spans="1:8" ht="13.5" x14ac:dyDescent="0.25">
      <c r="A602" s="11"/>
      <c r="B602" s="10">
        <v>43173</v>
      </c>
      <c r="C602" s="2">
        <v>0.32</v>
      </c>
      <c r="D602" s="2">
        <v>0.32</v>
      </c>
      <c r="E602" s="2">
        <v>175</v>
      </c>
      <c r="F602" s="2"/>
      <c r="G602" s="2"/>
      <c r="H602" s="15">
        <f t="shared" si="9"/>
        <v>0</v>
      </c>
    </row>
    <row r="603" spans="1:8" ht="13.5" x14ac:dyDescent="0.25">
      <c r="A603" s="11"/>
      <c r="B603" s="10">
        <v>43174</v>
      </c>
      <c r="C603" s="2">
        <v>0.32</v>
      </c>
      <c r="D603" s="2">
        <v>0.32</v>
      </c>
      <c r="E603" s="2">
        <v>1126</v>
      </c>
      <c r="F603" s="2"/>
      <c r="G603" s="2"/>
      <c r="H603" s="15">
        <f t="shared" si="9"/>
        <v>0</v>
      </c>
    </row>
    <row r="604" spans="1:8" ht="13.5" x14ac:dyDescent="0.25">
      <c r="A604" s="11"/>
      <c r="B604" s="10">
        <v>43175</v>
      </c>
      <c r="C604" s="2">
        <v>0.32</v>
      </c>
      <c r="D604" s="2">
        <v>0.32</v>
      </c>
      <c r="E604" s="2">
        <v>0</v>
      </c>
      <c r="F604" s="2"/>
      <c r="G604" s="2"/>
      <c r="H604" s="15">
        <f t="shared" si="9"/>
        <v>0</v>
      </c>
    </row>
    <row r="605" spans="1:8" ht="13.5" x14ac:dyDescent="0.25">
      <c r="A605" s="11"/>
      <c r="B605" s="10">
        <v>43178</v>
      </c>
      <c r="C605" s="2">
        <v>0.32</v>
      </c>
      <c r="D605" s="2">
        <v>0.32</v>
      </c>
      <c r="E605" s="2">
        <v>18950</v>
      </c>
      <c r="F605" s="2"/>
      <c r="G605" s="2"/>
      <c r="H605" s="15">
        <f t="shared" si="9"/>
        <v>0</v>
      </c>
    </row>
    <row r="606" spans="1:8" ht="13.5" x14ac:dyDescent="0.25">
      <c r="A606" s="11"/>
      <c r="B606" s="10">
        <v>43180</v>
      </c>
      <c r="C606" s="2">
        <v>0.32</v>
      </c>
      <c r="D606" s="2">
        <v>0.32</v>
      </c>
      <c r="E606" s="2">
        <v>6154</v>
      </c>
      <c r="F606" s="2"/>
      <c r="G606" s="2"/>
      <c r="H606" s="15">
        <f t="shared" si="9"/>
        <v>0</v>
      </c>
    </row>
    <row r="607" spans="1:8" ht="13.5" x14ac:dyDescent="0.25">
      <c r="A607" s="11"/>
      <c r="B607" s="10">
        <v>43181</v>
      </c>
      <c r="C607" s="2">
        <v>0.32</v>
      </c>
      <c r="D607" s="2">
        <v>0.32</v>
      </c>
      <c r="E607" s="2">
        <v>5100</v>
      </c>
      <c r="F607" s="2"/>
      <c r="G607" s="2"/>
      <c r="H607" s="15">
        <f t="shared" si="9"/>
        <v>0</v>
      </c>
    </row>
    <row r="608" spans="1:8" ht="13.5" x14ac:dyDescent="0.25">
      <c r="A608" s="11"/>
      <c r="B608" s="10">
        <v>43182</v>
      </c>
      <c r="C608" s="2">
        <v>0.32</v>
      </c>
      <c r="D608" s="2">
        <v>0.32</v>
      </c>
      <c r="E608" s="2">
        <v>15745</v>
      </c>
      <c r="F608" s="2"/>
      <c r="G608" s="2"/>
      <c r="H608" s="15">
        <f t="shared" si="9"/>
        <v>0</v>
      </c>
    </row>
    <row r="609" spans="1:8" ht="13.5" x14ac:dyDescent="0.25">
      <c r="A609" s="11"/>
      <c r="B609" s="10">
        <v>43185</v>
      </c>
      <c r="C609" s="2">
        <v>0.32</v>
      </c>
      <c r="D609" s="2">
        <v>0.32</v>
      </c>
      <c r="E609" s="2">
        <v>125</v>
      </c>
      <c r="F609" s="2"/>
      <c r="G609" s="2"/>
      <c r="H609" s="15">
        <f t="shared" si="9"/>
        <v>0</v>
      </c>
    </row>
    <row r="610" spans="1:8" ht="13.5" x14ac:dyDescent="0.25">
      <c r="A610" s="11"/>
      <c r="B610" s="10">
        <v>43186</v>
      </c>
      <c r="C610" s="2">
        <v>0.32</v>
      </c>
      <c r="D610" s="2">
        <v>0.32</v>
      </c>
      <c r="E610" s="2">
        <v>100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0.31</v>
      </c>
      <c r="D611" s="2">
        <v>0.31</v>
      </c>
      <c r="E611" s="2">
        <v>18683</v>
      </c>
      <c r="F611" s="2"/>
      <c r="G611" s="2"/>
      <c r="H611" s="15">
        <f t="shared" si="9"/>
        <v>-3.1250000000000028E-2</v>
      </c>
    </row>
    <row r="612" spans="1:8" ht="13.5" x14ac:dyDescent="0.25">
      <c r="A612" s="11"/>
      <c r="B612" s="10">
        <v>43188</v>
      </c>
      <c r="C612" s="2">
        <v>0.31</v>
      </c>
      <c r="D612" s="2">
        <v>0.31</v>
      </c>
      <c r="E612" s="2">
        <v>35837</v>
      </c>
      <c r="F612" s="2"/>
      <c r="G612" s="2"/>
      <c r="H612" s="15">
        <f t="shared" si="9"/>
        <v>0</v>
      </c>
    </row>
    <row r="613" spans="1:8" ht="13.5" x14ac:dyDescent="0.25">
      <c r="A613" s="11"/>
      <c r="B613" s="10">
        <v>43189</v>
      </c>
      <c r="C613" s="2">
        <v>0.31</v>
      </c>
      <c r="D613" s="2">
        <v>0.31</v>
      </c>
      <c r="E613" s="2">
        <v>29324</v>
      </c>
      <c r="F613" s="2"/>
      <c r="G613" s="2"/>
      <c r="H613" s="15">
        <f t="shared" si="9"/>
        <v>0</v>
      </c>
    </row>
    <row r="614" spans="1:8" ht="13.5" x14ac:dyDescent="0.25">
      <c r="A614" s="11"/>
      <c r="B614" s="10">
        <v>43192</v>
      </c>
      <c r="C614" s="2">
        <v>0.31</v>
      </c>
      <c r="D614" s="2">
        <v>0.31</v>
      </c>
      <c r="E614" s="2">
        <v>20</v>
      </c>
      <c r="F614" s="2"/>
      <c r="G614" s="2"/>
      <c r="H614" s="15">
        <f t="shared" si="9"/>
        <v>0</v>
      </c>
    </row>
    <row r="615" spans="1:8" ht="13.5" x14ac:dyDescent="0.25">
      <c r="A615" s="11"/>
      <c r="B615" s="10">
        <v>43193</v>
      </c>
      <c r="C615" s="2">
        <v>0.31</v>
      </c>
      <c r="D615" s="2">
        <v>0.31</v>
      </c>
      <c r="E615" s="2">
        <v>2135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0.31</v>
      </c>
      <c r="D616" s="2">
        <v>0.31</v>
      </c>
      <c r="E616" s="2">
        <v>195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0.3</v>
      </c>
      <c r="D617" s="2">
        <v>0.3</v>
      </c>
      <c r="E617" s="2">
        <v>4295</v>
      </c>
      <c r="F617" s="2"/>
      <c r="G617" s="2"/>
      <c r="H617" s="15">
        <f t="shared" si="9"/>
        <v>-3.2258064516129059E-2</v>
      </c>
    </row>
    <row r="618" spans="1:8" ht="13.5" x14ac:dyDescent="0.25">
      <c r="A618" s="11"/>
      <c r="B618" s="10">
        <v>43196</v>
      </c>
      <c r="C618" s="2">
        <v>0.28999999999999998</v>
      </c>
      <c r="D618" s="2">
        <v>0.28999999999999998</v>
      </c>
      <c r="E618" s="2">
        <v>52919</v>
      </c>
      <c r="F618" s="2"/>
      <c r="G618" s="2"/>
      <c r="H618" s="15">
        <f t="shared" si="9"/>
        <v>-3.3333333333333368E-2</v>
      </c>
    </row>
    <row r="619" spans="1:8" ht="13.5" x14ac:dyDescent="0.25">
      <c r="A619" s="11"/>
      <c r="B619" s="10">
        <v>43200</v>
      </c>
      <c r="C619" s="2">
        <v>0.28999999999999998</v>
      </c>
      <c r="D619" s="2">
        <v>0.28999999999999998</v>
      </c>
      <c r="E619" s="2">
        <v>98141</v>
      </c>
      <c r="F619" s="2"/>
      <c r="G619" s="2"/>
      <c r="H619" s="15">
        <f t="shared" si="9"/>
        <v>0</v>
      </c>
    </row>
    <row r="620" spans="1:8" ht="13.5" x14ac:dyDescent="0.25">
      <c r="A620" s="11"/>
      <c r="B620" s="10">
        <v>43201</v>
      </c>
      <c r="C620" s="2">
        <v>0.28999999999999998</v>
      </c>
      <c r="D620" s="2">
        <v>0.28999999999999998</v>
      </c>
      <c r="E620" s="2">
        <v>71016</v>
      </c>
      <c r="F620" s="2"/>
      <c r="G620" s="2"/>
      <c r="H620" s="15">
        <f t="shared" si="9"/>
        <v>0</v>
      </c>
    </row>
    <row r="621" spans="1:8" ht="13.5" x14ac:dyDescent="0.25">
      <c r="A621" s="11"/>
      <c r="B621" s="10">
        <v>43202</v>
      </c>
      <c r="C621" s="2">
        <v>0.3</v>
      </c>
      <c r="D621" s="2">
        <v>0.3</v>
      </c>
      <c r="E621" s="2">
        <v>95094</v>
      </c>
      <c r="F621" s="2"/>
      <c r="G621" s="2"/>
      <c r="H621" s="15">
        <f t="shared" si="9"/>
        <v>3.4482758620689689E-2</v>
      </c>
    </row>
    <row r="622" spans="1:8" ht="13.5" x14ac:dyDescent="0.25">
      <c r="A622" s="11"/>
      <c r="B622" s="10">
        <v>43203</v>
      </c>
      <c r="C622" s="2">
        <v>0.3</v>
      </c>
      <c r="D622" s="2">
        <v>0.3</v>
      </c>
      <c r="E622" s="2">
        <v>100724</v>
      </c>
      <c r="F622" s="2"/>
      <c r="G622" s="2"/>
      <c r="H622" s="15">
        <f t="shared" si="9"/>
        <v>0</v>
      </c>
    </row>
    <row r="623" spans="1:8" ht="13.5" x14ac:dyDescent="0.25">
      <c r="A623" s="11"/>
      <c r="B623" s="10">
        <v>43206</v>
      </c>
      <c r="C623" s="2">
        <v>0.28999999999999998</v>
      </c>
      <c r="D623" s="2">
        <v>0.28999999999999998</v>
      </c>
      <c r="E623" s="2">
        <v>115147</v>
      </c>
      <c r="F623" s="2"/>
      <c r="G623" s="2"/>
      <c r="H623" s="15">
        <f t="shared" si="9"/>
        <v>-3.3333333333333368E-2</v>
      </c>
    </row>
    <row r="624" spans="1:8" ht="13.5" x14ac:dyDescent="0.25">
      <c r="A624" s="11"/>
      <c r="B624" s="10">
        <v>43207</v>
      </c>
      <c r="C624" s="2">
        <v>0.3</v>
      </c>
      <c r="D624" s="2">
        <v>0.3</v>
      </c>
      <c r="E624" s="2">
        <v>180160</v>
      </c>
      <c r="F624" s="2"/>
      <c r="G624" s="2"/>
      <c r="H624" s="15">
        <f t="shared" si="9"/>
        <v>3.4482758620689689E-2</v>
      </c>
    </row>
    <row r="625" spans="1:8" ht="13.5" x14ac:dyDescent="0.25">
      <c r="A625" s="11"/>
      <c r="B625" s="10">
        <v>43208</v>
      </c>
      <c r="C625" s="2">
        <v>0.28999999999999998</v>
      </c>
      <c r="D625" s="2">
        <v>0.28999999999999998</v>
      </c>
      <c r="E625" s="2">
        <v>2985</v>
      </c>
      <c r="F625" s="2"/>
      <c r="G625" s="2"/>
      <c r="H625" s="15">
        <f t="shared" si="9"/>
        <v>-3.3333333333333368E-2</v>
      </c>
    </row>
    <row r="626" spans="1:8" ht="13.5" x14ac:dyDescent="0.25">
      <c r="A626" s="11"/>
      <c r="B626" s="10">
        <v>43209</v>
      </c>
      <c r="C626" s="2">
        <v>0.28999999999999998</v>
      </c>
      <c r="D626" s="2">
        <v>0.28999999999999998</v>
      </c>
      <c r="E626" s="2">
        <v>56489</v>
      </c>
      <c r="F626" s="2"/>
      <c r="G626" s="2"/>
      <c r="H626" s="15">
        <f t="shared" si="9"/>
        <v>0</v>
      </c>
    </row>
    <row r="627" spans="1:8" ht="13.5" x14ac:dyDescent="0.25">
      <c r="A627" s="11"/>
      <c r="B627" s="10">
        <v>43210</v>
      </c>
      <c r="C627" s="2">
        <v>0.28000000000000003</v>
      </c>
      <c r="D627" s="2">
        <v>0.28000000000000003</v>
      </c>
      <c r="E627" s="2">
        <v>92350</v>
      </c>
      <c r="F627" s="2"/>
      <c r="G627" s="2"/>
      <c r="H627" s="15">
        <f t="shared" si="9"/>
        <v>-3.4482758620689495E-2</v>
      </c>
    </row>
    <row r="628" spans="1:8" ht="13.5" x14ac:dyDescent="0.25">
      <c r="A628" s="11"/>
      <c r="B628" s="10">
        <v>43213</v>
      </c>
      <c r="C628" s="2">
        <v>0.28000000000000003</v>
      </c>
      <c r="D628" s="2">
        <v>0.28000000000000003</v>
      </c>
      <c r="E628" s="2">
        <v>12313</v>
      </c>
      <c r="F628" s="2"/>
      <c r="G628" s="2"/>
      <c r="H628" s="15">
        <f t="shared" si="9"/>
        <v>0</v>
      </c>
    </row>
    <row r="629" spans="1:8" ht="13.5" x14ac:dyDescent="0.25">
      <c r="A629" s="11"/>
      <c r="B629" s="10">
        <v>43214</v>
      </c>
      <c r="C629" s="2">
        <v>0.27</v>
      </c>
      <c r="D629" s="2">
        <v>0.27</v>
      </c>
      <c r="E629" s="2">
        <v>145813</v>
      </c>
      <c r="F629" s="2"/>
      <c r="G629" s="2"/>
      <c r="H629" s="15">
        <f t="shared" si="9"/>
        <v>-3.571428571428574E-2</v>
      </c>
    </row>
    <row r="630" spans="1:8" ht="13.5" x14ac:dyDescent="0.25">
      <c r="A630" s="11"/>
      <c r="B630" s="10">
        <v>43215</v>
      </c>
      <c r="C630" s="2">
        <v>0.27</v>
      </c>
      <c r="D630" s="2">
        <v>0.27</v>
      </c>
      <c r="E630" s="2">
        <v>49735</v>
      </c>
      <c r="F630" s="2"/>
      <c r="G630" s="2"/>
      <c r="H630" s="15">
        <f t="shared" si="9"/>
        <v>0</v>
      </c>
    </row>
    <row r="631" spans="1:8" ht="13.5" x14ac:dyDescent="0.25">
      <c r="A631" s="11"/>
      <c r="B631" s="10">
        <v>43216</v>
      </c>
      <c r="C631" s="2">
        <v>0.26</v>
      </c>
      <c r="D631" s="2">
        <v>0.26</v>
      </c>
      <c r="E631" s="2">
        <v>40294</v>
      </c>
      <c r="F631" s="2"/>
      <c r="G631" s="2"/>
      <c r="H631" s="15">
        <f t="shared" si="9"/>
        <v>-3.703703703703707E-2</v>
      </c>
    </row>
    <row r="632" spans="1:8" ht="13.5" x14ac:dyDescent="0.25">
      <c r="A632" s="11"/>
      <c r="B632" s="10">
        <v>43217</v>
      </c>
      <c r="C632" s="2">
        <v>0.27</v>
      </c>
      <c r="D632" s="2">
        <v>0.27</v>
      </c>
      <c r="E632" s="2">
        <v>98603</v>
      </c>
      <c r="F632" s="2"/>
      <c r="G632" s="2"/>
      <c r="H632" s="15">
        <f t="shared" si="9"/>
        <v>3.8461538461538491E-2</v>
      </c>
    </row>
    <row r="633" spans="1:8" ht="13.5" x14ac:dyDescent="0.25">
      <c r="A633" s="11"/>
      <c r="B633" s="10">
        <v>43220</v>
      </c>
      <c r="C633" s="2">
        <v>0.27</v>
      </c>
      <c r="D633" s="2">
        <v>0.27</v>
      </c>
      <c r="E633" s="2">
        <v>89138</v>
      </c>
      <c r="F633" s="2"/>
      <c r="G633" s="2"/>
      <c r="H633" s="15">
        <f t="shared" si="9"/>
        <v>0</v>
      </c>
    </row>
    <row r="634" spans="1:8" ht="13.5" x14ac:dyDescent="0.25">
      <c r="A634" s="11"/>
      <c r="B634" s="10">
        <v>43222</v>
      </c>
      <c r="C634" s="2">
        <v>0.26</v>
      </c>
      <c r="D634" s="2">
        <v>0.26</v>
      </c>
      <c r="E634" s="2">
        <v>86399</v>
      </c>
      <c r="F634" s="2"/>
      <c r="G634" s="2"/>
      <c r="H634" s="15">
        <f t="shared" si="9"/>
        <v>-3.703703703703707E-2</v>
      </c>
    </row>
    <row r="635" spans="1:8" ht="13.5" x14ac:dyDescent="0.25">
      <c r="A635" s="11"/>
      <c r="B635" s="10">
        <v>43223</v>
      </c>
      <c r="C635" s="2">
        <v>0.27</v>
      </c>
      <c r="D635" s="2">
        <v>0.27</v>
      </c>
      <c r="E635" s="2">
        <v>195225</v>
      </c>
      <c r="F635" s="2"/>
      <c r="G635" s="2"/>
      <c r="H635" s="15">
        <f t="shared" si="9"/>
        <v>3.8461538461538491E-2</v>
      </c>
    </row>
    <row r="636" spans="1:8" ht="13.5" x14ac:dyDescent="0.25">
      <c r="A636" s="11"/>
      <c r="B636" s="10">
        <v>43224</v>
      </c>
      <c r="C636" s="2">
        <v>0.28000000000000003</v>
      </c>
      <c r="D636" s="2">
        <v>0.28000000000000003</v>
      </c>
      <c r="E636" s="2">
        <v>37670</v>
      </c>
      <c r="F636" s="2"/>
      <c r="G636" s="2"/>
      <c r="H636" s="15">
        <f t="shared" si="9"/>
        <v>3.703703703703707E-2</v>
      </c>
    </row>
    <row r="637" spans="1:8" ht="13.5" x14ac:dyDescent="0.25">
      <c r="A637" s="11"/>
      <c r="B637" s="10">
        <v>43227</v>
      </c>
      <c r="C637" s="2">
        <v>0.28999999999999998</v>
      </c>
      <c r="D637" s="2">
        <v>0.28999999999999998</v>
      </c>
      <c r="E637" s="2">
        <v>0</v>
      </c>
      <c r="F637" s="2"/>
      <c r="G637" s="2"/>
      <c r="H637" s="15">
        <f t="shared" si="9"/>
        <v>3.5714285714285546E-2</v>
      </c>
    </row>
    <row r="638" spans="1:8" ht="13.5" x14ac:dyDescent="0.25">
      <c r="A638" s="11"/>
      <c r="B638" s="10">
        <v>43228</v>
      </c>
      <c r="C638" s="2">
        <v>0.3</v>
      </c>
      <c r="D638" s="2">
        <v>0.3</v>
      </c>
      <c r="E638" s="2">
        <v>215798</v>
      </c>
      <c r="F638" s="2"/>
      <c r="G638" s="2"/>
      <c r="H638" s="15">
        <f t="shared" si="9"/>
        <v>3.4482758620689689E-2</v>
      </c>
    </row>
    <row r="639" spans="1:8" ht="13.5" x14ac:dyDescent="0.25">
      <c r="A639" s="11"/>
      <c r="B639" s="10">
        <v>43229</v>
      </c>
      <c r="C639" s="2">
        <v>0.31</v>
      </c>
      <c r="D639" s="2">
        <v>0.31</v>
      </c>
      <c r="E639" s="2">
        <v>23970</v>
      </c>
      <c r="F639" s="2"/>
      <c r="G639" s="2"/>
      <c r="H639" s="15">
        <f t="shared" si="9"/>
        <v>3.3333333333333368E-2</v>
      </c>
    </row>
    <row r="640" spans="1:8" ht="13.5" x14ac:dyDescent="0.25">
      <c r="A640" s="11"/>
      <c r="B640" s="10">
        <v>43230</v>
      </c>
      <c r="C640" s="2">
        <v>0.32</v>
      </c>
      <c r="D640" s="2">
        <v>0.32</v>
      </c>
      <c r="E640" s="2">
        <v>0</v>
      </c>
      <c r="F640" s="2"/>
      <c r="G640" s="2"/>
      <c r="H640" s="15">
        <f t="shared" si="9"/>
        <v>3.2258064516129059E-2</v>
      </c>
    </row>
    <row r="641" spans="1:8" ht="13.5" x14ac:dyDescent="0.25">
      <c r="A641" s="11"/>
      <c r="B641" s="10">
        <v>43231</v>
      </c>
      <c r="C641" s="2">
        <v>0.33</v>
      </c>
      <c r="D641" s="2">
        <v>0.33</v>
      </c>
      <c r="E641" s="2">
        <v>676118</v>
      </c>
      <c r="F641" s="2"/>
      <c r="G641" s="2"/>
      <c r="H641" s="15">
        <f t="shared" si="9"/>
        <v>3.1250000000000028E-2</v>
      </c>
    </row>
    <row r="642" spans="1:8" ht="13.5" x14ac:dyDescent="0.25">
      <c r="A642" s="11"/>
      <c r="B642" s="10">
        <v>43234</v>
      </c>
      <c r="C642" s="2">
        <v>0.35</v>
      </c>
      <c r="D642" s="2">
        <v>0.35</v>
      </c>
      <c r="E642" s="2">
        <v>90367</v>
      </c>
      <c r="F642" s="2"/>
      <c r="G642" s="2"/>
      <c r="H642" s="15">
        <f t="shared" si="9"/>
        <v>6.060606060606049E-2</v>
      </c>
    </row>
    <row r="643" spans="1:8" ht="13.5" x14ac:dyDescent="0.25">
      <c r="A643" s="11"/>
      <c r="B643" s="10">
        <v>43235</v>
      </c>
      <c r="C643" s="2">
        <v>0.37</v>
      </c>
      <c r="D643" s="2">
        <v>0.37</v>
      </c>
      <c r="E643" s="2">
        <v>193984</v>
      </c>
      <c r="F643" s="2"/>
      <c r="G643" s="2"/>
      <c r="H643" s="15">
        <f t="shared" si="9"/>
        <v>5.7142857142857197E-2</v>
      </c>
    </row>
    <row r="644" spans="1:8" ht="13.5" x14ac:dyDescent="0.25">
      <c r="A644" s="11"/>
      <c r="B644" s="10">
        <v>43236</v>
      </c>
      <c r="C644" s="2">
        <v>0.39</v>
      </c>
      <c r="D644" s="2">
        <v>0.39</v>
      </c>
      <c r="E644" s="2">
        <v>264844</v>
      </c>
      <c r="F644" s="2"/>
      <c r="G644" s="2"/>
      <c r="H644" s="15">
        <f t="shared" si="9"/>
        <v>5.4054054054054106E-2</v>
      </c>
    </row>
    <row r="645" spans="1:8" ht="13.5" x14ac:dyDescent="0.25">
      <c r="A645" s="11"/>
      <c r="B645" s="10">
        <v>43237</v>
      </c>
      <c r="C645" s="2">
        <v>0.41</v>
      </c>
      <c r="D645" s="2">
        <v>0.41</v>
      </c>
      <c r="E645" s="2">
        <v>211123</v>
      </c>
      <c r="F645" s="2"/>
      <c r="G645" s="2"/>
      <c r="H645" s="15">
        <f t="shared" si="9"/>
        <v>5.1282051282051183E-2</v>
      </c>
    </row>
    <row r="646" spans="1:8" ht="13.5" x14ac:dyDescent="0.25">
      <c r="A646" s="11"/>
      <c r="B646" s="10">
        <v>43238</v>
      </c>
      <c r="C646" s="2">
        <v>0.42</v>
      </c>
      <c r="D646" s="2">
        <v>0.42</v>
      </c>
      <c r="E646" s="2">
        <v>0</v>
      </c>
      <c r="F646" s="2"/>
      <c r="G646" s="2"/>
      <c r="H646" s="15">
        <f t="shared" si="9"/>
        <v>2.4390243902439046E-2</v>
      </c>
    </row>
    <row r="647" spans="1:8" ht="13.5" x14ac:dyDescent="0.25">
      <c r="A647" s="11"/>
      <c r="B647" s="10">
        <v>43241</v>
      </c>
      <c r="C647" s="2">
        <v>0.43</v>
      </c>
      <c r="D647" s="2">
        <v>0.43</v>
      </c>
      <c r="E647" s="2">
        <v>0</v>
      </c>
      <c r="F647" s="2"/>
      <c r="G647" s="2"/>
      <c r="H647" s="15">
        <f t="shared" ref="H647:H710" si="10">(D647-D646)/D646</f>
        <v>2.3809523809523832E-2</v>
      </c>
    </row>
    <row r="648" spans="1:8" ht="13.5" x14ac:dyDescent="0.25">
      <c r="A648" s="11"/>
      <c r="B648" s="10">
        <v>43242</v>
      </c>
      <c r="C648" s="2">
        <v>0.41</v>
      </c>
      <c r="D648" s="2">
        <v>0.41</v>
      </c>
      <c r="E648" s="2">
        <v>660300</v>
      </c>
      <c r="F648" s="2"/>
      <c r="G648" s="2"/>
      <c r="H648" s="15">
        <f t="shared" si="10"/>
        <v>-4.6511627906976785E-2</v>
      </c>
    </row>
    <row r="649" spans="1:8" ht="13.5" x14ac:dyDescent="0.25">
      <c r="A649" s="11"/>
      <c r="B649" s="10">
        <v>43243</v>
      </c>
      <c r="C649" s="2">
        <v>0.4</v>
      </c>
      <c r="D649" s="2">
        <v>0.4</v>
      </c>
      <c r="E649" s="2">
        <v>408583</v>
      </c>
      <c r="F649" s="2"/>
      <c r="G649" s="2"/>
      <c r="H649" s="15">
        <f t="shared" si="10"/>
        <v>-2.4390243902438911E-2</v>
      </c>
    </row>
    <row r="650" spans="1:8" ht="13.5" x14ac:dyDescent="0.25">
      <c r="A650" s="11"/>
      <c r="B650" s="10">
        <v>43244</v>
      </c>
      <c r="C650" s="2">
        <v>0.41</v>
      </c>
      <c r="D650" s="2">
        <v>0.41</v>
      </c>
      <c r="E650" s="2">
        <v>346399</v>
      </c>
      <c r="F650" s="2"/>
      <c r="G650" s="2"/>
      <c r="H650" s="15">
        <f t="shared" si="10"/>
        <v>2.4999999999999883E-2</v>
      </c>
    </row>
    <row r="651" spans="1:8" ht="13.5" x14ac:dyDescent="0.25">
      <c r="A651" s="11"/>
      <c r="B651" s="10">
        <v>43245</v>
      </c>
      <c r="C651" s="2">
        <v>0.43</v>
      </c>
      <c r="D651" s="2">
        <v>0.43</v>
      </c>
      <c r="E651" s="2">
        <v>75906</v>
      </c>
      <c r="F651" s="2"/>
      <c r="G651" s="2"/>
      <c r="H651" s="15">
        <f t="shared" si="10"/>
        <v>4.8780487804878092E-2</v>
      </c>
    </row>
    <row r="652" spans="1:8" ht="13.5" x14ac:dyDescent="0.25">
      <c r="A652" s="11"/>
      <c r="B652" s="10">
        <v>43248</v>
      </c>
      <c r="C652" s="2">
        <v>0.44</v>
      </c>
      <c r="D652" s="2">
        <v>0.44</v>
      </c>
      <c r="E652" s="2">
        <v>131548</v>
      </c>
      <c r="F652" s="2"/>
      <c r="G652" s="2"/>
      <c r="H652" s="15">
        <f t="shared" si="10"/>
        <v>2.3255813953488393E-2</v>
      </c>
    </row>
    <row r="653" spans="1:8" ht="13.5" x14ac:dyDescent="0.25">
      <c r="A653" s="11"/>
      <c r="B653" s="10">
        <v>43249</v>
      </c>
      <c r="C653" s="2">
        <v>0.43</v>
      </c>
      <c r="D653" s="2">
        <v>0.43</v>
      </c>
      <c r="E653" s="2">
        <v>150853</v>
      </c>
      <c r="F653" s="2"/>
      <c r="G653" s="2"/>
      <c r="H653" s="15">
        <f t="shared" si="10"/>
        <v>-2.2727272727272749E-2</v>
      </c>
    </row>
    <row r="654" spans="1:8" ht="13.5" x14ac:dyDescent="0.25">
      <c r="A654" s="11"/>
      <c r="B654" s="10">
        <v>43250</v>
      </c>
      <c r="C654" s="2">
        <v>0.42</v>
      </c>
      <c r="D654" s="2">
        <v>0.42</v>
      </c>
      <c r="E654" s="2">
        <v>38542</v>
      </c>
      <c r="F654" s="2"/>
      <c r="G654" s="2"/>
      <c r="H654" s="15">
        <f t="shared" si="10"/>
        <v>-2.3255813953488393E-2</v>
      </c>
    </row>
    <row r="655" spans="1:8" ht="13.5" x14ac:dyDescent="0.25">
      <c r="A655" s="11"/>
      <c r="B655" s="10">
        <v>43251</v>
      </c>
      <c r="C655" s="2">
        <v>0.41</v>
      </c>
      <c r="D655" s="2">
        <v>0.41</v>
      </c>
      <c r="E655" s="2">
        <v>73105</v>
      </c>
      <c r="F655" s="2"/>
      <c r="G655" s="2"/>
      <c r="H655" s="15">
        <f t="shared" si="10"/>
        <v>-2.3809523809523832E-2</v>
      </c>
    </row>
    <row r="656" spans="1:8" ht="13.5" x14ac:dyDescent="0.25">
      <c r="A656" s="11"/>
      <c r="B656" s="10">
        <v>43252</v>
      </c>
      <c r="C656" s="2">
        <v>0.41</v>
      </c>
      <c r="D656" s="2">
        <v>0.41</v>
      </c>
      <c r="E656" s="2">
        <v>112866</v>
      </c>
      <c r="F656" s="2"/>
      <c r="G656" s="2"/>
      <c r="H656" s="15">
        <f t="shared" si="10"/>
        <v>0</v>
      </c>
    </row>
    <row r="657" spans="1:8" ht="13.5" x14ac:dyDescent="0.25">
      <c r="A657" s="11"/>
      <c r="B657" s="10">
        <v>43255</v>
      </c>
      <c r="C657" s="2">
        <v>0.41</v>
      </c>
      <c r="D657" s="2">
        <v>0.41</v>
      </c>
      <c r="E657" s="2">
        <v>8775</v>
      </c>
      <c r="F657" s="2"/>
      <c r="G657" s="2"/>
      <c r="H657" s="15">
        <f t="shared" si="10"/>
        <v>0</v>
      </c>
    </row>
    <row r="658" spans="1:8" ht="13.5" x14ac:dyDescent="0.25">
      <c r="A658" s="11"/>
      <c r="B658" s="10">
        <v>43256</v>
      </c>
      <c r="C658" s="2">
        <v>0.41</v>
      </c>
      <c r="D658" s="2">
        <v>0.41</v>
      </c>
      <c r="E658" s="2">
        <v>20995</v>
      </c>
      <c r="F658" s="2"/>
      <c r="G658" s="2"/>
      <c r="H658" s="15">
        <f t="shared" si="10"/>
        <v>0</v>
      </c>
    </row>
    <row r="659" spans="1:8" ht="13.5" x14ac:dyDescent="0.25">
      <c r="A659" s="11"/>
      <c r="B659" s="10">
        <v>43257</v>
      </c>
      <c r="C659" s="2">
        <v>0.41</v>
      </c>
      <c r="D659" s="2">
        <v>0.41</v>
      </c>
      <c r="E659" s="2">
        <v>2740</v>
      </c>
      <c r="F659" s="2"/>
      <c r="G659" s="2"/>
      <c r="H659" s="15">
        <f t="shared" si="10"/>
        <v>0</v>
      </c>
    </row>
    <row r="660" spans="1:8" ht="13.5" x14ac:dyDescent="0.25">
      <c r="A660" s="11"/>
      <c r="B660" s="10">
        <v>43258</v>
      </c>
      <c r="C660" s="2">
        <v>0.39</v>
      </c>
      <c r="D660" s="2">
        <v>0.39</v>
      </c>
      <c r="E660" s="2">
        <v>17110</v>
      </c>
      <c r="F660" s="2"/>
      <c r="G660" s="2"/>
      <c r="H660" s="15">
        <f t="shared" si="10"/>
        <v>-4.878048780487796E-2</v>
      </c>
    </row>
    <row r="661" spans="1:8" ht="13.5" x14ac:dyDescent="0.25">
      <c r="A661" s="11"/>
      <c r="B661" s="10">
        <v>43259</v>
      </c>
      <c r="C661" s="2">
        <v>0.38</v>
      </c>
      <c r="D661" s="2">
        <v>0.38</v>
      </c>
      <c r="E661" s="2">
        <v>9582</v>
      </c>
      <c r="F661" s="2"/>
      <c r="G661" s="2"/>
      <c r="H661" s="15">
        <f t="shared" si="10"/>
        <v>-2.5641025641025664E-2</v>
      </c>
    </row>
    <row r="662" spans="1:8" ht="13.5" x14ac:dyDescent="0.25">
      <c r="A662" s="11"/>
      <c r="B662" s="10">
        <v>43262</v>
      </c>
      <c r="C662" s="2">
        <v>0.4</v>
      </c>
      <c r="D662" s="2">
        <v>0.4</v>
      </c>
      <c r="E662" s="2">
        <v>27089</v>
      </c>
      <c r="F662" s="2"/>
      <c r="G662" s="2"/>
      <c r="H662" s="15">
        <f t="shared" si="10"/>
        <v>5.2631578947368467E-2</v>
      </c>
    </row>
    <row r="663" spans="1:8" ht="13.5" x14ac:dyDescent="0.25">
      <c r="A663" s="11"/>
      <c r="B663" s="10">
        <v>43263</v>
      </c>
      <c r="C663" s="2">
        <v>0.4</v>
      </c>
      <c r="D663" s="2">
        <v>0.4</v>
      </c>
      <c r="E663" s="2">
        <v>24560</v>
      </c>
      <c r="F663" s="2"/>
      <c r="G663" s="2"/>
      <c r="H663" s="15">
        <f t="shared" si="10"/>
        <v>0</v>
      </c>
    </row>
    <row r="664" spans="1:8" ht="13.5" x14ac:dyDescent="0.25">
      <c r="A664" s="11"/>
      <c r="B664" s="10">
        <v>43264</v>
      </c>
      <c r="C664" s="2">
        <v>0.39</v>
      </c>
      <c r="D664" s="2">
        <v>0.39</v>
      </c>
      <c r="E664" s="2">
        <v>25073</v>
      </c>
      <c r="F664" s="2"/>
      <c r="G664" s="2"/>
      <c r="H664" s="15">
        <f t="shared" si="10"/>
        <v>-2.5000000000000022E-2</v>
      </c>
    </row>
    <row r="665" spans="1:8" ht="13.5" x14ac:dyDescent="0.25">
      <c r="A665" s="11"/>
      <c r="B665" s="10">
        <v>43265</v>
      </c>
      <c r="C665" s="2">
        <v>0.39</v>
      </c>
      <c r="D665" s="2">
        <v>0.39</v>
      </c>
      <c r="E665" s="2">
        <v>2666</v>
      </c>
      <c r="F665" s="2"/>
      <c r="G665" s="2"/>
      <c r="H665" s="15">
        <f t="shared" si="10"/>
        <v>0</v>
      </c>
    </row>
    <row r="666" spans="1:8" ht="13.5" x14ac:dyDescent="0.25">
      <c r="A666" s="11"/>
      <c r="B666" s="10">
        <v>43269</v>
      </c>
      <c r="C666" s="2">
        <v>0.39</v>
      </c>
      <c r="D666" s="2">
        <v>0.39</v>
      </c>
      <c r="E666" s="2">
        <v>5910</v>
      </c>
      <c r="F666" s="2"/>
      <c r="G666" s="2"/>
      <c r="H666" s="15">
        <f t="shared" si="10"/>
        <v>0</v>
      </c>
    </row>
    <row r="667" spans="1:8" ht="13.5" x14ac:dyDescent="0.25">
      <c r="A667" s="11"/>
      <c r="B667" s="10">
        <v>43270</v>
      </c>
      <c r="C667" s="2">
        <v>0.4</v>
      </c>
      <c r="D667" s="2">
        <v>0.4</v>
      </c>
      <c r="E667" s="2">
        <v>53532</v>
      </c>
      <c r="F667" s="2"/>
      <c r="G667" s="2"/>
      <c r="H667" s="15">
        <f t="shared" si="10"/>
        <v>2.5641025641025664E-2</v>
      </c>
    </row>
    <row r="668" spans="1:8" ht="13.5" x14ac:dyDescent="0.25">
      <c r="A668" s="11"/>
      <c r="B668" s="10">
        <v>43271</v>
      </c>
      <c r="C668" s="2">
        <v>0.39</v>
      </c>
      <c r="D668" s="2">
        <v>0.39</v>
      </c>
      <c r="E668" s="2">
        <v>0</v>
      </c>
      <c r="F668" s="2"/>
      <c r="G668" s="2"/>
      <c r="H668" s="15">
        <f t="shared" si="10"/>
        <v>-2.5000000000000022E-2</v>
      </c>
    </row>
    <row r="669" spans="1:8" ht="13.5" x14ac:dyDescent="0.25">
      <c r="A669" s="11"/>
      <c r="B669" s="10">
        <v>43272</v>
      </c>
      <c r="C669" s="2">
        <v>0.39</v>
      </c>
      <c r="D669" s="2">
        <v>0.39</v>
      </c>
      <c r="E669" s="2">
        <v>6155</v>
      </c>
      <c r="F669" s="2"/>
      <c r="G669" s="2"/>
      <c r="H669" s="15">
        <f t="shared" si="10"/>
        <v>0</v>
      </c>
    </row>
    <row r="670" spans="1:8" ht="13.5" x14ac:dyDescent="0.25">
      <c r="A670" s="11"/>
      <c r="B670" s="10">
        <v>43273</v>
      </c>
      <c r="C670" s="2">
        <v>0.4</v>
      </c>
      <c r="D670" s="2">
        <v>0.4</v>
      </c>
      <c r="E670" s="2">
        <v>22720</v>
      </c>
      <c r="F670" s="2"/>
      <c r="G670" s="2"/>
      <c r="H670" s="15">
        <f t="shared" si="10"/>
        <v>2.5641025641025664E-2</v>
      </c>
    </row>
    <row r="671" spans="1:8" ht="13.5" x14ac:dyDescent="0.25">
      <c r="A671" s="11"/>
      <c r="B671" s="10">
        <v>43276</v>
      </c>
      <c r="C671" s="2">
        <v>0.4</v>
      </c>
      <c r="D671" s="2">
        <v>0.4</v>
      </c>
      <c r="E671" s="2">
        <v>1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0.39</v>
      </c>
      <c r="D672" s="2">
        <v>0.39</v>
      </c>
      <c r="E672" s="2">
        <v>1859</v>
      </c>
      <c r="F672" s="2"/>
      <c r="G672" s="2"/>
      <c r="H672" s="15">
        <f t="shared" si="10"/>
        <v>-2.5000000000000022E-2</v>
      </c>
    </row>
    <row r="673" spans="1:8" ht="13.5" x14ac:dyDescent="0.25">
      <c r="A673" s="11"/>
      <c r="B673" s="10">
        <v>43278</v>
      </c>
      <c r="C673" s="2">
        <v>0.39</v>
      </c>
      <c r="D673" s="2">
        <v>0.39</v>
      </c>
      <c r="E673" s="2">
        <v>12160</v>
      </c>
      <c r="F673" s="2"/>
      <c r="G673" s="2"/>
      <c r="H673" s="15">
        <f t="shared" si="10"/>
        <v>0</v>
      </c>
    </row>
    <row r="674" spans="1:8" ht="13.5" x14ac:dyDescent="0.25">
      <c r="A674" s="11"/>
      <c r="B674" s="10">
        <v>43279</v>
      </c>
      <c r="C674" s="2">
        <v>0.38</v>
      </c>
      <c r="D674" s="2">
        <v>0.38</v>
      </c>
      <c r="E674" s="2">
        <v>3522</v>
      </c>
      <c r="F674" s="2"/>
      <c r="G674" s="2"/>
      <c r="H674" s="15">
        <f t="shared" si="10"/>
        <v>-2.5641025641025664E-2</v>
      </c>
    </row>
    <row r="675" spans="1:8" ht="13.5" x14ac:dyDescent="0.25">
      <c r="A675" s="11"/>
      <c r="B675" s="10">
        <v>43280</v>
      </c>
      <c r="C675" s="2">
        <v>0.38</v>
      </c>
      <c r="D675" s="2">
        <v>0.38</v>
      </c>
      <c r="E675" s="2">
        <v>77543</v>
      </c>
      <c r="F675" s="2"/>
      <c r="G675" s="2"/>
      <c r="H675" s="15">
        <f t="shared" si="10"/>
        <v>0</v>
      </c>
    </row>
    <row r="676" spans="1:8" ht="13.5" x14ac:dyDescent="0.25">
      <c r="A676" s="11"/>
      <c r="B676" s="10">
        <v>43283</v>
      </c>
      <c r="C676" s="2">
        <v>0.37</v>
      </c>
      <c r="D676" s="2">
        <v>0.37</v>
      </c>
      <c r="E676" s="2">
        <v>5509</v>
      </c>
      <c r="F676" s="2"/>
      <c r="G676" s="2"/>
      <c r="H676" s="15">
        <f t="shared" si="10"/>
        <v>-2.6315789473684233E-2</v>
      </c>
    </row>
    <row r="677" spans="1:8" ht="13.5" x14ac:dyDescent="0.25">
      <c r="A677" s="11"/>
      <c r="B677" s="10">
        <v>43284</v>
      </c>
      <c r="C677" s="2">
        <v>0.36</v>
      </c>
      <c r="D677" s="2">
        <v>0.36</v>
      </c>
      <c r="E677" s="2">
        <v>26608</v>
      </c>
      <c r="F677" s="2"/>
      <c r="G677" s="2"/>
      <c r="H677" s="15">
        <f t="shared" si="10"/>
        <v>-2.7027027027027053E-2</v>
      </c>
    </row>
    <row r="678" spans="1:8" ht="13.5" x14ac:dyDescent="0.25">
      <c r="A678" s="11"/>
      <c r="B678" s="10">
        <v>43285</v>
      </c>
      <c r="C678" s="2">
        <v>0.36</v>
      </c>
      <c r="D678" s="2">
        <v>0.36</v>
      </c>
      <c r="E678" s="2">
        <v>45326</v>
      </c>
      <c r="F678" s="2"/>
      <c r="G678" s="2"/>
      <c r="H678" s="15">
        <f t="shared" si="10"/>
        <v>0</v>
      </c>
    </row>
    <row r="679" spans="1:8" ht="13.5" x14ac:dyDescent="0.25">
      <c r="A679" s="11"/>
      <c r="B679" s="10">
        <v>43286</v>
      </c>
      <c r="C679" s="2">
        <v>0.36</v>
      </c>
      <c r="D679" s="2">
        <v>0.36</v>
      </c>
      <c r="E679" s="2">
        <v>12632</v>
      </c>
      <c r="F679" s="2"/>
      <c r="G679" s="2"/>
      <c r="H679" s="15">
        <f t="shared" si="10"/>
        <v>0</v>
      </c>
    </row>
    <row r="680" spans="1:8" ht="13.5" x14ac:dyDescent="0.25">
      <c r="A680" s="11"/>
      <c r="B680" s="10">
        <v>43287</v>
      </c>
      <c r="C680" s="2">
        <v>0.35</v>
      </c>
      <c r="D680" s="2">
        <v>0.35</v>
      </c>
      <c r="E680" s="2">
        <v>8260</v>
      </c>
      <c r="F680" s="2"/>
      <c r="G680" s="2"/>
      <c r="H680" s="15">
        <f t="shared" si="10"/>
        <v>-2.7777777777777804E-2</v>
      </c>
    </row>
    <row r="681" spans="1:8" ht="13.5" x14ac:dyDescent="0.25">
      <c r="A681" s="11"/>
      <c r="B681" s="10">
        <v>43290</v>
      </c>
      <c r="C681" s="2">
        <v>0.34</v>
      </c>
      <c r="D681" s="2">
        <v>0.34</v>
      </c>
      <c r="E681" s="2">
        <v>5048</v>
      </c>
      <c r="F681" s="2"/>
      <c r="G681" s="2"/>
      <c r="H681" s="15">
        <f t="shared" si="10"/>
        <v>-2.8571428571428439E-2</v>
      </c>
    </row>
    <row r="682" spans="1:8" ht="13.5" x14ac:dyDescent="0.25">
      <c r="A682" s="11"/>
      <c r="B682" s="10">
        <v>43291</v>
      </c>
      <c r="C682" s="2">
        <v>0.33</v>
      </c>
      <c r="D682" s="2">
        <v>0.33</v>
      </c>
      <c r="E682" s="2">
        <v>11767</v>
      </c>
      <c r="F682" s="2"/>
      <c r="G682" s="2"/>
      <c r="H682" s="15">
        <f t="shared" si="10"/>
        <v>-2.9411764705882377E-2</v>
      </c>
    </row>
    <row r="683" spans="1:8" ht="13.5" x14ac:dyDescent="0.25">
      <c r="A683" s="11"/>
      <c r="B683" s="10">
        <v>43292</v>
      </c>
      <c r="C683" s="2">
        <v>0.33</v>
      </c>
      <c r="D683" s="2">
        <v>0.33</v>
      </c>
      <c r="E683" s="2">
        <v>11605</v>
      </c>
      <c r="F683" s="2"/>
      <c r="G683" s="2"/>
      <c r="H683" s="15">
        <f t="shared" si="10"/>
        <v>0</v>
      </c>
    </row>
    <row r="684" spans="1:8" ht="13.5" x14ac:dyDescent="0.25">
      <c r="A684" s="11"/>
      <c r="B684" s="10">
        <v>43293</v>
      </c>
      <c r="C684" s="2">
        <v>0.34</v>
      </c>
      <c r="D684" s="2">
        <v>0.34</v>
      </c>
      <c r="E684" s="2">
        <v>32398</v>
      </c>
      <c r="F684" s="2"/>
      <c r="G684" s="2"/>
      <c r="H684" s="15">
        <f t="shared" si="10"/>
        <v>3.0303030303030328E-2</v>
      </c>
    </row>
    <row r="685" spans="1:8" ht="13.5" x14ac:dyDescent="0.25">
      <c r="A685" s="11"/>
      <c r="B685" s="10">
        <v>43294</v>
      </c>
      <c r="C685" s="2">
        <v>0.35</v>
      </c>
      <c r="D685" s="2">
        <v>0.35</v>
      </c>
      <c r="E685" s="2">
        <v>39037</v>
      </c>
      <c r="F685" s="2"/>
      <c r="G685" s="2"/>
      <c r="H685" s="15">
        <f t="shared" si="10"/>
        <v>2.9411764705882214E-2</v>
      </c>
    </row>
    <row r="686" spans="1:8" ht="13.5" x14ac:dyDescent="0.25">
      <c r="A686" s="11"/>
      <c r="B686" s="10">
        <v>43297</v>
      </c>
      <c r="C686" s="2">
        <v>0.37</v>
      </c>
      <c r="D686" s="2">
        <v>0.37</v>
      </c>
      <c r="E686" s="2">
        <v>56691</v>
      </c>
      <c r="F686" s="2"/>
      <c r="G686" s="2"/>
      <c r="H686" s="15">
        <f t="shared" si="10"/>
        <v>5.7142857142857197E-2</v>
      </c>
    </row>
    <row r="687" spans="1:8" ht="13.5" x14ac:dyDescent="0.25">
      <c r="A687" s="11"/>
      <c r="B687" s="10">
        <v>43298</v>
      </c>
      <c r="C687" s="2">
        <v>0.39</v>
      </c>
      <c r="D687" s="2">
        <v>0.39</v>
      </c>
      <c r="E687" s="2">
        <v>87269</v>
      </c>
      <c r="F687" s="2"/>
      <c r="G687" s="2"/>
      <c r="H687" s="15">
        <f t="shared" si="10"/>
        <v>5.4054054054054106E-2</v>
      </c>
    </row>
    <row r="688" spans="1:8" ht="13.5" x14ac:dyDescent="0.25">
      <c r="A688" s="11"/>
      <c r="B688" s="10">
        <v>43299</v>
      </c>
      <c r="C688" s="2">
        <v>0.41</v>
      </c>
      <c r="D688" s="2">
        <v>0.41</v>
      </c>
      <c r="E688" s="2">
        <v>124409</v>
      </c>
      <c r="F688" s="2"/>
      <c r="G688" s="2"/>
      <c r="H688" s="15">
        <f t="shared" si="10"/>
        <v>5.1282051282051183E-2</v>
      </c>
    </row>
    <row r="689" spans="1:8" ht="13.5" x14ac:dyDescent="0.25">
      <c r="A689" s="11"/>
      <c r="B689" s="10">
        <v>43300</v>
      </c>
      <c r="C689" s="2">
        <v>0.42</v>
      </c>
      <c r="D689" s="2">
        <v>0.42</v>
      </c>
      <c r="E689" s="2">
        <v>310532</v>
      </c>
      <c r="F689" s="2"/>
      <c r="G689" s="2"/>
      <c r="H689" s="15">
        <f t="shared" si="10"/>
        <v>2.4390243902439046E-2</v>
      </c>
    </row>
    <row r="690" spans="1:8" ht="13.5" x14ac:dyDescent="0.25">
      <c r="A690" s="11"/>
      <c r="B690" s="10">
        <v>43301</v>
      </c>
      <c r="C690" s="2">
        <v>0.42</v>
      </c>
      <c r="D690" s="2">
        <v>0.42</v>
      </c>
      <c r="E690" s="2">
        <v>120062</v>
      </c>
      <c r="F690" s="2"/>
      <c r="G690" s="2"/>
      <c r="H690" s="15">
        <f t="shared" si="10"/>
        <v>0</v>
      </c>
    </row>
    <row r="691" spans="1:8" ht="13.5" x14ac:dyDescent="0.25">
      <c r="A691" s="11"/>
      <c r="B691" s="10">
        <v>43304</v>
      </c>
      <c r="C691" s="2">
        <v>0.41</v>
      </c>
      <c r="D691" s="2">
        <v>0.41</v>
      </c>
      <c r="E691" s="2">
        <v>42470</v>
      </c>
      <c r="F691" s="2"/>
      <c r="G691" s="2"/>
      <c r="H691" s="15">
        <f t="shared" si="10"/>
        <v>-2.3809523809523832E-2</v>
      </c>
    </row>
    <row r="692" spans="1:8" ht="13.5" x14ac:dyDescent="0.25">
      <c r="A692" s="11"/>
      <c r="B692" s="10">
        <v>43305</v>
      </c>
      <c r="C692" s="2">
        <v>0.4</v>
      </c>
      <c r="D692" s="2">
        <v>0.4</v>
      </c>
      <c r="E692" s="2">
        <v>3867</v>
      </c>
      <c r="F692" s="2"/>
      <c r="G692" s="2"/>
      <c r="H692" s="15">
        <f t="shared" si="10"/>
        <v>-2.4390243902438911E-2</v>
      </c>
    </row>
    <row r="693" spans="1:8" ht="13.5" x14ac:dyDescent="0.25">
      <c r="A693" s="11"/>
      <c r="B693" s="10">
        <v>43307</v>
      </c>
      <c r="C693" s="2">
        <v>0.39</v>
      </c>
      <c r="D693" s="2">
        <v>0.39</v>
      </c>
      <c r="E693" s="2">
        <v>47457</v>
      </c>
      <c r="F693" s="2"/>
      <c r="G693" s="2"/>
      <c r="H693" s="15">
        <f t="shared" si="10"/>
        <v>-2.5000000000000022E-2</v>
      </c>
    </row>
    <row r="694" spans="1:8" ht="13.5" x14ac:dyDescent="0.25">
      <c r="A694" s="11"/>
      <c r="B694" s="10">
        <v>43308</v>
      </c>
      <c r="C694" s="2">
        <v>0.38</v>
      </c>
      <c r="D694" s="2">
        <v>0.38</v>
      </c>
      <c r="E694" s="2">
        <v>39290</v>
      </c>
      <c r="F694" s="2"/>
      <c r="G694" s="2"/>
      <c r="H694" s="15">
        <f t="shared" si="10"/>
        <v>-2.5641025641025664E-2</v>
      </c>
    </row>
    <row r="695" spans="1:8" ht="13.5" x14ac:dyDescent="0.25">
      <c r="A695" s="11"/>
      <c r="B695" s="10">
        <v>43311</v>
      </c>
      <c r="C695" s="2">
        <v>0.37</v>
      </c>
      <c r="D695" s="2">
        <v>0.37</v>
      </c>
      <c r="E695" s="2">
        <v>35977</v>
      </c>
      <c r="F695" s="2"/>
      <c r="G695" s="2"/>
      <c r="H695" s="15">
        <f t="shared" si="10"/>
        <v>-2.6315789473684233E-2</v>
      </c>
    </row>
    <row r="696" spans="1:8" ht="13.5" x14ac:dyDescent="0.25">
      <c r="A696" s="11"/>
      <c r="B696" s="10">
        <v>43312</v>
      </c>
      <c r="C696" s="2">
        <v>0.38</v>
      </c>
      <c r="D696" s="2">
        <v>0.38</v>
      </c>
      <c r="E696" s="2">
        <v>85541</v>
      </c>
      <c r="F696" s="2"/>
      <c r="G696" s="2"/>
      <c r="H696" s="15">
        <f t="shared" si="10"/>
        <v>2.7027027027027053E-2</v>
      </c>
    </row>
    <row r="697" spans="1:8" ht="13.5" x14ac:dyDescent="0.25">
      <c r="A697" s="11"/>
      <c r="B697" s="10">
        <v>43313</v>
      </c>
      <c r="C697" s="2">
        <v>0.38</v>
      </c>
      <c r="D697" s="2">
        <v>0.38</v>
      </c>
      <c r="E697" s="2">
        <v>72300</v>
      </c>
      <c r="F697" s="2"/>
      <c r="G697" s="2"/>
      <c r="H697" s="15">
        <f t="shared" si="10"/>
        <v>0</v>
      </c>
    </row>
    <row r="698" spans="1:8" ht="13.5" x14ac:dyDescent="0.25">
      <c r="A698" s="11"/>
      <c r="B698" s="10">
        <v>43314</v>
      </c>
      <c r="C698" s="2">
        <v>0.38</v>
      </c>
      <c r="D698" s="2">
        <v>0.38</v>
      </c>
      <c r="E698" s="2">
        <v>13080</v>
      </c>
      <c r="F698" s="2"/>
      <c r="G698" s="2"/>
      <c r="H698" s="15">
        <f t="shared" si="10"/>
        <v>0</v>
      </c>
    </row>
    <row r="699" spans="1:8" ht="13.5" x14ac:dyDescent="0.25">
      <c r="A699" s="11"/>
      <c r="B699" s="10">
        <v>43315</v>
      </c>
      <c r="C699" s="2">
        <v>0.37</v>
      </c>
      <c r="D699" s="2">
        <v>0.37</v>
      </c>
      <c r="E699" s="2">
        <v>7080</v>
      </c>
      <c r="F699" s="2"/>
      <c r="G699" s="2"/>
      <c r="H699" s="15">
        <f t="shared" si="10"/>
        <v>-2.6315789473684233E-2</v>
      </c>
    </row>
    <row r="700" spans="1:8" ht="13.5" x14ac:dyDescent="0.25">
      <c r="A700" s="11"/>
      <c r="B700" s="10">
        <v>43318</v>
      </c>
      <c r="C700" s="2">
        <v>0.38</v>
      </c>
      <c r="D700" s="2">
        <v>0.38</v>
      </c>
      <c r="E700" s="2">
        <v>25237</v>
      </c>
      <c r="F700" s="2"/>
      <c r="G700" s="2"/>
      <c r="H700" s="15">
        <f t="shared" si="10"/>
        <v>2.7027027027027053E-2</v>
      </c>
    </row>
    <row r="701" spans="1:8" ht="13.5" x14ac:dyDescent="0.25">
      <c r="A701" s="11"/>
      <c r="B701" s="10">
        <v>43319</v>
      </c>
      <c r="C701" s="2">
        <v>0.38</v>
      </c>
      <c r="D701" s="2">
        <v>0.38</v>
      </c>
      <c r="E701" s="2">
        <v>6869</v>
      </c>
      <c r="F701" s="2"/>
      <c r="G701" s="2"/>
      <c r="H701" s="15">
        <f t="shared" si="10"/>
        <v>0</v>
      </c>
    </row>
    <row r="702" spans="1:8" ht="13.5" x14ac:dyDescent="0.25">
      <c r="A702" s="11"/>
      <c r="B702" s="10">
        <v>43320</v>
      </c>
      <c r="C702" s="2">
        <v>0.4</v>
      </c>
      <c r="D702" s="2">
        <v>0.4</v>
      </c>
      <c r="E702" s="2">
        <v>107533</v>
      </c>
      <c r="F702" s="2"/>
      <c r="G702" s="2"/>
      <c r="H702" s="15">
        <f t="shared" si="10"/>
        <v>5.2631578947368467E-2</v>
      </c>
    </row>
    <row r="703" spans="1:8" ht="13.5" x14ac:dyDescent="0.25">
      <c r="A703" s="11"/>
      <c r="B703" s="10">
        <v>43321</v>
      </c>
      <c r="C703" s="2">
        <v>0.41</v>
      </c>
      <c r="D703" s="2">
        <v>0.41</v>
      </c>
      <c r="E703" s="2">
        <v>205332</v>
      </c>
      <c r="F703" s="2"/>
      <c r="G703" s="2"/>
      <c r="H703" s="15">
        <f t="shared" si="10"/>
        <v>2.4999999999999883E-2</v>
      </c>
    </row>
    <row r="704" spans="1:8" ht="13.5" x14ac:dyDescent="0.25">
      <c r="A704" s="11"/>
      <c r="B704" s="10">
        <v>43322</v>
      </c>
      <c r="C704" s="2">
        <v>0.4</v>
      </c>
      <c r="D704" s="2">
        <v>0.4</v>
      </c>
      <c r="E704" s="2">
        <v>76953</v>
      </c>
      <c r="F704" s="2"/>
      <c r="G704" s="2"/>
      <c r="H704" s="15">
        <f t="shared" si="10"/>
        <v>-2.4390243902438911E-2</v>
      </c>
    </row>
    <row r="705" spans="1:8" ht="13.5" x14ac:dyDescent="0.25">
      <c r="A705" s="11"/>
      <c r="B705" s="10">
        <v>43326</v>
      </c>
      <c r="C705" s="2">
        <v>0.4</v>
      </c>
      <c r="D705" s="2">
        <v>0.4</v>
      </c>
      <c r="E705" s="2">
        <v>32505</v>
      </c>
      <c r="F705" s="2"/>
      <c r="G705" s="2"/>
      <c r="H705" s="15">
        <f t="shared" si="10"/>
        <v>0</v>
      </c>
    </row>
    <row r="706" spans="1:8" ht="13.5" x14ac:dyDescent="0.25">
      <c r="A706" s="11"/>
      <c r="B706" s="10">
        <v>43327</v>
      </c>
      <c r="C706" s="2">
        <v>0.39</v>
      </c>
      <c r="D706" s="2">
        <v>0.39</v>
      </c>
      <c r="E706" s="2">
        <v>13650</v>
      </c>
      <c r="F706" s="2"/>
      <c r="G706" s="2"/>
      <c r="H706" s="15">
        <f t="shared" si="10"/>
        <v>-2.5000000000000022E-2</v>
      </c>
    </row>
    <row r="707" spans="1:8" ht="13.5" x14ac:dyDescent="0.25">
      <c r="A707" s="11"/>
      <c r="B707" s="10">
        <v>43328</v>
      </c>
      <c r="C707" s="2">
        <v>0.4</v>
      </c>
      <c r="D707" s="2">
        <v>0.4</v>
      </c>
      <c r="E707" s="2">
        <v>85159</v>
      </c>
      <c r="F707" s="2"/>
      <c r="G707" s="2"/>
      <c r="H707" s="15">
        <f t="shared" si="10"/>
        <v>2.5641025641025664E-2</v>
      </c>
    </row>
    <row r="708" spans="1:8" ht="13.5" x14ac:dyDescent="0.25">
      <c r="A708" s="11"/>
      <c r="B708" s="10">
        <v>43329</v>
      </c>
      <c r="C708" s="2">
        <v>0.41</v>
      </c>
      <c r="D708" s="2">
        <v>0.41</v>
      </c>
      <c r="E708" s="2">
        <v>63673</v>
      </c>
      <c r="F708" s="2"/>
      <c r="G708" s="2"/>
      <c r="H708" s="15">
        <f t="shared" si="10"/>
        <v>2.4999999999999883E-2</v>
      </c>
    </row>
    <row r="709" spans="1:8" ht="13.5" x14ac:dyDescent="0.25">
      <c r="A709" s="11"/>
      <c r="B709" s="10">
        <v>43332</v>
      </c>
      <c r="C709" s="2">
        <v>0.41</v>
      </c>
      <c r="D709" s="2">
        <v>0.41</v>
      </c>
      <c r="E709" s="2">
        <v>2350</v>
      </c>
      <c r="F709" s="2"/>
      <c r="G709" s="2"/>
      <c r="H709" s="15">
        <f t="shared" si="10"/>
        <v>0</v>
      </c>
    </row>
    <row r="710" spans="1:8" ht="13.5" x14ac:dyDescent="0.25">
      <c r="A710" s="11"/>
      <c r="B710" s="10">
        <v>43335</v>
      </c>
      <c r="C710" s="2">
        <v>0.41</v>
      </c>
      <c r="D710" s="2">
        <v>0.41</v>
      </c>
      <c r="E710" s="2">
        <v>0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0.41</v>
      </c>
      <c r="D711" s="2">
        <v>0.41</v>
      </c>
      <c r="E711" s="2">
        <v>0</v>
      </c>
      <c r="F711" s="2"/>
      <c r="G711" s="2"/>
      <c r="H711" s="15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0.41</v>
      </c>
      <c r="D712" s="2">
        <v>0.41</v>
      </c>
      <c r="E712" s="2">
        <v>0</v>
      </c>
      <c r="F712" s="2"/>
      <c r="G712" s="2"/>
      <c r="H712" s="15">
        <f t="shared" si="11"/>
        <v>0</v>
      </c>
    </row>
    <row r="713" spans="1:8" ht="13.5" x14ac:dyDescent="0.25">
      <c r="A713" s="11"/>
      <c r="B713" s="10">
        <v>43340</v>
      </c>
      <c r="C713" s="2">
        <v>0.41</v>
      </c>
      <c r="D713" s="2">
        <v>0.41</v>
      </c>
      <c r="E713" s="2">
        <v>0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0.4</v>
      </c>
      <c r="D714" s="2">
        <v>0.4</v>
      </c>
      <c r="E714" s="2">
        <v>400</v>
      </c>
      <c r="F714" s="2"/>
      <c r="G714" s="2"/>
      <c r="H714" s="15">
        <f t="shared" si="11"/>
        <v>-2.4390243902438911E-2</v>
      </c>
    </row>
    <row r="715" spans="1:8" ht="13.5" x14ac:dyDescent="0.25">
      <c r="A715" s="11"/>
      <c r="B715" s="10">
        <v>43342</v>
      </c>
      <c r="C715" s="2">
        <v>0.4</v>
      </c>
      <c r="D715" s="2">
        <v>0.4</v>
      </c>
      <c r="E715" s="2">
        <v>40413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0.39</v>
      </c>
      <c r="D716" s="2">
        <v>0.39</v>
      </c>
      <c r="E716" s="2">
        <v>5154</v>
      </c>
      <c r="F716" s="2"/>
      <c r="G716" s="2"/>
      <c r="H716" s="15">
        <f t="shared" si="11"/>
        <v>-2.5000000000000022E-2</v>
      </c>
    </row>
    <row r="717" spans="1:8" ht="13.5" x14ac:dyDescent="0.25">
      <c r="A717" s="11"/>
      <c r="B717" s="10">
        <v>43346</v>
      </c>
      <c r="C717" s="2">
        <v>0.39</v>
      </c>
      <c r="D717" s="2">
        <v>0.39</v>
      </c>
      <c r="E717" s="2">
        <v>0</v>
      </c>
      <c r="F717" s="2"/>
      <c r="G717" s="2"/>
      <c r="H717" s="15">
        <f t="shared" si="11"/>
        <v>0</v>
      </c>
    </row>
    <row r="718" spans="1:8" ht="13.5" x14ac:dyDescent="0.25">
      <c r="A718" s="11"/>
      <c r="B718" s="10">
        <v>43347</v>
      </c>
      <c r="C718" s="2">
        <v>0.39</v>
      </c>
      <c r="D718" s="2">
        <v>0.39</v>
      </c>
      <c r="E718" s="2">
        <v>33091</v>
      </c>
      <c r="F718" s="2"/>
      <c r="G718" s="2"/>
      <c r="H718" s="15">
        <f t="shared" si="11"/>
        <v>0</v>
      </c>
    </row>
    <row r="719" spans="1:8" ht="13.5" x14ac:dyDescent="0.25">
      <c r="A719" s="11"/>
      <c r="B719" s="10">
        <v>43348</v>
      </c>
      <c r="C719" s="2">
        <v>0.39</v>
      </c>
      <c r="D719" s="2">
        <v>0.39</v>
      </c>
      <c r="E719" s="2">
        <v>365</v>
      </c>
      <c r="F719" s="2"/>
      <c r="G719" s="2"/>
      <c r="H719" s="15">
        <f t="shared" si="11"/>
        <v>0</v>
      </c>
    </row>
    <row r="720" spans="1:8" ht="13.5" x14ac:dyDescent="0.25">
      <c r="A720" s="11"/>
      <c r="B720" s="10">
        <v>43349</v>
      </c>
      <c r="C720" s="2">
        <v>0.39</v>
      </c>
      <c r="D720" s="2">
        <v>0.39</v>
      </c>
      <c r="E720" s="2">
        <v>632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0.39</v>
      </c>
      <c r="D721" s="2">
        <v>0.39</v>
      </c>
      <c r="E721" s="2">
        <v>2500</v>
      </c>
      <c r="F721" s="2"/>
      <c r="G721" s="2"/>
      <c r="H721" s="15">
        <f t="shared" si="11"/>
        <v>0</v>
      </c>
    </row>
    <row r="722" spans="1:8" ht="13.5" x14ac:dyDescent="0.25">
      <c r="A722" s="11"/>
      <c r="B722" s="10">
        <v>43353</v>
      </c>
      <c r="C722" s="2">
        <v>0.38</v>
      </c>
      <c r="D722" s="2">
        <v>0.38</v>
      </c>
      <c r="E722" s="2">
        <v>12576</v>
      </c>
      <c r="F722" s="2"/>
      <c r="G722" s="2"/>
      <c r="H722" s="15">
        <f t="shared" si="11"/>
        <v>-2.5641025641025664E-2</v>
      </c>
    </row>
    <row r="723" spans="1:8" ht="13.5" x14ac:dyDescent="0.25">
      <c r="A723" s="11"/>
      <c r="B723" s="10">
        <v>43355</v>
      </c>
      <c r="C723" s="2">
        <v>0.38</v>
      </c>
      <c r="D723" s="2">
        <v>0.38</v>
      </c>
      <c r="E723" s="2">
        <v>1939</v>
      </c>
      <c r="F723" s="2"/>
      <c r="G723" s="2"/>
      <c r="H723" s="15">
        <f t="shared" si="11"/>
        <v>0</v>
      </c>
    </row>
    <row r="724" spans="1:8" ht="13.5" x14ac:dyDescent="0.25">
      <c r="A724" s="11"/>
      <c r="B724" s="10">
        <v>43356</v>
      </c>
      <c r="C724" s="2">
        <v>0.38</v>
      </c>
      <c r="D724" s="2">
        <v>0.38</v>
      </c>
      <c r="E724" s="2">
        <v>13800</v>
      </c>
      <c r="F724" s="2"/>
      <c r="G724" s="2"/>
      <c r="H724" s="15">
        <f t="shared" si="11"/>
        <v>0</v>
      </c>
    </row>
    <row r="725" spans="1:8" ht="13.5" x14ac:dyDescent="0.25">
      <c r="A725" s="11"/>
      <c r="B725" s="10">
        <v>43357</v>
      </c>
      <c r="C725" s="2">
        <v>0.38</v>
      </c>
      <c r="D725" s="2">
        <v>0.38</v>
      </c>
      <c r="E725" s="2">
        <v>200</v>
      </c>
      <c r="F725" s="2"/>
      <c r="G725" s="2"/>
      <c r="H725" s="15">
        <f t="shared" si="11"/>
        <v>0</v>
      </c>
    </row>
    <row r="726" spans="1:8" ht="13.5" x14ac:dyDescent="0.25">
      <c r="A726" s="11"/>
      <c r="B726" s="10">
        <v>43360</v>
      </c>
      <c r="C726" s="2">
        <v>0.38</v>
      </c>
      <c r="D726" s="2">
        <v>0.38</v>
      </c>
      <c r="E726" s="2">
        <v>15</v>
      </c>
      <c r="F726" s="2"/>
      <c r="G726" s="2"/>
      <c r="H726" s="15">
        <f t="shared" si="11"/>
        <v>0</v>
      </c>
    </row>
    <row r="727" spans="1:8" ht="13.5" x14ac:dyDescent="0.25">
      <c r="A727" s="11"/>
      <c r="B727" s="10">
        <v>43361</v>
      </c>
      <c r="C727" s="2">
        <v>0.37</v>
      </c>
      <c r="D727" s="2">
        <v>0.37</v>
      </c>
      <c r="E727" s="2">
        <v>18470</v>
      </c>
      <c r="F727" s="2"/>
      <c r="G727" s="2"/>
      <c r="H727" s="15">
        <f t="shared" si="11"/>
        <v>-2.6315789473684233E-2</v>
      </c>
    </row>
    <row r="728" spans="1:8" ht="13.5" x14ac:dyDescent="0.25">
      <c r="A728" s="11"/>
      <c r="B728" s="10">
        <v>43362</v>
      </c>
      <c r="C728" s="2">
        <v>0.37</v>
      </c>
      <c r="D728" s="2">
        <v>0.37</v>
      </c>
      <c r="E728" s="2">
        <v>1720</v>
      </c>
      <c r="F728" s="2"/>
      <c r="G728" s="2"/>
      <c r="H728" s="15">
        <f t="shared" si="11"/>
        <v>0</v>
      </c>
    </row>
    <row r="729" spans="1:8" ht="13.5" x14ac:dyDescent="0.25">
      <c r="A729" s="11"/>
      <c r="B729" s="10">
        <v>43363</v>
      </c>
      <c r="C729" s="2">
        <v>0.37</v>
      </c>
      <c r="D729" s="2">
        <v>0.37</v>
      </c>
      <c r="E729" s="2">
        <v>7804</v>
      </c>
      <c r="F729" s="2"/>
      <c r="G729" s="2"/>
      <c r="H729" s="15">
        <f t="shared" si="11"/>
        <v>0</v>
      </c>
    </row>
    <row r="730" spans="1:8" ht="13.5" x14ac:dyDescent="0.25">
      <c r="A730" s="11"/>
      <c r="B730" s="10">
        <v>43364</v>
      </c>
      <c r="C730" s="2">
        <v>0.37</v>
      </c>
      <c r="D730" s="2">
        <v>0.37</v>
      </c>
      <c r="E730" s="2">
        <v>3890</v>
      </c>
      <c r="F730" s="2"/>
      <c r="G730" s="2"/>
      <c r="H730" s="15">
        <f t="shared" si="11"/>
        <v>0</v>
      </c>
    </row>
    <row r="731" spans="1:8" ht="13.5" x14ac:dyDescent="0.25">
      <c r="A731" s="11"/>
      <c r="B731" s="10">
        <v>43367</v>
      </c>
      <c r="C731" s="2">
        <v>0.36</v>
      </c>
      <c r="D731" s="2">
        <v>0.36</v>
      </c>
      <c r="E731" s="2">
        <v>11910</v>
      </c>
      <c r="F731" s="2"/>
      <c r="G731" s="2"/>
      <c r="H731" s="15">
        <f t="shared" si="11"/>
        <v>-2.7027027027027053E-2</v>
      </c>
    </row>
    <row r="732" spans="1:8" ht="13.5" x14ac:dyDescent="0.25">
      <c r="A732" s="11"/>
      <c r="B732" s="10">
        <v>43368</v>
      </c>
      <c r="C732" s="2">
        <v>0.37</v>
      </c>
      <c r="D732" s="2">
        <v>0.37</v>
      </c>
      <c r="E732" s="2">
        <v>1865</v>
      </c>
      <c r="F732" s="2"/>
      <c r="G732" s="2"/>
      <c r="H732" s="15">
        <f t="shared" si="11"/>
        <v>2.7777777777777804E-2</v>
      </c>
    </row>
    <row r="733" spans="1:8" ht="13.5" x14ac:dyDescent="0.25">
      <c r="A733" s="11"/>
      <c r="B733" s="10">
        <v>43369</v>
      </c>
      <c r="C733" s="2">
        <v>0.37</v>
      </c>
      <c r="D733" s="2">
        <v>0.37</v>
      </c>
      <c r="E733" s="2">
        <v>10063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0.36</v>
      </c>
      <c r="D734" s="2">
        <v>0.36</v>
      </c>
      <c r="E734" s="2">
        <v>6495</v>
      </c>
      <c r="F734" s="2"/>
      <c r="G734" s="2"/>
      <c r="H734" s="15">
        <f t="shared" si="11"/>
        <v>-2.7027027027027053E-2</v>
      </c>
    </row>
    <row r="735" spans="1:8" ht="13.5" x14ac:dyDescent="0.25">
      <c r="A735" s="11"/>
      <c r="B735" s="10">
        <v>43371</v>
      </c>
      <c r="C735" s="2">
        <v>0.37</v>
      </c>
      <c r="D735" s="2">
        <v>0.37</v>
      </c>
      <c r="E735" s="2">
        <v>89054</v>
      </c>
      <c r="F735" s="2"/>
      <c r="G735" s="2"/>
      <c r="H735" s="15">
        <f t="shared" si="11"/>
        <v>2.7777777777777804E-2</v>
      </c>
    </row>
    <row r="736" spans="1:8" ht="13.5" x14ac:dyDescent="0.25">
      <c r="A736" s="11"/>
      <c r="B736" s="10">
        <v>43374</v>
      </c>
      <c r="C736" s="2">
        <v>0.37</v>
      </c>
      <c r="D736" s="2">
        <v>0.37</v>
      </c>
      <c r="E736" s="2">
        <v>6380</v>
      </c>
      <c r="F736" s="2"/>
      <c r="G736" s="2"/>
      <c r="H736" s="15">
        <f t="shared" si="11"/>
        <v>0</v>
      </c>
    </row>
    <row r="737" spans="1:8" ht="13.5" x14ac:dyDescent="0.25">
      <c r="A737" s="11"/>
      <c r="B737" s="10">
        <v>43375</v>
      </c>
      <c r="C737" s="2">
        <v>0.36</v>
      </c>
      <c r="D737" s="2">
        <v>0.36</v>
      </c>
      <c r="E737" s="2">
        <v>5050</v>
      </c>
      <c r="F737" s="2"/>
      <c r="G737" s="2"/>
      <c r="H737" s="15">
        <f t="shared" si="11"/>
        <v>-2.7027027027027053E-2</v>
      </c>
    </row>
    <row r="738" spans="1:8" ht="13.5" x14ac:dyDescent="0.25">
      <c r="A738" s="11"/>
      <c r="B738" s="10">
        <v>43376</v>
      </c>
      <c r="C738" s="2">
        <v>0.36</v>
      </c>
      <c r="D738" s="2">
        <v>0.36</v>
      </c>
      <c r="E738" s="2">
        <v>241</v>
      </c>
      <c r="F738" s="2"/>
      <c r="G738" s="2"/>
      <c r="H738" s="15">
        <f t="shared" si="11"/>
        <v>0</v>
      </c>
    </row>
    <row r="739" spans="1:8" ht="13.5" x14ac:dyDescent="0.25">
      <c r="A739" s="11"/>
      <c r="B739" s="10">
        <v>43377</v>
      </c>
      <c r="C739" s="2">
        <v>0.36</v>
      </c>
      <c r="D739" s="2">
        <v>0.36</v>
      </c>
      <c r="E739" s="2">
        <v>8018</v>
      </c>
      <c r="F739" s="2"/>
      <c r="G739" s="2"/>
      <c r="H739" s="15">
        <f t="shared" si="11"/>
        <v>0</v>
      </c>
    </row>
    <row r="740" spans="1:8" ht="13.5" x14ac:dyDescent="0.25">
      <c r="A740" s="11"/>
      <c r="B740" s="10">
        <v>43378</v>
      </c>
      <c r="C740" s="2">
        <v>0.36</v>
      </c>
      <c r="D740" s="2">
        <v>0.36</v>
      </c>
      <c r="E740" s="2">
        <v>24260</v>
      </c>
      <c r="F740" s="2"/>
      <c r="G740" s="2"/>
      <c r="H740" s="15">
        <f t="shared" si="11"/>
        <v>0</v>
      </c>
    </row>
    <row r="741" spans="1:8" ht="13.5" x14ac:dyDescent="0.25">
      <c r="A741" s="11"/>
      <c r="B741" s="10">
        <v>43381</v>
      </c>
      <c r="C741" s="2">
        <v>0.36</v>
      </c>
      <c r="D741" s="2">
        <v>0.36</v>
      </c>
      <c r="E741" s="2">
        <v>5330</v>
      </c>
      <c r="F741" s="2"/>
      <c r="G741" s="2"/>
      <c r="H741" s="15">
        <f t="shared" si="11"/>
        <v>0</v>
      </c>
    </row>
    <row r="742" spans="1:8" ht="13.5" x14ac:dyDescent="0.25">
      <c r="A742" s="11"/>
      <c r="B742" s="10">
        <v>43382</v>
      </c>
      <c r="C742" s="2">
        <v>0.36</v>
      </c>
      <c r="D742" s="2">
        <v>0.36</v>
      </c>
      <c r="E742" s="2">
        <v>665</v>
      </c>
      <c r="F742" s="2"/>
      <c r="G742" s="2"/>
      <c r="H742" s="15">
        <f t="shared" si="11"/>
        <v>0</v>
      </c>
    </row>
    <row r="743" spans="1:8" ht="13.5" x14ac:dyDescent="0.25">
      <c r="A743" s="11"/>
      <c r="B743" s="10">
        <v>43383</v>
      </c>
      <c r="C743" s="2">
        <v>0.34</v>
      </c>
      <c r="D743" s="2">
        <v>0.34</v>
      </c>
      <c r="E743" s="2">
        <v>21514</v>
      </c>
      <c r="F743" s="2"/>
      <c r="G743" s="2"/>
      <c r="H743" s="15">
        <f t="shared" si="11"/>
        <v>-5.5555555555555455E-2</v>
      </c>
    </row>
    <row r="744" spans="1:8" ht="13.5" x14ac:dyDescent="0.25">
      <c r="A744" s="11"/>
      <c r="B744" s="10">
        <v>43384</v>
      </c>
      <c r="C744" s="2">
        <v>0.34</v>
      </c>
      <c r="D744" s="2">
        <v>0.34</v>
      </c>
      <c r="E744" s="2">
        <v>284</v>
      </c>
      <c r="F744" s="2"/>
      <c r="G744" s="2"/>
      <c r="H744" s="15">
        <f t="shared" si="11"/>
        <v>0</v>
      </c>
    </row>
    <row r="745" spans="1:8" ht="13.5" x14ac:dyDescent="0.25">
      <c r="A745" s="11"/>
      <c r="B745" s="10">
        <v>43385</v>
      </c>
      <c r="C745" s="2">
        <v>0.34</v>
      </c>
      <c r="D745" s="2">
        <v>0.34</v>
      </c>
      <c r="E745" s="2">
        <v>5289</v>
      </c>
      <c r="F745" s="2"/>
      <c r="G745" s="2"/>
      <c r="H745" s="15">
        <f t="shared" si="11"/>
        <v>0</v>
      </c>
    </row>
    <row r="746" spans="1:8" ht="13.5" x14ac:dyDescent="0.25">
      <c r="A746" s="11"/>
      <c r="B746" s="10">
        <v>43389</v>
      </c>
      <c r="C746" s="2">
        <v>0.32</v>
      </c>
      <c r="D746" s="2">
        <v>0.32</v>
      </c>
      <c r="E746" s="2">
        <v>38318</v>
      </c>
      <c r="F746" s="2"/>
      <c r="G746" s="2"/>
      <c r="H746" s="15">
        <f t="shared" si="11"/>
        <v>-5.8823529411764754E-2</v>
      </c>
    </row>
    <row r="747" spans="1:8" ht="13.5" x14ac:dyDescent="0.25">
      <c r="A747" s="11"/>
      <c r="B747" s="10">
        <v>43390</v>
      </c>
      <c r="C747" s="2">
        <v>0.33</v>
      </c>
      <c r="D747" s="2">
        <v>0.33</v>
      </c>
      <c r="E747" s="2">
        <v>15233</v>
      </c>
      <c r="F747" s="2"/>
      <c r="G747" s="2"/>
      <c r="H747" s="15">
        <f t="shared" si="11"/>
        <v>3.1250000000000028E-2</v>
      </c>
    </row>
    <row r="748" spans="1:8" ht="13.5" x14ac:dyDescent="0.25">
      <c r="A748" s="11"/>
      <c r="B748" s="10">
        <v>43391</v>
      </c>
      <c r="C748" s="2">
        <v>0.35</v>
      </c>
      <c r="D748" s="2">
        <v>0.35</v>
      </c>
      <c r="E748" s="2">
        <v>5220</v>
      </c>
      <c r="F748" s="2"/>
      <c r="G748" s="2"/>
      <c r="H748" s="15">
        <f t="shared" si="11"/>
        <v>6.060606060606049E-2</v>
      </c>
    </row>
    <row r="749" spans="1:8" ht="13.5" x14ac:dyDescent="0.25">
      <c r="A749" s="11"/>
      <c r="B749" s="10">
        <v>43392</v>
      </c>
      <c r="C749" s="2">
        <v>0.37</v>
      </c>
      <c r="D749" s="2">
        <v>0.37</v>
      </c>
      <c r="E749" s="2">
        <v>23114</v>
      </c>
      <c r="F749" s="2"/>
      <c r="G749" s="2"/>
      <c r="H749" s="15">
        <f t="shared" si="11"/>
        <v>5.7142857142857197E-2</v>
      </c>
    </row>
    <row r="750" spans="1:8" ht="13.5" x14ac:dyDescent="0.25">
      <c r="A750" s="11"/>
      <c r="B750" s="10">
        <v>43395</v>
      </c>
      <c r="C750" s="2">
        <v>0.37</v>
      </c>
      <c r="D750" s="2">
        <v>0.37</v>
      </c>
      <c r="E750" s="2">
        <v>0</v>
      </c>
      <c r="F750" s="2"/>
      <c r="G750" s="2"/>
      <c r="H750" s="15">
        <f t="shared" si="11"/>
        <v>0</v>
      </c>
    </row>
    <row r="751" spans="1:8" ht="13.5" x14ac:dyDescent="0.25">
      <c r="A751" s="11"/>
      <c r="B751" s="10">
        <v>43396</v>
      </c>
      <c r="C751" s="2">
        <v>0.36</v>
      </c>
      <c r="D751" s="2">
        <v>0.36</v>
      </c>
      <c r="E751" s="2">
        <v>12588</v>
      </c>
      <c r="F751" s="2"/>
      <c r="G751" s="2"/>
      <c r="H751" s="15">
        <f t="shared" si="11"/>
        <v>-2.7027027027027053E-2</v>
      </c>
    </row>
    <row r="752" spans="1:8" ht="13.5" x14ac:dyDescent="0.25">
      <c r="A752" s="11"/>
      <c r="B752" s="10">
        <v>43397</v>
      </c>
      <c r="C752" s="2">
        <v>0.36</v>
      </c>
      <c r="D752" s="2">
        <v>0.36</v>
      </c>
      <c r="E752" s="2">
        <v>0</v>
      </c>
      <c r="F752" s="2"/>
      <c r="G752" s="2"/>
      <c r="H752" s="15">
        <f t="shared" si="11"/>
        <v>0</v>
      </c>
    </row>
    <row r="753" spans="1:8" ht="13.5" x14ac:dyDescent="0.25">
      <c r="A753" s="11"/>
      <c r="B753" s="10">
        <v>43398</v>
      </c>
      <c r="C753" s="2">
        <v>0.35</v>
      </c>
      <c r="D753" s="2">
        <v>0.35</v>
      </c>
      <c r="E753" s="2">
        <v>0</v>
      </c>
      <c r="F753" s="2"/>
      <c r="G753" s="2"/>
      <c r="H753" s="15">
        <f t="shared" si="11"/>
        <v>-2.7777777777777804E-2</v>
      </c>
    </row>
    <row r="754" spans="1:8" ht="13.5" x14ac:dyDescent="0.25">
      <c r="A754" s="11"/>
      <c r="B754" s="10">
        <v>43399</v>
      </c>
      <c r="C754" s="2">
        <v>0.36</v>
      </c>
      <c r="D754" s="2">
        <v>0.36</v>
      </c>
      <c r="E754" s="2">
        <v>40181</v>
      </c>
      <c r="F754" s="2"/>
      <c r="G754" s="2"/>
      <c r="H754" s="15">
        <f t="shared" si="11"/>
        <v>2.8571428571428598E-2</v>
      </c>
    </row>
    <row r="755" spans="1:8" ht="13.5" x14ac:dyDescent="0.25">
      <c r="A755" s="11"/>
      <c r="B755" s="10">
        <v>43402</v>
      </c>
      <c r="C755" s="2">
        <v>0.36</v>
      </c>
      <c r="D755" s="2">
        <v>0.36</v>
      </c>
      <c r="E755" s="2">
        <v>5013</v>
      </c>
      <c r="F755" s="2"/>
      <c r="G755" s="2"/>
      <c r="H755" s="15">
        <f t="shared" si="11"/>
        <v>0</v>
      </c>
    </row>
    <row r="756" spans="1:8" ht="13.5" x14ac:dyDescent="0.25">
      <c r="A756" s="11"/>
      <c r="B756" s="10">
        <v>43403</v>
      </c>
      <c r="C756" s="2">
        <v>0.37</v>
      </c>
      <c r="D756" s="2">
        <v>0.37</v>
      </c>
      <c r="E756" s="2">
        <v>85214</v>
      </c>
      <c r="F756" s="2"/>
      <c r="G756" s="2"/>
      <c r="H756" s="15">
        <f t="shared" si="11"/>
        <v>2.7777777777777804E-2</v>
      </c>
    </row>
    <row r="757" spans="1:8" ht="13.5" x14ac:dyDescent="0.25">
      <c r="A757" s="11"/>
      <c r="B757" s="10">
        <v>43404</v>
      </c>
      <c r="C757" s="2">
        <v>0.38</v>
      </c>
      <c r="D757" s="2">
        <v>0.38</v>
      </c>
      <c r="E757" s="2">
        <v>112410</v>
      </c>
      <c r="F757" s="2"/>
      <c r="G757" s="2"/>
      <c r="H757" s="15">
        <f t="shared" si="11"/>
        <v>2.7027027027027053E-2</v>
      </c>
    </row>
    <row r="758" spans="1:8" ht="13.5" x14ac:dyDescent="0.25">
      <c r="A758" s="11"/>
      <c r="B758" s="10">
        <v>43405</v>
      </c>
      <c r="C758" s="2">
        <v>0.38</v>
      </c>
      <c r="D758" s="2">
        <v>0.38</v>
      </c>
      <c r="E758" s="2">
        <v>44256</v>
      </c>
      <c r="F758" s="2"/>
      <c r="G758" s="2"/>
      <c r="H758" s="15">
        <f t="shared" si="11"/>
        <v>0</v>
      </c>
    </row>
    <row r="759" spans="1:8" ht="13.5" x14ac:dyDescent="0.25">
      <c r="A759" s="11"/>
      <c r="B759" s="10">
        <v>43406</v>
      </c>
      <c r="C759" s="2">
        <v>0.39</v>
      </c>
      <c r="D759" s="2">
        <v>0.39</v>
      </c>
      <c r="E759" s="2">
        <v>43064</v>
      </c>
      <c r="F759" s="2"/>
      <c r="G759" s="2"/>
      <c r="H759" s="15">
        <f t="shared" si="11"/>
        <v>2.6315789473684233E-2</v>
      </c>
    </row>
    <row r="760" spans="1:8" ht="13.5" x14ac:dyDescent="0.25">
      <c r="A760" s="11"/>
      <c r="B760" s="10">
        <v>43409</v>
      </c>
      <c r="C760" s="2">
        <v>0.4</v>
      </c>
      <c r="D760" s="2">
        <v>0.4</v>
      </c>
      <c r="E760" s="2">
        <v>80356</v>
      </c>
      <c r="F760" s="2"/>
      <c r="G760" s="2"/>
      <c r="H760" s="15">
        <f t="shared" si="11"/>
        <v>2.5641025641025664E-2</v>
      </c>
    </row>
    <row r="761" spans="1:8" ht="13.5" x14ac:dyDescent="0.25">
      <c r="A761" s="11"/>
      <c r="B761" s="10">
        <v>43410</v>
      </c>
      <c r="C761" s="2">
        <v>0.41</v>
      </c>
      <c r="D761" s="2">
        <v>0.41</v>
      </c>
      <c r="E761" s="2">
        <v>76211</v>
      </c>
      <c r="F761" s="2"/>
      <c r="G761" s="2"/>
      <c r="H761" s="15">
        <f t="shared" si="11"/>
        <v>2.4999999999999883E-2</v>
      </c>
    </row>
    <row r="762" spans="1:8" ht="13.5" x14ac:dyDescent="0.25">
      <c r="A762" s="11"/>
      <c r="B762" s="10">
        <v>43411</v>
      </c>
      <c r="C762" s="2">
        <v>0.4</v>
      </c>
      <c r="D762" s="2">
        <v>0.4</v>
      </c>
      <c r="E762" s="2">
        <v>22660</v>
      </c>
      <c r="F762" s="2"/>
      <c r="G762" s="2"/>
      <c r="H762" s="15">
        <f t="shared" si="11"/>
        <v>-2.4390243902438911E-2</v>
      </c>
    </row>
    <row r="763" spans="1:8" ht="13.5" x14ac:dyDescent="0.25">
      <c r="A763" s="11"/>
      <c r="B763" s="10">
        <v>43412</v>
      </c>
      <c r="C763" s="2">
        <v>0.4</v>
      </c>
      <c r="D763" s="2">
        <v>0.4</v>
      </c>
      <c r="E763" s="2">
        <v>6100</v>
      </c>
      <c r="F763" s="2"/>
      <c r="G763" s="2"/>
      <c r="H763" s="15">
        <f t="shared" si="11"/>
        <v>0</v>
      </c>
    </row>
    <row r="764" spans="1:8" ht="13.5" x14ac:dyDescent="0.25">
      <c r="A764" s="11"/>
      <c r="B764" s="10">
        <v>43413</v>
      </c>
      <c r="C764" s="2">
        <v>0.39</v>
      </c>
      <c r="D764" s="2">
        <v>0.39</v>
      </c>
      <c r="E764" s="2">
        <v>10</v>
      </c>
      <c r="F764" s="2"/>
      <c r="G764" s="2"/>
      <c r="H764" s="15">
        <f t="shared" si="11"/>
        <v>-2.5000000000000022E-2</v>
      </c>
    </row>
    <row r="765" spans="1:8" ht="13.5" x14ac:dyDescent="0.25">
      <c r="A765" s="11"/>
      <c r="B765" s="10">
        <v>43416</v>
      </c>
      <c r="C765" s="2">
        <v>0.38</v>
      </c>
      <c r="D765" s="2">
        <v>0.38</v>
      </c>
      <c r="E765" s="2">
        <v>17577</v>
      </c>
      <c r="F765" s="2"/>
      <c r="G765" s="2"/>
      <c r="H765" s="15">
        <f t="shared" si="11"/>
        <v>-2.5641025641025664E-2</v>
      </c>
    </row>
    <row r="766" spans="1:8" ht="13.5" x14ac:dyDescent="0.25">
      <c r="A766" s="11"/>
      <c r="B766" s="10">
        <v>43417</v>
      </c>
      <c r="C766" s="2">
        <v>0.38</v>
      </c>
      <c r="D766" s="2">
        <v>0.38</v>
      </c>
      <c r="E766" s="2">
        <v>26260</v>
      </c>
      <c r="F766" s="2"/>
      <c r="G766" s="2"/>
      <c r="H766" s="15">
        <f t="shared" si="11"/>
        <v>0</v>
      </c>
    </row>
    <row r="767" spans="1:8" ht="13.5" x14ac:dyDescent="0.25">
      <c r="A767" s="11"/>
      <c r="B767" s="10">
        <v>43418</v>
      </c>
      <c r="C767" s="2">
        <v>0.39</v>
      </c>
      <c r="D767" s="2">
        <v>0.39</v>
      </c>
      <c r="E767" s="2">
        <v>580</v>
      </c>
      <c r="F767" s="2"/>
      <c r="G767" s="2"/>
      <c r="H767" s="15">
        <f t="shared" si="11"/>
        <v>2.6315789473684233E-2</v>
      </c>
    </row>
    <row r="768" spans="1:8" ht="13.5" x14ac:dyDescent="0.25">
      <c r="A768" s="11"/>
      <c r="B768" s="10">
        <v>43419</v>
      </c>
      <c r="C768" s="2">
        <v>0.38</v>
      </c>
      <c r="D768" s="2">
        <v>0.38</v>
      </c>
      <c r="E768" s="2">
        <v>0</v>
      </c>
      <c r="F768" s="2"/>
      <c r="G768" s="2"/>
      <c r="H768" s="15">
        <f t="shared" si="11"/>
        <v>-2.5641025641025664E-2</v>
      </c>
    </row>
    <row r="769" spans="1:8" ht="13.5" x14ac:dyDescent="0.25">
      <c r="A769" s="11"/>
      <c r="B769" s="10">
        <v>43420</v>
      </c>
      <c r="C769" s="2">
        <v>0.39</v>
      </c>
      <c r="D769" s="2">
        <v>0.39</v>
      </c>
      <c r="E769" s="2">
        <v>53151</v>
      </c>
      <c r="F769" s="2"/>
      <c r="G769" s="2"/>
      <c r="H769" s="15">
        <f t="shared" si="11"/>
        <v>2.6315789473684233E-2</v>
      </c>
    </row>
    <row r="770" spans="1:8" ht="13.5" x14ac:dyDescent="0.25">
      <c r="A770" s="11"/>
      <c r="B770" s="10">
        <v>43423</v>
      </c>
      <c r="C770" s="2">
        <v>0.38</v>
      </c>
      <c r="D770" s="2">
        <v>0.38</v>
      </c>
      <c r="E770" s="2">
        <v>0</v>
      </c>
      <c r="F770" s="2"/>
      <c r="G770" s="2"/>
      <c r="H770" s="15">
        <f t="shared" si="11"/>
        <v>-2.5641025641025664E-2</v>
      </c>
    </row>
    <row r="771" spans="1:8" ht="13.5" x14ac:dyDescent="0.25">
      <c r="A771" s="11"/>
      <c r="B771" s="10">
        <v>43425</v>
      </c>
      <c r="C771" s="2">
        <v>0.37</v>
      </c>
      <c r="D771" s="2">
        <v>0.37</v>
      </c>
      <c r="E771" s="2">
        <v>0</v>
      </c>
      <c r="F771" s="2"/>
      <c r="G771" s="2"/>
      <c r="H771" s="15">
        <f t="shared" si="11"/>
        <v>-2.6315789473684233E-2</v>
      </c>
    </row>
    <row r="772" spans="1:8" ht="13.5" x14ac:dyDescent="0.25">
      <c r="A772" s="11"/>
      <c r="B772" s="10">
        <v>43426</v>
      </c>
      <c r="C772" s="2">
        <v>0.37</v>
      </c>
      <c r="D772" s="2">
        <v>0.37</v>
      </c>
      <c r="E772" s="2">
        <v>96465</v>
      </c>
      <c r="F772" s="2"/>
      <c r="G772" s="2"/>
      <c r="H772" s="15">
        <f t="shared" si="11"/>
        <v>0</v>
      </c>
    </row>
    <row r="773" spans="1:8" ht="13.5" x14ac:dyDescent="0.25">
      <c r="A773" s="11"/>
      <c r="B773" s="10">
        <v>43427</v>
      </c>
      <c r="C773" s="2">
        <v>0.38</v>
      </c>
      <c r="D773" s="2">
        <v>0.38</v>
      </c>
      <c r="E773" s="2">
        <v>13844</v>
      </c>
      <c r="F773" s="2"/>
      <c r="G773" s="2"/>
      <c r="H773" s="15">
        <f t="shared" si="11"/>
        <v>2.7027027027027053E-2</v>
      </c>
    </row>
    <row r="774" spans="1:8" ht="13.5" x14ac:dyDescent="0.25">
      <c r="A774" s="11"/>
      <c r="B774" s="10">
        <v>43430</v>
      </c>
      <c r="C774" s="2">
        <v>0.37</v>
      </c>
      <c r="D774" s="2">
        <v>0.37</v>
      </c>
      <c r="E774" s="2">
        <v>2535</v>
      </c>
      <c r="F774" s="2"/>
      <c r="G774" s="2"/>
      <c r="H774" s="15">
        <f t="shared" si="11"/>
        <v>-2.6315789473684233E-2</v>
      </c>
    </row>
    <row r="775" spans="1:8" ht="13.5" x14ac:dyDescent="0.25">
      <c r="A775" s="11"/>
      <c r="B775" s="10">
        <v>43431</v>
      </c>
      <c r="C775" s="2">
        <v>0.37</v>
      </c>
      <c r="D775" s="2">
        <v>0.37</v>
      </c>
      <c r="E775" s="2">
        <v>228276</v>
      </c>
      <c r="F775" s="2"/>
      <c r="G775" s="2"/>
      <c r="H775" s="15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0.37</v>
      </c>
      <c r="D776" s="2">
        <v>0.37</v>
      </c>
      <c r="E776" s="2">
        <v>26255</v>
      </c>
      <c r="F776" s="2"/>
      <c r="G776" s="2"/>
      <c r="H776" s="15">
        <f t="shared" si="12"/>
        <v>0</v>
      </c>
    </row>
    <row r="777" spans="1:8" ht="13.5" x14ac:dyDescent="0.25">
      <c r="A777" s="11"/>
      <c r="B777" s="10">
        <v>43433</v>
      </c>
      <c r="C777" s="2">
        <v>0.36</v>
      </c>
      <c r="D777" s="2">
        <v>0.36</v>
      </c>
      <c r="E777" s="2">
        <v>21966</v>
      </c>
      <c r="F777" s="2"/>
      <c r="G777" s="2"/>
      <c r="H777" s="15">
        <f t="shared" si="12"/>
        <v>-2.7027027027027053E-2</v>
      </c>
    </row>
    <row r="778" spans="1:8" ht="13.5" x14ac:dyDescent="0.25">
      <c r="A778" s="11"/>
      <c r="B778" s="10">
        <v>43434</v>
      </c>
      <c r="C778" s="2">
        <v>0.37</v>
      </c>
      <c r="D778" s="2">
        <v>0.37</v>
      </c>
      <c r="E778" s="2">
        <v>32000</v>
      </c>
      <c r="F778" s="2"/>
      <c r="G778" s="2"/>
      <c r="H778" s="15">
        <f t="shared" si="12"/>
        <v>2.7777777777777804E-2</v>
      </c>
    </row>
    <row r="779" spans="1:8" ht="13.5" x14ac:dyDescent="0.25">
      <c r="A779" s="11"/>
      <c r="B779" s="10">
        <v>43437</v>
      </c>
      <c r="C779" s="2">
        <v>0.37</v>
      </c>
      <c r="D779" s="2">
        <v>0.37</v>
      </c>
      <c r="E779" s="2">
        <v>41928</v>
      </c>
      <c r="F779" s="2"/>
      <c r="G779" s="2"/>
      <c r="H779" s="15">
        <f t="shared" si="12"/>
        <v>0</v>
      </c>
    </row>
    <row r="780" spans="1:8" ht="13.5" x14ac:dyDescent="0.25">
      <c r="A780" s="11"/>
      <c r="B780" s="10">
        <v>43438</v>
      </c>
      <c r="C780" s="2">
        <v>0.36</v>
      </c>
      <c r="D780" s="2">
        <v>0.36</v>
      </c>
      <c r="E780" s="2">
        <v>5025</v>
      </c>
      <c r="F780" s="2"/>
      <c r="G780" s="2"/>
      <c r="H780" s="15">
        <f t="shared" si="12"/>
        <v>-2.7027027027027053E-2</v>
      </c>
    </row>
    <row r="781" spans="1:8" ht="13.5" x14ac:dyDescent="0.25">
      <c r="A781" s="11"/>
      <c r="B781" s="10">
        <v>43439</v>
      </c>
      <c r="C781" s="2">
        <v>0.37</v>
      </c>
      <c r="D781" s="2">
        <v>0.37</v>
      </c>
      <c r="E781" s="2">
        <v>59394</v>
      </c>
      <c r="F781" s="2"/>
      <c r="G781" s="2"/>
      <c r="H781" s="15">
        <f t="shared" si="12"/>
        <v>2.7777777777777804E-2</v>
      </c>
    </row>
    <row r="782" spans="1:8" ht="13.5" x14ac:dyDescent="0.25">
      <c r="A782" s="11"/>
      <c r="B782" s="10">
        <v>43440</v>
      </c>
      <c r="C782" s="2">
        <v>0.36</v>
      </c>
      <c r="D782" s="2">
        <v>0.36</v>
      </c>
      <c r="E782" s="2">
        <v>742</v>
      </c>
      <c r="F782" s="2"/>
      <c r="G782" s="2"/>
      <c r="H782" s="15">
        <f t="shared" si="12"/>
        <v>-2.7027027027027053E-2</v>
      </c>
    </row>
    <row r="783" spans="1:8" ht="13.5" x14ac:dyDescent="0.25">
      <c r="A783" s="11"/>
      <c r="B783" s="10">
        <v>43441</v>
      </c>
      <c r="C783" s="2">
        <v>0.35</v>
      </c>
      <c r="D783" s="2">
        <v>0.35</v>
      </c>
      <c r="E783" s="2">
        <v>29485</v>
      </c>
      <c r="F783" s="2"/>
      <c r="G783" s="2"/>
      <c r="H783" s="15">
        <f t="shared" si="12"/>
        <v>-2.7777777777777804E-2</v>
      </c>
    </row>
    <row r="784" spans="1:8" ht="13.5" x14ac:dyDescent="0.25">
      <c r="A784" s="11"/>
      <c r="B784" s="10">
        <v>43444</v>
      </c>
      <c r="C784" s="2">
        <v>0.35</v>
      </c>
      <c r="D784" s="2">
        <v>0.35</v>
      </c>
      <c r="E784" s="2">
        <v>9085</v>
      </c>
      <c r="F784" s="2"/>
      <c r="G784" s="2"/>
      <c r="H784" s="15">
        <f t="shared" si="12"/>
        <v>0</v>
      </c>
    </row>
    <row r="785" spans="1:8" ht="13.5" x14ac:dyDescent="0.25">
      <c r="A785" s="11"/>
      <c r="B785" s="10">
        <v>43445</v>
      </c>
      <c r="C785" s="2">
        <v>0.35</v>
      </c>
      <c r="D785" s="2">
        <v>0.35</v>
      </c>
      <c r="E785" s="2">
        <v>10</v>
      </c>
      <c r="F785" s="2"/>
      <c r="G785" s="2"/>
      <c r="H785" s="15">
        <f t="shared" si="12"/>
        <v>0</v>
      </c>
    </row>
    <row r="786" spans="1:8" ht="13.5" x14ac:dyDescent="0.25">
      <c r="A786" s="11"/>
      <c r="B786" s="10">
        <v>43446</v>
      </c>
      <c r="C786" s="2">
        <v>0.35</v>
      </c>
      <c r="D786" s="2">
        <v>0.35</v>
      </c>
      <c r="E786" s="2">
        <v>19910</v>
      </c>
      <c r="F786" s="2"/>
      <c r="G786" s="2"/>
      <c r="H786" s="15">
        <f t="shared" si="12"/>
        <v>0</v>
      </c>
    </row>
    <row r="787" spans="1:8" ht="13.5" x14ac:dyDescent="0.25">
      <c r="A787" s="11"/>
      <c r="B787" s="10">
        <v>43447</v>
      </c>
      <c r="C787" s="2">
        <v>0.35</v>
      </c>
      <c r="D787" s="2">
        <v>0.35</v>
      </c>
      <c r="E787" s="2">
        <v>13044</v>
      </c>
      <c r="F787" s="2"/>
      <c r="G787" s="2"/>
      <c r="H787" s="15">
        <f t="shared" si="12"/>
        <v>0</v>
      </c>
    </row>
    <row r="788" spans="1:8" ht="13.5" x14ac:dyDescent="0.25">
      <c r="A788" s="11"/>
      <c r="B788" s="10">
        <v>43448</v>
      </c>
      <c r="C788" s="2">
        <v>0.35</v>
      </c>
      <c r="D788" s="2">
        <v>0.35</v>
      </c>
      <c r="E788" s="2">
        <v>33882</v>
      </c>
      <c r="F788" s="2"/>
      <c r="G788" s="2"/>
      <c r="H788" s="15">
        <f t="shared" si="12"/>
        <v>0</v>
      </c>
    </row>
    <row r="789" spans="1:8" ht="13.5" x14ac:dyDescent="0.25">
      <c r="A789" s="11"/>
      <c r="B789" s="10">
        <v>43451</v>
      </c>
      <c r="C789" s="2">
        <v>0.35</v>
      </c>
      <c r="D789" s="2">
        <v>0.35</v>
      </c>
      <c r="E789" s="2">
        <v>2059</v>
      </c>
      <c r="F789" s="2"/>
      <c r="G789" s="2"/>
      <c r="H789" s="15">
        <f t="shared" si="12"/>
        <v>0</v>
      </c>
    </row>
    <row r="790" spans="1:8" ht="13.5" x14ac:dyDescent="0.25">
      <c r="A790" s="11"/>
      <c r="B790" s="10">
        <v>43452</v>
      </c>
      <c r="C790" s="2">
        <v>0.35</v>
      </c>
      <c r="D790" s="2">
        <v>0.35</v>
      </c>
      <c r="E790" s="2">
        <v>3340</v>
      </c>
      <c r="F790" s="2"/>
      <c r="G790" s="2"/>
      <c r="H790" s="15">
        <f t="shared" si="12"/>
        <v>0</v>
      </c>
    </row>
    <row r="791" spans="1:8" ht="13.5" x14ac:dyDescent="0.25">
      <c r="A791" s="11"/>
      <c r="B791" s="10">
        <v>43453</v>
      </c>
      <c r="C791" s="2">
        <v>0.35</v>
      </c>
      <c r="D791" s="2">
        <v>0.35</v>
      </c>
      <c r="E791" s="2">
        <v>1200</v>
      </c>
      <c r="F791" s="2"/>
      <c r="G791" s="2"/>
      <c r="H791" s="15">
        <f t="shared" si="12"/>
        <v>0</v>
      </c>
    </row>
    <row r="792" spans="1:8" ht="13.5" x14ac:dyDescent="0.25">
      <c r="A792" s="11"/>
      <c r="B792" s="10">
        <v>43454</v>
      </c>
      <c r="C792" s="2">
        <v>0.34</v>
      </c>
      <c r="D792" s="2">
        <v>0.34</v>
      </c>
      <c r="E792" s="2">
        <v>2260</v>
      </c>
      <c r="F792" s="2"/>
      <c r="G792" s="2"/>
      <c r="H792" s="15">
        <f t="shared" si="12"/>
        <v>-2.8571428571428439E-2</v>
      </c>
    </row>
    <row r="793" spans="1:8" ht="13.5" x14ac:dyDescent="0.25">
      <c r="A793" s="11"/>
      <c r="B793" s="10">
        <v>43455</v>
      </c>
      <c r="C793" s="2">
        <v>0.33</v>
      </c>
      <c r="D793" s="2">
        <v>0.33</v>
      </c>
      <c r="E793" s="2">
        <v>55252</v>
      </c>
      <c r="F793" s="2"/>
      <c r="G793" s="2"/>
      <c r="H793" s="15">
        <f t="shared" si="12"/>
        <v>-2.9411764705882377E-2</v>
      </c>
    </row>
    <row r="794" spans="1:8" ht="13.5" x14ac:dyDescent="0.25">
      <c r="A794" s="11"/>
      <c r="B794" s="10">
        <v>43458</v>
      </c>
      <c r="C794" s="2">
        <v>0.34</v>
      </c>
      <c r="D794" s="2">
        <v>0.34</v>
      </c>
      <c r="E794" s="2">
        <v>39015</v>
      </c>
      <c r="F794" s="2"/>
      <c r="G794" s="2"/>
      <c r="H794" s="15">
        <f t="shared" si="12"/>
        <v>3.0303030303030328E-2</v>
      </c>
    </row>
    <row r="795" spans="1:8" ht="13.5" x14ac:dyDescent="0.25">
      <c r="A795" s="11"/>
      <c r="B795" s="10">
        <v>43459</v>
      </c>
      <c r="C795" s="2">
        <v>0.32</v>
      </c>
      <c r="D795" s="2">
        <v>0.32</v>
      </c>
      <c r="E795" s="2">
        <v>4831</v>
      </c>
      <c r="F795" s="2"/>
      <c r="G795" s="2"/>
      <c r="H795" s="15">
        <f t="shared" si="12"/>
        <v>-5.8823529411764754E-2</v>
      </c>
    </row>
    <row r="796" spans="1:8" ht="13.5" x14ac:dyDescent="0.25">
      <c r="A796" s="11"/>
      <c r="B796" s="10">
        <v>43460</v>
      </c>
      <c r="C796" s="2">
        <v>0.33</v>
      </c>
      <c r="D796" s="2">
        <v>0.33</v>
      </c>
      <c r="E796" s="2">
        <v>5879</v>
      </c>
      <c r="F796" s="2"/>
      <c r="G796" s="2"/>
      <c r="H796" s="15">
        <f t="shared" si="12"/>
        <v>3.1250000000000028E-2</v>
      </c>
    </row>
    <row r="797" spans="1:8" ht="13.5" x14ac:dyDescent="0.25">
      <c r="A797" s="11"/>
      <c r="B797" s="10">
        <v>43461</v>
      </c>
      <c r="C797" s="2">
        <v>0.34</v>
      </c>
      <c r="D797" s="2">
        <v>0.34</v>
      </c>
      <c r="E797" s="2">
        <v>4008</v>
      </c>
      <c r="F797" s="2"/>
      <c r="G797" s="2"/>
      <c r="H797" s="15">
        <f t="shared" si="12"/>
        <v>3.0303030303030328E-2</v>
      </c>
    </row>
    <row r="798" spans="1:8" ht="13.5" x14ac:dyDescent="0.25">
      <c r="A798" s="11"/>
      <c r="B798" s="10">
        <v>43462</v>
      </c>
      <c r="C798" s="2">
        <v>0.34</v>
      </c>
      <c r="D798" s="2">
        <v>0.34</v>
      </c>
      <c r="E798" s="2">
        <v>0</v>
      </c>
      <c r="F798" s="2"/>
      <c r="G798" s="2"/>
      <c r="H798" s="15">
        <f t="shared" si="12"/>
        <v>0</v>
      </c>
    </row>
    <row r="799" spans="1:8" ht="13.5" x14ac:dyDescent="0.25">
      <c r="A799" s="11"/>
      <c r="B799" s="10">
        <v>43465</v>
      </c>
      <c r="C799" s="2">
        <v>0.33</v>
      </c>
      <c r="D799" s="2">
        <v>0.33</v>
      </c>
      <c r="E799" s="2">
        <v>6100</v>
      </c>
      <c r="F799" s="2"/>
      <c r="G799" s="2"/>
      <c r="H799" s="15">
        <f t="shared" si="12"/>
        <v>-2.9411764705882377E-2</v>
      </c>
    </row>
    <row r="800" spans="1:8" ht="13.5" x14ac:dyDescent="0.25">
      <c r="A800" s="11"/>
      <c r="B800" s="10">
        <v>43467</v>
      </c>
      <c r="C800" s="2">
        <v>0.33</v>
      </c>
      <c r="D800" s="2">
        <v>0.33</v>
      </c>
      <c r="E800" s="2">
        <v>1828</v>
      </c>
      <c r="F800" s="2"/>
      <c r="G800" s="2"/>
      <c r="H800" s="15">
        <f t="shared" si="12"/>
        <v>0</v>
      </c>
    </row>
    <row r="801" spans="1:8" ht="13.5" x14ac:dyDescent="0.25">
      <c r="A801" s="11"/>
      <c r="B801" s="10">
        <v>43468</v>
      </c>
      <c r="C801" s="2">
        <v>0.33</v>
      </c>
      <c r="D801" s="2">
        <v>0.33</v>
      </c>
      <c r="E801" s="2">
        <v>7651</v>
      </c>
      <c r="F801" s="2"/>
      <c r="G801" s="2"/>
      <c r="H801" s="15">
        <f t="shared" si="12"/>
        <v>0</v>
      </c>
    </row>
    <row r="802" spans="1:8" ht="13.5" x14ac:dyDescent="0.25">
      <c r="A802" s="11"/>
      <c r="B802" s="10">
        <v>43469</v>
      </c>
      <c r="C802" s="2">
        <v>0.33</v>
      </c>
      <c r="D802" s="2">
        <v>0.33</v>
      </c>
      <c r="E802" s="2">
        <v>8081</v>
      </c>
      <c r="F802" s="2"/>
      <c r="G802" s="2"/>
      <c r="H802" s="15">
        <f t="shared" si="12"/>
        <v>0</v>
      </c>
    </row>
    <row r="803" spans="1:8" ht="13.5" x14ac:dyDescent="0.25">
      <c r="A803" s="11"/>
      <c r="B803" s="10">
        <v>43472</v>
      </c>
      <c r="C803" s="2">
        <v>0.33</v>
      </c>
      <c r="D803" s="2">
        <v>0.33</v>
      </c>
      <c r="E803" s="2">
        <v>23473</v>
      </c>
      <c r="F803" s="2"/>
      <c r="G803" s="2"/>
      <c r="H803" s="15">
        <f t="shared" si="12"/>
        <v>0</v>
      </c>
    </row>
    <row r="804" spans="1:8" ht="13.5" x14ac:dyDescent="0.25">
      <c r="A804" s="11"/>
      <c r="B804" s="10">
        <v>43473</v>
      </c>
      <c r="C804" s="2">
        <v>0.33</v>
      </c>
      <c r="D804" s="2">
        <v>0.33</v>
      </c>
      <c r="E804" s="2">
        <v>275</v>
      </c>
      <c r="F804" s="2"/>
      <c r="G804" s="2"/>
      <c r="H804" s="15">
        <f t="shared" si="12"/>
        <v>0</v>
      </c>
    </row>
    <row r="805" spans="1:8" ht="13.5" x14ac:dyDescent="0.25">
      <c r="A805" s="11"/>
      <c r="B805" s="10">
        <v>43474</v>
      </c>
      <c r="C805" s="2">
        <v>0.32</v>
      </c>
      <c r="D805" s="2">
        <v>0.32</v>
      </c>
      <c r="E805" s="2">
        <v>858</v>
      </c>
      <c r="F805" s="2"/>
      <c r="G805" s="2"/>
      <c r="H805" s="15">
        <f t="shared" si="12"/>
        <v>-3.0303030303030328E-2</v>
      </c>
    </row>
    <row r="806" spans="1:8" ht="13.5" x14ac:dyDescent="0.25">
      <c r="A806" s="11"/>
      <c r="B806" s="10">
        <v>43475</v>
      </c>
      <c r="C806" s="2">
        <v>0.32</v>
      </c>
      <c r="D806" s="2">
        <v>0.32</v>
      </c>
      <c r="E806" s="2">
        <v>167</v>
      </c>
      <c r="F806" s="2"/>
      <c r="G806" s="2"/>
      <c r="H806" s="15">
        <f t="shared" si="12"/>
        <v>0</v>
      </c>
    </row>
    <row r="807" spans="1:8" ht="13.5" x14ac:dyDescent="0.25">
      <c r="A807" s="11"/>
      <c r="B807" s="10">
        <v>43476</v>
      </c>
      <c r="C807" s="2">
        <v>0.33</v>
      </c>
      <c r="D807" s="2">
        <v>0.33</v>
      </c>
      <c r="E807" s="2">
        <v>930</v>
      </c>
      <c r="F807" s="2"/>
      <c r="G807" s="2"/>
      <c r="H807" s="15">
        <f t="shared" si="12"/>
        <v>3.1250000000000028E-2</v>
      </c>
    </row>
    <row r="808" spans="1:8" ht="13.5" x14ac:dyDescent="0.25">
      <c r="A808" s="11"/>
      <c r="B808" s="10">
        <v>43480</v>
      </c>
      <c r="C808" s="2">
        <v>0.33</v>
      </c>
      <c r="D808" s="2">
        <v>0.33</v>
      </c>
      <c r="E808" s="2">
        <v>8250</v>
      </c>
      <c r="F808" s="2"/>
      <c r="G808" s="2"/>
      <c r="H808" s="15">
        <f t="shared" si="12"/>
        <v>0</v>
      </c>
    </row>
    <row r="809" spans="1:8" ht="13.5" x14ac:dyDescent="0.25">
      <c r="A809" s="11"/>
      <c r="B809" s="10">
        <v>43481</v>
      </c>
      <c r="C809" s="2">
        <v>0.33</v>
      </c>
      <c r="D809" s="2">
        <v>0.33</v>
      </c>
      <c r="E809" s="2">
        <v>3800</v>
      </c>
      <c r="F809" s="2"/>
      <c r="G809" s="2"/>
      <c r="H809" s="15">
        <f t="shared" si="12"/>
        <v>0</v>
      </c>
    </row>
    <row r="810" spans="1:8" ht="13.5" x14ac:dyDescent="0.25">
      <c r="A810" s="11"/>
      <c r="B810" s="10">
        <v>43482</v>
      </c>
      <c r="C810" s="2">
        <v>0.32</v>
      </c>
      <c r="D810" s="2">
        <v>0.32</v>
      </c>
      <c r="E810" s="2">
        <v>1280</v>
      </c>
      <c r="F810" s="2"/>
      <c r="G810" s="2"/>
      <c r="H810" s="15">
        <f t="shared" si="12"/>
        <v>-3.0303030303030328E-2</v>
      </c>
    </row>
    <row r="811" spans="1:8" ht="13.5" x14ac:dyDescent="0.25">
      <c r="A811" s="11"/>
      <c r="B811" s="10">
        <v>43483</v>
      </c>
      <c r="C811" s="2">
        <v>0.32</v>
      </c>
      <c r="D811" s="2">
        <v>0.32</v>
      </c>
      <c r="E811" s="2">
        <v>54847</v>
      </c>
      <c r="F811" s="2"/>
      <c r="G811" s="2"/>
      <c r="H811" s="15">
        <f t="shared" si="12"/>
        <v>0</v>
      </c>
    </row>
    <row r="812" spans="1:8" ht="13.5" x14ac:dyDescent="0.25">
      <c r="A812" s="11"/>
      <c r="B812" s="10">
        <v>43486</v>
      </c>
      <c r="C812" s="2">
        <v>0.32</v>
      </c>
      <c r="D812" s="2">
        <v>0.32</v>
      </c>
      <c r="E812" s="2">
        <v>13355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0.31</v>
      </c>
      <c r="D813" s="2">
        <v>0.31</v>
      </c>
      <c r="E813" s="2">
        <v>9778</v>
      </c>
      <c r="F813" s="2"/>
      <c r="G813" s="2"/>
      <c r="H813" s="15">
        <f t="shared" si="12"/>
        <v>-3.1250000000000028E-2</v>
      </c>
    </row>
    <row r="814" spans="1:8" ht="13.5" x14ac:dyDescent="0.25">
      <c r="A814" s="11"/>
      <c r="B814" s="10">
        <v>43488</v>
      </c>
      <c r="C814" s="2">
        <v>0.31</v>
      </c>
      <c r="D814" s="2">
        <v>0.31</v>
      </c>
      <c r="E814" s="2">
        <v>30464</v>
      </c>
      <c r="F814" s="2"/>
      <c r="G814" s="2"/>
      <c r="H814" s="15">
        <f t="shared" si="12"/>
        <v>0</v>
      </c>
    </row>
    <row r="815" spans="1:8" ht="13.5" x14ac:dyDescent="0.25">
      <c r="A815" s="11"/>
      <c r="B815" s="10">
        <v>43489</v>
      </c>
      <c r="C815" s="2">
        <v>0.3</v>
      </c>
      <c r="D815" s="2">
        <v>0.3</v>
      </c>
      <c r="E815" s="2">
        <v>10544</v>
      </c>
      <c r="F815" s="2"/>
      <c r="G815" s="2"/>
      <c r="H815" s="15">
        <f t="shared" si="12"/>
        <v>-3.2258064516129059E-2</v>
      </c>
    </row>
    <row r="816" spans="1:8" ht="13.5" x14ac:dyDescent="0.25">
      <c r="A816" s="11"/>
      <c r="B816" s="10">
        <v>43490</v>
      </c>
      <c r="C816" s="2">
        <v>0.3</v>
      </c>
      <c r="D816" s="2">
        <v>0.3</v>
      </c>
      <c r="E816" s="2">
        <v>7123</v>
      </c>
      <c r="F816" s="2"/>
      <c r="G816" s="2"/>
      <c r="H816" s="15">
        <f t="shared" si="12"/>
        <v>0</v>
      </c>
    </row>
    <row r="817" spans="1:8" ht="13.5" x14ac:dyDescent="0.25">
      <c r="A817" s="11"/>
      <c r="B817" s="10">
        <v>43493</v>
      </c>
      <c r="C817" s="2">
        <v>0.3</v>
      </c>
      <c r="D817" s="2">
        <v>0.3</v>
      </c>
      <c r="E817" s="2">
        <v>1131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0.3</v>
      </c>
      <c r="D818" s="2">
        <v>0.3</v>
      </c>
      <c r="E818" s="2">
        <v>895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0.28999999999999998</v>
      </c>
      <c r="D819" s="2">
        <v>0.28999999999999998</v>
      </c>
      <c r="E819" s="2">
        <v>8867</v>
      </c>
      <c r="F819" s="2"/>
      <c r="G819" s="2"/>
      <c r="H819" s="15">
        <f t="shared" si="12"/>
        <v>-3.3333333333333368E-2</v>
      </c>
    </row>
    <row r="820" spans="1:8" ht="13.5" x14ac:dyDescent="0.25">
      <c r="A820" s="11"/>
      <c r="B820" s="10">
        <v>43496</v>
      </c>
      <c r="C820" s="2">
        <v>0.28999999999999998</v>
      </c>
      <c r="D820" s="2">
        <v>0.28999999999999998</v>
      </c>
      <c r="E820" s="2">
        <v>9208</v>
      </c>
      <c r="F820" s="2"/>
      <c r="G820" s="2"/>
      <c r="H820" s="15">
        <f t="shared" si="12"/>
        <v>0</v>
      </c>
    </row>
    <row r="821" spans="1:8" ht="13.5" x14ac:dyDescent="0.25">
      <c r="A821" s="11"/>
      <c r="B821" s="10">
        <v>43497</v>
      </c>
      <c r="C821" s="2">
        <v>0.28999999999999998</v>
      </c>
      <c r="D821" s="2">
        <v>0.28999999999999998</v>
      </c>
      <c r="E821" s="2">
        <v>985</v>
      </c>
      <c r="F821" s="2"/>
      <c r="G821" s="2"/>
      <c r="H821" s="15">
        <f t="shared" si="12"/>
        <v>0</v>
      </c>
    </row>
    <row r="822" spans="1:8" ht="13.5" x14ac:dyDescent="0.25">
      <c r="A822" s="11"/>
      <c r="B822" s="10">
        <v>43500</v>
      </c>
      <c r="C822" s="2">
        <v>0.28999999999999998</v>
      </c>
      <c r="D822" s="2">
        <v>0.28999999999999998</v>
      </c>
      <c r="E822" s="2">
        <v>1898</v>
      </c>
      <c r="F822" s="2"/>
      <c r="G822" s="2"/>
      <c r="H822" s="15">
        <f t="shared" si="12"/>
        <v>0</v>
      </c>
    </row>
    <row r="823" spans="1:8" ht="13.5" x14ac:dyDescent="0.25">
      <c r="A823" s="11"/>
      <c r="B823" s="10">
        <v>43501</v>
      </c>
      <c r="C823" s="2">
        <v>0.28999999999999998</v>
      </c>
      <c r="D823" s="2">
        <v>0.28999999999999998</v>
      </c>
      <c r="E823" s="2">
        <v>115</v>
      </c>
      <c r="F823" s="2"/>
      <c r="G823" s="2"/>
      <c r="H823" s="15">
        <f t="shared" si="12"/>
        <v>0</v>
      </c>
    </row>
    <row r="824" spans="1:8" ht="13.5" x14ac:dyDescent="0.25">
      <c r="A824" s="11"/>
      <c r="B824" s="10">
        <v>43502</v>
      </c>
      <c r="C824" s="2">
        <v>0.3</v>
      </c>
      <c r="D824" s="2">
        <v>0.3</v>
      </c>
      <c r="E824" s="2">
        <v>45</v>
      </c>
      <c r="F824" s="2"/>
      <c r="G824" s="2"/>
      <c r="H824" s="15">
        <f t="shared" si="12"/>
        <v>3.4482758620689689E-2</v>
      </c>
    </row>
    <row r="825" spans="1:8" ht="13.5" x14ac:dyDescent="0.25">
      <c r="A825" s="11"/>
      <c r="B825" s="10">
        <v>43503</v>
      </c>
      <c r="C825" s="2">
        <v>0.3</v>
      </c>
      <c r="D825" s="2">
        <v>0.3</v>
      </c>
      <c r="E825" s="2">
        <v>1</v>
      </c>
      <c r="F825" s="2"/>
      <c r="G825" s="2"/>
      <c r="H825" s="15">
        <f t="shared" si="12"/>
        <v>0</v>
      </c>
    </row>
    <row r="826" spans="1:8" ht="13.5" x14ac:dyDescent="0.25">
      <c r="A826" s="11"/>
      <c r="B826" s="10">
        <v>43504</v>
      </c>
      <c r="C826" s="2">
        <v>0.3</v>
      </c>
      <c r="D826" s="2">
        <v>0.3</v>
      </c>
      <c r="E826" s="2">
        <v>20</v>
      </c>
      <c r="F826" s="2"/>
      <c r="G826" s="2"/>
      <c r="H826" s="15">
        <f t="shared" si="12"/>
        <v>0</v>
      </c>
    </row>
    <row r="827" spans="1:8" ht="13.5" x14ac:dyDescent="0.25">
      <c r="A827" s="11"/>
      <c r="B827" s="10">
        <v>43507</v>
      </c>
      <c r="C827" s="2">
        <v>0.3</v>
      </c>
      <c r="D827" s="2">
        <v>0.3</v>
      </c>
      <c r="E827" s="2">
        <v>4597</v>
      </c>
      <c r="F827" s="2"/>
      <c r="G827" s="2"/>
      <c r="H827" s="15">
        <f t="shared" si="12"/>
        <v>0</v>
      </c>
    </row>
    <row r="828" spans="1:8" ht="13.5" x14ac:dyDescent="0.25">
      <c r="A828" s="11"/>
      <c r="B828" s="10">
        <v>43508</v>
      </c>
      <c r="C828" s="2">
        <v>0.3</v>
      </c>
      <c r="D828" s="2">
        <v>0.3</v>
      </c>
      <c r="E828" s="2">
        <v>11033</v>
      </c>
      <c r="F828" s="2"/>
      <c r="G828" s="2"/>
      <c r="H828" s="15">
        <f t="shared" si="12"/>
        <v>0</v>
      </c>
    </row>
    <row r="829" spans="1:8" ht="13.5" x14ac:dyDescent="0.25">
      <c r="A829" s="11"/>
      <c r="B829" s="10">
        <v>43509</v>
      </c>
      <c r="C829" s="2">
        <v>0.28999999999999998</v>
      </c>
      <c r="D829" s="2">
        <v>0.28999999999999998</v>
      </c>
      <c r="E829" s="2">
        <v>1430</v>
      </c>
      <c r="F829" s="2"/>
      <c r="G829" s="2"/>
      <c r="H829" s="15">
        <f t="shared" si="12"/>
        <v>-3.3333333333333368E-2</v>
      </c>
    </row>
    <row r="830" spans="1:8" ht="13.5" x14ac:dyDescent="0.25">
      <c r="A830" s="11"/>
      <c r="B830" s="10">
        <v>43510</v>
      </c>
      <c r="C830" s="2">
        <v>0.28000000000000003</v>
      </c>
      <c r="D830" s="2">
        <v>0.28000000000000003</v>
      </c>
      <c r="E830" s="2">
        <v>16547</v>
      </c>
      <c r="F830" s="2"/>
      <c r="G830" s="2"/>
      <c r="H830" s="15">
        <f t="shared" si="12"/>
        <v>-3.4482758620689495E-2</v>
      </c>
    </row>
    <row r="831" spans="1:8" ht="13.5" x14ac:dyDescent="0.25">
      <c r="A831" s="11"/>
      <c r="B831" s="10">
        <v>43511</v>
      </c>
      <c r="C831" s="2">
        <v>0.28000000000000003</v>
      </c>
      <c r="D831" s="2">
        <v>0.28000000000000003</v>
      </c>
      <c r="E831" s="2">
        <v>13340</v>
      </c>
      <c r="F831" s="2"/>
      <c r="G831" s="2"/>
      <c r="H831" s="15">
        <f t="shared" si="12"/>
        <v>0</v>
      </c>
    </row>
    <row r="832" spans="1:8" ht="13.5" x14ac:dyDescent="0.25">
      <c r="A832" s="11"/>
      <c r="B832" s="10">
        <v>43514</v>
      </c>
      <c r="C832" s="2">
        <v>0.27</v>
      </c>
      <c r="D832" s="2">
        <v>0.27</v>
      </c>
      <c r="E832" s="2">
        <v>37180</v>
      </c>
      <c r="F832" s="2"/>
      <c r="G832" s="2"/>
      <c r="H832" s="15">
        <f t="shared" si="12"/>
        <v>-3.571428571428574E-2</v>
      </c>
    </row>
    <row r="833" spans="1:8" ht="13.5" x14ac:dyDescent="0.25">
      <c r="A833" s="11"/>
      <c r="B833" s="10">
        <v>43515</v>
      </c>
      <c r="C833" s="2">
        <v>0.27</v>
      </c>
      <c r="D833" s="2">
        <v>0.27</v>
      </c>
      <c r="E833" s="2">
        <v>39154</v>
      </c>
      <c r="F833" s="2"/>
      <c r="G833" s="2"/>
      <c r="H833" s="15">
        <f t="shared" si="12"/>
        <v>0</v>
      </c>
    </row>
    <row r="834" spans="1:8" ht="13.5" x14ac:dyDescent="0.25">
      <c r="A834" s="11"/>
      <c r="B834" s="10">
        <v>43516</v>
      </c>
      <c r="C834" s="2">
        <v>0.28000000000000003</v>
      </c>
      <c r="D834" s="2">
        <v>0.28000000000000003</v>
      </c>
      <c r="E834" s="2">
        <v>19209</v>
      </c>
      <c r="F834" s="2"/>
      <c r="G834" s="2"/>
      <c r="H834" s="15">
        <f t="shared" si="12"/>
        <v>3.703703703703707E-2</v>
      </c>
    </row>
    <row r="835" spans="1:8" ht="13.5" x14ac:dyDescent="0.25">
      <c r="A835" s="11"/>
      <c r="B835" s="10">
        <v>43517</v>
      </c>
      <c r="C835" s="2">
        <v>0.28000000000000003</v>
      </c>
      <c r="D835" s="2">
        <v>0.28000000000000003</v>
      </c>
      <c r="E835" s="2">
        <v>21800</v>
      </c>
      <c r="F835" s="2"/>
      <c r="G835" s="2"/>
      <c r="H835" s="15">
        <f t="shared" si="12"/>
        <v>0</v>
      </c>
    </row>
    <row r="836" spans="1:8" ht="13.5" x14ac:dyDescent="0.25">
      <c r="A836" s="11"/>
      <c r="B836" s="10">
        <v>43518</v>
      </c>
      <c r="C836" s="2">
        <v>0.28000000000000003</v>
      </c>
      <c r="D836" s="2">
        <v>0.28000000000000003</v>
      </c>
      <c r="E836" s="2">
        <v>28391</v>
      </c>
      <c r="F836" s="2"/>
      <c r="G836" s="2"/>
      <c r="H836" s="15">
        <f t="shared" si="12"/>
        <v>0</v>
      </c>
    </row>
    <row r="837" spans="1:8" ht="13.5" x14ac:dyDescent="0.25">
      <c r="A837" s="11"/>
      <c r="B837" s="10">
        <v>43521</v>
      </c>
      <c r="C837" s="2">
        <v>0.28000000000000003</v>
      </c>
      <c r="D837" s="2">
        <v>0.28000000000000003</v>
      </c>
      <c r="E837" s="2">
        <v>757</v>
      </c>
      <c r="F837" s="2"/>
      <c r="G837" s="2"/>
      <c r="H837" s="15">
        <f t="shared" si="12"/>
        <v>0</v>
      </c>
    </row>
    <row r="838" spans="1:8" ht="13.5" x14ac:dyDescent="0.25">
      <c r="A838" s="11"/>
      <c r="B838" s="10">
        <v>43522</v>
      </c>
      <c r="C838" s="2">
        <v>0.27</v>
      </c>
      <c r="D838" s="2">
        <v>0.27</v>
      </c>
      <c r="E838" s="2">
        <v>37445</v>
      </c>
      <c r="F838" s="2"/>
      <c r="G838" s="2"/>
      <c r="H838" s="15">
        <f t="shared" si="12"/>
        <v>-3.571428571428574E-2</v>
      </c>
    </row>
    <row r="839" spans="1:8" ht="13.5" x14ac:dyDescent="0.25">
      <c r="A839" s="11"/>
      <c r="B839" s="10">
        <v>43523</v>
      </c>
      <c r="C839" s="2">
        <v>0.27</v>
      </c>
      <c r="D839" s="2">
        <v>0.27</v>
      </c>
      <c r="E839" s="2">
        <v>3250</v>
      </c>
      <c r="F839" s="2"/>
      <c r="G839" s="2"/>
      <c r="H839" s="15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0.27</v>
      </c>
      <c r="D840" s="2">
        <v>0.27</v>
      </c>
      <c r="E840" s="2">
        <v>1281</v>
      </c>
      <c r="F840" s="2"/>
      <c r="G840" s="2"/>
      <c r="H840" s="15">
        <f t="shared" si="13"/>
        <v>0</v>
      </c>
    </row>
    <row r="841" spans="1:8" ht="13.5" x14ac:dyDescent="0.25">
      <c r="A841" s="11"/>
      <c r="B841" s="10">
        <v>43525</v>
      </c>
      <c r="C841" s="2">
        <v>0.27</v>
      </c>
      <c r="D841" s="2">
        <v>0.27</v>
      </c>
      <c r="E841" s="2">
        <v>13915</v>
      </c>
      <c r="F841" s="2"/>
      <c r="G841" s="2"/>
      <c r="H841" s="15">
        <f t="shared" si="13"/>
        <v>0</v>
      </c>
    </row>
    <row r="842" spans="1:8" ht="13.5" x14ac:dyDescent="0.25">
      <c r="A842" s="11"/>
      <c r="B842" s="10">
        <v>43528</v>
      </c>
      <c r="C842" s="2">
        <v>0.26</v>
      </c>
      <c r="D842" s="2">
        <v>0.26</v>
      </c>
      <c r="E842" s="2">
        <v>34103</v>
      </c>
      <c r="F842" s="2"/>
      <c r="G842" s="2"/>
      <c r="H842" s="15">
        <f t="shared" si="13"/>
        <v>-3.703703703703707E-2</v>
      </c>
    </row>
    <row r="843" spans="1:8" ht="13.5" x14ac:dyDescent="0.25">
      <c r="A843" s="11"/>
      <c r="B843" s="10">
        <v>43529</v>
      </c>
      <c r="C843" s="2">
        <v>0.26</v>
      </c>
      <c r="D843" s="2">
        <v>0.26</v>
      </c>
      <c r="E843" s="2">
        <v>5741</v>
      </c>
      <c r="F843" s="2">
        <v>0.26</v>
      </c>
      <c r="G843" s="2">
        <v>1492.66</v>
      </c>
      <c r="H843" s="15">
        <f t="shared" si="13"/>
        <v>0</v>
      </c>
    </row>
    <row r="844" spans="1:8" ht="13.5" x14ac:dyDescent="0.25">
      <c r="A844" s="11"/>
      <c r="B844" s="10">
        <v>43530</v>
      </c>
      <c r="C844" s="2">
        <v>0.26</v>
      </c>
      <c r="D844" s="2">
        <v>0.26</v>
      </c>
      <c r="E844" s="2">
        <v>32378</v>
      </c>
      <c r="F844" s="2">
        <v>0.25190000000000001</v>
      </c>
      <c r="G844" s="2">
        <v>8156.0182000000004</v>
      </c>
      <c r="H844" s="15">
        <f t="shared" si="13"/>
        <v>0</v>
      </c>
    </row>
    <row r="845" spans="1:8" ht="13.5" x14ac:dyDescent="0.25">
      <c r="A845" s="11"/>
      <c r="B845" s="10">
        <v>43531</v>
      </c>
      <c r="C845" s="2">
        <v>0.27</v>
      </c>
      <c r="D845" s="2">
        <v>0.27</v>
      </c>
      <c r="E845" s="2">
        <v>26110</v>
      </c>
      <c r="F845" s="2">
        <v>0.25690000000000002</v>
      </c>
      <c r="G845" s="2">
        <v>6707.6589999999997</v>
      </c>
      <c r="H845" s="15">
        <f t="shared" si="13"/>
        <v>3.8461538461538491E-2</v>
      </c>
    </row>
    <row r="846" spans="1:8" ht="13.5" x14ac:dyDescent="0.25">
      <c r="A846" s="11"/>
      <c r="B846" s="10">
        <v>43532</v>
      </c>
      <c r="C846" s="2">
        <v>0.27</v>
      </c>
      <c r="D846" s="2">
        <v>0.27</v>
      </c>
      <c r="E846" s="2">
        <v>4135</v>
      </c>
      <c r="F846" s="2">
        <v>0.27</v>
      </c>
      <c r="G846" s="2">
        <v>1116.45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0.26</v>
      </c>
      <c r="D847" s="2">
        <v>0.26</v>
      </c>
      <c r="E847" s="2">
        <v>25</v>
      </c>
      <c r="F847" s="2">
        <v>0.27</v>
      </c>
      <c r="G847" s="2">
        <v>6.75</v>
      </c>
      <c r="H847" s="15">
        <f t="shared" si="13"/>
        <v>-3.703703703703707E-2</v>
      </c>
    </row>
    <row r="848" spans="1:8" ht="13.5" x14ac:dyDescent="0.25">
      <c r="A848" s="11"/>
      <c r="B848" s="10">
        <v>43536</v>
      </c>
      <c r="C848" s="2">
        <v>0.26</v>
      </c>
      <c r="D848" s="2">
        <v>0.26</v>
      </c>
      <c r="E848" s="2">
        <v>19528</v>
      </c>
      <c r="F848" s="2">
        <v>0.25330000000000003</v>
      </c>
      <c r="G848" s="2">
        <v>4946.4423999999999</v>
      </c>
      <c r="H848" s="15">
        <f t="shared" si="13"/>
        <v>0</v>
      </c>
    </row>
    <row r="849" spans="1:8" ht="13.5" x14ac:dyDescent="0.25">
      <c r="A849" s="11"/>
      <c r="B849" s="10">
        <v>43537</v>
      </c>
      <c r="C849" s="2">
        <v>0.26</v>
      </c>
      <c r="D849" s="2">
        <v>0.26</v>
      </c>
      <c r="E849" s="2">
        <v>1196</v>
      </c>
      <c r="F849" s="2">
        <v>0.26</v>
      </c>
      <c r="G849" s="2">
        <v>310.95999999999998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0.27</v>
      </c>
      <c r="D850" s="2">
        <v>0.27</v>
      </c>
      <c r="E850" s="2">
        <v>77651</v>
      </c>
      <c r="F850" s="2">
        <v>0.26</v>
      </c>
      <c r="G850" s="2">
        <v>20189.259999999998</v>
      </c>
      <c r="H850" s="15">
        <f t="shared" si="13"/>
        <v>3.8461538461538491E-2</v>
      </c>
    </row>
    <row r="851" spans="1:8" ht="13.5" x14ac:dyDescent="0.25">
      <c r="A851" s="11"/>
      <c r="B851" s="10">
        <v>43539</v>
      </c>
      <c r="C851" s="2">
        <v>0.27</v>
      </c>
      <c r="D851" s="2">
        <v>0.27</v>
      </c>
      <c r="E851" s="2">
        <v>5000</v>
      </c>
      <c r="F851" s="2">
        <v>0.27</v>
      </c>
      <c r="G851" s="2">
        <v>1350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0.26</v>
      </c>
      <c r="D852" s="2">
        <v>0.26</v>
      </c>
      <c r="E852" s="2">
        <v>2645</v>
      </c>
      <c r="F852" s="2">
        <v>0.26050000000000001</v>
      </c>
      <c r="G852" s="2">
        <v>689.02250000000004</v>
      </c>
      <c r="H852" s="15">
        <f t="shared" si="13"/>
        <v>-3.703703703703707E-2</v>
      </c>
    </row>
    <row r="853" spans="1:8" ht="13.5" x14ac:dyDescent="0.25">
      <c r="A853" s="11"/>
      <c r="B853" s="10">
        <v>43543</v>
      </c>
      <c r="C853" s="2">
        <v>0.26</v>
      </c>
      <c r="D853" s="2">
        <v>0.26</v>
      </c>
      <c r="E853" s="2">
        <v>2850</v>
      </c>
      <c r="F853" s="2">
        <v>0.26</v>
      </c>
      <c r="G853" s="2">
        <v>741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0.26</v>
      </c>
      <c r="D854" s="2">
        <v>0.26</v>
      </c>
      <c r="E854" s="2">
        <v>14072</v>
      </c>
      <c r="F854" s="2">
        <v>0.26</v>
      </c>
      <c r="G854" s="2">
        <v>3658.72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0.26</v>
      </c>
      <c r="D855" s="2">
        <v>0.26</v>
      </c>
      <c r="E855" s="2">
        <v>103784</v>
      </c>
      <c r="F855" s="2">
        <v>0.2505</v>
      </c>
      <c r="G855" s="2">
        <v>25997.892</v>
      </c>
      <c r="H855" s="15">
        <f t="shared" si="13"/>
        <v>0</v>
      </c>
    </row>
    <row r="856" spans="1:8" ht="13.5" x14ac:dyDescent="0.25">
      <c r="A856" s="11"/>
      <c r="B856" s="10">
        <v>43549</v>
      </c>
      <c r="C856" s="2">
        <v>0.25</v>
      </c>
      <c r="D856" s="2">
        <v>0.25</v>
      </c>
      <c r="E856" s="2">
        <v>18193</v>
      </c>
      <c r="F856" s="2">
        <v>0.25</v>
      </c>
      <c r="G856" s="2">
        <v>4548.25</v>
      </c>
      <c r="H856" s="15">
        <f t="shared" si="13"/>
        <v>-3.8461538461538491E-2</v>
      </c>
    </row>
    <row r="857" spans="1:8" ht="13.5" x14ac:dyDescent="0.25">
      <c r="A857" s="11"/>
      <c r="B857" s="10">
        <v>43550</v>
      </c>
      <c r="C857" s="2">
        <v>0.26</v>
      </c>
      <c r="D857" s="2">
        <v>0.26</v>
      </c>
      <c r="E857" s="2">
        <v>163876</v>
      </c>
      <c r="F857" s="2">
        <v>0.25950000000000001</v>
      </c>
      <c r="G857" s="2">
        <v>42525.822</v>
      </c>
      <c r="H857" s="15">
        <f t="shared" si="13"/>
        <v>4.0000000000000036E-2</v>
      </c>
    </row>
    <row r="858" spans="1:8" ht="13.5" x14ac:dyDescent="0.25">
      <c r="A858" s="11"/>
      <c r="B858" s="10">
        <v>43551</v>
      </c>
      <c r="C858" s="2">
        <v>0.27</v>
      </c>
      <c r="D858" s="2">
        <v>0.27</v>
      </c>
      <c r="E858" s="2">
        <v>50020</v>
      </c>
      <c r="F858" s="2">
        <v>0.27</v>
      </c>
      <c r="G858" s="2">
        <v>13505.4</v>
      </c>
      <c r="H858" s="15">
        <f t="shared" si="13"/>
        <v>3.8461538461538491E-2</v>
      </c>
    </row>
    <row r="859" spans="1:8" ht="13.5" x14ac:dyDescent="0.25">
      <c r="A859" s="11"/>
      <c r="B859" s="10">
        <v>43552</v>
      </c>
      <c r="C859" s="2">
        <v>0.28000000000000003</v>
      </c>
      <c r="D859" s="2">
        <v>0.28000000000000003</v>
      </c>
      <c r="E859" s="2">
        <v>62198</v>
      </c>
      <c r="F859" s="2">
        <v>0.28000000000000003</v>
      </c>
      <c r="G859" s="2">
        <v>17415.439999999999</v>
      </c>
      <c r="H859" s="15">
        <f t="shared" si="13"/>
        <v>3.703703703703707E-2</v>
      </c>
    </row>
    <row r="860" spans="1:8" ht="13.5" x14ac:dyDescent="0.25">
      <c r="A860" s="11"/>
      <c r="B860" s="10">
        <v>43553</v>
      </c>
      <c r="C860" s="2">
        <v>0.28999999999999998</v>
      </c>
      <c r="D860" s="2">
        <v>0.28999999999999998</v>
      </c>
      <c r="E860" s="2">
        <v>40778</v>
      </c>
      <c r="F860" s="2">
        <v>0.28999999999999998</v>
      </c>
      <c r="G860" s="2">
        <v>11825.62</v>
      </c>
      <c r="H860" s="15">
        <f t="shared" si="13"/>
        <v>3.5714285714285546E-2</v>
      </c>
    </row>
    <row r="861" spans="1:8" ht="13.5" x14ac:dyDescent="0.25">
      <c r="A861" s="11"/>
      <c r="B861" s="10">
        <v>43556</v>
      </c>
      <c r="C861" s="2">
        <v>0.28999999999999998</v>
      </c>
      <c r="D861" s="2">
        <v>0.28999999999999998</v>
      </c>
      <c r="E861" s="2">
        <v>126622</v>
      </c>
      <c r="F861" s="2">
        <v>0.29409999999999997</v>
      </c>
      <c r="G861" s="2">
        <v>37239.530200000001</v>
      </c>
      <c r="H861" s="15">
        <f t="shared" si="13"/>
        <v>0</v>
      </c>
    </row>
    <row r="862" spans="1:8" ht="13.5" x14ac:dyDescent="0.25">
      <c r="A862" s="11"/>
      <c r="B862" s="10">
        <v>43557</v>
      </c>
      <c r="C862" s="2">
        <v>0.28000000000000003</v>
      </c>
      <c r="D862" s="2">
        <v>0.28000000000000003</v>
      </c>
      <c r="E862" s="2">
        <v>5740</v>
      </c>
      <c r="F862" s="2">
        <v>0.28949999999999998</v>
      </c>
      <c r="G862" s="2">
        <v>1661.73</v>
      </c>
      <c r="H862" s="15">
        <f t="shared" si="13"/>
        <v>-3.4482758620689495E-2</v>
      </c>
    </row>
    <row r="863" spans="1:8" ht="13.5" x14ac:dyDescent="0.25">
      <c r="A863" s="11"/>
      <c r="B863" s="10">
        <v>43558</v>
      </c>
      <c r="C863" s="2">
        <v>0.28000000000000003</v>
      </c>
      <c r="D863" s="2">
        <v>0.28000000000000003</v>
      </c>
      <c r="E863" s="2">
        <v>64238</v>
      </c>
      <c r="F863" s="2">
        <v>0.2757</v>
      </c>
      <c r="G863" s="2">
        <v>17710.4166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0.28000000000000003</v>
      </c>
      <c r="D864" s="2">
        <v>0.28000000000000003</v>
      </c>
      <c r="E864" s="2">
        <v>1049</v>
      </c>
      <c r="F864" s="2">
        <v>0.27529999999999999</v>
      </c>
      <c r="G864" s="2">
        <v>288.78969999999998</v>
      </c>
      <c r="H864" s="15">
        <f t="shared" si="13"/>
        <v>0</v>
      </c>
    </row>
    <row r="865" spans="1:8" ht="13.5" x14ac:dyDescent="0.25">
      <c r="A865" s="11"/>
      <c r="B865" s="10">
        <v>43560</v>
      </c>
      <c r="C865" s="2">
        <v>0.28000000000000003</v>
      </c>
      <c r="D865" s="2">
        <v>0.28000000000000003</v>
      </c>
      <c r="E865" s="2">
        <v>15260</v>
      </c>
      <c r="F865" s="2">
        <v>0.28000000000000003</v>
      </c>
      <c r="G865" s="2">
        <v>4272.8</v>
      </c>
      <c r="H865" s="15">
        <f t="shared" si="13"/>
        <v>0</v>
      </c>
    </row>
    <row r="866" spans="1:8" ht="13.5" x14ac:dyDescent="0.25">
      <c r="A866" s="11"/>
      <c r="B866" s="10">
        <v>43563</v>
      </c>
      <c r="C866" s="2">
        <v>0.28000000000000003</v>
      </c>
      <c r="D866" s="2">
        <v>0.28000000000000003</v>
      </c>
      <c r="E866" s="2">
        <v>260</v>
      </c>
      <c r="F866" s="2">
        <v>0.28000000000000003</v>
      </c>
      <c r="G866" s="2">
        <v>72.8</v>
      </c>
      <c r="H866" s="15">
        <f t="shared" si="13"/>
        <v>0</v>
      </c>
    </row>
    <row r="867" spans="1:8" ht="13.5" x14ac:dyDescent="0.25">
      <c r="A867" s="11"/>
      <c r="B867" s="10">
        <v>43565</v>
      </c>
      <c r="C867" s="2">
        <v>0.27</v>
      </c>
      <c r="D867" s="2">
        <v>0.27</v>
      </c>
      <c r="E867" s="2">
        <v>82657</v>
      </c>
      <c r="F867" s="2">
        <v>0.27239999999999998</v>
      </c>
      <c r="G867" s="2">
        <v>22515.766800000001</v>
      </c>
      <c r="H867" s="15">
        <f t="shared" si="13"/>
        <v>-3.571428571428574E-2</v>
      </c>
    </row>
    <row r="868" spans="1:8" ht="13.5" x14ac:dyDescent="0.25">
      <c r="A868" s="11"/>
      <c r="B868" s="10">
        <v>43566</v>
      </c>
      <c r="C868" s="2">
        <v>0.27</v>
      </c>
      <c r="D868" s="2">
        <v>0.27</v>
      </c>
      <c r="E868" s="2">
        <v>35062</v>
      </c>
      <c r="F868" s="2">
        <v>0.27</v>
      </c>
      <c r="G868" s="2">
        <v>9466.74</v>
      </c>
      <c r="H868" s="15">
        <f t="shared" si="13"/>
        <v>0</v>
      </c>
    </row>
    <row r="869" spans="1:8" ht="13.5" x14ac:dyDescent="0.25">
      <c r="A869" s="11"/>
      <c r="B869" s="10">
        <v>43567</v>
      </c>
      <c r="C869" s="2">
        <v>0.27</v>
      </c>
      <c r="D869" s="2">
        <v>0.27</v>
      </c>
      <c r="E869" s="2">
        <v>170</v>
      </c>
      <c r="F869" s="2">
        <v>0.27</v>
      </c>
      <c r="G869" s="2">
        <v>45.9</v>
      </c>
      <c r="H869" s="15">
        <f t="shared" si="13"/>
        <v>0</v>
      </c>
    </row>
    <row r="870" spans="1:8" ht="13.5" x14ac:dyDescent="0.25">
      <c r="A870" s="11"/>
      <c r="B870" s="10">
        <v>43570</v>
      </c>
      <c r="C870" s="2">
        <v>0.28000000000000003</v>
      </c>
      <c r="D870" s="2">
        <v>0.28000000000000003</v>
      </c>
      <c r="E870" s="2">
        <v>9042</v>
      </c>
      <c r="F870" s="2">
        <v>0.27010000000000001</v>
      </c>
      <c r="G870" s="2">
        <v>2442.2442000000001</v>
      </c>
      <c r="H870" s="15">
        <f t="shared" si="13"/>
        <v>3.703703703703707E-2</v>
      </c>
    </row>
    <row r="871" spans="1:8" ht="13.5" x14ac:dyDescent="0.25">
      <c r="A871" s="11"/>
      <c r="B871" s="10">
        <v>43571</v>
      </c>
      <c r="C871" s="2">
        <v>0.28999999999999998</v>
      </c>
      <c r="D871" s="2">
        <v>0.28999999999999998</v>
      </c>
      <c r="E871" s="2">
        <v>12578</v>
      </c>
      <c r="F871" s="2">
        <v>0.28089999999999998</v>
      </c>
      <c r="G871" s="2">
        <v>3533.1601999999998</v>
      </c>
      <c r="H871" s="15">
        <f t="shared" si="13"/>
        <v>3.5714285714285546E-2</v>
      </c>
    </row>
    <row r="872" spans="1:8" ht="13.5" x14ac:dyDescent="0.25">
      <c r="A872" s="11"/>
      <c r="B872" s="10">
        <v>43572</v>
      </c>
      <c r="C872" s="2">
        <v>0.28999999999999998</v>
      </c>
      <c r="D872" s="2">
        <v>0.28999999999999998</v>
      </c>
      <c r="E872" s="2">
        <v>99924</v>
      </c>
      <c r="F872" s="2">
        <v>0.28810000000000002</v>
      </c>
      <c r="G872" s="2">
        <v>28788.1044</v>
      </c>
      <c r="H872" s="15">
        <f t="shared" si="13"/>
        <v>0</v>
      </c>
    </row>
    <row r="873" spans="1:8" ht="13.5" x14ac:dyDescent="0.25">
      <c r="A873" s="11"/>
      <c r="B873" s="10">
        <v>43573</v>
      </c>
      <c r="C873" s="2">
        <v>0.3</v>
      </c>
      <c r="D873" s="2">
        <v>0.3</v>
      </c>
      <c r="E873" s="2">
        <v>225</v>
      </c>
      <c r="F873" s="2">
        <v>0.3</v>
      </c>
      <c r="G873" s="2">
        <v>67.5</v>
      </c>
      <c r="H873" s="15">
        <f t="shared" si="13"/>
        <v>3.4482758620689689E-2</v>
      </c>
    </row>
    <row r="874" spans="1:8" ht="13.5" x14ac:dyDescent="0.25">
      <c r="A874" s="11"/>
      <c r="B874" s="10">
        <v>43574</v>
      </c>
      <c r="C874" s="2">
        <v>0.31</v>
      </c>
      <c r="D874" s="2">
        <v>0.31</v>
      </c>
      <c r="E874" s="2">
        <v>85318</v>
      </c>
      <c r="F874" s="2">
        <v>0.30330000000000001</v>
      </c>
      <c r="G874" s="2">
        <v>25876.949400000001</v>
      </c>
      <c r="H874" s="15">
        <f t="shared" si="13"/>
        <v>3.3333333333333368E-2</v>
      </c>
    </row>
    <row r="875" spans="1:8" ht="13.5" x14ac:dyDescent="0.25">
      <c r="A875" s="11"/>
      <c r="B875" s="10">
        <v>43577</v>
      </c>
      <c r="C875" s="2">
        <v>0.32</v>
      </c>
      <c r="D875" s="2">
        <v>0.32</v>
      </c>
      <c r="E875" s="2">
        <v>77824</v>
      </c>
      <c r="F875" s="2">
        <v>0.31590000000000001</v>
      </c>
      <c r="G875" s="2">
        <v>24584.601600000002</v>
      </c>
      <c r="H875" s="15">
        <f t="shared" si="13"/>
        <v>3.2258064516129059E-2</v>
      </c>
    </row>
    <row r="876" spans="1:8" ht="13.5" x14ac:dyDescent="0.25">
      <c r="A876" s="11"/>
      <c r="B876" s="10">
        <v>43578</v>
      </c>
      <c r="C876" s="2">
        <v>0.33</v>
      </c>
      <c r="D876" s="2">
        <v>0.33</v>
      </c>
      <c r="E876" s="2">
        <v>86196</v>
      </c>
      <c r="F876" s="2">
        <v>0.32590000000000002</v>
      </c>
      <c r="G876" s="2">
        <v>28091.276399999999</v>
      </c>
      <c r="H876" s="15">
        <f t="shared" si="13"/>
        <v>3.1250000000000028E-2</v>
      </c>
    </row>
    <row r="877" spans="1:8" ht="13.5" x14ac:dyDescent="0.25">
      <c r="A877" s="11"/>
      <c r="B877" s="10">
        <v>43579</v>
      </c>
      <c r="C877" s="2">
        <v>0.34</v>
      </c>
      <c r="D877" s="2">
        <v>0.34</v>
      </c>
      <c r="E877" s="2">
        <v>47229</v>
      </c>
      <c r="F877" s="2">
        <v>0.33</v>
      </c>
      <c r="G877" s="2">
        <v>15585.57</v>
      </c>
      <c r="H877" s="15">
        <f t="shared" si="13"/>
        <v>3.0303030303030328E-2</v>
      </c>
    </row>
    <row r="878" spans="1:8" ht="13.5" x14ac:dyDescent="0.25">
      <c r="A878" s="11"/>
      <c r="B878" s="10">
        <v>43580</v>
      </c>
      <c r="C878" s="2">
        <v>0.34</v>
      </c>
      <c r="D878" s="2">
        <v>0.34</v>
      </c>
      <c r="E878" s="2">
        <v>26375</v>
      </c>
      <c r="F878" s="2">
        <v>0.33989999999999998</v>
      </c>
      <c r="G878" s="2">
        <v>8964.8624999999993</v>
      </c>
      <c r="H878" s="15">
        <f t="shared" si="13"/>
        <v>0</v>
      </c>
    </row>
    <row r="879" spans="1:8" ht="13.5" x14ac:dyDescent="0.25">
      <c r="A879" s="11"/>
      <c r="B879" s="10">
        <v>43581</v>
      </c>
      <c r="C879" s="2">
        <v>0.34</v>
      </c>
      <c r="D879" s="2">
        <v>0.34</v>
      </c>
      <c r="E879" s="2">
        <v>10000</v>
      </c>
      <c r="F879" s="2">
        <v>0.34</v>
      </c>
      <c r="G879" s="2">
        <v>3400</v>
      </c>
      <c r="H879" s="15">
        <f t="shared" si="13"/>
        <v>0</v>
      </c>
    </row>
    <row r="880" spans="1:8" ht="13.5" x14ac:dyDescent="0.25">
      <c r="A880" s="11"/>
      <c r="B880" s="10">
        <v>43584</v>
      </c>
      <c r="C880" s="2">
        <v>0.34</v>
      </c>
      <c r="D880" s="2">
        <v>0.34</v>
      </c>
      <c r="E880" s="2">
        <v>2888</v>
      </c>
      <c r="F880" s="2">
        <v>0.33040000000000003</v>
      </c>
      <c r="G880" s="2">
        <v>954.1952</v>
      </c>
      <c r="H880" s="15">
        <f t="shared" si="13"/>
        <v>0</v>
      </c>
    </row>
    <row r="881" spans="1:8" ht="13.5" x14ac:dyDescent="0.25">
      <c r="A881" s="11"/>
      <c r="B881" s="10">
        <v>43585</v>
      </c>
      <c r="C881" s="2">
        <v>0.33</v>
      </c>
      <c r="D881" s="2">
        <v>0.33</v>
      </c>
      <c r="E881" s="2">
        <v>0</v>
      </c>
      <c r="F881" s="2">
        <v>0</v>
      </c>
      <c r="G881" s="2">
        <v>0</v>
      </c>
      <c r="H881" s="15">
        <f t="shared" si="13"/>
        <v>-2.9411764705882377E-2</v>
      </c>
    </row>
    <row r="882" spans="1:8" ht="13.5" x14ac:dyDescent="0.25">
      <c r="A882" s="11"/>
      <c r="B882" s="10">
        <v>43587</v>
      </c>
      <c r="C882" s="2">
        <v>0.32</v>
      </c>
      <c r="D882" s="2">
        <v>0.32</v>
      </c>
      <c r="E882" s="2">
        <v>1201</v>
      </c>
      <c r="F882" s="2">
        <v>0.3201</v>
      </c>
      <c r="G882" s="2">
        <v>384.44009999999997</v>
      </c>
      <c r="H882" s="15">
        <f t="shared" si="13"/>
        <v>-3.0303030303030328E-2</v>
      </c>
    </row>
    <row r="883" spans="1:8" ht="13.5" x14ac:dyDescent="0.25">
      <c r="A883" s="11"/>
      <c r="B883" s="10">
        <v>43588</v>
      </c>
      <c r="C883" s="2">
        <v>0.31</v>
      </c>
      <c r="D883" s="2">
        <v>0.31</v>
      </c>
      <c r="E883" s="2">
        <v>55462</v>
      </c>
      <c r="F883" s="2">
        <v>0.31709999999999999</v>
      </c>
      <c r="G883" s="2">
        <v>17587.000199999999</v>
      </c>
      <c r="H883" s="15">
        <f t="shared" si="13"/>
        <v>-3.1250000000000028E-2</v>
      </c>
    </row>
    <row r="884" spans="1:8" ht="13.5" x14ac:dyDescent="0.25">
      <c r="A884" s="11"/>
      <c r="B884" s="10">
        <v>43591</v>
      </c>
      <c r="C884" s="2">
        <v>0.3</v>
      </c>
      <c r="D884" s="2">
        <v>0.3</v>
      </c>
      <c r="E884" s="2">
        <v>4248</v>
      </c>
      <c r="F884" s="2">
        <v>0.3</v>
      </c>
      <c r="G884" s="2">
        <v>1274.4000000000001</v>
      </c>
      <c r="H884" s="15">
        <f t="shared" si="13"/>
        <v>-3.2258064516129059E-2</v>
      </c>
    </row>
    <row r="885" spans="1:8" ht="13.5" x14ac:dyDescent="0.25">
      <c r="A885" s="11"/>
      <c r="B885" s="10">
        <v>43592</v>
      </c>
      <c r="C885" s="2">
        <v>0.28999999999999998</v>
      </c>
      <c r="D885" s="2">
        <v>0.28999999999999998</v>
      </c>
      <c r="E885" s="2">
        <v>555</v>
      </c>
      <c r="F885" s="2">
        <v>0.2928</v>
      </c>
      <c r="G885" s="2">
        <v>162.50399999999999</v>
      </c>
      <c r="H885" s="15">
        <f t="shared" si="13"/>
        <v>-3.3333333333333368E-2</v>
      </c>
    </row>
    <row r="886" spans="1:8" ht="13.5" x14ac:dyDescent="0.25">
      <c r="A886" s="11"/>
      <c r="B886" s="10">
        <v>43593</v>
      </c>
      <c r="C886" s="2">
        <v>0.28000000000000003</v>
      </c>
      <c r="D886" s="2">
        <v>0.28000000000000003</v>
      </c>
      <c r="E886" s="2">
        <v>733</v>
      </c>
      <c r="F886" s="2">
        <v>0.28000000000000003</v>
      </c>
      <c r="G886" s="2">
        <v>205.24</v>
      </c>
      <c r="H886" s="15">
        <f t="shared" si="13"/>
        <v>-3.4482758620689495E-2</v>
      </c>
    </row>
    <row r="887" spans="1:8" ht="13.5" x14ac:dyDescent="0.25">
      <c r="A887" s="11"/>
      <c r="B887" s="10">
        <v>43594</v>
      </c>
      <c r="C887" s="2">
        <v>0.28999999999999998</v>
      </c>
      <c r="D887" s="2">
        <v>0.28999999999999998</v>
      </c>
      <c r="E887" s="2">
        <v>11824</v>
      </c>
      <c r="F887" s="2">
        <v>0.27179999999999999</v>
      </c>
      <c r="G887" s="2">
        <v>3213.7631999999999</v>
      </c>
      <c r="H887" s="15">
        <f t="shared" si="13"/>
        <v>3.5714285714285546E-2</v>
      </c>
    </row>
    <row r="888" spans="1:8" ht="13.5" x14ac:dyDescent="0.25">
      <c r="A888" s="11"/>
      <c r="B888" s="10">
        <v>43595</v>
      </c>
      <c r="C888" s="2">
        <v>0.3</v>
      </c>
      <c r="D888" s="2">
        <v>0.3</v>
      </c>
      <c r="E888" s="2">
        <v>8173</v>
      </c>
      <c r="F888" s="2">
        <v>0.28270000000000001</v>
      </c>
      <c r="G888" s="2">
        <v>2310.5070999999998</v>
      </c>
      <c r="H888" s="15">
        <f t="shared" si="13"/>
        <v>3.4482758620689689E-2</v>
      </c>
    </row>
    <row r="889" spans="1:8" ht="13.5" x14ac:dyDescent="0.25">
      <c r="A889" s="11"/>
      <c r="B889" s="10">
        <v>43598</v>
      </c>
      <c r="C889" s="2">
        <v>0.3</v>
      </c>
      <c r="D889" s="2">
        <v>0.3</v>
      </c>
      <c r="E889" s="2">
        <v>582</v>
      </c>
      <c r="F889" s="2">
        <v>0.29480000000000001</v>
      </c>
      <c r="G889" s="2">
        <v>171.5736</v>
      </c>
      <c r="H889" s="15">
        <f t="shared" si="13"/>
        <v>0</v>
      </c>
    </row>
    <row r="890" spans="1:8" ht="13.5" x14ac:dyDescent="0.25">
      <c r="A890" s="11"/>
      <c r="B890" s="10">
        <v>43599</v>
      </c>
      <c r="C890" s="2">
        <v>0.31</v>
      </c>
      <c r="D890" s="2">
        <v>0.31</v>
      </c>
      <c r="E890" s="2">
        <v>19121</v>
      </c>
      <c r="F890" s="2">
        <v>0.3</v>
      </c>
      <c r="G890" s="2">
        <v>5736.3</v>
      </c>
      <c r="H890" s="15">
        <f t="shared" si="13"/>
        <v>3.3333333333333368E-2</v>
      </c>
    </row>
    <row r="891" spans="1:8" ht="13.5" x14ac:dyDescent="0.25">
      <c r="A891" s="11"/>
      <c r="B891" s="10">
        <v>43600</v>
      </c>
      <c r="C891" s="2">
        <v>0.3</v>
      </c>
      <c r="D891" s="2">
        <v>0.3</v>
      </c>
      <c r="E891" s="2">
        <v>1330</v>
      </c>
      <c r="F891" s="2">
        <v>0.3</v>
      </c>
      <c r="G891" s="2">
        <v>399</v>
      </c>
      <c r="H891" s="15">
        <f t="shared" si="13"/>
        <v>-3.2258064516129059E-2</v>
      </c>
    </row>
    <row r="892" spans="1:8" ht="13.5" x14ac:dyDescent="0.25">
      <c r="A892" s="11"/>
      <c r="B892" s="10">
        <v>43601</v>
      </c>
      <c r="C892" s="2">
        <v>0.31</v>
      </c>
      <c r="D892" s="2">
        <v>0.31</v>
      </c>
      <c r="E892" s="2">
        <v>1001</v>
      </c>
      <c r="F892" s="2">
        <v>0.28999999999999998</v>
      </c>
      <c r="G892" s="2">
        <v>290.29000000000002</v>
      </c>
      <c r="H892" s="15">
        <f t="shared" si="13"/>
        <v>3.3333333333333368E-2</v>
      </c>
    </row>
    <row r="893" spans="1:8" ht="13.5" x14ac:dyDescent="0.25">
      <c r="A893" s="11"/>
      <c r="B893" s="10">
        <v>43602</v>
      </c>
      <c r="C893" s="2">
        <v>0.31</v>
      </c>
      <c r="D893" s="2">
        <v>0.31</v>
      </c>
      <c r="E893" s="2">
        <v>0</v>
      </c>
      <c r="F893" s="2">
        <v>0</v>
      </c>
      <c r="G893" s="2">
        <v>0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0.3</v>
      </c>
      <c r="D894" s="2">
        <v>0.3</v>
      </c>
      <c r="E894" s="2">
        <v>101</v>
      </c>
      <c r="F894" s="2">
        <v>0.3</v>
      </c>
      <c r="G894" s="2">
        <v>30.3</v>
      </c>
      <c r="H894" s="15">
        <f t="shared" si="13"/>
        <v>-3.2258064516129059E-2</v>
      </c>
    </row>
    <row r="895" spans="1:8" ht="13.5" x14ac:dyDescent="0.25">
      <c r="A895" s="11"/>
      <c r="B895" s="10">
        <v>43606</v>
      </c>
      <c r="C895" s="2">
        <v>0.31</v>
      </c>
      <c r="D895" s="2">
        <v>0.31</v>
      </c>
      <c r="E895" s="2">
        <v>401</v>
      </c>
      <c r="F895" s="2">
        <v>0.30249999999999999</v>
      </c>
      <c r="G895" s="2">
        <v>121.30249999999999</v>
      </c>
      <c r="H895" s="15">
        <f t="shared" si="13"/>
        <v>3.3333333333333368E-2</v>
      </c>
    </row>
    <row r="896" spans="1:8" ht="13.5" x14ac:dyDescent="0.25">
      <c r="A896" s="11"/>
      <c r="B896" s="10">
        <v>43607</v>
      </c>
      <c r="C896" s="2">
        <v>0.3</v>
      </c>
      <c r="D896" s="2">
        <v>0.3</v>
      </c>
      <c r="E896" s="2">
        <v>198</v>
      </c>
      <c r="F896" s="2">
        <v>0.3</v>
      </c>
      <c r="G896" s="2">
        <v>59.4</v>
      </c>
      <c r="H896" s="15">
        <f t="shared" si="13"/>
        <v>-3.2258064516129059E-2</v>
      </c>
    </row>
    <row r="897" spans="1:8" ht="13.5" x14ac:dyDescent="0.25">
      <c r="A897" s="11"/>
      <c r="B897" s="10">
        <v>43608</v>
      </c>
      <c r="C897" s="2">
        <v>0.3</v>
      </c>
      <c r="D897" s="2">
        <v>0.3</v>
      </c>
      <c r="E897" s="2">
        <v>1402</v>
      </c>
      <c r="F897" s="2">
        <v>0.28999999999999998</v>
      </c>
      <c r="G897" s="2">
        <v>406.58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0.3</v>
      </c>
      <c r="D898" s="2">
        <v>0.3</v>
      </c>
      <c r="E898" s="2">
        <v>10</v>
      </c>
      <c r="F898" s="2">
        <v>0.3</v>
      </c>
      <c r="G898" s="2">
        <v>3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0.3</v>
      </c>
      <c r="D899" s="2">
        <v>0.3</v>
      </c>
      <c r="E899" s="2">
        <v>3236</v>
      </c>
      <c r="F899" s="2">
        <v>0.28999999999999998</v>
      </c>
      <c r="G899" s="2">
        <v>938.44</v>
      </c>
      <c r="H899" s="15">
        <f t="shared" si="13"/>
        <v>0</v>
      </c>
    </row>
    <row r="900" spans="1:8" ht="13.5" x14ac:dyDescent="0.25">
      <c r="A900" s="11"/>
      <c r="B900" s="10">
        <v>43613</v>
      </c>
      <c r="C900" s="2">
        <v>0.3</v>
      </c>
      <c r="D900" s="2">
        <v>0.3</v>
      </c>
      <c r="E900" s="2">
        <v>4452</v>
      </c>
      <c r="F900" s="2">
        <v>0.29020000000000001</v>
      </c>
      <c r="G900" s="2">
        <v>1291.9703999999999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0.3</v>
      </c>
      <c r="D901" s="2">
        <v>0.3</v>
      </c>
      <c r="E901" s="2">
        <v>470</v>
      </c>
      <c r="F901" s="2">
        <v>0.28999999999999998</v>
      </c>
      <c r="G901" s="2">
        <v>136.30000000000001</v>
      </c>
      <c r="H901" s="15">
        <f t="shared" si="13"/>
        <v>0</v>
      </c>
    </row>
    <row r="902" spans="1:8" ht="13.5" x14ac:dyDescent="0.25">
      <c r="A902" s="11"/>
      <c r="B902" s="10">
        <v>43615</v>
      </c>
      <c r="C902" s="2">
        <v>0.3</v>
      </c>
      <c r="D902" s="2">
        <v>0.3</v>
      </c>
      <c r="E902" s="2">
        <v>525</v>
      </c>
      <c r="F902" s="2">
        <v>0.29049999999999998</v>
      </c>
      <c r="G902" s="2">
        <v>152.51249999999999</v>
      </c>
      <c r="H902" s="15">
        <f t="shared" si="13"/>
        <v>0</v>
      </c>
    </row>
    <row r="903" spans="1:8" ht="13.5" x14ac:dyDescent="0.25">
      <c r="A903" s="11"/>
      <c r="B903" s="10">
        <v>43616</v>
      </c>
      <c r="C903" s="2">
        <v>0.3</v>
      </c>
      <c r="D903" s="2">
        <v>0.3</v>
      </c>
      <c r="E903" s="2">
        <v>0</v>
      </c>
      <c r="F903" s="2">
        <v>0</v>
      </c>
      <c r="G903" s="2">
        <v>0</v>
      </c>
      <c r="H903" s="15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0.3</v>
      </c>
      <c r="D904" s="2">
        <v>0.3</v>
      </c>
      <c r="E904" s="2">
        <v>75</v>
      </c>
      <c r="F904" s="2">
        <v>0.3</v>
      </c>
      <c r="G904" s="2">
        <v>22.5</v>
      </c>
      <c r="H904" s="15">
        <f t="shared" si="14"/>
        <v>0</v>
      </c>
    </row>
    <row r="905" spans="1:8" ht="13.5" x14ac:dyDescent="0.25">
      <c r="A905" s="11"/>
      <c r="B905" s="10">
        <v>43623</v>
      </c>
      <c r="C905" s="2">
        <v>0.28999999999999998</v>
      </c>
      <c r="D905" s="2">
        <v>0.28999999999999998</v>
      </c>
      <c r="E905" s="2">
        <v>532</v>
      </c>
      <c r="F905" s="2">
        <v>0.29039999999999999</v>
      </c>
      <c r="G905" s="2">
        <v>154.49279999999999</v>
      </c>
      <c r="H905" s="15">
        <f t="shared" si="14"/>
        <v>-3.3333333333333368E-2</v>
      </c>
    </row>
    <row r="906" spans="1:8" ht="13.5" x14ac:dyDescent="0.25">
      <c r="A906" s="11"/>
      <c r="B906" s="10">
        <v>43626</v>
      </c>
      <c r="C906" s="2">
        <v>0.3</v>
      </c>
      <c r="D906" s="2">
        <v>0.3</v>
      </c>
      <c r="E906" s="2">
        <v>15200</v>
      </c>
      <c r="F906" s="2">
        <v>0.28589999999999999</v>
      </c>
      <c r="G906" s="2">
        <v>4345.68</v>
      </c>
      <c r="H906" s="15">
        <f t="shared" si="14"/>
        <v>3.4482758620689689E-2</v>
      </c>
    </row>
    <row r="907" spans="1:8" ht="13.5" x14ac:dyDescent="0.25">
      <c r="A907" s="11"/>
      <c r="B907" s="10">
        <v>43627</v>
      </c>
      <c r="C907" s="2">
        <v>0.3</v>
      </c>
      <c r="D907" s="2">
        <v>0.3</v>
      </c>
      <c r="E907" s="2">
        <v>45</v>
      </c>
      <c r="F907" s="2">
        <v>0.3</v>
      </c>
      <c r="G907" s="2">
        <v>13.5</v>
      </c>
      <c r="H907" s="15">
        <f t="shared" si="14"/>
        <v>0</v>
      </c>
    </row>
    <row r="908" spans="1:8" ht="13.5" x14ac:dyDescent="0.25">
      <c r="A908" s="11"/>
      <c r="B908" s="10">
        <v>43628</v>
      </c>
      <c r="C908" s="2">
        <v>0.28999999999999998</v>
      </c>
      <c r="D908" s="2">
        <v>0.28999999999999998</v>
      </c>
      <c r="E908" s="2">
        <v>658</v>
      </c>
      <c r="F908" s="2">
        <v>0.28999999999999998</v>
      </c>
      <c r="G908" s="2">
        <v>190.82</v>
      </c>
      <c r="H908" s="15">
        <f t="shared" si="14"/>
        <v>-3.3333333333333368E-2</v>
      </c>
    </row>
    <row r="909" spans="1:8" ht="13.5" x14ac:dyDescent="0.25">
      <c r="A909" s="11"/>
      <c r="B909" s="10">
        <v>43629</v>
      </c>
      <c r="C909" s="2">
        <v>0.28000000000000003</v>
      </c>
      <c r="D909" s="2">
        <v>0.28000000000000003</v>
      </c>
      <c r="E909" s="2">
        <v>11006</v>
      </c>
      <c r="F909" s="2">
        <v>0.28000000000000003</v>
      </c>
      <c r="G909" s="2">
        <v>3081.68</v>
      </c>
      <c r="H909" s="15">
        <f t="shared" si="14"/>
        <v>-3.4482758620689495E-2</v>
      </c>
    </row>
    <row r="910" spans="1:8" ht="13.5" x14ac:dyDescent="0.25">
      <c r="A910" s="11"/>
      <c r="B910" s="10">
        <v>43630</v>
      </c>
      <c r="C910" s="2">
        <v>0.28999999999999998</v>
      </c>
      <c r="D910" s="2">
        <v>0.28999999999999998</v>
      </c>
      <c r="E910" s="2">
        <v>5527</v>
      </c>
      <c r="F910" s="2">
        <v>0.27510000000000001</v>
      </c>
      <c r="G910" s="2">
        <v>1520.4776999999999</v>
      </c>
      <c r="H910" s="15">
        <f t="shared" si="14"/>
        <v>3.5714285714285546E-2</v>
      </c>
    </row>
    <row r="911" spans="1:8" ht="13.5" x14ac:dyDescent="0.25">
      <c r="A911" s="11"/>
      <c r="B911" s="10">
        <v>43633</v>
      </c>
      <c r="C911" s="2">
        <v>0.28000000000000003</v>
      </c>
      <c r="D911" s="2">
        <v>0.28000000000000003</v>
      </c>
      <c r="E911" s="2">
        <v>2036</v>
      </c>
      <c r="F911" s="2">
        <v>0.2802</v>
      </c>
      <c r="G911" s="2">
        <v>570.48720000000003</v>
      </c>
      <c r="H911" s="15">
        <f t="shared" si="14"/>
        <v>-3.4482758620689495E-2</v>
      </c>
    </row>
    <row r="912" spans="1:8" ht="13.5" x14ac:dyDescent="0.25">
      <c r="A912" s="11"/>
      <c r="B912" s="10">
        <v>43634</v>
      </c>
      <c r="C912" s="2">
        <v>0.28999999999999998</v>
      </c>
      <c r="D912" s="2">
        <v>0.28999999999999998</v>
      </c>
      <c r="E912" s="2">
        <v>8529</v>
      </c>
      <c r="F912" s="2">
        <v>0.27179999999999999</v>
      </c>
      <c r="G912" s="2">
        <v>2318.1822000000002</v>
      </c>
      <c r="H912" s="15">
        <f t="shared" si="14"/>
        <v>3.5714285714285546E-2</v>
      </c>
    </row>
    <row r="913" spans="1:8" ht="13.5" x14ac:dyDescent="0.25">
      <c r="A913" s="11"/>
      <c r="B913" s="10">
        <v>43635</v>
      </c>
      <c r="C913" s="2">
        <v>0.3</v>
      </c>
      <c r="D913" s="2">
        <v>0.3</v>
      </c>
      <c r="E913" s="2">
        <v>2402</v>
      </c>
      <c r="F913" s="2">
        <v>0.28749999999999998</v>
      </c>
      <c r="G913" s="2">
        <v>690.57500000000005</v>
      </c>
      <c r="H913" s="15">
        <f t="shared" si="14"/>
        <v>3.4482758620689689E-2</v>
      </c>
    </row>
    <row r="914" spans="1:8" ht="13.5" x14ac:dyDescent="0.25">
      <c r="A914" s="11"/>
      <c r="B914" s="10">
        <v>43636</v>
      </c>
      <c r="C914" s="2">
        <v>0.28999999999999998</v>
      </c>
      <c r="D914" s="2">
        <v>0.28999999999999998</v>
      </c>
      <c r="E914" s="2">
        <v>11940</v>
      </c>
      <c r="F914" s="2">
        <v>0.28999999999999998</v>
      </c>
      <c r="G914" s="2">
        <v>3462.6</v>
      </c>
      <c r="H914" s="15">
        <f t="shared" si="14"/>
        <v>-3.3333333333333368E-2</v>
      </c>
    </row>
    <row r="915" spans="1:8" ht="13.5" x14ac:dyDescent="0.25">
      <c r="A915" s="11"/>
      <c r="B915" s="10">
        <v>43637</v>
      </c>
      <c r="C915" s="2">
        <v>0.28999999999999998</v>
      </c>
      <c r="D915" s="2">
        <v>0.28999999999999998</v>
      </c>
      <c r="E915" s="2">
        <v>1110</v>
      </c>
      <c r="F915" s="2">
        <v>0.28999999999999998</v>
      </c>
      <c r="G915" s="2">
        <v>321.89999999999998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0.28999999999999998</v>
      </c>
      <c r="D916" s="2">
        <v>0.28999999999999998</v>
      </c>
      <c r="E916" s="2">
        <v>17015</v>
      </c>
      <c r="F916" s="2">
        <v>0.28999999999999998</v>
      </c>
      <c r="G916" s="2">
        <v>4934.3500000000004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0.28999999999999998</v>
      </c>
      <c r="D917" s="2">
        <v>0.28999999999999998</v>
      </c>
      <c r="E917" s="2">
        <v>875</v>
      </c>
      <c r="F917" s="2">
        <v>0.28999999999999998</v>
      </c>
      <c r="G917" s="2">
        <v>253.75</v>
      </c>
      <c r="H917" s="15">
        <f t="shared" si="14"/>
        <v>0</v>
      </c>
    </row>
    <row r="918" spans="1:8" ht="13.5" x14ac:dyDescent="0.25">
      <c r="A918" s="11"/>
      <c r="B918" s="10">
        <v>43642</v>
      </c>
      <c r="C918" s="2">
        <v>0.28999999999999998</v>
      </c>
      <c r="D918" s="2">
        <v>0.28999999999999998</v>
      </c>
      <c r="E918" s="2">
        <v>310</v>
      </c>
      <c r="F918" s="2">
        <v>0.28999999999999998</v>
      </c>
      <c r="G918" s="2">
        <v>89.9</v>
      </c>
      <c r="H918" s="15">
        <f t="shared" si="14"/>
        <v>0</v>
      </c>
    </row>
    <row r="919" spans="1:8" ht="13.5" x14ac:dyDescent="0.25">
      <c r="A919" s="11"/>
      <c r="B919" s="10">
        <v>43643</v>
      </c>
      <c r="C919" s="2">
        <v>0.28999999999999998</v>
      </c>
      <c r="D919" s="2">
        <v>0.28999999999999998</v>
      </c>
      <c r="E919" s="2">
        <v>185</v>
      </c>
      <c r="F919" s="2">
        <v>0.28999999999999998</v>
      </c>
      <c r="G919" s="2">
        <v>53.65</v>
      </c>
      <c r="H919" s="15">
        <f t="shared" si="14"/>
        <v>0</v>
      </c>
    </row>
    <row r="920" spans="1:8" ht="13.5" x14ac:dyDescent="0.25">
      <c r="A920" s="11"/>
      <c r="B920" s="10">
        <v>43644</v>
      </c>
      <c r="C920" s="2">
        <v>0.28999999999999998</v>
      </c>
      <c r="D920" s="2">
        <v>0.28999999999999998</v>
      </c>
      <c r="E920" s="2">
        <v>1010</v>
      </c>
      <c r="F920" s="2">
        <v>0.28999999999999998</v>
      </c>
      <c r="G920" s="2">
        <v>292.89999999999998</v>
      </c>
      <c r="H920" s="15">
        <f t="shared" si="14"/>
        <v>0</v>
      </c>
    </row>
    <row r="921" spans="1:8" ht="13.5" x14ac:dyDescent="0.25">
      <c r="A921" s="11"/>
      <c r="B921" s="10">
        <v>43647</v>
      </c>
      <c r="C921" s="2">
        <v>0.28000000000000003</v>
      </c>
      <c r="D921" s="2">
        <v>0.28000000000000003</v>
      </c>
      <c r="E921" s="2">
        <v>352</v>
      </c>
      <c r="F921" s="2">
        <v>0.28000000000000003</v>
      </c>
      <c r="G921" s="2">
        <v>98.56</v>
      </c>
      <c r="H921" s="15">
        <f t="shared" si="14"/>
        <v>-3.4482758620689495E-2</v>
      </c>
    </row>
    <row r="922" spans="1:8" ht="13.5" x14ac:dyDescent="0.25">
      <c r="A922" s="11"/>
      <c r="B922" s="10">
        <v>43648</v>
      </c>
      <c r="C922" s="2">
        <v>0.27</v>
      </c>
      <c r="D922" s="2">
        <v>0.27</v>
      </c>
      <c r="E922" s="2">
        <v>20676</v>
      </c>
      <c r="F922" s="2">
        <v>0.27010000000000001</v>
      </c>
      <c r="G922" s="2">
        <v>5584.5875999999998</v>
      </c>
      <c r="H922" s="15">
        <f t="shared" si="14"/>
        <v>-3.571428571428574E-2</v>
      </c>
    </row>
    <row r="923" spans="1:8" ht="13.5" x14ac:dyDescent="0.25">
      <c r="A923" s="11"/>
      <c r="B923" s="10">
        <v>43649</v>
      </c>
      <c r="C923" s="2">
        <v>0.28000000000000003</v>
      </c>
      <c r="D923" s="2">
        <v>0.28000000000000003</v>
      </c>
      <c r="E923" s="2">
        <v>3771</v>
      </c>
      <c r="F923" s="2">
        <v>0.28000000000000003</v>
      </c>
      <c r="G923" s="2">
        <v>1055.8800000000001</v>
      </c>
      <c r="H923" s="15">
        <f t="shared" si="14"/>
        <v>3.703703703703707E-2</v>
      </c>
    </row>
    <row r="924" spans="1:8" ht="13.5" x14ac:dyDescent="0.25">
      <c r="A924" s="11"/>
      <c r="B924" s="10">
        <v>43650</v>
      </c>
      <c r="C924" s="2">
        <v>0.28000000000000003</v>
      </c>
      <c r="D924" s="2">
        <v>0.28000000000000003</v>
      </c>
      <c r="E924" s="2">
        <v>85</v>
      </c>
      <c r="F924" s="2">
        <v>0.28000000000000003</v>
      </c>
      <c r="G924" s="2">
        <v>23.8</v>
      </c>
      <c r="H924" s="15">
        <f t="shared" si="14"/>
        <v>0</v>
      </c>
    </row>
    <row r="925" spans="1:8" ht="13.5" x14ac:dyDescent="0.25">
      <c r="A925" s="11"/>
      <c r="B925" s="10">
        <v>43651</v>
      </c>
      <c r="C925" s="2">
        <v>0.28000000000000003</v>
      </c>
      <c r="D925" s="2">
        <v>0.28000000000000003</v>
      </c>
      <c r="E925" s="2">
        <v>0</v>
      </c>
      <c r="F925" s="2">
        <v>0</v>
      </c>
      <c r="G925" s="2">
        <v>0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0.28000000000000003</v>
      </c>
      <c r="D926" s="2">
        <v>0.28000000000000003</v>
      </c>
      <c r="E926" s="2">
        <v>350</v>
      </c>
      <c r="F926" s="2">
        <v>0.27429999999999999</v>
      </c>
      <c r="G926" s="2">
        <v>96.004999999999995</v>
      </c>
      <c r="H926" s="15">
        <f t="shared" si="14"/>
        <v>0</v>
      </c>
    </row>
    <row r="927" spans="1:8" ht="13.5" x14ac:dyDescent="0.25">
      <c r="A927" s="11"/>
      <c r="B927" s="10">
        <v>43655</v>
      </c>
      <c r="C927" s="2">
        <v>0.28000000000000003</v>
      </c>
      <c r="D927" s="2">
        <v>0.28000000000000003</v>
      </c>
      <c r="E927" s="2">
        <v>0</v>
      </c>
      <c r="F927" s="2">
        <v>0</v>
      </c>
      <c r="G927" s="2">
        <v>0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0.28000000000000003</v>
      </c>
      <c r="D928" s="2">
        <v>0.28000000000000003</v>
      </c>
      <c r="E928" s="2">
        <v>12639</v>
      </c>
      <c r="F928" s="2">
        <v>0.27010000000000001</v>
      </c>
      <c r="G928" s="2">
        <v>3413.7939000000001</v>
      </c>
      <c r="H928" s="15">
        <f t="shared" si="14"/>
        <v>0</v>
      </c>
    </row>
    <row r="929" spans="1:8" ht="13.5" x14ac:dyDescent="0.25">
      <c r="A929" s="11"/>
      <c r="B929" s="10">
        <v>43657</v>
      </c>
      <c r="C929" s="2">
        <v>0.28000000000000003</v>
      </c>
      <c r="D929" s="2">
        <v>0.28000000000000003</v>
      </c>
      <c r="E929" s="2">
        <v>9177</v>
      </c>
      <c r="F929" s="2">
        <v>0.28000000000000003</v>
      </c>
      <c r="G929" s="2">
        <v>2569.56</v>
      </c>
      <c r="H929" s="15">
        <f t="shared" si="14"/>
        <v>0</v>
      </c>
    </row>
    <row r="930" spans="1:8" ht="13.5" x14ac:dyDescent="0.25">
      <c r="A930" s="11"/>
      <c r="B930" s="10">
        <v>43658</v>
      </c>
      <c r="C930" s="2">
        <v>0.28999999999999998</v>
      </c>
      <c r="D930" s="2">
        <v>0.28999999999999998</v>
      </c>
      <c r="E930" s="2">
        <v>1338</v>
      </c>
      <c r="F930" s="2">
        <v>0.28999999999999998</v>
      </c>
      <c r="G930" s="2">
        <v>388.02</v>
      </c>
      <c r="H930" s="15">
        <f t="shared" si="14"/>
        <v>3.5714285714285546E-2</v>
      </c>
    </row>
    <row r="931" spans="1:8" ht="13.5" x14ac:dyDescent="0.25">
      <c r="A931" s="11"/>
      <c r="B931" s="10">
        <v>43661</v>
      </c>
      <c r="C931" s="2">
        <v>0.3</v>
      </c>
      <c r="D931" s="2">
        <v>0.3</v>
      </c>
      <c r="E931" s="2">
        <v>15741</v>
      </c>
      <c r="F931" s="2">
        <v>0.29599999999999999</v>
      </c>
      <c r="G931" s="2">
        <v>4659.3360000000002</v>
      </c>
      <c r="H931" s="15">
        <f t="shared" si="14"/>
        <v>3.4482758620689689E-2</v>
      </c>
    </row>
    <row r="932" spans="1:8" ht="13.5" x14ac:dyDescent="0.25">
      <c r="A932" s="11"/>
      <c r="B932" s="10">
        <v>43662</v>
      </c>
      <c r="C932" s="2">
        <v>0.31</v>
      </c>
      <c r="D932" s="2">
        <v>0.31</v>
      </c>
      <c r="E932" s="2">
        <v>99974</v>
      </c>
      <c r="F932" s="2">
        <v>0.30930000000000002</v>
      </c>
      <c r="G932" s="2">
        <v>30921.958200000001</v>
      </c>
      <c r="H932" s="15">
        <f t="shared" si="14"/>
        <v>3.3333333333333368E-2</v>
      </c>
    </row>
    <row r="933" spans="1:8" ht="13.5" x14ac:dyDescent="0.25">
      <c r="A933" s="11"/>
      <c r="B933" s="10">
        <v>43663</v>
      </c>
      <c r="C933" s="2">
        <v>0.32</v>
      </c>
      <c r="D933" s="2">
        <v>0.32</v>
      </c>
      <c r="E933" s="2">
        <v>77121</v>
      </c>
      <c r="F933" s="2">
        <v>0.31859999999999999</v>
      </c>
      <c r="G933" s="2">
        <v>24570.750599999999</v>
      </c>
      <c r="H933" s="15">
        <f t="shared" si="14"/>
        <v>3.2258064516129059E-2</v>
      </c>
    </row>
    <row r="934" spans="1:8" ht="13.5" x14ac:dyDescent="0.25">
      <c r="A934" s="11"/>
      <c r="B934" s="10">
        <v>43664</v>
      </c>
      <c r="C934" s="2">
        <v>0.31</v>
      </c>
      <c r="D934" s="2">
        <v>0.31</v>
      </c>
      <c r="E934" s="2">
        <v>17041</v>
      </c>
      <c r="F934" s="2">
        <v>0.31009999999999999</v>
      </c>
      <c r="G934" s="2">
        <v>5284.4141</v>
      </c>
      <c r="H934" s="15">
        <f t="shared" si="14"/>
        <v>-3.1250000000000028E-2</v>
      </c>
    </row>
    <row r="935" spans="1:8" ht="13.5" x14ac:dyDescent="0.25">
      <c r="A935" s="11"/>
      <c r="B935" s="10">
        <v>43665</v>
      </c>
      <c r="C935" s="2">
        <v>0.3</v>
      </c>
      <c r="D935" s="2">
        <v>0.3</v>
      </c>
      <c r="E935" s="2">
        <v>5027</v>
      </c>
      <c r="F935" s="2">
        <v>0.3</v>
      </c>
      <c r="G935" s="2">
        <v>1508.1</v>
      </c>
      <c r="H935" s="15">
        <f t="shared" si="14"/>
        <v>-3.2258064516129059E-2</v>
      </c>
    </row>
    <row r="936" spans="1:8" ht="13.5" x14ac:dyDescent="0.25">
      <c r="A936" s="11"/>
      <c r="B936" s="10">
        <v>43668</v>
      </c>
      <c r="C936" s="2">
        <v>0.28999999999999998</v>
      </c>
      <c r="D936" s="2">
        <v>0.28999999999999998</v>
      </c>
      <c r="E936" s="2">
        <v>0</v>
      </c>
      <c r="F936" s="2">
        <v>0</v>
      </c>
      <c r="G936" s="2">
        <v>0</v>
      </c>
      <c r="H936" s="15">
        <f t="shared" si="14"/>
        <v>-3.3333333333333368E-2</v>
      </c>
    </row>
    <row r="937" spans="1:8" ht="13.5" x14ac:dyDescent="0.25">
      <c r="A937" s="11"/>
      <c r="B937" s="10">
        <v>43669</v>
      </c>
      <c r="C937" s="2">
        <v>0.28000000000000003</v>
      </c>
      <c r="D937" s="2">
        <v>0.28000000000000003</v>
      </c>
      <c r="E937" s="2">
        <v>31096</v>
      </c>
      <c r="F937" s="2">
        <v>0.28029999999999999</v>
      </c>
      <c r="G937" s="2">
        <v>8716.2088000000003</v>
      </c>
      <c r="H937" s="15">
        <f t="shared" si="14"/>
        <v>-3.4482758620689495E-2</v>
      </c>
    </row>
    <row r="938" spans="1:8" ht="13.5" x14ac:dyDescent="0.25">
      <c r="A938" s="11"/>
      <c r="B938" s="10">
        <v>43670</v>
      </c>
      <c r="C938" s="2">
        <v>0.28999999999999998</v>
      </c>
      <c r="D938" s="2">
        <v>0.28999999999999998</v>
      </c>
      <c r="E938" s="2">
        <v>9860</v>
      </c>
      <c r="F938" s="2">
        <v>0.27339999999999998</v>
      </c>
      <c r="G938" s="2">
        <v>2695.7240000000002</v>
      </c>
      <c r="H938" s="15">
        <f t="shared" si="14"/>
        <v>3.5714285714285546E-2</v>
      </c>
    </row>
    <row r="939" spans="1:8" ht="13.5" x14ac:dyDescent="0.25">
      <c r="A939" s="11"/>
      <c r="B939" s="10">
        <v>43672</v>
      </c>
      <c r="C939" s="2">
        <v>0.28999999999999998</v>
      </c>
      <c r="D939" s="2">
        <v>0.28999999999999998</v>
      </c>
      <c r="E939" s="2">
        <v>6528</v>
      </c>
      <c r="F939" s="2">
        <v>0.29870000000000002</v>
      </c>
      <c r="G939" s="2">
        <v>1949.9136000000001</v>
      </c>
      <c r="H939" s="15">
        <f t="shared" si="14"/>
        <v>0</v>
      </c>
    </row>
    <row r="940" spans="1:8" ht="13.5" x14ac:dyDescent="0.25">
      <c r="A940" s="11"/>
      <c r="B940" s="10">
        <v>43675</v>
      </c>
      <c r="C940" s="2">
        <v>0.28999999999999998</v>
      </c>
      <c r="D940" s="2">
        <v>0.28999999999999998</v>
      </c>
      <c r="E940" s="2">
        <v>3191</v>
      </c>
      <c r="F940" s="2">
        <v>0.28999999999999998</v>
      </c>
      <c r="G940" s="2">
        <v>925.39</v>
      </c>
      <c r="H940" s="15">
        <f t="shared" si="14"/>
        <v>0</v>
      </c>
    </row>
    <row r="941" spans="1:8" ht="13.5" x14ac:dyDescent="0.25">
      <c r="A941" s="11"/>
      <c r="B941" s="10">
        <v>43676</v>
      </c>
      <c r="C941" s="2">
        <v>0.28999999999999998</v>
      </c>
      <c r="D941" s="2">
        <v>0.28999999999999998</v>
      </c>
      <c r="E941" s="2">
        <v>11711</v>
      </c>
      <c r="F941" s="2">
        <v>0.2802</v>
      </c>
      <c r="G941" s="2">
        <v>3281.4222</v>
      </c>
      <c r="H941" s="15">
        <f t="shared" si="14"/>
        <v>0</v>
      </c>
    </row>
    <row r="942" spans="1:8" ht="13.5" x14ac:dyDescent="0.25">
      <c r="A942" s="11"/>
      <c r="B942" s="10">
        <v>43677</v>
      </c>
      <c r="C942" s="2">
        <v>0.28000000000000003</v>
      </c>
      <c r="D942" s="2">
        <v>0.28000000000000003</v>
      </c>
      <c r="E942" s="2">
        <v>7015</v>
      </c>
      <c r="F942" s="2">
        <v>0.28000000000000003</v>
      </c>
      <c r="G942" s="2">
        <v>1964.2</v>
      </c>
      <c r="H942" s="15">
        <f t="shared" si="14"/>
        <v>-3.4482758620689495E-2</v>
      </c>
    </row>
    <row r="943" spans="1:8" ht="13.5" x14ac:dyDescent="0.25">
      <c r="A943" s="11"/>
      <c r="B943" s="10">
        <v>43678</v>
      </c>
      <c r="C943" s="2">
        <v>0.28000000000000003</v>
      </c>
      <c r="D943" s="2">
        <v>0.28000000000000003</v>
      </c>
      <c r="E943" s="2">
        <v>30863</v>
      </c>
      <c r="F943" s="2">
        <v>0.27389999999999998</v>
      </c>
      <c r="G943" s="2">
        <v>8453.3757000000005</v>
      </c>
      <c r="H943" s="15">
        <f t="shared" si="14"/>
        <v>0</v>
      </c>
    </row>
    <row r="944" spans="1:8" ht="13.5" x14ac:dyDescent="0.25">
      <c r="A944" s="11"/>
      <c r="B944" s="10">
        <v>43679</v>
      </c>
      <c r="C944" s="2">
        <v>0.28000000000000003</v>
      </c>
      <c r="D944" s="2">
        <v>0.28000000000000003</v>
      </c>
      <c r="E944" s="2">
        <v>19210</v>
      </c>
      <c r="F944" s="2">
        <v>0.2792</v>
      </c>
      <c r="G944" s="2">
        <v>5363.4319999999998</v>
      </c>
      <c r="H944" s="15">
        <f t="shared" si="14"/>
        <v>0</v>
      </c>
    </row>
    <row r="945" spans="1:8" ht="13.5" x14ac:dyDescent="0.25">
      <c r="A945" s="11"/>
      <c r="B945" s="10">
        <v>43682</v>
      </c>
      <c r="C945" s="2">
        <v>0.28000000000000003</v>
      </c>
      <c r="D945" s="2">
        <v>0.28000000000000003</v>
      </c>
      <c r="E945" s="2">
        <v>2770</v>
      </c>
      <c r="F945" s="2">
        <v>0.28000000000000003</v>
      </c>
      <c r="G945" s="2">
        <v>775.6</v>
      </c>
      <c r="H945" s="15">
        <f t="shared" si="14"/>
        <v>0</v>
      </c>
    </row>
    <row r="946" spans="1:8" ht="13.5" x14ac:dyDescent="0.25">
      <c r="A946" s="11"/>
      <c r="B946" s="10">
        <v>43683</v>
      </c>
      <c r="C946" s="2">
        <v>0.28000000000000003</v>
      </c>
      <c r="D946" s="2">
        <v>0.28000000000000003</v>
      </c>
      <c r="E946" s="2">
        <v>20479</v>
      </c>
      <c r="F946" s="2">
        <v>0.27</v>
      </c>
      <c r="G946" s="2">
        <v>5529.33</v>
      </c>
      <c r="H946" s="15">
        <f t="shared" si="14"/>
        <v>0</v>
      </c>
    </row>
    <row r="947" spans="1:8" ht="13.5" x14ac:dyDescent="0.25">
      <c r="A947" s="11"/>
      <c r="B947" s="10">
        <v>43684</v>
      </c>
      <c r="C947" s="2">
        <v>0.27</v>
      </c>
      <c r="D947" s="2">
        <v>0.27</v>
      </c>
      <c r="E947" s="2">
        <v>10049</v>
      </c>
      <c r="F947" s="2">
        <v>0.27010000000000001</v>
      </c>
      <c r="G947" s="2">
        <v>2714.2348999999999</v>
      </c>
      <c r="H947" s="15">
        <f t="shared" si="14"/>
        <v>-3.571428571428574E-2</v>
      </c>
    </row>
    <row r="948" spans="1:8" ht="13.5" x14ac:dyDescent="0.25">
      <c r="A948" s="11"/>
      <c r="B948" s="10">
        <v>43685</v>
      </c>
      <c r="C948" s="2">
        <v>0.26</v>
      </c>
      <c r="D948" s="2">
        <v>0.26</v>
      </c>
      <c r="E948" s="2">
        <v>12235</v>
      </c>
      <c r="F948" s="2">
        <v>0.26319999999999999</v>
      </c>
      <c r="G948" s="2">
        <v>3220.252</v>
      </c>
      <c r="H948" s="15">
        <f t="shared" si="14"/>
        <v>-3.703703703703707E-2</v>
      </c>
    </row>
    <row r="949" spans="1:8" ht="13.5" x14ac:dyDescent="0.25">
      <c r="A949" s="11"/>
      <c r="B949" s="10">
        <v>43686</v>
      </c>
      <c r="C949" s="2">
        <v>0.27</v>
      </c>
      <c r="D949" s="2">
        <v>0.27</v>
      </c>
      <c r="E949" s="2">
        <v>3504</v>
      </c>
      <c r="F949" s="2">
        <v>0.27</v>
      </c>
      <c r="G949" s="2">
        <v>946.08</v>
      </c>
      <c r="H949" s="15">
        <f t="shared" si="14"/>
        <v>3.8461538461538491E-2</v>
      </c>
    </row>
    <row r="950" spans="1:8" ht="13.5" x14ac:dyDescent="0.25">
      <c r="A950" s="11"/>
      <c r="B950" s="10">
        <v>43691</v>
      </c>
      <c r="C950" s="2">
        <v>0.28000000000000003</v>
      </c>
      <c r="D950" s="2">
        <v>0.28000000000000003</v>
      </c>
      <c r="E950" s="2">
        <v>2902</v>
      </c>
      <c r="F950" s="2">
        <v>0.27010000000000001</v>
      </c>
      <c r="G950" s="2">
        <v>783.83019999999999</v>
      </c>
      <c r="H950" s="15">
        <f t="shared" si="14"/>
        <v>3.703703703703707E-2</v>
      </c>
    </row>
    <row r="951" spans="1:8" ht="13.5" x14ac:dyDescent="0.25">
      <c r="A951" s="11"/>
      <c r="B951" s="10">
        <v>43692</v>
      </c>
      <c r="C951" s="2">
        <v>0.28000000000000003</v>
      </c>
      <c r="D951" s="2">
        <v>0.28000000000000003</v>
      </c>
      <c r="E951" s="2">
        <v>0</v>
      </c>
      <c r="F951" s="2">
        <v>0</v>
      </c>
      <c r="G951" s="2">
        <v>0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0.27</v>
      </c>
      <c r="D952" s="2">
        <v>0.27</v>
      </c>
      <c r="E952" s="2">
        <v>2446</v>
      </c>
      <c r="F952" s="2">
        <v>0.27</v>
      </c>
      <c r="G952" s="2">
        <v>660.42</v>
      </c>
      <c r="H952" s="15">
        <f t="shared" si="14"/>
        <v>-3.571428571428574E-2</v>
      </c>
    </row>
    <row r="953" spans="1:8" ht="13.5" x14ac:dyDescent="0.25">
      <c r="A953" s="11"/>
      <c r="B953" s="10">
        <v>43696</v>
      </c>
      <c r="C953" s="2">
        <v>0.27</v>
      </c>
      <c r="D953" s="2">
        <v>0.27</v>
      </c>
      <c r="E953" s="2">
        <v>1218</v>
      </c>
      <c r="F953" s="2">
        <v>0.27</v>
      </c>
      <c r="G953" s="2">
        <v>328.86</v>
      </c>
      <c r="H953" s="15">
        <f t="shared" si="14"/>
        <v>0</v>
      </c>
    </row>
    <row r="954" spans="1:8" ht="13.5" x14ac:dyDescent="0.25">
      <c r="A954" s="11"/>
      <c r="B954" s="10">
        <v>43697</v>
      </c>
      <c r="C954" s="2">
        <v>0.27</v>
      </c>
      <c r="D954" s="2">
        <v>0.27</v>
      </c>
      <c r="E954" s="2">
        <v>2020</v>
      </c>
      <c r="F954" s="2">
        <v>0.26</v>
      </c>
      <c r="G954" s="2">
        <v>525.20000000000005</v>
      </c>
      <c r="H954" s="15">
        <f t="shared" si="14"/>
        <v>0</v>
      </c>
    </row>
    <row r="955" spans="1:8" ht="13.5" x14ac:dyDescent="0.25">
      <c r="A955" s="11"/>
      <c r="B955" s="10">
        <v>43698</v>
      </c>
      <c r="C955" s="2">
        <v>0.27</v>
      </c>
      <c r="D955" s="2">
        <v>0.27</v>
      </c>
      <c r="E955" s="2">
        <v>2248</v>
      </c>
      <c r="F955" s="2">
        <v>0.26889999999999997</v>
      </c>
      <c r="G955" s="2">
        <v>604.48720000000003</v>
      </c>
      <c r="H955" s="15">
        <f t="shared" si="14"/>
        <v>0</v>
      </c>
    </row>
    <row r="956" spans="1:8" ht="13.5" x14ac:dyDescent="0.25">
      <c r="A956" s="11"/>
      <c r="B956" s="10">
        <v>43699</v>
      </c>
      <c r="C956" s="2">
        <v>0.27</v>
      </c>
      <c r="D956" s="2">
        <v>0.27</v>
      </c>
      <c r="E956" s="2">
        <v>2024</v>
      </c>
      <c r="F956" s="2">
        <v>0.26</v>
      </c>
      <c r="G956" s="2">
        <v>526.24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0.27</v>
      </c>
      <c r="D957" s="2">
        <v>0.27</v>
      </c>
      <c r="E957" s="2">
        <v>3010</v>
      </c>
      <c r="F957" s="2">
        <v>0.26</v>
      </c>
      <c r="G957" s="2">
        <v>782.6</v>
      </c>
      <c r="H957" s="15">
        <f t="shared" si="14"/>
        <v>0</v>
      </c>
    </row>
    <row r="958" spans="1:8" ht="13.5" x14ac:dyDescent="0.25">
      <c r="A958" s="11"/>
      <c r="B958" s="10">
        <v>43703</v>
      </c>
      <c r="C958" s="2">
        <v>0.27</v>
      </c>
      <c r="D958" s="2">
        <v>0.27</v>
      </c>
      <c r="E958" s="2">
        <v>1850</v>
      </c>
      <c r="F958" s="2">
        <v>0.27</v>
      </c>
      <c r="G958" s="2">
        <v>499.5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0.27</v>
      </c>
      <c r="D959" s="2">
        <v>0.27</v>
      </c>
      <c r="E959" s="2">
        <v>10</v>
      </c>
      <c r="F959" s="2">
        <v>0.27</v>
      </c>
      <c r="G959" s="2">
        <v>2.7</v>
      </c>
      <c r="H959" s="15">
        <f t="shared" si="14"/>
        <v>0</v>
      </c>
    </row>
    <row r="960" spans="1:8" ht="13.5" x14ac:dyDescent="0.25">
      <c r="A960" s="11"/>
      <c r="B960" s="10">
        <v>43705</v>
      </c>
      <c r="C960" s="2">
        <v>0.27</v>
      </c>
      <c r="D960" s="2">
        <v>0.27</v>
      </c>
      <c r="E960" s="2">
        <v>0</v>
      </c>
      <c r="F960" s="2">
        <v>0</v>
      </c>
      <c r="G960" s="2">
        <v>0</v>
      </c>
      <c r="H960" s="15">
        <f t="shared" si="14"/>
        <v>0</v>
      </c>
    </row>
    <row r="961" spans="1:8" ht="13.5" x14ac:dyDescent="0.25">
      <c r="A961" s="11"/>
      <c r="B961" s="10">
        <v>43706</v>
      </c>
      <c r="C961" s="2">
        <v>0.26</v>
      </c>
      <c r="D961" s="2">
        <v>0.26</v>
      </c>
      <c r="E961" s="2">
        <v>10377</v>
      </c>
      <c r="F961" s="2">
        <v>0.2611</v>
      </c>
      <c r="G961" s="2">
        <v>2709.4346999999998</v>
      </c>
      <c r="H961" s="15">
        <f t="shared" si="14"/>
        <v>-3.703703703703707E-2</v>
      </c>
    </row>
    <row r="962" spans="1:8" ht="13.5" x14ac:dyDescent="0.25">
      <c r="A962" s="11"/>
      <c r="B962" s="10">
        <v>43707</v>
      </c>
      <c r="C962" s="2">
        <v>0.27</v>
      </c>
      <c r="D962" s="2">
        <v>0.27</v>
      </c>
      <c r="E962" s="2">
        <v>17951</v>
      </c>
      <c r="F962" s="2">
        <v>0.26119999999999999</v>
      </c>
      <c r="G962" s="2">
        <v>4688.8011999999999</v>
      </c>
      <c r="H962" s="15">
        <f t="shared" si="14"/>
        <v>3.8461538461538491E-2</v>
      </c>
    </row>
    <row r="963" spans="1:8" ht="13.5" x14ac:dyDescent="0.25">
      <c r="A963" s="11"/>
      <c r="B963" s="10">
        <v>43710</v>
      </c>
      <c r="C963" s="2">
        <v>0.27</v>
      </c>
      <c r="D963" s="2">
        <v>0.27</v>
      </c>
      <c r="E963" s="2">
        <v>1625</v>
      </c>
      <c r="F963" s="2">
        <v>0.26989999999999997</v>
      </c>
      <c r="G963" s="2">
        <v>438.58749999999998</v>
      </c>
      <c r="H963" s="15">
        <f t="shared" si="14"/>
        <v>0</v>
      </c>
    </row>
    <row r="964" spans="1:8" ht="13.5" x14ac:dyDescent="0.25">
      <c r="A964" s="11"/>
      <c r="B964" s="10">
        <v>43711</v>
      </c>
      <c r="C964" s="2">
        <v>0.28000000000000003</v>
      </c>
      <c r="D964" s="2">
        <v>0.28000000000000003</v>
      </c>
      <c r="E964" s="2">
        <v>4905</v>
      </c>
      <c r="F964" s="2">
        <v>0.27</v>
      </c>
      <c r="G964" s="2">
        <v>1324.35</v>
      </c>
      <c r="H964" s="15">
        <f t="shared" si="14"/>
        <v>3.703703703703707E-2</v>
      </c>
    </row>
    <row r="965" spans="1:8" ht="13.5" x14ac:dyDescent="0.25">
      <c r="A965" s="11"/>
      <c r="B965" s="10">
        <v>43712</v>
      </c>
      <c r="C965" s="2">
        <v>0.28000000000000003</v>
      </c>
      <c r="D965" s="2">
        <v>0.28000000000000003</v>
      </c>
      <c r="E965" s="2">
        <v>1030</v>
      </c>
      <c r="F965" s="2">
        <v>0.27029999999999998</v>
      </c>
      <c r="G965" s="2">
        <v>278.40899999999999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0.28000000000000003</v>
      </c>
      <c r="D966" s="2">
        <v>0.28000000000000003</v>
      </c>
      <c r="E966" s="2">
        <v>15</v>
      </c>
      <c r="F966" s="2">
        <v>0.28000000000000003</v>
      </c>
      <c r="G966" s="2">
        <v>4.2</v>
      </c>
      <c r="H966" s="15">
        <f t="shared" si="14"/>
        <v>0</v>
      </c>
    </row>
    <row r="967" spans="1:8" ht="13.5" x14ac:dyDescent="0.25">
      <c r="A967" s="11"/>
      <c r="B967" s="10">
        <v>43714</v>
      </c>
      <c r="C967" s="2">
        <v>0.28999999999999998</v>
      </c>
      <c r="D967" s="2">
        <v>0.28999999999999998</v>
      </c>
      <c r="E967" s="2">
        <v>73294</v>
      </c>
      <c r="F967" s="2">
        <v>0.28720000000000001</v>
      </c>
      <c r="G967" s="2">
        <v>21050.036800000002</v>
      </c>
      <c r="H967" s="15">
        <f t="shared" ref="H967:H1030" si="15">(D967-D966)/D966</f>
        <v>3.5714285714285546E-2</v>
      </c>
    </row>
    <row r="968" spans="1:8" ht="13.5" x14ac:dyDescent="0.25">
      <c r="A968" s="11"/>
      <c r="B968" s="10">
        <v>43717</v>
      </c>
      <c r="C968" s="2">
        <v>0.28000000000000003</v>
      </c>
      <c r="D968" s="2">
        <v>0.28000000000000003</v>
      </c>
      <c r="E968" s="2">
        <v>6074</v>
      </c>
      <c r="F968" s="2">
        <v>0.28660000000000002</v>
      </c>
      <c r="G968" s="2">
        <v>1740.8083999999999</v>
      </c>
      <c r="H968" s="15">
        <f t="shared" si="15"/>
        <v>-3.4482758620689495E-2</v>
      </c>
    </row>
    <row r="969" spans="1:8" ht="13.5" x14ac:dyDescent="0.25">
      <c r="A969" s="11"/>
      <c r="B969" s="10">
        <v>43718</v>
      </c>
      <c r="C969" s="2">
        <v>0.28999999999999998</v>
      </c>
      <c r="D969" s="2">
        <v>0.28999999999999998</v>
      </c>
      <c r="E969" s="2">
        <v>13476</v>
      </c>
      <c r="F969" s="2">
        <v>0.2777</v>
      </c>
      <c r="G969" s="2">
        <v>3742.2851999999998</v>
      </c>
      <c r="H969" s="15">
        <f t="shared" si="15"/>
        <v>3.5714285714285546E-2</v>
      </c>
    </row>
    <row r="970" spans="1:8" ht="13.5" x14ac:dyDescent="0.25">
      <c r="A970" s="11"/>
      <c r="B970" s="10">
        <v>43719</v>
      </c>
      <c r="C970" s="2">
        <v>0.28999999999999998</v>
      </c>
      <c r="D970" s="2">
        <v>0.28999999999999998</v>
      </c>
      <c r="E970" s="2">
        <v>913</v>
      </c>
      <c r="F970" s="2">
        <v>0.2858</v>
      </c>
      <c r="G970" s="2">
        <v>260.93540000000002</v>
      </c>
      <c r="H970" s="15">
        <f t="shared" si="15"/>
        <v>0</v>
      </c>
    </row>
    <row r="971" spans="1:8" ht="13.5" x14ac:dyDescent="0.25">
      <c r="A971" s="11"/>
      <c r="B971" s="10">
        <v>43720</v>
      </c>
      <c r="C971" s="2">
        <v>0.28000000000000003</v>
      </c>
      <c r="D971" s="2">
        <v>0.28000000000000003</v>
      </c>
      <c r="E971" s="2">
        <v>8651</v>
      </c>
      <c r="F971" s="2">
        <v>0.28060000000000002</v>
      </c>
      <c r="G971" s="2">
        <v>2427.4706000000001</v>
      </c>
      <c r="H971" s="15">
        <f t="shared" si="15"/>
        <v>-3.4482758620689495E-2</v>
      </c>
    </row>
    <row r="972" spans="1:8" ht="13.5" x14ac:dyDescent="0.25">
      <c r="A972" s="11"/>
      <c r="B972" s="10">
        <v>43721</v>
      </c>
      <c r="C972" s="2">
        <v>0.28000000000000003</v>
      </c>
      <c r="D972" s="2">
        <v>0.28000000000000003</v>
      </c>
      <c r="E972" s="2">
        <v>39145</v>
      </c>
      <c r="F972" s="2">
        <v>0.27810000000000001</v>
      </c>
      <c r="G972" s="2">
        <v>10886.2245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0.28000000000000003</v>
      </c>
      <c r="D973" s="2">
        <v>0.28000000000000003</v>
      </c>
      <c r="E973" s="2">
        <v>50</v>
      </c>
      <c r="F973" s="2">
        <v>0.28000000000000003</v>
      </c>
      <c r="G973" s="2">
        <v>14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0.28999999999999998</v>
      </c>
      <c r="D974" s="2">
        <v>0.28999999999999998</v>
      </c>
      <c r="E974" s="2">
        <v>110</v>
      </c>
      <c r="F974" s="2">
        <v>0.28820000000000001</v>
      </c>
      <c r="G974" s="2">
        <v>31.702000000000002</v>
      </c>
      <c r="H974" s="15">
        <f t="shared" si="15"/>
        <v>3.5714285714285546E-2</v>
      </c>
    </row>
    <row r="975" spans="1:8" ht="13.5" x14ac:dyDescent="0.25">
      <c r="A975" s="11"/>
      <c r="B975" s="10">
        <v>43726</v>
      </c>
      <c r="C975" s="2">
        <v>0.28000000000000003</v>
      </c>
      <c r="D975" s="2">
        <v>0.28000000000000003</v>
      </c>
      <c r="E975" s="2">
        <v>4479</v>
      </c>
      <c r="F975" s="2">
        <v>0.28000000000000003</v>
      </c>
      <c r="G975" s="2">
        <v>1254.1199999999999</v>
      </c>
      <c r="H975" s="15">
        <f t="shared" si="15"/>
        <v>-3.4482758620689495E-2</v>
      </c>
    </row>
    <row r="976" spans="1:8" ht="13.5" x14ac:dyDescent="0.25">
      <c r="A976" s="11"/>
      <c r="B976" s="10">
        <v>43727</v>
      </c>
      <c r="C976" s="2">
        <v>0.28000000000000003</v>
      </c>
      <c r="D976" s="2">
        <v>0.28000000000000003</v>
      </c>
      <c r="E976" s="2">
        <v>17763</v>
      </c>
      <c r="F976" s="2">
        <v>0.2823</v>
      </c>
      <c r="G976" s="2">
        <v>5014.4948999999997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0.28999999999999998</v>
      </c>
      <c r="D977" s="2">
        <v>0.28999999999999998</v>
      </c>
      <c r="E977" s="2">
        <v>3869</v>
      </c>
      <c r="F977" s="2">
        <v>0.28610000000000002</v>
      </c>
      <c r="G977" s="2">
        <v>1106.9209000000001</v>
      </c>
      <c r="H977" s="15">
        <f t="shared" si="15"/>
        <v>3.5714285714285546E-2</v>
      </c>
    </row>
    <row r="978" spans="1:8" ht="13.5" x14ac:dyDescent="0.25">
      <c r="A978" s="11"/>
      <c r="B978" s="10">
        <v>43731</v>
      </c>
      <c r="C978" s="2">
        <v>0.28000000000000003</v>
      </c>
      <c r="D978" s="2">
        <v>0.28000000000000003</v>
      </c>
      <c r="E978" s="2">
        <v>672</v>
      </c>
      <c r="F978" s="2">
        <v>0.28999999999999998</v>
      </c>
      <c r="G978" s="2">
        <v>194.88</v>
      </c>
      <c r="H978" s="15">
        <f t="shared" si="15"/>
        <v>-3.4482758620689495E-2</v>
      </c>
    </row>
    <row r="979" spans="1:8" ht="13.5" x14ac:dyDescent="0.25">
      <c r="A979" s="11"/>
      <c r="B979" s="10">
        <v>43732</v>
      </c>
      <c r="C979" s="2">
        <v>0.28000000000000003</v>
      </c>
      <c r="D979" s="2">
        <v>0.28000000000000003</v>
      </c>
      <c r="E979" s="2">
        <v>14785</v>
      </c>
      <c r="F979" s="2">
        <v>0.2712</v>
      </c>
      <c r="G979" s="2">
        <v>4009.692</v>
      </c>
      <c r="H979" s="15">
        <f t="shared" si="15"/>
        <v>0</v>
      </c>
    </row>
    <row r="980" spans="1:8" ht="13.5" x14ac:dyDescent="0.25">
      <c r="A980" s="11"/>
      <c r="B980" s="10">
        <v>43733</v>
      </c>
      <c r="C980" s="2">
        <v>0.28999999999999998</v>
      </c>
      <c r="D980" s="2">
        <v>0.28999999999999998</v>
      </c>
      <c r="E980" s="2">
        <v>1214</v>
      </c>
      <c r="F980" s="2">
        <v>0.27050000000000002</v>
      </c>
      <c r="G980" s="2">
        <v>328.387</v>
      </c>
      <c r="H980" s="15">
        <f t="shared" si="15"/>
        <v>3.5714285714285546E-2</v>
      </c>
    </row>
    <row r="981" spans="1:8" ht="13.5" x14ac:dyDescent="0.25">
      <c r="A981" s="11"/>
      <c r="B981" s="10">
        <v>43734</v>
      </c>
      <c r="C981" s="2">
        <v>0.28000000000000003</v>
      </c>
      <c r="D981" s="2">
        <v>0.28000000000000003</v>
      </c>
      <c r="E981" s="2">
        <v>4821</v>
      </c>
      <c r="F981" s="2">
        <v>0.28000000000000003</v>
      </c>
      <c r="G981" s="2">
        <v>1349.88</v>
      </c>
      <c r="H981" s="15">
        <f t="shared" si="15"/>
        <v>-3.4482758620689495E-2</v>
      </c>
    </row>
    <row r="982" spans="1:8" ht="13.5" x14ac:dyDescent="0.25">
      <c r="A982" s="11"/>
      <c r="B982" s="10">
        <v>43735</v>
      </c>
      <c r="C982" s="2">
        <v>0.28000000000000003</v>
      </c>
      <c r="D982" s="2">
        <v>0.28000000000000003</v>
      </c>
      <c r="E982" s="2">
        <v>7681</v>
      </c>
      <c r="F982" s="2">
        <v>0.27050000000000002</v>
      </c>
      <c r="G982" s="2">
        <v>2077.7105000000001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0.28000000000000003</v>
      </c>
      <c r="D983" s="2">
        <v>0.28000000000000003</v>
      </c>
      <c r="E983" s="2">
        <v>3569</v>
      </c>
      <c r="F983" s="2">
        <v>0.2717</v>
      </c>
      <c r="G983" s="2">
        <v>969.69730000000004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0.28000000000000003</v>
      </c>
      <c r="D984" s="2">
        <v>0.28000000000000003</v>
      </c>
      <c r="E984" s="2">
        <v>1994</v>
      </c>
      <c r="F984" s="2">
        <v>0.27029999999999998</v>
      </c>
      <c r="G984" s="2">
        <v>538.97820000000002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0.27</v>
      </c>
      <c r="D985" s="2">
        <v>0.27</v>
      </c>
      <c r="E985" s="2">
        <v>8690</v>
      </c>
      <c r="F985" s="2">
        <v>0.27</v>
      </c>
      <c r="G985" s="2">
        <v>2346.3000000000002</v>
      </c>
      <c r="H985" s="15">
        <f t="shared" si="15"/>
        <v>-3.571428571428574E-2</v>
      </c>
    </row>
    <row r="986" spans="1:8" ht="13.5" x14ac:dyDescent="0.25">
      <c r="A986" s="11"/>
      <c r="B986" s="10">
        <v>43741</v>
      </c>
      <c r="C986" s="2">
        <v>0.26</v>
      </c>
      <c r="D986" s="2">
        <v>0.26</v>
      </c>
      <c r="E986" s="2">
        <v>20543</v>
      </c>
      <c r="F986" s="2">
        <v>0.27010000000000001</v>
      </c>
      <c r="G986" s="2">
        <v>5548.6643000000004</v>
      </c>
      <c r="H986" s="15">
        <f t="shared" si="15"/>
        <v>-3.703703703703707E-2</v>
      </c>
    </row>
    <row r="987" spans="1:8" ht="13.5" x14ac:dyDescent="0.25">
      <c r="A987" s="11"/>
      <c r="B987" s="10">
        <v>43742</v>
      </c>
      <c r="C987" s="2">
        <v>0.27</v>
      </c>
      <c r="D987" s="2">
        <v>0.27</v>
      </c>
      <c r="E987" s="2">
        <v>1706</v>
      </c>
      <c r="F987" s="2">
        <v>0.27</v>
      </c>
      <c r="G987" s="2">
        <v>460.62</v>
      </c>
      <c r="H987" s="15">
        <f t="shared" si="15"/>
        <v>3.8461538461538491E-2</v>
      </c>
    </row>
    <row r="988" spans="1:8" ht="13.5" x14ac:dyDescent="0.25">
      <c r="A988" s="11"/>
      <c r="B988" s="10">
        <v>43745</v>
      </c>
      <c r="C988" s="2">
        <v>0.28000000000000003</v>
      </c>
      <c r="D988" s="2">
        <v>0.28000000000000003</v>
      </c>
      <c r="E988" s="2">
        <v>6017</v>
      </c>
      <c r="F988" s="2">
        <v>0.27</v>
      </c>
      <c r="G988" s="2">
        <v>1624.59</v>
      </c>
      <c r="H988" s="15">
        <f t="shared" si="15"/>
        <v>3.703703703703707E-2</v>
      </c>
    </row>
    <row r="989" spans="1:8" ht="13.5" x14ac:dyDescent="0.25">
      <c r="A989" s="11"/>
      <c r="B989" s="10">
        <v>43746</v>
      </c>
      <c r="C989" s="2">
        <v>0.28000000000000003</v>
      </c>
      <c r="D989" s="2">
        <v>0.28000000000000003</v>
      </c>
      <c r="E989" s="2">
        <v>2</v>
      </c>
      <c r="F989" s="2">
        <v>0.28000000000000003</v>
      </c>
      <c r="G989" s="2">
        <v>0.56000000000000005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0.28000000000000003</v>
      </c>
      <c r="D990" s="2">
        <v>0.28000000000000003</v>
      </c>
      <c r="E990" s="2">
        <v>7963</v>
      </c>
      <c r="F990" s="2">
        <v>0.27100000000000002</v>
      </c>
      <c r="G990" s="2">
        <v>2157.973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0.28000000000000003</v>
      </c>
      <c r="D991" s="2">
        <v>0.28000000000000003</v>
      </c>
      <c r="E991" s="2">
        <v>4697</v>
      </c>
      <c r="F991" s="2">
        <v>0.27010000000000001</v>
      </c>
      <c r="G991" s="2">
        <v>1268.6596999999999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0.27</v>
      </c>
      <c r="D992" s="2">
        <v>0.27</v>
      </c>
      <c r="E992" s="2">
        <v>13601</v>
      </c>
      <c r="F992" s="2">
        <v>0.27</v>
      </c>
      <c r="G992" s="2">
        <v>3672.27</v>
      </c>
      <c r="H992" s="15">
        <f t="shared" si="15"/>
        <v>-3.571428571428574E-2</v>
      </c>
    </row>
    <row r="993" spans="1:8" ht="13.5" x14ac:dyDescent="0.25">
      <c r="A993" s="11"/>
      <c r="B993" s="10">
        <v>43752</v>
      </c>
      <c r="C993" s="2">
        <v>0.27</v>
      </c>
      <c r="D993" s="2">
        <v>0.27</v>
      </c>
      <c r="E993" s="2">
        <v>1641</v>
      </c>
      <c r="F993" s="2">
        <v>0.27010000000000001</v>
      </c>
      <c r="G993" s="2">
        <v>443.23410000000001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0.27</v>
      </c>
      <c r="D994" s="2">
        <v>0.27</v>
      </c>
      <c r="E994" s="2">
        <v>17288</v>
      </c>
      <c r="F994" s="2">
        <v>0.2601</v>
      </c>
      <c r="G994" s="2">
        <v>4496.6088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0.27</v>
      </c>
      <c r="D995" s="2">
        <v>0.27</v>
      </c>
      <c r="E995" s="2">
        <v>1</v>
      </c>
      <c r="F995" s="2">
        <v>0.27</v>
      </c>
      <c r="G995" s="2">
        <v>0.27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0.27</v>
      </c>
      <c r="D996" s="2">
        <v>0.27</v>
      </c>
      <c r="E996" s="2">
        <v>6</v>
      </c>
      <c r="F996" s="2">
        <v>0.27</v>
      </c>
      <c r="G996" s="2">
        <v>1.62</v>
      </c>
      <c r="H996" s="15">
        <f t="shared" si="15"/>
        <v>0</v>
      </c>
    </row>
    <row r="997" spans="1:8" ht="13.5" x14ac:dyDescent="0.25">
      <c r="A997" s="11"/>
      <c r="B997" s="10">
        <v>43759</v>
      </c>
      <c r="C997" s="2">
        <v>0.27</v>
      </c>
      <c r="D997" s="2">
        <v>0.27</v>
      </c>
      <c r="E997" s="2">
        <v>9784</v>
      </c>
      <c r="F997" s="2">
        <v>0.26469999999999999</v>
      </c>
      <c r="G997" s="2">
        <v>2589.8247999999999</v>
      </c>
      <c r="H997" s="15">
        <f t="shared" si="15"/>
        <v>0</v>
      </c>
    </row>
    <row r="998" spans="1:8" ht="13.5" x14ac:dyDescent="0.25">
      <c r="A998" s="11"/>
      <c r="B998" s="10">
        <v>43760</v>
      </c>
      <c r="C998" s="2">
        <v>0.28000000000000003</v>
      </c>
      <c r="D998" s="2">
        <v>0.28000000000000003</v>
      </c>
      <c r="E998" s="2">
        <v>32586</v>
      </c>
      <c r="F998" s="2">
        <v>0.26</v>
      </c>
      <c r="G998" s="2">
        <v>8472.36</v>
      </c>
      <c r="H998" s="15">
        <f t="shared" si="15"/>
        <v>3.703703703703707E-2</v>
      </c>
    </row>
    <row r="999" spans="1:8" ht="13.5" x14ac:dyDescent="0.25">
      <c r="A999" s="11"/>
      <c r="B999" s="10">
        <v>43761</v>
      </c>
      <c r="C999" s="2">
        <v>0.28000000000000003</v>
      </c>
      <c r="D999" s="2">
        <v>0.28000000000000003</v>
      </c>
      <c r="E999" s="2">
        <v>1140</v>
      </c>
      <c r="F999" s="2">
        <v>0.27</v>
      </c>
      <c r="G999" s="2">
        <v>307.8</v>
      </c>
      <c r="H999" s="15">
        <f t="shared" si="15"/>
        <v>0</v>
      </c>
    </row>
    <row r="1000" spans="1:8" ht="13.5" x14ac:dyDescent="0.25">
      <c r="A1000" s="11"/>
      <c r="B1000" s="10">
        <v>43762</v>
      </c>
      <c r="C1000" s="2">
        <v>0.27</v>
      </c>
      <c r="D1000" s="2">
        <v>0.27</v>
      </c>
      <c r="E1000" s="2">
        <v>4002</v>
      </c>
      <c r="F1000" s="2">
        <v>0.27</v>
      </c>
      <c r="G1000" s="2">
        <v>1080.54</v>
      </c>
      <c r="H1000" s="15">
        <f t="shared" si="15"/>
        <v>-3.571428571428574E-2</v>
      </c>
    </row>
    <row r="1001" spans="1:8" ht="13.5" x14ac:dyDescent="0.25">
      <c r="A1001" s="11"/>
      <c r="B1001" s="10">
        <v>43763</v>
      </c>
      <c r="C1001" s="2">
        <v>0.27</v>
      </c>
      <c r="D1001" s="2">
        <v>0.27</v>
      </c>
      <c r="E1001" s="2">
        <v>0</v>
      </c>
      <c r="F1001" s="2">
        <v>0</v>
      </c>
      <c r="G1001" s="2">
        <v>0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0.26</v>
      </c>
      <c r="D1002" s="2">
        <v>0.26</v>
      </c>
      <c r="E1002" s="2">
        <v>41570</v>
      </c>
      <c r="F1002" s="2">
        <v>0.26</v>
      </c>
      <c r="G1002" s="2">
        <v>10808.2</v>
      </c>
      <c r="H1002" s="15">
        <f t="shared" si="15"/>
        <v>-3.703703703703707E-2</v>
      </c>
    </row>
    <row r="1003" spans="1:8" ht="13.5" x14ac:dyDescent="0.25">
      <c r="A1003" s="11"/>
      <c r="B1003" s="10">
        <v>43767</v>
      </c>
      <c r="C1003" s="2">
        <v>0.27</v>
      </c>
      <c r="D1003" s="2">
        <v>0.27</v>
      </c>
      <c r="E1003" s="2">
        <v>54631</v>
      </c>
      <c r="F1003" s="2">
        <v>0.26090000000000002</v>
      </c>
      <c r="G1003" s="2">
        <v>14253.2279</v>
      </c>
      <c r="H1003" s="15">
        <f t="shared" si="15"/>
        <v>3.8461538461538491E-2</v>
      </c>
    </row>
    <row r="1004" spans="1:8" ht="13.5" x14ac:dyDescent="0.25">
      <c r="A1004" s="11"/>
      <c r="B1004" s="10">
        <v>43768</v>
      </c>
      <c r="C1004" s="2">
        <v>0.26</v>
      </c>
      <c r="D1004" s="2">
        <v>0.26</v>
      </c>
      <c r="E1004" s="2">
        <v>4116</v>
      </c>
      <c r="F1004" s="2">
        <v>0.26</v>
      </c>
      <c r="G1004" s="2">
        <v>1070.1600000000001</v>
      </c>
      <c r="H1004" s="15">
        <f t="shared" si="15"/>
        <v>-3.703703703703707E-2</v>
      </c>
    </row>
    <row r="1005" spans="1:8" ht="13.5" x14ac:dyDescent="0.25">
      <c r="A1005" s="11"/>
      <c r="B1005" s="10">
        <v>43769</v>
      </c>
      <c r="C1005" s="2">
        <v>0.27</v>
      </c>
      <c r="D1005" s="2">
        <v>0.27</v>
      </c>
      <c r="E1005" s="2">
        <v>1467</v>
      </c>
      <c r="F1005" s="2">
        <v>0.27</v>
      </c>
      <c r="G1005" s="2">
        <v>396.09</v>
      </c>
      <c r="H1005" s="15">
        <f t="shared" si="15"/>
        <v>3.8461538461538491E-2</v>
      </c>
    </row>
    <row r="1006" spans="1:8" ht="13.5" x14ac:dyDescent="0.25">
      <c r="A1006" s="11"/>
      <c r="B1006" s="10">
        <v>43770</v>
      </c>
      <c r="C1006" s="2">
        <v>0.27</v>
      </c>
      <c r="D1006" s="2">
        <v>0.27</v>
      </c>
      <c r="E1006" s="2">
        <v>292</v>
      </c>
      <c r="F1006" s="2">
        <v>0.27</v>
      </c>
      <c r="G1006" s="2">
        <v>78.84</v>
      </c>
      <c r="H1006" s="15">
        <f t="shared" si="15"/>
        <v>0</v>
      </c>
    </row>
    <row r="1007" spans="1:8" ht="13.5" x14ac:dyDescent="0.25">
      <c r="A1007" s="11"/>
      <c r="B1007" s="10">
        <v>43773</v>
      </c>
      <c r="C1007" s="2">
        <v>0.27</v>
      </c>
      <c r="D1007" s="2">
        <v>0.27</v>
      </c>
      <c r="E1007" s="2">
        <v>130</v>
      </c>
      <c r="F1007" s="2">
        <v>0.27</v>
      </c>
      <c r="G1007" s="2">
        <v>35.1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0.27</v>
      </c>
      <c r="D1008" s="2">
        <v>0.27</v>
      </c>
      <c r="E1008" s="2">
        <v>0</v>
      </c>
      <c r="F1008" s="2">
        <v>0</v>
      </c>
      <c r="G1008" s="2">
        <v>0</v>
      </c>
      <c r="H1008" s="15">
        <f t="shared" si="15"/>
        <v>0</v>
      </c>
    </row>
    <row r="1009" spans="1:8" ht="13.5" x14ac:dyDescent="0.25">
      <c r="A1009" s="11"/>
      <c r="B1009" s="10">
        <v>43775</v>
      </c>
      <c r="C1009" s="2">
        <v>0.27</v>
      </c>
      <c r="D1009" s="2">
        <v>0.27</v>
      </c>
      <c r="E1009" s="2">
        <v>970</v>
      </c>
      <c r="F1009" s="2">
        <v>0.27</v>
      </c>
      <c r="G1009" s="2">
        <v>261.89999999999998</v>
      </c>
      <c r="H1009" s="15">
        <f t="shared" si="15"/>
        <v>0</v>
      </c>
    </row>
    <row r="1010" spans="1:8" ht="13.5" x14ac:dyDescent="0.25">
      <c r="A1010" s="11"/>
      <c r="B1010" s="10">
        <v>43776</v>
      </c>
      <c r="C1010" s="2">
        <v>0.26</v>
      </c>
      <c r="D1010" s="2">
        <v>0.26</v>
      </c>
      <c r="E1010" s="2">
        <v>8867</v>
      </c>
      <c r="F1010" s="2">
        <v>0.2601</v>
      </c>
      <c r="G1010" s="2">
        <v>2306.3067000000001</v>
      </c>
      <c r="H1010" s="15">
        <f t="shared" si="15"/>
        <v>-3.703703703703707E-2</v>
      </c>
    </row>
    <row r="1011" spans="1:8" ht="13.5" x14ac:dyDescent="0.25">
      <c r="A1011" s="11"/>
      <c r="B1011" s="10">
        <v>43777</v>
      </c>
      <c r="C1011" s="2">
        <v>0.26</v>
      </c>
      <c r="D1011" s="2">
        <v>0.26</v>
      </c>
      <c r="E1011" s="2">
        <v>9173</v>
      </c>
      <c r="F1011" s="2">
        <v>0.25340000000000001</v>
      </c>
      <c r="G1011" s="2">
        <v>2324.4382000000001</v>
      </c>
      <c r="H1011" s="15">
        <f t="shared" si="15"/>
        <v>0</v>
      </c>
    </row>
    <row r="1012" spans="1:8" ht="13.5" x14ac:dyDescent="0.25">
      <c r="A1012" s="11"/>
      <c r="B1012" s="10">
        <v>43780</v>
      </c>
      <c r="C1012" s="2">
        <v>0.25</v>
      </c>
      <c r="D1012" s="2">
        <v>0.25</v>
      </c>
      <c r="E1012" s="2">
        <v>34947</v>
      </c>
      <c r="F1012" s="2">
        <v>0.25030000000000002</v>
      </c>
      <c r="G1012" s="2">
        <v>8747.2340999999997</v>
      </c>
      <c r="H1012" s="15">
        <f t="shared" si="15"/>
        <v>-3.8461538461538491E-2</v>
      </c>
    </row>
    <row r="1013" spans="1:8" ht="13.5" x14ac:dyDescent="0.25">
      <c r="A1013" s="11"/>
      <c r="B1013" s="10">
        <v>43781</v>
      </c>
      <c r="C1013" s="2">
        <v>0.26</v>
      </c>
      <c r="D1013" s="2">
        <v>0.26</v>
      </c>
      <c r="E1013" s="2">
        <v>2791</v>
      </c>
      <c r="F1013" s="2">
        <v>0.25750000000000001</v>
      </c>
      <c r="G1013" s="2">
        <v>718.6825</v>
      </c>
      <c r="H1013" s="15">
        <f t="shared" si="15"/>
        <v>4.0000000000000036E-2</v>
      </c>
    </row>
    <row r="1014" spans="1:8" ht="13.5" x14ac:dyDescent="0.25">
      <c r="A1014" s="11"/>
      <c r="B1014" s="10">
        <v>43782</v>
      </c>
      <c r="C1014" s="2">
        <v>0.26</v>
      </c>
      <c r="D1014" s="2">
        <v>0.26</v>
      </c>
      <c r="E1014" s="2">
        <v>2050</v>
      </c>
      <c r="F1014" s="2">
        <v>0.26</v>
      </c>
      <c r="G1014" s="2">
        <v>533</v>
      </c>
      <c r="H1014" s="15">
        <f t="shared" si="15"/>
        <v>0</v>
      </c>
    </row>
    <row r="1015" spans="1:8" ht="13.5" x14ac:dyDescent="0.25">
      <c r="A1015" s="11"/>
      <c r="B1015" s="10">
        <v>43783</v>
      </c>
      <c r="C1015" s="2">
        <v>0.26</v>
      </c>
      <c r="D1015" s="2">
        <v>0.26</v>
      </c>
      <c r="E1015" s="2">
        <v>6757</v>
      </c>
      <c r="F1015" s="2">
        <v>0.25</v>
      </c>
      <c r="G1015" s="2">
        <v>1689.25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0.26</v>
      </c>
      <c r="D1016" s="2">
        <v>0.26</v>
      </c>
      <c r="E1016" s="2">
        <v>22519</v>
      </c>
      <c r="F1016" s="2">
        <v>0.25850000000000001</v>
      </c>
      <c r="G1016" s="2">
        <v>5821.1615000000002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0.26</v>
      </c>
      <c r="D1017" s="2">
        <v>0.26</v>
      </c>
      <c r="E1017" s="2">
        <v>5572</v>
      </c>
      <c r="F1017" s="2">
        <v>0.25</v>
      </c>
      <c r="G1017" s="2">
        <v>1393</v>
      </c>
      <c r="H1017" s="15">
        <f t="shared" si="15"/>
        <v>0</v>
      </c>
    </row>
    <row r="1018" spans="1:8" ht="13.5" x14ac:dyDescent="0.25">
      <c r="A1018" s="11"/>
      <c r="B1018" s="10">
        <v>43788</v>
      </c>
      <c r="C1018" s="2">
        <v>0.26</v>
      </c>
      <c r="D1018" s="2">
        <v>0.26</v>
      </c>
      <c r="E1018" s="2">
        <v>4002</v>
      </c>
      <c r="F1018" s="2">
        <v>0.25</v>
      </c>
      <c r="G1018" s="2">
        <v>1000.5</v>
      </c>
      <c r="H1018" s="15">
        <f t="shared" si="15"/>
        <v>0</v>
      </c>
    </row>
    <row r="1019" spans="1:8" ht="13.5" x14ac:dyDescent="0.25">
      <c r="A1019" s="11"/>
      <c r="B1019" s="10">
        <v>43789</v>
      </c>
      <c r="C1019" s="2">
        <v>0.25</v>
      </c>
      <c r="D1019" s="2">
        <v>0.25</v>
      </c>
      <c r="E1019" s="2">
        <v>1518</v>
      </c>
      <c r="F1019" s="2">
        <v>0.25</v>
      </c>
      <c r="G1019" s="2">
        <v>379.5</v>
      </c>
      <c r="H1019" s="15">
        <f t="shared" si="15"/>
        <v>-3.8461538461538491E-2</v>
      </c>
    </row>
    <row r="1020" spans="1:8" ht="13.5" x14ac:dyDescent="0.25">
      <c r="A1020" s="11"/>
      <c r="B1020" s="10">
        <v>43790</v>
      </c>
      <c r="C1020" s="2">
        <v>0.25</v>
      </c>
      <c r="D1020" s="2">
        <v>0.25</v>
      </c>
      <c r="E1020" s="2">
        <v>27597</v>
      </c>
      <c r="F1020" s="2">
        <v>0.25</v>
      </c>
      <c r="G1020" s="2">
        <v>6899.25</v>
      </c>
      <c r="H1020" s="15">
        <f t="shared" si="15"/>
        <v>0</v>
      </c>
    </row>
    <row r="1021" spans="1:8" ht="13.5" x14ac:dyDescent="0.25">
      <c r="A1021" s="11"/>
      <c r="B1021" s="10">
        <v>43791</v>
      </c>
      <c r="C1021" s="2">
        <v>0.25</v>
      </c>
      <c r="D1021" s="2">
        <v>0.25</v>
      </c>
      <c r="E1021" s="2">
        <v>16413</v>
      </c>
      <c r="F1021" s="2">
        <v>0.25</v>
      </c>
      <c r="G1021" s="2">
        <v>4103.25</v>
      </c>
      <c r="H1021" s="15">
        <f t="shared" si="15"/>
        <v>0</v>
      </c>
    </row>
    <row r="1022" spans="1:8" ht="13.5" x14ac:dyDescent="0.25">
      <c r="A1022" s="11"/>
      <c r="B1022" s="10">
        <v>43794</v>
      </c>
      <c r="C1022" s="2">
        <v>0.25</v>
      </c>
      <c r="D1022" s="2">
        <v>0.25</v>
      </c>
      <c r="E1022" s="2">
        <v>25502</v>
      </c>
      <c r="F1022" s="2">
        <v>0.25</v>
      </c>
      <c r="G1022" s="2">
        <v>6375.5</v>
      </c>
      <c r="H1022" s="15">
        <f t="shared" si="15"/>
        <v>0</v>
      </c>
    </row>
    <row r="1023" spans="1:8" ht="13.5" x14ac:dyDescent="0.25">
      <c r="A1023" s="11"/>
      <c r="B1023" s="10">
        <v>43795</v>
      </c>
      <c r="C1023" s="2">
        <v>0.26</v>
      </c>
      <c r="D1023" s="2">
        <v>0.26</v>
      </c>
      <c r="E1023" s="2">
        <v>1</v>
      </c>
      <c r="F1023" s="2">
        <v>0.26</v>
      </c>
      <c r="G1023" s="2">
        <v>0.26</v>
      </c>
      <c r="H1023" s="15">
        <f t="shared" si="15"/>
        <v>4.0000000000000036E-2</v>
      </c>
    </row>
    <row r="1024" spans="1:8" ht="13.5" x14ac:dyDescent="0.25">
      <c r="A1024" s="11"/>
      <c r="B1024" s="10">
        <v>43796</v>
      </c>
      <c r="C1024" s="2">
        <v>0.26</v>
      </c>
      <c r="D1024" s="2">
        <v>0.26</v>
      </c>
      <c r="E1024" s="2">
        <v>30</v>
      </c>
      <c r="F1024" s="2">
        <v>0.26</v>
      </c>
      <c r="G1024" s="2">
        <v>7.8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0.26</v>
      </c>
      <c r="D1025" s="2">
        <v>0.26</v>
      </c>
      <c r="E1025" s="2">
        <v>13939</v>
      </c>
      <c r="F1025" s="2">
        <v>0.26</v>
      </c>
      <c r="G1025" s="2">
        <v>3624.14</v>
      </c>
      <c r="H1025" s="15">
        <f t="shared" si="15"/>
        <v>0</v>
      </c>
    </row>
    <row r="1026" spans="1:8" ht="13.5" x14ac:dyDescent="0.25">
      <c r="A1026" s="11"/>
      <c r="B1026" s="10">
        <v>43798</v>
      </c>
      <c r="C1026" s="2">
        <v>0.26</v>
      </c>
      <c r="D1026" s="2">
        <v>0.26</v>
      </c>
      <c r="E1026" s="2">
        <v>10229</v>
      </c>
      <c r="F1026" s="2">
        <v>0.26</v>
      </c>
      <c r="G1026" s="2">
        <v>2659.54</v>
      </c>
      <c r="H1026" s="15">
        <f t="shared" si="15"/>
        <v>0</v>
      </c>
    </row>
    <row r="1027" spans="1:8" ht="13.5" x14ac:dyDescent="0.25">
      <c r="A1027" s="11"/>
      <c r="B1027" s="10">
        <v>43801</v>
      </c>
      <c r="C1027" s="2">
        <v>0.27</v>
      </c>
      <c r="D1027" s="2">
        <v>0.27</v>
      </c>
      <c r="E1027" s="2">
        <v>1</v>
      </c>
      <c r="F1027" s="2">
        <v>0.27</v>
      </c>
      <c r="G1027" s="2">
        <v>0.27</v>
      </c>
      <c r="H1027" s="15">
        <f t="shared" si="15"/>
        <v>3.8461538461538491E-2</v>
      </c>
    </row>
    <row r="1028" spans="1:8" ht="13.5" x14ac:dyDescent="0.25">
      <c r="A1028" s="11"/>
      <c r="B1028" s="10">
        <v>43802</v>
      </c>
      <c r="C1028" s="2">
        <v>0.27</v>
      </c>
      <c r="D1028" s="2">
        <v>0.27</v>
      </c>
      <c r="E1028" s="2">
        <v>0</v>
      </c>
      <c r="F1028" s="2">
        <v>0</v>
      </c>
      <c r="G1028" s="2">
        <v>0</v>
      </c>
      <c r="H1028" s="15">
        <f t="shared" si="15"/>
        <v>0</v>
      </c>
    </row>
    <row r="1029" spans="1:8" ht="13.5" x14ac:dyDescent="0.25">
      <c r="A1029" s="11"/>
      <c r="B1029" s="10">
        <v>43803</v>
      </c>
      <c r="C1029" s="2">
        <v>0.26</v>
      </c>
      <c r="D1029" s="2">
        <v>0.26</v>
      </c>
      <c r="E1029" s="2">
        <v>299443</v>
      </c>
      <c r="F1029" s="2">
        <v>0.26</v>
      </c>
      <c r="G1029" s="2">
        <v>77855.179999999993</v>
      </c>
      <c r="H1029" s="15">
        <f t="shared" si="15"/>
        <v>-3.703703703703707E-2</v>
      </c>
    </row>
    <row r="1030" spans="1:8" ht="13.5" x14ac:dyDescent="0.25">
      <c r="A1030" s="11"/>
      <c r="B1030" s="10">
        <v>43804</v>
      </c>
      <c r="C1030" s="2">
        <v>0.26</v>
      </c>
      <c r="D1030" s="2">
        <v>0.26</v>
      </c>
      <c r="E1030" s="2">
        <v>28064</v>
      </c>
      <c r="F1030" s="2">
        <v>0.25480000000000003</v>
      </c>
      <c r="G1030" s="2">
        <v>7150.7071999999998</v>
      </c>
      <c r="H1030" s="15">
        <f t="shared" si="15"/>
        <v>0</v>
      </c>
    </row>
    <row r="1031" spans="1:8" ht="13.5" x14ac:dyDescent="0.25">
      <c r="A1031" s="11"/>
      <c r="B1031" s="10">
        <v>43805</v>
      </c>
      <c r="C1031" s="2">
        <v>0.26</v>
      </c>
      <c r="D1031" s="2">
        <v>0.26</v>
      </c>
      <c r="E1031" s="2">
        <v>2001</v>
      </c>
      <c r="F1031" s="2">
        <v>0.25</v>
      </c>
      <c r="G1031" s="2">
        <v>500.25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0.26</v>
      </c>
      <c r="D1032" s="2">
        <v>0.26</v>
      </c>
      <c r="E1032" s="2">
        <v>0</v>
      </c>
      <c r="F1032" s="2">
        <v>0</v>
      </c>
      <c r="G1032" s="2">
        <v>0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0.26</v>
      </c>
      <c r="D1033" s="2">
        <v>0.26</v>
      </c>
      <c r="E1033" s="2">
        <v>0</v>
      </c>
      <c r="F1033" s="2">
        <v>0</v>
      </c>
      <c r="G1033" s="2">
        <v>0</v>
      </c>
      <c r="H1033" s="15">
        <f t="shared" si="16"/>
        <v>0</v>
      </c>
    </row>
    <row r="1034" spans="1:8" ht="13.5" x14ac:dyDescent="0.25">
      <c r="A1034" s="11"/>
      <c r="B1034" s="10">
        <v>43810</v>
      </c>
      <c r="C1034" s="2">
        <v>0.25</v>
      </c>
      <c r="D1034" s="2">
        <v>0.25</v>
      </c>
      <c r="E1034" s="2">
        <v>300</v>
      </c>
      <c r="F1034" s="2">
        <v>0.25</v>
      </c>
      <c r="G1034" s="2">
        <v>75</v>
      </c>
      <c r="H1034" s="15">
        <f t="shared" si="16"/>
        <v>-3.8461538461538491E-2</v>
      </c>
    </row>
    <row r="1035" spans="1:8" ht="13.5" x14ac:dyDescent="0.25">
      <c r="A1035" s="11"/>
      <c r="B1035" s="10">
        <v>43811</v>
      </c>
      <c r="C1035" s="2">
        <v>0.24</v>
      </c>
      <c r="D1035" s="2">
        <v>0.24</v>
      </c>
      <c r="E1035" s="2">
        <v>81720</v>
      </c>
      <c r="F1035" s="2">
        <v>0.24049999999999999</v>
      </c>
      <c r="G1035" s="2">
        <v>19653.66</v>
      </c>
      <c r="H1035" s="15">
        <f t="shared" si="16"/>
        <v>-4.0000000000000036E-2</v>
      </c>
    </row>
    <row r="1036" spans="1:8" ht="13.5" x14ac:dyDescent="0.25">
      <c r="A1036" s="11"/>
      <c r="B1036" s="10">
        <v>43812</v>
      </c>
      <c r="C1036" s="2">
        <v>0.24</v>
      </c>
      <c r="D1036" s="2">
        <v>0.24</v>
      </c>
      <c r="E1036" s="2">
        <v>31331</v>
      </c>
      <c r="F1036" s="2">
        <v>0.23899999999999999</v>
      </c>
      <c r="G1036" s="2">
        <v>7488.1090000000004</v>
      </c>
      <c r="H1036" s="15">
        <f t="shared" si="16"/>
        <v>0</v>
      </c>
    </row>
    <row r="1037" spans="1:8" ht="13.5" x14ac:dyDescent="0.25">
      <c r="A1037" s="11"/>
      <c r="B1037" s="10">
        <v>43815</v>
      </c>
      <c r="C1037" s="2">
        <v>0.24</v>
      </c>
      <c r="D1037" s="2">
        <v>0.24</v>
      </c>
      <c r="E1037" s="2">
        <v>270</v>
      </c>
      <c r="F1037" s="2">
        <v>0.24</v>
      </c>
      <c r="G1037" s="2">
        <v>64.8</v>
      </c>
      <c r="H1037" s="15">
        <f t="shared" si="16"/>
        <v>0</v>
      </c>
    </row>
    <row r="1038" spans="1:8" ht="13.5" x14ac:dyDescent="0.25">
      <c r="A1038" s="11"/>
      <c r="B1038" s="10">
        <v>43816</v>
      </c>
      <c r="C1038" s="2">
        <v>0.24</v>
      </c>
      <c r="D1038" s="2">
        <v>0.24</v>
      </c>
      <c r="E1038" s="2">
        <v>728</v>
      </c>
      <c r="F1038" s="2">
        <v>0.24</v>
      </c>
      <c r="G1038" s="2">
        <v>174.72</v>
      </c>
      <c r="H1038" s="15">
        <f t="shared" si="16"/>
        <v>0</v>
      </c>
    </row>
    <row r="1039" spans="1:8" ht="13.5" x14ac:dyDescent="0.25">
      <c r="A1039" s="11"/>
      <c r="B1039" s="10">
        <v>43817</v>
      </c>
      <c r="C1039" s="2">
        <v>0.24</v>
      </c>
      <c r="D1039" s="2">
        <v>0.24</v>
      </c>
      <c r="E1039" s="2">
        <v>18241</v>
      </c>
      <c r="F1039" s="2">
        <v>0.23880000000000001</v>
      </c>
      <c r="G1039" s="2">
        <v>4355.9507999999996</v>
      </c>
      <c r="H1039" s="15">
        <f t="shared" si="16"/>
        <v>0</v>
      </c>
    </row>
    <row r="1040" spans="1:8" ht="13.5" x14ac:dyDescent="0.25">
      <c r="A1040" s="11"/>
      <c r="B1040" s="10">
        <v>43818</v>
      </c>
      <c r="C1040" s="2">
        <v>0.25</v>
      </c>
      <c r="D1040" s="2">
        <v>0.25</v>
      </c>
      <c r="E1040" s="2">
        <v>16545</v>
      </c>
      <c r="F1040" s="2">
        <v>0.25</v>
      </c>
      <c r="G1040" s="2">
        <v>4136.25</v>
      </c>
      <c r="H1040" s="15">
        <f t="shared" si="16"/>
        <v>4.1666666666666706E-2</v>
      </c>
    </row>
    <row r="1041" spans="1:8" ht="13.5" x14ac:dyDescent="0.25">
      <c r="A1041" s="11"/>
      <c r="B1041" s="10">
        <v>43819</v>
      </c>
      <c r="C1041" s="2">
        <v>0.26</v>
      </c>
      <c r="D1041" s="2">
        <v>0.26</v>
      </c>
      <c r="E1041" s="2">
        <v>2365</v>
      </c>
      <c r="F1041" s="2">
        <v>0.25</v>
      </c>
      <c r="G1041" s="2">
        <v>591.25</v>
      </c>
      <c r="H1041" s="15">
        <f t="shared" si="16"/>
        <v>4.0000000000000036E-2</v>
      </c>
    </row>
    <row r="1042" spans="1:8" ht="13.5" x14ac:dyDescent="0.25">
      <c r="A1042" s="11"/>
      <c r="B1042" s="10">
        <v>43822</v>
      </c>
      <c r="C1042" s="2">
        <v>0.26</v>
      </c>
      <c r="D1042" s="2">
        <v>0.26</v>
      </c>
      <c r="E1042" s="2">
        <v>100</v>
      </c>
      <c r="F1042" s="2">
        <v>0.26</v>
      </c>
      <c r="G1042" s="2">
        <v>26</v>
      </c>
      <c r="H1042" s="15">
        <f t="shared" si="16"/>
        <v>0</v>
      </c>
    </row>
    <row r="1043" spans="1:8" ht="13.5" x14ac:dyDescent="0.25">
      <c r="A1043" s="11"/>
      <c r="B1043" s="10">
        <v>43823</v>
      </c>
      <c r="C1043" s="2">
        <v>0.26</v>
      </c>
      <c r="D1043" s="2">
        <v>0.26</v>
      </c>
      <c r="E1043" s="2">
        <v>10</v>
      </c>
      <c r="F1043" s="2">
        <v>0.26</v>
      </c>
      <c r="G1043" s="2">
        <v>2.6</v>
      </c>
      <c r="H1043" s="15">
        <f t="shared" si="16"/>
        <v>0</v>
      </c>
    </row>
    <row r="1044" spans="1:8" ht="13.5" x14ac:dyDescent="0.25">
      <c r="A1044" s="11"/>
      <c r="B1044" s="10">
        <v>43824</v>
      </c>
      <c r="C1044" s="2">
        <v>0.26</v>
      </c>
      <c r="D1044" s="2">
        <v>0.26</v>
      </c>
      <c r="E1044" s="2">
        <v>4010</v>
      </c>
      <c r="F1044" s="2">
        <v>0.26</v>
      </c>
      <c r="G1044" s="2">
        <v>1042.5999999999999</v>
      </c>
      <c r="H1044" s="15">
        <f t="shared" si="16"/>
        <v>0</v>
      </c>
    </row>
    <row r="1045" spans="1:8" ht="13.5" x14ac:dyDescent="0.25">
      <c r="A1045" s="11"/>
      <c r="B1045" s="10">
        <v>43825</v>
      </c>
      <c r="C1045" s="2">
        <v>0.26</v>
      </c>
      <c r="D1045" s="2">
        <v>0.26</v>
      </c>
      <c r="E1045" s="2">
        <v>3760</v>
      </c>
      <c r="F1045" s="2">
        <v>0.26</v>
      </c>
      <c r="G1045" s="2">
        <v>977.6</v>
      </c>
      <c r="H1045" s="15">
        <f t="shared" si="16"/>
        <v>0</v>
      </c>
    </row>
    <row r="1046" spans="1:8" ht="13.5" x14ac:dyDescent="0.25">
      <c r="A1046" s="11"/>
      <c r="B1046" s="10">
        <v>43826</v>
      </c>
      <c r="C1046" s="2">
        <v>0.25</v>
      </c>
      <c r="D1046" s="2">
        <v>0.25</v>
      </c>
      <c r="E1046" s="2">
        <v>802</v>
      </c>
      <c r="F1046" s="2">
        <v>0.25290000000000001</v>
      </c>
      <c r="G1046" s="2">
        <v>202.82579999999999</v>
      </c>
      <c r="H1046" s="15">
        <f t="shared" si="16"/>
        <v>-3.8461538461538491E-2</v>
      </c>
    </row>
    <row r="1047" spans="1:8" ht="13.5" x14ac:dyDescent="0.25">
      <c r="A1047" s="11"/>
      <c r="B1047" s="10">
        <v>43829</v>
      </c>
      <c r="C1047" s="2">
        <v>0.25</v>
      </c>
      <c r="D1047" s="2">
        <v>0.25</v>
      </c>
      <c r="E1047" s="2">
        <v>1050</v>
      </c>
      <c r="F1047" s="2">
        <v>0.25</v>
      </c>
      <c r="G1047" s="2">
        <v>262.5</v>
      </c>
      <c r="H1047" s="15">
        <f t="shared" si="16"/>
        <v>0</v>
      </c>
    </row>
    <row r="1048" spans="1:8" ht="13.5" x14ac:dyDescent="0.25">
      <c r="A1048" s="11"/>
      <c r="B1048" s="10">
        <v>43830</v>
      </c>
      <c r="C1048" s="2">
        <v>0.25</v>
      </c>
      <c r="D1048" s="2">
        <v>0.25</v>
      </c>
      <c r="E1048" s="2">
        <v>10</v>
      </c>
      <c r="F1048" s="2">
        <v>0.25</v>
      </c>
      <c r="G1048" s="2">
        <v>2.5</v>
      </c>
      <c r="H1048" s="15">
        <f t="shared" si="16"/>
        <v>0</v>
      </c>
    </row>
    <row r="1049" spans="1:8" ht="13.5" x14ac:dyDescent="0.25">
      <c r="A1049" s="11"/>
      <c r="B1049" s="10">
        <v>43832</v>
      </c>
      <c r="C1049" s="2">
        <v>0.24</v>
      </c>
      <c r="D1049" s="2">
        <v>0.24</v>
      </c>
      <c r="E1049" s="2">
        <v>4933</v>
      </c>
      <c r="F1049" s="2">
        <v>0.24</v>
      </c>
      <c r="G1049" s="2">
        <v>1183.92</v>
      </c>
      <c r="H1049" s="15">
        <f t="shared" si="16"/>
        <v>-4.0000000000000036E-2</v>
      </c>
    </row>
    <row r="1050" spans="1:8" ht="13.5" x14ac:dyDescent="0.25">
      <c r="A1050" s="11"/>
      <c r="B1050" s="10">
        <v>43833</v>
      </c>
      <c r="C1050" s="2">
        <v>0.24</v>
      </c>
      <c r="D1050" s="2">
        <v>0.24</v>
      </c>
      <c r="E1050" s="2">
        <v>2376</v>
      </c>
      <c r="F1050" s="2">
        <v>0.24</v>
      </c>
      <c r="G1050" s="2">
        <v>570.24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0.24</v>
      </c>
      <c r="D1051" s="2">
        <v>0.24</v>
      </c>
      <c r="E1051" s="2">
        <v>11465</v>
      </c>
      <c r="F1051" s="2">
        <v>0.2374</v>
      </c>
      <c r="G1051" s="2">
        <v>2721.7910000000002</v>
      </c>
      <c r="H1051" s="15">
        <f t="shared" si="16"/>
        <v>0</v>
      </c>
    </row>
    <row r="1052" spans="1:8" ht="13.5" x14ac:dyDescent="0.25">
      <c r="A1052" s="11"/>
      <c r="B1052" s="10">
        <v>43837</v>
      </c>
      <c r="C1052" s="2">
        <v>0.24</v>
      </c>
      <c r="D1052" s="2">
        <v>0.24</v>
      </c>
      <c r="E1052" s="2">
        <v>11183</v>
      </c>
      <c r="F1052" s="2">
        <v>0.23619999999999999</v>
      </c>
      <c r="G1052" s="2">
        <v>2641.4245999999998</v>
      </c>
      <c r="H1052" s="15">
        <f t="shared" si="16"/>
        <v>0</v>
      </c>
    </row>
    <row r="1053" spans="1:8" ht="13.5" x14ac:dyDescent="0.25">
      <c r="A1053" s="11"/>
      <c r="B1053" s="10">
        <v>43838</v>
      </c>
      <c r="C1053" s="2">
        <v>0.24</v>
      </c>
      <c r="D1053" s="2">
        <v>0.24</v>
      </c>
      <c r="E1053" s="2">
        <v>17504</v>
      </c>
      <c r="F1053" s="2">
        <v>0.2331</v>
      </c>
      <c r="G1053" s="2">
        <v>4080.1824000000001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0.23</v>
      </c>
      <c r="D1054" s="2">
        <v>0.23</v>
      </c>
      <c r="E1054" s="2">
        <v>8152</v>
      </c>
      <c r="F1054" s="2">
        <v>0.23910000000000001</v>
      </c>
      <c r="G1054" s="2">
        <v>1949.1432</v>
      </c>
      <c r="H1054" s="15">
        <f t="shared" si="16"/>
        <v>-4.1666666666666588E-2</v>
      </c>
    </row>
    <row r="1055" spans="1:8" ht="13.5" x14ac:dyDescent="0.25">
      <c r="A1055" s="11"/>
      <c r="B1055" s="10">
        <v>43840</v>
      </c>
      <c r="C1055" s="2">
        <v>0.24</v>
      </c>
      <c r="D1055" s="2">
        <v>0.24</v>
      </c>
      <c r="E1055" s="2">
        <v>106</v>
      </c>
      <c r="F1055" s="2">
        <v>0.24</v>
      </c>
      <c r="G1055" s="2">
        <v>25.44</v>
      </c>
      <c r="H1055" s="15">
        <f t="shared" si="16"/>
        <v>4.3478260869565133E-2</v>
      </c>
    </row>
    <row r="1056" spans="1:8" ht="13.5" x14ac:dyDescent="0.25">
      <c r="A1056" s="11"/>
      <c r="B1056" s="10">
        <v>43843</v>
      </c>
      <c r="C1056" s="2">
        <v>0.24</v>
      </c>
      <c r="D1056" s="2">
        <v>0.24</v>
      </c>
      <c r="E1056" s="2">
        <v>2011</v>
      </c>
      <c r="F1056" s="2">
        <v>0.2326</v>
      </c>
      <c r="G1056" s="2">
        <v>467.7586</v>
      </c>
      <c r="H1056" s="15">
        <f t="shared" si="16"/>
        <v>0</v>
      </c>
    </row>
    <row r="1057" spans="1:8" ht="13.5" x14ac:dyDescent="0.25">
      <c r="A1057" s="11"/>
      <c r="B1057" s="10">
        <v>43845</v>
      </c>
      <c r="C1057" s="2">
        <v>0.24</v>
      </c>
      <c r="D1057" s="2">
        <v>0.24</v>
      </c>
      <c r="E1057" s="2">
        <v>70</v>
      </c>
      <c r="F1057" s="2">
        <v>0.24</v>
      </c>
      <c r="G1057" s="2">
        <v>16.8</v>
      </c>
      <c r="H1057" s="15">
        <f t="shared" si="16"/>
        <v>0</v>
      </c>
    </row>
    <row r="1058" spans="1:8" ht="13.5" x14ac:dyDescent="0.25">
      <c r="A1058" s="11"/>
      <c r="B1058" s="10">
        <v>43846</v>
      </c>
      <c r="C1058" s="2">
        <v>0.23</v>
      </c>
      <c r="D1058" s="2">
        <v>0.23</v>
      </c>
      <c r="E1058" s="2">
        <v>9942</v>
      </c>
      <c r="F1058" s="2">
        <v>0.23</v>
      </c>
      <c r="G1058" s="2">
        <v>2286.66</v>
      </c>
      <c r="H1058" s="15">
        <f t="shared" si="16"/>
        <v>-4.1666666666666588E-2</v>
      </c>
    </row>
    <row r="1059" spans="1:8" ht="13.5" x14ac:dyDescent="0.25">
      <c r="A1059" s="11"/>
      <c r="B1059" s="10">
        <v>43847</v>
      </c>
      <c r="C1059" s="2">
        <v>0.23</v>
      </c>
      <c r="D1059" s="2">
        <v>0.23</v>
      </c>
      <c r="E1059" s="2">
        <v>10358</v>
      </c>
      <c r="F1059" s="2">
        <v>0.22090000000000001</v>
      </c>
      <c r="G1059" s="2">
        <v>2288.0821999999998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0.23</v>
      </c>
      <c r="D1060" s="2">
        <v>0.23</v>
      </c>
      <c r="E1060" s="2">
        <v>16767</v>
      </c>
      <c r="F1060" s="2">
        <v>0.23</v>
      </c>
      <c r="G1060" s="2">
        <v>3856.41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0.23</v>
      </c>
      <c r="D1061" s="2">
        <v>0.23</v>
      </c>
      <c r="E1061" s="2">
        <v>628</v>
      </c>
      <c r="F1061" s="2">
        <v>0.23</v>
      </c>
      <c r="G1061" s="2">
        <v>144.44</v>
      </c>
      <c r="H1061" s="15">
        <f t="shared" si="16"/>
        <v>0</v>
      </c>
    </row>
    <row r="1062" spans="1:8" ht="13.5" x14ac:dyDescent="0.25">
      <c r="A1062" s="11"/>
      <c r="B1062" s="10">
        <v>43852</v>
      </c>
      <c r="C1062" s="2">
        <v>0.23</v>
      </c>
      <c r="D1062" s="2">
        <v>0.23</v>
      </c>
      <c r="E1062" s="2">
        <v>11831</v>
      </c>
      <c r="F1062" s="2">
        <v>0.23</v>
      </c>
      <c r="G1062" s="2">
        <v>2721.13</v>
      </c>
      <c r="H1062" s="15">
        <f t="shared" si="16"/>
        <v>0</v>
      </c>
    </row>
    <row r="1063" spans="1:8" ht="13.5" x14ac:dyDescent="0.25">
      <c r="A1063" s="11"/>
      <c r="B1063" s="10">
        <v>43853</v>
      </c>
      <c r="C1063" s="2">
        <v>0.24</v>
      </c>
      <c r="D1063" s="2">
        <v>0.24</v>
      </c>
      <c r="E1063" s="2">
        <v>2820</v>
      </c>
      <c r="F1063" s="2">
        <v>0.23</v>
      </c>
      <c r="G1063" s="2">
        <v>648.6</v>
      </c>
      <c r="H1063" s="15">
        <f t="shared" si="16"/>
        <v>4.3478260869565133E-2</v>
      </c>
    </row>
    <row r="1064" spans="1:8" ht="13.5" x14ac:dyDescent="0.25">
      <c r="A1064" s="11"/>
      <c r="B1064" s="10">
        <v>43854</v>
      </c>
      <c r="C1064" s="2">
        <v>0.24</v>
      </c>
      <c r="D1064" s="2">
        <v>0.24</v>
      </c>
      <c r="E1064" s="2">
        <v>41095</v>
      </c>
      <c r="F1064" s="2">
        <v>0.2361</v>
      </c>
      <c r="G1064" s="2">
        <v>9702.5295000000006</v>
      </c>
      <c r="H1064" s="15">
        <f t="shared" si="16"/>
        <v>0</v>
      </c>
    </row>
    <row r="1065" spans="1:8" ht="13.5" x14ac:dyDescent="0.25">
      <c r="A1065" s="11"/>
      <c r="B1065" s="10">
        <v>43857</v>
      </c>
      <c r="C1065" s="2">
        <v>0.25</v>
      </c>
      <c r="D1065" s="2">
        <v>0.25</v>
      </c>
      <c r="E1065" s="2">
        <v>120939</v>
      </c>
      <c r="F1065" s="2">
        <v>0.25</v>
      </c>
      <c r="G1065" s="2">
        <v>30234.75</v>
      </c>
      <c r="H1065" s="15">
        <f t="shared" si="16"/>
        <v>4.1666666666666706E-2</v>
      </c>
    </row>
    <row r="1066" spans="1:8" ht="13.5" x14ac:dyDescent="0.25">
      <c r="A1066" s="11"/>
      <c r="B1066" s="10">
        <v>43858</v>
      </c>
      <c r="C1066" s="2">
        <v>0.25</v>
      </c>
      <c r="D1066" s="2">
        <v>0.25</v>
      </c>
      <c r="E1066" s="2">
        <v>111359</v>
      </c>
      <c r="F1066" s="2">
        <v>0.25309999999999999</v>
      </c>
      <c r="G1066" s="2">
        <v>28184.962899999999</v>
      </c>
      <c r="H1066" s="15">
        <f t="shared" si="16"/>
        <v>0</v>
      </c>
    </row>
    <row r="1067" spans="1:8" ht="13.5" x14ac:dyDescent="0.25">
      <c r="A1067" s="11"/>
      <c r="B1067" s="10">
        <v>43859</v>
      </c>
      <c r="C1067" s="2">
        <v>0.25</v>
      </c>
      <c r="D1067" s="2">
        <v>0.25</v>
      </c>
      <c r="E1067" s="2">
        <v>32751</v>
      </c>
      <c r="F1067" s="2">
        <v>0.2417</v>
      </c>
      <c r="G1067" s="2">
        <v>7915.9166999999998</v>
      </c>
      <c r="H1067" s="15">
        <f t="shared" si="16"/>
        <v>0</v>
      </c>
    </row>
    <row r="1068" spans="1:8" ht="13.5" x14ac:dyDescent="0.25">
      <c r="A1068" s="11"/>
      <c r="B1068" s="10">
        <v>43860</v>
      </c>
      <c r="C1068" s="2">
        <v>0.25</v>
      </c>
      <c r="D1068" s="2">
        <v>0.25</v>
      </c>
      <c r="E1068" s="2">
        <v>44021</v>
      </c>
      <c r="F1068" s="2">
        <v>0.24</v>
      </c>
      <c r="G1068" s="2">
        <v>10565.04</v>
      </c>
      <c r="H1068" s="15">
        <f t="shared" si="16"/>
        <v>0</v>
      </c>
    </row>
    <row r="1069" spans="1:8" ht="13.5" x14ac:dyDescent="0.25">
      <c r="A1069" s="11"/>
      <c r="B1069" s="10">
        <v>43861</v>
      </c>
      <c r="C1069" s="2">
        <v>0.25</v>
      </c>
      <c r="D1069" s="2">
        <v>0.25</v>
      </c>
      <c r="E1069" s="2">
        <v>3771</v>
      </c>
      <c r="F1069" s="2">
        <v>0.25</v>
      </c>
      <c r="G1069" s="2">
        <v>942.75</v>
      </c>
      <c r="H1069" s="15">
        <f t="shared" si="16"/>
        <v>0</v>
      </c>
    </row>
    <row r="1070" spans="1:8" ht="13.5" x14ac:dyDescent="0.25">
      <c r="A1070" s="11"/>
      <c r="B1070" s="10">
        <v>43864</v>
      </c>
      <c r="C1070" s="2">
        <v>0.24</v>
      </c>
      <c r="D1070" s="2">
        <v>0.24</v>
      </c>
      <c r="E1070" s="2">
        <v>22719</v>
      </c>
      <c r="F1070" s="2">
        <v>0.24329999999999999</v>
      </c>
      <c r="G1070" s="2">
        <v>5527.5326999999997</v>
      </c>
      <c r="H1070" s="15">
        <f t="shared" si="16"/>
        <v>-4.0000000000000036E-2</v>
      </c>
    </row>
    <row r="1071" spans="1:8" ht="13.5" x14ac:dyDescent="0.25">
      <c r="A1071" s="11"/>
      <c r="B1071" s="10">
        <v>43865</v>
      </c>
      <c r="C1071" s="2">
        <v>0.24</v>
      </c>
      <c r="D1071" s="2">
        <v>0.24</v>
      </c>
      <c r="E1071" s="2">
        <v>2206</v>
      </c>
      <c r="F1071" s="2">
        <v>0.24049999999999999</v>
      </c>
      <c r="G1071" s="2">
        <v>530.54300000000001</v>
      </c>
      <c r="H1071" s="15">
        <f t="shared" si="16"/>
        <v>0</v>
      </c>
    </row>
    <row r="1072" spans="1:8" ht="13.5" x14ac:dyDescent="0.25">
      <c r="A1072" s="11"/>
      <c r="B1072" s="10">
        <v>43866</v>
      </c>
      <c r="C1072" s="2">
        <v>0.25</v>
      </c>
      <c r="D1072" s="2">
        <v>0.25</v>
      </c>
      <c r="E1072" s="2">
        <v>1</v>
      </c>
      <c r="F1072" s="2">
        <v>0.25</v>
      </c>
      <c r="G1072" s="2">
        <v>0.25</v>
      </c>
      <c r="H1072" s="15">
        <f t="shared" si="16"/>
        <v>4.1666666666666706E-2</v>
      </c>
    </row>
    <row r="1073" spans="1:8" ht="13.5" x14ac:dyDescent="0.25">
      <c r="A1073" s="11"/>
      <c r="B1073" s="10">
        <v>43867</v>
      </c>
      <c r="C1073" s="2">
        <v>0.25</v>
      </c>
      <c r="D1073" s="2">
        <v>0.25</v>
      </c>
      <c r="E1073" s="2">
        <v>1</v>
      </c>
      <c r="F1073" s="2">
        <v>0.25</v>
      </c>
      <c r="G1073" s="2">
        <v>0.25</v>
      </c>
      <c r="H1073" s="15">
        <f t="shared" si="16"/>
        <v>0</v>
      </c>
    </row>
    <row r="1074" spans="1:8" ht="13.5" x14ac:dyDescent="0.25">
      <c r="A1074" s="11"/>
      <c r="B1074" s="10">
        <v>43868</v>
      </c>
      <c r="C1074" s="2">
        <v>0.25</v>
      </c>
      <c r="D1074" s="2">
        <v>0.25</v>
      </c>
      <c r="E1074" s="2">
        <v>12026</v>
      </c>
      <c r="F1074" s="2">
        <v>0.24079999999999999</v>
      </c>
      <c r="G1074" s="2">
        <v>2895.8607999999999</v>
      </c>
      <c r="H1074" s="15">
        <f t="shared" si="16"/>
        <v>0</v>
      </c>
    </row>
    <row r="1075" spans="1:8" ht="13.5" x14ac:dyDescent="0.25">
      <c r="A1075" s="11"/>
      <c r="B1075" s="10">
        <v>43871</v>
      </c>
      <c r="C1075" s="2">
        <v>0.24</v>
      </c>
      <c r="D1075" s="2">
        <v>0.24</v>
      </c>
      <c r="E1075" s="2">
        <v>12896</v>
      </c>
      <c r="F1075" s="2">
        <v>0.24</v>
      </c>
      <c r="G1075" s="2">
        <v>3095.04</v>
      </c>
      <c r="H1075" s="15">
        <f t="shared" si="16"/>
        <v>-4.0000000000000036E-2</v>
      </c>
    </row>
    <row r="1076" spans="1:8" ht="13.5" x14ac:dyDescent="0.25">
      <c r="A1076" s="11"/>
      <c r="B1076" s="10">
        <v>43872</v>
      </c>
      <c r="C1076" s="2">
        <v>0.24</v>
      </c>
      <c r="D1076" s="2">
        <v>0.24</v>
      </c>
      <c r="E1076" s="2">
        <v>999</v>
      </c>
      <c r="F1076" s="2">
        <v>0.24</v>
      </c>
      <c r="G1076" s="2">
        <v>239.76</v>
      </c>
      <c r="H1076" s="15">
        <f t="shared" si="16"/>
        <v>0</v>
      </c>
    </row>
    <row r="1077" spans="1:8" ht="13.5" x14ac:dyDescent="0.25">
      <c r="A1077" s="11"/>
      <c r="B1077" s="10">
        <v>43873</v>
      </c>
      <c r="C1077" s="2">
        <v>0.24</v>
      </c>
      <c r="D1077" s="2">
        <v>0.24</v>
      </c>
      <c r="E1077" s="2">
        <v>15682</v>
      </c>
      <c r="F1077" s="2">
        <v>0.23019999999999999</v>
      </c>
      <c r="G1077" s="2">
        <v>3609.9964</v>
      </c>
      <c r="H1077" s="15">
        <f t="shared" si="16"/>
        <v>0</v>
      </c>
    </row>
    <row r="1078" spans="1:8" ht="13.5" x14ac:dyDescent="0.25">
      <c r="A1078" s="11"/>
      <c r="B1078" s="10">
        <v>43874</v>
      </c>
      <c r="C1078" s="2">
        <v>0.24</v>
      </c>
      <c r="D1078" s="2">
        <v>0.24</v>
      </c>
      <c r="E1078" s="2">
        <v>14051</v>
      </c>
      <c r="F1078" s="2">
        <v>0.2334</v>
      </c>
      <c r="G1078" s="2">
        <v>3279.5034000000001</v>
      </c>
      <c r="H1078" s="15">
        <f t="shared" si="16"/>
        <v>0</v>
      </c>
    </row>
    <row r="1079" spans="1:8" ht="13.5" x14ac:dyDescent="0.25">
      <c r="A1079" s="11"/>
      <c r="B1079" s="10">
        <v>43875</v>
      </c>
      <c r="C1079" s="2">
        <v>0.24</v>
      </c>
      <c r="D1079" s="2">
        <v>0.24</v>
      </c>
      <c r="E1079" s="2">
        <v>20</v>
      </c>
      <c r="F1079" s="2">
        <v>0.24</v>
      </c>
      <c r="G1079" s="2">
        <v>4.8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0.24</v>
      </c>
      <c r="D1080" s="2">
        <v>0.24</v>
      </c>
      <c r="E1080" s="2">
        <v>10535</v>
      </c>
      <c r="F1080" s="2">
        <v>0.2321</v>
      </c>
      <c r="G1080" s="2">
        <v>2445.1734999999999</v>
      </c>
      <c r="H1080" s="15">
        <f t="shared" si="16"/>
        <v>0</v>
      </c>
    </row>
    <row r="1081" spans="1:8" ht="13.5" x14ac:dyDescent="0.25">
      <c r="A1081" s="11"/>
      <c r="B1081" s="10">
        <v>43879</v>
      </c>
      <c r="C1081" s="2">
        <v>0.24</v>
      </c>
      <c r="D1081" s="2">
        <v>0.24</v>
      </c>
      <c r="E1081" s="2">
        <v>2630</v>
      </c>
      <c r="F1081" s="2">
        <v>0.23</v>
      </c>
      <c r="G1081" s="2">
        <v>604.9</v>
      </c>
      <c r="H1081" s="15">
        <f t="shared" si="16"/>
        <v>0</v>
      </c>
    </row>
    <row r="1082" spans="1:8" ht="13.5" x14ac:dyDescent="0.25">
      <c r="A1082" s="11"/>
      <c r="B1082" s="10">
        <v>43880</v>
      </c>
      <c r="C1082" s="2">
        <v>0.24</v>
      </c>
      <c r="D1082" s="2">
        <v>0.24</v>
      </c>
      <c r="E1082" s="2">
        <v>12532</v>
      </c>
      <c r="F1082" s="2">
        <v>0.23</v>
      </c>
      <c r="G1082" s="2">
        <v>2882.36</v>
      </c>
      <c r="H1082" s="15">
        <f t="shared" si="16"/>
        <v>0</v>
      </c>
    </row>
    <row r="1083" spans="1:8" ht="13.5" x14ac:dyDescent="0.25">
      <c r="A1083" s="11"/>
      <c r="B1083" s="10">
        <v>43881</v>
      </c>
      <c r="C1083" s="2">
        <v>0.24</v>
      </c>
      <c r="D1083" s="2">
        <v>0.24</v>
      </c>
      <c r="E1083" s="2">
        <v>145</v>
      </c>
      <c r="F1083" s="2">
        <v>0.2301</v>
      </c>
      <c r="G1083" s="2">
        <v>33.3645</v>
      </c>
      <c r="H1083" s="15">
        <f t="shared" si="16"/>
        <v>0</v>
      </c>
    </row>
    <row r="1084" spans="1:8" ht="13.5" x14ac:dyDescent="0.25">
      <c r="A1084" s="11"/>
      <c r="B1084" s="10">
        <v>43882</v>
      </c>
      <c r="C1084" s="2">
        <v>0.24</v>
      </c>
      <c r="D1084" s="2">
        <v>0.24</v>
      </c>
      <c r="E1084" s="2">
        <v>75314</v>
      </c>
      <c r="F1084" s="2">
        <v>0.23139999999999999</v>
      </c>
      <c r="G1084" s="2">
        <v>17427.659599999999</v>
      </c>
      <c r="H1084" s="15">
        <f t="shared" si="16"/>
        <v>0</v>
      </c>
    </row>
    <row r="1085" spans="1:8" ht="13.5" x14ac:dyDescent="0.25">
      <c r="A1085" s="11"/>
      <c r="B1085" s="10">
        <v>43885</v>
      </c>
      <c r="C1085" s="2">
        <v>0.24</v>
      </c>
      <c r="D1085" s="2">
        <v>0.24</v>
      </c>
      <c r="E1085" s="2">
        <v>4751</v>
      </c>
      <c r="F1085" s="2">
        <v>0.2384</v>
      </c>
      <c r="G1085" s="2">
        <v>1132.6384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0.24</v>
      </c>
      <c r="D1086" s="2">
        <v>0.24</v>
      </c>
      <c r="E1086" s="2">
        <v>0</v>
      </c>
      <c r="F1086" s="2">
        <v>0</v>
      </c>
      <c r="G1086" s="2">
        <v>0</v>
      </c>
      <c r="H1086" s="15">
        <f t="shared" si="16"/>
        <v>0</v>
      </c>
    </row>
    <row r="1087" spans="1:8" ht="13.5" x14ac:dyDescent="0.25">
      <c r="A1087" s="11"/>
      <c r="B1087" s="10">
        <v>43887</v>
      </c>
      <c r="C1087" s="2">
        <v>0.24</v>
      </c>
      <c r="D1087" s="2">
        <v>0.24</v>
      </c>
      <c r="E1087" s="2">
        <v>1131</v>
      </c>
      <c r="F1087" s="2">
        <v>0.24</v>
      </c>
      <c r="G1087" s="2">
        <v>271.44</v>
      </c>
      <c r="H1087" s="15">
        <f t="shared" si="16"/>
        <v>0</v>
      </c>
    </row>
    <row r="1088" spans="1:8" ht="13.5" x14ac:dyDescent="0.25">
      <c r="A1088" s="11"/>
      <c r="B1088" s="10">
        <v>43888</v>
      </c>
      <c r="C1088" s="2">
        <v>0.24</v>
      </c>
      <c r="D1088" s="2">
        <v>0.24</v>
      </c>
      <c r="E1088" s="2">
        <v>19373</v>
      </c>
      <c r="F1088" s="2">
        <v>0.23</v>
      </c>
      <c r="G1088" s="2">
        <v>4455.79</v>
      </c>
      <c r="H1088" s="15">
        <f t="shared" si="16"/>
        <v>0</v>
      </c>
    </row>
    <row r="1089" spans="1:8" ht="13.5" x14ac:dyDescent="0.25">
      <c r="A1089" s="11"/>
      <c r="B1089" s="10">
        <v>43889</v>
      </c>
      <c r="C1089" s="2">
        <v>0.24</v>
      </c>
      <c r="D1089" s="2">
        <v>0.24</v>
      </c>
      <c r="E1089" s="2">
        <v>5001</v>
      </c>
      <c r="F1089" s="2">
        <v>0.23</v>
      </c>
      <c r="G1089" s="2">
        <v>1150.23</v>
      </c>
      <c r="H1089" s="15">
        <f t="shared" si="16"/>
        <v>0</v>
      </c>
    </row>
    <row r="1090" spans="1:8" ht="13.5" x14ac:dyDescent="0.25">
      <c r="A1090" s="11"/>
      <c r="B1090" s="10">
        <v>43892</v>
      </c>
      <c r="C1090" s="2">
        <v>0.25</v>
      </c>
      <c r="D1090" s="2">
        <v>0.25</v>
      </c>
      <c r="E1090" s="2">
        <v>19507</v>
      </c>
      <c r="F1090" s="2">
        <v>0.24030000000000001</v>
      </c>
      <c r="G1090" s="2">
        <v>4687.5321000000004</v>
      </c>
      <c r="H1090" s="15">
        <f t="shared" si="16"/>
        <v>4.1666666666666706E-2</v>
      </c>
    </row>
    <row r="1091" spans="1:8" ht="13.5" x14ac:dyDescent="0.25">
      <c r="A1091" s="11"/>
      <c r="B1091" s="10">
        <v>43893</v>
      </c>
      <c r="C1091" s="2">
        <v>0.25</v>
      </c>
      <c r="D1091" s="2">
        <v>0.25</v>
      </c>
      <c r="E1091" s="2">
        <v>0</v>
      </c>
      <c r="F1091" s="2">
        <v>0</v>
      </c>
      <c r="G1091" s="2">
        <v>0</v>
      </c>
      <c r="H1091" s="15">
        <f t="shared" si="16"/>
        <v>0</v>
      </c>
    </row>
    <row r="1092" spans="1:8" ht="13.5" x14ac:dyDescent="0.25">
      <c r="A1092" s="11"/>
      <c r="B1092" s="10">
        <v>43894</v>
      </c>
      <c r="C1092" s="2">
        <v>0.26</v>
      </c>
      <c r="D1092" s="2">
        <v>0.26</v>
      </c>
      <c r="E1092" s="2">
        <v>61803</v>
      </c>
      <c r="F1092" s="2">
        <v>0.25</v>
      </c>
      <c r="G1092" s="2">
        <v>15450.75</v>
      </c>
      <c r="H1092" s="15">
        <f t="shared" si="16"/>
        <v>4.0000000000000036E-2</v>
      </c>
    </row>
    <row r="1093" spans="1:8" ht="13.5" x14ac:dyDescent="0.25">
      <c r="A1093" s="11"/>
      <c r="B1093" s="10">
        <v>43895</v>
      </c>
      <c r="C1093" s="2">
        <v>0.26</v>
      </c>
      <c r="D1093" s="2">
        <v>0.26</v>
      </c>
      <c r="E1093" s="2">
        <v>8821</v>
      </c>
      <c r="F1093" s="2">
        <v>0.253</v>
      </c>
      <c r="G1093" s="2">
        <v>2231.7130000000002</v>
      </c>
      <c r="H1093" s="15">
        <f t="shared" si="16"/>
        <v>0</v>
      </c>
    </row>
    <row r="1094" spans="1:8" ht="13.5" x14ac:dyDescent="0.25">
      <c r="A1094" s="11"/>
      <c r="B1094" s="10">
        <v>43896</v>
      </c>
      <c r="C1094" s="2">
        <v>0.25</v>
      </c>
      <c r="D1094" s="2">
        <v>0.25</v>
      </c>
      <c r="E1094" s="2">
        <v>1500</v>
      </c>
      <c r="F1094" s="2">
        <v>0.25</v>
      </c>
      <c r="G1094" s="2">
        <v>375</v>
      </c>
      <c r="H1094" s="15">
        <f t="shared" si="16"/>
        <v>-3.8461538461538491E-2</v>
      </c>
    </row>
    <row r="1095" spans="1:8" ht="13.5" x14ac:dyDescent="0.25">
      <c r="A1095" s="11"/>
      <c r="B1095" s="10">
        <v>43899</v>
      </c>
      <c r="C1095" s="2">
        <v>0.24</v>
      </c>
      <c r="D1095" s="2">
        <v>0.24</v>
      </c>
      <c r="E1095" s="2">
        <v>10228</v>
      </c>
      <c r="F1095" s="2">
        <v>0.24</v>
      </c>
      <c r="G1095" s="2">
        <v>2454.7199999999998</v>
      </c>
      <c r="H1095" s="15">
        <f t="shared" ref="H1095:H1158" si="17">(D1095-D1094)/D1094</f>
        <v>-4.0000000000000036E-2</v>
      </c>
    </row>
    <row r="1096" spans="1:8" ht="13.5" x14ac:dyDescent="0.25">
      <c r="A1096" s="11"/>
      <c r="B1096" s="10">
        <v>43900</v>
      </c>
      <c r="C1096" s="2">
        <v>0.24</v>
      </c>
      <c r="D1096" s="2">
        <v>0.24</v>
      </c>
      <c r="E1096" s="2">
        <v>15996</v>
      </c>
      <c r="F1096" s="2">
        <v>0.23089999999999999</v>
      </c>
      <c r="G1096" s="2">
        <v>3693.4764</v>
      </c>
      <c r="H1096" s="15">
        <f t="shared" si="17"/>
        <v>0</v>
      </c>
    </row>
    <row r="1097" spans="1:8" ht="13.5" x14ac:dyDescent="0.25">
      <c r="A1097" s="11"/>
      <c r="B1097" s="10">
        <v>43901</v>
      </c>
      <c r="C1097" s="2">
        <v>0.24</v>
      </c>
      <c r="D1097" s="2">
        <v>0.24</v>
      </c>
      <c r="E1097" s="2">
        <v>5186</v>
      </c>
      <c r="F1097" s="2">
        <v>0.23</v>
      </c>
      <c r="G1097" s="2">
        <v>1192.78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0.24</v>
      </c>
      <c r="D1098" s="2">
        <v>0.24</v>
      </c>
      <c r="E1098" s="2">
        <v>5</v>
      </c>
      <c r="F1098" s="2">
        <v>0.24</v>
      </c>
      <c r="G1098" s="2">
        <v>1.2</v>
      </c>
      <c r="H1098" s="15">
        <f t="shared" si="17"/>
        <v>0</v>
      </c>
    </row>
    <row r="1099" spans="1:8" ht="13.5" x14ac:dyDescent="0.25">
      <c r="A1099" s="11"/>
      <c r="B1099" s="10">
        <v>43903</v>
      </c>
      <c r="C1099" s="2">
        <v>0.23</v>
      </c>
      <c r="D1099" s="2">
        <v>0.23</v>
      </c>
      <c r="E1099" s="2">
        <v>10</v>
      </c>
      <c r="F1099" s="2">
        <v>0.23499999999999999</v>
      </c>
      <c r="G1099" s="2">
        <v>2.35</v>
      </c>
      <c r="H1099" s="15">
        <f t="shared" si="17"/>
        <v>-4.1666666666666588E-2</v>
      </c>
    </row>
    <row r="1100" spans="1:8" ht="13.5" x14ac:dyDescent="0.25">
      <c r="A1100" s="11"/>
      <c r="B1100" s="10">
        <v>43906</v>
      </c>
      <c r="C1100" s="2">
        <v>0.22</v>
      </c>
      <c r="D1100" s="2">
        <v>0.22</v>
      </c>
      <c r="E1100" s="2">
        <v>0</v>
      </c>
      <c r="F1100" s="2">
        <v>0</v>
      </c>
      <c r="G1100" s="2">
        <v>0</v>
      </c>
      <c r="H1100" s="15">
        <f t="shared" si="17"/>
        <v>-4.3478260869565251E-2</v>
      </c>
    </row>
    <row r="1101" spans="1:8" ht="13.5" x14ac:dyDescent="0.25">
      <c r="A1101" s="11"/>
      <c r="B1101" s="10">
        <v>43907</v>
      </c>
      <c r="C1101" s="2">
        <v>0.22</v>
      </c>
      <c r="D1101" s="2">
        <v>0.22</v>
      </c>
      <c r="E1101" s="2">
        <v>0</v>
      </c>
      <c r="F1101" s="2">
        <v>0</v>
      </c>
      <c r="G1101" s="2">
        <v>0</v>
      </c>
      <c r="H1101" s="15">
        <f t="shared" si="17"/>
        <v>0</v>
      </c>
    </row>
    <row r="1102" spans="1:8" ht="13.5" x14ac:dyDescent="0.25">
      <c r="A1102" s="11"/>
      <c r="B1102" s="10">
        <v>43908</v>
      </c>
      <c r="C1102" s="2">
        <v>0.22</v>
      </c>
      <c r="D1102" s="2">
        <v>0.22</v>
      </c>
      <c r="E1102" s="2">
        <v>0</v>
      </c>
      <c r="F1102" s="2">
        <v>0</v>
      </c>
      <c r="G1102" s="2">
        <v>0</v>
      </c>
      <c r="H1102" s="15">
        <f t="shared" si="17"/>
        <v>0</v>
      </c>
    </row>
    <row r="1103" spans="1:8" ht="13.5" x14ac:dyDescent="0.25">
      <c r="A1103" s="11"/>
      <c r="B1103" s="10">
        <v>43909</v>
      </c>
      <c r="C1103" s="2">
        <v>0.22</v>
      </c>
      <c r="D1103" s="2">
        <v>0.22</v>
      </c>
      <c r="E1103" s="2">
        <v>13542</v>
      </c>
      <c r="F1103" s="2">
        <v>0.22</v>
      </c>
      <c r="G1103" s="2">
        <v>2979.24</v>
      </c>
      <c r="H1103" s="15">
        <f t="shared" si="17"/>
        <v>0</v>
      </c>
    </row>
    <row r="1104" spans="1:8" ht="13.5" x14ac:dyDescent="0.25">
      <c r="A1104" s="11"/>
      <c r="B1104" s="10">
        <v>43913</v>
      </c>
      <c r="C1104" s="2">
        <v>0.22</v>
      </c>
      <c r="D1104" s="2">
        <v>0.22</v>
      </c>
      <c r="E1104" s="2">
        <v>1000</v>
      </c>
      <c r="F1104" s="2">
        <v>0.22</v>
      </c>
      <c r="G1104" s="2">
        <v>220</v>
      </c>
      <c r="H1104" s="15">
        <f t="shared" si="17"/>
        <v>0</v>
      </c>
    </row>
    <row r="1105" spans="1:8" ht="13.5" x14ac:dyDescent="0.25">
      <c r="A1105" s="11"/>
      <c r="B1105" s="10">
        <v>43914</v>
      </c>
      <c r="C1105" s="2">
        <v>0.22</v>
      </c>
      <c r="D1105" s="2">
        <v>0.22</v>
      </c>
      <c r="E1105" s="2">
        <v>46462</v>
      </c>
      <c r="F1105" s="2">
        <v>0.22</v>
      </c>
      <c r="G1105" s="2">
        <v>10221.64</v>
      </c>
      <c r="H1105" s="15">
        <f t="shared" si="17"/>
        <v>0</v>
      </c>
    </row>
    <row r="1106" spans="1:8" ht="13.5" x14ac:dyDescent="0.25">
      <c r="A1106" s="11"/>
      <c r="B1106" s="10">
        <v>43915</v>
      </c>
      <c r="C1106" s="2">
        <v>0.22</v>
      </c>
      <c r="D1106" s="2">
        <v>0.22</v>
      </c>
      <c r="E1106" s="2">
        <v>3620</v>
      </c>
      <c r="F1106" s="2">
        <v>0.22</v>
      </c>
      <c r="G1106" s="2">
        <v>796.4</v>
      </c>
      <c r="H1106" s="15">
        <f t="shared" si="17"/>
        <v>0</v>
      </c>
    </row>
    <row r="1107" spans="1:8" ht="13.5" x14ac:dyDescent="0.25">
      <c r="A1107" s="11"/>
      <c r="B1107" s="10">
        <v>43916</v>
      </c>
      <c r="C1107" s="2">
        <v>0.22</v>
      </c>
      <c r="D1107" s="2">
        <v>0.22</v>
      </c>
      <c r="E1107" s="2">
        <v>700</v>
      </c>
      <c r="F1107" s="2">
        <v>0.22</v>
      </c>
      <c r="G1107" s="2">
        <v>154</v>
      </c>
      <c r="H1107" s="15">
        <f t="shared" si="17"/>
        <v>0</v>
      </c>
    </row>
    <row r="1108" spans="1:8" ht="13.5" x14ac:dyDescent="0.25">
      <c r="A1108" s="11"/>
      <c r="B1108" s="10">
        <v>43917</v>
      </c>
      <c r="C1108" s="2">
        <v>0.22</v>
      </c>
      <c r="D1108" s="2">
        <v>0.22</v>
      </c>
      <c r="E1108" s="2">
        <v>500</v>
      </c>
      <c r="F1108" s="2">
        <v>0.22</v>
      </c>
      <c r="G1108" s="2">
        <v>110</v>
      </c>
      <c r="H1108" s="15">
        <f t="shared" si="17"/>
        <v>0</v>
      </c>
    </row>
    <row r="1109" spans="1:8" ht="13.5" x14ac:dyDescent="0.25">
      <c r="A1109" s="11"/>
      <c r="B1109" s="10">
        <v>43920</v>
      </c>
      <c r="C1109" s="2">
        <v>0.22</v>
      </c>
      <c r="D1109" s="2">
        <v>0.22</v>
      </c>
      <c r="E1109" s="2">
        <v>147</v>
      </c>
      <c r="F1109" s="2">
        <v>0.22</v>
      </c>
      <c r="G1109" s="2">
        <v>32.340000000000003</v>
      </c>
      <c r="H1109" s="15">
        <f t="shared" si="17"/>
        <v>0</v>
      </c>
    </row>
    <row r="1110" spans="1:8" ht="13.5" x14ac:dyDescent="0.25">
      <c r="A1110" s="11"/>
      <c r="B1110" s="10">
        <v>43921</v>
      </c>
      <c r="C1110" s="2">
        <v>0.22</v>
      </c>
      <c r="D1110" s="2">
        <v>0.22</v>
      </c>
      <c r="E1110" s="2">
        <v>10</v>
      </c>
      <c r="F1110" s="2">
        <v>0.22</v>
      </c>
      <c r="G1110" s="2">
        <v>2.2000000000000002</v>
      </c>
      <c r="H1110" s="15">
        <f t="shared" si="17"/>
        <v>0</v>
      </c>
    </row>
    <row r="1111" spans="1:8" ht="13.5" x14ac:dyDescent="0.25">
      <c r="A1111" s="11"/>
      <c r="B1111" s="10">
        <v>43922</v>
      </c>
      <c r="C1111" s="2">
        <v>0.22</v>
      </c>
      <c r="D1111" s="2">
        <v>0.22</v>
      </c>
      <c r="E1111" s="2">
        <v>409</v>
      </c>
      <c r="F1111" s="2">
        <v>0.22</v>
      </c>
      <c r="G1111" s="2">
        <v>89.98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0.22</v>
      </c>
      <c r="D1112" s="2">
        <v>0.22</v>
      </c>
      <c r="E1112" s="2">
        <v>4900</v>
      </c>
      <c r="F1112" s="2">
        <v>0.22</v>
      </c>
      <c r="G1112" s="2">
        <v>1078</v>
      </c>
      <c r="H1112" s="15">
        <f t="shared" si="17"/>
        <v>0</v>
      </c>
    </row>
    <row r="1113" spans="1:8" ht="13.5" x14ac:dyDescent="0.25">
      <c r="A1113" s="11"/>
      <c r="B1113" s="10">
        <v>43924</v>
      </c>
      <c r="C1113" s="2">
        <v>0.22</v>
      </c>
      <c r="D1113" s="2">
        <v>0.22</v>
      </c>
      <c r="E1113" s="2">
        <v>1020</v>
      </c>
      <c r="F1113" s="2">
        <v>0.22</v>
      </c>
      <c r="G1113" s="2">
        <v>224.4</v>
      </c>
      <c r="H1113" s="15">
        <f t="shared" si="17"/>
        <v>0</v>
      </c>
    </row>
    <row r="1114" spans="1:8" ht="13.5" x14ac:dyDescent="0.25">
      <c r="A1114" s="11"/>
      <c r="B1114" s="10">
        <v>43927</v>
      </c>
      <c r="C1114" s="2">
        <v>0.22</v>
      </c>
      <c r="D1114" s="2">
        <v>0.22</v>
      </c>
      <c r="E1114" s="2">
        <v>10</v>
      </c>
      <c r="F1114" s="2">
        <v>0.22</v>
      </c>
      <c r="G1114" s="2">
        <v>2.2000000000000002</v>
      </c>
      <c r="H1114" s="15">
        <f t="shared" si="17"/>
        <v>0</v>
      </c>
    </row>
    <row r="1115" spans="1:8" ht="13.5" x14ac:dyDescent="0.25">
      <c r="A1115" s="11"/>
      <c r="B1115" s="10">
        <v>43928</v>
      </c>
      <c r="C1115" s="2">
        <v>0.22</v>
      </c>
      <c r="D1115" s="2">
        <v>0.22</v>
      </c>
      <c r="E1115" s="2">
        <v>1010</v>
      </c>
      <c r="F1115" s="2">
        <v>0.22</v>
      </c>
      <c r="G1115" s="2">
        <v>222.2</v>
      </c>
      <c r="H1115" s="15">
        <f t="shared" si="17"/>
        <v>0</v>
      </c>
    </row>
    <row r="1116" spans="1:8" ht="13.5" x14ac:dyDescent="0.25">
      <c r="A1116" s="11"/>
      <c r="B1116" s="10">
        <v>43929</v>
      </c>
      <c r="C1116" s="2">
        <v>0.22</v>
      </c>
      <c r="D1116" s="2">
        <v>0.22</v>
      </c>
      <c r="E1116" s="2">
        <v>10</v>
      </c>
      <c r="F1116" s="2">
        <v>0.22</v>
      </c>
      <c r="G1116" s="2">
        <v>2.2000000000000002</v>
      </c>
      <c r="H1116" s="15">
        <f t="shared" si="17"/>
        <v>0</v>
      </c>
    </row>
    <row r="1117" spans="1:8" ht="13.5" x14ac:dyDescent="0.25">
      <c r="A1117" s="11"/>
      <c r="B1117" s="10">
        <v>43934</v>
      </c>
      <c r="C1117" s="2">
        <v>0.22</v>
      </c>
      <c r="D1117" s="2">
        <v>0.22</v>
      </c>
      <c r="E1117" s="2">
        <v>10</v>
      </c>
      <c r="F1117" s="2">
        <v>0.22</v>
      </c>
      <c r="G1117" s="2">
        <v>2.2000000000000002</v>
      </c>
      <c r="H1117" s="15">
        <f t="shared" si="17"/>
        <v>0</v>
      </c>
    </row>
    <row r="1118" spans="1:8" ht="13.5" x14ac:dyDescent="0.25">
      <c r="A1118" s="11"/>
      <c r="B1118" s="10">
        <v>43935</v>
      </c>
      <c r="C1118" s="2">
        <v>0.22</v>
      </c>
      <c r="D1118" s="2">
        <v>0.22</v>
      </c>
      <c r="E1118" s="2">
        <v>10</v>
      </c>
      <c r="F1118" s="2">
        <v>0.22</v>
      </c>
      <c r="G1118" s="2">
        <v>2.2000000000000002</v>
      </c>
      <c r="H1118" s="15">
        <f t="shared" si="17"/>
        <v>0</v>
      </c>
    </row>
    <row r="1119" spans="1:8" ht="13.5" x14ac:dyDescent="0.25">
      <c r="A1119" s="11"/>
      <c r="B1119" s="10">
        <v>43936</v>
      </c>
      <c r="C1119" s="2">
        <v>0.22</v>
      </c>
      <c r="D1119" s="2">
        <v>0.22</v>
      </c>
      <c r="E1119" s="2">
        <v>10</v>
      </c>
      <c r="F1119" s="2">
        <v>0.22</v>
      </c>
      <c r="G1119" s="2">
        <v>2.2000000000000002</v>
      </c>
      <c r="H1119" s="15">
        <f t="shared" si="17"/>
        <v>0</v>
      </c>
    </row>
    <row r="1120" spans="1:8" ht="13.5" x14ac:dyDescent="0.25">
      <c r="A1120" s="11"/>
      <c r="B1120" s="10">
        <v>43937</v>
      </c>
      <c r="C1120" s="2">
        <v>0.22</v>
      </c>
      <c r="D1120" s="2">
        <v>0.22</v>
      </c>
      <c r="E1120" s="2">
        <v>10</v>
      </c>
      <c r="F1120" s="2">
        <v>0.22</v>
      </c>
      <c r="G1120" s="2">
        <v>2.2000000000000002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0.22</v>
      </c>
      <c r="D1121" s="2">
        <v>0.22</v>
      </c>
      <c r="E1121" s="2">
        <v>917</v>
      </c>
      <c r="F1121" s="2">
        <v>0.22</v>
      </c>
      <c r="G1121" s="2">
        <v>201.74</v>
      </c>
      <c r="H1121" s="15">
        <f t="shared" si="17"/>
        <v>0</v>
      </c>
    </row>
    <row r="1122" spans="1:8" ht="13.5" x14ac:dyDescent="0.25">
      <c r="A1122" s="11"/>
      <c r="B1122" s="10">
        <v>43941</v>
      </c>
      <c r="C1122" s="2">
        <v>0.22</v>
      </c>
      <c r="D1122" s="2">
        <v>0.22</v>
      </c>
      <c r="E1122" s="2">
        <v>0</v>
      </c>
      <c r="F1122" s="2">
        <v>0</v>
      </c>
      <c r="G1122" s="2">
        <v>0</v>
      </c>
      <c r="H1122" s="15">
        <f t="shared" si="17"/>
        <v>0</v>
      </c>
    </row>
    <row r="1123" spans="1:8" ht="13.5" x14ac:dyDescent="0.25">
      <c r="A1123" s="11"/>
      <c r="B1123" s="10">
        <v>43942</v>
      </c>
      <c r="C1123" s="2">
        <v>0.22</v>
      </c>
      <c r="D1123" s="2">
        <v>0.22</v>
      </c>
      <c r="E1123" s="2">
        <v>7725</v>
      </c>
      <c r="F1123" s="2">
        <v>0.22</v>
      </c>
      <c r="G1123" s="2">
        <v>1699.5</v>
      </c>
      <c r="H1123" s="15">
        <f t="shared" si="17"/>
        <v>0</v>
      </c>
    </row>
    <row r="1124" spans="1:8" ht="13.5" x14ac:dyDescent="0.25">
      <c r="A1124" s="11"/>
      <c r="B1124" s="10">
        <v>43943</v>
      </c>
      <c r="C1124" s="2">
        <v>0.22</v>
      </c>
      <c r="D1124" s="2">
        <v>0.22</v>
      </c>
      <c r="E1124" s="2">
        <v>10</v>
      </c>
      <c r="F1124" s="2">
        <v>0.22</v>
      </c>
      <c r="G1124" s="2">
        <v>2.2000000000000002</v>
      </c>
      <c r="H1124" s="15">
        <f t="shared" si="17"/>
        <v>0</v>
      </c>
    </row>
    <row r="1125" spans="1:8" ht="13.5" x14ac:dyDescent="0.25">
      <c r="A1125" s="11"/>
      <c r="B1125" s="10">
        <v>43944</v>
      </c>
      <c r="C1125" s="2">
        <v>0.22</v>
      </c>
      <c r="D1125" s="2">
        <v>0.22</v>
      </c>
      <c r="E1125" s="2">
        <v>10</v>
      </c>
      <c r="F1125" s="2">
        <v>0.22</v>
      </c>
      <c r="G1125" s="2">
        <v>2.2000000000000002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0.22</v>
      </c>
      <c r="D1126" s="2">
        <v>0.22</v>
      </c>
      <c r="E1126" s="2">
        <v>0</v>
      </c>
      <c r="F1126" s="2">
        <v>0</v>
      </c>
      <c r="G1126" s="2">
        <v>0</v>
      </c>
      <c r="H1126" s="15">
        <f t="shared" si="17"/>
        <v>0</v>
      </c>
    </row>
    <row r="1127" spans="1:8" ht="13.5" x14ac:dyDescent="0.25">
      <c r="A1127" s="11"/>
      <c r="B1127" s="10">
        <v>43948</v>
      </c>
      <c r="C1127" s="2">
        <v>0.22</v>
      </c>
      <c r="D1127" s="2">
        <v>0.22</v>
      </c>
      <c r="E1127" s="2">
        <v>0</v>
      </c>
      <c r="F1127" s="2">
        <v>0</v>
      </c>
      <c r="G1127" s="2">
        <v>0</v>
      </c>
      <c r="H1127" s="15">
        <f t="shared" si="17"/>
        <v>0</v>
      </c>
    </row>
    <row r="1128" spans="1:8" ht="13.5" x14ac:dyDescent="0.25">
      <c r="A1128" s="11"/>
      <c r="B1128" s="10">
        <v>43949</v>
      </c>
      <c r="C1128" s="2">
        <v>0.22</v>
      </c>
      <c r="D1128" s="2">
        <v>0.22</v>
      </c>
      <c r="E1128" s="2">
        <v>10</v>
      </c>
      <c r="F1128" s="2">
        <v>0.22</v>
      </c>
      <c r="G1128" s="2">
        <v>2.2000000000000002</v>
      </c>
      <c r="H1128" s="15">
        <f t="shared" si="17"/>
        <v>0</v>
      </c>
    </row>
    <row r="1129" spans="1:8" ht="13.5" x14ac:dyDescent="0.25">
      <c r="A1129" s="11"/>
      <c r="B1129" s="10">
        <v>43950</v>
      </c>
      <c r="C1129" s="2">
        <v>0.22</v>
      </c>
      <c r="D1129" s="2">
        <v>0.22</v>
      </c>
      <c r="E1129" s="2">
        <v>10</v>
      </c>
      <c r="F1129" s="2">
        <v>0.22</v>
      </c>
      <c r="G1129" s="2">
        <v>2.2000000000000002</v>
      </c>
      <c r="H1129" s="15">
        <f t="shared" si="17"/>
        <v>0</v>
      </c>
    </row>
    <row r="1130" spans="1:8" ht="13.5" x14ac:dyDescent="0.25">
      <c r="A1130" s="11"/>
      <c r="B1130" s="10">
        <v>43951</v>
      </c>
      <c r="C1130" s="2">
        <v>0.22</v>
      </c>
      <c r="D1130" s="2">
        <v>0.22</v>
      </c>
      <c r="E1130" s="2">
        <v>1110</v>
      </c>
      <c r="F1130" s="2">
        <v>0.22</v>
      </c>
      <c r="G1130" s="2">
        <v>244.2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0.22</v>
      </c>
      <c r="D1131" s="2">
        <v>0.22</v>
      </c>
      <c r="E1131" s="2">
        <v>10</v>
      </c>
      <c r="F1131" s="2">
        <v>0.22</v>
      </c>
      <c r="G1131" s="2">
        <v>2.2000000000000002</v>
      </c>
      <c r="H1131" s="15">
        <f t="shared" si="17"/>
        <v>0</v>
      </c>
    </row>
    <row r="1132" spans="1:8" ht="13.5" x14ac:dyDescent="0.25">
      <c r="A1132" s="11"/>
      <c r="B1132" s="10">
        <v>43956</v>
      </c>
      <c r="C1132" s="2">
        <v>0.22</v>
      </c>
      <c r="D1132" s="2">
        <v>0.22</v>
      </c>
      <c r="E1132" s="2">
        <v>0</v>
      </c>
      <c r="F1132" s="2">
        <v>0</v>
      </c>
      <c r="G1132" s="2">
        <v>0</v>
      </c>
      <c r="H1132" s="15">
        <f t="shared" si="17"/>
        <v>0</v>
      </c>
    </row>
    <row r="1133" spans="1:8" ht="13.5" x14ac:dyDescent="0.25">
      <c r="A1133" s="11"/>
      <c r="B1133" s="10">
        <v>43957</v>
      </c>
      <c r="C1133" s="2">
        <v>0.22</v>
      </c>
      <c r="D1133" s="2">
        <v>0.22</v>
      </c>
      <c r="E1133" s="2">
        <v>10</v>
      </c>
      <c r="F1133" s="2">
        <v>0.22</v>
      </c>
      <c r="G1133" s="2">
        <v>2.2000000000000002</v>
      </c>
      <c r="H1133" s="15">
        <f t="shared" si="17"/>
        <v>0</v>
      </c>
    </row>
    <row r="1134" spans="1:8" ht="13.5" x14ac:dyDescent="0.25">
      <c r="A1134" s="11"/>
      <c r="B1134" s="10">
        <v>43958</v>
      </c>
      <c r="C1134" s="2">
        <v>0.22</v>
      </c>
      <c r="D1134" s="2">
        <v>0.22</v>
      </c>
      <c r="E1134" s="2">
        <v>18</v>
      </c>
      <c r="F1134" s="2">
        <v>0.22</v>
      </c>
      <c r="G1134" s="2">
        <v>3.96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0.22</v>
      </c>
      <c r="D1135" s="2">
        <v>0.22</v>
      </c>
      <c r="E1135" s="2">
        <v>66</v>
      </c>
      <c r="F1135" s="2">
        <v>0.22</v>
      </c>
      <c r="G1135" s="2">
        <v>14.52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0.22</v>
      </c>
      <c r="D1136" s="2">
        <v>0.22</v>
      </c>
      <c r="E1136" s="2">
        <v>10</v>
      </c>
      <c r="F1136" s="2">
        <v>0.22</v>
      </c>
      <c r="G1136" s="2">
        <v>2.2000000000000002</v>
      </c>
      <c r="H1136" s="15">
        <f t="shared" si="17"/>
        <v>0</v>
      </c>
    </row>
    <row r="1137" spans="1:8" ht="13.5" x14ac:dyDescent="0.25">
      <c r="A1137" s="11"/>
      <c r="B1137" s="10">
        <v>43963</v>
      </c>
      <c r="C1137" s="2">
        <v>0.22</v>
      </c>
      <c r="D1137" s="2">
        <v>0.22</v>
      </c>
      <c r="E1137" s="2">
        <v>22033</v>
      </c>
      <c r="F1137" s="2">
        <v>0.22</v>
      </c>
      <c r="G1137" s="2">
        <v>4847.26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0.22</v>
      </c>
      <c r="D1138" s="2">
        <v>0.22</v>
      </c>
      <c r="E1138" s="2">
        <v>12672</v>
      </c>
      <c r="F1138" s="2">
        <v>0.22</v>
      </c>
      <c r="G1138" s="2">
        <v>2787.84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0.22</v>
      </c>
      <c r="D1139" s="2">
        <v>0.22</v>
      </c>
      <c r="E1139" s="2">
        <v>1102</v>
      </c>
      <c r="F1139" s="2">
        <v>0.22</v>
      </c>
      <c r="G1139" s="2">
        <v>242.44</v>
      </c>
      <c r="H1139" s="15">
        <f t="shared" si="17"/>
        <v>0</v>
      </c>
    </row>
    <row r="1140" spans="1:8" ht="13.5" x14ac:dyDescent="0.25">
      <c r="A1140" s="11"/>
      <c r="B1140" s="10">
        <v>43966</v>
      </c>
      <c r="C1140" s="2">
        <v>0.22</v>
      </c>
      <c r="D1140" s="2">
        <v>0.22</v>
      </c>
      <c r="E1140" s="2">
        <v>210</v>
      </c>
      <c r="F1140" s="2">
        <v>0.22</v>
      </c>
      <c r="G1140" s="2">
        <v>46.2</v>
      </c>
      <c r="H1140" s="15">
        <f t="shared" si="17"/>
        <v>0</v>
      </c>
    </row>
    <row r="1141" spans="1:8" ht="13.5" x14ac:dyDescent="0.25">
      <c r="A1141" s="11"/>
      <c r="B1141" s="10">
        <v>43969</v>
      </c>
      <c r="C1141" s="2">
        <v>0.22</v>
      </c>
      <c r="D1141" s="2">
        <v>0.22</v>
      </c>
      <c r="E1141" s="2">
        <v>1200</v>
      </c>
      <c r="F1141" s="2">
        <v>0.22</v>
      </c>
      <c r="G1141" s="2">
        <v>264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0.22</v>
      </c>
      <c r="D1142" s="2">
        <v>0.22</v>
      </c>
      <c r="E1142" s="2">
        <v>0</v>
      </c>
      <c r="F1142" s="2">
        <v>0</v>
      </c>
      <c r="G1142" s="2">
        <v>0</v>
      </c>
      <c r="H1142" s="15">
        <f t="shared" si="17"/>
        <v>0</v>
      </c>
    </row>
    <row r="1143" spans="1:8" ht="13.5" x14ac:dyDescent="0.25">
      <c r="A1143" s="11"/>
      <c r="B1143" s="10">
        <v>43971</v>
      </c>
      <c r="C1143" s="2">
        <v>0.22</v>
      </c>
      <c r="D1143" s="2">
        <v>0.22</v>
      </c>
      <c r="E1143" s="2">
        <v>0</v>
      </c>
      <c r="F1143" s="2">
        <v>0</v>
      </c>
      <c r="G1143" s="2">
        <v>0</v>
      </c>
      <c r="H1143" s="15">
        <f t="shared" si="17"/>
        <v>0</v>
      </c>
    </row>
    <row r="1144" spans="1:8" ht="13.5" x14ac:dyDescent="0.25">
      <c r="A1144" s="11"/>
      <c r="B1144" s="10">
        <v>43972</v>
      </c>
      <c r="C1144" s="2">
        <v>0.22</v>
      </c>
      <c r="D1144" s="2">
        <v>0.22</v>
      </c>
      <c r="E1144" s="2">
        <v>0</v>
      </c>
      <c r="F1144" s="2">
        <v>0</v>
      </c>
      <c r="G1144" s="2">
        <v>0</v>
      </c>
      <c r="H1144" s="15">
        <f t="shared" si="17"/>
        <v>0</v>
      </c>
    </row>
    <row r="1145" spans="1:8" ht="13.5" x14ac:dyDescent="0.25">
      <c r="A1145" s="11"/>
      <c r="B1145" s="10">
        <v>43973</v>
      </c>
      <c r="C1145" s="2">
        <v>0.22</v>
      </c>
      <c r="D1145" s="2">
        <v>0.22</v>
      </c>
      <c r="E1145" s="2">
        <v>0</v>
      </c>
      <c r="F1145" s="2">
        <v>0</v>
      </c>
      <c r="G1145" s="2">
        <v>0</v>
      </c>
      <c r="H1145" s="15">
        <f t="shared" si="17"/>
        <v>0</v>
      </c>
    </row>
    <row r="1146" spans="1:8" ht="13.5" x14ac:dyDescent="0.25">
      <c r="A1146" s="11"/>
      <c r="B1146" s="10">
        <v>43977</v>
      </c>
      <c r="C1146" s="2">
        <v>0.22</v>
      </c>
      <c r="D1146" s="2">
        <v>0.22</v>
      </c>
      <c r="E1146" s="2">
        <v>110</v>
      </c>
      <c r="F1146" s="2">
        <v>0.22</v>
      </c>
      <c r="G1146" s="2">
        <v>24.2</v>
      </c>
      <c r="H1146" s="15">
        <f t="shared" si="17"/>
        <v>0</v>
      </c>
    </row>
    <row r="1147" spans="1:8" ht="13.5" x14ac:dyDescent="0.25">
      <c r="A1147" s="11"/>
      <c r="B1147" s="10">
        <v>43978</v>
      </c>
      <c r="C1147" s="2">
        <v>0.22</v>
      </c>
      <c r="D1147" s="2">
        <v>0.22</v>
      </c>
      <c r="E1147" s="2">
        <v>10</v>
      </c>
      <c r="F1147" s="2">
        <v>0.22</v>
      </c>
      <c r="G1147" s="2">
        <v>2.2000000000000002</v>
      </c>
      <c r="H1147" s="15">
        <f t="shared" si="17"/>
        <v>0</v>
      </c>
    </row>
    <row r="1148" spans="1:8" ht="13.5" x14ac:dyDescent="0.25">
      <c r="A1148" s="11"/>
      <c r="B1148" s="10">
        <v>43979</v>
      </c>
      <c r="C1148" s="2">
        <v>0.22</v>
      </c>
      <c r="D1148" s="2">
        <v>0.22</v>
      </c>
      <c r="E1148" s="2">
        <v>10</v>
      </c>
      <c r="F1148" s="2">
        <v>0.22</v>
      </c>
      <c r="G1148" s="2">
        <v>2.2000000000000002</v>
      </c>
      <c r="H1148" s="15">
        <f t="shared" si="17"/>
        <v>0</v>
      </c>
    </row>
    <row r="1149" spans="1:8" ht="13.5" x14ac:dyDescent="0.25">
      <c r="A1149" s="11"/>
      <c r="B1149" s="10">
        <v>43980</v>
      </c>
      <c r="C1149" s="2">
        <v>0.22</v>
      </c>
      <c r="D1149" s="2">
        <v>0.22</v>
      </c>
      <c r="E1149" s="2">
        <v>6005</v>
      </c>
      <c r="F1149" s="2">
        <v>0.22</v>
      </c>
      <c r="G1149" s="2">
        <v>1321.1</v>
      </c>
      <c r="H1149" s="15">
        <f t="shared" si="17"/>
        <v>0</v>
      </c>
    </row>
    <row r="1150" spans="1:8" ht="13.5" x14ac:dyDescent="0.25">
      <c r="A1150" s="11"/>
      <c r="B1150" s="10">
        <v>43983</v>
      </c>
      <c r="C1150" s="2">
        <v>0.22</v>
      </c>
      <c r="D1150" s="2">
        <v>0.22</v>
      </c>
      <c r="E1150" s="2">
        <v>507</v>
      </c>
      <c r="F1150" s="2">
        <v>0.22</v>
      </c>
      <c r="G1150" s="2">
        <v>111.54</v>
      </c>
      <c r="H1150" s="15">
        <f t="shared" si="17"/>
        <v>0</v>
      </c>
    </row>
    <row r="1151" spans="1:8" ht="13.5" x14ac:dyDescent="0.25">
      <c r="A1151" s="11"/>
      <c r="B1151" s="10">
        <v>43984</v>
      </c>
      <c r="C1151" s="2">
        <v>0.22</v>
      </c>
      <c r="D1151" s="2">
        <v>0.22</v>
      </c>
      <c r="E1151" s="2">
        <v>26029</v>
      </c>
      <c r="F1151" s="2">
        <v>0.22</v>
      </c>
      <c r="G1151" s="2">
        <v>5726.38</v>
      </c>
      <c r="H1151" s="15">
        <f t="shared" si="17"/>
        <v>0</v>
      </c>
    </row>
    <row r="1152" spans="1:8" ht="13.5" x14ac:dyDescent="0.25">
      <c r="A1152" s="11"/>
      <c r="B1152" s="10">
        <v>43985</v>
      </c>
      <c r="C1152" s="2">
        <v>0.22</v>
      </c>
      <c r="D1152" s="2">
        <v>0.22</v>
      </c>
      <c r="E1152" s="2">
        <v>5</v>
      </c>
      <c r="F1152" s="2">
        <v>0.22</v>
      </c>
      <c r="G1152" s="2">
        <v>1.1000000000000001</v>
      </c>
      <c r="H1152" s="15">
        <f t="shared" si="17"/>
        <v>0</v>
      </c>
    </row>
    <row r="1153" spans="1:8" ht="13.5" x14ac:dyDescent="0.25">
      <c r="A1153" s="11"/>
      <c r="B1153" s="10">
        <v>43986</v>
      </c>
      <c r="C1153" s="2">
        <v>0.22</v>
      </c>
      <c r="D1153" s="2">
        <v>0.22</v>
      </c>
      <c r="E1153" s="2">
        <v>0</v>
      </c>
      <c r="F1153" s="2">
        <v>0</v>
      </c>
      <c r="G1153" s="2">
        <v>0</v>
      </c>
      <c r="H1153" s="15">
        <f t="shared" si="17"/>
        <v>0</v>
      </c>
    </row>
    <row r="1154" spans="1:8" ht="13.5" x14ac:dyDescent="0.25">
      <c r="A1154" s="11"/>
      <c r="B1154" s="10">
        <v>43987</v>
      </c>
      <c r="C1154" s="2">
        <v>0.22</v>
      </c>
      <c r="D1154" s="2">
        <v>0.22</v>
      </c>
      <c r="E1154" s="2">
        <v>0</v>
      </c>
      <c r="F1154" s="2">
        <v>0</v>
      </c>
      <c r="G1154" s="2">
        <v>0</v>
      </c>
      <c r="H1154" s="15">
        <f t="shared" si="17"/>
        <v>0</v>
      </c>
    </row>
    <row r="1155" spans="1:8" ht="13.5" x14ac:dyDescent="0.25">
      <c r="A1155" s="11"/>
      <c r="B1155" s="10">
        <v>43990</v>
      </c>
      <c r="C1155" s="2">
        <v>0.22</v>
      </c>
      <c r="D1155" s="2">
        <v>0.22</v>
      </c>
      <c r="E1155" s="2">
        <v>0</v>
      </c>
      <c r="F1155" s="2">
        <v>0</v>
      </c>
      <c r="G1155" s="2">
        <v>0</v>
      </c>
      <c r="H1155" s="15">
        <f t="shared" si="17"/>
        <v>0</v>
      </c>
    </row>
    <row r="1156" spans="1:8" ht="13.5" x14ac:dyDescent="0.25">
      <c r="A1156" s="11"/>
      <c r="B1156" s="10">
        <v>43991</v>
      </c>
      <c r="C1156" s="2">
        <v>0.22</v>
      </c>
      <c r="D1156" s="2">
        <v>0.22</v>
      </c>
      <c r="E1156" s="2">
        <v>0</v>
      </c>
      <c r="F1156" s="2">
        <v>0</v>
      </c>
      <c r="G1156" s="2">
        <v>0</v>
      </c>
      <c r="H1156" s="15">
        <f t="shared" si="17"/>
        <v>0</v>
      </c>
    </row>
    <row r="1157" spans="1:8" ht="13.5" x14ac:dyDescent="0.25">
      <c r="A1157" s="11"/>
      <c r="B1157" s="10">
        <v>43992</v>
      </c>
      <c r="C1157" s="2">
        <v>0.22</v>
      </c>
      <c r="D1157" s="2">
        <v>0.22</v>
      </c>
      <c r="E1157" s="2">
        <v>0</v>
      </c>
      <c r="F1157" s="2">
        <v>0</v>
      </c>
      <c r="G1157" s="2">
        <v>0</v>
      </c>
      <c r="H1157" s="15">
        <f t="shared" si="17"/>
        <v>0</v>
      </c>
    </row>
    <row r="1158" spans="1:8" ht="13.5" x14ac:dyDescent="0.25">
      <c r="A1158" s="11"/>
      <c r="B1158" s="10">
        <v>43993</v>
      </c>
      <c r="C1158" s="2">
        <v>0.23</v>
      </c>
      <c r="D1158" s="2">
        <v>0.23</v>
      </c>
      <c r="E1158" s="2">
        <v>82816</v>
      </c>
      <c r="F1158" s="2">
        <v>0.22620000000000001</v>
      </c>
      <c r="G1158" s="2">
        <v>18732.979200000002</v>
      </c>
      <c r="H1158" s="15">
        <f t="shared" si="17"/>
        <v>4.5454545454545497E-2</v>
      </c>
    </row>
    <row r="1159" spans="1:8" ht="13.5" x14ac:dyDescent="0.25">
      <c r="A1159" s="11"/>
      <c r="B1159" s="10">
        <v>43994</v>
      </c>
      <c r="C1159" s="2">
        <v>0.24</v>
      </c>
      <c r="D1159" s="2">
        <v>0.24</v>
      </c>
      <c r="E1159" s="2">
        <v>94180</v>
      </c>
      <c r="F1159" s="2">
        <v>0.2354</v>
      </c>
      <c r="G1159" s="2">
        <v>22169.972000000002</v>
      </c>
      <c r="H1159" s="15">
        <f t="shared" ref="H1159:H1222" si="18">(D1159-D1158)/D1158</f>
        <v>4.3478260869565133E-2</v>
      </c>
    </row>
    <row r="1160" spans="1:8" ht="13.5" x14ac:dyDescent="0.25">
      <c r="A1160" s="11"/>
      <c r="B1160" s="10">
        <v>43997</v>
      </c>
      <c r="C1160" s="2">
        <v>0.25</v>
      </c>
      <c r="D1160" s="2">
        <v>0.25</v>
      </c>
      <c r="E1160" s="2">
        <v>110307</v>
      </c>
      <c r="F1160" s="2">
        <v>0.2422</v>
      </c>
      <c r="G1160" s="2">
        <v>26716.3554</v>
      </c>
      <c r="H1160" s="15">
        <f t="shared" si="18"/>
        <v>4.1666666666666706E-2</v>
      </c>
    </row>
    <row r="1161" spans="1:8" ht="13.5" x14ac:dyDescent="0.25">
      <c r="A1161" s="11"/>
      <c r="B1161" s="10">
        <v>43998</v>
      </c>
      <c r="C1161" s="2">
        <v>0.24</v>
      </c>
      <c r="D1161" s="2">
        <v>0.24</v>
      </c>
      <c r="E1161" s="2">
        <v>194048</v>
      </c>
      <c r="F1161" s="2">
        <v>0.24</v>
      </c>
      <c r="G1161" s="2">
        <v>46571.519999999997</v>
      </c>
      <c r="H1161" s="15">
        <f t="shared" si="18"/>
        <v>-4.0000000000000036E-2</v>
      </c>
    </row>
    <row r="1162" spans="1:8" ht="13.5" x14ac:dyDescent="0.25">
      <c r="A1162" s="11"/>
      <c r="B1162" s="10">
        <v>43999</v>
      </c>
      <c r="C1162" s="2">
        <v>0.23</v>
      </c>
      <c r="D1162" s="2">
        <v>0.23</v>
      </c>
      <c r="E1162" s="2">
        <v>86804</v>
      </c>
      <c r="F1162" s="2">
        <v>0.23480000000000001</v>
      </c>
      <c r="G1162" s="2">
        <v>20381.5792</v>
      </c>
      <c r="H1162" s="15">
        <f t="shared" si="18"/>
        <v>-4.1666666666666588E-2</v>
      </c>
    </row>
    <row r="1163" spans="1:8" ht="13.5" x14ac:dyDescent="0.25">
      <c r="A1163" s="11"/>
      <c r="B1163" s="10">
        <v>44000</v>
      </c>
      <c r="C1163" s="2">
        <v>0.23</v>
      </c>
      <c r="D1163" s="2">
        <v>0.23</v>
      </c>
      <c r="E1163" s="2">
        <v>30050</v>
      </c>
      <c r="F1163" s="2">
        <v>0.22140000000000001</v>
      </c>
      <c r="G1163" s="2">
        <v>6653.07</v>
      </c>
      <c r="H1163" s="15">
        <f t="shared" si="18"/>
        <v>0</v>
      </c>
    </row>
    <row r="1164" spans="1:8" ht="13.5" x14ac:dyDescent="0.25">
      <c r="A1164" s="11"/>
      <c r="B1164" s="10">
        <v>44001</v>
      </c>
      <c r="C1164" s="2">
        <v>0.23</v>
      </c>
      <c r="D1164" s="2">
        <v>0.23</v>
      </c>
      <c r="E1164" s="2">
        <v>82520</v>
      </c>
      <c r="F1164" s="2">
        <v>0.22090000000000001</v>
      </c>
      <c r="G1164" s="2">
        <v>18228.668000000001</v>
      </c>
      <c r="H1164" s="15">
        <f t="shared" si="18"/>
        <v>0</v>
      </c>
    </row>
    <row r="1165" spans="1:8" ht="13.5" x14ac:dyDescent="0.25">
      <c r="A1165" s="11"/>
      <c r="B1165" s="10">
        <v>44004</v>
      </c>
      <c r="C1165" s="2">
        <v>0.23</v>
      </c>
      <c r="D1165" s="2">
        <v>0.23</v>
      </c>
      <c r="E1165" s="2">
        <v>63536</v>
      </c>
      <c r="F1165" s="2">
        <v>0.22020000000000001</v>
      </c>
      <c r="G1165" s="2">
        <v>13990.627200000001</v>
      </c>
      <c r="H1165" s="15">
        <f t="shared" si="18"/>
        <v>0</v>
      </c>
    </row>
    <row r="1166" spans="1:8" ht="13.5" x14ac:dyDescent="0.25">
      <c r="A1166" s="11"/>
      <c r="B1166" s="10">
        <v>44005</v>
      </c>
      <c r="C1166" s="2">
        <v>0.23</v>
      </c>
      <c r="D1166" s="2">
        <v>0.23</v>
      </c>
      <c r="E1166" s="2">
        <v>56102</v>
      </c>
      <c r="F1166" s="2">
        <v>0.22189999999999999</v>
      </c>
      <c r="G1166" s="2">
        <v>12449.033799999999</v>
      </c>
      <c r="H1166" s="15">
        <f t="shared" si="18"/>
        <v>0</v>
      </c>
    </row>
    <row r="1167" spans="1:8" ht="13.5" x14ac:dyDescent="0.25">
      <c r="A1167" s="11"/>
      <c r="B1167" s="10">
        <v>44006</v>
      </c>
      <c r="C1167" s="2">
        <v>0.23</v>
      </c>
      <c r="D1167" s="2">
        <v>0.23</v>
      </c>
      <c r="E1167" s="2">
        <v>54266</v>
      </c>
      <c r="F1167" s="2">
        <v>0.2208</v>
      </c>
      <c r="G1167" s="2">
        <v>11981.9328</v>
      </c>
      <c r="H1167" s="15">
        <f t="shared" si="18"/>
        <v>0</v>
      </c>
    </row>
    <row r="1168" spans="1:8" ht="13.5" x14ac:dyDescent="0.25">
      <c r="A1168" s="11"/>
      <c r="B1168" s="10">
        <v>44007</v>
      </c>
      <c r="C1168" s="2">
        <v>0.22</v>
      </c>
      <c r="D1168" s="2">
        <v>0.22</v>
      </c>
      <c r="E1168" s="2">
        <v>22820</v>
      </c>
      <c r="F1168" s="2">
        <v>0.22009999999999999</v>
      </c>
      <c r="G1168" s="2">
        <v>5022.6819999999998</v>
      </c>
      <c r="H1168" s="15">
        <f t="shared" si="18"/>
        <v>-4.3478260869565251E-2</v>
      </c>
    </row>
    <row r="1169" spans="1:8" ht="13.5" x14ac:dyDescent="0.25">
      <c r="A1169" s="11"/>
      <c r="B1169" s="10">
        <v>44008</v>
      </c>
      <c r="C1169" s="2">
        <v>0.22</v>
      </c>
      <c r="D1169" s="2">
        <v>0.22</v>
      </c>
      <c r="E1169" s="2">
        <v>12446</v>
      </c>
      <c r="F1169" s="2">
        <v>0.2172</v>
      </c>
      <c r="G1169" s="2">
        <v>2703.2712000000001</v>
      </c>
      <c r="H1169" s="15">
        <f t="shared" si="18"/>
        <v>0</v>
      </c>
    </row>
    <row r="1170" spans="1:8" ht="13.5" x14ac:dyDescent="0.25">
      <c r="A1170" s="11"/>
      <c r="B1170" s="10">
        <v>44011</v>
      </c>
      <c r="C1170" s="2">
        <v>0.22</v>
      </c>
      <c r="D1170" s="2">
        <v>0.22</v>
      </c>
      <c r="E1170" s="2">
        <v>0</v>
      </c>
      <c r="F1170" s="2">
        <v>0</v>
      </c>
      <c r="G1170" s="2">
        <v>0</v>
      </c>
      <c r="H1170" s="15">
        <f t="shared" si="18"/>
        <v>0</v>
      </c>
    </row>
    <row r="1171" spans="1:8" ht="13.5" x14ac:dyDescent="0.25">
      <c r="A1171" s="11"/>
      <c r="B1171" s="10">
        <v>44012</v>
      </c>
      <c r="C1171" s="2">
        <v>0.23</v>
      </c>
      <c r="D1171" s="2">
        <v>0.23</v>
      </c>
      <c r="E1171" s="2">
        <v>20193</v>
      </c>
      <c r="F1171" s="2">
        <v>0.2172</v>
      </c>
      <c r="G1171" s="2">
        <v>4385.9196000000002</v>
      </c>
      <c r="H1171" s="15">
        <f t="shared" si="18"/>
        <v>4.5454545454545497E-2</v>
      </c>
    </row>
    <row r="1172" spans="1:8" ht="13.5" x14ac:dyDescent="0.25">
      <c r="A1172" s="11"/>
      <c r="B1172" s="10">
        <v>44013</v>
      </c>
      <c r="C1172" s="2">
        <v>0.23</v>
      </c>
      <c r="D1172" s="2">
        <v>0.23</v>
      </c>
      <c r="E1172" s="2">
        <v>100</v>
      </c>
      <c r="F1172" s="2">
        <v>0.23</v>
      </c>
      <c r="G1172" s="2">
        <v>23</v>
      </c>
      <c r="H1172" s="15">
        <f t="shared" si="18"/>
        <v>0</v>
      </c>
    </row>
    <row r="1173" spans="1:8" ht="13.5" x14ac:dyDescent="0.25">
      <c r="A1173" s="11"/>
      <c r="B1173" s="10">
        <v>44014</v>
      </c>
      <c r="C1173" s="2">
        <v>0.23</v>
      </c>
      <c r="D1173" s="2">
        <v>0.23</v>
      </c>
      <c r="E1173" s="2">
        <v>7163</v>
      </c>
      <c r="F1173" s="2">
        <v>0.22</v>
      </c>
      <c r="G1173" s="2">
        <v>1575.86</v>
      </c>
      <c r="H1173" s="15">
        <f t="shared" si="18"/>
        <v>0</v>
      </c>
    </row>
    <row r="1174" spans="1:8" ht="13.5" x14ac:dyDescent="0.25">
      <c r="A1174" s="11"/>
      <c r="B1174" s="10">
        <v>44015</v>
      </c>
      <c r="C1174" s="2">
        <v>0.23</v>
      </c>
      <c r="D1174" s="2">
        <v>0.23</v>
      </c>
      <c r="E1174" s="2">
        <v>15213</v>
      </c>
      <c r="F1174" s="2">
        <v>0.2213</v>
      </c>
      <c r="G1174" s="2">
        <v>3366.6369</v>
      </c>
      <c r="H1174" s="15">
        <f t="shared" si="18"/>
        <v>0</v>
      </c>
    </row>
    <row r="1175" spans="1:8" ht="13.5" x14ac:dyDescent="0.25">
      <c r="A1175" s="11"/>
      <c r="B1175" s="10">
        <v>44018</v>
      </c>
      <c r="C1175" s="2">
        <v>0.23</v>
      </c>
      <c r="D1175" s="2">
        <v>0.23</v>
      </c>
      <c r="E1175" s="2">
        <v>0</v>
      </c>
      <c r="F1175" s="2">
        <v>0</v>
      </c>
      <c r="G1175" s="2">
        <v>0</v>
      </c>
      <c r="H1175" s="15">
        <f t="shared" si="18"/>
        <v>0</v>
      </c>
    </row>
    <row r="1176" spans="1:8" ht="13.5" x14ac:dyDescent="0.25">
      <c r="A1176" s="11"/>
      <c r="B1176" s="10">
        <v>44019</v>
      </c>
      <c r="C1176" s="2">
        <v>0.23</v>
      </c>
      <c r="D1176" s="2">
        <v>0.23</v>
      </c>
      <c r="E1176" s="2">
        <v>6314</v>
      </c>
      <c r="F1176" s="2">
        <v>0.22320000000000001</v>
      </c>
      <c r="G1176" s="2">
        <v>1409.2847999999999</v>
      </c>
      <c r="H1176" s="15">
        <f t="shared" si="18"/>
        <v>0</v>
      </c>
    </row>
    <row r="1177" spans="1:8" ht="13.5" x14ac:dyDescent="0.25">
      <c r="A1177" s="11"/>
      <c r="B1177" s="10">
        <v>44020</v>
      </c>
      <c r="C1177" s="2">
        <v>0.23</v>
      </c>
      <c r="D1177" s="2">
        <v>0.23</v>
      </c>
      <c r="E1177" s="2">
        <v>5214</v>
      </c>
      <c r="F1177" s="2">
        <v>0.23</v>
      </c>
      <c r="G1177" s="2">
        <v>1199.22</v>
      </c>
      <c r="H1177" s="15">
        <f t="shared" si="18"/>
        <v>0</v>
      </c>
    </row>
    <row r="1178" spans="1:8" ht="13.5" x14ac:dyDescent="0.25">
      <c r="A1178" s="11"/>
      <c r="B1178" s="10">
        <v>44021</v>
      </c>
      <c r="C1178" s="2">
        <v>0.22</v>
      </c>
      <c r="D1178" s="2">
        <v>0.22</v>
      </c>
      <c r="E1178" s="2">
        <v>22556</v>
      </c>
      <c r="F1178" s="2">
        <v>0.22009999999999999</v>
      </c>
      <c r="G1178" s="2">
        <v>4964.5756000000001</v>
      </c>
      <c r="H1178" s="15">
        <f t="shared" si="18"/>
        <v>-4.3478260869565251E-2</v>
      </c>
    </row>
    <row r="1179" spans="1:8" ht="13.5" x14ac:dyDescent="0.25">
      <c r="A1179" s="11"/>
      <c r="B1179" s="10">
        <v>44022</v>
      </c>
      <c r="C1179" s="2">
        <v>0.23</v>
      </c>
      <c r="D1179" s="2">
        <v>0.23</v>
      </c>
      <c r="E1179" s="2">
        <v>22452</v>
      </c>
      <c r="F1179" s="2">
        <v>0.21390000000000001</v>
      </c>
      <c r="G1179" s="2">
        <v>4802.4827999999998</v>
      </c>
      <c r="H1179" s="15">
        <f t="shared" si="18"/>
        <v>4.5454545454545497E-2</v>
      </c>
    </row>
    <row r="1180" spans="1:8" ht="13.5" x14ac:dyDescent="0.25">
      <c r="A1180" s="11"/>
      <c r="B1180" s="10">
        <v>44025</v>
      </c>
      <c r="C1180" s="2">
        <v>0.23</v>
      </c>
      <c r="D1180" s="2">
        <v>0.23</v>
      </c>
      <c r="E1180" s="2">
        <v>12267</v>
      </c>
      <c r="F1180" s="2">
        <v>0.22</v>
      </c>
      <c r="G1180" s="2">
        <v>2698.74</v>
      </c>
      <c r="H1180" s="15">
        <f t="shared" si="18"/>
        <v>0</v>
      </c>
    </row>
    <row r="1181" spans="1:8" ht="13.5" x14ac:dyDescent="0.25">
      <c r="A1181" s="11"/>
      <c r="B1181" s="10">
        <v>44026</v>
      </c>
      <c r="C1181" s="2">
        <v>0.22</v>
      </c>
      <c r="D1181" s="2">
        <v>0.22</v>
      </c>
      <c r="E1181" s="2">
        <v>500</v>
      </c>
      <c r="F1181" s="2">
        <v>0.22</v>
      </c>
      <c r="G1181" s="2">
        <v>110</v>
      </c>
      <c r="H1181" s="15">
        <f t="shared" si="18"/>
        <v>-4.3478260869565251E-2</v>
      </c>
    </row>
    <row r="1182" spans="1:8" ht="13.5" x14ac:dyDescent="0.25">
      <c r="A1182" s="11"/>
      <c r="B1182" s="10">
        <v>44027</v>
      </c>
      <c r="C1182" s="2">
        <v>0.22</v>
      </c>
      <c r="D1182" s="2">
        <v>0.22</v>
      </c>
      <c r="E1182" s="2">
        <v>6000</v>
      </c>
      <c r="F1182" s="2">
        <v>0.22</v>
      </c>
      <c r="G1182" s="2">
        <v>1320</v>
      </c>
      <c r="H1182" s="15">
        <f t="shared" si="18"/>
        <v>0</v>
      </c>
    </row>
    <row r="1183" spans="1:8" ht="13.5" x14ac:dyDescent="0.25">
      <c r="A1183" s="11"/>
      <c r="B1183" s="10">
        <v>44028</v>
      </c>
      <c r="C1183" s="2">
        <v>0.23</v>
      </c>
      <c r="D1183" s="2">
        <v>0.23</v>
      </c>
      <c r="E1183" s="2">
        <v>8521</v>
      </c>
      <c r="F1183" s="2">
        <v>0.22</v>
      </c>
      <c r="G1183" s="2">
        <v>1874.62</v>
      </c>
      <c r="H1183" s="15">
        <f t="shared" si="18"/>
        <v>4.5454545454545497E-2</v>
      </c>
    </row>
    <row r="1184" spans="1:8" ht="13.5" x14ac:dyDescent="0.25">
      <c r="A1184" s="11"/>
      <c r="B1184" s="10">
        <v>44029</v>
      </c>
      <c r="C1184" s="2">
        <v>0.22</v>
      </c>
      <c r="D1184" s="2">
        <v>0.22</v>
      </c>
      <c r="E1184" s="2">
        <v>5910</v>
      </c>
      <c r="F1184" s="2">
        <v>0.22009999999999999</v>
      </c>
      <c r="G1184" s="2">
        <v>1300.7909999999999</v>
      </c>
      <c r="H1184" s="15">
        <f t="shared" si="18"/>
        <v>-4.3478260869565251E-2</v>
      </c>
    </row>
    <row r="1185" spans="1:8" ht="13.5" x14ac:dyDescent="0.25">
      <c r="A1185" s="11"/>
      <c r="B1185" s="10">
        <v>44032</v>
      </c>
      <c r="C1185" s="2">
        <v>0.23</v>
      </c>
      <c r="D1185" s="2">
        <v>0.23</v>
      </c>
      <c r="E1185" s="2">
        <v>72488</v>
      </c>
      <c r="F1185" s="2">
        <v>0.22009999999999999</v>
      </c>
      <c r="G1185" s="2">
        <v>15954.6088</v>
      </c>
      <c r="H1185" s="15">
        <f t="shared" si="18"/>
        <v>4.5454545454545497E-2</v>
      </c>
    </row>
    <row r="1186" spans="1:8" ht="13.5" x14ac:dyDescent="0.25">
      <c r="A1186" s="11"/>
      <c r="B1186" s="10">
        <v>44033</v>
      </c>
      <c r="C1186" s="2">
        <v>0.22</v>
      </c>
      <c r="D1186" s="2">
        <v>0.22</v>
      </c>
      <c r="E1186" s="2">
        <v>60689</v>
      </c>
      <c r="F1186" s="2">
        <v>0.22</v>
      </c>
      <c r="G1186" s="2">
        <v>13351.58</v>
      </c>
      <c r="H1186" s="15">
        <f t="shared" si="18"/>
        <v>-4.3478260869565251E-2</v>
      </c>
    </row>
    <row r="1187" spans="1:8" ht="13.5" x14ac:dyDescent="0.25">
      <c r="A1187" s="11"/>
      <c r="B1187" s="10">
        <v>44034</v>
      </c>
      <c r="C1187" s="2">
        <v>0.22</v>
      </c>
      <c r="D1187" s="2">
        <v>0.22</v>
      </c>
      <c r="E1187" s="2">
        <v>4051</v>
      </c>
      <c r="F1187" s="2">
        <v>0.22009999999999999</v>
      </c>
      <c r="G1187" s="2">
        <v>891.62509999999997</v>
      </c>
      <c r="H1187" s="15">
        <f t="shared" si="18"/>
        <v>0</v>
      </c>
    </row>
    <row r="1188" spans="1:8" ht="13.5" x14ac:dyDescent="0.25">
      <c r="A1188" s="11"/>
      <c r="B1188" s="10">
        <v>44035</v>
      </c>
      <c r="C1188" s="2">
        <v>0.23</v>
      </c>
      <c r="D1188" s="2">
        <v>0.23</v>
      </c>
      <c r="E1188" s="2">
        <v>23293</v>
      </c>
      <c r="F1188" s="2">
        <v>0.22</v>
      </c>
      <c r="G1188" s="2">
        <v>5124.46</v>
      </c>
      <c r="H1188" s="15">
        <f t="shared" si="18"/>
        <v>4.5454545454545497E-2</v>
      </c>
    </row>
    <row r="1189" spans="1:8" ht="13.5" x14ac:dyDescent="0.25">
      <c r="A1189" s="11"/>
      <c r="B1189" s="10">
        <v>44036</v>
      </c>
      <c r="C1189" s="2">
        <v>0.22</v>
      </c>
      <c r="D1189" s="2">
        <v>0.22</v>
      </c>
      <c r="E1189" s="2">
        <v>18968</v>
      </c>
      <c r="F1189" s="2">
        <v>0.22009999999999999</v>
      </c>
      <c r="G1189" s="2">
        <v>4174.8567999999996</v>
      </c>
      <c r="H1189" s="15">
        <f t="shared" si="18"/>
        <v>-4.3478260869565251E-2</v>
      </c>
    </row>
    <row r="1190" spans="1:8" ht="13.5" x14ac:dyDescent="0.25">
      <c r="A1190" s="11"/>
      <c r="B1190" s="10">
        <v>44039</v>
      </c>
      <c r="C1190" s="2">
        <v>0.22</v>
      </c>
      <c r="D1190" s="2">
        <v>0.22</v>
      </c>
      <c r="E1190" s="2">
        <v>0</v>
      </c>
      <c r="F1190" s="2">
        <v>0</v>
      </c>
      <c r="G1190" s="2">
        <v>0</v>
      </c>
      <c r="H1190" s="15">
        <f t="shared" si="18"/>
        <v>0</v>
      </c>
    </row>
    <row r="1191" spans="1:8" ht="13.5" x14ac:dyDescent="0.25">
      <c r="A1191" s="11"/>
      <c r="B1191" s="10">
        <v>44040</v>
      </c>
      <c r="C1191" s="2">
        <v>0.23</v>
      </c>
      <c r="D1191" s="2">
        <v>0.23</v>
      </c>
      <c r="E1191" s="2">
        <v>1217</v>
      </c>
      <c r="F1191" s="2">
        <v>0.22009999999999999</v>
      </c>
      <c r="G1191" s="2">
        <v>267.86169999999998</v>
      </c>
      <c r="H1191" s="15">
        <f t="shared" si="18"/>
        <v>4.5454545454545497E-2</v>
      </c>
    </row>
    <row r="1192" spans="1:8" ht="13.5" x14ac:dyDescent="0.25">
      <c r="A1192" s="11"/>
      <c r="B1192" s="10">
        <v>44041</v>
      </c>
      <c r="C1192" s="2">
        <v>0.22</v>
      </c>
      <c r="D1192" s="2">
        <v>0.22</v>
      </c>
      <c r="E1192" s="2">
        <v>420</v>
      </c>
      <c r="F1192" s="2">
        <v>0.23</v>
      </c>
      <c r="G1192" s="2">
        <v>96.6</v>
      </c>
      <c r="H1192" s="15">
        <f t="shared" si="18"/>
        <v>-4.3478260869565251E-2</v>
      </c>
    </row>
    <row r="1193" spans="1:8" ht="13.5" x14ac:dyDescent="0.25">
      <c r="A1193" s="11"/>
      <c r="B1193" s="10">
        <v>44042</v>
      </c>
      <c r="C1193" s="2">
        <v>0.23</v>
      </c>
      <c r="D1193" s="2">
        <v>0.23</v>
      </c>
      <c r="E1193" s="2">
        <v>8926</v>
      </c>
      <c r="F1193" s="2">
        <v>0.2223</v>
      </c>
      <c r="G1193" s="2">
        <v>1984.2498000000001</v>
      </c>
      <c r="H1193" s="15">
        <f t="shared" si="18"/>
        <v>4.5454545454545497E-2</v>
      </c>
    </row>
    <row r="1194" spans="1:8" ht="13.5" x14ac:dyDescent="0.25">
      <c r="A1194" s="11"/>
      <c r="B1194" s="10">
        <v>44046</v>
      </c>
      <c r="C1194" s="2">
        <v>0.22</v>
      </c>
      <c r="D1194" s="2">
        <v>0.22</v>
      </c>
      <c r="E1194" s="2">
        <v>5839</v>
      </c>
      <c r="F1194" s="2">
        <v>0.22</v>
      </c>
      <c r="G1194" s="2">
        <v>1284.58</v>
      </c>
      <c r="H1194" s="15">
        <f t="shared" si="18"/>
        <v>-4.3478260869565251E-2</v>
      </c>
    </row>
    <row r="1195" spans="1:8" ht="13.5" x14ac:dyDescent="0.25">
      <c r="A1195" s="11"/>
      <c r="B1195" s="10">
        <v>44047</v>
      </c>
      <c r="C1195" s="2">
        <v>0.22</v>
      </c>
      <c r="D1195" s="2">
        <v>0.22</v>
      </c>
      <c r="E1195" s="2">
        <v>10396</v>
      </c>
      <c r="F1195" s="2">
        <v>0.21010000000000001</v>
      </c>
      <c r="G1195" s="2">
        <v>2184.1995999999999</v>
      </c>
      <c r="H1195" s="15">
        <f t="shared" si="18"/>
        <v>0</v>
      </c>
    </row>
    <row r="1196" spans="1:8" ht="13.5" x14ac:dyDescent="0.25">
      <c r="A1196" s="11"/>
      <c r="B1196" s="10">
        <v>44048</v>
      </c>
      <c r="C1196" s="2">
        <v>0.22</v>
      </c>
      <c r="D1196" s="2">
        <v>0.22</v>
      </c>
      <c r="E1196" s="2">
        <v>21088</v>
      </c>
      <c r="F1196" s="2">
        <v>0.21110000000000001</v>
      </c>
      <c r="G1196" s="2">
        <v>4451.6768000000002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0.22</v>
      </c>
      <c r="D1197" s="2">
        <v>0.22</v>
      </c>
      <c r="E1197" s="2">
        <v>0</v>
      </c>
      <c r="F1197" s="2">
        <v>0</v>
      </c>
      <c r="G1197" s="2">
        <v>0</v>
      </c>
      <c r="H1197" s="15">
        <f t="shared" si="18"/>
        <v>0</v>
      </c>
    </row>
    <row r="1198" spans="1:8" ht="13.5" x14ac:dyDescent="0.25">
      <c r="A1198" s="11"/>
      <c r="B1198" s="10">
        <v>44050</v>
      </c>
      <c r="C1198" s="2">
        <v>0.22</v>
      </c>
      <c r="D1198" s="2">
        <v>0.22</v>
      </c>
      <c r="E1198" s="2">
        <v>0</v>
      </c>
      <c r="F1198" s="2">
        <v>0</v>
      </c>
      <c r="G1198" s="2">
        <v>0</v>
      </c>
      <c r="H1198" s="15">
        <f t="shared" si="18"/>
        <v>0</v>
      </c>
    </row>
    <row r="1199" spans="1:8" ht="13.5" x14ac:dyDescent="0.25">
      <c r="A1199" s="11"/>
      <c r="B1199" s="10">
        <v>44053</v>
      </c>
      <c r="C1199" s="2">
        <v>0.22</v>
      </c>
      <c r="D1199" s="2">
        <v>0.22</v>
      </c>
      <c r="E1199" s="2">
        <v>0</v>
      </c>
      <c r="F1199" s="2">
        <v>0</v>
      </c>
      <c r="G1199" s="2">
        <v>0</v>
      </c>
      <c r="H1199" s="15">
        <f t="shared" si="18"/>
        <v>0</v>
      </c>
    </row>
    <row r="1200" spans="1:8" ht="13.5" x14ac:dyDescent="0.25">
      <c r="A1200" s="11"/>
      <c r="B1200" s="10">
        <v>44054</v>
      </c>
      <c r="C1200" s="2">
        <v>0.22</v>
      </c>
      <c r="D1200" s="2">
        <v>0.22</v>
      </c>
      <c r="E1200" s="2">
        <v>0</v>
      </c>
      <c r="F1200" s="2">
        <v>0</v>
      </c>
      <c r="G1200" s="2">
        <v>0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0.21</v>
      </c>
      <c r="D1201" s="2">
        <v>0.21</v>
      </c>
      <c r="E1201" s="2">
        <v>83853</v>
      </c>
      <c r="F1201" s="2">
        <v>0.21</v>
      </c>
      <c r="G1201" s="2">
        <v>17609.13</v>
      </c>
      <c r="H1201" s="15">
        <f t="shared" si="18"/>
        <v>-4.5454545454545497E-2</v>
      </c>
    </row>
    <row r="1202" spans="1:8" ht="13.5" x14ac:dyDescent="0.25">
      <c r="A1202" s="11"/>
      <c r="B1202" s="10">
        <v>44057</v>
      </c>
      <c r="C1202" s="2">
        <v>0.22</v>
      </c>
      <c r="D1202" s="2">
        <v>0.22</v>
      </c>
      <c r="E1202" s="2">
        <v>27839</v>
      </c>
      <c r="F1202" s="2">
        <v>0.21</v>
      </c>
      <c r="G1202" s="2">
        <v>5846.19</v>
      </c>
      <c r="H1202" s="15">
        <f t="shared" si="18"/>
        <v>4.7619047619047665E-2</v>
      </c>
    </row>
    <row r="1203" spans="1:8" ht="13.5" x14ac:dyDescent="0.25">
      <c r="A1203" s="11"/>
      <c r="B1203" s="10">
        <v>44060</v>
      </c>
      <c r="C1203" s="2">
        <v>0.22</v>
      </c>
      <c r="D1203" s="2">
        <v>0.22</v>
      </c>
      <c r="E1203" s="2">
        <v>0</v>
      </c>
      <c r="F1203" s="2">
        <v>0</v>
      </c>
      <c r="G1203" s="2">
        <v>0</v>
      </c>
      <c r="H1203" s="15">
        <f t="shared" si="18"/>
        <v>0</v>
      </c>
    </row>
    <row r="1204" spans="1:8" ht="13.5" x14ac:dyDescent="0.25">
      <c r="A1204" s="11"/>
      <c r="B1204" s="10">
        <v>44061</v>
      </c>
      <c r="C1204" s="2">
        <v>0.22</v>
      </c>
      <c r="D1204" s="2">
        <v>0.22</v>
      </c>
      <c r="E1204" s="2">
        <v>0</v>
      </c>
      <c r="F1204" s="2">
        <v>0</v>
      </c>
      <c r="G1204" s="2">
        <v>0</v>
      </c>
      <c r="H1204" s="15">
        <f t="shared" si="18"/>
        <v>0</v>
      </c>
    </row>
    <row r="1205" spans="1:8" ht="13.5" x14ac:dyDescent="0.25">
      <c r="A1205" s="11"/>
      <c r="B1205" s="10">
        <v>44062</v>
      </c>
      <c r="C1205" s="2">
        <v>0.22</v>
      </c>
      <c r="D1205" s="2">
        <v>0.22</v>
      </c>
      <c r="E1205" s="2">
        <v>0</v>
      </c>
      <c r="F1205" s="2">
        <v>0</v>
      </c>
      <c r="G1205" s="2">
        <v>0</v>
      </c>
      <c r="H1205" s="15">
        <f t="shared" si="18"/>
        <v>0</v>
      </c>
    </row>
    <row r="1206" spans="1:8" ht="13.5" x14ac:dyDescent="0.25">
      <c r="A1206" s="11"/>
      <c r="B1206" s="10">
        <v>44064</v>
      </c>
      <c r="C1206" s="2">
        <v>0.22</v>
      </c>
      <c r="D1206" s="2">
        <v>0.22</v>
      </c>
      <c r="E1206" s="2">
        <v>16754</v>
      </c>
      <c r="F1206" s="2">
        <v>0.21</v>
      </c>
      <c r="G1206" s="2">
        <v>3518.34</v>
      </c>
      <c r="H1206" s="15">
        <f t="shared" si="18"/>
        <v>0</v>
      </c>
    </row>
    <row r="1207" spans="1:8" ht="13.5" x14ac:dyDescent="0.25">
      <c r="A1207" s="11"/>
      <c r="B1207" s="10">
        <v>44067</v>
      </c>
      <c r="C1207" s="2">
        <v>0.22</v>
      </c>
      <c r="D1207" s="2">
        <v>0.22</v>
      </c>
      <c r="E1207" s="2">
        <v>0</v>
      </c>
      <c r="F1207" s="2">
        <v>0</v>
      </c>
      <c r="G1207" s="2">
        <v>0</v>
      </c>
      <c r="H1207" s="15">
        <f t="shared" si="18"/>
        <v>0</v>
      </c>
    </row>
    <row r="1208" spans="1:8" ht="13.5" x14ac:dyDescent="0.25">
      <c r="A1208" s="11"/>
      <c r="B1208" s="10">
        <v>44068</v>
      </c>
      <c r="C1208" s="2">
        <v>0.22</v>
      </c>
      <c r="D1208" s="2">
        <v>0.22</v>
      </c>
      <c r="E1208" s="2">
        <v>29810</v>
      </c>
      <c r="F1208" s="2">
        <v>0.21</v>
      </c>
      <c r="G1208" s="2">
        <v>6260.1</v>
      </c>
      <c r="H1208" s="15">
        <f t="shared" si="18"/>
        <v>0</v>
      </c>
    </row>
    <row r="1209" spans="1:8" ht="13.5" x14ac:dyDescent="0.25">
      <c r="A1209" s="11"/>
      <c r="B1209" s="10">
        <v>44069</v>
      </c>
      <c r="C1209" s="2">
        <v>0.21</v>
      </c>
      <c r="D1209" s="2">
        <v>0.21</v>
      </c>
      <c r="E1209" s="2">
        <v>22324</v>
      </c>
      <c r="F1209" s="2">
        <v>0.21010000000000001</v>
      </c>
      <c r="G1209" s="2">
        <v>4690.2723999999998</v>
      </c>
      <c r="H1209" s="15">
        <f t="shared" si="18"/>
        <v>-4.5454545454545497E-2</v>
      </c>
    </row>
    <row r="1210" spans="1:8" ht="13.5" x14ac:dyDescent="0.25">
      <c r="A1210" s="11"/>
      <c r="B1210" s="10">
        <v>44070</v>
      </c>
      <c r="C1210" s="2">
        <v>0.22</v>
      </c>
      <c r="D1210" s="2">
        <v>0.22</v>
      </c>
      <c r="E1210" s="2">
        <v>7234</v>
      </c>
      <c r="F1210" s="2">
        <v>0.21310000000000001</v>
      </c>
      <c r="G1210" s="2">
        <v>1541.5654</v>
      </c>
      <c r="H1210" s="15">
        <f t="shared" si="18"/>
        <v>4.7619047619047665E-2</v>
      </c>
    </row>
    <row r="1211" spans="1:8" ht="13.5" x14ac:dyDescent="0.25">
      <c r="A1211" s="11"/>
      <c r="B1211" s="10">
        <v>44071</v>
      </c>
      <c r="C1211" s="2">
        <v>0.22</v>
      </c>
      <c r="D1211" s="2">
        <v>0.22</v>
      </c>
      <c r="E1211" s="2">
        <v>10200</v>
      </c>
      <c r="F1211" s="2">
        <v>0.22</v>
      </c>
      <c r="G1211" s="2">
        <v>2244</v>
      </c>
      <c r="H1211" s="15">
        <f t="shared" si="18"/>
        <v>0</v>
      </c>
    </row>
    <row r="1212" spans="1:8" ht="13.5" x14ac:dyDescent="0.25">
      <c r="A1212" s="11"/>
      <c r="B1212" s="10">
        <v>44074</v>
      </c>
      <c r="C1212" s="2">
        <v>0.22</v>
      </c>
      <c r="D1212" s="2">
        <v>0.22</v>
      </c>
      <c r="E1212" s="2">
        <v>10048</v>
      </c>
      <c r="F1212" s="2">
        <v>0.22</v>
      </c>
      <c r="G1212" s="2">
        <v>2210.56</v>
      </c>
      <c r="H1212" s="15">
        <f t="shared" si="18"/>
        <v>0</v>
      </c>
    </row>
    <row r="1213" spans="1:8" ht="13.5" x14ac:dyDescent="0.25">
      <c r="A1213" s="11"/>
      <c r="B1213" s="10">
        <v>44075</v>
      </c>
      <c r="C1213" s="2">
        <v>0.21</v>
      </c>
      <c r="D1213" s="2">
        <v>0.21</v>
      </c>
      <c r="E1213" s="2">
        <v>36469</v>
      </c>
      <c r="F1213" s="2">
        <v>0.2127</v>
      </c>
      <c r="G1213" s="2">
        <v>7756.9562999999998</v>
      </c>
      <c r="H1213" s="15">
        <f t="shared" si="18"/>
        <v>-4.5454545454545497E-2</v>
      </c>
    </row>
    <row r="1214" spans="1:8" ht="13.5" x14ac:dyDescent="0.25">
      <c r="A1214" s="11"/>
      <c r="B1214" s="10">
        <v>44076</v>
      </c>
      <c r="C1214" s="2">
        <v>0.21</v>
      </c>
      <c r="D1214" s="2">
        <v>0.21</v>
      </c>
      <c r="E1214" s="2">
        <v>91495</v>
      </c>
      <c r="F1214" s="2">
        <v>0.20019999999999999</v>
      </c>
      <c r="G1214" s="2">
        <v>18317.298999999999</v>
      </c>
      <c r="H1214" s="15">
        <f t="shared" si="18"/>
        <v>0</v>
      </c>
    </row>
    <row r="1215" spans="1:8" ht="13.5" x14ac:dyDescent="0.25">
      <c r="A1215" s="11"/>
      <c r="B1215" s="10">
        <v>44077</v>
      </c>
      <c r="C1215" s="2">
        <v>0.21</v>
      </c>
      <c r="D1215" s="2">
        <v>0.21</v>
      </c>
      <c r="E1215" s="2">
        <v>13513</v>
      </c>
      <c r="F1215" s="2">
        <v>0.2014</v>
      </c>
      <c r="G1215" s="2">
        <v>2721.5182</v>
      </c>
      <c r="H1215" s="15">
        <f t="shared" si="18"/>
        <v>0</v>
      </c>
    </row>
    <row r="1216" spans="1:8" ht="13.5" x14ac:dyDescent="0.25">
      <c r="A1216" s="11"/>
      <c r="B1216" s="10">
        <v>44078</v>
      </c>
      <c r="C1216" s="2">
        <v>0.22</v>
      </c>
      <c r="D1216" s="2">
        <v>0.22</v>
      </c>
      <c r="E1216" s="2">
        <v>33990</v>
      </c>
      <c r="F1216" s="2">
        <v>0.21029999999999999</v>
      </c>
      <c r="G1216" s="2">
        <v>7148.0969999999998</v>
      </c>
      <c r="H1216" s="15">
        <f t="shared" si="18"/>
        <v>4.7619047619047665E-2</v>
      </c>
    </row>
    <row r="1217" spans="1:8" ht="13.5" x14ac:dyDescent="0.25">
      <c r="A1217" s="11"/>
      <c r="B1217" s="10">
        <v>44081</v>
      </c>
      <c r="C1217" s="2">
        <v>0.22</v>
      </c>
      <c r="D1217" s="2">
        <v>0.22</v>
      </c>
      <c r="E1217" s="2">
        <v>8920</v>
      </c>
      <c r="F1217" s="2">
        <v>0.21</v>
      </c>
      <c r="G1217" s="2">
        <v>1873.2</v>
      </c>
      <c r="H1217" s="15">
        <f t="shared" si="18"/>
        <v>0</v>
      </c>
    </row>
    <row r="1218" spans="1:8" ht="13.5" x14ac:dyDescent="0.25">
      <c r="A1218" s="11"/>
      <c r="B1218" s="10">
        <v>44082</v>
      </c>
      <c r="C1218" s="2">
        <v>0.22</v>
      </c>
      <c r="D1218" s="2">
        <v>0.22</v>
      </c>
      <c r="E1218" s="2">
        <v>30821</v>
      </c>
      <c r="F1218" s="2">
        <v>0.21560000000000001</v>
      </c>
      <c r="G1218" s="2">
        <v>6645.0075999999999</v>
      </c>
      <c r="H1218" s="15">
        <f t="shared" si="18"/>
        <v>0</v>
      </c>
    </row>
    <row r="1219" spans="1:8" ht="13.5" x14ac:dyDescent="0.25">
      <c r="A1219" s="11"/>
      <c r="B1219" s="10">
        <v>44083</v>
      </c>
      <c r="C1219" s="2">
        <v>0.21</v>
      </c>
      <c r="D1219" s="2">
        <v>0.21</v>
      </c>
      <c r="E1219" s="2">
        <v>24114</v>
      </c>
      <c r="F1219" s="2">
        <v>0.21029999999999999</v>
      </c>
      <c r="G1219" s="2">
        <v>5071.1742000000004</v>
      </c>
      <c r="H1219" s="15">
        <f t="shared" si="18"/>
        <v>-4.5454545454545497E-2</v>
      </c>
    </row>
    <row r="1220" spans="1:8" ht="13.5" x14ac:dyDescent="0.25">
      <c r="A1220" s="11"/>
      <c r="B1220" s="10">
        <v>44084</v>
      </c>
      <c r="C1220" s="2">
        <v>0.21</v>
      </c>
      <c r="D1220" s="2">
        <v>0.21</v>
      </c>
      <c r="E1220" s="2">
        <v>37352</v>
      </c>
      <c r="F1220" s="2">
        <v>0.2021</v>
      </c>
      <c r="G1220" s="2">
        <v>7548.8392000000003</v>
      </c>
      <c r="H1220" s="15">
        <f t="shared" si="18"/>
        <v>0</v>
      </c>
    </row>
    <row r="1221" spans="1:8" ht="13.5" x14ac:dyDescent="0.25">
      <c r="A1221" s="11"/>
      <c r="B1221" s="10">
        <v>44085</v>
      </c>
      <c r="C1221" s="2">
        <v>0.21</v>
      </c>
      <c r="D1221" s="2">
        <v>0.21</v>
      </c>
      <c r="E1221" s="2">
        <v>22520</v>
      </c>
      <c r="F1221" s="2">
        <v>0.21</v>
      </c>
      <c r="G1221" s="2">
        <v>4729.2</v>
      </c>
      <c r="H1221" s="15">
        <f t="shared" si="18"/>
        <v>0</v>
      </c>
    </row>
    <row r="1222" spans="1:8" ht="13.5" x14ac:dyDescent="0.25">
      <c r="A1222" s="11"/>
      <c r="B1222" s="10">
        <v>44088</v>
      </c>
      <c r="C1222" s="2">
        <v>0.21</v>
      </c>
      <c r="D1222" s="2">
        <v>0.21</v>
      </c>
      <c r="E1222" s="2">
        <v>20</v>
      </c>
      <c r="F1222" s="2">
        <v>0.21</v>
      </c>
      <c r="G1222" s="2">
        <v>4.2</v>
      </c>
      <c r="H1222" s="15">
        <f t="shared" si="18"/>
        <v>0</v>
      </c>
    </row>
    <row r="1223" spans="1:8" ht="13.5" x14ac:dyDescent="0.25">
      <c r="A1223" s="11"/>
      <c r="B1223" s="10">
        <v>44089</v>
      </c>
      <c r="C1223" s="2">
        <v>0.21</v>
      </c>
      <c r="D1223" s="2">
        <v>0.21</v>
      </c>
      <c r="E1223" s="2">
        <v>1209</v>
      </c>
      <c r="F1223" s="2">
        <v>0.21</v>
      </c>
      <c r="G1223" s="2">
        <v>253.89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0.22</v>
      </c>
      <c r="D1224" s="2">
        <v>0.22</v>
      </c>
      <c r="E1224" s="2">
        <v>761421</v>
      </c>
      <c r="F1224" s="2">
        <v>0.21049999999999999</v>
      </c>
      <c r="G1224" s="2">
        <v>160279.12049999999</v>
      </c>
      <c r="H1224" s="15">
        <f t="shared" si="19"/>
        <v>4.7619047619047665E-2</v>
      </c>
    </row>
    <row r="1225" spans="1:8" ht="13.5" x14ac:dyDescent="0.25">
      <c r="A1225" s="11"/>
      <c r="B1225" s="10">
        <v>44091</v>
      </c>
      <c r="C1225" s="2">
        <v>0.21</v>
      </c>
      <c r="D1225" s="2">
        <v>0.21</v>
      </c>
      <c r="E1225" s="2">
        <v>58510</v>
      </c>
      <c r="F1225" s="2">
        <v>0.2263</v>
      </c>
      <c r="G1225" s="2">
        <v>13240.813</v>
      </c>
      <c r="H1225" s="15">
        <f t="shared" si="19"/>
        <v>-4.5454545454545497E-2</v>
      </c>
    </row>
    <row r="1226" spans="1:8" ht="13.5" x14ac:dyDescent="0.25">
      <c r="A1226" s="11"/>
      <c r="B1226" s="10">
        <v>44092</v>
      </c>
      <c r="C1226" s="2">
        <v>0.22</v>
      </c>
      <c r="D1226" s="2">
        <v>0.22</v>
      </c>
      <c r="E1226" s="2">
        <v>81056</v>
      </c>
      <c r="F1226" s="2">
        <v>0.2122</v>
      </c>
      <c r="G1226" s="2">
        <v>17200.083200000001</v>
      </c>
      <c r="H1226" s="15">
        <f t="shared" si="19"/>
        <v>4.7619047619047665E-2</v>
      </c>
    </row>
    <row r="1227" spans="1:8" ht="13.5" x14ac:dyDescent="0.25">
      <c r="A1227" s="11"/>
      <c r="B1227" s="10">
        <v>44095</v>
      </c>
      <c r="C1227" s="2">
        <v>0.22</v>
      </c>
      <c r="D1227" s="2">
        <v>0.22</v>
      </c>
      <c r="E1227" s="2">
        <v>34993</v>
      </c>
      <c r="F1227" s="2">
        <v>0.21740000000000001</v>
      </c>
      <c r="G1227" s="2">
        <v>7607.4781999999996</v>
      </c>
      <c r="H1227" s="15">
        <f t="shared" si="19"/>
        <v>0</v>
      </c>
    </row>
    <row r="1228" spans="1:8" ht="13.5" x14ac:dyDescent="0.25">
      <c r="A1228" s="11"/>
      <c r="B1228" s="10">
        <v>44096</v>
      </c>
      <c r="C1228" s="2">
        <v>0.23</v>
      </c>
      <c r="D1228" s="2">
        <v>0.23</v>
      </c>
      <c r="E1228" s="2">
        <v>19408</v>
      </c>
      <c r="F1228" s="2">
        <v>0.22220000000000001</v>
      </c>
      <c r="G1228" s="2">
        <v>4312.4575999999997</v>
      </c>
      <c r="H1228" s="15">
        <f t="shared" si="19"/>
        <v>4.5454545454545497E-2</v>
      </c>
    </row>
    <row r="1229" spans="1:8" ht="13.5" x14ac:dyDescent="0.25">
      <c r="A1229" s="11"/>
      <c r="B1229" s="10">
        <v>44097</v>
      </c>
      <c r="C1229" s="2">
        <v>0.24</v>
      </c>
      <c r="D1229" s="2">
        <v>0.24</v>
      </c>
      <c r="E1229" s="2">
        <v>84002</v>
      </c>
      <c r="F1229" s="2">
        <v>0.2351</v>
      </c>
      <c r="G1229" s="2">
        <v>19748.870200000001</v>
      </c>
      <c r="H1229" s="15">
        <f t="shared" si="19"/>
        <v>4.3478260869565133E-2</v>
      </c>
    </row>
    <row r="1230" spans="1:8" ht="13.5" x14ac:dyDescent="0.25">
      <c r="A1230" s="11"/>
      <c r="B1230" s="10">
        <v>44098</v>
      </c>
      <c r="C1230" s="2">
        <v>0.25</v>
      </c>
      <c r="D1230" s="2">
        <v>0.25</v>
      </c>
      <c r="E1230" s="2">
        <v>0</v>
      </c>
      <c r="F1230" s="2">
        <v>0</v>
      </c>
      <c r="G1230" s="2">
        <v>0</v>
      </c>
      <c r="H1230" s="15">
        <f t="shared" si="19"/>
        <v>4.1666666666666706E-2</v>
      </c>
    </row>
    <row r="1231" spans="1:8" ht="13.5" x14ac:dyDescent="0.25">
      <c r="A1231" s="11"/>
      <c r="B1231" s="10">
        <v>44099</v>
      </c>
      <c r="C1231" s="2">
        <v>0.24</v>
      </c>
      <c r="D1231" s="2">
        <v>0.24</v>
      </c>
      <c r="E1231" s="2">
        <v>186327</v>
      </c>
      <c r="F1231" s="2">
        <v>0.24440000000000001</v>
      </c>
      <c r="G1231" s="2">
        <v>45538.318800000001</v>
      </c>
      <c r="H1231" s="15">
        <f t="shared" si="19"/>
        <v>-4.0000000000000036E-2</v>
      </c>
    </row>
    <row r="1232" spans="1:8" ht="13.5" x14ac:dyDescent="0.25">
      <c r="A1232" s="11"/>
      <c r="B1232" s="10">
        <v>44102</v>
      </c>
      <c r="C1232" s="2">
        <v>0.24</v>
      </c>
      <c r="D1232" s="2">
        <v>0.24</v>
      </c>
      <c r="E1232" s="2">
        <v>7050</v>
      </c>
      <c r="F1232" s="2">
        <v>0.24</v>
      </c>
      <c r="G1232" s="2">
        <v>1692</v>
      </c>
      <c r="H1232" s="15">
        <f t="shared" si="19"/>
        <v>0</v>
      </c>
    </row>
    <row r="1233" spans="1:8" ht="13.5" x14ac:dyDescent="0.25">
      <c r="A1233" s="11"/>
      <c r="B1233" s="10">
        <v>44103</v>
      </c>
      <c r="C1233" s="2">
        <v>0.24</v>
      </c>
      <c r="D1233" s="2">
        <v>0.24</v>
      </c>
      <c r="E1233" s="2">
        <v>24268</v>
      </c>
      <c r="F1233" s="2">
        <v>0.23089999999999999</v>
      </c>
      <c r="G1233" s="2">
        <v>5603.4812000000002</v>
      </c>
      <c r="H1233" s="15">
        <f t="shared" si="19"/>
        <v>0</v>
      </c>
    </row>
    <row r="1234" spans="1:8" ht="13.5" x14ac:dyDescent="0.25">
      <c r="A1234" s="11"/>
      <c r="B1234" s="10">
        <v>44104</v>
      </c>
      <c r="C1234" s="2">
        <v>0.23</v>
      </c>
      <c r="D1234" s="2">
        <v>0.23</v>
      </c>
      <c r="E1234" s="2">
        <v>14872</v>
      </c>
      <c r="F1234" s="2">
        <v>0.23</v>
      </c>
      <c r="G1234" s="2">
        <v>3420.56</v>
      </c>
      <c r="H1234" s="15">
        <f t="shared" si="19"/>
        <v>-4.1666666666666588E-2</v>
      </c>
    </row>
    <row r="1235" spans="1:8" ht="13.5" x14ac:dyDescent="0.25">
      <c r="A1235" s="11"/>
      <c r="B1235" s="10">
        <v>44105</v>
      </c>
      <c r="C1235" s="2">
        <v>0.23</v>
      </c>
      <c r="D1235" s="2">
        <v>0.23</v>
      </c>
      <c r="E1235" s="2">
        <v>3500</v>
      </c>
      <c r="F1235" s="2">
        <v>0.23</v>
      </c>
      <c r="G1235" s="2">
        <v>805</v>
      </c>
      <c r="H1235" s="15">
        <f t="shared" si="19"/>
        <v>0</v>
      </c>
    </row>
    <row r="1236" spans="1:8" ht="13.5" x14ac:dyDescent="0.25">
      <c r="A1236" s="11"/>
      <c r="B1236" s="10">
        <v>44106</v>
      </c>
      <c r="C1236" s="2">
        <v>0.22</v>
      </c>
      <c r="D1236" s="2">
        <v>0.22</v>
      </c>
      <c r="E1236" s="2">
        <v>12307</v>
      </c>
      <c r="F1236" s="2">
        <v>0.22</v>
      </c>
      <c r="G1236" s="2">
        <v>2707.54</v>
      </c>
      <c r="H1236" s="15">
        <f t="shared" si="19"/>
        <v>-4.3478260869565251E-2</v>
      </c>
    </row>
    <row r="1237" spans="1:8" ht="13.5" x14ac:dyDescent="0.25">
      <c r="A1237" s="11"/>
      <c r="B1237" s="10">
        <v>44109</v>
      </c>
      <c r="C1237" s="2">
        <v>0.23</v>
      </c>
      <c r="D1237" s="2">
        <v>0.23</v>
      </c>
      <c r="E1237" s="2">
        <v>42267</v>
      </c>
      <c r="F1237" s="2">
        <v>0.2114</v>
      </c>
      <c r="G1237" s="2">
        <v>8935.2438000000002</v>
      </c>
      <c r="H1237" s="15">
        <f t="shared" si="19"/>
        <v>4.5454545454545497E-2</v>
      </c>
    </row>
    <row r="1238" spans="1:8" ht="13.5" x14ac:dyDescent="0.25">
      <c r="A1238" s="11"/>
      <c r="B1238" s="10">
        <v>44110</v>
      </c>
      <c r="C1238" s="2">
        <v>0.23</v>
      </c>
      <c r="D1238" s="2">
        <v>0.23</v>
      </c>
      <c r="E1238" s="2">
        <v>5</v>
      </c>
      <c r="F1238" s="2">
        <v>0.23</v>
      </c>
      <c r="G1238" s="2">
        <v>1.1499999999999999</v>
      </c>
      <c r="H1238" s="15">
        <f t="shared" si="19"/>
        <v>0</v>
      </c>
    </row>
    <row r="1239" spans="1:8" ht="13.5" x14ac:dyDescent="0.25">
      <c r="A1239" s="11"/>
      <c r="B1239" s="10">
        <v>44111</v>
      </c>
      <c r="C1239" s="2">
        <v>0.23</v>
      </c>
      <c r="D1239" s="2">
        <v>0.23</v>
      </c>
      <c r="E1239" s="2">
        <v>104638</v>
      </c>
      <c r="F1239" s="2">
        <v>0.2263</v>
      </c>
      <c r="G1239" s="2">
        <v>23679.579399999999</v>
      </c>
      <c r="H1239" s="15">
        <f t="shared" si="19"/>
        <v>0</v>
      </c>
    </row>
    <row r="1240" spans="1:8" ht="13.5" x14ac:dyDescent="0.25">
      <c r="A1240" s="11"/>
      <c r="B1240" s="10">
        <v>44112</v>
      </c>
      <c r="C1240" s="2">
        <v>0.23</v>
      </c>
      <c r="D1240" s="2">
        <v>0.23</v>
      </c>
      <c r="E1240" s="2">
        <v>41503</v>
      </c>
      <c r="F1240" s="2">
        <v>0.2258</v>
      </c>
      <c r="G1240" s="2">
        <v>9371.3773999999994</v>
      </c>
      <c r="H1240" s="15">
        <f t="shared" si="19"/>
        <v>0</v>
      </c>
    </row>
    <row r="1241" spans="1:8" ht="13.5" x14ac:dyDescent="0.25">
      <c r="A1241" s="11"/>
      <c r="B1241" s="10">
        <v>44113</v>
      </c>
      <c r="C1241" s="2">
        <v>0.23</v>
      </c>
      <c r="D1241" s="2">
        <v>0.23</v>
      </c>
      <c r="E1241" s="2">
        <v>33541</v>
      </c>
      <c r="F1241" s="2">
        <v>0.23089999999999999</v>
      </c>
      <c r="G1241" s="2">
        <v>7744.6169</v>
      </c>
      <c r="H1241" s="15">
        <f t="shared" si="19"/>
        <v>0</v>
      </c>
    </row>
    <row r="1242" spans="1:8" ht="13.5" x14ac:dyDescent="0.25">
      <c r="A1242" s="11"/>
      <c r="B1242" s="10">
        <v>44116</v>
      </c>
      <c r="C1242" s="2">
        <v>0.23</v>
      </c>
      <c r="D1242" s="2">
        <v>0.23</v>
      </c>
      <c r="E1242" s="2">
        <v>142229</v>
      </c>
      <c r="F1242" s="2">
        <v>0.23980000000000001</v>
      </c>
      <c r="G1242" s="2">
        <v>34106.514199999998</v>
      </c>
      <c r="H1242" s="15">
        <f t="shared" si="19"/>
        <v>0</v>
      </c>
    </row>
    <row r="1243" spans="1:8" ht="13.5" x14ac:dyDescent="0.25">
      <c r="A1243" s="11"/>
      <c r="B1243" s="10">
        <v>44117</v>
      </c>
      <c r="C1243" s="2">
        <v>0.24</v>
      </c>
      <c r="D1243" s="2">
        <v>0.24</v>
      </c>
      <c r="E1243" s="2">
        <v>93641</v>
      </c>
      <c r="F1243" s="2">
        <v>0.2397</v>
      </c>
      <c r="G1243" s="2">
        <v>22445.7477</v>
      </c>
      <c r="H1243" s="15">
        <f t="shared" si="19"/>
        <v>4.3478260869565133E-2</v>
      </c>
    </row>
    <row r="1244" spans="1:8" ht="13.5" x14ac:dyDescent="0.25">
      <c r="A1244" s="11"/>
      <c r="B1244" s="10">
        <v>44118</v>
      </c>
      <c r="C1244" s="2">
        <v>0.25</v>
      </c>
      <c r="D1244" s="2">
        <v>0.25</v>
      </c>
      <c r="E1244" s="2">
        <v>2762</v>
      </c>
      <c r="F1244" s="2">
        <v>0.2482</v>
      </c>
      <c r="G1244" s="2">
        <v>685.52840000000003</v>
      </c>
      <c r="H1244" s="15">
        <f t="shared" si="19"/>
        <v>4.1666666666666706E-2</v>
      </c>
    </row>
    <row r="1245" spans="1:8" ht="13.5" x14ac:dyDescent="0.25">
      <c r="A1245" s="11"/>
      <c r="B1245" s="10">
        <v>44120</v>
      </c>
      <c r="C1245" s="2">
        <v>0.24</v>
      </c>
      <c r="D1245" s="2">
        <v>0.24</v>
      </c>
      <c r="E1245" s="2">
        <v>15719</v>
      </c>
      <c r="F1245" s="2">
        <v>0.24030000000000001</v>
      </c>
      <c r="G1245" s="2">
        <v>3777.2757000000001</v>
      </c>
      <c r="H1245" s="15">
        <f t="shared" si="19"/>
        <v>-4.0000000000000036E-2</v>
      </c>
    </row>
    <row r="1246" spans="1:8" ht="13.5" x14ac:dyDescent="0.25">
      <c r="A1246" s="11"/>
      <c r="B1246" s="10">
        <v>44123</v>
      </c>
      <c r="C1246" s="2">
        <v>0.23</v>
      </c>
      <c r="D1246" s="2">
        <v>0.23</v>
      </c>
      <c r="E1246" s="2">
        <v>9591</v>
      </c>
      <c r="F1246" s="2">
        <v>0.23319999999999999</v>
      </c>
      <c r="G1246" s="2">
        <v>2236.6212</v>
      </c>
      <c r="H1246" s="15">
        <f t="shared" si="19"/>
        <v>-4.1666666666666588E-2</v>
      </c>
    </row>
    <row r="1247" spans="1:8" ht="13.5" x14ac:dyDescent="0.25">
      <c r="A1247" s="11"/>
      <c r="B1247" s="10">
        <v>44124</v>
      </c>
      <c r="C1247" s="2">
        <v>0.22</v>
      </c>
      <c r="D1247" s="2">
        <v>0.22</v>
      </c>
      <c r="E1247" s="2">
        <v>66</v>
      </c>
      <c r="F1247" s="2">
        <v>0.2248</v>
      </c>
      <c r="G1247" s="2">
        <v>14.8368</v>
      </c>
      <c r="H1247" s="15">
        <f t="shared" si="19"/>
        <v>-4.3478260869565251E-2</v>
      </c>
    </row>
    <row r="1248" spans="1:8" ht="13.5" x14ac:dyDescent="0.25">
      <c r="A1248" s="11"/>
      <c r="B1248" s="10">
        <v>44125</v>
      </c>
      <c r="C1248" s="2">
        <v>0.23</v>
      </c>
      <c r="D1248" s="2">
        <v>0.23</v>
      </c>
      <c r="E1248" s="2">
        <v>4300</v>
      </c>
      <c r="F1248" s="2">
        <v>0.23</v>
      </c>
      <c r="G1248" s="2">
        <v>989</v>
      </c>
      <c r="H1248" s="15">
        <f t="shared" si="19"/>
        <v>4.5454545454545497E-2</v>
      </c>
    </row>
    <row r="1249" spans="1:8" ht="13.5" x14ac:dyDescent="0.25">
      <c r="A1249" s="11"/>
      <c r="B1249" s="10">
        <v>44126</v>
      </c>
      <c r="C1249" s="2">
        <v>0.24</v>
      </c>
      <c r="D1249" s="2">
        <v>0.24</v>
      </c>
      <c r="E1249" s="2">
        <v>23476</v>
      </c>
      <c r="F1249" s="2">
        <v>0.2319</v>
      </c>
      <c r="G1249" s="2">
        <v>5444.0843999999997</v>
      </c>
      <c r="H1249" s="15">
        <f t="shared" si="19"/>
        <v>4.3478260869565133E-2</v>
      </c>
    </row>
    <row r="1250" spans="1:8" ht="13.5" x14ac:dyDescent="0.25">
      <c r="A1250" s="11"/>
      <c r="B1250" s="10">
        <v>44127</v>
      </c>
      <c r="C1250" s="2">
        <v>0.24</v>
      </c>
      <c r="D1250" s="2">
        <v>0.24</v>
      </c>
      <c r="E1250" s="2">
        <v>5019</v>
      </c>
      <c r="F1250" s="2">
        <v>0.24</v>
      </c>
      <c r="G1250" s="2">
        <v>1204.56</v>
      </c>
      <c r="H1250" s="15">
        <f t="shared" si="19"/>
        <v>0</v>
      </c>
    </row>
    <row r="1251" spans="1:8" ht="13.5" x14ac:dyDescent="0.25">
      <c r="A1251" s="11"/>
      <c r="B1251" s="10">
        <v>44130</v>
      </c>
      <c r="C1251" s="2">
        <v>0.24</v>
      </c>
      <c r="D1251" s="2">
        <v>0.24</v>
      </c>
      <c r="E1251" s="2">
        <v>200</v>
      </c>
      <c r="F1251" s="2">
        <v>0.24</v>
      </c>
      <c r="G1251" s="2">
        <v>48</v>
      </c>
      <c r="H1251" s="15">
        <f t="shared" si="19"/>
        <v>0</v>
      </c>
    </row>
    <row r="1252" spans="1:8" ht="13.5" x14ac:dyDescent="0.25">
      <c r="A1252" s="11"/>
      <c r="B1252" s="10">
        <v>44131</v>
      </c>
      <c r="C1252" s="2">
        <v>0.24</v>
      </c>
      <c r="D1252" s="2">
        <v>0.24</v>
      </c>
      <c r="E1252" s="2">
        <v>5398</v>
      </c>
      <c r="F1252" s="2">
        <v>0.23050000000000001</v>
      </c>
      <c r="G1252" s="2">
        <v>1244.239</v>
      </c>
      <c r="H1252" s="15">
        <f t="shared" si="19"/>
        <v>0</v>
      </c>
    </row>
    <row r="1253" spans="1:8" ht="13.5" x14ac:dyDescent="0.25">
      <c r="A1253" s="11"/>
      <c r="B1253" s="10">
        <v>44132</v>
      </c>
      <c r="C1253" s="2">
        <v>0.24</v>
      </c>
      <c r="D1253" s="2">
        <v>0.24</v>
      </c>
      <c r="E1253" s="2">
        <v>0</v>
      </c>
      <c r="F1253" s="2">
        <v>0</v>
      </c>
      <c r="G1253" s="2">
        <v>0</v>
      </c>
      <c r="H1253" s="15">
        <f t="shared" si="19"/>
        <v>0</v>
      </c>
    </row>
    <row r="1254" spans="1:8" ht="13.5" x14ac:dyDescent="0.25">
      <c r="A1254" s="11"/>
      <c r="B1254" s="10">
        <v>44134</v>
      </c>
      <c r="C1254" s="2">
        <v>0.24</v>
      </c>
      <c r="D1254" s="2">
        <v>0.24</v>
      </c>
      <c r="E1254" s="2">
        <v>0</v>
      </c>
      <c r="F1254" s="2">
        <v>0</v>
      </c>
      <c r="G1254" s="2">
        <v>0</v>
      </c>
      <c r="H1254" s="15">
        <f t="shared" si="19"/>
        <v>0</v>
      </c>
    </row>
    <row r="1255" spans="1:8" ht="13.5" x14ac:dyDescent="0.25">
      <c r="A1255" s="11"/>
      <c r="B1255" s="10">
        <v>44137</v>
      </c>
      <c r="C1255" s="2">
        <v>0.23</v>
      </c>
      <c r="D1255" s="2">
        <v>0.23</v>
      </c>
      <c r="E1255" s="2">
        <v>2691</v>
      </c>
      <c r="F1255" s="2">
        <v>0.23</v>
      </c>
      <c r="G1255" s="2">
        <v>618.92999999999995</v>
      </c>
      <c r="H1255" s="15">
        <f t="shared" si="19"/>
        <v>-4.1666666666666588E-2</v>
      </c>
    </row>
    <row r="1256" spans="1:8" ht="13.5" x14ac:dyDescent="0.25">
      <c r="A1256" s="11"/>
      <c r="B1256" s="10">
        <v>44138</v>
      </c>
      <c r="C1256" s="2">
        <v>0.23</v>
      </c>
      <c r="D1256" s="2">
        <v>0.23</v>
      </c>
      <c r="E1256" s="2">
        <v>6017</v>
      </c>
      <c r="F1256" s="2">
        <v>0.22</v>
      </c>
      <c r="G1256" s="2">
        <v>1323.74</v>
      </c>
      <c r="H1256" s="15">
        <f t="shared" si="19"/>
        <v>0</v>
      </c>
    </row>
    <row r="1257" spans="1:8" ht="13.5" x14ac:dyDescent="0.25">
      <c r="A1257" s="11"/>
      <c r="B1257" s="10">
        <v>44139</v>
      </c>
      <c r="C1257" s="2">
        <v>0.23</v>
      </c>
      <c r="D1257" s="2">
        <v>0.23</v>
      </c>
      <c r="E1257" s="2">
        <v>2548</v>
      </c>
      <c r="F1257" s="2">
        <v>0.22109999999999999</v>
      </c>
      <c r="G1257" s="2">
        <v>563.36279999999999</v>
      </c>
      <c r="H1257" s="15">
        <f t="shared" si="19"/>
        <v>0</v>
      </c>
    </row>
    <row r="1258" spans="1:8" ht="13.5" x14ac:dyDescent="0.25">
      <c r="A1258" s="11"/>
      <c r="B1258" s="10">
        <v>44140</v>
      </c>
      <c r="C1258" s="2">
        <v>0.23</v>
      </c>
      <c r="D1258" s="2">
        <v>0.23</v>
      </c>
      <c r="E1258" s="2">
        <v>11</v>
      </c>
      <c r="F1258" s="2">
        <v>0.23</v>
      </c>
      <c r="G1258" s="2">
        <v>2.5299999999999998</v>
      </c>
      <c r="H1258" s="15">
        <f t="shared" si="19"/>
        <v>0</v>
      </c>
    </row>
    <row r="1259" spans="1:8" ht="13.5" x14ac:dyDescent="0.25">
      <c r="A1259" s="11"/>
      <c r="B1259" s="10">
        <v>44141</v>
      </c>
      <c r="C1259" s="2">
        <v>0.23</v>
      </c>
      <c r="D1259" s="2">
        <v>0.23</v>
      </c>
      <c r="E1259" s="2">
        <v>0</v>
      </c>
      <c r="F1259" s="2">
        <v>0</v>
      </c>
      <c r="G1259" s="2">
        <v>0</v>
      </c>
      <c r="H1259" s="15">
        <f t="shared" si="19"/>
        <v>0</v>
      </c>
    </row>
    <row r="1260" spans="1:8" ht="13.5" x14ac:dyDescent="0.25">
      <c r="A1260" s="11"/>
      <c r="B1260" s="10">
        <v>44144</v>
      </c>
      <c r="C1260" s="2">
        <v>0.23</v>
      </c>
      <c r="D1260" s="2">
        <v>0.23</v>
      </c>
      <c r="E1260" s="2">
        <v>23454</v>
      </c>
      <c r="F1260" s="2">
        <v>0.23</v>
      </c>
      <c r="G1260" s="2">
        <v>5394.42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0.23</v>
      </c>
      <c r="D1261" s="2">
        <v>0.23</v>
      </c>
      <c r="E1261" s="2">
        <v>17745</v>
      </c>
      <c r="F1261" s="2">
        <v>0.23</v>
      </c>
      <c r="G1261" s="2">
        <v>4081.35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0.23</v>
      </c>
      <c r="D1262" s="2">
        <v>0.23</v>
      </c>
      <c r="E1262" s="2">
        <v>257</v>
      </c>
      <c r="F1262" s="2">
        <v>0.2203</v>
      </c>
      <c r="G1262" s="2">
        <v>56.617100000000001</v>
      </c>
      <c r="H1262" s="15">
        <f t="shared" si="19"/>
        <v>0</v>
      </c>
    </row>
    <row r="1263" spans="1:8" ht="13.5" x14ac:dyDescent="0.25">
      <c r="A1263" s="11"/>
      <c r="B1263" s="10">
        <v>44147</v>
      </c>
      <c r="C1263" s="2">
        <v>0.23</v>
      </c>
      <c r="D1263" s="2">
        <v>0.23</v>
      </c>
      <c r="E1263" s="2">
        <v>70039</v>
      </c>
      <c r="F1263" s="2">
        <v>0.2208</v>
      </c>
      <c r="G1263" s="2">
        <v>15464.611199999999</v>
      </c>
      <c r="H1263" s="15">
        <f t="shared" si="19"/>
        <v>0</v>
      </c>
    </row>
    <row r="1264" spans="1:8" ht="13.5" x14ac:dyDescent="0.25">
      <c r="A1264" s="11"/>
      <c r="B1264" s="10">
        <v>44148</v>
      </c>
      <c r="C1264" s="2">
        <v>0.23</v>
      </c>
      <c r="D1264" s="2">
        <v>0.23</v>
      </c>
      <c r="E1264" s="2">
        <v>16</v>
      </c>
      <c r="F1264" s="2">
        <v>0.23</v>
      </c>
      <c r="G1264" s="2">
        <v>3.68</v>
      </c>
      <c r="H1264" s="15">
        <f t="shared" si="19"/>
        <v>0</v>
      </c>
    </row>
    <row r="1265" spans="1:8" ht="13.5" x14ac:dyDescent="0.25">
      <c r="A1265" s="11"/>
      <c r="B1265" s="10">
        <v>44151</v>
      </c>
      <c r="C1265" s="2">
        <v>0.24</v>
      </c>
      <c r="D1265" s="2">
        <v>0.24</v>
      </c>
      <c r="E1265" s="2">
        <v>168303</v>
      </c>
      <c r="F1265" s="2">
        <v>0.2336</v>
      </c>
      <c r="G1265" s="2">
        <v>39315.580800000003</v>
      </c>
      <c r="H1265" s="15">
        <f t="shared" si="19"/>
        <v>4.3478260869565133E-2</v>
      </c>
    </row>
    <row r="1266" spans="1:8" ht="13.5" x14ac:dyDescent="0.25">
      <c r="A1266" s="11"/>
      <c r="B1266" s="10">
        <v>44152</v>
      </c>
      <c r="C1266" s="2">
        <v>0.25</v>
      </c>
      <c r="D1266" s="2">
        <v>0.25</v>
      </c>
      <c r="E1266" s="2">
        <v>240776</v>
      </c>
      <c r="F1266" s="2">
        <v>0.24970000000000001</v>
      </c>
      <c r="G1266" s="2">
        <v>60121.767200000002</v>
      </c>
      <c r="H1266" s="15">
        <f t="shared" si="19"/>
        <v>4.1666666666666706E-2</v>
      </c>
    </row>
    <row r="1267" spans="1:8" ht="13.5" x14ac:dyDescent="0.25">
      <c r="A1267" s="11"/>
      <c r="B1267" s="10">
        <v>44153</v>
      </c>
      <c r="C1267" s="2">
        <v>0.26</v>
      </c>
      <c r="D1267" s="2">
        <v>0.26</v>
      </c>
      <c r="E1267" s="2">
        <v>197251</v>
      </c>
      <c r="F1267" s="2">
        <v>0.26</v>
      </c>
      <c r="G1267" s="2">
        <v>51285.26</v>
      </c>
      <c r="H1267" s="15">
        <f t="shared" si="19"/>
        <v>4.0000000000000036E-2</v>
      </c>
    </row>
    <row r="1268" spans="1:8" ht="13.5" x14ac:dyDescent="0.25">
      <c r="A1268" s="11"/>
      <c r="B1268" s="10">
        <v>44154</v>
      </c>
      <c r="C1268" s="2">
        <v>0.27</v>
      </c>
      <c r="D1268" s="2">
        <v>0.27</v>
      </c>
      <c r="E1268" s="2">
        <v>124050</v>
      </c>
      <c r="F1268" s="2">
        <v>0.2697</v>
      </c>
      <c r="G1268" s="2">
        <v>33456.285000000003</v>
      </c>
      <c r="H1268" s="15">
        <f t="shared" si="19"/>
        <v>3.8461538461538491E-2</v>
      </c>
    </row>
    <row r="1269" spans="1:8" ht="13.5" x14ac:dyDescent="0.25">
      <c r="A1269" s="11"/>
      <c r="B1269" s="10">
        <v>44155</v>
      </c>
      <c r="C1269" s="2">
        <v>0.26</v>
      </c>
      <c r="D1269" s="2">
        <v>0.26</v>
      </c>
      <c r="E1269" s="2">
        <v>69472</v>
      </c>
      <c r="F1269" s="2">
        <v>0.2601</v>
      </c>
      <c r="G1269" s="2">
        <v>18069.6672</v>
      </c>
      <c r="H1269" s="15">
        <f t="shared" si="19"/>
        <v>-3.703703703703707E-2</v>
      </c>
    </row>
    <row r="1270" spans="1:8" ht="13.5" x14ac:dyDescent="0.25">
      <c r="A1270" s="11"/>
      <c r="B1270" s="10">
        <v>44158</v>
      </c>
      <c r="C1270" s="2">
        <v>0.27</v>
      </c>
      <c r="D1270" s="2">
        <v>0.27</v>
      </c>
      <c r="E1270" s="2">
        <v>106453</v>
      </c>
      <c r="F1270" s="2">
        <v>0.26850000000000002</v>
      </c>
      <c r="G1270" s="2">
        <v>28582.630499999999</v>
      </c>
      <c r="H1270" s="15">
        <f t="shared" si="19"/>
        <v>3.8461538461538491E-2</v>
      </c>
    </row>
    <row r="1271" spans="1:8" ht="13.5" x14ac:dyDescent="0.25">
      <c r="A1271" s="11"/>
      <c r="B1271" s="10">
        <v>44159</v>
      </c>
      <c r="C1271" s="2">
        <v>0.28000000000000003</v>
      </c>
      <c r="D1271" s="2">
        <v>0.28000000000000003</v>
      </c>
      <c r="E1271" s="2">
        <v>86399</v>
      </c>
      <c r="F1271" s="2">
        <v>0.27989999999999998</v>
      </c>
      <c r="G1271" s="2">
        <v>24183.080099999999</v>
      </c>
      <c r="H1271" s="15">
        <f t="shared" si="19"/>
        <v>3.703703703703707E-2</v>
      </c>
    </row>
    <row r="1272" spans="1:8" ht="13.5" x14ac:dyDescent="0.25">
      <c r="A1272" s="11"/>
      <c r="B1272" s="10">
        <v>44160</v>
      </c>
      <c r="C1272" s="2">
        <v>0.28999999999999998</v>
      </c>
      <c r="D1272" s="2">
        <v>0.28999999999999998</v>
      </c>
      <c r="E1272" s="2">
        <v>103851</v>
      </c>
      <c r="F1272" s="2">
        <v>0.28820000000000001</v>
      </c>
      <c r="G1272" s="2">
        <v>29929.858199999999</v>
      </c>
      <c r="H1272" s="15">
        <f t="shared" si="19"/>
        <v>3.5714285714285546E-2</v>
      </c>
    </row>
    <row r="1273" spans="1:8" ht="13.5" x14ac:dyDescent="0.25">
      <c r="A1273" s="11"/>
      <c r="B1273" s="10">
        <v>44161</v>
      </c>
      <c r="C1273" s="2">
        <v>0.3</v>
      </c>
      <c r="D1273" s="2">
        <v>0.3</v>
      </c>
      <c r="E1273" s="2">
        <v>294636</v>
      </c>
      <c r="F1273" s="2">
        <v>0.3</v>
      </c>
      <c r="G1273" s="2">
        <v>88390.8</v>
      </c>
      <c r="H1273" s="15">
        <f t="shared" si="19"/>
        <v>3.4482758620689689E-2</v>
      </c>
    </row>
    <row r="1274" spans="1:8" ht="13.5" x14ac:dyDescent="0.25">
      <c r="A1274" s="11"/>
      <c r="B1274" s="10">
        <v>44162</v>
      </c>
      <c r="C1274" s="2">
        <v>0.31</v>
      </c>
      <c r="D1274" s="2">
        <v>0.31</v>
      </c>
      <c r="E1274" s="2">
        <v>161182</v>
      </c>
      <c r="F1274" s="2">
        <v>0.31</v>
      </c>
      <c r="G1274" s="2">
        <v>49966.42</v>
      </c>
      <c r="H1274" s="15">
        <f t="shared" si="19"/>
        <v>3.3333333333333368E-2</v>
      </c>
    </row>
    <row r="1275" spans="1:8" ht="13.5" x14ac:dyDescent="0.25">
      <c r="A1275" s="11"/>
      <c r="B1275" s="10">
        <v>44165</v>
      </c>
      <c r="C1275" s="2">
        <v>0.32</v>
      </c>
      <c r="D1275" s="2">
        <v>0.32</v>
      </c>
      <c r="E1275" s="2">
        <v>197610</v>
      </c>
      <c r="F1275" s="2">
        <v>0.31990000000000002</v>
      </c>
      <c r="G1275" s="2">
        <v>63215.438999999998</v>
      </c>
      <c r="H1275" s="15">
        <f t="shared" si="19"/>
        <v>3.2258064516129059E-2</v>
      </c>
    </row>
    <row r="1276" spans="1:8" ht="13.5" x14ac:dyDescent="0.25">
      <c r="A1276" s="11"/>
      <c r="B1276" s="10">
        <v>44166</v>
      </c>
      <c r="C1276" s="2">
        <v>0.33</v>
      </c>
      <c r="D1276" s="2">
        <v>0.33</v>
      </c>
      <c r="E1276" s="2">
        <v>457880</v>
      </c>
      <c r="F1276" s="2">
        <v>0.33</v>
      </c>
      <c r="G1276" s="2">
        <v>151100.4</v>
      </c>
      <c r="H1276" s="15">
        <f t="shared" si="19"/>
        <v>3.1250000000000028E-2</v>
      </c>
    </row>
    <row r="1277" spans="1:8" ht="13.5" x14ac:dyDescent="0.25">
      <c r="A1277" s="11"/>
      <c r="B1277" s="10">
        <v>44167</v>
      </c>
      <c r="C1277" s="2">
        <v>0.35</v>
      </c>
      <c r="D1277" s="2">
        <v>0.35</v>
      </c>
      <c r="E1277" s="2">
        <v>67860</v>
      </c>
      <c r="F1277" s="2">
        <v>0.34</v>
      </c>
      <c r="G1277" s="2">
        <v>23072.400000000001</v>
      </c>
      <c r="H1277" s="15">
        <f t="shared" si="19"/>
        <v>6.060606060606049E-2</v>
      </c>
    </row>
    <row r="1278" spans="1:8" ht="13.5" x14ac:dyDescent="0.25">
      <c r="A1278" s="11"/>
      <c r="B1278" s="10">
        <v>44168</v>
      </c>
      <c r="C1278" s="2">
        <v>0.37</v>
      </c>
      <c r="D1278" s="2">
        <v>0.37</v>
      </c>
      <c r="E1278" s="2">
        <v>679484</v>
      </c>
      <c r="F1278" s="2">
        <v>0.36470000000000002</v>
      </c>
      <c r="G1278" s="2">
        <v>247807.81479999999</v>
      </c>
      <c r="H1278" s="15">
        <f t="shared" si="19"/>
        <v>5.7142857142857197E-2</v>
      </c>
    </row>
    <row r="1279" spans="1:8" ht="13.5" x14ac:dyDescent="0.25">
      <c r="A1279" s="11"/>
      <c r="B1279" s="10">
        <v>44169</v>
      </c>
      <c r="C1279" s="2">
        <v>0.38</v>
      </c>
      <c r="D1279" s="2">
        <v>0.38</v>
      </c>
      <c r="E1279" s="2">
        <v>0</v>
      </c>
      <c r="F1279" s="2">
        <v>0</v>
      </c>
      <c r="G1279" s="2">
        <v>0</v>
      </c>
      <c r="H1279" s="15">
        <f t="shared" si="19"/>
        <v>2.7027027027027053E-2</v>
      </c>
    </row>
    <row r="1280" spans="1:8" ht="13.5" x14ac:dyDescent="0.25">
      <c r="A1280" s="11"/>
      <c r="B1280" s="10">
        <v>44172</v>
      </c>
      <c r="C1280" s="2">
        <v>0.39</v>
      </c>
      <c r="D1280" s="2">
        <v>0.39</v>
      </c>
      <c r="E1280" s="2">
        <v>0</v>
      </c>
      <c r="F1280" s="2">
        <v>0</v>
      </c>
      <c r="G1280" s="2">
        <v>0</v>
      </c>
      <c r="H1280" s="15">
        <f t="shared" si="19"/>
        <v>2.6315789473684233E-2</v>
      </c>
    </row>
    <row r="1281" spans="1:8" ht="13.5" x14ac:dyDescent="0.25">
      <c r="A1281" s="11"/>
      <c r="B1281" s="10">
        <v>44173</v>
      </c>
      <c r="C1281" s="2">
        <v>0.41</v>
      </c>
      <c r="D1281" s="2">
        <v>0.41</v>
      </c>
      <c r="E1281" s="2">
        <v>540827</v>
      </c>
      <c r="F1281" s="2">
        <v>0.40289999999999998</v>
      </c>
      <c r="G1281" s="2">
        <v>217899.19829999999</v>
      </c>
      <c r="H1281" s="15">
        <f t="shared" si="19"/>
        <v>5.1282051282051183E-2</v>
      </c>
    </row>
    <row r="1282" spans="1:8" ht="13.5" x14ac:dyDescent="0.25">
      <c r="A1282" s="11"/>
      <c r="B1282" s="10">
        <v>44174</v>
      </c>
      <c r="C1282" s="2">
        <v>0.43</v>
      </c>
      <c r="D1282" s="2">
        <v>0.43</v>
      </c>
      <c r="E1282" s="2">
        <v>326112</v>
      </c>
      <c r="F1282" s="2">
        <v>0.4234</v>
      </c>
      <c r="G1282" s="2">
        <v>138075.82079999999</v>
      </c>
      <c r="H1282" s="15">
        <f t="shared" si="19"/>
        <v>4.8780487804878092E-2</v>
      </c>
    </row>
    <row r="1283" spans="1:8" ht="13.5" x14ac:dyDescent="0.25">
      <c r="A1283" s="11"/>
      <c r="B1283" s="10">
        <v>44175</v>
      </c>
      <c r="C1283" s="2">
        <v>0.45</v>
      </c>
      <c r="D1283" s="2">
        <v>0.45</v>
      </c>
      <c r="E1283" s="2">
        <v>106547</v>
      </c>
      <c r="F1283" s="2">
        <v>0.44719999999999999</v>
      </c>
      <c r="G1283" s="2">
        <v>47647.818399999996</v>
      </c>
      <c r="H1283" s="15">
        <f t="shared" si="19"/>
        <v>4.6511627906976785E-2</v>
      </c>
    </row>
    <row r="1284" spans="1:8" ht="13.5" x14ac:dyDescent="0.25">
      <c r="A1284" s="11"/>
      <c r="B1284" s="10">
        <v>44176</v>
      </c>
      <c r="C1284" s="2">
        <v>0.47</v>
      </c>
      <c r="D1284" s="2">
        <v>0.47</v>
      </c>
      <c r="E1284" s="2">
        <v>0</v>
      </c>
      <c r="F1284" s="2">
        <v>0</v>
      </c>
      <c r="G1284" s="2">
        <v>0</v>
      </c>
      <c r="H1284" s="15">
        <f t="shared" si="19"/>
        <v>4.4444444444444363E-2</v>
      </c>
    </row>
    <row r="1285" spans="1:8" ht="13.5" x14ac:dyDescent="0.25">
      <c r="A1285" s="11"/>
      <c r="B1285" s="10">
        <v>44179</v>
      </c>
      <c r="C1285" s="2">
        <v>0.49</v>
      </c>
      <c r="D1285" s="2">
        <v>0.49</v>
      </c>
      <c r="E1285" s="2">
        <v>831782</v>
      </c>
      <c r="F1285" s="2">
        <v>0.49</v>
      </c>
      <c r="G1285" s="2">
        <v>407573.18</v>
      </c>
      <c r="H1285" s="15">
        <f t="shared" si="19"/>
        <v>4.2553191489361743E-2</v>
      </c>
    </row>
    <row r="1286" spans="1:8" ht="13.5" x14ac:dyDescent="0.25">
      <c r="A1286" s="11"/>
      <c r="B1286" s="10">
        <v>44180</v>
      </c>
      <c r="C1286" s="2">
        <v>0.51</v>
      </c>
      <c r="D1286" s="2">
        <v>0.51</v>
      </c>
      <c r="E1286" s="2">
        <v>0</v>
      </c>
      <c r="F1286" s="2">
        <v>0</v>
      </c>
      <c r="G1286" s="2">
        <v>0</v>
      </c>
      <c r="H1286" s="15">
        <f t="shared" si="19"/>
        <v>4.0816326530612283E-2</v>
      </c>
    </row>
    <row r="1287" spans="1:8" ht="13.5" x14ac:dyDescent="0.25">
      <c r="A1287" s="11"/>
      <c r="B1287" s="10">
        <v>44181</v>
      </c>
      <c r="C1287" s="2">
        <v>0.53</v>
      </c>
      <c r="D1287" s="2">
        <v>0.53</v>
      </c>
      <c r="E1287" s="2">
        <v>0</v>
      </c>
      <c r="F1287" s="2">
        <v>0</v>
      </c>
      <c r="G1287" s="2">
        <v>0</v>
      </c>
      <c r="H1287" s="15">
        <f t="shared" ref="H1287:H1350" si="20">(D1287-D1286)/D1286</f>
        <v>3.9215686274509838E-2</v>
      </c>
    </row>
    <row r="1288" spans="1:8" ht="13.5" x14ac:dyDescent="0.25">
      <c r="A1288" s="11"/>
      <c r="B1288" s="10">
        <v>44182</v>
      </c>
      <c r="C1288" s="2">
        <v>0.56000000000000005</v>
      </c>
      <c r="D1288" s="2">
        <v>0.56000000000000005</v>
      </c>
      <c r="E1288" s="2">
        <v>534827</v>
      </c>
      <c r="F1288" s="2">
        <v>0.55000000000000004</v>
      </c>
      <c r="G1288" s="2">
        <v>294154.84999999998</v>
      </c>
      <c r="H1288" s="15">
        <f t="shared" si="20"/>
        <v>5.660377358490571E-2</v>
      </c>
    </row>
    <row r="1289" spans="1:8" ht="13.5" x14ac:dyDescent="0.25">
      <c r="A1289" s="11"/>
      <c r="B1289" s="10">
        <v>44183</v>
      </c>
      <c r="C1289" s="2">
        <v>0.59</v>
      </c>
      <c r="D1289" s="2">
        <v>0.59</v>
      </c>
      <c r="E1289" s="2">
        <v>293356</v>
      </c>
      <c r="F1289" s="2">
        <v>0.57999999999999996</v>
      </c>
      <c r="G1289" s="2">
        <v>170146.48</v>
      </c>
      <c r="H1289" s="15">
        <f t="shared" si="20"/>
        <v>5.3571428571428416E-2</v>
      </c>
    </row>
    <row r="1290" spans="1:8" ht="13.5" x14ac:dyDescent="0.25">
      <c r="A1290" s="11"/>
      <c r="B1290" s="10">
        <v>44186</v>
      </c>
      <c r="C1290" s="2">
        <v>0.61</v>
      </c>
      <c r="D1290" s="2">
        <v>0.61</v>
      </c>
      <c r="E1290" s="2">
        <v>0</v>
      </c>
      <c r="F1290" s="2">
        <v>0</v>
      </c>
      <c r="G1290" s="2">
        <v>0</v>
      </c>
      <c r="H1290" s="15">
        <f t="shared" si="20"/>
        <v>3.3898305084745797E-2</v>
      </c>
    </row>
    <row r="1291" spans="1:8" ht="13.5" x14ac:dyDescent="0.25">
      <c r="A1291" s="11"/>
      <c r="B1291" s="10">
        <v>44187</v>
      </c>
      <c r="C1291" s="2">
        <v>0.63</v>
      </c>
      <c r="D1291" s="2">
        <v>0.63</v>
      </c>
      <c r="E1291" s="2">
        <v>0</v>
      </c>
      <c r="F1291" s="2">
        <v>0</v>
      </c>
      <c r="G1291" s="2">
        <v>0</v>
      </c>
      <c r="H1291" s="15">
        <f t="shared" si="20"/>
        <v>3.2786885245901669E-2</v>
      </c>
    </row>
    <row r="1292" spans="1:8" ht="13.5" x14ac:dyDescent="0.25">
      <c r="A1292" s="11"/>
      <c r="B1292" s="10">
        <v>44188</v>
      </c>
      <c r="C1292" s="2">
        <v>0.65</v>
      </c>
      <c r="D1292" s="2">
        <v>0.65</v>
      </c>
      <c r="E1292" s="2">
        <v>0</v>
      </c>
      <c r="F1292" s="2">
        <v>0</v>
      </c>
      <c r="G1292" s="2">
        <v>0</v>
      </c>
      <c r="H1292" s="15">
        <f t="shared" si="20"/>
        <v>3.1746031746031772E-2</v>
      </c>
    </row>
    <row r="1293" spans="1:8" ht="13.5" x14ac:dyDescent="0.25">
      <c r="A1293" s="11"/>
      <c r="B1293" s="10">
        <v>44189</v>
      </c>
      <c r="C1293" s="2">
        <v>0.68</v>
      </c>
      <c r="D1293" s="2">
        <v>0.68</v>
      </c>
      <c r="E1293" s="2">
        <v>369189</v>
      </c>
      <c r="F1293" s="2">
        <v>0.67</v>
      </c>
      <c r="G1293" s="2">
        <v>247356.63</v>
      </c>
      <c r="H1293" s="15">
        <f t="shared" si="20"/>
        <v>4.6153846153846191E-2</v>
      </c>
    </row>
    <row r="1294" spans="1:8" ht="13.5" x14ac:dyDescent="0.25">
      <c r="A1294" s="11"/>
      <c r="B1294" s="10">
        <v>44190</v>
      </c>
      <c r="C1294" s="2">
        <v>0.64</v>
      </c>
      <c r="D1294" s="2">
        <v>0.64</v>
      </c>
      <c r="E1294" s="2">
        <v>2041490</v>
      </c>
      <c r="F1294" s="2">
        <v>0.67010000000000003</v>
      </c>
      <c r="G1294" s="2">
        <v>1368002.449</v>
      </c>
      <c r="H1294" s="15">
        <f t="shared" si="20"/>
        <v>-5.8823529411764754E-2</v>
      </c>
    </row>
    <row r="1295" spans="1:8" ht="13.5" x14ac:dyDescent="0.25">
      <c r="A1295" s="11"/>
      <c r="B1295" s="10">
        <v>44193</v>
      </c>
      <c r="C1295" s="2">
        <v>0.62</v>
      </c>
      <c r="D1295" s="2">
        <v>0.62</v>
      </c>
      <c r="E1295" s="2">
        <v>0</v>
      </c>
      <c r="F1295" s="2">
        <v>0</v>
      </c>
      <c r="G1295" s="2">
        <v>0</v>
      </c>
      <c r="H1295" s="15">
        <f t="shared" si="20"/>
        <v>-3.1250000000000028E-2</v>
      </c>
    </row>
    <row r="1296" spans="1:8" ht="13.5" x14ac:dyDescent="0.25">
      <c r="A1296" s="11"/>
      <c r="B1296" s="10">
        <v>44194</v>
      </c>
      <c r="C1296" s="2">
        <v>0.65</v>
      </c>
      <c r="D1296" s="2">
        <v>0.65</v>
      </c>
      <c r="E1296" s="2">
        <v>1134648</v>
      </c>
      <c r="F1296" s="2">
        <v>0.62619999999999998</v>
      </c>
      <c r="G1296" s="2">
        <v>710516.57759999996</v>
      </c>
      <c r="H1296" s="15">
        <f t="shared" si="20"/>
        <v>4.8387096774193589E-2</v>
      </c>
    </row>
    <row r="1297" spans="1:8" ht="13.5" x14ac:dyDescent="0.25">
      <c r="A1297" s="11"/>
      <c r="B1297" s="10">
        <v>44195</v>
      </c>
      <c r="C1297" s="2">
        <v>0.68</v>
      </c>
      <c r="D1297" s="2">
        <v>0.68</v>
      </c>
      <c r="E1297" s="2">
        <v>624753</v>
      </c>
      <c r="F1297" s="2">
        <v>0.6774</v>
      </c>
      <c r="G1297" s="2">
        <v>423207.68219999998</v>
      </c>
      <c r="H1297" s="15">
        <f t="shared" si="20"/>
        <v>4.6153846153846191E-2</v>
      </c>
    </row>
    <row r="1298" spans="1:8" ht="13.5" x14ac:dyDescent="0.25">
      <c r="A1298" s="11"/>
      <c r="B1298" s="10">
        <v>44196</v>
      </c>
      <c r="C1298" s="2">
        <v>0.7</v>
      </c>
      <c r="D1298" s="2">
        <v>0.7</v>
      </c>
      <c r="E1298" s="2">
        <v>514501</v>
      </c>
      <c r="F1298" s="2">
        <v>0.68610000000000004</v>
      </c>
      <c r="G1298" s="2">
        <v>352999.1361</v>
      </c>
      <c r="H1298" s="15">
        <f t="shared" si="20"/>
        <v>2.9411764705882214E-2</v>
      </c>
    </row>
    <row r="1299" spans="1:8" ht="13.5" x14ac:dyDescent="0.25">
      <c r="A1299" s="11"/>
      <c r="B1299" s="10">
        <v>44200</v>
      </c>
      <c r="C1299" s="2">
        <v>0.68</v>
      </c>
      <c r="D1299" s="2">
        <v>0.68</v>
      </c>
      <c r="E1299" s="2">
        <v>120553</v>
      </c>
      <c r="F1299" s="2">
        <v>0.68959999999999999</v>
      </c>
      <c r="G1299" s="2">
        <v>83133.348800000007</v>
      </c>
      <c r="H1299" s="15">
        <f t="shared" si="20"/>
        <v>-2.8571428571428439E-2</v>
      </c>
    </row>
    <row r="1300" spans="1:8" ht="13.5" x14ac:dyDescent="0.25">
      <c r="A1300" s="11"/>
      <c r="B1300" s="10">
        <v>44201</v>
      </c>
      <c r="C1300" s="2">
        <v>0.69</v>
      </c>
      <c r="D1300" s="2">
        <v>0.69</v>
      </c>
      <c r="E1300" s="2">
        <v>251604</v>
      </c>
      <c r="F1300" s="2">
        <v>0.66979999999999995</v>
      </c>
      <c r="G1300" s="2">
        <v>168524.35920000001</v>
      </c>
      <c r="H1300" s="15">
        <f t="shared" si="20"/>
        <v>1.4705882352941025E-2</v>
      </c>
    </row>
    <row r="1301" spans="1:8" ht="13.5" x14ac:dyDescent="0.25">
      <c r="A1301" s="11"/>
      <c r="B1301" s="10">
        <v>44202</v>
      </c>
      <c r="C1301" s="2">
        <v>0.66</v>
      </c>
      <c r="D1301" s="2">
        <v>0.66</v>
      </c>
      <c r="E1301" s="2">
        <v>161774</v>
      </c>
      <c r="F1301" s="2">
        <v>0.66310000000000002</v>
      </c>
      <c r="G1301" s="2">
        <v>107272.3394</v>
      </c>
      <c r="H1301" s="15">
        <f t="shared" si="20"/>
        <v>-4.3478260869565098E-2</v>
      </c>
    </row>
    <row r="1302" spans="1:8" ht="13.5" x14ac:dyDescent="0.25">
      <c r="A1302" s="11"/>
      <c r="B1302" s="10">
        <v>44203</v>
      </c>
      <c r="C1302" s="2">
        <v>0.67</v>
      </c>
      <c r="D1302" s="2">
        <v>0.67</v>
      </c>
      <c r="E1302" s="2">
        <v>61622</v>
      </c>
      <c r="F1302" s="2">
        <v>0.66690000000000005</v>
      </c>
      <c r="G1302" s="2">
        <v>41095.711799999997</v>
      </c>
      <c r="H1302" s="15">
        <f t="shared" si="20"/>
        <v>1.5151515151515164E-2</v>
      </c>
    </row>
    <row r="1303" spans="1:8" ht="13.5" x14ac:dyDescent="0.25">
      <c r="A1303" s="11"/>
      <c r="B1303" s="10">
        <v>44204</v>
      </c>
      <c r="C1303" s="2">
        <v>0.68</v>
      </c>
      <c r="D1303" s="2">
        <v>0.68</v>
      </c>
      <c r="E1303" s="2">
        <v>164424</v>
      </c>
      <c r="F1303" s="2">
        <v>0.66700000000000004</v>
      </c>
      <c r="G1303" s="2">
        <v>109670.808</v>
      </c>
      <c r="H1303" s="15">
        <f t="shared" si="20"/>
        <v>1.492537313432837E-2</v>
      </c>
    </row>
    <row r="1304" spans="1:8" ht="13.5" x14ac:dyDescent="0.25">
      <c r="A1304" s="11"/>
      <c r="B1304" s="10">
        <v>44207</v>
      </c>
      <c r="C1304" s="2">
        <v>0.72</v>
      </c>
      <c r="D1304" s="2">
        <v>0.72</v>
      </c>
      <c r="E1304" s="2">
        <v>272203</v>
      </c>
      <c r="F1304" s="2">
        <v>0.68759999999999999</v>
      </c>
      <c r="G1304" s="2">
        <v>187166.78279999999</v>
      </c>
      <c r="H1304" s="15">
        <f t="shared" si="20"/>
        <v>5.8823529411764594E-2</v>
      </c>
    </row>
    <row r="1305" spans="1:8" ht="13.5" x14ac:dyDescent="0.25">
      <c r="A1305" s="11"/>
      <c r="B1305" s="10">
        <v>44208</v>
      </c>
      <c r="C1305" s="2">
        <v>0.76</v>
      </c>
      <c r="D1305" s="2">
        <v>0.76</v>
      </c>
      <c r="E1305" s="2">
        <v>169335</v>
      </c>
      <c r="F1305" s="2">
        <v>0.75</v>
      </c>
      <c r="G1305" s="2">
        <v>127001.25</v>
      </c>
      <c r="H1305" s="15">
        <f t="shared" si="20"/>
        <v>5.5555555555555608E-2</v>
      </c>
    </row>
    <row r="1306" spans="1:8" ht="13.5" x14ac:dyDescent="0.25">
      <c r="A1306" s="11"/>
      <c r="B1306" s="10">
        <v>44209</v>
      </c>
      <c r="C1306" s="2">
        <v>0.79</v>
      </c>
      <c r="D1306" s="2">
        <v>0.79</v>
      </c>
      <c r="E1306" s="2">
        <v>488125</v>
      </c>
      <c r="F1306" s="2">
        <v>0.77700000000000002</v>
      </c>
      <c r="G1306" s="2">
        <v>379273.125</v>
      </c>
      <c r="H1306" s="15">
        <f t="shared" si="20"/>
        <v>3.9473684210526348E-2</v>
      </c>
    </row>
    <row r="1307" spans="1:8" ht="13.5" x14ac:dyDescent="0.25">
      <c r="A1307" s="11"/>
      <c r="B1307" s="10">
        <v>44211</v>
      </c>
      <c r="C1307" s="2">
        <v>0.83</v>
      </c>
      <c r="D1307" s="2">
        <v>0.83</v>
      </c>
      <c r="E1307" s="2">
        <v>339826</v>
      </c>
      <c r="F1307" s="2">
        <v>0.80859999999999999</v>
      </c>
      <c r="G1307" s="2">
        <v>274783.30359999998</v>
      </c>
      <c r="H1307" s="15">
        <f t="shared" si="20"/>
        <v>5.0632911392404965E-2</v>
      </c>
    </row>
    <row r="1308" spans="1:8" ht="13.5" x14ac:dyDescent="0.25">
      <c r="A1308" s="11"/>
      <c r="B1308" s="10">
        <v>44214</v>
      </c>
      <c r="C1308" s="2">
        <v>0.8</v>
      </c>
      <c r="D1308" s="2">
        <v>0.8</v>
      </c>
      <c r="E1308" s="2">
        <v>896368</v>
      </c>
      <c r="F1308" s="2">
        <v>0.85880000000000001</v>
      </c>
      <c r="G1308" s="2">
        <v>769800.83840000001</v>
      </c>
      <c r="H1308" s="15">
        <f t="shared" si="20"/>
        <v>-3.6144578313252913E-2</v>
      </c>
    </row>
    <row r="1309" spans="1:8" ht="13.5" x14ac:dyDescent="0.25">
      <c r="A1309" s="11"/>
      <c r="B1309" s="10">
        <v>44215</v>
      </c>
      <c r="C1309" s="2">
        <v>0.84</v>
      </c>
      <c r="D1309" s="2">
        <v>0.84</v>
      </c>
      <c r="E1309" s="2">
        <v>309247</v>
      </c>
      <c r="F1309" s="2">
        <v>0.82809999999999995</v>
      </c>
      <c r="G1309" s="2">
        <v>256087.44070000001</v>
      </c>
      <c r="H1309" s="15">
        <f t="shared" si="20"/>
        <v>4.9999999999999906E-2</v>
      </c>
    </row>
    <row r="1310" spans="1:8" ht="13.5" x14ac:dyDescent="0.25">
      <c r="A1310" s="11"/>
      <c r="B1310" s="10">
        <v>44216</v>
      </c>
      <c r="C1310" s="2">
        <v>0.86</v>
      </c>
      <c r="D1310" s="2">
        <v>0.86</v>
      </c>
      <c r="E1310" s="2">
        <v>465031</v>
      </c>
      <c r="F1310" s="2">
        <v>0.86580000000000001</v>
      </c>
      <c r="G1310" s="2">
        <v>402623.83980000002</v>
      </c>
      <c r="H1310" s="15">
        <f t="shared" si="20"/>
        <v>2.3809523809523832E-2</v>
      </c>
    </row>
    <row r="1311" spans="1:8" ht="13.5" x14ac:dyDescent="0.25">
      <c r="A1311" s="11"/>
      <c r="B1311" s="10">
        <v>44217</v>
      </c>
      <c r="C1311" s="2">
        <v>0.83</v>
      </c>
      <c r="D1311" s="2">
        <v>0.83</v>
      </c>
      <c r="E1311" s="2">
        <v>303602</v>
      </c>
      <c r="F1311" s="2">
        <v>0.85050000000000003</v>
      </c>
      <c r="G1311" s="2">
        <v>258213.50099999999</v>
      </c>
      <c r="H1311" s="15">
        <f t="shared" si="20"/>
        <v>-3.4883720930232592E-2</v>
      </c>
    </row>
    <row r="1312" spans="1:8" ht="13.5" x14ac:dyDescent="0.25">
      <c r="A1312" s="11"/>
      <c r="B1312" s="10">
        <v>44218</v>
      </c>
      <c r="C1312" s="2">
        <v>0.83</v>
      </c>
      <c r="D1312" s="2">
        <v>0.83</v>
      </c>
      <c r="E1312" s="2">
        <v>293189</v>
      </c>
      <c r="F1312" s="2">
        <v>0.82079999999999997</v>
      </c>
      <c r="G1312" s="2">
        <v>240649.5312</v>
      </c>
      <c r="H1312" s="15">
        <f t="shared" si="20"/>
        <v>0</v>
      </c>
    </row>
    <row r="1313" spans="1:8" ht="13.5" x14ac:dyDescent="0.25">
      <c r="A1313" s="11"/>
      <c r="B1313" s="10">
        <v>44221</v>
      </c>
      <c r="C1313" s="2">
        <v>0.84</v>
      </c>
      <c r="D1313" s="2">
        <v>0.84</v>
      </c>
      <c r="E1313" s="2">
        <v>259009</v>
      </c>
      <c r="F1313" s="2">
        <v>0.82489999999999997</v>
      </c>
      <c r="G1313" s="2">
        <v>213656.52410000001</v>
      </c>
      <c r="H1313" s="15">
        <f t="shared" si="20"/>
        <v>1.2048192771084348E-2</v>
      </c>
    </row>
    <row r="1314" spans="1:8" ht="13.5" x14ac:dyDescent="0.25">
      <c r="A1314" s="11"/>
      <c r="B1314" s="10">
        <v>44222</v>
      </c>
      <c r="C1314" s="2">
        <v>0.85</v>
      </c>
      <c r="D1314" s="2">
        <v>0.85</v>
      </c>
      <c r="E1314" s="2">
        <v>285676</v>
      </c>
      <c r="F1314" s="2">
        <v>0.84060000000000001</v>
      </c>
      <c r="G1314" s="2">
        <v>240139.24559999999</v>
      </c>
      <c r="H1314" s="15">
        <f t="shared" si="20"/>
        <v>1.1904761904761916E-2</v>
      </c>
    </row>
    <row r="1315" spans="1:8" ht="13.5" x14ac:dyDescent="0.25">
      <c r="A1315" s="11"/>
      <c r="B1315" s="10">
        <v>44223</v>
      </c>
      <c r="C1315" s="2">
        <v>0.9</v>
      </c>
      <c r="D1315" s="2">
        <v>0.9</v>
      </c>
      <c r="E1315" s="2">
        <v>819029</v>
      </c>
      <c r="F1315" s="2">
        <v>0.89459999999999995</v>
      </c>
      <c r="G1315" s="2">
        <v>732703.34340000001</v>
      </c>
      <c r="H1315" s="15">
        <f t="shared" si="20"/>
        <v>5.8823529411764761E-2</v>
      </c>
    </row>
    <row r="1316" spans="1:8" ht="13.5" x14ac:dyDescent="0.25">
      <c r="A1316" s="11"/>
      <c r="B1316" s="10">
        <v>44224</v>
      </c>
      <c r="C1316" s="2">
        <v>0.9</v>
      </c>
      <c r="D1316" s="2">
        <v>0.9</v>
      </c>
      <c r="E1316" s="2">
        <v>0</v>
      </c>
      <c r="F1316" s="2">
        <v>0</v>
      </c>
      <c r="G1316" s="2">
        <v>0</v>
      </c>
      <c r="H1316" s="15">
        <f t="shared" si="20"/>
        <v>0</v>
      </c>
    </row>
    <row r="1317" spans="1:8" ht="13.5" x14ac:dyDescent="0.25">
      <c r="A1317" s="11"/>
      <c r="B1317" s="10">
        <v>44225</v>
      </c>
      <c r="C1317" s="2">
        <v>0.9</v>
      </c>
      <c r="D1317" s="2">
        <v>0.9</v>
      </c>
      <c r="E1317" s="2">
        <v>0</v>
      </c>
      <c r="F1317" s="2">
        <v>0</v>
      </c>
      <c r="G1317" s="2">
        <v>0</v>
      </c>
      <c r="H1317" s="15">
        <f t="shared" si="20"/>
        <v>0</v>
      </c>
    </row>
    <row r="1318" spans="1:8" ht="13.5" x14ac:dyDescent="0.25">
      <c r="A1318" s="11"/>
      <c r="B1318" s="10">
        <v>44228</v>
      </c>
      <c r="C1318" s="2">
        <v>0.9</v>
      </c>
      <c r="D1318" s="2">
        <v>0.9</v>
      </c>
      <c r="E1318" s="2">
        <v>0</v>
      </c>
      <c r="F1318" s="2">
        <v>0</v>
      </c>
      <c r="G1318" s="2">
        <v>0</v>
      </c>
      <c r="H1318" s="15">
        <f t="shared" si="20"/>
        <v>0</v>
      </c>
    </row>
    <row r="1319" spans="1:8" ht="13.5" x14ac:dyDescent="0.25">
      <c r="A1319" s="11"/>
      <c r="B1319" s="10">
        <v>44229</v>
      </c>
      <c r="C1319" s="2">
        <v>0.9</v>
      </c>
      <c r="D1319" s="2">
        <v>0.9</v>
      </c>
      <c r="E1319" s="2">
        <v>0</v>
      </c>
      <c r="F1319" s="2">
        <v>0</v>
      </c>
      <c r="G1319" s="2">
        <v>0</v>
      </c>
      <c r="H1319" s="15">
        <f t="shared" si="20"/>
        <v>0</v>
      </c>
    </row>
    <row r="1320" spans="1:8" ht="13.5" x14ac:dyDescent="0.25">
      <c r="A1320" s="11"/>
      <c r="B1320" s="10">
        <v>44230</v>
      </c>
      <c r="C1320" s="2">
        <v>0.9</v>
      </c>
      <c r="D1320" s="2">
        <v>0.9</v>
      </c>
      <c r="E1320" s="2">
        <v>0</v>
      </c>
      <c r="F1320" s="2">
        <v>0</v>
      </c>
      <c r="G1320" s="2">
        <v>0</v>
      </c>
      <c r="H1320" s="15">
        <f t="shared" si="20"/>
        <v>0</v>
      </c>
    </row>
    <row r="1321" spans="1:8" ht="13.5" x14ac:dyDescent="0.25">
      <c r="A1321" s="11"/>
      <c r="B1321" s="10">
        <v>44231</v>
      </c>
      <c r="C1321" s="2">
        <v>0.85</v>
      </c>
      <c r="D1321" s="2">
        <v>0.85</v>
      </c>
      <c r="E1321" s="2">
        <v>521592</v>
      </c>
      <c r="F1321" s="2">
        <v>0.85619999999999996</v>
      </c>
      <c r="G1321" s="2">
        <v>446587.07040000003</v>
      </c>
      <c r="H1321" s="15">
        <f t="shared" si="20"/>
        <v>-5.5555555555555601E-2</v>
      </c>
    </row>
    <row r="1322" spans="1:8" ht="13.5" x14ac:dyDescent="0.25">
      <c r="A1322" s="11"/>
      <c r="B1322" s="10">
        <v>44232</v>
      </c>
      <c r="C1322" s="2">
        <v>0.8</v>
      </c>
      <c r="D1322" s="2">
        <v>0.8</v>
      </c>
      <c r="E1322" s="2">
        <v>424206</v>
      </c>
      <c r="F1322" s="2">
        <v>0.82179999999999997</v>
      </c>
      <c r="G1322" s="2">
        <v>348612.49080000003</v>
      </c>
      <c r="H1322" s="15">
        <f t="shared" si="20"/>
        <v>-5.8823529411764629E-2</v>
      </c>
    </row>
    <row r="1323" spans="1:8" ht="13.5" x14ac:dyDescent="0.25">
      <c r="A1323" s="11"/>
      <c r="B1323" s="10">
        <v>44235</v>
      </c>
      <c r="C1323" s="2">
        <v>0.84</v>
      </c>
      <c r="D1323" s="2">
        <v>0.84</v>
      </c>
      <c r="E1323" s="2">
        <v>328510</v>
      </c>
      <c r="F1323" s="2">
        <v>0.82350000000000001</v>
      </c>
      <c r="G1323" s="2">
        <v>270527.98499999999</v>
      </c>
      <c r="H1323" s="15">
        <f t="shared" si="20"/>
        <v>4.9999999999999906E-2</v>
      </c>
    </row>
    <row r="1324" spans="1:8" ht="13.5" x14ac:dyDescent="0.25">
      <c r="A1324" s="11"/>
      <c r="B1324" s="10">
        <v>44236</v>
      </c>
      <c r="C1324" s="2">
        <v>0.85</v>
      </c>
      <c r="D1324" s="2">
        <v>0.85</v>
      </c>
      <c r="E1324" s="2">
        <v>413354</v>
      </c>
      <c r="F1324" s="2">
        <v>0.85599999999999998</v>
      </c>
      <c r="G1324" s="2">
        <v>353831.02399999998</v>
      </c>
      <c r="H1324" s="15">
        <f t="shared" si="20"/>
        <v>1.1904761904761916E-2</v>
      </c>
    </row>
    <row r="1325" spans="1:8" ht="13.5" x14ac:dyDescent="0.25">
      <c r="A1325" s="11"/>
      <c r="B1325" s="10">
        <v>44237</v>
      </c>
      <c r="C1325" s="2">
        <v>0.86</v>
      </c>
      <c r="D1325" s="2">
        <v>0.86</v>
      </c>
      <c r="E1325" s="2">
        <v>146618</v>
      </c>
      <c r="F1325" s="2">
        <v>0.84319999999999995</v>
      </c>
      <c r="G1325" s="2">
        <v>123628.29760000001</v>
      </c>
      <c r="H1325" s="15">
        <f t="shared" si="20"/>
        <v>1.1764705882352951E-2</v>
      </c>
    </row>
    <row r="1326" spans="1:8" ht="13.5" x14ac:dyDescent="0.25">
      <c r="A1326" s="11"/>
      <c r="B1326" s="10">
        <v>44238</v>
      </c>
      <c r="C1326" s="2">
        <v>0.91</v>
      </c>
      <c r="D1326" s="2">
        <v>0.91</v>
      </c>
      <c r="E1326" s="2">
        <v>148493</v>
      </c>
      <c r="F1326" s="2">
        <v>0.88570000000000004</v>
      </c>
      <c r="G1326" s="2">
        <v>131520.2501</v>
      </c>
      <c r="H1326" s="15">
        <f t="shared" si="20"/>
        <v>5.8139534883720985E-2</v>
      </c>
    </row>
    <row r="1327" spans="1:8" ht="13.5" x14ac:dyDescent="0.25">
      <c r="A1327" s="11"/>
      <c r="B1327" s="10">
        <v>44239</v>
      </c>
      <c r="C1327" s="2">
        <v>0.95</v>
      </c>
      <c r="D1327" s="2">
        <v>0.95</v>
      </c>
      <c r="E1327" s="2">
        <v>0</v>
      </c>
      <c r="F1327" s="2">
        <v>0</v>
      </c>
      <c r="G1327" s="2">
        <v>0</v>
      </c>
      <c r="H1327" s="15">
        <f t="shared" si="20"/>
        <v>4.3956043956043869E-2</v>
      </c>
    </row>
    <row r="1328" spans="1:8" ht="13.5" x14ac:dyDescent="0.25">
      <c r="A1328" s="11"/>
      <c r="B1328" s="10">
        <v>44242</v>
      </c>
      <c r="C1328" s="2">
        <v>0.94</v>
      </c>
      <c r="D1328" s="2">
        <v>0.94</v>
      </c>
      <c r="E1328" s="2">
        <v>440620</v>
      </c>
      <c r="F1328" s="2">
        <v>0.9456</v>
      </c>
      <c r="G1328" s="2">
        <v>416650.272</v>
      </c>
      <c r="H1328" s="15">
        <f t="shared" si="20"/>
        <v>-1.0526315789473694E-2</v>
      </c>
    </row>
    <row r="1329" spans="1:8" ht="13.5" x14ac:dyDescent="0.25">
      <c r="A1329" s="11"/>
      <c r="B1329" s="10">
        <v>44243</v>
      </c>
      <c r="C1329" s="2">
        <v>0.89</v>
      </c>
      <c r="D1329" s="2">
        <v>0.89</v>
      </c>
      <c r="E1329" s="2">
        <v>320450</v>
      </c>
      <c r="F1329" s="2">
        <v>0.90439999999999998</v>
      </c>
      <c r="G1329" s="2">
        <v>289814.98</v>
      </c>
      <c r="H1329" s="15">
        <f t="shared" si="20"/>
        <v>-5.3191489361702059E-2</v>
      </c>
    </row>
    <row r="1330" spans="1:8" ht="13.5" x14ac:dyDescent="0.25">
      <c r="A1330" s="11"/>
      <c r="B1330" s="10">
        <v>44244</v>
      </c>
      <c r="C1330" s="2">
        <v>0.85</v>
      </c>
      <c r="D1330" s="2">
        <v>0.85</v>
      </c>
      <c r="E1330" s="2">
        <v>219827</v>
      </c>
      <c r="F1330" s="2">
        <v>0.85950000000000004</v>
      </c>
      <c r="G1330" s="2">
        <v>188941.30650000001</v>
      </c>
      <c r="H1330" s="15">
        <f t="shared" si="20"/>
        <v>-4.4943820224719142E-2</v>
      </c>
    </row>
    <row r="1331" spans="1:8" ht="13.5" x14ac:dyDescent="0.25">
      <c r="A1331" s="11"/>
      <c r="B1331" s="10">
        <v>44245</v>
      </c>
      <c r="C1331" s="2">
        <v>0.88</v>
      </c>
      <c r="D1331" s="2">
        <v>0.88</v>
      </c>
      <c r="E1331" s="2">
        <v>138311</v>
      </c>
      <c r="F1331" s="2">
        <v>0.86719999999999997</v>
      </c>
      <c r="G1331" s="2">
        <v>119943.29919999999</v>
      </c>
      <c r="H1331" s="15">
        <f t="shared" si="20"/>
        <v>3.5294117647058858E-2</v>
      </c>
    </row>
    <row r="1332" spans="1:8" ht="13.5" x14ac:dyDescent="0.25">
      <c r="A1332" s="11"/>
      <c r="B1332" s="10">
        <v>44246</v>
      </c>
      <c r="C1332" s="2">
        <v>0.86</v>
      </c>
      <c r="D1332" s="2">
        <v>0.86</v>
      </c>
      <c r="E1332" s="2">
        <v>29784</v>
      </c>
      <c r="F1332" s="2">
        <v>0.86850000000000005</v>
      </c>
      <c r="G1332" s="2">
        <v>25867.403999999999</v>
      </c>
      <c r="H1332" s="15">
        <f t="shared" si="20"/>
        <v>-2.2727272727272749E-2</v>
      </c>
    </row>
    <row r="1333" spans="1:8" ht="13.5" x14ac:dyDescent="0.25">
      <c r="A1333" s="11"/>
      <c r="B1333" s="10">
        <v>44249</v>
      </c>
      <c r="C1333" s="2">
        <v>0.88</v>
      </c>
      <c r="D1333" s="2">
        <v>0.88</v>
      </c>
      <c r="E1333" s="2">
        <v>117785</v>
      </c>
      <c r="F1333" s="2">
        <v>0.874</v>
      </c>
      <c r="G1333" s="2">
        <v>102944.09</v>
      </c>
      <c r="H1333" s="15">
        <f t="shared" si="20"/>
        <v>2.3255813953488393E-2</v>
      </c>
    </row>
    <row r="1334" spans="1:8" ht="13.5" x14ac:dyDescent="0.25">
      <c r="A1334" s="11"/>
      <c r="B1334" s="10">
        <v>44250</v>
      </c>
      <c r="C1334" s="2">
        <v>0.91</v>
      </c>
      <c r="D1334" s="2">
        <v>0.91</v>
      </c>
      <c r="E1334" s="2">
        <v>132643</v>
      </c>
      <c r="F1334" s="2">
        <v>0.90180000000000005</v>
      </c>
      <c r="G1334" s="2">
        <v>119617.4574</v>
      </c>
      <c r="H1334" s="15">
        <f t="shared" si="20"/>
        <v>3.4090909090909123E-2</v>
      </c>
    </row>
    <row r="1335" spans="1:8" ht="13.5" x14ac:dyDescent="0.25">
      <c r="A1335" s="11"/>
      <c r="B1335" s="10">
        <v>44251</v>
      </c>
      <c r="C1335" s="2">
        <v>0.88</v>
      </c>
      <c r="D1335" s="2">
        <v>0.88</v>
      </c>
      <c r="E1335" s="2">
        <v>41747</v>
      </c>
      <c r="F1335" s="2">
        <v>0.87690000000000001</v>
      </c>
      <c r="G1335" s="2">
        <v>36607.944300000003</v>
      </c>
      <c r="H1335" s="15">
        <f t="shared" si="20"/>
        <v>-3.2967032967032996E-2</v>
      </c>
    </row>
    <row r="1336" spans="1:8" ht="13.5" x14ac:dyDescent="0.25">
      <c r="A1336" s="11"/>
      <c r="B1336" s="10">
        <v>44252</v>
      </c>
      <c r="C1336" s="2">
        <v>0.87</v>
      </c>
      <c r="D1336" s="2">
        <v>0.87</v>
      </c>
      <c r="E1336" s="2">
        <v>30269</v>
      </c>
      <c r="F1336" s="2">
        <v>0.86229999999999996</v>
      </c>
      <c r="G1336" s="2">
        <v>26100.958699999999</v>
      </c>
      <c r="H1336" s="15">
        <f t="shared" si="20"/>
        <v>-1.1363636363636374E-2</v>
      </c>
    </row>
    <row r="1337" spans="1:8" ht="13.5" x14ac:dyDescent="0.25">
      <c r="A1337" s="11"/>
      <c r="B1337" s="10">
        <v>44253</v>
      </c>
      <c r="C1337" s="2">
        <v>0.89</v>
      </c>
      <c r="D1337" s="2">
        <v>0.89</v>
      </c>
      <c r="E1337" s="2">
        <v>114212</v>
      </c>
      <c r="F1337" s="2">
        <v>0.89290000000000003</v>
      </c>
      <c r="G1337" s="2">
        <v>101979.89479999999</v>
      </c>
      <c r="H1337" s="15">
        <f t="shared" si="20"/>
        <v>2.2988505747126457E-2</v>
      </c>
    </row>
    <row r="1338" spans="1:8" ht="13.5" x14ac:dyDescent="0.25">
      <c r="A1338" s="11"/>
      <c r="B1338" s="10">
        <v>44256</v>
      </c>
      <c r="C1338" s="2">
        <v>0.88</v>
      </c>
      <c r="D1338" s="2">
        <v>0.88</v>
      </c>
      <c r="E1338" s="2">
        <v>55071</v>
      </c>
      <c r="F1338" s="2">
        <v>0.88419999999999999</v>
      </c>
      <c r="G1338" s="2">
        <v>48693.778200000001</v>
      </c>
      <c r="H1338" s="15">
        <f t="shared" si="20"/>
        <v>-1.1235955056179785E-2</v>
      </c>
    </row>
    <row r="1339" spans="1:8" ht="13.5" x14ac:dyDescent="0.25">
      <c r="A1339" s="11"/>
      <c r="B1339" s="10">
        <v>44257</v>
      </c>
      <c r="C1339" s="2">
        <v>0.89</v>
      </c>
      <c r="D1339" s="2">
        <v>0.89</v>
      </c>
      <c r="E1339" s="2">
        <v>145594</v>
      </c>
      <c r="F1339" s="2">
        <v>0.88700000000000001</v>
      </c>
      <c r="G1339" s="2">
        <v>129141.878</v>
      </c>
      <c r="H1339" s="15">
        <f t="shared" si="20"/>
        <v>1.1363636363636374E-2</v>
      </c>
    </row>
    <row r="1340" spans="1:8" ht="13.5" x14ac:dyDescent="0.25">
      <c r="A1340" s="11"/>
      <c r="B1340" s="10">
        <v>44258</v>
      </c>
      <c r="C1340" s="2">
        <v>0.9</v>
      </c>
      <c r="D1340" s="2">
        <v>0.9</v>
      </c>
      <c r="E1340" s="2">
        <v>186297</v>
      </c>
      <c r="F1340" s="2">
        <v>0.88929999999999998</v>
      </c>
      <c r="G1340" s="2">
        <v>165673.9221</v>
      </c>
      <c r="H1340" s="15">
        <f t="shared" si="20"/>
        <v>1.1235955056179785E-2</v>
      </c>
    </row>
    <row r="1341" spans="1:8" ht="13.5" x14ac:dyDescent="0.25">
      <c r="A1341" s="11"/>
      <c r="B1341" s="10">
        <v>44259</v>
      </c>
      <c r="C1341" s="2">
        <v>0.86</v>
      </c>
      <c r="D1341" s="2">
        <v>0.86</v>
      </c>
      <c r="E1341" s="2">
        <v>167192</v>
      </c>
      <c r="F1341" s="2">
        <v>0.876</v>
      </c>
      <c r="G1341" s="2">
        <v>146460.19200000001</v>
      </c>
      <c r="H1341" s="15">
        <f t="shared" si="20"/>
        <v>-4.4444444444444481E-2</v>
      </c>
    </row>
    <row r="1342" spans="1:8" ht="13.5" x14ac:dyDescent="0.25">
      <c r="A1342" s="11"/>
      <c r="B1342" s="10">
        <v>44260</v>
      </c>
      <c r="C1342" s="2">
        <v>0.82</v>
      </c>
      <c r="D1342" s="2">
        <v>0.82</v>
      </c>
      <c r="E1342" s="2">
        <v>154620</v>
      </c>
      <c r="F1342" s="2">
        <v>0.8256</v>
      </c>
      <c r="G1342" s="2">
        <v>127654.272</v>
      </c>
      <c r="H1342" s="15">
        <f t="shared" si="20"/>
        <v>-4.6511627906976785E-2</v>
      </c>
    </row>
    <row r="1343" spans="1:8" ht="13.5" x14ac:dyDescent="0.25">
      <c r="A1343" s="11"/>
      <c r="B1343" s="10">
        <v>44263</v>
      </c>
      <c r="C1343" s="2">
        <v>0.84</v>
      </c>
      <c r="D1343" s="2">
        <v>0.84</v>
      </c>
      <c r="E1343" s="2">
        <v>154077</v>
      </c>
      <c r="F1343" s="2">
        <v>0.80710000000000004</v>
      </c>
      <c r="G1343" s="2">
        <v>124355.54670000001</v>
      </c>
      <c r="H1343" s="15">
        <f t="shared" si="20"/>
        <v>2.4390243902439046E-2</v>
      </c>
    </row>
    <row r="1344" spans="1:8" ht="13.5" x14ac:dyDescent="0.25">
      <c r="A1344" s="11"/>
      <c r="B1344" s="10">
        <v>44264</v>
      </c>
      <c r="C1344" s="2">
        <v>0.86</v>
      </c>
      <c r="D1344" s="2">
        <v>0.86</v>
      </c>
      <c r="E1344" s="2">
        <v>154336</v>
      </c>
      <c r="F1344" s="2">
        <v>0.85640000000000005</v>
      </c>
      <c r="G1344" s="2">
        <v>132173.3504</v>
      </c>
      <c r="H1344" s="15">
        <f t="shared" si="20"/>
        <v>2.3809523809523832E-2</v>
      </c>
    </row>
    <row r="1345" spans="1:8" ht="13.5" x14ac:dyDescent="0.25">
      <c r="A1345" s="11"/>
      <c r="B1345" s="10">
        <v>44265</v>
      </c>
      <c r="C1345" s="2">
        <v>0.87</v>
      </c>
      <c r="D1345" s="2">
        <v>0.87</v>
      </c>
      <c r="E1345" s="2">
        <v>118575</v>
      </c>
      <c r="F1345" s="2">
        <v>0.85419999999999996</v>
      </c>
      <c r="G1345" s="2">
        <v>101286.765</v>
      </c>
      <c r="H1345" s="15">
        <f t="shared" si="20"/>
        <v>1.1627906976744196E-2</v>
      </c>
    </row>
    <row r="1346" spans="1:8" ht="13.5" x14ac:dyDescent="0.25">
      <c r="A1346" s="11"/>
      <c r="B1346" s="10">
        <v>44266</v>
      </c>
      <c r="C1346" s="2">
        <v>0.85</v>
      </c>
      <c r="D1346" s="2">
        <v>0.85</v>
      </c>
      <c r="E1346" s="2">
        <v>64369</v>
      </c>
      <c r="F1346" s="2">
        <v>0.85009999999999997</v>
      </c>
      <c r="G1346" s="2">
        <v>54720.086900000002</v>
      </c>
      <c r="H1346" s="15">
        <f t="shared" si="20"/>
        <v>-2.2988505747126457E-2</v>
      </c>
    </row>
    <row r="1347" spans="1:8" ht="13.5" x14ac:dyDescent="0.25">
      <c r="A1347" s="11"/>
      <c r="B1347" s="10">
        <v>44267</v>
      </c>
      <c r="C1347" s="2">
        <v>0.83</v>
      </c>
      <c r="D1347" s="2">
        <v>0.83</v>
      </c>
      <c r="E1347" s="2">
        <v>286371</v>
      </c>
      <c r="F1347" s="2">
        <v>0.8498</v>
      </c>
      <c r="G1347" s="2">
        <v>243358.07579999999</v>
      </c>
      <c r="H1347" s="15">
        <f t="shared" si="20"/>
        <v>-2.3529411764705903E-2</v>
      </c>
    </row>
    <row r="1348" spans="1:8" ht="13.5" x14ac:dyDescent="0.25">
      <c r="A1348" s="11"/>
      <c r="B1348" s="10">
        <v>44270</v>
      </c>
      <c r="C1348" s="2">
        <v>0.81</v>
      </c>
      <c r="D1348" s="2">
        <v>0.81</v>
      </c>
      <c r="E1348" s="2">
        <v>127731</v>
      </c>
      <c r="F1348" s="2">
        <v>0.81359999999999999</v>
      </c>
      <c r="G1348" s="2">
        <v>103921.94160000001</v>
      </c>
      <c r="H1348" s="15">
        <f t="shared" si="20"/>
        <v>-2.4096385542168565E-2</v>
      </c>
    </row>
    <row r="1349" spans="1:8" ht="13.5" x14ac:dyDescent="0.25">
      <c r="A1349" s="11"/>
      <c r="B1349" s="10">
        <v>44271</v>
      </c>
      <c r="C1349" s="2">
        <v>0.8</v>
      </c>
      <c r="D1349" s="2">
        <v>0.8</v>
      </c>
      <c r="E1349" s="2">
        <v>341354</v>
      </c>
      <c r="F1349" s="2">
        <v>0.80079999999999996</v>
      </c>
      <c r="G1349" s="2">
        <v>273356.28320000001</v>
      </c>
      <c r="H1349" s="15">
        <f t="shared" si="20"/>
        <v>-1.2345679012345689E-2</v>
      </c>
    </row>
    <row r="1350" spans="1:8" ht="13.5" x14ac:dyDescent="0.25">
      <c r="A1350" s="11"/>
      <c r="B1350" s="10">
        <v>44272</v>
      </c>
      <c r="C1350" s="2">
        <v>0.8</v>
      </c>
      <c r="D1350" s="2">
        <v>0.8</v>
      </c>
      <c r="E1350" s="2">
        <v>623722</v>
      </c>
      <c r="F1350" s="2">
        <v>0.80049999999999999</v>
      </c>
      <c r="G1350" s="2">
        <v>499289.46100000001</v>
      </c>
      <c r="H1350" s="15">
        <f t="shared" si="20"/>
        <v>0</v>
      </c>
    </row>
    <row r="1351" spans="1:8" ht="13.5" x14ac:dyDescent="0.25">
      <c r="A1351" s="11"/>
      <c r="B1351" s="10">
        <v>44273</v>
      </c>
      <c r="C1351" s="2">
        <v>0.77</v>
      </c>
      <c r="D1351" s="2">
        <v>0.77</v>
      </c>
      <c r="E1351" s="2">
        <v>302669</v>
      </c>
      <c r="F1351" s="2">
        <v>0.78120000000000001</v>
      </c>
      <c r="G1351" s="2">
        <v>236445.02280000001</v>
      </c>
      <c r="H1351" s="15">
        <f t="shared" ref="H1351:H1414" si="21">(D1351-D1350)/D1350</f>
        <v>-3.7500000000000033E-2</v>
      </c>
    </row>
    <row r="1352" spans="1:8" ht="13.5" x14ac:dyDescent="0.25">
      <c r="A1352" s="11"/>
      <c r="B1352" s="10">
        <v>44274</v>
      </c>
      <c r="C1352" s="2">
        <v>0.74</v>
      </c>
      <c r="D1352" s="2">
        <v>0.74</v>
      </c>
      <c r="E1352" s="2">
        <v>238431</v>
      </c>
      <c r="F1352" s="2">
        <v>0.75139999999999996</v>
      </c>
      <c r="G1352" s="2">
        <v>179157.0534</v>
      </c>
      <c r="H1352" s="15">
        <f t="shared" si="21"/>
        <v>-3.8961038961038995E-2</v>
      </c>
    </row>
    <row r="1353" spans="1:8" ht="13.5" x14ac:dyDescent="0.25">
      <c r="A1353" s="11"/>
      <c r="B1353" s="10">
        <v>44277</v>
      </c>
      <c r="C1353" s="2">
        <v>0.7</v>
      </c>
      <c r="D1353" s="2">
        <v>0.7</v>
      </c>
      <c r="E1353" s="2">
        <v>51275</v>
      </c>
      <c r="F1353" s="2">
        <v>0.70740000000000003</v>
      </c>
      <c r="G1353" s="2">
        <v>36271.934999999998</v>
      </c>
      <c r="H1353" s="15">
        <f t="shared" si="21"/>
        <v>-5.4054054054054106E-2</v>
      </c>
    </row>
    <row r="1354" spans="1:8" ht="13.5" x14ac:dyDescent="0.25">
      <c r="A1354" s="11"/>
      <c r="B1354" s="10">
        <v>44278</v>
      </c>
      <c r="C1354" s="2">
        <v>0.71</v>
      </c>
      <c r="D1354" s="2">
        <v>0.71</v>
      </c>
      <c r="E1354" s="2">
        <v>628893</v>
      </c>
      <c r="F1354" s="2">
        <v>0.69479999999999997</v>
      </c>
      <c r="G1354" s="2">
        <v>436954.85639999999</v>
      </c>
      <c r="H1354" s="15">
        <f t="shared" si="21"/>
        <v>1.4285714285714299E-2</v>
      </c>
    </row>
    <row r="1355" spans="1:8" ht="13.5" x14ac:dyDescent="0.25">
      <c r="A1355" s="11"/>
      <c r="B1355" s="10">
        <v>44279</v>
      </c>
      <c r="C1355" s="2">
        <v>0.72</v>
      </c>
      <c r="D1355" s="2">
        <v>0.72</v>
      </c>
      <c r="E1355" s="2">
        <v>71206</v>
      </c>
      <c r="F1355" s="2">
        <v>0.70579999999999998</v>
      </c>
      <c r="G1355" s="2">
        <v>50257.194799999997</v>
      </c>
      <c r="H1355" s="15">
        <f t="shared" si="21"/>
        <v>1.4084507042253534E-2</v>
      </c>
    </row>
    <row r="1356" spans="1:8" ht="13.5" x14ac:dyDescent="0.25">
      <c r="A1356" s="11"/>
      <c r="B1356" s="10">
        <v>44280</v>
      </c>
      <c r="C1356" s="2">
        <v>0.7</v>
      </c>
      <c r="D1356" s="2">
        <v>0.7</v>
      </c>
      <c r="E1356" s="2">
        <v>184213</v>
      </c>
      <c r="F1356" s="2">
        <v>0.68579999999999997</v>
      </c>
      <c r="G1356" s="2">
        <v>126333.2754</v>
      </c>
      <c r="H1356" s="15">
        <f t="shared" si="21"/>
        <v>-2.7777777777777804E-2</v>
      </c>
    </row>
    <row r="1357" spans="1:8" ht="13.5" x14ac:dyDescent="0.25">
      <c r="A1357" s="11"/>
      <c r="B1357" s="10">
        <v>44281</v>
      </c>
      <c r="C1357" s="2">
        <v>0.69</v>
      </c>
      <c r="D1357" s="2">
        <v>0.69</v>
      </c>
      <c r="E1357" s="2">
        <v>91023</v>
      </c>
      <c r="F1357" s="2">
        <v>0.69469999999999998</v>
      </c>
      <c r="G1357" s="2">
        <v>63233.678099999997</v>
      </c>
      <c r="H1357" s="15">
        <f t="shared" si="21"/>
        <v>-1.4285714285714299E-2</v>
      </c>
    </row>
    <row r="1358" spans="1:8" ht="13.5" x14ac:dyDescent="0.25">
      <c r="A1358" s="11"/>
      <c r="B1358" s="10">
        <v>44284</v>
      </c>
      <c r="C1358" s="2">
        <v>0.7</v>
      </c>
      <c r="D1358" s="2">
        <v>0.7</v>
      </c>
      <c r="E1358" s="2">
        <v>67215</v>
      </c>
      <c r="F1358" s="2">
        <v>0.69530000000000003</v>
      </c>
      <c r="G1358" s="2">
        <v>46734.589500000002</v>
      </c>
      <c r="H1358" s="15">
        <f t="shared" si="21"/>
        <v>1.449275362318842E-2</v>
      </c>
    </row>
    <row r="1359" spans="1:8" ht="13.5" x14ac:dyDescent="0.25">
      <c r="A1359" s="11"/>
      <c r="B1359" s="10">
        <v>44285</v>
      </c>
      <c r="C1359" s="2">
        <v>0.74</v>
      </c>
      <c r="D1359" s="2">
        <v>0.74</v>
      </c>
      <c r="E1359" s="2">
        <v>125219</v>
      </c>
      <c r="F1359" s="2">
        <v>0.72829999999999995</v>
      </c>
      <c r="G1359" s="2">
        <v>91196.997700000007</v>
      </c>
      <c r="H1359" s="15">
        <f t="shared" si="21"/>
        <v>5.7142857142857197E-2</v>
      </c>
    </row>
    <row r="1360" spans="1:8" ht="13.5" x14ac:dyDescent="0.25">
      <c r="A1360" s="11"/>
      <c r="B1360" s="10">
        <v>44286</v>
      </c>
      <c r="C1360" s="2">
        <v>0.75</v>
      </c>
      <c r="D1360" s="2">
        <v>0.75</v>
      </c>
      <c r="E1360" s="2">
        <v>212644</v>
      </c>
      <c r="F1360" s="2">
        <v>0.75949999999999995</v>
      </c>
      <c r="G1360" s="2">
        <v>161503.11799999999</v>
      </c>
      <c r="H1360" s="15">
        <f t="shared" si="21"/>
        <v>1.3513513513513526E-2</v>
      </c>
    </row>
    <row r="1361" spans="1:8" ht="13.5" x14ac:dyDescent="0.25">
      <c r="A1361" s="11"/>
      <c r="B1361" s="10">
        <v>44287</v>
      </c>
      <c r="C1361" s="2">
        <v>0.75</v>
      </c>
      <c r="D1361" s="2">
        <v>0.75</v>
      </c>
      <c r="E1361" s="2">
        <v>33022</v>
      </c>
      <c r="F1361" s="2">
        <v>0.74709999999999999</v>
      </c>
      <c r="G1361" s="2">
        <v>24670.736199999999</v>
      </c>
      <c r="H1361" s="15">
        <f t="shared" si="21"/>
        <v>0</v>
      </c>
    </row>
    <row r="1362" spans="1:8" ht="13.5" x14ac:dyDescent="0.25">
      <c r="A1362" s="11"/>
      <c r="B1362" s="10">
        <v>44288</v>
      </c>
      <c r="C1362" s="2">
        <v>0.75</v>
      </c>
      <c r="D1362" s="2">
        <v>0.75</v>
      </c>
      <c r="E1362" s="2">
        <v>150994</v>
      </c>
      <c r="F1362" s="2">
        <v>0.74819999999999998</v>
      </c>
      <c r="G1362" s="2">
        <v>112973.7108</v>
      </c>
      <c r="H1362" s="15">
        <f t="shared" si="21"/>
        <v>0</v>
      </c>
    </row>
    <row r="1363" spans="1:8" ht="13.5" x14ac:dyDescent="0.25">
      <c r="A1363" s="11"/>
      <c r="B1363" s="10">
        <v>44291</v>
      </c>
      <c r="C1363" s="2">
        <v>0.73</v>
      </c>
      <c r="D1363" s="2">
        <v>0.73</v>
      </c>
      <c r="E1363" s="2">
        <v>67098</v>
      </c>
      <c r="F1363" s="2">
        <v>0.73089999999999999</v>
      </c>
      <c r="G1363" s="2">
        <v>49041.928200000002</v>
      </c>
      <c r="H1363" s="15">
        <f t="shared" si="21"/>
        <v>-2.6666666666666689E-2</v>
      </c>
    </row>
    <row r="1364" spans="1:8" ht="13.5" x14ac:dyDescent="0.25">
      <c r="A1364" s="11"/>
      <c r="B1364" s="10">
        <v>44292</v>
      </c>
      <c r="C1364" s="2">
        <v>0.72</v>
      </c>
      <c r="D1364" s="2">
        <v>0.72</v>
      </c>
      <c r="E1364" s="2">
        <v>104964</v>
      </c>
      <c r="F1364" s="2">
        <v>0.70789999999999997</v>
      </c>
      <c r="G1364" s="2">
        <v>74304.015599999999</v>
      </c>
      <c r="H1364" s="15">
        <f t="shared" si="21"/>
        <v>-1.3698630136986314E-2</v>
      </c>
    </row>
    <row r="1365" spans="1:8" ht="13.5" x14ac:dyDescent="0.25">
      <c r="A1365" s="11"/>
      <c r="B1365" s="10">
        <v>44293</v>
      </c>
      <c r="C1365" s="2">
        <v>0.72</v>
      </c>
      <c r="D1365" s="2">
        <v>0.72</v>
      </c>
      <c r="E1365" s="2">
        <v>39977</v>
      </c>
      <c r="F1365" s="2">
        <v>0.7177</v>
      </c>
      <c r="G1365" s="2">
        <v>28691.492900000001</v>
      </c>
      <c r="H1365" s="15">
        <f t="shared" si="21"/>
        <v>0</v>
      </c>
    </row>
    <row r="1366" spans="1:8" ht="13.5" x14ac:dyDescent="0.25">
      <c r="A1366" s="11"/>
      <c r="B1366" s="10">
        <v>44294</v>
      </c>
      <c r="C1366" s="2">
        <v>0.74</v>
      </c>
      <c r="D1366" s="2">
        <v>0.74</v>
      </c>
      <c r="E1366" s="2">
        <v>17726</v>
      </c>
      <c r="F1366" s="2">
        <v>0.73560000000000003</v>
      </c>
      <c r="G1366" s="2">
        <v>13039.2456</v>
      </c>
      <c r="H1366" s="15">
        <f t="shared" si="21"/>
        <v>2.7777777777777804E-2</v>
      </c>
    </row>
    <row r="1367" spans="1:8" ht="13.5" x14ac:dyDescent="0.25">
      <c r="A1367" s="11"/>
      <c r="B1367" s="10">
        <v>44298</v>
      </c>
      <c r="C1367" s="2">
        <v>0.74</v>
      </c>
      <c r="D1367" s="2">
        <v>0.74</v>
      </c>
      <c r="E1367" s="2">
        <v>2462</v>
      </c>
      <c r="F1367" s="2">
        <v>0.71319999999999995</v>
      </c>
      <c r="G1367" s="2">
        <v>1755.8984</v>
      </c>
      <c r="H1367" s="15">
        <f t="shared" si="21"/>
        <v>0</v>
      </c>
    </row>
    <row r="1368" spans="1:8" ht="13.5" x14ac:dyDescent="0.25">
      <c r="A1368" s="11"/>
      <c r="B1368" s="10">
        <v>44299</v>
      </c>
      <c r="C1368" s="2">
        <v>0.72</v>
      </c>
      <c r="D1368" s="2">
        <v>0.72</v>
      </c>
      <c r="E1368" s="2">
        <v>14023</v>
      </c>
      <c r="F1368" s="2">
        <v>0.72119999999999995</v>
      </c>
      <c r="G1368" s="2">
        <v>10113.3876</v>
      </c>
      <c r="H1368" s="15">
        <f t="shared" si="21"/>
        <v>-2.7027027027027053E-2</v>
      </c>
    </row>
    <row r="1369" spans="1:8" ht="13.5" x14ac:dyDescent="0.25">
      <c r="A1369" s="11"/>
      <c r="B1369" s="10">
        <v>44300</v>
      </c>
      <c r="C1369" s="2">
        <v>0.73</v>
      </c>
      <c r="D1369" s="2">
        <v>0.73</v>
      </c>
      <c r="E1369" s="2">
        <v>22191</v>
      </c>
      <c r="F1369" s="2">
        <v>0.72050000000000003</v>
      </c>
      <c r="G1369" s="2">
        <v>15988.6155</v>
      </c>
      <c r="H1369" s="15">
        <f t="shared" si="21"/>
        <v>1.3888888888888902E-2</v>
      </c>
    </row>
    <row r="1370" spans="1:8" ht="13.5" x14ac:dyDescent="0.25">
      <c r="A1370" s="11"/>
      <c r="B1370" s="10">
        <v>44301</v>
      </c>
      <c r="C1370" s="2">
        <v>0.74</v>
      </c>
      <c r="D1370" s="2">
        <v>0.74</v>
      </c>
      <c r="E1370" s="2">
        <v>33554</v>
      </c>
      <c r="F1370" s="2">
        <v>0.72060000000000002</v>
      </c>
      <c r="G1370" s="2">
        <v>24179.0124</v>
      </c>
      <c r="H1370" s="15">
        <f t="shared" si="21"/>
        <v>1.3698630136986314E-2</v>
      </c>
    </row>
    <row r="1371" spans="1:8" ht="13.5" x14ac:dyDescent="0.25">
      <c r="A1371" s="11"/>
      <c r="B1371" s="10">
        <v>44302</v>
      </c>
      <c r="C1371" s="2">
        <v>0.76</v>
      </c>
      <c r="D1371" s="2">
        <v>0.76</v>
      </c>
      <c r="E1371" s="2">
        <v>133934</v>
      </c>
      <c r="F1371" s="2">
        <v>0.75329999999999997</v>
      </c>
      <c r="G1371" s="2">
        <v>100892.4822</v>
      </c>
      <c r="H1371" s="15">
        <f t="shared" si="21"/>
        <v>2.7027027027027053E-2</v>
      </c>
    </row>
    <row r="1372" spans="1:8" ht="13.5" x14ac:dyDescent="0.25">
      <c r="A1372" s="11"/>
      <c r="B1372" s="10">
        <v>44305</v>
      </c>
      <c r="C1372" s="2">
        <v>0.79</v>
      </c>
      <c r="D1372" s="2">
        <v>0.79</v>
      </c>
      <c r="E1372" s="2">
        <v>0</v>
      </c>
      <c r="F1372" s="2">
        <v>0</v>
      </c>
      <c r="G1372" s="2">
        <v>0</v>
      </c>
      <c r="H1372" s="15">
        <f t="shared" si="21"/>
        <v>3.9473684210526348E-2</v>
      </c>
    </row>
    <row r="1373" spans="1:8" ht="13.5" x14ac:dyDescent="0.25">
      <c r="A1373" s="11"/>
      <c r="B1373" s="10">
        <v>44306</v>
      </c>
      <c r="C1373" s="2">
        <v>0.76</v>
      </c>
      <c r="D1373" s="2">
        <v>0.76</v>
      </c>
      <c r="E1373" s="2">
        <v>417887</v>
      </c>
      <c r="F1373" s="2">
        <v>0.78979999999999995</v>
      </c>
      <c r="G1373" s="2">
        <v>330047.15259999997</v>
      </c>
      <c r="H1373" s="15">
        <f t="shared" si="21"/>
        <v>-3.7974683544303826E-2</v>
      </c>
    </row>
    <row r="1374" spans="1:8" ht="13.5" x14ac:dyDescent="0.25">
      <c r="A1374" s="11"/>
      <c r="B1374" s="10">
        <v>44307</v>
      </c>
      <c r="C1374" s="2">
        <v>0.77</v>
      </c>
      <c r="D1374" s="2">
        <v>0.77</v>
      </c>
      <c r="E1374" s="2">
        <v>23843</v>
      </c>
      <c r="F1374" s="2">
        <v>0.74670000000000003</v>
      </c>
      <c r="G1374" s="2">
        <v>17803.5681</v>
      </c>
      <c r="H1374" s="15">
        <f t="shared" si="21"/>
        <v>1.3157894736842117E-2</v>
      </c>
    </row>
    <row r="1375" spans="1:8" ht="13.5" x14ac:dyDescent="0.25">
      <c r="A1375" s="11"/>
      <c r="B1375" s="10">
        <v>44308</v>
      </c>
      <c r="C1375" s="2">
        <v>0.76</v>
      </c>
      <c r="D1375" s="2">
        <v>0.76</v>
      </c>
      <c r="E1375" s="2">
        <v>7594</v>
      </c>
      <c r="F1375" s="2">
        <v>0.75600000000000001</v>
      </c>
      <c r="G1375" s="2">
        <v>5741.0640000000003</v>
      </c>
      <c r="H1375" s="15">
        <f t="shared" si="21"/>
        <v>-1.2987012987012998E-2</v>
      </c>
    </row>
    <row r="1376" spans="1:8" ht="13.5" x14ac:dyDescent="0.25">
      <c r="A1376" s="11"/>
      <c r="B1376" s="10">
        <v>44309</v>
      </c>
      <c r="C1376" s="2">
        <v>0.74</v>
      </c>
      <c r="D1376" s="2">
        <v>0.74</v>
      </c>
      <c r="E1376" s="2">
        <v>31194</v>
      </c>
      <c r="F1376" s="2">
        <v>0.74350000000000005</v>
      </c>
      <c r="G1376" s="2">
        <v>23192.739000000001</v>
      </c>
      <c r="H1376" s="15">
        <f t="shared" si="21"/>
        <v>-2.6315789473684233E-2</v>
      </c>
    </row>
    <row r="1377" spans="1:8" ht="13.5" x14ac:dyDescent="0.25">
      <c r="A1377" s="11"/>
      <c r="B1377" s="10">
        <v>44312</v>
      </c>
      <c r="C1377" s="2">
        <v>0.75</v>
      </c>
      <c r="D1377" s="2">
        <v>0.75</v>
      </c>
      <c r="E1377" s="2">
        <v>29448</v>
      </c>
      <c r="F1377" s="2">
        <v>0.7238</v>
      </c>
      <c r="G1377" s="2">
        <v>21314.4624</v>
      </c>
      <c r="H1377" s="15">
        <f t="shared" si="21"/>
        <v>1.3513513513513526E-2</v>
      </c>
    </row>
    <row r="1378" spans="1:8" ht="13.5" x14ac:dyDescent="0.25">
      <c r="A1378" s="11"/>
      <c r="B1378" s="10">
        <v>44313</v>
      </c>
      <c r="C1378" s="2">
        <v>0.73</v>
      </c>
      <c r="D1378" s="2">
        <v>0.73</v>
      </c>
      <c r="E1378" s="2">
        <v>1343</v>
      </c>
      <c r="F1378" s="2">
        <v>0.73250000000000004</v>
      </c>
      <c r="G1378" s="2">
        <v>983.74749999999995</v>
      </c>
      <c r="H1378" s="15">
        <f t="shared" si="21"/>
        <v>-2.6666666666666689E-2</v>
      </c>
    </row>
    <row r="1379" spans="1:8" ht="13.5" x14ac:dyDescent="0.25">
      <c r="A1379" s="11"/>
      <c r="B1379" s="10">
        <v>44314</v>
      </c>
      <c r="C1379" s="2">
        <v>0.73</v>
      </c>
      <c r="D1379" s="2">
        <v>0.73</v>
      </c>
      <c r="E1379" s="2">
        <v>24183</v>
      </c>
      <c r="F1379" s="2">
        <v>0.7218</v>
      </c>
      <c r="G1379" s="2">
        <v>17455.289400000001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0.76</v>
      </c>
      <c r="D1380" s="2">
        <v>0.76</v>
      </c>
      <c r="E1380" s="2">
        <v>44454</v>
      </c>
      <c r="F1380" s="2">
        <v>0.73460000000000003</v>
      </c>
      <c r="G1380" s="2">
        <v>32655.9084</v>
      </c>
      <c r="H1380" s="15">
        <f t="shared" si="21"/>
        <v>4.1095890410958943E-2</v>
      </c>
    </row>
    <row r="1381" spans="1:8" ht="13.5" x14ac:dyDescent="0.25">
      <c r="A1381" s="11"/>
      <c r="B1381" s="10">
        <v>44316</v>
      </c>
      <c r="C1381" s="2">
        <v>0.76</v>
      </c>
      <c r="D1381" s="2">
        <v>0.76</v>
      </c>
      <c r="E1381" s="2">
        <v>16280</v>
      </c>
      <c r="F1381" s="2">
        <v>0.75849999999999995</v>
      </c>
      <c r="G1381" s="2">
        <v>12348.38</v>
      </c>
      <c r="H1381" s="15">
        <f t="shared" si="21"/>
        <v>0</v>
      </c>
    </row>
    <row r="1382" spans="1:8" ht="13.5" x14ac:dyDescent="0.25">
      <c r="A1382" s="11"/>
      <c r="B1382" s="10">
        <v>44319</v>
      </c>
      <c r="C1382" s="2">
        <v>0.75</v>
      </c>
      <c r="D1382" s="2">
        <v>0.75</v>
      </c>
      <c r="E1382" s="2">
        <v>9555</v>
      </c>
      <c r="F1382" s="2">
        <v>0.74390000000000001</v>
      </c>
      <c r="G1382" s="2">
        <v>7107.9645</v>
      </c>
      <c r="H1382" s="15">
        <f t="shared" si="21"/>
        <v>-1.3157894736842117E-2</v>
      </c>
    </row>
    <row r="1383" spans="1:8" ht="13.5" x14ac:dyDescent="0.25">
      <c r="A1383" s="11"/>
      <c r="B1383" s="10">
        <v>44320</v>
      </c>
      <c r="C1383" s="2">
        <v>0.73</v>
      </c>
      <c r="D1383" s="2">
        <v>0.73</v>
      </c>
      <c r="E1383" s="2">
        <v>11283</v>
      </c>
      <c r="F1383" s="2">
        <v>0.74580000000000002</v>
      </c>
      <c r="G1383" s="2">
        <v>8414.8613999999998</v>
      </c>
      <c r="H1383" s="15">
        <f t="shared" si="21"/>
        <v>-2.6666666666666689E-2</v>
      </c>
    </row>
    <row r="1384" spans="1:8" ht="13.5" x14ac:dyDescent="0.25">
      <c r="A1384" s="11"/>
      <c r="B1384" s="10">
        <v>44321</v>
      </c>
      <c r="C1384" s="2">
        <v>0.74</v>
      </c>
      <c r="D1384" s="2">
        <v>0.74</v>
      </c>
      <c r="E1384" s="2">
        <v>35236</v>
      </c>
      <c r="F1384" s="2">
        <v>0.72099999999999997</v>
      </c>
      <c r="G1384" s="2">
        <v>25405.155999999999</v>
      </c>
      <c r="H1384" s="15">
        <f t="shared" si="21"/>
        <v>1.3698630136986314E-2</v>
      </c>
    </row>
    <row r="1385" spans="1:8" ht="13.5" x14ac:dyDescent="0.25">
      <c r="A1385" s="11"/>
      <c r="B1385" s="10">
        <v>44322</v>
      </c>
      <c r="C1385" s="2">
        <v>0.74</v>
      </c>
      <c r="D1385" s="2">
        <v>0.74</v>
      </c>
      <c r="E1385" s="2">
        <v>30242</v>
      </c>
      <c r="F1385" s="2">
        <v>0.72030000000000005</v>
      </c>
      <c r="G1385" s="2">
        <v>21783.312600000001</v>
      </c>
      <c r="H1385" s="15">
        <f t="shared" si="21"/>
        <v>0</v>
      </c>
    </row>
    <row r="1386" spans="1:8" ht="13.5" x14ac:dyDescent="0.25">
      <c r="A1386" s="11"/>
      <c r="B1386" s="10">
        <v>44323</v>
      </c>
      <c r="C1386" s="2">
        <v>0.72</v>
      </c>
      <c r="D1386" s="2">
        <v>0.72</v>
      </c>
      <c r="E1386" s="2">
        <v>22284</v>
      </c>
      <c r="F1386" s="2">
        <v>0.72030000000000005</v>
      </c>
      <c r="G1386" s="2">
        <v>16051.165199999999</v>
      </c>
      <c r="H1386" s="15">
        <f t="shared" si="21"/>
        <v>-2.7027027027027053E-2</v>
      </c>
    </row>
    <row r="1387" spans="1:8" ht="13.5" x14ac:dyDescent="0.25">
      <c r="A1387" s="11"/>
      <c r="B1387" s="10">
        <v>44326</v>
      </c>
      <c r="C1387" s="2">
        <v>0.74</v>
      </c>
      <c r="D1387" s="2">
        <v>0.74</v>
      </c>
      <c r="E1387" s="2">
        <v>26020</v>
      </c>
      <c r="F1387" s="2">
        <v>0.72</v>
      </c>
      <c r="G1387" s="2">
        <v>18734.400000000001</v>
      </c>
      <c r="H1387" s="15">
        <f t="shared" si="21"/>
        <v>2.7777777777777804E-2</v>
      </c>
    </row>
    <row r="1388" spans="1:8" ht="13.5" x14ac:dyDescent="0.25">
      <c r="A1388" s="11"/>
      <c r="B1388" s="10">
        <v>44327</v>
      </c>
      <c r="C1388" s="2">
        <v>0.74</v>
      </c>
      <c r="D1388" s="2">
        <v>0.74</v>
      </c>
      <c r="E1388" s="2">
        <v>34005</v>
      </c>
      <c r="F1388" s="2">
        <v>0.73860000000000003</v>
      </c>
      <c r="G1388" s="2">
        <v>25116.093000000001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0.74</v>
      </c>
      <c r="D1389" s="2">
        <v>0.74</v>
      </c>
      <c r="E1389" s="2">
        <v>113474</v>
      </c>
      <c r="F1389" s="2">
        <v>0.75</v>
      </c>
      <c r="G1389" s="2">
        <v>85105.5</v>
      </c>
      <c r="H1389" s="15">
        <f t="shared" si="21"/>
        <v>0</v>
      </c>
    </row>
    <row r="1390" spans="1:8" ht="13.5" x14ac:dyDescent="0.25">
      <c r="A1390" s="11"/>
      <c r="B1390" s="10">
        <v>44334</v>
      </c>
      <c r="C1390" s="2">
        <v>0.76</v>
      </c>
      <c r="D1390" s="2">
        <v>0.76</v>
      </c>
      <c r="E1390" s="2">
        <v>40992</v>
      </c>
      <c r="F1390" s="2">
        <v>0.75280000000000002</v>
      </c>
      <c r="G1390" s="2">
        <v>30858.777600000001</v>
      </c>
      <c r="H1390" s="15">
        <f t="shared" si="21"/>
        <v>2.7027027027027053E-2</v>
      </c>
    </row>
    <row r="1391" spans="1:8" ht="13.5" x14ac:dyDescent="0.25">
      <c r="A1391" s="11"/>
      <c r="B1391" s="10">
        <v>44335</v>
      </c>
      <c r="C1391" s="2">
        <v>0.78</v>
      </c>
      <c r="D1391" s="2">
        <v>0.78</v>
      </c>
      <c r="E1391" s="2">
        <v>67424</v>
      </c>
      <c r="F1391" s="2">
        <v>0.76629999999999998</v>
      </c>
      <c r="G1391" s="2">
        <v>51667.011200000001</v>
      </c>
      <c r="H1391" s="15">
        <f t="shared" si="21"/>
        <v>2.6315789473684233E-2</v>
      </c>
    </row>
    <row r="1392" spans="1:8" ht="13.5" x14ac:dyDescent="0.25">
      <c r="A1392" s="11"/>
      <c r="B1392" s="10">
        <v>44336</v>
      </c>
      <c r="C1392" s="2">
        <v>0.78</v>
      </c>
      <c r="D1392" s="2">
        <v>0.78</v>
      </c>
      <c r="E1392" s="2">
        <v>97768</v>
      </c>
      <c r="F1392" s="2">
        <v>0.77229999999999999</v>
      </c>
      <c r="G1392" s="2">
        <v>75506.2264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0.8</v>
      </c>
      <c r="D1393" s="2">
        <v>0.8</v>
      </c>
      <c r="E1393" s="2">
        <v>110034</v>
      </c>
      <c r="F1393" s="2">
        <v>0.78720000000000001</v>
      </c>
      <c r="G1393" s="2">
        <v>86618.764800000004</v>
      </c>
      <c r="H1393" s="15">
        <f t="shared" si="21"/>
        <v>2.5641025641025664E-2</v>
      </c>
    </row>
    <row r="1394" spans="1:8" ht="13.5" x14ac:dyDescent="0.25">
      <c r="A1394" s="11"/>
      <c r="B1394" s="10">
        <v>44340</v>
      </c>
      <c r="C1394" s="2">
        <v>0.81</v>
      </c>
      <c r="D1394" s="2">
        <v>0.81</v>
      </c>
      <c r="E1394" s="2">
        <v>73998</v>
      </c>
      <c r="F1394" s="2">
        <v>0.79749999999999999</v>
      </c>
      <c r="G1394" s="2">
        <v>59013.404999999999</v>
      </c>
      <c r="H1394" s="15">
        <f t="shared" si="21"/>
        <v>1.2500000000000011E-2</v>
      </c>
    </row>
    <row r="1395" spans="1:8" ht="13.5" x14ac:dyDescent="0.25">
      <c r="A1395" s="11"/>
      <c r="B1395" s="10">
        <v>44341</v>
      </c>
      <c r="C1395" s="2">
        <v>0.82</v>
      </c>
      <c r="D1395" s="2">
        <v>0.82</v>
      </c>
      <c r="E1395" s="2">
        <v>145610</v>
      </c>
      <c r="F1395" s="2">
        <v>0.81620000000000004</v>
      </c>
      <c r="G1395" s="2">
        <v>118846.882</v>
      </c>
      <c r="H1395" s="15">
        <f t="shared" si="21"/>
        <v>1.2345679012345552E-2</v>
      </c>
    </row>
    <row r="1396" spans="1:8" ht="13.5" x14ac:dyDescent="0.25">
      <c r="A1396" s="11"/>
      <c r="B1396" s="10">
        <v>44342</v>
      </c>
      <c r="C1396" s="2">
        <v>0.81</v>
      </c>
      <c r="D1396" s="2">
        <v>0.81</v>
      </c>
      <c r="E1396" s="2">
        <v>60065</v>
      </c>
      <c r="F1396" s="2">
        <v>0.79410000000000003</v>
      </c>
      <c r="G1396" s="2">
        <v>47697.616499999996</v>
      </c>
      <c r="H1396" s="15">
        <f t="shared" si="21"/>
        <v>-1.2195121951219388E-2</v>
      </c>
    </row>
    <row r="1397" spans="1:8" ht="13.5" x14ac:dyDescent="0.25">
      <c r="A1397" s="11"/>
      <c r="B1397" s="10">
        <v>44343</v>
      </c>
      <c r="C1397" s="2">
        <v>0.8</v>
      </c>
      <c r="D1397" s="2">
        <v>0.8</v>
      </c>
      <c r="E1397" s="2">
        <v>31851</v>
      </c>
      <c r="F1397" s="2">
        <v>0.79400000000000004</v>
      </c>
      <c r="G1397" s="2">
        <v>25289.694</v>
      </c>
      <c r="H1397" s="15">
        <f t="shared" si="21"/>
        <v>-1.2345679012345689E-2</v>
      </c>
    </row>
    <row r="1398" spans="1:8" ht="13.5" x14ac:dyDescent="0.25">
      <c r="A1398" s="11"/>
      <c r="B1398" s="10">
        <v>44344</v>
      </c>
      <c r="C1398" s="2">
        <v>0.8</v>
      </c>
      <c r="D1398" s="2">
        <v>0.8</v>
      </c>
      <c r="E1398" s="2">
        <v>32725</v>
      </c>
      <c r="F1398" s="2">
        <v>0.78469999999999995</v>
      </c>
      <c r="G1398" s="2">
        <v>25679.307499999999</v>
      </c>
      <c r="H1398" s="15">
        <f t="shared" si="21"/>
        <v>0</v>
      </c>
    </row>
    <row r="1399" spans="1:8" ht="13.5" x14ac:dyDescent="0.25">
      <c r="A1399" s="11"/>
      <c r="B1399" s="10">
        <v>44347</v>
      </c>
      <c r="C1399" s="2">
        <v>0.78</v>
      </c>
      <c r="D1399" s="2">
        <v>0.78</v>
      </c>
      <c r="E1399" s="2">
        <v>36730</v>
      </c>
      <c r="F1399" s="2">
        <v>0.7802</v>
      </c>
      <c r="G1399" s="2">
        <v>28656.745999999999</v>
      </c>
      <c r="H1399" s="15">
        <f t="shared" si="21"/>
        <v>-2.5000000000000022E-2</v>
      </c>
    </row>
    <row r="1400" spans="1:8" ht="13.5" x14ac:dyDescent="0.25">
      <c r="A1400" s="11"/>
      <c r="B1400" s="10">
        <v>44348</v>
      </c>
      <c r="C1400" s="2">
        <v>0.75</v>
      </c>
      <c r="D1400" s="2">
        <v>0.75</v>
      </c>
      <c r="E1400" s="2">
        <v>107330</v>
      </c>
      <c r="F1400" s="2">
        <v>0.74719999999999998</v>
      </c>
      <c r="G1400" s="2">
        <v>80196.975999999995</v>
      </c>
      <c r="H1400" s="15">
        <f t="shared" si="21"/>
        <v>-3.8461538461538491E-2</v>
      </c>
    </row>
    <row r="1401" spans="1:8" ht="13.5" x14ac:dyDescent="0.25">
      <c r="A1401" s="11"/>
      <c r="B1401" s="10">
        <v>44349</v>
      </c>
      <c r="C1401" s="2">
        <v>0.74</v>
      </c>
      <c r="D1401" s="2">
        <v>0.74</v>
      </c>
      <c r="E1401" s="2">
        <v>62356</v>
      </c>
      <c r="F1401" s="2">
        <v>0.7369</v>
      </c>
      <c r="G1401" s="2">
        <v>45950.136400000003</v>
      </c>
      <c r="H1401" s="15">
        <f t="shared" si="21"/>
        <v>-1.3333333333333345E-2</v>
      </c>
    </row>
    <row r="1402" spans="1:8" ht="13.5" x14ac:dyDescent="0.25">
      <c r="A1402" s="11"/>
      <c r="B1402" s="10">
        <v>44350</v>
      </c>
      <c r="C1402" s="2">
        <v>0.75</v>
      </c>
      <c r="D1402" s="2">
        <v>0.75</v>
      </c>
      <c r="E1402" s="2">
        <v>36336</v>
      </c>
      <c r="F1402" s="2">
        <v>0.72719999999999996</v>
      </c>
      <c r="G1402" s="2">
        <v>26423.539199999999</v>
      </c>
      <c r="H1402" s="15">
        <f t="shared" si="21"/>
        <v>1.3513513513513526E-2</v>
      </c>
    </row>
    <row r="1403" spans="1:8" ht="13.5" x14ac:dyDescent="0.25">
      <c r="A1403" s="11"/>
      <c r="B1403" s="10">
        <v>44351</v>
      </c>
      <c r="C1403" s="2">
        <v>0.75</v>
      </c>
      <c r="D1403" s="2">
        <v>0.75</v>
      </c>
      <c r="E1403" s="2">
        <v>5857</v>
      </c>
      <c r="F1403" s="2">
        <v>0.73199999999999998</v>
      </c>
      <c r="G1403" s="2">
        <v>4287.3239999999996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0.75</v>
      </c>
      <c r="D1404" s="2">
        <v>0.75</v>
      </c>
      <c r="E1404" s="2">
        <v>1203</v>
      </c>
      <c r="F1404" s="2">
        <v>0.74</v>
      </c>
      <c r="G1404" s="2">
        <v>890.22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0.75</v>
      </c>
      <c r="D1405" s="2">
        <v>0.75</v>
      </c>
      <c r="E1405" s="2">
        <v>2002</v>
      </c>
      <c r="F1405" s="2">
        <v>0.74199999999999999</v>
      </c>
      <c r="G1405" s="2">
        <v>1485.4839999999999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0.77</v>
      </c>
      <c r="D1406" s="2">
        <v>0.77</v>
      </c>
      <c r="E1406" s="2">
        <v>18858</v>
      </c>
      <c r="F1406" s="2">
        <v>0.75160000000000005</v>
      </c>
      <c r="G1406" s="2">
        <v>14173.6728</v>
      </c>
      <c r="H1406" s="15">
        <f t="shared" si="21"/>
        <v>2.6666666666666689E-2</v>
      </c>
    </row>
    <row r="1407" spans="1:8" ht="13.5" x14ac:dyDescent="0.25">
      <c r="A1407" s="11"/>
      <c r="B1407" s="10">
        <v>44357</v>
      </c>
      <c r="C1407" s="2">
        <v>0.78</v>
      </c>
      <c r="D1407" s="2">
        <v>0.78</v>
      </c>
      <c r="E1407" s="2">
        <v>53866</v>
      </c>
      <c r="F1407" s="2">
        <v>0.76480000000000004</v>
      </c>
      <c r="G1407" s="2">
        <v>41196.716800000002</v>
      </c>
      <c r="H1407" s="15">
        <f t="shared" si="21"/>
        <v>1.2987012987012998E-2</v>
      </c>
    </row>
    <row r="1408" spans="1:8" ht="13.5" x14ac:dyDescent="0.25">
      <c r="A1408" s="11"/>
      <c r="B1408" s="10">
        <v>44358</v>
      </c>
      <c r="C1408" s="2">
        <v>0.79</v>
      </c>
      <c r="D1408" s="2">
        <v>0.79</v>
      </c>
      <c r="E1408" s="2">
        <v>23240</v>
      </c>
      <c r="F1408" s="2">
        <v>0.76470000000000005</v>
      </c>
      <c r="G1408" s="2">
        <v>17771.628000000001</v>
      </c>
      <c r="H1408" s="15">
        <f t="shared" si="21"/>
        <v>1.2820512820512832E-2</v>
      </c>
    </row>
    <row r="1409" spans="1:8" ht="13.5" x14ac:dyDescent="0.25">
      <c r="A1409" s="11"/>
      <c r="B1409" s="10">
        <v>44361</v>
      </c>
      <c r="C1409" s="2">
        <v>0.79</v>
      </c>
      <c r="D1409" s="2">
        <v>0.79</v>
      </c>
      <c r="E1409" s="2">
        <v>23464</v>
      </c>
      <c r="F1409" s="2">
        <v>0.78059999999999996</v>
      </c>
      <c r="G1409" s="2">
        <v>18315.9984</v>
      </c>
      <c r="H1409" s="15">
        <f t="shared" si="21"/>
        <v>0</v>
      </c>
    </row>
    <row r="1410" spans="1:8" ht="13.5" x14ac:dyDescent="0.25">
      <c r="A1410" s="11"/>
      <c r="B1410" s="10">
        <v>44362</v>
      </c>
      <c r="C1410" s="2">
        <v>0.77</v>
      </c>
      <c r="D1410" s="2">
        <v>0.77</v>
      </c>
      <c r="E1410" s="2">
        <v>24847</v>
      </c>
      <c r="F1410" s="2">
        <v>0.77</v>
      </c>
      <c r="G1410" s="2">
        <v>19132.189999999999</v>
      </c>
      <c r="H1410" s="15">
        <f t="shared" si="21"/>
        <v>-2.5316455696202552E-2</v>
      </c>
    </row>
    <row r="1411" spans="1:8" ht="13.5" x14ac:dyDescent="0.25">
      <c r="A1411" s="11"/>
      <c r="B1411" s="10">
        <v>44363</v>
      </c>
      <c r="C1411" s="2">
        <v>0.77</v>
      </c>
      <c r="D1411" s="2">
        <v>0.77</v>
      </c>
      <c r="E1411" s="2">
        <v>45565</v>
      </c>
      <c r="F1411" s="2">
        <v>0.75919999999999999</v>
      </c>
      <c r="G1411" s="2">
        <v>34592.947999999997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0.77</v>
      </c>
      <c r="D1412" s="2">
        <v>0.77</v>
      </c>
      <c r="E1412" s="2">
        <v>23122</v>
      </c>
      <c r="F1412" s="2">
        <v>0.76259999999999994</v>
      </c>
      <c r="G1412" s="2">
        <v>17632.837200000002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0.77</v>
      </c>
      <c r="D1413" s="2">
        <v>0.77</v>
      </c>
      <c r="E1413" s="2">
        <v>46203</v>
      </c>
      <c r="F1413" s="2">
        <v>0.75900000000000001</v>
      </c>
      <c r="G1413" s="2">
        <v>35068.076999999997</v>
      </c>
      <c r="H1413" s="15">
        <f t="shared" si="21"/>
        <v>0</v>
      </c>
    </row>
    <row r="1414" spans="1:8" ht="13.5" x14ac:dyDescent="0.25">
      <c r="A1414" s="11"/>
      <c r="B1414" s="10">
        <v>44368</v>
      </c>
      <c r="C1414" s="2">
        <v>0.77</v>
      </c>
      <c r="D1414" s="2">
        <v>0.77</v>
      </c>
      <c r="E1414" s="2">
        <v>17187</v>
      </c>
      <c r="F1414" s="2">
        <v>0.76049999999999995</v>
      </c>
      <c r="G1414" s="2">
        <v>13070.7135</v>
      </c>
      <c r="H1414" s="15">
        <f t="shared" si="21"/>
        <v>0</v>
      </c>
    </row>
    <row r="1415" spans="1:8" ht="13.5" x14ac:dyDescent="0.25">
      <c r="A1415" s="11"/>
      <c r="B1415" s="10">
        <v>44369</v>
      </c>
      <c r="C1415" s="2">
        <v>0.76</v>
      </c>
      <c r="D1415" s="2">
        <v>0.76</v>
      </c>
      <c r="E1415" s="2">
        <v>62369</v>
      </c>
      <c r="F1415" s="2">
        <v>0.75039999999999996</v>
      </c>
      <c r="G1415" s="2">
        <v>46801.6976</v>
      </c>
      <c r="H1415" s="15">
        <f t="shared" ref="H1415:H1478" si="22">(D1415-D1414)/D1414</f>
        <v>-1.2987012987012998E-2</v>
      </c>
    </row>
    <row r="1416" spans="1:8" ht="13.5" x14ac:dyDescent="0.25">
      <c r="A1416" s="11"/>
      <c r="B1416" s="10">
        <v>44370</v>
      </c>
      <c r="C1416" s="2">
        <v>0.74</v>
      </c>
      <c r="D1416" s="2">
        <v>0.74</v>
      </c>
      <c r="E1416" s="2">
        <v>62781</v>
      </c>
      <c r="F1416" s="2">
        <v>0.73419999999999996</v>
      </c>
      <c r="G1416" s="2">
        <v>46093.8102</v>
      </c>
      <c r="H1416" s="15">
        <f t="shared" si="22"/>
        <v>-2.6315789473684233E-2</v>
      </c>
    </row>
    <row r="1417" spans="1:8" ht="13.5" x14ac:dyDescent="0.25">
      <c r="A1417" s="11"/>
      <c r="B1417" s="10">
        <v>44371</v>
      </c>
      <c r="C1417" s="2">
        <v>0.74</v>
      </c>
      <c r="D1417" s="2">
        <v>0.74</v>
      </c>
      <c r="E1417" s="2">
        <v>27898</v>
      </c>
      <c r="F1417" s="2">
        <v>0.73050000000000004</v>
      </c>
      <c r="G1417" s="2">
        <v>20379.489000000001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0.76</v>
      </c>
      <c r="D1418" s="2">
        <v>0.76</v>
      </c>
      <c r="E1418" s="2">
        <v>179762</v>
      </c>
      <c r="F1418" s="2">
        <v>0.73260000000000003</v>
      </c>
      <c r="G1418" s="2">
        <v>131693.64120000001</v>
      </c>
      <c r="H1418" s="15">
        <f t="shared" si="22"/>
        <v>2.7027027027027053E-2</v>
      </c>
    </row>
    <row r="1419" spans="1:8" ht="13.5" x14ac:dyDescent="0.25">
      <c r="A1419" s="11"/>
      <c r="B1419" s="10">
        <v>44375</v>
      </c>
      <c r="C1419" s="2">
        <v>0.73</v>
      </c>
      <c r="D1419" s="2">
        <v>0.73</v>
      </c>
      <c r="E1419" s="2">
        <v>43598</v>
      </c>
      <c r="F1419" s="2">
        <v>0.74050000000000005</v>
      </c>
      <c r="G1419" s="2">
        <v>32284.319</v>
      </c>
      <c r="H1419" s="15">
        <f t="shared" si="22"/>
        <v>-3.9473684210526348E-2</v>
      </c>
    </row>
    <row r="1420" spans="1:8" ht="13.5" x14ac:dyDescent="0.25">
      <c r="A1420" s="11"/>
      <c r="B1420" s="10">
        <v>44376</v>
      </c>
      <c r="C1420" s="2">
        <v>0.73</v>
      </c>
      <c r="D1420" s="2">
        <v>0.73</v>
      </c>
      <c r="E1420" s="2">
        <v>12844</v>
      </c>
      <c r="F1420" s="2">
        <v>0.73009999999999997</v>
      </c>
      <c r="G1420" s="2">
        <v>9377.4043999999994</v>
      </c>
      <c r="H1420" s="15">
        <f t="shared" si="22"/>
        <v>0</v>
      </c>
    </row>
    <row r="1421" spans="1:8" ht="13.5" x14ac:dyDescent="0.25">
      <c r="A1421" s="11"/>
      <c r="B1421" s="10">
        <v>44377</v>
      </c>
      <c r="C1421" s="2">
        <v>0.71</v>
      </c>
      <c r="D1421" s="2">
        <v>0.71</v>
      </c>
      <c r="E1421" s="2">
        <v>116606</v>
      </c>
      <c r="F1421" s="2">
        <v>0.71350000000000002</v>
      </c>
      <c r="G1421" s="2">
        <v>83198.380999999994</v>
      </c>
      <c r="H1421" s="15">
        <f t="shared" si="22"/>
        <v>-2.7397260273972629E-2</v>
      </c>
    </row>
    <row r="1422" spans="1:8" ht="13.5" x14ac:dyDescent="0.25">
      <c r="A1422" s="11"/>
      <c r="B1422" s="10">
        <v>44378</v>
      </c>
      <c r="C1422" s="2">
        <v>0.7</v>
      </c>
      <c r="D1422" s="2">
        <v>0.7</v>
      </c>
      <c r="E1422" s="2">
        <v>3406</v>
      </c>
      <c r="F1422" s="2">
        <v>0.7</v>
      </c>
      <c r="G1422" s="2">
        <v>2384.1999999999998</v>
      </c>
      <c r="H1422" s="15">
        <f t="shared" si="22"/>
        <v>-1.4084507042253534E-2</v>
      </c>
    </row>
    <row r="1423" spans="1:8" ht="13.5" x14ac:dyDescent="0.25">
      <c r="A1423" s="11"/>
      <c r="B1423" s="10">
        <v>44379</v>
      </c>
      <c r="C1423" s="2">
        <v>0.68</v>
      </c>
      <c r="D1423" s="2">
        <v>0.68</v>
      </c>
      <c r="E1423" s="2">
        <v>0</v>
      </c>
      <c r="F1423" s="2">
        <v>0</v>
      </c>
      <c r="G1423" s="2">
        <v>0</v>
      </c>
      <c r="H1423" s="15">
        <f t="shared" si="22"/>
        <v>-2.8571428571428439E-2</v>
      </c>
    </row>
    <row r="1424" spans="1:8" ht="13.5" x14ac:dyDescent="0.25">
      <c r="A1424" s="11"/>
      <c r="B1424" s="10">
        <v>44382</v>
      </c>
      <c r="C1424" s="2">
        <v>0.67</v>
      </c>
      <c r="D1424" s="2">
        <v>0.67</v>
      </c>
      <c r="E1424" s="2">
        <v>6303</v>
      </c>
      <c r="F1424" s="2">
        <v>0.67</v>
      </c>
      <c r="G1424" s="2">
        <v>4223.01</v>
      </c>
      <c r="H1424" s="15">
        <f t="shared" si="22"/>
        <v>-1.4705882352941188E-2</v>
      </c>
    </row>
    <row r="1425" spans="1:8" ht="13.5" x14ac:dyDescent="0.25">
      <c r="A1425" s="11"/>
      <c r="B1425" s="10">
        <v>44383</v>
      </c>
      <c r="C1425" s="2">
        <v>0.69</v>
      </c>
      <c r="D1425" s="2">
        <v>0.69</v>
      </c>
      <c r="E1425" s="2">
        <v>3200</v>
      </c>
      <c r="F1425" s="2">
        <v>0.69</v>
      </c>
      <c r="G1425" s="2">
        <v>2208</v>
      </c>
      <c r="H1425" s="15">
        <f t="shared" si="22"/>
        <v>2.9850746268656577E-2</v>
      </c>
    </row>
    <row r="1426" spans="1:8" ht="13.5" x14ac:dyDescent="0.25">
      <c r="A1426" s="11"/>
      <c r="B1426" s="10">
        <v>44384</v>
      </c>
      <c r="C1426" s="2">
        <v>0.69</v>
      </c>
      <c r="D1426" s="2">
        <v>0.69</v>
      </c>
      <c r="E1426" s="2">
        <v>4550</v>
      </c>
      <c r="F1426" s="2">
        <v>0.69</v>
      </c>
      <c r="G1426" s="2">
        <v>3139.5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0.71</v>
      </c>
      <c r="D1427" s="2">
        <v>0.71</v>
      </c>
      <c r="E1427" s="2">
        <v>154</v>
      </c>
      <c r="F1427" s="2">
        <v>0.71</v>
      </c>
      <c r="G1427" s="2">
        <v>109.34</v>
      </c>
      <c r="H1427" s="15">
        <f t="shared" si="22"/>
        <v>2.898550724637684E-2</v>
      </c>
    </row>
    <row r="1428" spans="1:8" ht="13.5" x14ac:dyDescent="0.25">
      <c r="A1428" s="11"/>
      <c r="B1428" s="10">
        <v>44386</v>
      </c>
      <c r="C1428" s="2">
        <v>0.71</v>
      </c>
      <c r="D1428" s="2">
        <v>0.71</v>
      </c>
      <c r="E1428" s="2">
        <v>200</v>
      </c>
      <c r="F1428" s="2">
        <v>0.71</v>
      </c>
      <c r="G1428" s="2">
        <v>142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0.7</v>
      </c>
      <c r="D1429" s="2">
        <v>0.7</v>
      </c>
      <c r="E1429" s="2">
        <v>327</v>
      </c>
      <c r="F1429" s="2">
        <v>0.7</v>
      </c>
      <c r="G1429" s="2">
        <v>228.9</v>
      </c>
      <c r="H1429" s="15">
        <f t="shared" si="22"/>
        <v>-1.4084507042253534E-2</v>
      </c>
    </row>
    <row r="1430" spans="1:8" ht="13.5" x14ac:dyDescent="0.25">
      <c r="A1430" s="11"/>
      <c r="B1430" s="10">
        <v>44390</v>
      </c>
      <c r="C1430" s="2">
        <v>0.7</v>
      </c>
      <c r="D1430" s="2">
        <v>0.7</v>
      </c>
      <c r="E1430" s="2">
        <v>1</v>
      </c>
      <c r="F1430" s="2">
        <v>0.7</v>
      </c>
      <c r="G1430" s="2">
        <v>0.7</v>
      </c>
      <c r="H1430" s="15">
        <f t="shared" si="22"/>
        <v>0</v>
      </c>
    </row>
    <row r="1431" spans="1:8" ht="13.5" x14ac:dyDescent="0.25">
      <c r="A1431" s="11"/>
      <c r="B1431" s="10">
        <v>44391</v>
      </c>
      <c r="C1431" s="2">
        <v>0.68</v>
      </c>
      <c r="D1431" s="2">
        <v>0.68</v>
      </c>
      <c r="E1431" s="2">
        <v>18682</v>
      </c>
      <c r="F1431" s="2">
        <v>0.68</v>
      </c>
      <c r="G1431" s="2">
        <v>12703.76</v>
      </c>
      <c r="H1431" s="15">
        <f t="shared" si="22"/>
        <v>-2.8571428571428439E-2</v>
      </c>
    </row>
    <row r="1432" spans="1:8" ht="13.5" x14ac:dyDescent="0.25">
      <c r="A1432" s="11"/>
      <c r="B1432" s="10">
        <v>44392</v>
      </c>
      <c r="C1432" s="2">
        <v>0.68</v>
      </c>
      <c r="D1432" s="2">
        <v>0.68</v>
      </c>
      <c r="E1432" s="2">
        <v>15951</v>
      </c>
      <c r="F1432" s="2">
        <v>0.68</v>
      </c>
      <c r="G1432" s="2">
        <v>10846.68</v>
      </c>
      <c r="H1432" s="15">
        <f t="shared" si="22"/>
        <v>0</v>
      </c>
    </row>
    <row r="1433" spans="1:8" ht="13.5" x14ac:dyDescent="0.25">
      <c r="A1433" s="11"/>
      <c r="B1433" s="10">
        <v>44393</v>
      </c>
      <c r="C1433" s="2">
        <v>0.68</v>
      </c>
      <c r="D1433" s="2">
        <v>0.68</v>
      </c>
      <c r="E1433" s="2">
        <v>9930</v>
      </c>
      <c r="F1433" s="2">
        <v>0.68</v>
      </c>
      <c r="G1433" s="2">
        <v>6752.4</v>
      </c>
      <c r="H1433" s="15">
        <f t="shared" si="22"/>
        <v>0</v>
      </c>
    </row>
    <row r="1434" spans="1:8" ht="13.5" x14ac:dyDescent="0.25">
      <c r="A1434" s="11"/>
      <c r="B1434" s="10">
        <v>44396</v>
      </c>
      <c r="C1434" s="2">
        <v>0.68</v>
      </c>
      <c r="D1434" s="2">
        <v>0.68</v>
      </c>
      <c r="E1434" s="2">
        <v>7338</v>
      </c>
      <c r="F1434" s="2">
        <v>0.68</v>
      </c>
      <c r="G1434" s="2">
        <v>4989.84</v>
      </c>
      <c r="H1434" s="15">
        <f t="shared" si="22"/>
        <v>0</v>
      </c>
    </row>
    <row r="1435" spans="1:8" ht="13.5" x14ac:dyDescent="0.25">
      <c r="A1435" s="11"/>
      <c r="B1435" s="10">
        <v>44399</v>
      </c>
      <c r="C1435" s="2">
        <v>0.7</v>
      </c>
      <c r="D1435" s="2">
        <v>0.7</v>
      </c>
      <c r="E1435" s="2">
        <v>1000</v>
      </c>
      <c r="F1435" s="2">
        <v>0.7</v>
      </c>
      <c r="G1435" s="2">
        <v>700</v>
      </c>
      <c r="H1435" s="15">
        <f t="shared" si="22"/>
        <v>2.9411764705882214E-2</v>
      </c>
    </row>
    <row r="1436" spans="1:8" ht="13.5" x14ac:dyDescent="0.25">
      <c r="A1436" s="11"/>
      <c r="B1436" s="10">
        <v>44400</v>
      </c>
      <c r="C1436" s="2">
        <v>0.72</v>
      </c>
      <c r="D1436" s="2">
        <v>0.72</v>
      </c>
      <c r="E1436" s="2">
        <v>1000</v>
      </c>
      <c r="F1436" s="2">
        <v>0.7</v>
      </c>
      <c r="G1436" s="2">
        <v>700</v>
      </c>
      <c r="H1436" s="15">
        <f t="shared" si="22"/>
        <v>2.8571428571428598E-2</v>
      </c>
    </row>
    <row r="1437" spans="1:8" ht="13.5" x14ac:dyDescent="0.25">
      <c r="A1437" s="11"/>
      <c r="B1437" s="10">
        <v>44403</v>
      </c>
      <c r="C1437" s="2">
        <v>0.71</v>
      </c>
      <c r="D1437" s="2">
        <v>0.71</v>
      </c>
      <c r="E1437" s="2">
        <v>16864</v>
      </c>
      <c r="F1437" s="2">
        <v>0.71</v>
      </c>
      <c r="G1437" s="2">
        <v>11973.44</v>
      </c>
      <c r="H1437" s="15">
        <f t="shared" si="22"/>
        <v>-1.3888888888888902E-2</v>
      </c>
    </row>
    <row r="1438" spans="1:8" ht="13.5" x14ac:dyDescent="0.25">
      <c r="A1438" s="11"/>
      <c r="B1438" s="10">
        <v>44404</v>
      </c>
      <c r="C1438" s="2">
        <v>0.7</v>
      </c>
      <c r="D1438" s="2">
        <v>0.7</v>
      </c>
      <c r="E1438" s="2">
        <v>11846</v>
      </c>
      <c r="F1438" s="2">
        <v>0.7</v>
      </c>
      <c r="G1438" s="2">
        <v>8292.2000000000007</v>
      </c>
      <c r="H1438" s="15">
        <f t="shared" si="22"/>
        <v>-1.4084507042253534E-2</v>
      </c>
    </row>
    <row r="1439" spans="1:8" ht="13.5" x14ac:dyDescent="0.25">
      <c r="A1439" s="11"/>
      <c r="B1439" s="10">
        <v>44405</v>
      </c>
      <c r="C1439" s="2">
        <v>0.72</v>
      </c>
      <c r="D1439" s="2">
        <v>0.72</v>
      </c>
      <c r="E1439" s="2">
        <v>6779</v>
      </c>
      <c r="F1439" s="2">
        <v>0.72</v>
      </c>
      <c r="G1439" s="2">
        <v>4880.88</v>
      </c>
      <c r="H1439" s="15">
        <f t="shared" si="22"/>
        <v>2.8571428571428598E-2</v>
      </c>
    </row>
    <row r="1440" spans="1:8" ht="13.5" x14ac:dyDescent="0.25">
      <c r="A1440" s="11"/>
      <c r="B1440" s="10">
        <v>44406</v>
      </c>
      <c r="C1440" s="2">
        <v>0.74</v>
      </c>
      <c r="D1440" s="2">
        <v>0.74</v>
      </c>
      <c r="E1440" s="2">
        <v>2189</v>
      </c>
      <c r="F1440" s="2">
        <v>0.74</v>
      </c>
      <c r="G1440" s="2">
        <v>1619.86</v>
      </c>
      <c r="H1440" s="15">
        <f t="shared" si="22"/>
        <v>2.7777777777777804E-2</v>
      </c>
    </row>
    <row r="1441" spans="1:8" ht="13.5" x14ac:dyDescent="0.25">
      <c r="A1441" s="11"/>
      <c r="B1441" s="10">
        <v>44407</v>
      </c>
      <c r="C1441" s="2">
        <v>0.74</v>
      </c>
      <c r="D1441" s="2">
        <v>0.74</v>
      </c>
      <c r="E1441" s="2">
        <v>15705</v>
      </c>
      <c r="F1441" s="2">
        <v>0.74</v>
      </c>
      <c r="G1441" s="2">
        <v>11621.7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0.75</v>
      </c>
      <c r="D1442" s="2">
        <v>0.75</v>
      </c>
      <c r="E1442" s="2">
        <v>6062</v>
      </c>
      <c r="F1442" s="2">
        <v>0.75</v>
      </c>
      <c r="G1442" s="2">
        <v>4546.5</v>
      </c>
      <c r="H1442" s="15">
        <f t="shared" si="22"/>
        <v>1.3513513513513526E-2</v>
      </c>
    </row>
    <row r="1443" spans="1:8" ht="13.5" x14ac:dyDescent="0.25">
      <c r="A1443" s="11"/>
      <c r="B1443" s="10">
        <v>44411</v>
      </c>
      <c r="C1443" s="2">
        <v>0.75</v>
      </c>
      <c r="D1443" s="2">
        <v>0.75</v>
      </c>
      <c r="E1443" s="2">
        <v>7398</v>
      </c>
      <c r="F1443" s="2">
        <v>0.75</v>
      </c>
      <c r="G1443" s="2">
        <v>5548.5</v>
      </c>
      <c r="H1443" s="15">
        <f t="shared" si="22"/>
        <v>0</v>
      </c>
    </row>
    <row r="1444" spans="1:8" ht="13.5" x14ac:dyDescent="0.25">
      <c r="A1444" s="11"/>
      <c r="B1444" s="10">
        <v>44412</v>
      </c>
      <c r="C1444" s="2">
        <v>0.75</v>
      </c>
      <c r="D1444" s="2">
        <v>0.75</v>
      </c>
      <c r="E1444" s="2">
        <v>2200</v>
      </c>
      <c r="F1444" s="2">
        <v>0.75</v>
      </c>
      <c r="G1444" s="2">
        <v>1650</v>
      </c>
      <c r="H1444" s="15">
        <f t="shared" si="22"/>
        <v>0</v>
      </c>
    </row>
    <row r="1445" spans="1:8" ht="13.5" x14ac:dyDescent="0.25">
      <c r="A1445" s="11"/>
      <c r="B1445" s="10">
        <v>44413</v>
      </c>
      <c r="C1445" s="2">
        <v>0.76</v>
      </c>
      <c r="D1445" s="2">
        <v>0.76</v>
      </c>
      <c r="E1445" s="2">
        <v>6240</v>
      </c>
      <c r="F1445" s="2">
        <v>0.76</v>
      </c>
      <c r="G1445" s="2">
        <v>4742.3999999999996</v>
      </c>
      <c r="H1445" s="15">
        <f t="shared" si="22"/>
        <v>1.3333333333333345E-2</v>
      </c>
    </row>
    <row r="1446" spans="1:8" ht="13.5" x14ac:dyDescent="0.25">
      <c r="A1446" s="11"/>
      <c r="B1446" s="10">
        <v>44414</v>
      </c>
      <c r="C1446" s="2">
        <v>0.75</v>
      </c>
      <c r="D1446" s="2">
        <v>0.75</v>
      </c>
      <c r="E1446" s="2">
        <v>11250</v>
      </c>
      <c r="F1446" s="2">
        <v>0.75</v>
      </c>
      <c r="G1446" s="2">
        <v>8437.5</v>
      </c>
      <c r="H1446" s="15">
        <f t="shared" si="22"/>
        <v>-1.3157894736842117E-2</v>
      </c>
    </row>
    <row r="1447" spans="1:8" ht="13.5" x14ac:dyDescent="0.25">
      <c r="A1447" s="11"/>
      <c r="B1447" s="10">
        <v>44417</v>
      </c>
      <c r="C1447" s="2">
        <v>0.73</v>
      </c>
      <c r="D1447" s="2">
        <v>0.73</v>
      </c>
      <c r="E1447" s="2">
        <v>0</v>
      </c>
      <c r="F1447" s="2">
        <v>0</v>
      </c>
      <c r="G1447" s="2">
        <v>0</v>
      </c>
      <c r="H1447" s="15">
        <f t="shared" si="22"/>
        <v>-2.6666666666666689E-2</v>
      </c>
    </row>
    <row r="1448" spans="1:8" ht="13.5" x14ac:dyDescent="0.25">
      <c r="A1448" s="11"/>
      <c r="B1448" s="10">
        <v>44419</v>
      </c>
      <c r="C1448" s="2">
        <v>0.73</v>
      </c>
      <c r="D1448" s="2">
        <v>0.73</v>
      </c>
      <c r="E1448" s="2">
        <v>22662</v>
      </c>
      <c r="F1448" s="2">
        <v>0.73</v>
      </c>
      <c r="G1448" s="2">
        <v>16543.259999999998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0.71</v>
      </c>
      <c r="D1449" s="2">
        <v>0.71</v>
      </c>
      <c r="E1449" s="2">
        <v>22948</v>
      </c>
      <c r="F1449" s="2">
        <v>0.71</v>
      </c>
      <c r="G1449" s="2">
        <v>16293.08</v>
      </c>
      <c r="H1449" s="15">
        <f t="shared" si="22"/>
        <v>-2.7397260273972629E-2</v>
      </c>
    </row>
    <row r="1450" spans="1:8" ht="13.5" x14ac:dyDescent="0.25">
      <c r="A1450" s="11"/>
      <c r="B1450" s="10">
        <v>44424</v>
      </c>
      <c r="C1450" s="2">
        <v>0.71</v>
      </c>
      <c r="D1450" s="2">
        <v>0.71</v>
      </c>
      <c r="E1450" s="2">
        <v>4000</v>
      </c>
      <c r="F1450" s="2">
        <v>0.71</v>
      </c>
      <c r="G1450" s="2">
        <v>2840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0.7</v>
      </c>
      <c r="D1451" s="2">
        <v>0.7</v>
      </c>
      <c r="E1451" s="2">
        <v>19302</v>
      </c>
      <c r="F1451" s="2">
        <v>0.7</v>
      </c>
      <c r="G1451" s="2">
        <v>13511.4</v>
      </c>
      <c r="H1451" s="15">
        <f t="shared" si="22"/>
        <v>-1.4084507042253534E-2</v>
      </c>
    </row>
    <row r="1452" spans="1:8" ht="13.5" x14ac:dyDescent="0.25">
      <c r="A1452" s="11"/>
      <c r="B1452" s="10">
        <v>44426</v>
      </c>
      <c r="C1452" s="2">
        <v>0.71</v>
      </c>
      <c r="D1452" s="2">
        <v>0.71</v>
      </c>
      <c r="E1452" s="2">
        <v>36761</v>
      </c>
      <c r="F1452" s="2">
        <v>0.71</v>
      </c>
      <c r="G1452" s="2">
        <v>26100.31</v>
      </c>
      <c r="H1452" s="15">
        <f t="shared" si="22"/>
        <v>1.4285714285714299E-2</v>
      </c>
    </row>
    <row r="1453" spans="1:8" ht="13.5" x14ac:dyDescent="0.25">
      <c r="A1453" s="11"/>
      <c r="B1453" s="10">
        <v>44427</v>
      </c>
      <c r="C1453" s="2">
        <v>0.7</v>
      </c>
      <c r="D1453" s="2">
        <v>0.7</v>
      </c>
      <c r="E1453" s="2">
        <v>10939</v>
      </c>
      <c r="F1453" s="2">
        <v>0.7</v>
      </c>
      <c r="G1453" s="2">
        <v>7657.3</v>
      </c>
      <c r="H1453" s="15">
        <f t="shared" si="22"/>
        <v>-1.4084507042253534E-2</v>
      </c>
    </row>
    <row r="1454" spans="1:8" ht="13.5" x14ac:dyDescent="0.25">
      <c r="A1454" s="11"/>
      <c r="B1454" s="10">
        <v>44428</v>
      </c>
      <c r="C1454" s="2">
        <v>0.69</v>
      </c>
      <c r="D1454" s="2">
        <v>0.69</v>
      </c>
      <c r="E1454" s="2">
        <v>5357</v>
      </c>
      <c r="F1454" s="2">
        <v>0.69</v>
      </c>
      <c r="G1454" s="2">
        <v>3696.33</v>
      </c>
      <c r="H1454" s="15">
        <f t="shared" si="22"/>
        <v>-1.4285714285714299E-2</v>
      </c>
    </row>
    <row r="1455" spans="1:8" ht="13.5" x14ac:dyDescent="0.25">
      <c r="A1455" s="11"/>
      <c r="B1455" s="10">
        <v>44431</v>
      </c>
      <c r="C1455" s="2">
        <v>0.7</v>
      </c>
      <c r="D1455" s="2">
        <v>0.7</v>
      </c>
      <c r="E1455" s="2">
        <v>8300</v>
      </c>
      <c r="F1455" s="2">
        <v>0.7</v>
      </c>
      <c r="G1455" s="2">
        <v>5810</v>
      </c>
      <c r="H1455" s="15">
        <f t="shared" si="22"/>
        <v>1.449275362318842E-2</v>
      </c>
    </row>
    <row r="1456" spans="1:8" ht="13.5" x14ac:dyDescent="0.25">
      <c r="A1456" s="11"/>
      <c r="B1456" s="10">
        <v>44432</v>
      </c>
      <c r="C1456" s="2">
        <v>0.7</v>
      </c>
      <c r="D1456" s="2">
        <v>0.7</v>
      </c>
      <c r="E1456" s="2">
        <v>13005</v>
      </c>
      <c r="F1456" s="2">
        <v>0.7</v>
      </c>
      <c r="G1456" s="2">
        <v>9103.5</v>
      </c>
      <c r="H1456" s="15">
        <f t="shared" si="22"/>
        <v>0</v>
      </c>
    </row>
    <row r="1457" spans="1:8" ht="13.5" x14ac:dyDescent="0.25">
      <c r="A1457" s="11"/>
      <c r="B1457" s="10">
        <v>44433</v>
      </c>
      <c r="C1457" s="2">
        <v>0.7</v>
      </c>
      <c r="D1457" s="2">
        <v>0.7</v>
      </c>
      <c r="E1457" s="2">
        <v>12900</v>
      </c>
      <c r="F1457" s="2">
        <v>0.7</v>
      </c>
      <c r="G1457" s="2">
        <v>9030</v>
      </c>
      <c r="H1457" s="15">
        <f t="shared" si="22"/>
        <v>0</v>
      </c>
    </row>
    <row r="1458" spans="1:8" ht="13.5" x14ac:dyDescent="0.25">
      <c r="A1458" s="11"/>
      <c r="B1458" s="10">
        <v>44434</v>
      </c>
      <c r="C1458" s="2">
        <v>0.71</v>
      </c>
      <c r="D1458" s="2">
        <v>0.71</v>
      </c>
      <c r="E1458" s="2">
        <v>12427</v>
      </c>
      <c r="F1458" s="2">
        <v>0.71</v>
      </c>
      <c r="G1458" s="2">
        <v>8823.17</v>
      </c>
      <c r="H1458" s="15">
        <f t="shared" si="22"/>
        <v>1.4285714285714299E-2</v>
      </c>
    </row>
    <row r="1459" spans="1:8" ht="13.5" x14ac:dyDescent="0.25">
      <c r="A1459" s="11"/>
      <c r="B1459" s="10">
        <v>44435</v>
      </c>
      <c r="C1459" s="2">
        <v>0.71</v>
      </c>
      <c r="D1459" s="2">
        <v>0.71</v>
      </c>
      <c r="E1459" s="2">
        <v>38687</v>
      </c>
      <c r="F1459" s="2">
        <v>0.71</v>
      </c>
      <c r="G1459" s="2">
        <v>27467.77</v>
      </c>
      <c r="H1459" s="15">
        <f t="shared" si="22"/>
        <v>0</v>
      </c>
    </row>
    <row r="1460" spans="1:8" ht="13.5" x14ac:dyDescent="0.25">
      <c r="A1460" s="11"/>
      <c r="B1460" s="10">
        <v>44438</v>
      </c>
      <c r="C1460" s="2">
        <v>0.71</v>
      </c>
      <c r="D1460" s="2">
        <v>0.71</v>
      </c>
      <c r="E1460" s="2">
        <v>4000</v>
      </c>
      <c r="F1460" s="2">
        <v>0.71</v>
      </c>
      <c r="G1460" s="2">
        <v>2840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0.7</v>
      </c>
      <c r="D1461" s="2">
        <v>0.7</v>
      </c>
      <c r="E1461" s="2">
        <v>5000</v>
      </c>
      <c r="F1461" s="2">
        <v>0.7</v>
      </c>
      <c r="G1461" s="2">
        <v>3500</v>
      </c>
      <c r="H1461" s="15">
        <f t="shared" si="22"/>
        <v>-1.4084507042253534E-2</v>
      </c>
    </row>
    <row r="1462" spans="1:8" ht="13.5" x14ac:dyDescent="0.25">
      <c r="A1462" s="11"/>
      <c r="B1462" s="10">
        <v>44440</v>
      </c>
      <c r="C1462" s="2">
        <v>0.7</v>
      </c>
      <c r="D1462" s="2">
        <v>0.7</v>
      </c>
      <c r="E1462" s="2">
        <v>0</v>
      </c>
      <c r="F1462" s="2">
        <v>0</v>
      </c>
      <c r="G1462" s="2">
        <v>0</v>
      </c>
      <c r="H1462" s="15">
        <f t="shared" si="22"/>
        <v>0</v>
      </c>
    </row>
    <row r="1463" spans="1:8" ht="13.5" x14ac:dyDescent="0.25">
      <c r="A1463" s="11"/>
      <c r="B1463" s="10">
        <v>44441</v>
      </c>
      <c r="C1463" s="2">
        <v>0.71</v>
      </c>
      <c r="D1463" s="2">
        <v>0.71</v>
      </c>
      <c r="E1463" s="2">
        <v>6670</v>
      </c>
      <c r="F1463" s="2">
        <v>0.71</v>
      </c>
      <c r="G1463" s="2">
        <v>4735.7</v>
      </c>
      <c r="H1463" s="15">
        <f t="shared" si="22"/>
        <v>1.4285714285714299E-2</v>
      </c>
    </row>
    <row r="1464" spans="1:8" ht="13.5" x14ac:dyDescent="0.25">
      <c r="A1464" s="11"/>
      <c r="B1464" s="10">
        <v>44442</v>
      </c>
      <c r="C1464" s="2">
        <v>0.71</v>
      </c>
      <c r="D1464" s="2">
        <v>0.71</v>
      </c>
      <c r="E1464" s="2">
        <v>5523</v>
      </c>
      <c r="F1464" s="2">
        <v>0.71</v>
      </c>
      <c r="G1464" s="2">
        <v>3921.33</v>
      </c>
      <c r="H1464" s="15">
        <f t="shared" si="22"/>
        <v>0</v>
      </c>
    </row>
    <row r="1465" spans="1:8" ht="13.5" x14ac:dyDescent="0.25">
      <c r="A1465" s="11"/>
      <c r="B1465" s="10">
        <v>44445</v>
      </c>
      <c r="C1465" s="2">
        <v>0.72</v>
      </c>
      <c r="D1465" s="2">
        <v>0.72</v>
      </c>
      <c r="E1465" s="2">
        <v>4578</v>
      </c>
      <c r="F1465" s="2">
        <v>0.72</v>
      </c>
      <c r="G1465" s="2">
        <v>3296.16</v>
      </c>
      <c r="H1465" s="15">
        <f t="shared" si="22"/>
        <v>1.4084507042253534E-2</v>
      </c>
    </row>
    <row r="1466" spans="1:8" ht="13.5" x14ac:dyDescent="0.25">
      <c r="A1466" s="11"/>
      <c r="B1466" s="10">
        <v>44446</v>
      </c>
      <c r="C1466" s="2">
        <v>0.72</v>
      </c>
      <c r="D1466" s="2">
        <v>0.72</v>
      </c>
      <c r="E1466" s="2">
        <v>1000</v>
      </c>
      <c r="F1466" s="2">
        <v>0.72</v>
      </c>
      <c r="G1466" s="2">
        <v>720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0.75</v>
      </c>
      <c r="D1467" s="2">
        <v>0.75</v>
      </c>
      <c r="E1467" s="2">
        <v>11778</v>
      </c>
      <c r="F1467" s="2">
        <v>0.75</v>
      </c>
      <c r="G1467" s="2">
        <v>8833.5</v>
      </c>
      <c r="H1467" s="15">
        <f t="shared" si="22"/>
        <v>4.1666666666666706E-2</v>
      </c>
    </row>
    <row r="1468" spans="1:8" ht="13.5" x14ac:dyDescent="0.25">
      <c r="A1468" s="11"/>
      <c r="B1468" s="10">
        <v>44448</v>
      </c>
      <c r="C1468" s="2">
        <v>0.76</v>
      </c>
      <c r="D1468" s="2">
        <v>0.76</v>
      </c>
      <c r="E1468" s="2">
        <v>13764</v>
      </c>
      <c r="F1468" s="2">
        <v>0.76</v>
      </c>
      <c r="G1468" s="2">
        <v>10460.64</v>
      </c>
      <c r="H1468" s="15">
        <f t="shared" si="22"/>
        <v>1.3333333333333345E-2</v>
      </c>
    </row>
    <row r="1469" spans="1:8" ht="13.5" x14ac:dyDescent="0.25">
      <c r="A1469" s="11"/>
      <c r="B1469" s="10">
        <v>44449</v>
      </c>
      <c r="C1469" s="2">
        <v>0.78</v>
      </c>
      <c r="D1469" s="2">
        <v>0.78</v>
      </c>
      <c r="E1469" s="2">
        <v>18521</v>
      </c>
      <c r="F1469" s="2">
        <v>0.78</v>
      </c>
      <c r="G1469" s="2">
        <v>14446.38</v>
      </c>
      <c r="H1469" s="15">
        <f t="shared" si="22"/>
        <v>2.6315789473684233E-2</v>
      </c>
    </row>
    <row r="1470" spans="1:8" ht="13.5" x14ac:dyDescent="0.25">
      <c r="A1470" s="11"/>
      <c r="B1470" s="10">
        <v>44452</v>
      </c>
      <c r="C1470" s="2">
        <v>0.8</v>
      </c>
      <c r="D1470" s="2">
        <v>0.8</v>
      </c>
      <c r="E1470" s="2">
        <v>24296</v>
      </c>
      <c r="F1470" s="2">
        <v>0.8</v>
      </c>
      <c r="G1470" s="2">
        <v>19436.8</v>
      </c>
      <c r="H1470" s="15">
        <f t="shared" si="22"/>
        <v>2.5641025641025664E-2</v>
      </c>
    </row>
    <row r="1471" spans="1:8" ht="13.5" x14ac:dyDescent="0.25">
      <c r="A1471" s="11"/>
      <c r="B1471" s="10">
        <v>44453</v>
      </c>
      <c r="C1471" s="2">
        <v>0.79</v>
      </c>
      <c r="D1471" s="2">
        <v>0.79</v>
      </c>
      <c r="E1471" s="2">
        <v>7348</v>
      </c>
      <c r="F1471" s="2">
        <v>0.79</v>
      </c>
      <c r="G1471" s="2">
        <v>5804.92</v>
      </c>
      <c r="H1471" s="15">
        <f t="shared" si="22"/>
        <v>-1.2500000000000011E-2</v>
      </c>
    </row>
    <row r="1472" spans="1:8" ht="13.5" x14ac:dyDescent="0.25">
      <c r="A1472" s="11"/>
      <c r="B1472" s="10">
        <v>44454</v>
      </c>
      <c r="C1472" s="2">
        <v>0.8</v>
      </c>
      <c r="D1472" s="2">
        <v>0.8</v>
      </c>
      <c r="E1472" s="2">
        <v>82220</v>
      </c>
      <c r="F1472" s="2">
        <v>0.8</v>
      </c>
      <c r="G1472" s="2">
        <v>65776</v>
      </c>
      <c r="H1472" s="15">
        <f t="shared" si="22"/>
        <v>1.2658227848101276E-2</v>
      </c>
    </row>
    <row r="1473" spans="1:8" ht="13.5" x14ac:dyDescent="0.25">
      <c r="A1473" s="11"/>
      <c r="B1473" s="10">
        <v>44455</v>
      </c>
      <c r="C1473" s="2">
        <v>0.8</v>
      </c>
      <c r="D1473" s="2">
        <v>0.8</v>
      </c>
      <c r="E1473" s="2">
        <v>54903</v>
      </c>
      <c r="F1473" s="2">
        <v>0.8</v>
      </c>
      <c r="G1473" s="2">
        <v>43922.400000000001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0.79</v>
      </c>
      <c r="D1474" s="2">
        <v>0.79</v>
      </c>
      <c r="E1474" s="2">
        <v>20</v>
      </c>
      <c r="F1474" s="2">
        <v>0.79</v>
      </c>
      <c r="G1474" s="2">
        <v>15.8</v>
      </c>
      <c r="H1474" s="15">
        <f t="shared" si="22"/>
        <v>-1.2500000000000011E-2</v>
      </c>
    </row>
    <row r="1475" spans="1:8" ht="13.5" x14ac:dyDescent="0.25">
      <c r="A1475" s="11"/>
      <c r="B1475" s="10">
        <v>44459</v>
      </c>
      <c r="C1475" s="2">
        <v>0.77</v>
      </c>
      <c r="D1475" s="2">
        <v>0.77</v>
      </c>
      <c r="E1475" s="2">
        <v>2050</v>
      </c>
      <c r="F1475" s="2">
        <v>0.77</v>
      </c>
      <c r="G1475" s="2">
        <v>1578.5</v>
      </c>
      <c r="H1475" s="15">
        <f t="shared" si="22"/>
        <v>-2.5316455696202552E-2</v>
      </c>
    </row>
    <row r="1476" spans="1:8" ht="13.5" x14ac:dyDescent="0.25">
      <c r="A1476" s="11"/>
      <c r="B1476" s="10">
        <v>44460</v>
      </c>
      <c r="C1476" s="2">
        <v>0.77</v>
      </c>
      <c r="D1476" s="2">
        <v>0.77</v>
      </c>
      <c r="E1476" s="2">
        <v>200</v>
      </c>
      <c r="F1476" s="2">
        <v>0.77</v>
      </c>
      <c r="G1476" s="2">
        <v>154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0.75</v>
      </c>
      <c r="D1477" s="2">
        <v>0.75</v>
      </c>
      <c r="E1477" s="2">
        <v>9729</v>
      </c>
      <c r="F1477" s="2">
        <v>0.75</v>
      </c>
      <c r="G1477" s="2">
        <v>7296.75</v>
      </c>
      <c r="H1477" s="15">
        <f t="shared" si="22"/>
        <v>-2.5974025974025997E-2</v>
      </c>
    </row>
    <row r="1478" spans="1:8" ht="13.5" x14ac:dyDescent="0.25">
      <c r="A1478" s="11"/>
      <c r="B1478" s="10">
        <v>44462</v>
      </c>
      <c r="C1478" s="2">
        <v>0.74</v>
      </c>
      <c r="D1478" s="2">
        <v>0.74</v>
      </c>
      <c r="E1478" s="2">
        <v>500</v>
      </c>
      <c r="F1478" s="2">
        <v>0.74</v>
      </c>
      <c r="G1478" s="2">
        <v>370</v>
      </c>
      <c r="H1478" s="15">
        <f t="shared" si="22"/>
        <v>-1.3333333333333345E-2</v>
      </c>
    </row>
    <row r="1479" spans="1:8" ht="13.5" x14ac:dyDescent="0.25">
      <c r="A1479" s="11"/>
      <c r="B1479" s="10">
        <v>44463</v>
      </c>
      <c r="C1479" s="2">
        <v>0.73</v>
      </c>
      <c r="D1479" s="2">
        <v>0.73</v>
      </c>
      <c r="E1479" s="2">
        <v>21866</v>
      </c>
      <c r="F1479" s="2">
        <v>0.73</v>
      </c>
      <c r="G1479" s="2">
        <v>15962.18</v>
      </c>
      <c r="H1479" s="15">
        <f t="shared" ref="H1479:H1542" si="23">(D1479-D1478)/D1478</f>
        <v>-1.3513513513513526E-2</v>
      </c>
    </row>
    <row r="1480" spans="1:8" ht="13.5" x14ac:dyDescent="0.25">
      <c r="A1480" s="11"/>
      <c r="B1480" s="10">
        <v>44466</v>
      </c>
      <c r="C1480" s="2">
        <v>0.73</v>
      </c>
      <c r="D1480" s="2">
        <v>0.73</v>
      </c>
      <c r="E1480" s="2">
        <v>450</v>
      </c>
      <c r="F1480" s="2">
        <v>0.73</v>
      </c>
      <c r="G1480" s="2">
        <v>328.5</v>
      </c>
      <c r="H1480" s="15">
        <f t="shared" si="23"/>
        <v>0</v>
      </c>
    </row>
    <row r="1481" spans="1:8" ht="13.5" x14ac:dyDescent="0.25">
      <c r="A1481" s="11"/>
      <c r="B1481" s="10">
        <v>44467</v>
      </c>
      <c r="C1481" s="2">
        <v>0.73</v>
      </c>
      <c r="D1481" s="2">
        <v>0.73</v>
      </c>
      <c r="E1481" s="2">
        <v>3667</v>
      </c>
      <c r="F1481" s="2">
        <v>0.73</v>
      </c>
      <c r="G1481" s="2">
        <v>2676.91</v>
      </c>
      <c r="H1481" s="15">
        <f t="shared" si="23"/>
        <v>0</v>
      </c>
    </row>
    <row r="1482" spans="1:8" ht="13.5" x14ac:dyDescent="0.25">
      <c r="A1482" s="11"/>
      <c r="B1482" s="10">
        <v>44468</v>
      </c>
      <c r="C1482" s="2">
        <v>0.73</v>
      </c>
      <c r="D1482" s="2">
        <v>0.73</v>
      </c>
      <c r="E1482" s="2">
        <v>6200</v>
      </c>
      <c r="F1482" s="2">
        <v>0.73</v>
      </c>
      <c r="G1482" s="2">
        <v>4526</v>
      </c>
      <c r="H1482" s="15">
        <f t="shared" si="23"/>
        <v>0</v>
      </c>
    </row>
    <row r="1483" spans="1:8" ht="13.5" x14ac:dyDescent="0.25">
      <c r="A1483" s="11"/>
      <c r="B1483" s="10">
        <v>44469</v>
      </c>
      <c r="C1483" s="2">
        <v>0.74</v>
      </c>
      <c r="D1483" s="2">
        <v>0.74</v>
      </c>
      <c r="E1483" s="2">
        <v>3230</v>
      </c>
      <c r="F1483" s="2">
        <v>0.74</v>
      </c>
      <c r="G1483" s="2">
        <v>2390.1999999999998</v>
      </c>
      <c r="H1483" s="15">
        <f t="shared" si="23"/>
        <v>1.3698630136986314E-2</v>
      </c>
    </row>
    <row r="1484" spans="1:8" ht="13.5" x14ac:dyDescent="0.25">
      <c r="A1484" s="11"/>
      <c r="B1484" s="10">
        <v>44470</v>
      </c>
      <c r="C1484" s="2">
        <v>0.76</v>
      </c>
      <c r="D1484" s="2">
        <v>0.76</v>
      </c>
      <c r="E1484" s="2">
        <v>35263</v>
      </c>
      <c r="F1484" s="2">
        <v>0.76</v>
      </c>
      <c r="G1484" s="2">
        <v>26799.88</v>
      </c>
      <c r="H1484" s="15">
        <f t="shared" si="23"/>
        <v>2.7027027027027053E-2</v>
      </c>
    </row>
    <row r="1485" spans="1:8" ht="13.5" x14ac:dyDescent="0.25">
      <c r="A1485" s="11"/>
      <c r="B1485" s="10">
        <v>44473</v>
      </c>
      <c r="C1485" s="2">
        <v>0.76</v>
      </c>
      <c r="D1485" s="2">
        <v>0.76</v>
      </c>
      <c r="E1485" s="2">
        <v>4250</v>
      </c>
      <c r="F1485" s="2">
        <v>0.76</v>
      </c>
      <c r="G1485" s="2">
        <v>3230</v>
      </c>
      <c r="H1485" s="15">
        <f t="shared" si="23"/>
        <v>0</v>
      </c>
    </row>
    <row r="1486" spans="1:8" ht="13.5" x14ac:dyDescent="0.25">
      <c r="A1486" s="11"/>
      <c r="B1486" s="10">
        <v>44474</v>
      </c>
      <c r="C1486" s="2">
        <v>0.78</v>
      </c>
      <c r="D1486" s="2">
        <v>0.78</v>
      </c>
      <c r="E1486" s="2">
        <v>7267</v>
      </c>
      <c r="F1486" s="2">
        <v>0.78</v>
      </c>
      <c r="G1486" s="2">
        <v>5668.26</v>
      </c>
      <c r="H1486" s="15">
        <f t="shared" si="23"/>
        <v>2.6315789473684233E-2</v>
      </c>
    </row>
    <row r="1487" spans="1:8" ht="13.5" x14ac:dyDescent="0.25">
      <c r="A1487" s="11"/>
      <c r="B1487" s="10">
        <v>44475</v>
      </c>
      <c r="C1487" s="2">
        <v>0.79</v>
      </c>
      <c r="D1487" s="2">
        <v>0.79</v>
      </c>
      <c r="E1487" s="2">
        <v>2120</v>
      </c>
      <c r="F1487" s="2">
        <v>0.79</v>
      </c>
      <c r="G1487" s="2">
        <v>1674.8</v>
      </c>
      <c r="H1487" s="15">
        <f t="shared" si="23"/>
        <v>1.2820512820512832E-2</v>
      </c>
    </row>
    <row r="1488" spans="1:8" ht="13.5" x14ac:dyDescent="0.25">
      <c r="A1488" s="11"/>
      <c r="B1488" s="10">
        <v>44476</v>
      </c>
      <c r="C1488" s="2">
        <v>0.76</v>
      </c>
      <c r="D1488" s="2">
        <v>0.76</v>
      </c>
      <c r="E1488" s="2">
        <v>19850</v>
      </c>
      <c r="F1488" s="2">
        <v>0.76</v>
      </c>
      <c r="G1488" s="2">
        <v>15086</v>
      </c>
      <c r="H1488" s="15">
        <f t="shared" si="23"/>
        <v>-3.7974683544303826E-2</v>
      </c>
    </row>
    <row r="1489" spans="1:8" ht="13.5" x14ac:dyDescent="0.25">
      <c r="A1489" s="11"/>
      <c r="B1489" s="10">
        <v>44477</v>
      </c>
      <c r="C1489" s="2">
        <v>0.78</v>
      </c>
      <c r="D1489" s="2">
        <v>0.78</v>
      </c>
      <c r="E1489" s="2">
        <v>2594</v>
      </c>
      <c r="F1489" s="2">
        <v>0.78</v>
      </c>
      <c r="G1489" s="2">
        <v>2023.32</v>
      </c>
      <c r="H1489" s="15">
        <f t="shared" si="23"/>
        <v>2.6315789473684233E-2</v>
      </c>
    </row>
    <row r="1490" spans="1:8" ht="13.5" x14ac:dyDescent="0.25">
      <c r="A1490" s="11"/>
      <c r="B1490" s="10">
        <v>44480</v>
      </c>
      <c r="C1490" s="2">
        <v>0.78</v>
      </c>
      <c r="D1490" s="2">
        <v>0.78</v>
      </c>
      <c r="E1490" s="2">
        <v>3157</v>
      </c>
      <c r="F1490" s="2">
        <v>0.78</v>
      </c>
      <c r="G1490" s="2">
        <v>2462.46</v>
      </c>
      <c r="H1490" s="15">
        <f t="shared" si="23"/>
        <v>0</v>
      </c>
    </row>
    <row r="1491" spans="1:8" ht="13.5" x14ac:dyDescent="0.25">
      <c r="A1491" s="11"/>
      <c r="B1491" s="10">
        <v>44481</v>
      </c>
      <c r="C1491" s="2">
        <v>0.76</v>
      </c>
      <c r="D1491" s="2">
        <v>0.76</v>
      </c>
      <c r="E1491" s="2">
        <v>4870</v>
      </c>
      <c r="F1491" s="2">
        <v>0.76</v>
      </c>
      <c r="G1491" s="2">
        <v>3701.2</v>
      </c>
      <c r="H1491" s="15">
        <f t="shared" si="23"/>
        <v>-2.5641025641025664E-2</v>
      </c>
    </row>
    <row r="1492" spans="1:8" ht="13.5" x14ac:dyDescent="0.25">
      <c r="A1492" s="11"/>
      <c r="B1492" s="10">
        <v>44482</v>
      </c>
      <c r="C1492" s="2">
        <v>0.76</v>
      </c>
      <c r="D1492" s="2">
        <v>0.76</v>
      </c>
      <c r="E1492" s="2">
        <v>20290</v>
      </c>
      <c r="F1492" s="2">
        <v>0.76</v>
      </c>
      <c r="G1492" s="2">
        <v>15420.4</v>
      </c>
      <c r="H1492" s="15">
        <f t="shared" si="23"/>
        <v>0</v>
      </c>
    </row>
    <row r="1493" spans="1:8" ht="13.5" x14ac:dyDescent="0.25">
      <c r="A1493" s="11"/>
      <c r="B1493" s="10">
        <v>44483</v>
      </c>
      <c r="C1493" s="2">
        <v>0.78</v>
      </c>
      <c r="D1493" s="2">
        <v>0.78</v>
      </c>
      <c r="E1493" s="2">
        <v>17522</v>
      </c>
      <c r="F1493" s="2">
        <v>0.78</v>
      </c>
      <c r="G1493" s="2">
        <v>13667.16</v>
      </c>
      <c r="H1493" s="15">
        <f t="shared" si="23"/>
        <v>2.6315789473684233E-2</v>
      </c>
    </row>
    <row r="1494" spans="1:8" ht="13.5" x14ac:dyDescent="0.25">
      <c r="A1494" s="11"/>
      <c r="B1494" s="10">
        <v>44488</v>
      </c>
      <c r="C1494" s="2">
        <v>0.8</v>
      </c>
      <c r="D1494" s="2">
        <v>0.8</v>
      </c>
      <c r="E1494" s="2">
        <v>66000</v>
      </c>
      <c r="F1494" s="2">
        <v>0.8</v>
      </c>
      <c r="G1494" s="2">
        <v>52800</v>
      </c>
      <c r="H1494" s="15">
        <f t="shared" si="23"/>
        <v>2.5641025641025664E-2</v>
      </c>
    </row>
    <row r="1495" spans="1:8" ht="13.5" x14ac:dyDescent="0.25">
      <c r="A1495" s="11"/>
      <c r="B1495" s="10">
        <v>44489</v>
      </c>
      <c r="C1495" s="2">
        <v>0.79</v>
      </c>
      <c r="D1495" s="2">
        <v>0.79</v>
      </c>
      <c r="E1495" s="2">
        <v>37044</v>
      </c>
      <c r="F1495" s="2">
        <v>0.79</v>
      </c>
      <c r="G1495" s="2">
        <v>29264.76</v>
      </c>
      <c r="H1495" s="15">
        <f t="shared" si="23"/>
        <v>-1.2500000000000011E-2</v>
      </c>
    </row>
    <row r="1496" spans="1:8" ht="13.5" x14ac:dyDescent="0.25">
      <c r="A1496" s="11"/>
      <c r="B1496" s="10">
        <v>44490</v>
      </c>
      <c r="C1496" s="2">
        <v>0.8</v>
      </c>
      <c r="D1496" s="2">
        <v>0.8</v>
      </c>
      <c r="E1496" s="2">
        <v>74457</v>
      </c>
      <c r="F1496" s="2">
        <v>0.8</v>
      </c>
      <c r="G1496" s="2">
        <v>59565.599999999999</v>
      </c>
      <c r="H1496" s="15">
        <f t="shared" si="23"/>
        <v>1.2658227848101276E-2</v>
      </c>
    </row>
    <row r="1497" spans="1:8" ht="13.5" x14ac:dyDescent="0.25">
      <c r="A1497" s="11"/>
      <c r="B1497" s="10">
        <v>44491</v>
      </c>
      <c r="C1497" s="2">
        <v>0.81</v>
      </c>
      <c r="D1497" s="2">
        <v>0.81</v>
      </c>
      <c r="E1497" s="2">
        <v>72855</v>
      </c>
      <c r="F1497" s="2">
        <v>0.81</v>
      </c>
      <c r="G1497" s="2">
        <v>59012.55</v>
      </c>
      <c r="H1497" s="15">
        <f t="shared" si="23"/>
        <v>1.2500000000000011E-2</v>
      </c>
    </row>
    <row r="1498" spans="1:8" ht="13.5" x14ac:dyDescent="0.25">
      <c r="A1498" s="11"/>
      <c r="B1498" s="10">
        <v>44494</v>
      </c>
      <c r="C1498" s="2">
        <v>0.82</v>
      </c>
      <c r="D1498" s="2">
        <v>0.82</v>
      </c>
      <c r="E1498" s="2">
        <v>104661</v>
      </c>
      <c r="F1498" s="2">
        <v>0.82</v>
      </c>
      <c r="G1498" s="2">
        <v>85822.02</v>
      </c>
      <c r="H1498" s="15">
        <f t="shared" si="23"/>
        <v>1.2345679012345552E-2</v>
      </c>
    </row>
    <row r="1499" spans="1:8" ht="13.5" x14ac:dyDescent="0.25">
      <c r="A1499" s="11"/>
      <c r="B1499" s="10">
        <v>44495</v>
      </c>
      <c r="C1499" s="2">
        <v>0.83</v>
      </c>
      <c r="D1499" s="2">
        <v>0.83</v>
      </c>
      <c r="E1499" s="2">
        <v>30308</v>
      </c>
      <c r="F1499" s="2">
        <v>0.83</v>
      </c>
      <c r="G1499" s="2">
        <v>25155.64</v>
      </c>
      <c r="H1499" s="15">
        <f t="shared" si="23"/>
        <v>1.2195121951219523E-2</v>
      </c>
    </row>
    <row r="1500" spans="1:8" ht="13.5" x14ac:dyDescent="0.25">
      <c r="A1500" s="11"/>
      <c r="B1500" s="10">
        <v>44496</v>
      </c>
      <c r="C1500" s="2">
        <v>0.83</v>
      </c>
      <c r="D1500" s="2">
        <v>0.83</v>
      </c>
      <c r="E1500" s="2">
        <v>4350</v>
      </c>
      <c r="F1500" s="2">
        <v>0.83</v>
      </c>
      <c r="G1500" s="2">
        <v>3610.5</v>
      </c>
      <c r="H1500" s="15">
        <f t="shared" si="23"/>
        <v>0</v>
      </c>
    </row>
    <row r="1501" spans="1:8" ht="13.5" x14ac:dyDescent="0.25">
      <c r="A1501" s="11"/>
      <c r="B1501" s="10">
        <v>44497</v>
      </c>
      <c r="C1501" s="2">
        <v>0.8</v>
      </c>
      <c r="D1501" s="2">
        <v>0.8</v>
      </c>
      <c r="E1501" s="2">
        <v>0</v>
      </c>
      <c r="F1501" s="2">
        <v>0</v>
      </c>
      <c r="G1501" s="2">
        <v>0</v>
      </c>
      <c r="H1501" s="15">
        <f t="shared" si="23"/>
        <v>-3.6144578313252913E-2</v>
      </c>
    </row>
    <row r="1502" spans="1:8" ht="13.5" x14ac:dyDescent="0.25">
      <c r="A1502" s="11"/>
      <c r="B1502" s="10">
        <v>44498</v>
      </c>
      <c r="C1502" s="2">
        <v>0.82</v>
      </c>
      <c r="D1502" s="2">
        <v>0.82</v>
      </c>
      <c r="E1502" s="2">
        <v>9543</v>
      </c>
      <c r="F1502" s="2">
        <v>0.82</v>
      </c>
      <c r="G1502" s="2">
        <v>7825.26</v>
      </c>
      <c r="H1502" s="15">
        <f t="shared" si="23"/>
        <v>2.4999999999999883E-2</v>
      </c>
    </row>
    <row r="1503" spans="1:8" ht="13.5" x14ac:dyDescent="0.25">
      <c r="A1503" s="11"/>
      <c r="B1503" s="10">
        <v>44501</v>
      </c>
      <c r="C1503" s="2">
        <v>0.83</v>
      </c>
      <c r="D1503" s="2">
        <v>0.83</v>
      </c>
      <c r="E1503" s="2">
        <v>8982</v>
      </c>
      <c r="F1503" s="2">
        <v>0.83</v>
      </c>
      <c r="G1503" s="2">
        <v>7455.06</v>
      </c>
      <c r="H1503" s="15">
        <f t="shared" si="23"/>
        <v>1.2195121951219523E-2</v>
      </c>
    </row>
    <row r="1504" spans="1:8" ht="13.5" x14ac:dyDescent="0.25">
      <c r="A1504" s="11"/>
      <c r="B1504" s="10">
        <v>44502</v>
      </c>
      <c r="C1504" s="2">
        <v>0.82</v>
      </c>
      <c r="D1504" s="2">
        <v>0.82</v>
      </c>
      <c r="E1504" s="2">
        <v>8377</v>
      </c>
      <c r="F1504" s="2">
        <v>0.82</v>
      </c>
      <c r="G1504" s="2">
        <v>6869.14</v>
      </c>
      <c r="H1504" s="15">
        <f t="shared" si="23"/>
        <v>-1.2048192771084348E-2</v>
      </c>
    </row>
    <row r="1505" spans="1:8" ht="13.5" x14ac:dyDescent="0.25">
      <c r="A1505" s="11"/>
      <c r="B1505" s="10">
        <v>44503</v>
      </c>
      <c r="C1505" s="2">
        <v>0.82</v>
      </c>
      <c r="D1505" s="2">
        <v>0.82</v>
      </c>
      <c r="E1505" s="2">
        <v>30448</v>
      </c>
      <c r="F1505" s="2">
        <v>0.82</v>
      </c>
      <c r="G1505" s="2">
        <v>24967.360000000001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0.79</v>
      </c>
      <c r="D1506" s="2">
        <v>0.79</v>
      </c>
      <c r="E1506" s="2">
        <v>8214</v>
      </c>
      <c r="F1506" s="2">
        <v>0.79</v>
      </c>
      <c r="G1506" s="2">
        <v>6489.06</v>
      </c>
      <c r="H1506" s="15">
        <f t="shared" si="23"/>
        <v>-3.6585365853658437E-2</v>
      </c>
    </row>
    <row r="1507" spans="1:8" ht="13.5" x14ac:dyDescent="0.25">
      <c r="A1507" s="11"/>
      <c r="B1507" s="10">
        <v>44505</v>
      </c>
      <c r="C1507" s="2">
        <v>0.79</v>
      </c>
      <c r="D1507" s="2">
        <v>0.79</v>
      </c>
      <c r="E1507" s="2">
        <v>10450</v>
      </c>
      <c r="F1507" s="2">
        <v>0.79</v>
      </c>
      <c r="G1507" s="2">
        <v>8255.5</v>
      </c>
      <c r="H1507" s="15">
        <f t="shared" si="23"/>
        <v>0</v>
      </c>
    </row>
    <row r="1508" spans="1:8" ht="13.5" x14ac:dyDescent="0.25">
      <c r="A1508" s="11"/>
      <c r="B1508" s="10">
        <v>44508</v>
      </c>
      <c r="C1508" s="2">
        <v>0.8</v>
      </c>
      <c r="D1508" s="2">
        <v>0.8</v>
      </c>
      <c r="E1508" s="2">
        <v>20</v>
      </c>
      <c r="F1508" s="2">
        <v>0.8</v>
      </c>
      <c r="G1508" s="2">
        <v>16</v>
      </c>
      <c r="H1508" s="15">
        <f t="shared" si="23"/>
        <v>1.2658227848101276E-2</v>
      </c>
    </row>
    <row r="1509" spans="1:8" ht="13.5" x14ac:dyDescent="0.25">
      <c r="A1509" s="11"/>
      <c r="B1509" s="10">
        <v>44509</v>
      </c>
      <c r="C1509" s="2">
        <v>0.79</v>
      </c>
      <c r="D1509" s="2">
        <v>0.79</v>
      </c>
      <c r="E1509" s="2">
        <v>10275</v>
      </c>
      <c r="F1509" s="2">
        <v>0.79</v>
      </c>
      <c r="G1509" s="2">
        <v>8117.25</v>
      </c>
      <c r="H1509" s="15">
        <f t="shared" si="23"/>
        <v>-1.2500000000000011E-2</v>
      </c>
    </row>
    <row r="1510" spans="1:8" ht="13.5" x14ac:dyDescent="0.25">
      <c r="A1510" s="11"/>
      <c r="B1510" s="10">
        <v>44510</v>
      </c>
      <c r="C1510" s="2">
        <v>0.8</v>
      </c>
      <c r="D1510" s="2">
        <v>0.8</v>
      </c>
      <c r="E1510" s="2">
        <v>16500</v>
      </c>
      <c r="F1510" s="2">
        <v>0.8</v>
      </c>
      <c r="G1510" s="2">
        <v>13200</v>
      </c>
      <c r="H1510" s="15">
        <f t="shared" si="23"/>
        <v>1.2658227848101276E-2</v>
      </c>
    </row>
    <row r="1511" spans="1:8" ht="13.5" x14ac:dyDescent="0.25">
      <c r="A1511" s="11"/>
      <c r="B1511" s="10">
        <v>44511</v>
      </c>
      <c r="C1511" s="2">
        <v>0.79</v>
      </c>
      <c r="D1511" s="2">
        <v>0.79</v>
      </c>
      <c r="E1511" s="2">
        <v>4100</v>
      </c>
      <c r="F1511" s="2">
        <v>0.79</v>
      </c>
      <c r="G1511" s="2">
        <v>3239</v>
      </c>
      <c r="H1511" s="15">
        <f t="shared" si="23"/>
        <v>-1.2500000000000011E-2</v>
      </c>
    </row>
    <row r="1512" spans="1:8" ht="13.5" x14ac:dyDescent="0.25">
      <c r="A1512" s="11"/>
      <c r="B1512" s="10">
        <v>44512</v>
      </c>
      <c r="C1512" s="2">
        <v>0.78</v>
      </c>
      <c r="D1512" s="2">
        <v>0.78</v>
      </c>
      <c r="E1512" s="2">
        <v>7915</v>
      </c>
      <c r="F1512" s="2">
        <v>0.78</v>
      </c>
      <c r="G1512" s="2">
        <v>6173.7</v>
      </c>
      <c r="H1512" s="15">
        <f t="shared" si="23"/>
        <v>-1.2658227848101276E-2</v>
      </c>
    </row>
    <row r="1513" spans="1:8" ht="13.5" x14ac:dyDescent="0.25">
      <c r="A1513" s="11"/>
      <c r="B1513" s="10">
        <v>44515</v>
      </c>
      <c r="C1513" s="2">
        <v>0.79</v>
      </c>
      <c r="D1513" s="2">
        <v>0.79</v>
      </c>
      <c r="E1513" s="2">
        <v>5950</v>
      </c>
      <c r="F1513" s="2">
        <v>0.79</v>
      </c>
      <c r="G1513" s="2">
        <v>4700.5</v>
      </c>
      <c r="H1513" s="15">
        <f t="shared" si="23"/>
        <v>1.2820512820512832E-2</v>
      </c>
    </row>
    <row r="1514" spans="1:8" ht="13.5" x14ac:dyDescent="0.25">
      <c r="A1514" s="11"/>
      <c r="B1514" s="10">
        <v>44516</v>
      </c>
      <c r="C1514" s="2">
        <v>0.78</v>
      </c>
      <c r="D1514" s="2">
        <v>0.78</v>
      </c>
      <c r="E1514" s="2">
        <v>3691</v>
      </c>
      <c r="F1514" s="2">
        <v>0.78</v>
      </c>
      <c r="G1514" s="2">
        <v>2878.98</v>
      </c>
      <c r="H1514" s="15">
        <f t="shared" si="23"/>
        <v>-1.2658227848101276E-2</v>
      </c>
    </row>
    <row r="1515" spans="1:8" ht="13.5" x14ac:dyDescent="0.25">
      <c r="A1515" s="11"/>
      <c r="B1515" s="10">
        <v>44517</v>
      </c>
      <c r="C1515" s="2">
        <v>0.75</v>
      </c>
      <c r="D1515" s="2">
        <v>0.75</v>
      </c>
      <c r="E1515" s="2">
        <v>19840</v>
      </c>
      <c r="F1515" s="2">
        <v>0.75</v>
      </c>
      <c r="G1515" s="2">
        <v>14880</v>
      </c>
      <c r="H1515" s="15">
        <f t="shared" si="23"/>
        <v>-3.8461538461538491E-2</v>
      </c>
    </row>
    <row r="1516" spans="1:8" ht="13.5" x14ac:dyDescent="0.25">
      <c r="A1516" s="11"/>
      <c r="B1516" s="10">
        <v>44518</v>
      </c>
      <c r="C1516" s="2">
        <v>0.75</v>
      </c>
      <c r="D1516" s="2">
        <v>0.75</v>
      </c>
      <c r="E1516" s="2">
        <v>7755</v>
      </c>
      <c r="F1516" s="2">
        <v>0.75</v>
      </c>
      <c r="G1516" s="2">
        <v>5816.25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0.75</v>
      </c>
      <c r="D1517" s="2">
        <v>0.75</v>
      </c>
      <c r="E1517" s="2">
        <v>5000</v>
      </c>
      <c r="F1517" s="2">
        <v>0.75</v>
      </c>
      <c r="G1517" s="2">
        <v>3750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0.75</v>
      </c>
      <c r="D1518" s="2">
        <v>0.75</v>
      </c>
      <c r="E1518" s="2">
        <v>80</v>
      </c>
      <c r="F1518" s="2">
        <v>0.75</v>
      </c>
      <c r="G1518" s="2">
        <v>60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0.74</v>
      </c>
      <c r="D1519" s="2">
        <v>0.74</v>
      </c>
      <c r="E1519" s="2">
        <v>6747</v>
      </c>
      <c r="F1519" s="2">
        <v>0.74</v>
      </c>
      <c r="G1519" s="2">
        <v>4992.78</v>
      </c>
      <c r="H1519" s="15">
        <f t="shared" si="23"/>
        <v>-1.3333333333333345E-2</v>
      </c>
    </row>
    <row r="1520" spans="1:8" ht="13.5" x14ac:dyDescent="0.25">
      <c r="A1520" s="11"/>
      <c r="B1520" s="10">
        <v>44524</v>
      </c>
      <c r="C1520" s="2">
        <v>0.72</v>
      </c>
      <c r="D1520" s="2">
        <v>0.72</v>
      </c>
      <c r="E1520" s="2">
        <v>10482</v>
      </c>
      <c r="F1520" s="2">
        <v>0.72</v>
      </c>
      <c r="G1520" s="2">
        <v>7547.04</v>
      </c>
      <c r="H1520" s="15">
        <f t="shared" si="23"/>
        <v>-2.7027027027027053E-2</v>
      </c>
    </row>
    <row r="1521" spans="1:8" ht="13.5" x14ac:dyDescent="0.25">
      <c r="A1521" s="11"/>
      <c r="B1521" s="10">
        <v>44525</v>
      </c>
      <c r="C1521" s="2">
        <v>0.74</v>
      </c>
      <c r="D1521" s="2">
        <v>0.74</v>
      </c>
      <c r="E1521" s="2">
        <v>1130</v>
      </c>
      <c r="F1521" s="2">
        <v>0.74</v>
      </c>
      <c r="G1521" s="2">
        <v>836.2</v>
      </c>
      <c r="H1521" s="15">
        <f t="shared" si="23"/>
        <v>2.7777777777777804E-2</v>
      </c>
    </row>
    <row r="1522" spans="1:8" ht="13.5" x14ac:dyDescent="0.25">
      <c r="A1522" s="11"/>
      <c r="B1522" s="10">
        <v>44526</v>
      </c>
      <c r="C1522" s="2">
        <v>0.74</v>
      </c>
      <c r="D1522" s="2">
        <v>0.74</v>
      </c>
      <c r="E1522" s="2">
        <v>22731</v>
      </c>
      <c r="F1522" s="2">
        <v>0.74</v>
      </c>
      <c r="G1522" s="2">
        <v>16820.939999999999</v>
      </c>
      <c r="H1522" s="15">
        <f t="shared" si="23"/>
        <v>0</v>
      </c>
    </row>
    <row r="1523" spans="1:8" ht="13.5" x14ac:dyDescent="0.25">
      <c r="A1523" s="11"/>
      <c r="B1523" s="10">
        <v>44529</v>
      </c>
      <c r="C1523" s="2">
        <v>0.75</v>
      </c>
      <c r="D1523" s="2">
        <v>0.75</v>
      </c>
      <c r="E1523" s="2">
        <v>9630</v>
      </c>
      <c r="F1523" s="2">
        <v>0.75</v>
      </c>
      <c r="G1523" s="2">
        <v>7222.5</v>
      </c>
      <c r="H1523" s="15">
        <f t="shared" si="23"/>
        <v>1.3513513513513526E-2</v>
      </c>
    </row>
    <row r="1524" spans="1:8" ht="13.5" x14ac:dyDescent="0.25">
      <c r="A1524" s="11"/>
      <c r="B1524" s="10">
        <v>44530</v>
      </c>
      <c r="C1524" s="2">
        <v>0.77</v>
      </c>
      <c r="D1524" s="2">
        <v>0.77</v>
      </c>
      <c r="E1524" s="2">
        <v>1260</v>
      </c>
      <c r="F1524" s="2">
        <v>0.77</v>
      </c>
      <c r="G1524" s="2">
        <v>970.2</v>
      </c>
      <c r="H1524" s="15">
        <f t="shared" si="23"/>
        <v>2.6666666666666689E-2</v>
      </c>
    </row>
    <row r="1525" spans="1:8" ht="13.5" x14ac:dyDescent="0.25">
      <c r="A1525" s="11"/>
      <c r="B1525" s="10">
        <v>44531</v>
      </c>
      <c r="C1525" s="2">
        <v>0.77</v>
      </c>
      <c r="D1525" s="2">
        <v>0.77</v>
      </c>
      <c r="E1525" s="2">
        <v>1281</v>
      </c>
      <c r="F1525" s="2">
        <v>0.77</v>
      </c>
      <c r="G1525" s="2">
        <v>986.37</v>
      </c>
      <c r="H1525" s="15">
        <f t="shared" si="23"/>
        <v>0</v>
      </c>
    </row>
    <row r="1526" spans="1:8" ht="13.5" x14ac:dyDescent="0.25">
      <c r="A1526" s="11"/>
      <c r="B1526" s="10">
        <v>44532</v>
      </c>
      <c r="C1526" s="2">
        <v>0.74</v>
      </c>
      <c r="D1526" s="2">
        <v>0.74</v>
      </c>
      <c r="E1526" s="2">
        <v>9837</v>
      </c>
      <c r="F1526" s="2">
        <v>0.74</v>
      </c>
      <c r="G1526" s="2">
        <v>7279.38</v>
      </c>
      <c r="H1526" s="15">
        <f t="shared" si="23"/>
        <v>-3.8961038961038995E-2</v>
      </c>
    </row>
    <row r="1527" spans="1:8" ht="13.5" x14ac:dyDescent="0.25">
      <c r="A1527" s="11"/>
      <c r="B1527" s="10">
        <v>44533</v>
      </c>
      <c r="C1527" s="2">
        <v>0.71</v>
      </c>
      <c r="D1527" s="2">
        <v>0.71</v>
      </c>
      <c r="E1527" s="2">
        <v>36820</v>
      </c>
      <c r="F1527" s="2">
        <v>0.71</v>
      </c>
      <c r="G1527" s="2">
        <v>26142.2</v>
      </c>
      <c r="H1527" s="15">
        <f t="shared" si="23"/>
        <v>-4.0540540540540577E-2</v>
      </c>
    </row>
    <row r="1528" spans="1:8" ht="13.5" x14ac:dyDescent="0.25">
      <c r="A1528" s="11"/>
      <c r="B1528" s="10">
        <v>44536</v>
      </c>
      <c r="C1528" s="2">
        <v>0.71</v>
      </c>
      <c r="D1528" s="2">
        <v>0.71</v>
      </c>
      <c r="E1528" s="2">
        <v>7767</v>
      </c>
      <c r="F1528" s="2">
        <v>0.71</v>
      </c>
      <c r="G1528" s="2">
        <v>5514.57</v>
      </c>
      <c r="H1528" s="15">
        <f t="shared" si="23"/>
        <v>0</v>
      </c>
    </row>
    <row r="1529" spans="1:8" ht="13.5" x14ac:dyDescent="0.25">
      <c r="A1529" s="11"/>
      <c r="B1529" s="10">
        <v>44537</v>
      </c>
      <c r="C1529" s="2">
        <v>0.74</v>
      </c>
      <c r="D1529" s="2">
        <v>0.74</v>
      </c>
      <c r="E1529" s="2">
        <v>7170</v>
      </c>
      <c r="F1529" s="2">
        <v>0.74</v>
      </c>
      <c r="G1529" s="2">
        <v>5305.8</v>
      </c>
      <c r="H1529" s="15">
        <f t="shared" si="23"/>
        <v>4.2253521126760604E-2</v>
      </c>
    </row>
    <row r="1530" spans="1:8" ht="13.5" x14ac:dyDescent="0.25">
      <c r="A1530" s="11"/>
      <c r="B1530" s="10">
        <v>44538</v>
      </c>
      <c r="C1530" s="2">
        <v>0.71</v>
      </c>
      <c r="D1530" s="2">
        <v>0.71</v>
      </c>
      <c r="E1530" s="2">
        <v>6440</v>
      </c>
      <c r="F1530" s="2">
        <v>0.71</v>
      </c>
      <c r="G1530" s="2">
        <v>4572.3999999999996</v>
      </c>
      <c r="H1530" s="15">
        <f t="shared" si="23"/>
        <v>-4.0540540540540577E-2</v>
      </c>
    </row>
    <row r="1531" spans="1:8" ht="13.5" x14ac:dyDescent="0.25">
      <c r="A1531" s="11"/>
      <c r="B1531" s="10">
        <v>44539</v>
      </c>
      <c r="C1531" s="2">
        <v>0.74</v>
      </c>
      <c r="D1531" s="2">
        <v>0.74</v>
      </c>
      <c r="E1531" s="2">
        <v>8332</v>
      </c>
      <c r="F1531" s="2">
        <v>0.74</v>
      </c>
      <c r="G1531" s="2">
        <v>6165.68</v>
      </c>
      <c r="H1531" s="15">
        <f t="shared" si="23"/>
        <v>4.2253521126760604E-2</v>
      </c>
    </row>
    <row r="1532" spans="1:8" ht="13.5" x14ac:dyDescent="0.25">
      <c r="A1532" s="11"/>
      <c r="B1532" s="10">
        <v>44540</v>
      </c>
      <c r="C1532" s="2">
        <v>0.76</v>
      </c>
      <c r="D1532" s="2">
        <v>0.76</v>
      </c>
      <c r="E1532" s="2">
        <v>580</v>
      </c>
      <c r="F1532" s="2">
        <v>0.76</v>
      </c>
      <c r="G1532" s="2">
        <v>440.8</v>
      </c>
      <c r="H1532" s="15">
        <f t="shared" si="23"/>
        <v>2.7027027027027053E-2</v>
      </c>
    </row>
    <row r="1533" spans="1:8" ht="13.5" x14ac:dyDescent="0.25">
      <c r="A1533" s="11"/>
      <c r="B1533" s="10">
        <v>44543</v>
      </c>
      <c r="C1533" s="2">
        <v>0.76</v>
      </c>
      <c r="D1533" s="2">
        <v>0.76</v>
      </c>
      <c r="E1533" s="2">
        <v>10</v>
      </c>
      <c r="F1533" s="2">
        <v>0.76</v>
      </c>
      <c r="G1533" s="2">
        <v>7.6</v>
      </c>
      <c r="H1533" s="15">
        <f t="shared" si="23"/>
        <v>0</v>
      </c>
    </row>
    <row r="1534" spans="1:8" ht="13.5" x14ac:dyDescent="0.25">
      <c r="A1534" s="11"/>
      <c r="B1534" s="10">
        <v>44544</v>
      </c>
      <c r="C1534" s="2">
        <v>0.75</v>
      </c>
      <c r="D1534" s="2">
        <v>0.75</v>
      </c>
      <c r="E1534" s="2">
        <v>5640</v>
      </c>
      <c r="F1534" s="2">
        <v>0.75</v>
      </c>
      <c r="G1534" s="2">
        <v>4230</v>
      </c>
      <c r="H1534" s="15">
        <f t="shared" si="23"/>
        <v>-1.3157894736842117E-2</v>
      </c>
    </row>
    <row r="1535" spans="1:8" ht="13.5" x14ac:dyDescent="0.25">
      <c r="A1535" s="11"/>
      <c r="B1535" s="10">
        <v>44545</v>
      </c>
      <c r="C1535" s="2">
        <v>0.74</v>
      </c>
      <c r="D1535" s="2">
        <v>0.74</v>
      </c>
      <c r="E1535" s="2">
        <v>5355</v>
      </c>
      <c r="F1535" s="2">
        <v>0.74</v>
      </c>
      <c r="G1535" s="2">
        <v>3962.7</v>
      </c>
      <c r="H1535" s="15">
        <f t="shared" si="23"/>
        <v>-1.3333333333333345E-2</v>
      </c>
    </row>
    <row r="1536" spans="1:8" ht="13.5" x14ac:dyDescent="0.25">
      <c r="A1536" s="11"/>
      <c r="B1536" s="10">
        <v>44546</v>
      </c>
      <c r="C1536" s="2">
        <v>0.74</v>
      </c>
      <c r="D1536" s="2">
        <v>0.74</v>
      </c>
      <c r="E1536" s="2">
        <v>39648</v>
      </c>
      <c r="F1536" s="2">
        <v>0.74</v>
      </c>
      <c r="G1536" s="2">
        <v>29339.52</v>
      </c>
      <c r="H1536" s="15">
        <f t="shared" si="23"/>
        <v>0</v>
      </c>
    </row>
    <row r="1537" spans="1:8" ht="13.5" x14ac:dyDescent="0.25">
      <c r="A1537" s="11"/>
      <c r="B1537" s="10">
        <v>44550</v>
      </c>
      <c r="C1537" s="2">
        <v>0.74</v>
      </c>
      <c r="D1537" s="2">
        <v>0.74</v>
      </c>
      <c r="E1537" s="2">
        <v>2</v>
      </c>
      <c r="F1537" s="2">
        <v>0.74</v>
      </c>
      <c r="G1537" s="2">
        <v>1.48</v>
      </c>
      <c r="H1537" s="15">
        <f t="shared" si="23"/>
        <v>0</v>
      </c>
    </row>
    <row r="1538" spans="1:8" ht="13.5" x14ac:dyDescent="0.25">
      <c r="A1538" s="11"/>
      <c r="B1538" s="10">
        <v>44551</v>
      </c>
      <c r="C1538" s="2">
        <v>0.74</v>
      </c>
      <c r="D1538" s="2">
        <v>0.74</v>
      </c>
      <c r="E1538" s="2">
        <v>9328</v>
      </c>
      <c r="F1538" s="2">
        <v>0.74</v>
      </c>
      <c r="G1538" s="2">
        <v>6902.72</v>
      </c>
      <c r="H1538" s="15">
        <f t="shared" si="23"/>
        <v>0</v>
      </c>
    </row>
    <row r="1539" spans="1:8" ht="13.5" x14ac:dyDescent="0.25">
      <c r="A1539" s="11"/>
      <c r="B1539" s="10">
        <v>44552</v>
      </c>
      <c r="C1539" s="2">
        <v>0.73</v>
      </c>
      <c r="D1539" s="2">
        <v>0.73</v>
      </c>
      <c r="E1539" s="2">
        <v>4899</v>
      </c>
      <c r="F1539" s="2">
        <v>0.73</v>
      </c>
      <c r="G1539" s="2">
        <v>3576.27</v>
      </c>
      <c r="H1539" s="15">
        <f t="shared" si="23"/>
        <v>-1.3513513513513526E-2</v>
      </c>
    </row>
    <row r="1540" spans="1:8" ht="13.5" x14ac:dyDescent="0.25">
      <c r="A1540" s="11"/>
      <c r="B1540" s="10">
        <v>44553</v>
      </c>
      <c r="C1540" s="2">
        <v>0.73</v>
      </c>
      <c r="D1540" s="2">
        <v>0.73</v>
      </c>
      <c r="E1540" s="2">
        <v>5751</v>
      </c>
      <c r="F1540" s="2">
        <v>0.73</v>
      </c>
      <c r="G1540" s="2">
        <v>4198.2299999999996</v>
      </c>
      <c r="H1540" s="15">
        <f t="shared" si="23"/>
        <v>0</v>
      </c>
    </row>
    <row r="1541" spans="1:8" ht="13.5" x14ac:dyDescent="0.25">
      <c r="A1541" s="11"/>
      <c r="B1541" s="10">
        <v>44554</v>
      </c>
      <c r="C1541" s="2">
        <v>0.7</v>
      </c>
      <c r="D1541" s="2">
        <v>0.7</v>
      </c>
      <c r="E1541" s="2">
        <v>26574</v>
      </c>
      <c r="F1541" s="2">
        <v>0.7</v>
      </c>
      <c r="G1541" s="2">
        <v>18601.8</v>
      </c>
      <c r="H1541" s="15">
        <f t="shared" si="23"/>
        <v>-4.1095890410958943E-2</v>
      </c>
    </row>
    <row r="1542" spans="1:8" ht="13.5" x14ac:dyDescent="0.25">
      <c r="A1542" s="11"/>
      <c r="B1542" s="10">
        <v>44557</v>
      </c>
      <c r="C1542" s="2">
        <v>0.7</v>
      </c>
      <c r="D1542" s="2">
        <v>0.7</v>
      </c>
      <c r="E1542" s="2">
        <v>38987</v>
      </c>
      <c r="F1542" s="2">
        <v>0.7</v>
      </c>
      <c r="G1542" s="2">
        <v>27290.9</v>
      </c>
      <c r="H1542" s="15">
        <f t="shared" si="23"/>
        <v>0</v>
      </c>
    </row>
    <row r="1543" spans="1:8" ht="13.5" x14ac:dyDescent="0.25">
      <c r="A1543" s="11"/>
      <c r="B1543" s="10">
        <v>44558</v>
      </c>
      <c r="C1543" s="2">
        <v>0.71</v>
      </c>
      <c r="D1543" s="2">
        <v>0.71</v>
      </c>
      <c r="E1543" s="2">
        <v>300</v>
      </c>
      <c r="F1543" s="2">
        <v>0.71</v>
      </c>
      <c r="G1543" s="2">
        <v>213</v>
      </c>
      <c r="H1543" s="15">
        <f t="shared" ref="H1543:H1606" si="24">(D1543-D1542)/D1542</f>
        <v>1.4285714285714299E-2</v>
      </c>
    </row>
    <row r="1544" spans="1:8" ht="13.5" x14ac:dyDescent="0.25">
      <c r="A1544" s="11"/>
      <c r="B1544" s="10">
        <v>44559</v>
      </c>
      <c r="C1544" s="2">
        <v>0.69</v>
      </c>
      <c r="D1544" s="2">
        <v>0.69</v>
      </c>
      <c r="E1544" s="2">
        <v>55249</v>
      </c>
      <c r="F1544" s="2">
        <v>0.69</v>
      </c>
      <c r="G1544" s="2">
        <v>38121.81</v>
      </c>
      <c r="H1544" s="15">
        <f t="shared" si="24"/>
        <v>-2.8169014084507067E-2</v>
      </c>
    </row>
    <row r="1545" spans="1:8" ht="13.5" x14ac:dyDescent="0.25">
      <c r="A1545" s="11"/>
      <c r="B1545" s="10">
        <v>44560</v>
      </c>
      <c r="C1545" s="2">
        <v>0.7</v>
      </c>
      <c r="D1545" s="2">
        <v>0.7</v>
      </c>
      <c r="E1545" s="2">
        <v>8620</v>
      </c>
      <c r="F1545" s="2">
        <v>0.7</v>
      </c>
      <c r="G1545" s="2">
        <v>6034</v>
      </c>
      <c r="H1545" s="15">
        <f t="shared" si="24"/>
        <v>1.449275362318842E-2</v>
      </c>
    </row>
    <row r="1546" spans="1:8" ht="13.5" x14ac:dyDescent="0.25">
      <c r="A1546" s="11"/>
      <c r="B1546" s="10">
        <v>44561</v>
      </c>
      <c r="C1546" s="2">
        <v>0.69</v>
      </c>
      <c r="D1546" s="2">
        <v>0.69</v>
      </c>
      <c r="E1546" s="2">
        <v>8093</v>
      </c>
      <c r="F1546" s="2">
        <v>0.69</v>
      </c>
      <c r="G1546" s="2">
        <v>5584.17</v>
      </c>
      <c r="H1546" s="15">
        <f t="shared" si="24"/>
        <v>-1.4285714285714299E-2</v>
      </c>
    </row>
    <row r="1547" spans="1:8" ht="13.5" x14ac:dyDescent="0.25">
      <c r="A1547" s="11"/>
      <c r="B1547" s="10">
        <v>44564</v>
      </c>
      <c r="C1547" s="2">
        <v>0.69</v>
      </c>
      <c r="D1547" s="2">
        <v>0.69</v>
      </c>
      <c r="E1547" s="2">
        <v>1600</v>
      </c>
      <c r="F1547" s="2">
        <v>0.69</v>
      </c>
      <c r="G1547" s="2">
        <v>1104</v>
      </c>
      <c r="H1547" s="15">
        <f t="shared" si="24"/>
        <v>0</v>
      </c>
    </row>
    <row r="1548" spans="1:8" ht="13.5" x14ac:dyDescent="0.25">
      <c r="A1548" s="11"/>
      <c r="B1548" s="10">
        <v>44565</v>
      </c>
      <c r="C1548" s="2">
        <v>0.69</v>
      </c>
      <c r="D1548" s="2">
        <v>0.69</v>
      </c>
      <c r="E1548" s="2">
        <v>5000</v>
      </c>
      <c r="F1548" s="2">
        <v>0.69</v>
      </c>
      <c r="G1548" s="2">
        <v>3450</v>
      </c>
      <c r="H1548" s="15">
        <f t="shared" si="24"/>
        <v>0</v>
      </c>
    </row>
    <row r="1549" spans="1:8" ht="13.5" x14ac:dyDescent="0.25">
      <c r="A1549" s="11"/>
      <c r="B1549" s="10">
        <v>44566</v>
      </c>
      <c r="C1549" s="2">
        <v>0.7</v>
      </c>
      <c r="D1549" s="2">
        <v>0.7</v>
      </c>
      <c r="E1549" s="2">
        <v>9325</v>
      </c>
      <c r="F1549" s="2">
        <v>0.7</v>
      </c>
      <c r="G1549" s="2">
        <v>6527.5</v>
      </c>
      <c r="H1549" s="15">
        <f t="shared" si="24"/>
        <v>1.449275362318842E-2</v>
      </c>
    </row>
    <row r="1550" spans="1:8" ht="13.5" x14ac:dyDescent="0.25">
      <c r="A1550" s="11"/>
      <c r="B1550" s="10">
        <v>44567</v>
      </c>
      <c r="C1550" s="2">
        <v>0.73</v>
      </c>
      <c r="D1550" s="2">
        <v>0.73</v>
      </c>
      <c r="E1550" s="2">
        <v>1620</v>
      </c>
      <c r="F1550" s="2">
        <v>0.73</v>
      </c>
      <c r="G1550" s="2">
        <v>1182.5999999999999</v>
      </c>
      <c r="H1550" s="15">
        <f t="shared" si="24"/>
        <v>4.2857142857142899E-2</v>
      </c>
    </row>
    <row r="1551" spans="1:8" ht="13.5" x14ac:dyDescent="0.25">
      <c r="A1551" s="11"/>
      <c r="B1551" s="10">
        <v>44568</v>
      </c>
      <c r="C1551" s="2">
        <v>0.73</v>
      </c>
      <c r="D1551" s="2">
        <v>0.73</v>
      </c>
      <c r="E1551" s="2">
        <v>510</v>
      </c>
      <c r="F1551" s="2">
        <v>0.73</v>
      </c>
      <c r="G1551" s="2">
        <v>372.3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0.74</v>
      </c>
      <c r="D1552" s="2">
        <v>0.74</v>
      </c>
      <c r="E1552" s="2">
        <v>800</v>
      </c>
      <c r="F1552" s="2">
        <v>0.74</v>
      </c>
      <c r="G1552" s="2">
        <v>592</v>
      </c>
      <c r="H1552" s="15">
        <f t="shared" si="24"/>
        <v>1.3698630136986314E-2</v>
      </c>
    </row>
    <row r="1553" spans="1:8" ht="13.5" x14ac:dyDescent="0.25">
      <c r="A1553" s="11"/>
      <c r="B1553" s="10">
        <v>44572</v>
      </c>
      <c r="C1553" s="2">
        <v>0.74</v>
      </c>
      <c r="D1553" s="2">
        <v>0.74</v>
      </c>
      <c r="E1553" s="2">
        <v>2540</v>
      </c>
      <c r="F1553" s="2">
        <v>0.74</v>
      </c>
      <c r="G1553" s="2">
        <v>1879.6</v>
      </c>
      <c r="H1553" s="15">
        <f t="shared" si="24"/>
        <v>0</v>
      </c>
    </row>
    <row r="1554" spans="1:8" ht="13.5" x14ac:dyDescent="0.25">
      <c r="A1554" s="11"/>
      <c r="B1554" s="10">
        <v>44573</v>
      </c>
      <c r="C1554" s="2">
        <v>0.74</v>
      </c>
      <c r="D1554" s="2">
        <v>0.74</v>
      </c>
      <c r="E1554" s="2">
        <v>10</v>
      </c>
      <c r="F1554" s="2">
        <v>0.74</v>
      </c>
      <c r="G1554" s="2">
        <v>7.4</v>
      </c>
      <c r="H1554" s="15">
        <f t="shared" si="24"/>
        <v>0</v>
      </c>
    </row>
    <row r="1555" spans="1:8" ht="13.5" x14ac:dyDescent="0.25">
      <c r="A1555" s="11"/>
      <c r="B1555" s="10">
        <v>44574</v>
      </c>
      <c r="C1555" s="2">
        <v>0.74</v>
      </c>
      <c r="D1555" s="2">
        <v>0.74</v>
      </c>
      <c r="E1555" s="2">
        <v>1</v>
      </c>
      <c r="F1555" s="2">
        <v>0.74</v>
      </c>
      <c r="G1555" s="2">
        <v>0.74</v>
      </c>
      <c r="H1555" s="15">
        <f t="shared" si="24"/>
        <v>0</v>
      </c>
    </row>
    <row r="1556" spans="1:8" ht="13.5" x14ac:dyDescent="0.25">
      <c r="A1556" s="11"/>
      <c r="B1556" s="10">
        <v>44575</v>
      </c>
      <c r="C1556" s="2">
        <v>0.73</v>
      </c>
      <c r="D1556" s="2">
        <v>0.73</v>
      </c>
      <c r="E1556" s="2">
        <v>2209</v>
      </c>
      <c r="F1556" s="2">
        <v>0.73</v>
      </c>
      <c r="G1556" s="2">
        <v>1612.57</v>
      </c>
      <c r="H1556" s="15">
        <f t="shared" si="24"/>
        <v>-1.3513513513513526E-2</v>
      </c>
    </row>
    <row r="1557" spans="1:8" ht="13.5" x14ac:dyDescent="0.25">
      <c r="A1557" s="11"/>
      <c r="B1557" s="10">
        <v>44578</v>
      </c>
      <c r="C1557" s="2">
        <v>0.73</v>
      </c>
      <c r="D1557" s="2">
        <v>0.73</v>
      </c>
      <c r="E1557" s="2">
        <v>0</v>
      </c>
      <c r="F1557" s="2">
        <v>0</v>
      </c>
      <c r="G1557" s="2">
        <v>0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0.71</v>
      </c>
      <c r="D1558" s="2">
        <v>0.71</v>
      </c>
      <c r="E1558" s="2">
        <v>9595</v>
      </c>
      <c r="F1558" s="2">
        <v>0.71</v>
      </c>
      <c r="G1558" s="2">
        <v>6812.45</v>
      </c>
      <c r="H1558" s="15">
        <f t="shared" si="24"/>
        <v>-2.7397260273972629E-2</v>
      </c>
    </row>
    <row r="1559" spans="1:8" ht="13.5" x14ac:dyDescent="0.25">
      <c r="A1559" s="11"/>
      <c r="B1559" s="10">
        <v>44580</v>
      </c>
      <c r="C1559" s="2">
        <v>0.73</v>
      </c>
      <c r="D1559" s="2">
        <v>0.73</v>
      </c>
      <c r="E1559" s="2">
        <v>1</v>
      </c>
      <c r="F1559" s="2">
        <v>0.73</v>
      </c>
      <c r="G1559" s="2">
        <v>0.73</v>
      </c>
      <c r="H1559" s="15">
        <f t="shared" si="24"/>
        <v>2.8169014084507067E-2</v>
      </c>
    </row>
    <row r="1560" spans="1:8" ht="13.5" x14ac:dyDescent="0.25">
      <c r="A1560" s="11"/>
      <c r="B1560" s="10">
        <v>44581</v>
      </c>
      <c r="C1560" s="2">
        <v>0.7</v>
      </c>
      <c r="D1560" s="2">
        <v>0.7</v>
      </c>
      <c r="E1560" s="2">
        <v>19247</v>
      </c>
      <c r="F1560" s="2">
        <v>0.7</v>
      </c>
      <c r="G1560" s="2">
        <v>13472.9</v>
      </c>
      <c r="H1560" s="15">
        <f t="shared" si="24"/>
        <v>-4.1095890410958943E-2</v>
      </c>
    </row>
    <row r="1561" spans="1:8" ht="13.5" x14ac:dyDescent="0.25">
      <c r="A1561" s="11"/>
      <c r="B1561" s="10">
        <v>44582</v>
      </c>
      <c r="C1561" s="2">
        <v>0.7</v>
      </c>
      <c r="D1561" s="2">
        <v>0.7</v>
      </c>
      <c r="E1561" s="2">
        <v>10890</v>
      </c>
      <c r="F1561" s="2">
        <v>0.7</v>
      </c>
      <c r="G1561" s="2">
        <v>7623</v>
      </c>
      <c r="H1561" s="15">
        <f t="shared" si="24"/>
        <v>0</v>
      </c>
    </row>
    <row r="1562" spans="1:8" ht="13.5" x14ac:dyDescent="0.25">
      <c r="A1562" s="11"/>
      <c r="B1562" s="10">
        <v>44585</v>
      </c>
      <c r="C1562" s="2">
        <v>0.7</v>
      </c>
      <c r="D1562" s="2">
        <v>0.7</v>
      </c>
      <c r="E1562" s="2">
        <v>21000</v>
      </c>
      <c r="F1562" s="2">
        <v>0.7</v>
      </c>
      <c r="G1562" s="2">
        <v>14700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0.71</v>
      </c>
      <c r="D1563" s="2">
        <v>0.71</v>
      </c>
      <c r="E1563" s="2">
        <v>22500</v>
      </c>
      <c r="F1563" s="2">
        <v>0.71</v>
      </c>
      <c r="G1563" s="2">
        <v>15975</v>
      </c>
      <c r="H1563" s="15">
        <f t="shared" si="24"/>
        <v>1.4285714285714299E-2</v>
      </c>
    </row>
    <row r="1564" spans="1:8" ht="13.5" x14ac:dyDescent="0.25">
      <c r="A1564" s="11"/>
      <c r="B1564" s="10">
        <v>44587</v>
      </c>
      <c r="C1564" s="2">
        <v>0.74</v>
      </c>
      <c r="D1564" s="2">
        <v>0.74</v>
      </c>
      <c r="E1564" s="2">
        <v>0</v>
      </c>
      <c r="F1564" s="2">
        <v>0</v>
      </c>
      <c r="G1564" s="2">
        <v>0</v>
      </c>
      <c r="H1564" s="15">
        <f t="shared" si="24"/>
        <v>4.2253521126760604E-2</v>
      </c>
    </row>
    <row r="1565" spans="1:8" ht="13.5" x14ac:dyDescent="0.25">
      <c r="A1565" s="11"/>
      <c r="B1565" s="10">
        <v>44588</v>
      </c>
      <c r="C1565" s="2">
        <v>0.77</v>
      </c>
      <c r="D1565" s="2">
        <v>0.77</v>
      </c>
      <c r="E1565" s="2">
        <v>113469</v>
      </c>
      <c r="F1565" s="2">
        <v>0.77</v>
      </c>
      <c r="G1565" s="2">
        <v>87371.13</v>
      </c>
      <c r="H1565" s="15">
        <f t="shared" si="24"/>
        <v>4.0540540540540577E-2</v>
      </c>
    </row>
    <row r="1566" spans="1:8" ht="13.5" x14ac:dyDescent="0.25">
      <c r="A1566" s="11"/>
      <c r="B1566" s="10">
        <v>44589</v>
      </c>
      <c r="C1566" s="2">
        <v>0.74</v>
      </c>
      <c r="D1566" s="2">
        <v>0.74</v>
      </c>
      <c r="E1566" s="2">
        <v>58337</v>
      </c>
      <c r="F1566" s="2">
        <v>0.74</v>
      </c>
      <c r="G1566" s="2">
        <v>43169.38</v>
      </c>
      <c r="H1566" s="15">
        <f t="shared" si="24"/>
        <v>-3.8961038961038995E-2</v>
      </c>
    </row>
    <row r="1567" spans="1:8" ht="13.5" x14ac:dyDescent="0.25">
      <c r="A1567" s="11"/>
      <c r="B1567" s="10">
        <v>44592</v>
      </c>
      <c r="C1567" s="2">
        <v>0.74</v>
      </c>
      <c r="D1567" s="2">
        <v>0.74</v>
      </c>
      <c r="E1567" s="2">
        <v>13244</v>
      </c>
      <c r="F1567" s="2">
        <v>0.74</v>
      </c>
      <c r="G1567" s="2">
        <v>9800.56</v>
      </c>
      <c r="H1567" s="15">
        <f t="shared" si="24"/>
        <v>0</v>
      </c>
    </row>
    <row r="1568" spans="1:8" ht="13.5" x14ac:dyDescent="0.25">
      <c r="A1568" s="11"/>
      <c r="B1568" s="10">
        <v>44593</v>
      </c>
      <c r="C1568" s="2">
        <v>0.74</v>
      </c>
      <c r="D1568" s="2">
        <v>0.74</v>
      </c>
      <c r="E1568" s="2">
        <v>25678</v>
      </c>
      <c r="F1568" s="2">
        <v>0.74</v>
      </c>
      <c r="G1568" s="2">
        <v>19001.72</v>
      </c>
      <c r="H1568" s="15">
        <f t="shared" si="24"/>
        <v>0</v>
      </c>
    </row>
    <row r="1569" spans="1:8" ht="13.5" x14ac:dyDescent="0.25">
      <c r="A1569" s="11"/>
      <c r="B1569" s="10">
        <v>44594</v>
      </c>
      <c r="C1569" s="2">
        <v>0.74</v>
      </c>
      <c r="D1569" s="2">
        <v>0.74</v>
      </c>
      <c r="E1569" s="2">
        <v>1216</v>
      </c>
      <c r="F1569" s="2">
        <v>0.74</v>
      </c>
      <c r="G1569" s="2">
        <v>899.84</v>
      </c>
      <c r="H1569" s="15">
        <f t="shared" si="24"/>
        <v>0</v>
      </c>
    </row>
    <row r="1570" spans="1:8" ht="13.5" x14ac:dyDescent="0.25">
      <c r="A1570" s="11"/>
      <c r="B1570" s="10">
        <v>44595</v>
      </c>
      <c r="C1570" s="2">
        <v>0.72</v>
      </c>
      <c r="D1570" s="2">
        <v>0.72</v>
      </c>
      <c r="E1570" s="2">
        <v>16387</v>
      </c>
      <c r="F1570" s="2">
        <v>0.72</v>
      </c>
      <c r="G1570" s="2">
        <v>11798.64</v>
      </c>
      <c r="H1570" s="15">
        <f t="shared" si="24"/>
        <v>-2.7027027027027053E-2</v>
      </c>
    </row>
    <row r="1571" spans="1:8" ht="13.5" x14ac:dyDescent="0.25">
      <c r="A1571" s="11"/>
      <c r="B1571" s="10">
        <v>44596</v>
      </c>
      <c r="C1571" s="2">
        <v>0.72</v>
      </c>
      <c r="D1571" s="2">
        <v>0.72</v>
      </c>
      <c r="E1571" s="2">
        <v>5224</v>
      </c>
      <c r="F1571" s="2">
        <v>0.72</v>
      </c>
      <c r="G1571" s="2">
        <v>3761.28</v>
      </c>
      <c r="H1571" s="15">
        <f t="shared" si="24"/>
        <v>0</v>
      </c>
    </row>
    <row r="1572" spans="1:8" ht="13.5" x14ac:dyDescent="0.25">
      <c r="A1572" s="11"/>
      <c r="B1572" s="10">
        <v>44599</v>
      </c>
      <c r="C1572" s="2">
        <v>0.71</v>
      </c>
      <c r="D1572" s="2">
        <v>0.71</v>
      </c>
      <c r="E1572" s="2">
        <v>9940</v>
      </c>
      <c r="F1572" s="2">
        <v>0.71</v>
      </c>
      <c r="G1572" s="2">
        <v>7057.4</v>
      </c>
      <c r="H1572" s="15">
        <f t="shared" si="24"/>
        <v>-1.3888888888888902E-2</v>
      </c>
    </row>
    <row r="1573" spans="1:8" ht="13.5" x14ac:dyDescent="0.25">
      <c r="A1573" s="11"/>
      <c r="B1573" s="10">
        <v>44600</v>
      </c>
      <c r="C1573" s="2">
        <v>0.7</v>
      </c>
      <c r="D1573" s="2">
        <v>0.7</v>
      </c>
      <c r="E1573" s="2">
        <v>39570</v>
      </c>
      <c r="F1573" s="2">
        <v>0.7</v>
      </c>
      <c r="G1573" s="2">
        <v>27699</v>
      </c>
      <c r="H1573" s="15">
        <f t="shared" si="24"/>
        <v>-1.4084507042253534E-2</v>
      </c>
    </row>
    <row r="1574" spans="1:8" ht="13.5" x14ac:dyDescent="0.25">
      <c r="A1574" s="11"/>
      <c r="B1574" s="10">
        <v>44601</v>
      </c>
      <c r="C1574" s="2">
        <v>0.7</v>
      </c>
      <c r="D1574" s="2">
        <v>0.7</v>
      </c>
      <c r="E1574" s="2">
        <v>20360</v>
      </c>
      <c r="F1574" s="2">
        <v>0.7</v>
      </c>
      <c r="G1574" s="2">
        <v>14252</v>
      </c>
      <c r="H1574" s="15">
        <f t="shared" si="24"/>
        <v>0</v>
      </c>
    </row>
    <row r="1575" spans="1:8" ht="13.5" x14ac:dyDescent="0.25">
      <c r="A1575" s="11"/>
      <c r="B1575" s="10">
        <v>44602</v>
      </c>
      <c r="C1575" s="2">
        <v>0.7</v>
      </c>
      <c r="D1575" s="2">
        <v>0.7</v>
      </c>
      <c r="E1575" s="2">
        <v>43950</v>
      </c>
      <c r="F1575" s="2">
        <v>0.7</v>
      </c>
      <c r="G1575" s="2">
        <v>30765</v>
      </c>
      <c r="H1575" s="15">
        <f t="shared" si="24"/>
        <v>0</v>
      </c>
    </row>
    <row r="1576" spans="1:8" ht="13.5" x14ac:dyDescent="0.25">
      <c r="A1576" s="11"/>
      <c r="B1576" s="10">
        <v>44603</v>
      </c>
      <c r="C1576" s="2">
        <v>0.7</v>
      </c>
      <c r="D1576" s="2">
        <v>0.7</v>
      </c>
      <c r="E1576" s="2">
        <v>44180</v>
      </c>
      <c r="F1576" s="2">
        <v>0.7</v>
      </c>
      <c r="G1576" s="2">
        <v>30926</v>
      </c>
      <c r="H1576" s="15">
        <f t="shared" si="24"/>
        <v>0</v>
      </c>
    </row>
    <row r="1577" spans="1:8" ht="13.5" x14ac:dyDescent="0.25">
      <c r="A1577" s="11"/>
      <c r="B1577" s="10">
        <v>44606</v>
      </c>
      <c r="C1577" s="2">
        <v>0.69</v>
      </c>
      <c r="D1577" s="2">
        <v>0.69</v>
      </c>
      <c r="E1577" s="2">
        <v>88697</v>
      </c>
      <c r="F1577" s="2">
        <v>0.69</v>
      </c>
      <c r="G1577" s="2">
        <v>61200.93</v>
      </c>
      <c r="H1577" s="15">
        <f t="shared" si="24"/>
        <v>-1.4285714285714299E-2</v>
      </c>
    </row>
    <row r="1578" spans="1:8" ht="13.5" x14ac:dyDescent="0.25">
      <c r="A1578" s="11"/>
      <c r="B1578" s="10">
        <v>44607</v>
      </c>
      <c r="C1578" s="2">
        <v>0.7</v>
      </c>
      <c r="D1578" s="2">
        <v>0.7</v>
      </c>
      <c r="E1578" s="2">
        <v>4870</v>
      </c>
      <c r="F1578" s="2">
        <v>0.7</v>
      </c>
      <c r="G1578" s="2">
        <v>3409</v>
      </c>
      <c r="H1578" s="15">
        <f t="shared" si="24"/>
        <v>1.449275362318842E-2</v>
      </c>
    </row>
    <row r="1579" spans="1:8" ht="13.5" x14ac:dyDescent="0.25">
      <c r="A1579" s="11"/>
      <c r="B1579" s="10">
        <v>44608</v>
      </c>
      <c r="C1579" s="2">
        <v>0.73</v>
      </c>
      <c r="D1579" s="2">
        <v>0.73</v>
      </c>
      <c r="E1579" s="2">
        <v>1490</v>
      </c>
      <c r="F1579" s="2">
        <v>0.73</v>
      </c>
      <c r="G1579" s="2">
        <v>1087.7</v>
      </c>
      <c r="H1579" s="15">
        <f t="shared" si="24"/>
        <v>4.2857142857142899E-2</v>
      </c>
    </row>
    <row r="1580" spans="1:8" ht="13.5" x14ac:dyDescent="0.25">
      <c r="A1580" s="11"/>
      <c r="B1580" s="10">
        <v>44609</v>
      </c>
      <c r="C1580" s="2">
        <v>0.73</v>
      </c>
      <c r="D1580" s="2">
        <v>0.73</v>
      </c>
      <c r="E1580" s="2">
        <v>40260</v>
      </c>
      <c r="F1580" s="2">
        <v>0.73</v>
      </c>
      <c r="G1580" s="2">
        <v>29389.8</v>
      </c>
      <c r="H1580" s="15">
        <f t="shared" si="24"/>
        <v>0</v>
      </c>
    </row>
    <row r="1581" spans="1:8" ht="13.5" x14ac:dyDescent="0.25">
      <c r="A1581" s="11"/>
      <c r="B1581" s="10">
        <v>44610</v>
      </c>
      <c r="C1581" s="2">
        <v>0.73</v>
      </c>
      <c r="D1581" s="2">
        <v>0.73</v>
      </c>
      <c r="E1581" s="2">
        <v>3860</v>
      </c>
      <c r="F1581" s="2">
        <v>0.73</v>
      </c>
      <c r="G1581" s="2">
        <v>2817.8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0.7</v>
      </c>
      <c r="D1582" s="2">
        <v>0.7</v>
      </c>
      <c r="E1582" s="2">
        <v>58580</v>
      </c>
      <c r="F1582" s="2">
        <v>0.7</v>
      </c>
      <c r="G1582" s="2">
        <v>41006</v>
      </c>
      <c r="H1582" s="15">
        <f t="shared" si="24"/>
        <v>-4.1095890410958943E-2</v>
      </c>
    </row>
    <row r="1583" spans="1:8" ht="13.5" x14ac:dyDescent="0.25">
      <c r="A1583" s="11"/>
      <c r="B1583" s="10">
        <v>44614</v>
      </c>
      <c r="C1583" s="2">
        <v>0.71</v>
      </c>
      <c r="D1583" s="2">
        <v>0.71</v>
      </c>
      <c r="E1583" s="2">
        <v>9579</v>
      </c>
      <c r="F1583" s="2">
        <v>0.71</v>
      </c>
      <c r="G1583" s="2">
        <v>6801.09</v>
      </c>
      <c r="H1583" s="15">
        <f t="shared" si="24"/>
        <v>1.4285714285714299E-2</v>
      </c>
    </row>
    <row r="1584" spans="1:8" ht="13.5" x14ac:dyDescent="0.25">
      <c r="A1584" s="11"/>
      <c r="B1584" s="10">
        <v>44615</v>
      </c>
      <c r="C1584" s="2">
        <v>0.73</v>
      </c>
      <c r="D1584" s="2">
        <v>0.73</v>
      </c>
      <c r="E1584" s="2">
        <v>6960</v>
      </c>
      <c r="F1584" s="2">
        <v>0.73</v>
      </c>
      <c r="G1584" s="2">
        <v>5080.8</v>
      </c>
      <c r="H1584" s="15">
        <f t="shared" si="24"/>
        <v>2.8169014084507067E-2</v>
      </c>
    </row>
    <row r="1585" spans="1:8" ht="13.5" x14ac:dyDescent="0.25">
      <c r="A1585" s="11"/>
      <c r="B1585" s="10">
        <v>44616</v>
      </c>
      <c r="C1585" s="2">
        <v>0.7</v>
      </c>
      <c r="D1585" s="2">
        <v>0.7</v>
      </c>
      <c r="E1585" s="2">
        <v>50580</v>
      </c>
      <c r="F1585" s="2">
        <v>0.7</v>
      </c>
      <c r="G1585" s="2">
        <v>35406</v>
      </c>
      <c r="H1585" s="15">
        <f t="shared" si="24"/>
        <v>-4.1095890410958943E-2</v>
      </c>
    </row>
    <row r="1586" spans="1:8" ht="13.5" x14ac:dyDescent="0.25">
      <c r="A1586" s="11"/>
      <c r="B1586" s="10">
        <v>44617</v>
      </c>
      <c r="C1586" s="2">
        <v>0.7</v>
      </c>
      <c r="D1586" s="2">
        <v>0.7</v>
      </c>
      <c r="E1586" s="2">
        <v>3000</v>
      </c>
      <c r="F1586" s="2">
        <v>0.7</v>
      </c>
      <c r="G1586" s="2">
        <v>2100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0.7</v>
      </c>
      <c r="D1587" s="2">
        <v>0.7</v>
      </c>
      <c r="E1587" s="2">
        <v>16249</v>
      </c>
      <c r="F1587" s="2">
        <v>0.7</v>
      </c>
      <c r="G1587" s="2">
        <v>11374.3</v>
      </c>
      <c r="H1587" s="15">
        <f t="shared" si="24"/>
        <v>0</v>
      </c>
    </row>
    <row r="1588" spans="1:8" ht="13.5" x14ac:dyDescent="0.25">
      <c r="A1588" s="11"/>
      <c r="B1588" s="10">
        <v>44621</v>
      </c>
      <c r="C1588" s="2">
        <v>0.7</v>
      </c>
      <c r="D1588" s="2">
        <v>0.7</v>
      </c>
      <c r="E1588" s="2">
        <v>13000</v>
      </c>
      <c r="F1588" s="2">
        <v>0.7</v>
      </c>
      <c r="G1588" s="2">
        <v>9100</v>
      </c>
      <c r="H1588" s="15">
        <f t="shared" si="24"/>
        <v>0</v>
      </c>
    </row>
    <row r="1589" spans="1:8" ht="13.5" x14ac:dyDescent="0.25">
      <c r="A1589" s="11"/>
      <c r="B1589" s="10">
        <v>44622</v>
      </c>
      <c r="C1589" s="2">
        <v>0.7</v>
      </c>
      <c r="D1589" s="2">
        <v>0.7</v>
      </c>
      <c r="E1589" s="2">
        <v>28000</v>
      </c>
      <c r="F1589" s="2">
        <v>0.7</v>
      </c>
      <c r="G1589" s="2">
        <v>19600</v>
      </c>
      <c r="H1589" s="15">
        <f t="shared" si="24"/>
        <v>0</v>
      </c>
    </row>
    <row r="1590" spans="1:8" ht="13.5" x14ac:dyDescent="0.25">
      <c r="A1590" s="11"/>
      <c r="B1590" s="10">
        <v>44623</v>
      </c>
      <c r="C1590" s="2">
        <v>0.73</v>
      </c>
      <c r="D1590" s="2">
        <v>0.73</v>
      </c>
      <c r="E1590" s="2">
        <v>32417</v>
      </c>
      <c r="F1590" s="2">
        <v>0.73</v>
      </c>
      <c r="G1590" s="2">
        <v>23664.41</v>
      </c>
      <c r="H1590" s="15">
        <f t="shared" si="24"/>
        <v>4.2857142857142899E-2</v>
      </c>
    </row>
    <row r="1591" spans="1:8" ht="13.5" x14ac:dyDescent="0.25">
      <c r="A1591" s="11"/>
      <c r="B1591" s="10">
        <v>44624</v>
      </c>
      <c r="C1591" s="2">
        <v>0.73</v>
      </c>
      <c r="D1591" s="2">
        <v>0.73</v>
      </c>
      <c r="E1591" s="2">
        <v>11213</v>
      </c>
      <c r="F1591" s="2">
        <v>0.73</v>
      </c>
      <c r="G1591" s="2">
        <v>8185.49</v>
      </c>
      <c r="H1591" s="15">
        <f t="shared" si="24"/>
        <v>0</v>
      </c>
    </row>
    <row r="1592" spans="1:8" ht="13.5" x14ac:dyDescent="0.25">
      <c r="A1592" s="11"/>
      <c r="B1592" s="10">
        <v>44627</v>
      </c>
      <c r="C1592" s="2">
        <v>0.73</v>
      </c>
      <c r="D1592" s="2">
        <v>0.73</v>
      </c>
      <c r="E1592" s="2">
        <v>6650</v>
      </c>
      <c r="F1592" s="2">
        <v>0.73</v>
      </c>
      <c r="G1592" s="2">
        <v>4854.5</v>
      </c>
      <c r="H1592" s="15">
        <f t="shared" si="24"/>
        <v>0</v>
      </c>
    </row>
    <row r="1593" spans="1:8" ht="13.5" x14ac:dyDescent="0.25">
      <c r="A1593" s="11"/>
      <c r="B1593" s="10">
        <v>44628</v>
      </c>
      <c r="C1593" s="2">
        <v>0.73</v>
      </c>
      <c r="D1593" s="2">
        <v>0.73</v>
      </c>
      <c r="E1593" s="2">
        <v>1101</v>
      </c>
      <c r="F1593" s="2">
        <v>0.73</v>
      </c>
      <c r="G1593" s="2">
        <v>803.73</v>
      </c>
      <c r="H1593" s="15">
        <f t="shared" si="24"/>
        <v>0</v>
      </c>
    </row>
    <row r="1594" spans="1:8" ht="13.5" x14ac:dyDescent="0.25">
      <c r="A1594" s="11"/>
      <c r="B1594" s="10">
        <v>44629</v>
      </c>
      <c r="C1594" s="2">
        <v>0.71</v>
      </c>
      <c r="D1594" s="2">
        <v>0.71</v>
      </c>
      <c r="E1594" s="2">
        <v>33000</v>
      </c>
      <c r="F1594" s="2">
        <v>0.71</v>
      </c>
      <c r="G1594" s="2">
        <v>23430</v>
      </c>
      <c r="H1594" s="15">
        <f t="shared" si="24"/>
        <v>-2.7397260273972629E-2</v>
      </c>
    </row>
    <row r="1595" spans="1:8" ht="13.5" x14ac:dyDescent="0.25">
      <c r="A1595" s="11"/>
      <c r="B1595" s="10">
        <v>44630</v>
      </c>
      <c r="C1595" s="2">
        <v>0.71</v>
      </c>
      <c r="D1595" s="2">
        <v>0.71</v>
      </c>
      <c r="E1595" s="2">
        <v>28266</v>
      </c>
      <c r="F1595" s="2">
        <v>0.71</v>
      </c>
      <c r="G1595" s="2">
        <v>20068.86</v>
      </c>
      <c r="H1595" s="15">
        <f t="shared" si="24"/>
        <v>0</v>
      </c>
    </row>
    <row r="1596" spans="1:8" ht="13.5" x14ac:dyDescent="0.25">
      <c r="A1596" s="11"/>
      <c r="B1596" s="10">
        <v>44631</v>
      </c>
      <c r="C1596" s="2">
        <v>0.73</v>
      </c>
      <c r="D1596" s="2">
        <v>0.73</v>
      </c>
      <c r="E1596" s="2">
        <v>17481</v>
      </c>
      <c r="F1596" s="2">
        <v>0.73</v>
      </c>
      <c r="G1596" s="2">
        <v>12761.13</v>
      </c>
      <c r="H1596" s="15">
        <f t="shared" si="24"/>
        <v>2.8169014084507067E-2</v>
      </c>
    </row>
    <row r="1597" spans="1:8" ht="13.5" x14ac:dyDescent="0.25">
      <c r="A1597" s="11"/>
      <c r="B1597" s="10">
        <v>44634</v>
      </c>
      <c r="C1597" s="2">
        <v>0.74</v>
      </c>
      <c r="D1597" s="2">
        <v>0.74</v>
      </c>
      <c r="E1597" s="2">
        <v>2520</v>
      </c>
      <c r="F1597" s="2">
        <v>0.74</v>
      </c>
      <c r="G1597" s="2">
        <v>1864.8</v>
      </c>
      <c r="H1597" s="15">
        <f t="shared" si="24"/>
        <v>1.3698630136986314E-2</v>
      </c>
    </row>
    <row r="1598" spans="1:8" ht="13.5" x14ac:dyDescent="0.25">
      <c r="A1598" s="11"/>
      <c r="B1598" s="10">
        <v>44635</v>
      </c>
      <c r="C1598" s="2">
        <v>0.74</v>
      </c>
      <c r="D1598" s="2">
        <v>0.74</v>
      </c>
      <c r="E1598" s="2">
        <v>2700</v>
      </c>
      <c r="F1598" s="2">
        <v>0.74</v>
      </c>
      <c r="G1598" s="2">
        <v>1998</v>
      </c>
      <c r="H1598" s="15">
        <f t="shared" si="24"/>
        <v>0</v>
      </c>
    </row>
    <row r="1599" spans="1:8" ht="13.5" x14ac:dyDescent="0.25">
      <c r="A1599" s="11"/>
      <c r="B1599" s="10">
        <v>44636</v>
      </c>
      <c r="C1599" s="2">
        <v>0.74</v>
      </c>
      <c r="D1599" s="2">
        <v>0.74</v>
      </c>
      <c r="E1599" s="2">
        <v>970</v>
      </c>
      <c r="F1599" s="2">
        <v>0.74</v>
      </c>
      <c r="G1599" s="2">
        <v>717.8</v>
      </c>
      <c r="H1599" s="15">
        <f t="shared" si="24"/>
        <v>0</v>
      </c>
    </row>
    <row r="1600" spans="1:8" ht="13.5" x14ac:dyDescent="0.25">
      <c r="A1600" s="11"/>
      <c r="B1600" s="10">
        <v>44637</v>
      </c>
      <c r="C1600" s="2">
        <v>0.74</v>
      </c>
      <c r="D1600" s="2">
        <v>0.74</v>
      </c>
      <c r="E1600" s="2">
        <v>4201</v>
      </c>
      <c r="F1600" s="2">
        <v>0.74</v>
      </c>
      <c r="G1600" s="2">
        <v>3108.74</v>
      </c>
      <c r="H1600" s="15">
        <f t="shared" si="24"/>
        <v>0</v>
      </c>
    </row>
    <row r="1601" spans="1:8" ht="13.5" x14ac:dyDescent="0.25">
      <c r="A1601" s="11"/>
      <c r="B1601" s="10">
        <v>44638</v>
      </c>
      <c r="C1601" s="2">
        <v>0.74</v>
      </c>
      <c r="D1601" s="2">
        <v>0.74</v>
      </c>
      <c r="E1601" s="2">
        <v>1010</v>
      </c>
      <c r="F1601" s="2">
        <v>0.74</v>
      </c>
      <c r="G1601" s="2">
        <v>747.4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0.74</v>
      </c>
      <c r="D1602" s="2">
        <v>0.74</v>
      </c>
      <c r="E1602" s="2">
        <v>17530</v>
      </c>
      <c r="F1602" s="2">
        <v>0.74</v>
      </c>
      <c r="G1602" s="2">
        <v>12972.2</v>
      </c>
      <c r="H1602" s="15">
        <f t="shared" si="24"/>
        <v>0</v>
      </c>
    </row>
    <row r="1603" spans="1:8" ht="13.5" x14ac:dyDescent="0.25">
      <c r="A1603" s="11"/>
      <c r="B1603" s="10">
        <v>44642</v>
      </c>
      <c r="C1603" s="2">
        <v>0.73</v>
      </c>
      <c r="D1603" s="2">
        <v>0.73</v>
      </c>
      <c r="E1603" s="2">
        <v>5701</v>
      </c>
      <c r="F1603" s="2">
        <v>0.73</v>
      </c>
      <c r="G1603" s="2">
        <v>4161.7299999999996</v>
      </c>
      <c r="H1603" s="15">
        <f t="shared" si="24"/>
        <v>-1.3513513513513526E-2</v>
      </c>
    </row>
    <row r="1604" spans="1:8" ht="13.5" x14ac:dyDescent="0.25">
      <c r="A1604" s="11"/>
      <c r="B1604" s="10">
        <v>44643</v>
      </c>
      <c r="C1604" s="2">
        <v>0.74</v>
      </c>
      <c r="D1604" s="2">
        <v>0.74</v>
      </c>
      <c r="E1604" s="2">
        <v>60</v>
      </c>
      <c r="F1604" s="2">
        <v>0.74</v>
      </c>
      <c r="G1604" s="2">
        <v>44.4</v>
      </c>
      <c r="H1604" s="15">
        <f t="shared" si="24"/>
        <v>1.3698630136986314E-2</v>
      </c>
    </row>
    <row r="1605" spans="1:8" ht="13.5" x14ac:dyDescent="0.25">
      <c r="A1605" s="11"/>
      <c r="B1605" s="10">
        <v>44644</v>
      </c>
      <c r="C1605" s="2">
        <v>0.73</v>
      </c>
      <c r="D1605" s="2">
        <v>0.73</v>
      </c>
      <c r="E1605" s="2">
        <v>12002</v>
      </c>
      <c r="F1605" s="2">
        <v>0.73</v>
      </c>
      <c r="G1605" s="2">
        <v>8761.4599999999991</v>
      </c>
      <c r="H1605" s="15">
        <f t="shared" si="24"/>
        <v>-1.3513513513513526E-2</v>
      </c>
    </row>
    <row r="1606" spans="1:8" ht="13.5" x14ac:dyDescent="0.25">
      <c r="A1606" s="11"/>
      <c r="B1606" s="10">
        <v>44645</v>
      </c>
      <c r="C1606" s="2">
        <v>0.74</v>
      </c>
      <c r="D1606" s="2">
        <v>0.74</v>
      </c>
      <c r="E1606" s="2">
        <v>1140</v>
      </c>
      <c r="F1606" s="2">
        <v>0.74</v>
      </c>
      <c r="G1606" s="2">
        <v>843.6</v>
      </c>
      <c r="H1606" s="15">
        <f t="shared" si="24"/>
        <v>1.3698630136986314E-2</v>
      </c>
    </row>
    <row r="1607" spans="1:8" ht="13.5" x14ac:dyDescent="0.25">
      <c r="A1607" s="11"/>
      <c r="B1607" s="10">
        <v>44648</v>
      </c>
      <c r="C1607" s="2">
        <v>0.73</v>
      </c>
      <c r="D1607" s="2">
        <v>0.73</v>
      </c>
      <c r="E1607" s="2">
        <v>1</v>
      </c>
      <c r="F1607" s="2">
        <v>0.73</v>
      </c>
      <c r="G1607" s="2">
        <v>0.73</v>
      </c>
      <c r="H1607" s="15">
        <f t="shared" ref="H1607:H1670" si="25">(D1607-D1606)/D1606</f>
        <v>-1.3513513513513526E-2</v>
      </c>
    </row>
    <row r="1608" spans="1:8" ht="13.5" x14ac:dyDescent="0.25">
      <c r="A1608" s="11"/>
      <c r="B1608" s="10">
        <v>44649</v>
      </c>
      <c r="C1608" s="2">
        <v>0.73</v>
      </c>
      <c r="D1608" s="2">
        <v>0.73</v>
      </c>
      <c r="E1608" s="2">
        <v>70</v>
      </c>
      <c r="F1608" s="2">
        <v>0.73</v>
      </c>
      <c r="G1608" s="2">
        <v>51.1</v>
      </c>
      <c r="H1608" s="15">
        <f t="shared" si="25"/>
        <v>0</v>
      </c>
    </row>
    <row r="1609" spans="1:8" ht="13.5" x14ac:dyDescent="0.25">
      <c r="A1609" s="11"/>
      <c r="B1609" s="10">
        <v>44650</v>
      </c>
      <c r="C1609" s="2">
        <v>0.73</v>
      </c>
      <c r="D1609" s="2">
        <v>0.73</v>
      </c>
      <c r="E1609" s="2">
        <v>0</v>
      </c>
      <c r="F1609" s="2">
        <v>0</v>
      </c>
      <c r="G1609" s="2">
        <v>0</v>
      </c>
      <c r="H1609" s="15">
        <f t="shared" si="25"/>
        <v>0</v>
      </c>
    </row>
    <row r="1610" spans="1:8" ht="13.5" x14ac:dyDescent="0.25">
      <c r="A1610" s="11"/>
      <c r="B1610" s="10">
        <v>44651</v>
      </c>
      <c r="C1610" s="2">
        <v>0.72</v>
      </c>
      <c r="D1610" s="2">
        <v>0.72</v>
      </c>
      <c r="E1610" s="2">
        <v>2171</v>
      </c>
      <c r="F1610" s="2">
        <v>0.72</v>
      </c>
      <c r="G1610" s="2">
        <v>1563.12</v>
      </c>
      <c r="H1610" s="15">
        <f t="shared" si="25"/>
        <v>-1.3698630136986314E-2</v>
      </c>
    </row>
    <row r="1611" spans="1:8" ht="13.5" x14ac:dyDescent="0.25">
      <c r="A1611" s="11"/>
      <c r="B1611" s="10">
        <v>44652</v>
      </c>
      <c r="C1611" s="2">
        <v>0.73</v>
      </c>
      <c r="D1611" s="2">
        <v>0.73</v>
      </c>
      <c r="E1611" s="2">
        <v>10</v>
      </c>
      <c r="F1611" s="2">
        <v>0.73</v>
      </c>
      <c r="G1611" s="2">
        <v>7.3</v>
      </c>
      <c r="H1611" s="15">
        <f t="shared" si="25"/>
        <v>1.3888888888888902E-2</v>
      </c>
    </row>
    <row r="1612" spans="1:8" ht="13.5" x14ac:dyDescent="0.25">
      <c r="A1612" s="11"/>
      <c r="B1612" s="10">
        <v>44655</v>
      </c>
      <c r="C1612" s="2">
        <v>0.73</v>
      </c>
      <c r="D1612" s="2">
        <v>0.73</v>
      </c>
      <c r="E1612" s="2">
        <v>0</v>
      </c>
      <c r="F1612" s="2">
        <v>0</v>
      </c>
      <c r="G1612" s="2">
        <v>0</v>
      </c>
      <c r="H1612" s="15">
        <f t="shared" si="25"/>
        <v>0</v>
      </c>
    </row>
    <row r="1613" spans="1:8" ht="13.5" x14ac:dyDescent="0.25">
      <c r="A1613" s="11"/>
      <c r="B1613" s="10">
        <v>44656</v>
      </c>
      <c r="C1613" s="2">
        <v>0.73</v>
      </c>
      <c r="D1613" s="2">
        <v>0.73</v>
      </c>
      <c r="E1613" s="2">
        <v>0</v>
      </c>
      <c r="F1613" s="2">
        <v>0</v>
      </c>
      <c r="G1613" s="2">
        <v>0</v>
      </c>
      <c r="H1613" s="15">
        <f t="shared" si="25"/>
        <v>0</v>
      </c>
    </row>
    <row r="1614" spans="1:8" ht="13.5" x14ac:dyDescent="0.25">
      <c r="A1614" s="11"/>
      <c r="B1614" s="10">
        <v>44657</v>
      </c>
      <c r="C1614" s="2">
        <v>0.73</v>
      </c>
      <c r="D1614" s="2">
        <v>0.73</v>
      </c>
      <c r="E1614" s="2">
        <v>0</v>
      </c>
      <c r="F1614" s="2">
        <v>0</v>
      </c>
      <c r="G1614" s="2">
        <v>0</v>
      </c>
      <c r="H1614" s="15">
        <f t="shared" si="25"/>
        <v>0</v>
      </c>
    </row>
    <row r="1615" spans="1:8" ht="13.5" x14ac:dyDescent="0.25">
      <c r="A1615" s="11"/>
      <c r="B1615" s="10">
        <v>44658</v>
      </c>
      <c r="C1615" s="2">
        <v>0.71</v>
      </c>
      <c r="D1615" s="2">
        <v>0.71</v>
      </c>
      <c r="E1615" s="2">
        <v>3600</v>
      </c>
      <c r="F1615" s="2">
        <v>0.71</v>
      </c>
      <c r="G1615" s="2">
        <v>2556</v>
      </c>
      <c r="H1615" s="15">
        <f t="shared" si="25"/>
        <v>-2.7397260273972629E-2</v>
      </c>
    </row>
    <row r="1616" spans="1:8" ht="13.5" x14ac:dyDescent="0.25">
      <c r="A1616" s="11"/>
      <c r="B1616" s="10">
        <v>44659</v>
      </c>
      <c r="C1616" s="2">
        <v>0.73</v>
      </c>
      <c r="D1616" s="2">
        <v>0.73</v>
      </c>
      <c r="E1616" s="2">
        <v>20</v>
      </c>
      <c r="F1616" s="2">
        <v>0.73</v>
      </c>
      <c r="G1616" s="2">
        <v>14.6</v>
      </c>
      <c r="H1616" s="15">
        <f t="shared" si="25"/>
        <v>2.8169014084507067E-2</v>
      </c>
    </row>
    <row r="1617" spans="1:8" ht="13.5" x14ac:dyDescent="0.25">
      <c r="A1617" s="11"/>
      <c r="B1617" s="10">
        <v>44662</v>
      </c>
      <c r="C1617" s="2">
        <v>0.73</v>
      </c>
      <c r="D1617" s="2">
        <v>0.73</v>
      </c>
      <c r="E1617" s="2">
        <v>0</v>
      </c>
      <c r="F1617" s="2">
        <v>0</v>
      </c>
      <c r="G1617" s="2">
        <v>0</v>
      </c>
      <c r="H1617" s="15">
        <f t="shared" si="25"/>
        <v>0</v>
      </c>
    </row>
    <row r="1618" spans="1:8" ht="13.5" x14ac:dyDescent="0.25">
      <c r="A1618" s="11"/>
      <c r="B1618" s="10">
        <v>44663</v>
      </c>
      <c r="C1618" s="2">
        <v>0.72</v>
      </c>
      <c r="D1618" s="2">
        <v>0.72</v>
      </c>
      <c r="E1618" s="2">
        <v>88</v>
      </c>
      <c r="F1618" s="2">
        <v>0.72</v>
      </c>
      <c r="G1618" s="2">
        <v>63.36</v>
      </c>
      <c r="H1618" s="15">
        <f t="shared" si="25"/>
        <v>-1.3698630136986314E-2</v>
      </c>
    </row>
    <row r="1619" spans="1:8" ht="13.5" x14ac:dyDescent="0.25">
      <c r="A1619" s="11"/>
      <c r="B1619" s="10">
        <v>44664</v>
      </c>
      <c r="C1619" s="2">
        <v>0.72</v>
      </c>
      <c r="D1619" s="2">
        <v>0.72</v>
      </c>
      <c r="E1619" s="2">
        <v>11539</v>
      </c>
      <c r="F1619" s="2">
        <v>0.72</v>
      </c>
      <c r="G1619" s="2">
        <v>8308.08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0.73</v>
      </c>
      <c r="D1620" s="2">
        <v>0.73</v>
      </c>
      <c r="E1620" s="2">
        <v>50690</v>
      </c>
      <c r="F1620" s="2">
        <v>0.73</v>
      </c>
      <c r="G1620" s="2">
        <v>37003.699999999997</v>
      </c>
      <c r="H1620" s="15">
        <f t="shared" si="25"/>
        <v>1.3888888888888902E-2</v>
      </c>
    </row>
    <row r="1621" spans="1:8" ht="13.5" x14ac:dyDescent="0.25">
      <c r="A1621" s="11"/>
      <c r="B1621" s="10">
        <v>44666</v>
      </c>
      <c r="C1621" s="2">
        <v>0.74</v>
      </c>
      <c r="D1621" s="2">
        <v>0.74</v>
      </c>
      <c r="E1621" s="2">
        <v>60</v>
      </c>
      <c r="F1621" s="2">
        <v>0.74</v>
      </c>
      <c r="G1621" s="2">
        <v>44.4</v>
      </c>
      <c r="H1621" s="15">
        <f t="shared" si="25"/>
        <v>1.3698630136986314E-2</v>
      </c>
    </row>
    <row r="1622" spans="1:8" ht="13.5" x14ac:dyDescent="0.25">
      <c r="A1622" s="11"/>
      <c r="B1622" s="10">
        <v>44669</v>
      </c>
      <c r="C1622" s="2">
        <v>0.72</v>
      </c>
      <c r="D1622" s="2">
        <v>0.72</v>
      </c>
      <c r="E1622" s="2">
        <v>42680</v>
      </c>
      <c r="F1622" s="2">
        <v>0.72</v>
      </c>
      <c r="G1622" s="2">
        <v>30729.599999999999</v>
      </c>
      <c r="H1622" s="15">
        <f t="shared" si="25"/>
        <v>-2.7027027027027053E-2</v>
      </c>
    </row>
    <row r="1623" spans="1:8" ht="13.5" x14ac:dyDescent="0.25">
      <c r="A1623" s="11"/>
      <c r="B1623" s="10">
        <v>44670</v>
      </c>
      <c r="C1623" s="2">
        <v>0.71</v>
      </c>
      <c r="D1623" s="2">
        <v>0.71</v>
      </c>
      <c r="E1623" s="2">
        <v>36569</v>
      </c>
      <c r="F1623" s="2">
        <v>0.71</v>
      </c>
      <c r="G1623" s="2">
        <v>25963.99</v>
      </c>
      <c r="H1623" s="15">
        <f t="shared" si="25"/>
        <v>-1.3888888888888902E-2</v>
      </c>
    </row>
    <row r="1624" spans="1:8" ht="13.5" x14ac:dyDescent="0.25">
      <c r="A1624" s="11"/>
      <c r="B1624" s="10">
        <v>44671</v>
      </c>
      <c r="C1624" s="2">
        <v>0.72</v>
      </c>
      <c r="D1624" s="2">
        <v>0.72</v>
      </c>
      <c r="E1624" s="2">
        <v>3745</v>
      </c>
      <c r="F1624" s="2">
        <v>0.72</v>
      </c>
      <c r="G1624" s="2">
        <v>2696.4</v>
      </c>
      <c r="H1624" s="15">
        <f t="shared" si="25"/>
        <v>1.4084507042253534E-2</v>
      </c>
    </row>
    <row r="1625" spans="1:8" ht="13.5" x14ac:dyDescent="0.25">
      <c r="A1625" s="11"/>
      <c r="B1625" s="10">
        <v>44672</v>
      </c>
      <c r="C1625" s="2">
        <v>0.73</v>
      </c>
      <c r="D1625" s="2">
        <v>0.73</v>
      </c>
      <c r="E1625" s="2">
        <v>105</v>
      </c>
      <c r="F1625" s="2">
        <v>0.73</v>
      </c>
      <c r="G1625" s="2">
        <v>76.650000000000006</v>
      </c>
      <c r="H1625" s="15">
        <f t="shared" si="25"/>
        <v>1.3888888888888902E-2</v>
      </c>
    </row>
    <row r="1626" spans="1:8" ht="13.5" x14ac:dyDescent="0.25">
      <c r="A1626" s="11"/>
      <c r="B1626" s="10">
        <v>44673</v>
      </c>
      <c r="C1626" s="2">
        <v>0.73</v>
      </c>
      <c r="D1626" s="2">
        <v>0.73</v>
      </c>
      <c r="E1626" s="2">
        <v>0</v>
      </c>
      <c r="F1626" s="2">
        <v>0</v>
      </c>
      <c r="G1626" s="2">
        <v>0</v>
      </c>
      <c r="H1626" s="15">
        <f t="shared" si="25"/>
        <v>0</v>
      </c>
    </row>
    <row r="1627" spans="1:8" ht="13.5" x14ac:dyDescent="0.25">
      <c r="A1627" s="11"/>
      <c r="B1627" s="10">
        <v>44676</v>
      </c>
      <c r="C1627" s="2">
        <v>0.71</v>
      </c>
      <c r="D1627" s="2">
        <v>0.71</v>
      </c>
      <c r="E1627" s="2">
        <v>17700</v>
      </c>
      <c r="F1627" s="2">
        <v>0.71</v>
      </c>
      <c r="G1627" s="2">
        <v>12567</v>
      </c>
      <c r="H1627" s="15">
        <f t="shared" si="25"/>
        <v>-2.7397260273972629E-2</v>
      </c>
    </row>
    <row r="1628" spans="1:8" ht="13.5" x14ac:dyDescent="0.25">
      <c r="A1628" s="11"/>
      <c r="B1628" s="10">
        <v>44677</v>
      </c>
      <c r="C1628" s="2">
        <v>0.73</v>
      </c>
      <c r="D1628" s="2">
        <v>0.73</v>
      </c>
      <c r="E1628" s="2">
        <v>25</v>
      </c>
      <c r="F1628" s="2">
        <v>0.73</v>
      </c>
      <c r="G1628" s="2">
        <v>18.25</v>
      </c>
      <c r="H1628" s="15">
        <f t="shared" si="25"/>
        <v>2.8169014084507067E-2</v>
      </c>
    </row>
    <row r="1629" spans="1:8" ht="13.5" x14ac:dyDescent="0.25">
      <c r="A1629" s="11"/>
      <c r="B1629" s="10">
        <v>44678</v>
      </c>
      <c r="C1629" s="2">
        <v>0.73</v>
      </c>
      <c r="D1629" s="2">
        <v>0.73</v>
      </c>
      <c r="E1629" s="2">
        <v>0</v>
      </c>
      <c r="F1629" s="2">
        <v>0</v>
      </c>
      <c r="G1629" s="2">
        <v>0</v>
      </c>
      <c r="H1629" s="15">
        <f t="shared" si="25"/>
        <v>0</v>
      </c>
    </row>
    <row r="1630" spans="1:8" ht="13.5" x14ac:dyDescent="0.25">
      <c r="A1630" s="11"/>
      <c r="B1630" s="10">
        <v>44679</v>
      </c>
      <c r="C1630" s="2">
        <v>0.73</v>
      </c>
      <c r="D1630" s="2">
        <v>0.73</v>
      </c>
      <c r="E1630" s="2">
        <v>0</v>
      </c>
      <c r="F1630" s="2">
        <v>0</v>
      </c>
      <c r="G1630" s="2">
        <v>0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0.73</v>
      </c>
      <c r="D1631" s="2">
        <v>0.73</v>
      </c>
      <c r="E1631" s="2">
        <v>0</v>
      </c>
      <c r="F1631" s="2">
        <v>0</v>
      </c>
      <c r="G1631" s="2">
        <v>0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0.71</v>
      </c>
      <c r="D1632" s="2">
        <v>0.71</v>
      </c>
      <c r="E1632" s="2">
        <v>30562</v>
      </c>
      <c r="F1632" s="2">
        <v>0.71</v>
      </c>
      <c r="G1632" s="2">
        <v>21699.02</v>
      </c>
      <c r="H1632" s="15">
        <f t="shared" si="25"/>
        <v>-2.7397260273972629E-2</v>
      </c>
    </row>
    <row r="1633" spans="1:8" ht="13.5" x14ac:dyDescent="0.25">
      <c r="A1633" s="11"/>
      <c r="B1633" s="10">
        <v>44686</v>
      </c>
      <c r="C1633" s="2">
        <v>0.7</v>
      </c>
      <c r="D1633" s="2">
        <v>0.7</v>
      </c>
      <c r="E1633" s="2">
        <v>13689</v>
      </c>
      <c r="F1633" s="2">
        <v>0.7</v>
      </c>
      <c r="G1633" s="2">
        <v>9582.2999999999993</v>
      </c>
      <c r="H1633" s="15">
        <f t="shared" si="25"/>
        <v>-1.4084507042253534E-2</v>
      </c>
    </row>
    <row r="1634" spans="1:8" ht="13.5" x14ac:dyDescent="0.25">
      <c r="A1634" s="11"/>
      <c r="B1634" s="10">
        <v>44687</v>
      </c>
      <c r="C1634" s="2">
        <v>0.7</v>
      </c>
      <c r="D1634" s="2">
        <v>0.7</v>
      </c>
      <c r="E1634" s="2">
        <v>15130</v>
      </c>
      <c r="F1634" s="2">
        <v>0.7</v>
      </c>
      <c r="G1634" s="2">
        <v>10591</v>
      </c>
      <c r="H1634" s="15">
        <f t="shared" si="25"/>
        <v>0</v>
      </c>
    </row>
    <row r="1635" spans="1:8" ht="13.5" x14ac:dyDescent="0.25">
      <c r="A1635" s="11"/>
      <c r="B1635" s="10">
        <v>44690</v>
      </c>
      <c r="C1635" s="2">
        <v>0.67</v>
      </c>
      <c r="D1635" s="2">
        <v>0.67</v>
      </c>
      <c r="E1635" s="2">
        <v>41515</v>
      </c>
      <c r="F1635" s="2">
        <v>0.67</v>
      </c>
      <c r="G1635" s="2">
        <v>27815.05</v>
      </c>
      <c r="H1635" s="15">
        <f t="shared" si="25"/>
        <v>-4.285714285714274E-2</v>
      </c>
    </row>
    <row r="1636" spans="1:8" ht="13.5" x14ac:dyDescent="0.25">
      <c r="A1636" s="11"/>
      <c r="B1636" s="10">
        <v>44691</v>
      </c>
      <c r="C1636" s="2">
        <v>0.67</v>
      </c>
      <c r="D1636" s="2">
        <v>0.67</v>
      </c>
      <c r="E1636" s="2">
        <v>61466</v>
      </c>
      <c r="F1636" s="2">
        <v>0.67</v>
      </c>
      <c r="G1636" s="2">
        <v>41182.22</v>
      </c>
      <c r="H1636" s="15">
        <f t="shared" si="25"/>
        <v>0</v>
      </c>
    </row>
    <row r="1637" spans="1:8" ht="13.5" x14ac:dyDescent="0.25">
      <c r="A1637" s="11"/>
      <c r="B1637" s="10">
        <v>44692</v>
      </c>
      <c r="C1637" s="2">
        <v>0.67</v>
      </c>
      <c r="D1637" s="2">
        <v>0.67</v>
      </c>
      <c r="E1637" s="2">
        <v>12275</v>
      </c>
      <c r="F1637" s="2">
        <v>0.67</v>
      </c>
      <c r="G1637" s="2">
        <v>8224.25</v>
      </c>
      <c r="H1637" s="15">
        <f t="shared" si="25"/>
        <v>0</v>
      </c>
    </row>
    <row r="1638" spans="1:8" ht="13.5" x14ac:dyDescent="0.25">
      <c r="A1638" s="11"/>
      <c r="B1638" s="10">
        <v>44693</v>
      </c>
      <c r="C1638" s="2">
        <v>0.69</v>
      </c>
      <c r="D1638" s="2">
        <v>0.69</v>
      </c>
      <c r="E1638" s="2">
        <v>60</v>
      </c>
      <c r="F1638" s="2">
        <v>0.69</v>
      </c>
      <c r="G1638" s="2">
        <v>41.4</v>
      </c>
      <c r="H1638" s="15">
        <f t="shared" si="25"/>
        <v>2.9850746268656577E-2</v>
      </c>
    </row>
    <row r="1639" spans="1:8" ht="13.5" x14ac:dyDescent="0.25">
      <c r="A1639" s="11"/>
      <c r="B1639" s="10">
        <v>44694</v>
      </c>
      <c r="C1639" s="2">
        <v>0.68</v>
      </c>
      <c r="D1639" s="2">
        <v>0.68</v>
      </c>
      <c r="E1639" s="2">
        <v>1357</v>
      </c>
      <c r="F1639" s="2">
        <v>0.68</v>
      </c>
      <c r="G1639" s="2">
        <v>922.76</v>
      </c>
      <c r="H1639" s="15">
        <f t="shared" si="25"/>
        <v>-1.4492753623188259E-2</v>
      </c>
    </row>
    <row r="1640" spans="1:8" ht="13.5" x14ac:dyDescent="0.25">
      <c r="A1640" s="11"/>
      <c r="B1640" s="10">
        <v>44697</v>
      </c>
      <c r="C1640" s="2">
        <v>0.66</v>
      </c>
      <c r="D1640" s="2">
        <v>0.66</v>
      </c>
      <c r="E1640" s="2">
        <v>22250</v>
      </c>
      <c r="F1640" s="2">
        <v>0.66</v>
      </c>
      <c r="G1640" s="2">
        <v>14685</v>
      </c>
      <c r="H1640" s="15">
        <f t="shared" si="25"/>
        <v>-2.9411764705882377E-2</v>
      </c>
    </row>
    <row r="1641" spans="1:8" ht="13.5" x14ac:dyDescent="0.25">
      <c r="A1641" s="11"/>
      <c r="B1641" s="10">
        <v>44698</v>
      </c>
      <c r="C1641" s="2">
        <v>0.64</v>
      </c>
      <c r="D1641" s="2">
        <v>0.64</v>
      </c>
      <c r="E1641" s="2">
        <v>71601</v>
      </c>
      <c r="F1641" s="2">
        <v>0.64</v>
      </c>
      <c r="G1641" s="2">
        <v>45824.639999999999</v>
      </c>
      <c r="H1641" s="15">
        <f t="shared" si="25"/>
        <v>-3.0303030303030328E-2</v>
      </c>
    </row>
    <row r="1642" spans="1:8" ht="13.5" x14ac:dyDescent="0.25">
      <c r="A1642" s="11"/>
      <c r="B1642" s="10">
        <v>44699</v>
      </c>
      <c r="C1642" s="2">
        <v>0.62</v>
      </c>
      <c r="D1642" s="2">
        <v>0.62</v>
      </c>
      <c r="E1642" s="2">
        <v>109564</v>
      </c>
      <c r="F1642" s="2">
        <v>0.62</v>
      </c>
      <c r="G1642" s="2">
        <v>67929.679999999993</v>
      </c>
      <c r="H1642" s="15">
        <f t="shared" si="25"/>
        <v>-3.1250000000000028E-2</v>
      </c>
    </row>
    <row r="1643" spans="1:8" ht="13.5" x14ac:dyDescent="0.25">
      <c r="A1643" s="11"/>
      <c r="B1643" s="10">
        <v>44700</v>
      </c>
      <c r="C1643" s="2">
        <v>0.64</v>
      </c>
      <c r="D1643" s="2">
        <v>0.64</v>
      </c>
      <c r="E1643" s="2">
        <v>0</v>
      </c>
      <c r="F1643" s="2">
        <v>0</v>
      </c>
      <c r="G1643" s="2">
        <v>0</v>
      </c>
      <c r="H1643" s="15">
        <f t="shared" si="25"/>
        <v>3.2258064516129059E-2</v>
      </c>
    </row>
    <row r="1644" spans="1:8" ht="13.5" x14ac:dyDescent="0.25">
      <c r="A1644" s="11"/>
      <c r="B1644" s="10">
        <v>44701</v>
      </c>
      <c r="C1644" s="2">
        <v>0.64</v>
      </c>
      <c r="D1644" s="2">
        <v>0.64</v>
      </c>
      <c r="E1644" s="2">
        <v>12630</v>
      </c>
      <c r="F1644" s="2">
        <v>0.64</v>
      </c>
      <c r="G1644" s="2">
        <v>8083.2</v>
      </c>
      <c r="H1644" s="15">
        <f t="shared" si="25"/>
        <v>0</v>
      </c>
    </row>
    <row r="1645" spans="1:8" ht="13.5" x14ac:dyDescent="0.25">
      <c r="A1645" s="11"/>
      <c r="B1645" s="10">
        <v>44704</v>
      </c>
      <c r="C1645" s="2">
        <v>0.66</v>
      </c>
      <c r="D1645" s="2">
        <v>0.66</v>
      </c>
      <c r="E1645" s="2">
        <v>0</v>
      </c>
      <c r="F1645" s="2">
        <v>0</v>
      </c>
      <c r="G1645" s="2">
        <v>0</v>
      </c>
      <c r="H1645" s="15">
        <f t="shared" si="25"/>
        <v>3.1250000000000028E-2</v>
      </c>
    </row>
    <row r="1646" spans="1:8" ht="13.5" x14ac:dyDescent="0.25">
      <c r="A1646" s="11"/>
      <c r="B1646" s="10">
        <v>44705</v>
      </c>
      <c r="C1646" s="2">
        <v>0.68</v>
      </c>
      <c r="D1646" s="2">
        <v>0.68</v>
      </c>
      <c r="E1646" s="2">
        <v>0</v>
      </c>
      <c r="F1646" s="2">
        <v>0</v>
      </c>
      <c r="G1646" s="2">
        <v>0</v>
      </c>
      <c r="H1646" s="15">
        <f t="shared" si="25"/>
        <v>3.0303030303030328E-2</v>
      </c>
    </row>
    <row r="1647" spans="1:8" ht="13.5" x14ac:dyDescent="0.25">
      <c r="A1647" s="11"/>
      <c r="B1647" s="10">
        <v>44706</v>
      </c>
      <c r="C1647" s="2">
        <v>0.71</v>
      </c>
      <c r="D1647" s="2">
        <v>0.71</v>
      </c>
      <c r="E1647" s="2">
        <v>9660</v>
      </c>
      <c r="F1647" s="2">
        <v>0.71</v>
      </c>
      <c r="G1647" s="2">
        <v>6858.6</v>
      </c>
      <c r="H1647" s="15">
        <f t="shared" si="25"/>
        <v>4.41176470588234E-2</v>
      </c>
    </row>
    <row r="1648" spans="1:8" ht="13.5" x14ac:dyDescent="0.25">
      <c r="A1648" s="11"/>
      <c r="B1648" s="10">
        <v>44707</v>
      </c>
      <c r="C1648" s="2">
        <v>0.7</v>
      </c>
      <c r="D1648" s="2">
        <v>0.7</v>
      </c>
      <c r="E1648" s="2">
        <v>11481</v>
      </c>
      <c r="F1648" s="2">
        <v>0.7</v>
      </c>
      <c r="G1648" s="2">
        <v>8036.7</v>
      </c>
      <c r="H1648" s="15">
        <f t="shared" si="25"/>
        <v>-1.4084507042253534E-2</v>
      </c>
    </row>
    <row r="1649" spans="1:8" ht="13.5" x14ac:dyDescent="0.25">
      <c r="A1649" s="11"/>
      <c r="B1649" s="10">
        <v>44708</v>
      </c>
      <c r="C1649" s="2">
        <v>0.68</v>
      </c>
      <c r="D1649" s="2">
        <v>0.68</v>
      </c>
      <c r="E1649" s="2">
        <v>21025</v>
      </c>
      <c r="F1649" s="2">
        <v>0.68</v>
      </c>
      <c r="G1649" s="2">
        <v>14297</v>
      </c>
      <c r="H1649" s="15">
        <f t="shared" si="25"/>
        <v>-2.8571428571428439E-2</v>
      </c>
    </row>
    <row r="1650" spans="1:8" ht="13.5" x14ac:dyDescent="0.25">
      <c r="A1650" s="11"/>
      <c r="B1650" s="10">
        <v>44711</v>
      </c>
      <c r="C1650" s="2">
        <v>0.7</v>
      </c>
      <c r="D1650" s="2">
        <v>0.7</v>
      </c>
      <c r="E1650" s="2">
        <v>6203</v>
      </c>
      <c r="F1650" s="2">
        <v>0.7</v>
      </c>
      <c r="G1650" s="2">
        <v>4342.1000000000004</v>
      </c>
      <c r="H1650" s="15">
        <f t="shared" si="25"/>
        <v>2.9411764705882214E-2</v>
      </c>
    </row>
    <row r="1651" spans="1:8" ht="13.5" x14ac:dyDescent="0.25">
      <c r="A1651" s="11"/>
      <c r="B1651" s="10">
        <v>44712</v>
      </c>
      <c r="C1651" s="2">
        <v>0.7</v>
      </c>
      <c r="D1651" s="2">
        <v>0.7</v>
      </c>
      <c r="E1651" s="2">
        <v>60</v>
      </c>
      <c r="F1651" s="2">
        <v>0.7</v>
      </c>
      <c r="G1651" s="2">
        <v>42</v>
      </c>
      <c r="H1651" s="15">
        <f t="shared" si="25"/>
        <v>0</v>
      </c>
    </row>
    <row r="1652" spans="1:8" ht="13.5" x14ac:dyDescent="0.25">
      <c r="A1652" s="11"/>
      <c r="B1652" s="10">
        <v>44713</v>
      </c>
      <c r="C1652" s="2">
        <v>0.7</v>
      </c>
      <c r="D1652" s="2">
        <v>0.7</v>
      </c>
      <c r="E1652" s="2">
        <v>0</v>
      </c>
      <c r="F1652" s="2">
        <v>0</v>
      </c>
      <c r="G1652" s="2">
        <v>0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0.7</v>
      </c>
      <c r="D1653" s="2">
        <v>0.7</v>
      </c>
      <c r="E1653" s="2">
        <v>2</v>
      </c>
      <c r="F1653" s="2">
        <v>0.7</v>
      </c>
      <c r="G1653" s="2">
        <v>1.4</v>
      </c>
      <c r="H1653" s="15">
        <f t="shared" si="25"/>
        <v>0</v>
      </c>
    </row>
    <row r="1654" spans="1:8" ht="13.5" x14ac:dyDescent="0.25">
      <c r="A1654" s="11"/>
      <c r="B1654" s="10">
        <v>44715</v>
      </c>
      <c r="C1654" s="2">
        <v>0.71</v>
      </c>
      <c r="D1654" s="2">
        <v>0.71</v>
      </c>
      <c r="E1654" s="2">
        <v>100</v>
      </c>
      <c r="F1654" s="2">
        <v>0.71</v>
      </c>
      <c r="G1654" s="2">
        <v>71</v>
      </c>
      <c r="H1654" s="15">
        <f t="shared" si="25"/>
        <v>1.4285714285714299E-2</v>
      </c>
    </row>
    <row r="1655" spans="1:8" ht="13.5" x14ac:dyDescent="0.25">
      <c r="A1655" s="11"/>
      <c r="B1655" s="10">
        <v>44718</v>
      </c>
      <c r="C1655" s="2">
        <v>0.69</v>
      </c>
      <c r="D1655" s="2">
        <v>0.69</v>
      </c>
      <c r="E1655" s="2">
        <v>700</v>
      </c>
      <c r="F1655" s="2">
        <v>0.69</v>
      </c>
      <c r="G1655" s="2">
        <v>483</v>
      </c>
      <c r="H1655" s="15">
        <f t="shared" si="25"/>
        <v>-2.8169014084507067E-2</v>
      </c>
    </row>
    <row r="1656" spans="1:8" ht="13.5" x14ac:dyDescent="0.25">
      <c r="A1656" s="11"/>
      <c r="B1656" s="10">
        <v>44719</v>
      </c>
      <c r="C1656" s="2">
        <v>0.71</v>
      </c>
      <c r="D1656" s="2">
        <v>0.71</v>
      </c>
      <c r="E1656" s="2">
        <v>76</v>
      </c>
      <c r="F1656" s="2">
        <v>0.71</v>
      </c>
      <c r="G1656" s="2">
        <v>53.96</v>
      </c>
      <c r="H1656" s="15">
        <f t="shared" si="25"/>
        <v>2.898550724637684E-2</v>
      </c>
    </row>
    <row r="1657" spans="1:8" ht="13.5" x14ac:dyDescent="0.25">
      <c r="A1657" s="11"/>
      <c r="B1657" s="10">
        <v>44720</v>
      </c>
      <c r="C1657" s="2">
        <v>0.68</v>
      </c>
      <c r="D1657" s="2">
        <v>0.68</v>
      </c>
      <c r="E1657" s="2">
        <v>12615</v>
      </c>
      <c r="F1657" s="2">
        <v>0.68</v>
      </c>
      <c r="G1657" s="2">
        <v>8578.2000000000007</v>
      </c>
      <c r="H1657" s="15">
        <f t="shared" si="25"/>
        <v>-4.2253521126760445E-2</v>
      </c>
    </row>
    <row r="1658" spans="1:8" ht="13.5" x14ac:dyDescent="0.25">
      <c r="A1658" s="11"/>
      <c r="B1658" s="10">
        <v>44721</v>
      </c>
      <c r="C1658" s="2">
        <v>0.68</v>
      </c>
      <c r="D1658" s="2">
        <v>0.68</v>
      </c>
      <c r="E1658" s="2">
        <v>0</v>
      </c>
      <c r="F1658" s="2">
        <v>0</v>
      </c>
      <c r="G1658" s="2">
        <v>0</v>
      </c>
      <c r="H1658" s="15">
        <f t="shared" si="25"/>
        <v>0</v>
      </c>
    </row>
    <row r="1659" spans="1:8" ht="13.5" x14ac:dyDescent="0.25">
      <c r="A1659" s="11"/>
      <c r="B1659" s="10">
        <v>44722</v>
      </c>
      <c r="C1659" s="2">
        <v>0.68</v>
      </c>
      <c r="D1659" s="2">
        <v>0.68</v>
      </c>
      <c r="E1659" s="2">
        <v>2526</v>
      </c>
      <c r="F1659" s="2">
        <v>0.68</v>
      </c>
      <c r="G1659" s="2">
        <v>1717.68</v>
      </c>
      <c r="H1659" s="15">
        <f t="shared" si="25"/>
        <v>0</v>
      </c>
    </row>
    <row r="1660" spans="1:8" ht="13.5" x14ac:dyDescent="0.25">
      <c r="A1660" s="11"/>
      <c r="B1660" s="10">
        <v>44725</v>
      </c>
      <c r="C1660" s="2">
        <v>0.7</v>
      </c>
      <c r="D1660" s="2">
        <v>0.7</v>
      </c>
      <c r="E1660" s="2">
        <v>830</v>
      </c>
      <c r="F1660" s="2">
        <v>0.7</v>
      </c>
      <c r="G1660" s="2">
        <v>581</v>
      </c>
      <c r="H1660" s="15">
        <f t="shared" si="25"/>
        <v>2.9411764705882214E-2</v>
      </c>
    </row>
    <row r="1661" spans="1:8" ht="13.5" x14ac:dyDescent="0.25">
      <c r="A1661" s="11"/>
      <c r="B1661" s="10">
        <v>44726</v>
      </c>
      <c r="C1661" s="2">
        <v>0.7</v>
      </c>
      <c r="D1661" s="2">
        <v>0.7</v>
      </c>
      <c r="E1661" s="2">
        <v>1015</v>
      </c>
      <c r="F1661" s="2">
        <v>0.7</v>
      </c>
      <c r="G1661" s="2">
        <v>710.5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0.7</v>
      </c>
      <c r="D1662" s="2">
        <v>0.7</v>
      </c>
      <c r="E1662" s="2">
        <v>0</v>
      </c>
      <c r="F1662" s="2">
        <v>0</v>
      </c>
      <c r="G1662" s="2">
        <v>0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0.7</v>
      </c>
      <c r="D1663" s="2">
        <v>0.7</v>
      </c>
      <c r="E1663" s="2">
        <v>0</v>
      </c>
      <c r="F1663" s="2">
        <v>0</v>
      </c>
      <c r="G1663" s="2">
        <v>0</v>
      </c>
      <c r="H1663" s="15">
        <f t="shared" si="25"/>
        <v>0</v>
      </c>
    </row>
    <row r="1664" spans="1:8" ht="13.5" x14ac:dyDescent="0.25">
      <c r="A1664" s="11"/>
      <c r="B1664" s="10">
        <v>44729</v>
      </c>
      <c r="C1664" s="2">
        <v>0.67</v>
      </c>
      <c r="D1664" s="2">
        <v>0.67</v>
      </c>
      <c r="E1664" s="2">
        <v>0</v>
      </c>
      <c r="F1664" s="2">
        <v>0</v>
      </c>
      <c r="G1664" s="2">
        <v>0</v>
      </c>
      <c r="H1664" s="15">
        <f t="shared" si="25"/>
        <v>-4.285714285714274E-2</v>
      </c>
    </row>
    <row r="1665" spans="1:8" ht="13.5" x14ac:dyDescent="0.25">
      <c r="A1665" s="11"/>
      <c r="B1665" s="10">
        <v>44732</v>
      </c>
      <c r="C1665" s="2">
        <v>0.67</v>
      </c>
      <c r="D1665" s="2">
        <v>0.67</v>
      </c>
      <c r="E1665" s="2">
        <v>2917</v>
      </c>
      <c r="F1665" s="2">
        <v>0.67</v>
      </c>
      <c r="G1665" s="2">
        <v>1954.39</v>
      </c>
      <c r="H1665" s="15">
        <f t="shared" si="25"/>
        <v>0</v>
      </c>
    </row>
    <row r="1666" spans="1:8" ht="13.5" x14ac:dyDescent="0.25">
      <c r="A1666" s="11"/>
      <c r="B1666" s="10">
        <v>44733</v>
      </c>
      <c r="C1666" s="2">
        <v>0.68</v>
      </c>
      <c r="D1666" s="2">
        <v>0.68</v>
      </c>
      <c r="E1666" s="2">
        <v>3405</v>
      </c>
      <c r="F1666" s="2">
        <v>0.68</v>
      </c>
      <c r="G1666" s="2">
        <v>2315.4</v>
      </c>
      <c r="H1666" s="15">
        <f t="shared" si="25"/>
        <v>1.492537313432837E-2</v>
      </c>
    </row>
    <row r="1667" spans="1:8" ht="13.5" x14ac:dyDescent="0.25">
      <c r="A1667" s="11"/>
      <c r="B1667" s="10">
        <v>44734</v>
      </c>
      <c r="C1667" s="2">
        <v>0.68</v>
      </c>
      <c r="D1667" s="2">
        <v>0.68</v>
      </c>
      <c r="E1667" s="2">
        <v>500</v>
      </c>
      <c r="F1667" s="2">
        <v>0.68</v>
      </c>
      <c r="G1667" s="2">
        <v>340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0.67</v>
      </c>
      <c r="D1668" s="2">
        <v>0.67</v>
      </c>
      <c r="E1668" s="2">
        <v>6900</v>
      </c>
      <c r="F1668" s="2">
        <v>0.67</v>
      </c>
      <c r="G1668" s="2">
        <v>4623</v>
      </c>
      <c r="H1668" s="15">
        <f t="shared" si="25"/>
        <v>-1.4705882352941188E-2</v>
      </c>
    </row>
    <row r="1669" spans="1:8" ht="13.5" x14ac:dyDescent="0.25">
      <c r="A1669" s="11"/>
      <c r="B1669" s="10">
        <v>44736</v>
      </c>
      <c r="C1669" s="2">
        <v>0.69</v>
      </c>
      <c r="D1669" s="2">
        <v>0.69</v>
      </c>
      <c r="E1669" s="2">
        <v>3</v>
      </c>
      <c r="F1669" s="2">
        <v>0.69</v>
      </c>
      <c r="G1669" s="2">
        <v>2.0699999999999998</v>
      </c>
      <c r="H1669" s="15">
        <f t="shared" si="25"/>
        <v>2.9850746268656577E-2</v>
      </c>
    </row>
    <row r="1670" spans="1:8" ht="13.5" x14ac:dyDescent="0.25">
      <c r="A1670" s="11"/>
      <c r="B1670" s="10">
        <v>44739</v>
      </c>
      <c r="C1670" s="2">
        <v>0.69</v>
      </c>
      <c r="D1670" s="2">
        <v>0.69</v>
      </c>
      <c r="E1670" s="2">
        <v>2900</v>
      </c>
      <c r="F1670" s="2">
        <v>0.69</v>
      </c>
      <c r="G1670" s="2">
        <v>2001</v>
      </c>
      <c r="H1670" s="15">
        <f t="shared" si="25"/>
        <v>0</v>
      </c>
    </row>
    <row r="1671" spans="1:8" ht="13.5" x14ac:dyDescent="0.25">
      <c r="A1671" s="11"/>
      <c r="B1671" s="10">
        <v>44740</v>
      </c>
      <c r="C1671" s="2">
        <v>0.68</v>
      </c>
      <c r="D1671" s="2">
        <v>0.68</v>
      </c>
      <c r="E1671" s="2">
        <v>8120</v>
      </c>
      <c r="F1671" s="2">
        <v>0.68</v>
      </c>
      <c r="G1671" s="2">
        <v>5521.6</v>
      </c>
      <c r="H1671" s="15">
        <f t="shared" ref="H1671:H1734" si="26">(D1671-D1670)/D1670</f>
        <v>-1.4492753623188259E-2</v>
      </c>
    </row>
    <row r="1672" spans="1:8" ht="13.5" x14ac:dyDescent="0.25">
      <c r="A1672" s="11"/>
      <c r="B1672" s="10">
        <v>44741</v>
      </c>
      <c r="C1672" s="2">
        <v>0.7</v>
      </c>
      <c r="D1672" s="2">
        <v>0.7</v>
      </c>
      <c r="E1672" s="2">
        <v>33</v>
      </c>
      <c r="F1672" s="2">
        <v>0.7</v>
      </c>
      <c r="G1672" s="2">
        <v>23.1</v>
      </c>
      <c r="H1672" s="15">
        <f t="shared" si="26"/>
        <v>2.9411764705882214E-2</v>
      </c>
    </row>
    <row r="1673" spans="1:8" ht="13.5" x14ac:dyDescent="0.25">
      <c r="A1673" s="11"/>
      <c r="B1673" s="10">
        <v>44742</v>
      </c>
      <c r="C1673" s="2">
        <v>0.67</v>
      </c>
      <c r="D1673" s="2">
        <v>0.67</v>
      </c>
      <c r="E1673" s="2">
        <v>33219</v>
      </c>
      <c r="F1673" s="2">
        <v>0.67</v>
      </c>
      <c r="G1673" s="2">
        <v>22256.73</v>
      </c>
      <c r="H1673" s="15">
        <f t="shared" si="26"/>
        <v>-4.285714285714274E-2</v>
      </c>
    </row>
    <row r="1674" spans="1:8" ht="13.5" x14ac:dyDescent="0.25">
      <c r="A1674" s="11"/>
      <c r="B1674" s="10">
        <v>44743</v>
      </c>
      <c r="C1674" s="2">
        <v>0.65</v>
      </c>
      <c r="D1674" s="2">
        <v>0.65</v>
      </c>
      <c r="E1674" s="2">
        <v>80868</v>
      </c>
      <c r="F1674" s="2">
        <v>0.65</v>
      </c>
      <c r="G1674" s="2">
        <v>52564.2</v>
      </c>
      <c r="H1674" s="15">
        <f t="shared" si="26"/>
        <v>-2.985074626865674E-2</v>
      </c>
    </row>
    <row r="1675" spans="1:8" ht="13.5" x14ac:dyDescent="0.25">
      <c r="A1675" s="11"/>
      <c r="B1675" s="10">
        <v>44746</v>
      </c>
      <c r="C1675" s="2">
        <v>0.63</v>
      </c>
      <c r="D1675" s="2">
        <v>0.63</v>
      </c>
      <c r="E1675" s="2">
        <v>6780</v>
      </c>
      <c r="F1675" s="2">
        <v>0.63</v>
      </c>
      <c r="G1675" s="2">
        <v>4271.3999999999996</v>
      </c>
      <c r="H1675" s="15">
        <f t="shared" si="26"/>
        <v>-3.0769230769230795E-2</v>
      </c>
    </row>
    <row r="1676" spans="1:8" ht="13.5" x14ac:dyDescent="0.25">
      <c r="A1676" s="11"/>
      <c r="B1676" s="10">
        <v>44747</v>
      </c>
      <c r="C1676" s="2">
        <v>0.65</v>
      </c>
      <c r="D1676" s="2">
        <v>0.65</v>
      </c>
      <c r="E1676" s="2">
        <v>0</v>
      </c>
      <c r="F1676" s="2">
        <v>0</v>
      </c>
      <c r="G1676" s="2">
        <v>0</v>
      </c>
      <c r="H1676" s="15">
        <f t="shared" si="26"/>
        <v>3.1746031746031772E-2</v>
      </c>
    </row>
    <row r="1677" spans="1:8" ht="13.5" x14ac:dyDescent="0.25">
      <c r="A1677" s="11"/>
      <c r="B1677" s="10">
        <v>44748</v>
      </c>
      <c r="C1677" s="2">
        <v>0.67</v>
      </c>
      <c r="D1677" s="2">
        <v>0.67</v>
      </c>
      <c r="E1677" s="2">
        <v>60</v>
      </c>
      <c r="F1677" s="2">
        <v>0.67</v>
      </c>
      <c r="G1677" s="2">
        <v>40.200000000000003</v>
      </c>
      <c r="H1677" s="15">
        <f t="shared" si="26"/>
        <v>3.0769230769230795E-2</v>
      </c>
    </row>
    <row r="1678" spans="1:8" ht="13.5" x14ac:dyDescent="0.25">
      <c r="A1678" s="11"/>
      <c r="B1678" s="10">
        <v>44749</v>
      </c>
      <c r="C1678" s="2">
        <v>0.65</v>
      </c>
      <c r="D1678" s="2">
        <v>0.65</v>
      </c>
      <c r="E1678" s="2">
        <v>5675</v>
      </c>
      <c r="F1678" s="2">
        <v>0.65</v>
      </c>
      <c r="G1678" s="2">
        <v>3688.75</v>
      </c>
      <c r="H1678" s="15">
        <f t="shared" si="26"/>
        <v>-2.985074626865674E-2</v>
      </c>
    </row>
    <row r="1679" spans="1:8" ht="13.5" x14ac:dyDescent="0.25">
      <c r="A1679" s="11"/>
      <c r="B1679" s="10">
        <v>44750</v>
      </c>
      <c r="C1679" s="2">
        <v>0.65</v>
      </c>
      <c r="D1679" s="2">
        <v>0.65</v>
      </c>
      <c r="E1679" s="2">
        <v>6205</v>
      </c>
      <c r="F1679" s="2">
        <v>0.65</v>
      </c>
      <c r="G1679" s="2">
        <v>4033.25</v>
      </c>
      <c r="H1679" s="15">
        <f t="shared" si="26"/>
        <v>0</v>
      </c>
    </row>
    <row r="1680" spans="1:8" ht="13.5" x14ac:dyDescent="0.25">
      <c r="A1680" s="11"/>
      <c r="B1680" s="10">
        <v>44753</v>
      </c>
      <c r="C1680" s="2">
        <v>0.67</v>
      </c>
      <c r="D1680" s="2">
        <v>0.67</v>
      </c>
      <c r="E1680" s="2">
        <v>0</v>
      </c>
      <c r="F1680" s="2">
        <v>0</v>
      </c>
      <c r="G1680" s="2">
        <v>0</v>
      </c>
      <c r="H1680" s="15">
        <f t="shared" si="26"/>
        <v>3.0769230769230795E-2</v>
      </c>
    </row>
    <row r="1681" spans="1:8" ht="13.5" x14ac:dyDescent="0.25">
      <c r="A1681" s="11"/>
      <c r="B1681" s="10">
        <v>44754</v>
      </c>
      <c r="C1681" s="2">
        <v>0.7</v>
      </c>
      <c r="D1681" s="2">
        <v>0.7</v>
      </c>
      <c r="E1681" s="2">
        <v>2544</v>
      </c>
      <c r="F1681" s="2">
        <v>0.7</v>
      </c>
      <c r="G1681" s="2">
        <v>1780.8</v>
      </c>
      <c r="H1681" s="15">
        <f t="shared" si="26"/>
        <v>4.4776119402984947E-2</v>
      </c>
    </row>
    <row r="1682" spans="1:8" ht="13.5" x14ac:dyDescent="0.25">
      <c r="A1682" s="11"/>
      <c r="B1682" s="10">
        <v>44755</v>
      </c>
      <c r="C1682" s="2">
        <v>0.7</v>
      </c>
      <c r="D1682" s="2">
        <v>0.7</v>
      </c>
      <c r="E1682" s="2">
        <v>0</v>
      </c>
      <c r="F1682" s="2">
        <v>0</v>
      </c>
      <c r="G1682" s="2">
        <v>0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0.69</v>
      </c>
      <c r="D1683" s="2">
        <v>0.69</v>
      </c>
      <c r="E1683" s="2">
        <v>2498</v>
      </c>
      <c r="F1683" s="2">
        <v>0.69</v>
      </c>
      <c r="G1683" s="2">
        <v>1723.62</v>
      </c>
      <c r="H1683" s="15">
        <f t="shared" si="26"/>
        <v>-1.4285714285714299E-2</v>
      </c>
    </row>
    <row r="1684" spans="1:8" ht="13.5" x14ac:dyDescent="0.25">
      <c r="A1684" s="11"/>
      <c r="B1684" s="10">
        <v>44757</v>
      </c>
      <c r="C1684" s="2">
        <v>0.69</v>
      </c>
      <c r="D1684" s="2">
        <v>0.69</v>
      </c>
      <c r="E1684" s="2">
        <v>408</v>
      </c>
      <c r="F1684" s="2">
        <v>0.69</v>
      </c>
      <c r="G1684" s="2">
        <v>281.52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0.69</v>
      </c>
      <c r="D1685" s="2">
        <v>0.69</v>
      </c>
      <c r="E1685" s="2">
        <v>2</v>
      </c>
      <c r="F1685" s="2">
        <v>0.69</v>
      </c>
      <c r="G1685" s="2">
        <v>1.38</v>
      </c>
      <c r="H1685" s="15">
        <f t="shared" si="26"/>
        <v>0</v>
      </c>
    </row>
    <row r="1686" spans="1:8" ht="13.5" x14ac:dyDescent="0.25">
      <c r="A1686" s="11"/>
      <c r="B1686" s="10">
        <v>44761</v>
      </c>
      <c r="C1686" s="2">
        <v>0.66</v>
      </c>
      <c r="D1686" s="2">
        <v>0.66</v>
      </c>
      <c r="E1686" s="2">
        <v>108078</v>
      </c>
      <c r="F1686" s="2">
        <v>0.66</v>
      </c>
      <c r="G1686" s="2">
        <v>71331.48</v>
      </c>
      <c r="H1686" s="15">
        <f t="shared" si="26"/>
        <v>-4.3478260869565098E-2</v>
      </c>
    </row>
    <row r="1687" spans="1:8" ht="13.5" x14ac:dyDescent="0.25">
      <c r="A1687" s="11"/>
      <c r="B1687" s="10">
        <v>44762</v>
      </c>
      <c r="C1687" s="2">
        <v>0.66</v>
      </c>
      <c r="D1687" s="2">
        <v>0.66</v>
      </c>
      <c r="E1687" s="2">
        <v>51419</v>
      </c>
      <c r="F1687" s="2">
        <v>0.66</v>
      </c>
      <c r="G1687" s="2">
        <v>33936.54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0.66</v>
      </c>
      <c r="D1688" s="2">
        <v>0.66</v>
      </c>
      <c r="E1688" s="2">
        <v>121530</v>
      </c>
      <c r="F1688" s="2">
        <v>0.66</v>
      </c>
      <c r="G1688" s="2">
        <v>80209.8</v>
      </c>
      <c r="H1688" s="15">
        <f t="shared" si="26"/>
        <v>0</v>
      </c>
    </row>
    <row r="1689" spans="1:8" ht="13.5" x14ac:dyDescent="0.25">
      <c r="A1689" s="11"/>
      <c r="B1689" s="10">
        <v>44764</v>
      </c>
      <c r="C1689" s="2">
        <v>0.66</v>
      </c>
      <c r="D1689" s="2">
        <v>0.66</v>
      </c>
      <c r="E1689" s="2">
        <v>7803</v>
      </c>
      <c r="F1689" s="2">
        <v>0.66</v>
      </c>
      <c r="G1689" s="2">
        <v>5149.9799999999996</v>
      </c>
      <c r="H1689" s="15">
        <f t="shared" si="26"/>
        <v>0</v>
      </c>
    </row>
    <row r="1690" spans="1:8" ht="13.5" x14ac:dyDescent="0.25">
      <c r="A1690" s="11"/>
      <c r="B1690" s="10">
        <v>44768</v>
      </c>
      <c r="C1690" s="2">
        <v>0.68</v>
      </c>
      <c r="D1690" s="2">
        <v>0.68</v>
      </c>
      <c r="E1690" s="2">
        <v>1410</v>
      </c>
      <c r="F1690" s="2">
        <v>0.68</v>
      </c>
      <c r="G1690" s="2">
        <v>958.8</v>
      </c>
      <c r="H1690" s="15">
        <f t="shared" si="26"/>
        <v>3.0303030303030328E-2</v>
      </c>
    </row>
    <row r="1691" spans="1:8" ht="13.5" x14ac:dyDescent="0.25">
      <c r="A1691" s="11"/>
      <c r="B1691" s="10">
        <v>44769</v>
      </c>
      <c r="C1691" s="2">
        <v>0.68</v>
      </c>
      <c r="D1691" s="2">
        <v>0.68</v>
      </c>
      <c r="E1691" s="2">
        <v>0</v>
      </c>
      <c r="F1691" s="2">
        <v>0</v>
      </c>
      <c r="G1691" s="2">
        <v>0</v>
      </c>
      <c r="H1691" s="15">
        <f t="shared" si="26"/>
        <v>0</v>
      </c>
    </row>
    <row r="1692" spans="1:8" ht="13.5" x14ac:dyDescent="0.25">
      <c r="A1692" s="11"/>
      <c r="B1692" s="10">
        <v>44770</v>
      </c>
      <c r="C1692" s="2">
        <v>0.68</v>
      </c>
      <c r="D1692" s="2">
        <v>0.68</v>
      </c>
      <c r="E1692" s="2">
        <v>6060</v>
      </c>
      <c r="F1692" s="2">
        <v>0.68</v>
      </c>
      <c r="G1692" s="2">
        <v>4120.8</v>
      </c>
      <c r="H1692" s="15">
        <f t="shared" si="26"/>
        <v>0</v>
      </c>
    </row>
    <row r="1693" spans="1:8" ht="13.5" x14ac:dyDescent="0.25">
      <c r="A1693" s="11"/>
      <c r="B1693" s="10">
        <v>44771</v>
      </c>
      <c r="C1693" s="2">
        <v>0.68</v>
      </c>
      <c r="D1693" s="2">
        <v>0.68</v>
      </c>
      <c r="E1693" s="2">
        <v>0</v>
      </c>
      <c r="F1693" s="2">
        <v>0</v>
      </c>
      <c r="G1693" s="2">
        <v>0</v>
      </c>
      <c r="H1693" s="15">
        <f t="shared" si="26"/>
        <v>0</v>
      </c>
    </row>
    <row r="1694" spans="1:8" ht="13.5" x14ac:dyDescent="0.25">
      <c r="A1694" s="11"/>
      <c r="B1694" s="10">
        <v>44774</v>
      </c>
      <c r="C1694" s="2">
        <v>0.7</v>
      </c>
      <c r="D1694" s="2">
        <v>0.7</v>
      </c>
      <c r="E1694" s="2">
        <v>3398</v>
      </c>
      <c r="F1694" s="2">
        <v>0.7</v>
      </c>
      <c r="G1694" s="2">
        <v>2378.6</v>
      </c>
      <c r="H1694" s="15">
        <f t="shared" si="26"/>
        <v>2.9411764705882214E-2</v>
      </c>
    </row>
    <row r="1695" spans="1:8" ht="13.5" x14ac:dyDescent="0.25">
      <c r="A1695" s="11"/>
      <c r="B1695" s="10">
        <v>44775</v>
      </c>
      <c r="C1695" s="2">
        <v>0.7</v>
      </c>
      <c r="D1695" s="2">
        <v>0.7</v>
      </c>
      <c r="E1695" s="2">
        <v>8000</v>
      </c>
      <c r="F1695" s="2">
        <v>0.7</v>
      </c>
      <c r="G1695" s="2">
        <v>5600</v>
      </c>
      <c r="H1695" s="15">
        <f t="shared" si="26"/>
        <v>0</v>
      </c>
    </row>
    <row r="1696" spans="1:8" ht="13.5" x14ac:dyDescent="0.25">
      <c r="A1696" s="11"/>
      <c r="B1696" s="10">
        <v>44776</v>
      </c>
      <c r="C1696" s="2">
        <v>0.7</v>
      </c>
      <c r="D1696" s="2">
        <v>0.7</v>
      </c>
      <c r="E1696" s="2">
        <v>3790</v>
      </c>
      <c r="F1696" s="2">
        <v>0.7</v>
      </c>
      <c r="G1696" s="2">
        <v>2653</v>
      </c>
      <c r="H1696" s="15">
        <f t="shared" si="26"/>
        <v>0</v>
      </c>
    </row>
    <row r="1697" spans="1:8" ht="13.5" x14ac:dyDescent="0.25">
      <c r="A1697" s="11"/>
      <c r="B1697" s="10">
        <v>44777</v>
      </c>
      <c r="C1697" s="2">
        <v>0.7</v>
      </c>
      <c r="D1697" s="2">
        <v>0.7</v>
      </c>
      <c r="E1697" s="2">
        <v>0</v>
      </c>
      <c r="F1697" s="2">
        <v>0</v>
      </c>
      <c r="G1697" s="2">
        <v>0</v>
      </c>
      <c r="H1697" s="15">
        <f t="shared" si="26"/>
        <v>0</v>
      </c>
    </row>
    <row r="1698" spans="1:8" ht="13.5" x14ac:dyDescent="0.25">
      <c r="A1698" s="11"/>
      <c r="B1698" s="10">
        <v>44778</v>
      </c>
      <c r="C1698" s="2">
        <v>0.69</v>
      </c>
      <c r="D1698" s="2">
        <v>0.69</v>
      </c>
      <c r="E1698" s="2">
        <v>10439</v>
      </c>
      <c r="F1698" s="2">
        <v>0.69</v>
      </c>
      <c r="G1698" s="2">
        <v>7202.91</v>
      </c>
      <c r="H1698" s="15">
        <f t="shared" si="26"/>
        <v>-1.4285714285714299E-2</v>
      </c>
    </row>
    <row r="1699" spans="1:8" ht="13.5" x14ac:dyDescent="0.25">
      <c r="A1699" s="11"/>
      <c r="B1699" s="10">
        <v>44781</v>
      </c>
      <c r="C1699" s="2">
        <v>0.67</v>
      </c>
      <c r="D1699" s="2">
        <v>0.67</v>
      </c>
      <c r="E1699" s="2">
        <v>20264</v>
      </c>
      <c r="F1699" s="2">
        <v>0.67</v>
      </c>
      <c r="G1699" s="2">
        <v>13576.88</v>
      </c>
      <c r="H1699" s="15">
        <f t="shared" si="26"/>
        <v>-2.898550724637668E-2</v>
      </c>
    </row>
    <row r="1700" spans="1:8" ht="13.5" x14ac:dyDescent="0.25">
      <c r="A1700" s="11"/>
      <c r="B1700" s="10">
        <v>44782</v>
      </c>
      <c r="C1700" s="2">
        <v>0.66</v>
      </c>
      <c r="D1700" s="2">
        <v>0.66</v>
      </c>
      <c r="E1700" s="2">
        <v>2500</v>
      </c>
      <c r="F1700" s="2">
        <v>0.66</v>
      </c>
      <c r="G1700" s="2">
        <v>1650</v>
      </c>
      <c r="H1700" s="15">
        <f t="shared" si="26"/>
        <v>-1.492537313432837E-2</v>
      </c>
    </row>
    <row r="1701" spans="1:8" ht="13.5" x14ac:dyDescent="0.25">
      <c r="A1701" s="11"/>
      <c r="B1701" s="10">
        <v>44783</v>
      </c>
      <c r="C1701" s="2">
        <v>0.68</v>
      </c>
      <c r="D1701" s="2">
        <v>0.68</v>
      </c>
      <c r="E1701" s="2">
        <v>4368</v>
      </c>
      <c r="F1701" s="2">
        <v>0.68</v>
      </c>
      <c r="G1701" s="2">
        <v>2970.24</v>
      </c>
      <c r="H1701" s="15">
        <f t="shared" si="26"/>
        <v>3.0303030303030328E-2</v>
      </c>
    </row>
    <row r="1702" spans="1:8" ht="13.5" x14ac:dyDescent="0.25">
      <c r="A1702" s="11"/>
      <c r="B1702" s="10">
        <v>44784</v>
      </c>
      <c r="C1702" s="2">
        <v>0.69</v>
      </c>
      <c r="D1702" s="2">
        <v>0.69</v>
      </c>
      <c r="E1702" s="2">
        <v>365</v>
      </c>
      <c r="F1702" s="2">
        <v>0.69</v>
      </c>
      <c r="G1702" s="2">
        <v>251.85</v>
      </c>
      <c r="H1702" s="15">
        <f t="shared" si="26"/>
        <v>1.4705882352941025E-2</v>
      </c>
    </row>
    <row r="1703" spans="1:8" ht="13.5" x14ac:dyDescent="0.25">
      <c r="A1703" s="11"/>
      <c r="B1703" s="10">
        <v>44785</v>
      </c>
      <c r="C1703" s="2">
        <v>0.69</v>
      </c>
      <c r="D1703" s="2">
        <v>0.69</v>
      </c>
      <c r="E1703" s="2">
        <v>0</v>
      </c>
      <c r="F1703" s="2">
        <v>0</v>
      </c>
      <c r="G1703" s="2">
        <v>0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0.7</v>
      </c>
      <c r="D1704" s="2">
        <v>0.7</v>
      </c>
      <c r="E1704" s="2">
        <v>5190</v>
      </c>
      <c r="F1704" s="2">
        <v>0.7</v>
      </c>
      <c r="G1704" s="2">
        <v>3633</v>
      </c>
      <c r="H1704" s="15">
        <f t="shared" si="26"/>
        <v>1.449275362318842E-2</v>
      </c>
    </row>
    <row r="1705" spans="1:8" ht="13.5" x14ac:dyDescent="0.25">
      <c r="A1705" s="11"/>
      <c r="B1705" s="10">
        <v>44789</v>
      </c>
      <c r="C1705" s="2">
        <v>0.7</v>
      </c>
      <c r="D1705" s="2">
        <v>0.7</v>
      </c>
      <c r="E1705" s="2">
        <v>0</v>
      </c>
      <c r="F1705" s="2">
        <v>0</v>
      </c>
      <c r="G1705" s="2">
        <v>0</v>
      </c>
      <c r="H1705" s="15">
        <f t="shared" si="26"/>
        <v>0</v>
      </c>
    </row>
    <row r="1706" spans="1:8" ht="13.5" x14ac:dyDescent="0.25">
      <c r="A1706" s="11"/>
      <c r="B1706" s="10">
        <v>44790</v>
      </c>
      <c r="C1706" s="2">
        <v>0.7</v>
      </c>
      <c r="D1706" s="2">
        <v>0.7</v>
      </c>
      <c r="E1706" s="2">
        <v>0</v>
      </c>
      <c r="F1706" s="2">
        <v>0</v>
      </c>
      <c r="G1706" s="2">
        <v>0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0.7</v>
      </c>
      <c r="D1707" s="2">
        <v>0.7</v>
      </c>
      <c r="E1707" s="2">
        <v>0</v>
      </c>
      <c r="F1707" s="2">
        <v>0</v>
      </c>
      <c r="G1707" s="2">
        <v>0</v>
      </c>
      <c r="H1707" s="15">
        <f t="shared" si="26"/>
        <v>0</v>
      </c>
    </row>
    <row r="1708" spans="1:8" ht="13.5" x14ac:dyDescent="0.25">
      <c r="A1708" s="11"/>
      <c r="B1708" s="10">
        <v>44792</v>
      </c>
      <c r="C1708" s="2">
        <v>0.7</v>
      </c>
      <c r="D1708" s="2">
        <v>0.7</v>
      </c>
      <c r="E1708" s="2">
        <v>0</v>
      </c>
      <c r="F1708" s="2">
        <v>0</v>
      </c>
      <c r="G1708" s="2">
        <v>0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0.68</v>
      </c>
      <c r="D1709" s="2">
        <v>0.68</v>
      </c>
      <c r="E1709" s="2">
        <v>5880</v>
      </c>
      <c r="F1709" s="2">
        <v>0.68</v>
      </c>
      <c r="G1709" s="2">
        <v>3998.4</v>
      </c>
      <c r="H1709" s="15">
        <f t="shared" si="26"/>
        <v>-2.8571428571428439E-2</v>
      </c>
    </row>
    <row r="1710" spans="1:8" ht="13.5" x14ac:dyDescent="0.25">
      <c r="A1710" s="11"/>
      <c r="B1710" s="10">
        <v>44796</v>
      </c>
      <c r="C1710" s="2">
        <v>0.66</v>
      </c>
      <c r="D1710" s="2">
        <v>0.66</v>
      </c>
      <c r="E1710" s="2">
        <v>1446</v>
      </c>
      <c r="F1710" s="2">
        <v>0.66</v>
      </c>
      <c r="G1710" s="2">
        <v>954.36</v>
      </c>
      <c r="H1710" s="15">
        <f t="shared" si="26"/>
        <v>-2.9411764705882377E-2</v>
      </c>
    </row>
    <row r="1711" spans="1:8" ht="13.5" x14ac:dyDescent="0.25">
      <c r="A1711" s="11"/>
      <c r="B1711" s="10">
        <v>44797</v>
      </c>
      <c r="C1711" s="2">
        <v>0.64</v>
      </c>
      <c r="D1711" s="2">
        <v>0.64</v>
      </c>
      <c r="E1711" s="2">
        <v>32470</v>
      </c>
      <c r="F1711" s="2">
        <v>0.64</v>
      </c>
      <c r="G1711" s="2">
        <v>20780.8</v>
      </c>
      <c r="H1711" s="15">
        <f t="shared" si="26"/>
        <v>-3.0303030303030328E-2</v>
      </c>
    </row>
    <row r="1712" spans="1:8" ht="13.5" x14ac:dyDescent="0.25">
      <c r="A1712" s="11"/>
      <c r="B1712" s="10">
        <v>44798</v>
      </c>
      <c r="C1712" s="2">
        <v>0.66</v>
      </c>
      <c r="D1712" s="2">
        <v>0.66</v>
      </c>
      <c r="E1712" s="2">
        <v>18999</v>
      </c>
      <c r="F1712" s="2">
        <v>0.66</v>
      </c>
      <c r="G1712" s="2">
        <v>12539.34</v>
      </c>
      <c r="H1712" s="15">
        <f t="shared" si="26"/>
        <v>3.1250000000000028E-2</v>
      </c>
    </row>
    <row r="1713" spans="1:8" ht="13.5" x14ac:dyDescent="0.25">
      <c r="A1713" s="11"/>
      <c r="B1713" s="10">
        <v>44799</v>
      </c>
      <c r="C1713" s="2">
        <v>0.64</v>
      </c>
      <c r="D1713" s="2">
        <v>0.64</v>
      </c>
      <c r="E1713" s="2">
        <v>0</v>
      </c>
      <c r="F1713" s="2">
        <v>0</v>
      </c>
      <c r="G1713" s="2">
        <v>0</v>
      </c>
      <c r="H1713" s="15">
        <f t="shared" si="26"/>
        <v>-3.0303030303030328E-2</v>
      </c>
    </row>
    <row r="1714" spans="1:8" ht="13.5" x14ac:dyDescent="0.25">
      <c r="A1714" s="11"/>
      <c r="B1714" s="10">
        <v>44802</v>
      </c>
      <c r="C1714" s="2">
        <v>0.64</v>
      </c>
      <c r="D1714" s="2">
        <v>0.64</v>
      </c>
      <c r="E1714" s="2">
        <v>6650</v>
      </c>
      <c r="F1714" s="2">
        <v>0.64</v>
      </c>
      <c r="G1714" s="2">
        <v>4256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0.65</v>
      </c>
      <c r="D1715" s="2">
        <v>0.65</v>
      </c>
      <c r="E1715" s="2">
        <v>10020</v>
      </c>
      <c r="F1715" s="2">
        <v>0.65</v>
      </c>
      <c r="G1715" s="2">
        <v>6513</v>
      </c>
      <c r="H1715" s="15">
        <f t="shared" si="26"/>
        <v>1.5625000000000014E-2</v>
      </c>
    </row>
    <row r="1716" spans="1:8" ht="13.5" x14ac:dyDescent="0.25">
      <c r="A1716" s="11"/>
      <c r="B1716" s="10">
        <v>44804</v>
      </c>
      <c r="C1716" s="2">
        <v>0.63</v>
      </c>
      <c r="D1716" s="2">
        <v>0.63</v>
      </c>
      <c r="E1716" s="2">
        <v>12600</v>
      </c>
      <c r="F1716" s="2">
        <v>0.63</v>
      </c>
      <c r="G1716" s="2">
        <v>7938</v>
      </c>
      <c r="H1716" s="15">
        <f t="shared" si="26"/>
        <v>-3.0769230769230795E-2</v>
      </c>
    </row>
    <row r="1717" spans="1:8" ht="13.5" x14ac:dyDescent="0.25">
      <c r="A1717" s="11"/>
      <c r="B1717" s="10">
        <v>44805</v>
      </c>
      <c r="C1717" s="2">
        <v>0.62</v>
      </c>
      <c r="D1717" s="2">
        <v>0.62</v>
      </c>
      <c r="E1717" s="2">
        <v>36339</v>
      </c>
      <c r="F1717" s="2">
        <v>0.62</v>
      </c>
      <c r="G1717" s="2">
        <v>22530.18</v>
      </c>
      <c r="H1717" s="15">
        <f t="shared" si="26"/>
        <v>-1.5873015873015886E-2</v>
      </c>
    </row>
    <row r="1718" spans="1:8" ht="13.5" x14ac:dyDescent="0.25">
      <c r="A1718" s="11"/>
      <c r="B1718" s="10">
        <v>44806</v>
      </c>
      <c r="C1718" s="2">
        <v>0.63</v>
      </c>
      <c r="D1718" s="2">
        <v>0.63</v>
      </c>
      <c r="E1718" s="2">
        <v>24438</v>
      </c>
      <c r="F1718" s="2">
        <v>0.63</v>
      </c>
      <c r="G1718" s="2">
        <v>15395.94</v>
      </c>
      <c r="H1718" s="15">
        <f t="shared" si="26"/>
        <v>1.612903225806453E-2</v>
      </c>
    </row>
    <row r="1719" spans="1:8" ht="13.5" x14ac:dyDescent="0.25">
      <c r="A1719" s="11"/>
      <c r="B1719" s="10">
        <v>44809</v>
      </c>
      <c r="C1719" s="2">
        <v>0.64</v>
      </c>
      <c r="D1719" s="2">
        <v>0.64</v>
      </c>
      <c r="E1719" s="2">
        <v>1300</v>
      </c>
      <c r="F1719" s="2">
        <v>0.64</v>
      </c>
      <c r="G1719" s="2">
        <v>832</v>
      </c>
      <c r="H1719" s="15">
        <f t="shared" si="26"/>
        <v>1.5873015873015886E-2</v>
      </c>
    </row>
    <row r="1720" spans="1:8" ht="13.5" x14ac:dyDescent="0.25">
      <c r="A1720" s="11"/>
      <c r="B1720" s="10">
        <v>44810</v>
      </c>
      <c r="C1720" s="2">
        <v>0.64</v>
      </c>
      <c r="D1720" s="2">
        <v>0.64</v>
      </c>
      <c r="E1720" s="2">
        <v>10000</v>
      </c>
      <c r="F1720" s="2">
        <v>0.64</v>
      </c>
      <c r="G1720" s="2">
        <v>6400</v>
      </c>
      <c r="H1720" s="15">
        <f t="shared" si="26"/>
        <v>0</v>
      </c>
    </row>
    <row r="1721" spans="1:8" ht="13.5" x14ac:dyDescent="0.25">
      <c r="A1721" s="11"/>
      <c r="B1721" s="10">
        <v>44811</v>
      </c>
      <c r="C1721" s="2">
        <v>0.62</v>
      </c>
      <c r="D1721" s="2">
        <v>0.62</v>
      </c>
      <c r="E1721" s="2">
        <v>10290</v>
      </c>
      <c r="F1721" s="2">
        <v>0.62</v>
      </c>
      <c r="G1721" s="2">
        <v>6379.8</v>
      </c>
      <c r="H1721" s="15">
        <f t="shared" si="26"/>
        <v>-3.1250000000000028E-2</v>
      </c>
    </row>
    <row r="1722" spans="1:8" ht="13.5" x14ac:dyDescent="0.25">
      <c r="A1722" s="11"/>
      <c r="B1722" s="10">
        <v>44812</v>
      </c>
      <c r="C1722" s="2">
        <v>0.61</v>
      </c>
      <c r="D1722" s="2">
        <v>0.61</v>
      </c>
      <c r="E1722" s="2">
        <v>16130</v>
      </c>
      <c r="F1722" s="2">
        <v>0.61</v>
      </c>
      <c r="G1722" s="2">
        <v>9839.2999999999993</v>
      </c>
      <c r="H1722" s="15">
        <f t="shared" si="26"/>
        <v>-1.612903225806453E-2</v>
      </c>
    </row>
    <row r="1723" spans="1:8" ht="13.5" x14ac:dyDescent="0.25">
      <c r="A1723" s="11"/>
      <c r="B1723" s="10">
        <v>44813</v>
      </c>
      <c r="C1723" s="2">
        <v>0.6</v>
      </c>
      <c r="D1723" s="2">
        <v>0.6</v>
      </c>
      <c r="E1723" s="2">
        <v>138420</v>
      </c>
      <c r="F1723" s="2">
        <v>0.6</v>
      </c>
      <c r="G1723" s="2">
        <v>83052</v>
      </c>
      <c r="H1723" s="15">
        <f t="shared" si="26"/>
        <v>-1.6393442622950834E-2</v>
      </c>
    </row>
    <row r="1724" spans="1:8" ht="13.5" x14ac:dyDescent="0.25">
      <c r="A1724" s="11"/>
      <c r="B1724" s="10">
        <v>44816</v>
      </c>
      <c r="C1724" s="2">
        <v>0.62</v>
      </c>
      <c r="D1724" s="2">
        <v>0.62</v>
      </c>
      <c r="E1724" s="2">
        <v>0</v>
      </c>
      <c r="F1724" s="2">
        <v>0</v>
      </c>
      <c r="G1724" s="2">
        <v>0</v>
      </c>
      <c r="H1724" s="15">
        <f t="shared" si="26"/>
        <v>3.3333333333333368E-2</v>
      </c>
    </row>
    <row r="1725" spans="1:8" ht="13.5" x14ac:dyDescent="0.25">
      <c r="A1725" s="11"/>
      <c r="B1725" s="10">
        <v>44817</v>
      </c>
      <c r="C1725" s="2">
        <v>0.62</v>
      </c>
      <c r="D1725" s="2">
        <v>0.62</v>
      </c>
      <c r="E1725" s="2">
        <v>2500</v>
      </c>
      <c r="F1725" s="2">
        <v>0.62</v>
      </c>
      <c r="G1725" s="2">
        <v>1550</v>
      </c>
      <c r="H1725" s="15">
        <f t="shared" si="26"/>
        <v>0</v>
      </c>
    </row>
    <row r="1726" spans="1:8" ht="13.5" x14ac:dyDescent="0.25">
      <c r="A1726" s="11"/>
      <c r="B1726" s="10">
        <v>44818</v>
      </c>
      <c r="C1726" s="2">
        <v>0.62</v>
      </c>
      <c r="D1726" s="2">
        <v>0.62</v>
      </c>
      <c r="E1726" s="2">
        <v>20313</v>
      </c>
      <c r="F1726" s="2">
        <v>0.62</v>
      </c>
      <c r="G1726" s="2">
        <v>12594.06</v>
      </c>
      <c r="H1726" s="15">
        <f t="shared" si="26"/>
        <v>0</v>
      </c>
    </row>
    <row r="1727" spans="1:8" ht="13.5" x14ac:dyDescent="0.25">
      <c r="A1727" s="11"/>
      <c r="B1727" s="10">
        <v>44819</v>
      </c>
      <c r="C1727" s="2">
        <v>0.6</v>
      </c>
      <c r="D1727" s="2">
        <v>0.6</v>
      </c>
      <c r="E1727" s="2">
        <v>30037</v>
      </c>
      <c r="F1727" s="2">
        <v>0.6</v>
      </c>
      <c r="G1727" s="2">
        <v>18022.2</v>
      </c>
      <c r="H1727" s="15">
        <f t="shared" si="26"/>
        <v>-3.2258064516129059E-2</v>
      </c>
    </row>
    <row r="1728" spans="1:8" ht="13.5" x14ac:dyDescent="0.25">
      <c r="A1728" s="11"/>
      <c r="B1728" s="10">
        <v>44820</v>
      </c>
      <c r="C1728" s="2">
        <v>0.6</v>
      </c>
      <c r="D1728" s="2">
        <v>0.6</v>
      </c>
      <c r="E1728" s="2">
        <v>28330</v>
      </c>
      <c r="F1728" s="2">
        <v>0.6</v>
      </c>
      <c r="G1728" s="2">
        <v>16998</v>
      </c>
      <c r="H1728" s="15">
        <f t="shared" si="26"/>
        <v>0</v>
      </c>
    </row>
    <row r="1729" spans="1:8" ht="13.5" x14ac:dyDescent="0.25">
      <c r="A1729" s="11"/>
      <c r="B1729" s="10">
        <v>44823</v>
      </c>
      <c r="C1729" s="2">
        <v>0.62</v>
      </c>
      <c r="D1729" s="2">
        <v>0.62</v>
      </c>
      <c r="E1729" s="2">
        <v>220</v>
      </c>
      <c r="F1729" s="2">
        <v>0.62</v>
      </c>
      <c r="G1729" s="2">
        <v>136.4</v>
      </c>
      <c r="H1729" s="15">
        <f t="shared" si="26"/>
        <v>3.3333333333333368E-2</v>
      </c>
    </row>
    <row r="1730" spans="1:8" ht="13.5" x14ac:dyDescent="0.25">
      <c r="A1730" s="11"/>
      <c r="B1730" s="10">
        <v>44824</v>
      </c>
      <c r="C1730" s="2">
        <v>0.64</v>
      </c>
      <c r="D1730" s="2">
        <v>0.64</v>
      </c>
      <c r="E1730" s="2">
        <v>7500</v>
      </c>
      <c r="F1730" s="2">
        <v>0.64</v>
      </c>
      <c r="G1730" s="2">
        <v>4800</v>
      </c>
      <c r="H1730" s="15">
        <f t="shared" si="26"/>
        <v>3.2258064516129059E-2</v>
      </c>
    </row>
    <row r="1731" spans="1:8" ht="13.5" x14ac:dyDescent="0.25">
      <c r="A1731" s="11"/>
      <c r="B1731" s="10">
        <v>44825</v>
      </c>
      <c r="C1731" s="2">
        <v>0.62</v>
      </c>
      <c r="D1731" s="2">
        <v>0.62</v>
      </c>
      <c r="E1731" s="2">
        <v>0</v>
      </c>
      <c r="F1731" s="2">
        <v>0</v>
      </c>
      <c r="G1731" s="2">
        <v>0</v>
      </c>
      <c r="H1731" s="15">
        <f t="shared" si="26"/>
        <v>-3.1250000000000028E-2</v>
      </c>
    </row>
    <row r="1732" spans="1:8" ht="13.5" x14ac:dyDescent="0.25">
      <c r="A1732" s="11"/>
      <c r="B1732" s="10">
        <v>44826</v>
      </c>
      <c r="C1732" s="2">
        <v>0.6</v>
      </c>
      <c r="D1732" s="2">
        <v>0.6</v>
      </c>
      <c r="E1732" s="2">
        <v>86044</v>
      </c>
      <c r="F1732" s="2">
        <v>0.6</v>
      </c>
      <c r="G1732" s="2">
        <v>51626.400000000001</v>
      </c>
      <c r="H1732" s="15">
        <f t="shared" si="26"/>
        <v>-3.2258064516129059E-2</v>
      </c>
    </row>
    <row r="1733" spans="1:8" ht="13.5" x14ac:dyDescent="0.25">
      <c r="A1733" s="11"/>
      <c r="B1733" s="10">
        <v>44827</v>
      </c>
      <c r="C1733" s="2">
        <v>0.57999999999999996</v>
      </c>
      <c r="D1733" s="2">
        <v>0.57999999999999996</v>
      </c>
      <c r="E1733" s="2">
        <v>14100</v>
      </c>
      <c r="F1733" s="2">
        <v>0.57999999999999996</v>
      </c>
      <c r="G1733" s="2">
        <v>8178</v>
      </c>
      <c r="H1733" s="15">
        <f t="shared" si="26"/>
        <v>-3.3333333333333368E-2</v>
      </c>
    </row>
    <row r="1734" spans="1:8" ht="13.5" x14ac:dyDescent="0.25">
      <c r="A1734" s="11"/>
      <c r="B1734" s="10">
        <v>44830</v>
      </c>
      <c r="C1734" s="2">
        <v>0.59</v>
      </c>
      <c r="D1734" s="2">
        <v>0.59</v>
      </c>
      <c r="E1734" s="2">
        <v>14001</v>
      </c>
      <c r="F1734" s="2">
        <v>0.59</v>
      </c>
      <c r="G1734" s="2">
        <v>8260.59</v>
      </c>
      <c r="H1734" s="15">
        <f t="shared" si="26"/>
        <v>1.7241379310344845E-2</v>
      </c>
    </row>
    <row r="1735" spans="1:8" ht="13.5" x14ac:dyDescent="0.25">
      <c r="A1735" s="11"/>
      <c r="B1735" s="10">
        <v>44831</v>
      </c>
      <c r="C1735" s="2">
        <v>0.56999999999999995</v>
      </c>
      <c r="D1735" s="2">
        <v>0.56999999999999995</v>
      </c>
      <c r="E1735" s="2">
        <v>36405</v>
      </c>
      <c r="F1735" s="2">
        <v>0.56999999999999995</v>
      </c>
      <c r="G1735" s="2">
        <v>20750.849999999999</v>
      </c>
      <c r="H1735" s="15">
        <f t="shared" ref="H1735:H1798" si="27">(D1735-D1734)/D1734</f>
        <v>-3.3898305084745797E-2</v>
      </c>
    </row>
    <row r="1736" spans="1:8" ht="13.5" x14ac:dyDescent="0.25">
      <c r="A1736" s="11"/>
      <c r="B1736" s="10">
        <v>44832</v>
      </c>
      <c r="C1736" s="2">
        <v>0.59</v>
      </c>
      <c r="D1736" s="2">
        <v>0.59</v>
      </c>
      <c r="E1736" s="2">
        <v>32200</v>
      </c>
      <c r="F1736" s="2">
        <v>0.59</v>
      </c>
      <c r="G1736" s="2">
        <v>18998</v>
      </c>
      <c r="H1736" s="15">
        <f t="shared" si="27"/>
        <v>3.5087719298245647E-2</v>
      </c>
    </row>
    <row r="1737" spans="1:8" ht="13.5" x14ac:dyDescent="0.25">
      <c r="A1737" s="11"/>
      <c r="B1737" s="10">
        <v>44833</v>
      </c>
      <c r="C1737" s="2">
        <v>0.59</v>
      </c>
      <c r="D1737" s="2">
        <v>0.59</v>
      </c>
      <c r="E1737" s="2">
        <v>305</v>
      </c>
      <c r="F1737" s="2">
        <v>0.59</v>
      </c>
      <c r="G1737" s="2">
        <v>179.95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0.59</v>
      </c>
      <c r="D1738" s="2">
        <v>0.59</v>
      </c>
      <c r="E1738" s="2">
        <v>0</v>
      </c>
      <c r="F1738" s="2">
        <v>0</v>
      </c>
      <c r="G1738" s="2">
        <v>0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0.56999999999999995</v>
      </c>
      <c r="D1739" s="2">
        <v>0.56999999999999995</v>
      </c>
      <c r="E1739" s="2">
        <v>0</v>
      </c>
      <c r="F1739" s="2">
        <v>0</v>
      </c>
      <c r="G1739" s="2">
        <v>0</v>
      </c>
      <c r="H1739" s="15">
        <f t="shared" si="27"/>
        <v>-3.3898305084745797E-2</v>
      </c>
    </row>
    <row r="1740" spans="1:8" ht="13.5" x14ac:dyDescent="0.25">
      <c r="A1740" s="11"/>
      <c r="B1740" s="10">
        <v>44838</v>
      </c>
      <c r="C1740" s="2">
        <v>0.55000000000000004</v>
      </c>
      <c r="D1740" s="2">
        <v>0.55000000000000004</v>
      </c>
      <c r="E1740" s="2">
        <v>17700</v>
      </c>
      <c r="F1740" s="2">
        <v>0.55000000000000004</v>
      </c>
      <c r="G1740" s="2">
        <v>9735</v>
      </c>
      <c r="H1740" s="15">
        <f t="shared" si="27"/>
        <v>-3.5087719298245452E-2</v>
      </c>
    </row>
    <row r="1741" spans="1:8" ht="13.5" x14ac:dyDescent="0.25">
      <c r="A1741" s="11"/>
      <c r="B1741" s="10">
        <v>44839</v>
      </c>
      <c r="C1741" s="2">
        <v>0.56999999999999995</v>
      </c>
      <c r="D1741" s="2">
        <v>0.56999999999999995</v>
      </c>
      <c r="E1741" s="2">
        <v>23157</v>
      </c>
      <c r="F1741" s="2">
        <v>0.56999999999999995</v>
      </c>
      <c r="G1741" s="2">
        <v>13199.49</v>
      </c>
      <c r="H1741" s="15">
        <f t="shared" si="27"/>
        <v>3.6363636363636188E-2</v>
      </c>
    </row>
    <row r="1742" spans="1:8" ht="13.5" x14ac:dyDescent="0.25">
      <c r="A1742" s="11"/>
      <c r="B1742" s="10">
        <v>44840</v>
      </c>
      <c r="C1742" s="2">
        <v>0.59</v>
      </c>
      <c r="D1742" s="2">
        <v>0.59</v>
      </c>
      <c r="E1742" s="2">
        <v>2535</v>
      </c>
      <c r="F1742" s="2">
        <v>0.59</v>
      </c>
      <c r="G1742" s="2">
        <v>1495.65</v>
      </c>
      <c r="H1742" s="15">
        <f t="shared" si="27"/>
        <v>3.5087719298245647E-2</v>
      </c>
    </row>
    <row r="1743" spans="1:8" ht="13.5" x14ac:dyDescent="0.25">
      <c r="A1743" s="11"/>
      <c r="B1743" s="10">
        <v>44841</v>
      </c>
      <c r="C1743" s="2">
        <v>0.56999999999999995</v>
      </c>
      <c r="D1743" s="2">
        <v>0.56999999999999995</v>
      </c>
      <c r="E1743" s="2">
        <v>2500</v>
      </c>
      <c r="F1743" s="2">
        <v>0.56999999999999995</v>
      </c>
      <c r="G1743" s="2">
        <v>1425</v>
      </c>
      <c r="H1743" s="15">
        <f t="shared" si="27"/>
        <v>-3.3898305084745797E-2</v>
      </c>
    </row>
    <row r="1744" spans="1:8" ht="13.5" x14ac:dyDescent="0.25">
      <c r="A1744" s="11"/>
      <c r="B1744" s="10">
        <v>44844</v>
      </c>
      <c r="C1744" s="2">
        <v>0.55000000000000004</v>
      </c>
      <c r="D1744" s="2">
        <v>0.55000000000000004</v>
      </c>
      <c r="E1744" s="2">
        <v>20943</v>
      </c>
      <c r="F1744" s="2">
        <v>0.55000000000000004</v>
      </c>
      <c r="G1744" s="2">
        <v>11518.65</v>
      </c>
      <c r="H1744" s="15">
        <f t="shared" si="27"/>
        <v>-3.5087719298245452E-2</v>
      </c>
    </row>
    <row r="1745" spans="1:8" ht="13.5" x14ac:dyDescent="0.25">
      <c r="A1745" s="11"/>
      <c r="B1745" s="10">
        <v>44845</v>
      </c>
      <c r="C1745" s="2">
        <v>0.55000000000000004</v>
      </c>
      <c r="D1745" s="2">
        <v>0.55000000000000004</v>
      </c>
      <c r="E1745" s="2">
        <v>1000</v>
      </c>
      <c r="F1745" s="2">
        <v>0.55000000000000004</v>
      </c>
      <c r="G1745" s="2">
        <v>550</v>
      </c>
      <c r="H1745" s="15">
        <f t="shared" si="27"/>
        <v>0</v>
      </c>
    </row>
    <row r="1746" spans="1:8" ht="13.5" x14ac:dyDescent="0.25">
      <c r="A1746" s="11"/>
      <c r="B1746" s="10">
        <v>44846</v>
      </c>
      <c r="C1746" s="2">
        <v>0.55000000000000004</v>
      </c>
      <c r="D1746" s="2">
        <v>0.55000000000000004</v>
      </c>
      <c r="E1746" s="2">
        <v>44690</v>
      </c>
      <c r="F1746" s="2">
        <v>0.55000000000000004</v>
      </c>
      <c r="G1746" s="2">
        <v>24579.5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0.56999999999999995</v>
      </c>
      <c r="D1747" s="2">
        <v>0.56999999999999995</v>
      </c>
      <c r="E1747" s="2">
        <v>27710</v>
      </c>
      <c r="F1747" s="2">
        <v>0.56999999999999995</v>
      </c>
      <c r="G1747" s="2">
        <v>15794.7</v>
      </c>
      <c r="H1747" s="15">
        <f t="shared" si="27"/>
        <v>3.6363636363636188E-2</v>
      </c>
    </row>
    <row r="1748" spans="1:8" ht="13.5" x14ac:dyDescent="0.25">
      <c r="A1748" s="11"/>
      <c r="B1748" s="10">
        <v>44848</v>
      </c>
      <c r="C1748" s="2">
        <v>0.57999999999999996</v>
      </c>
      <c r="D1748" s="2">
        <v>0.57999999999999996</v>
      </c>
      <c r="E1748" s="2">
        <v>73300</v>
      </c>
      <c r="F1748" s="2">
        <v>0.57999999999999996</v>
      </c>
      <c r="G1748" s="2">
        <v>42514</v>
      </c>
      <c r="H1748" s="15">
        <f t="shared" si="27"/>
        <v>1.7543859649122823E-2</v>
      </c>
    </row>
    <row r="1749" spans="1:8" ht="13.5" x14ac:dyDescent="0.25">
      <c r="A1749" s="11"/>
      <c r="B1749" s="10">
        <v>44851</v>
      </c>
      <c r="C1749" s="2">
        <v>0.59</v>
      </c>
      <c r="D1749" s="2">
        <v>0.59</v>
      </c>
      <c r="E1749" s="2">
        <v>3000</v>
      </c>
      <c r="F1749" s="2">
        <v>0.59</v>
      </c>
      <c r="G1749" s="2">
        <v>1770</v>
      </c>
      <c r="H1749" s="15">
        <f t="shared" si="27"/>
        <v>1.7241379310344845E-2</v>
      </c>
    </row>
    <row r="1750" spans="1:8" ht="13.5" x14ac:dyDescent="0.25">
      <c r="A1750" s="11"/>
      <c r="B1750" s="10">
        <v>44852</v>
      </c>
      <c r="C1750" s="2">
        <v>0.57999999999999996</v>
      </c>
      <c r="D1750" s="2">
        <v>0.57999999999999996</v>
      </c>
      <c r="E1750" s="2">
        <v>2900</v>
      </c>
      <c r="F1750" s="2">
        <v>0.57999999999999996</v>
      </c>
      <c r="G1750" s="2">
        <v>1682</v>
      </c>
      <c r="H1750" s="15">
        <f t="shared" si="27"/>
        <v>-1.6949152542372899E-2</v>
      </c>
    </row>
    <row r="1751" spans="1:8" ht="13.5" x14ac:dyDescent="0.25">
      <c r="A1751" s="11"/>
      <c r="B1751" s="10">
        <v>44853</v>
      </c>
      <c r="C1751" s="2">
        <v>0.57999999999999996</v>
      </c>
      <c r="D1751" s="2">
        <v>0.57999999999999996</v>
      </c>
      <c r="E1751" s="2">
        <v>31124</v>
      </c>
      <c r="F1751" s="2">
        <v>0.57999999999999996</v>
      </c>
      <c r="G1751" s="2">
        <v>18051.919999999998</v>
      </c>
      <c r="H1751" s="15">
        <f t="shared" si="27"/>
        <v>0</v>
      </c>
    </row>
    <row r="1752" spans="1:8" ht="13.5" x14ac:dyDescent="0.25">
      <c r="A1752" s="11"/>
      <c r="B1752" s="10">
        <v>44854</v>
      </c>
      <c r="C1752" s="2">
        <v>0.6</v>
      </c>
      <c r="D1752" s="2">
        <v>0.6</v>
      </c>
      <c r="E1752" s="2">
        <v>6660</v>
      </c>
      <c r="F1752" s="2">
        <v>0.6</v>
      </c>
      <c r="G1752" s="2">
        <v>3996</v>
      </c>
      <c r="H1752" s="15">
        <f t="shared" si="27"/>
        <v>3.4482758620689689E-2</v>
      </c>
    </row>
    <row r="1753" spans="1:8" ht="13.5" x14ac:dyDescent="0.25">
      <c r="A1753" s="11"/>
      <c r="B1753" s="10">
        <v>44855</v>
      </c>
      <c r="C1753" s="2">
        <v>0.6</v>
      </c>
      <c r="D1753" s="2">
        <v>0.6</v>
      </c>
      <c r="E1753" s="2">
        <v>10200</v>
      </c>
      <c r="F1753" s="2">
        <v>0.6</v>
      </c>
      <c r="G1753" s="2">
        <v>6120</v>
      </c>
      <c r="H1753" s="15">
        <f t="shared" si="27"/>
        <v>0</v>
      </c>
    </row>
    <row r="1754" spans="1:8" ht="13.5" x14ac:dyDescent="0.25">
      <c r="A1754" s="11"/>
      <c r="B1754" s="10">
        <v>44858</v>
      </c>
      <c r="C1754" s="2">
        <v>0.57999999999999996</v>
      </c>
      <c r="D1754" s="2">
        <v>0.57999999999999996</v>
      </c>
      <c r="E1754" s="2">
        <v>4448</v>
      </c>
      <c r="F1754" s="2">
        <v>0.57999999999999996</v>
      </c>
      <c r="G1754" s="2">
        <v>2579.84</v>
      </c>
      <c r="H1754" s="15">
        <f t="shared" si="27"/>
        <v>-3.3333333333333368E-2</v>
      </c>
    </row>
    <row r="1755" spans="1:8" ht="13.5" x14ac:dyDescent="0.25">
      <c r="A1755" s="11"/>
      <c r="B1755" s="10">
        <v>44859</v>
      </c>
      <c r="C1755" s="2">
        <v>0.56000000000000005</v>
      </c>
      <c r="D1755" s="2">
        <v>0.56000000000000005</v>
      </c>
      <c r="E1755" s="2">
        <v>61222</v>
      </c>
      <c r="F1755" s="2">
        <v>0.56000000000000005</v>
      </c>
      <c r="G1755" s="2">
        <v>34284.32</v>
      </c>
      <c r="H1755" s="15">
        <f t="shared" si="27"/>
        <v>-3.4482758620689495E-2</v>
      </c>
    </row>
    <row r="1756" spans="1:8" ht="13.5" x14ac:dyDescent="0.25">
      <c r="A1756" s="11"/>
      <c r="B1756" s="10">
        <v>44860</v>
      </c>
      <c r="C1756" s="2">
        <v>0.54</v>
      </c>
      <c r="D1756" s="2">
        <v>0.54</v>
      </c>
      <c r="E1756" s="2">
        <v>182702</v>
      </c>
      <c r="F1756" s="2">
        <v>0.54</v>
      </c>
      <c r="G1756" s="2">
        <v>98659.08</v>
      </c>
      <c r="H1756" s="15">
        <f t="shared" si="27"/>
        <v>-3.571428571428574E-2</v>
      </c>
    </row>
    <row r="1757" spans="1:8" ht="13.5" x14ac:dyDescent="0.25">
      <c r="A1757" s="11"/>
      <c r="B1757" s="10">
        <v>44861</v>
      </c>
      <c r="C1757" s="2">
        <v>0.56000000000000005</v>
      </c>
      <c r="D1757" s="2">
        <v>0.56000000000000005</v>
      </c>
      <c r="E1757" s="2">
        <v>1750</v>
      </c>
      <c r="F1757" s="2">
        <v>0.56000000000000005</v>
      </c>
      <c r="G1757" s="2">
        <v>980</v>
      </c>
      <c r="H1757" s="15">
        <f t="shared" si="27"/>
        <v>3.703703703703707E-2</v>
      </c>
    </row>
    <row r="1758" spans="1:8" ht="13.5" x14ac:dyDescent="0.25">
      <c r="A1758" s="11"/>
      <c r="B1758" s="10">
        <v>44862</v>
      </c>
      <c r="C1758" s="2">
        <v>0.56999999999999995</v>
      </c>
      <c r="D1758" s="2">
        <v>0.56999999999999995</v>
      </c>
      <c r="E1758" s="2">
        <v>410</v>
      </c>
      <c r="F1758" s="2">
        <v>0.56999999999999995</v>
      </c>
      <c r="G1758" s="2">
        <v>233.7</v>
      </c>
      <c r="H1758" s="15">
        <f t="shared" si="27"/>
        <v>1.7857142857142672E-2</v>
      </c>
    </row>
    <row r="1759" spans="1:8" ht="13.5" x14ac:dyDescent="0.25">
      <c r="A1759" s="11"/>
      <c r="B1759" s="10">
        <v>44865</v>
      </c>
      <c r="C1759" s="2">
        <v>0.56999999999999995</v>
      </c>
      <c r="D1759" s="2">
        <v>0.56999999999999995</v>
      </c>
      <c r="E1759" s="2">
        <v>0</v>
      </c>
      <c r="F1759" s="2">
        <v>0</v>
      </c>
      <c r="G1759" s="2">
        <v>0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0.56000000000000005</v>
      </c>
      <c r="D1760" s="2">
        <v>0.56000000000000005</v>
      </c>
      <c r="E1760" s="2">
        <v>12</v>
      </c>
      <c r="F1760" s="2">
        <v>0.56000000000000005</v>
      </c>
      <c r="G1760" s="2">
        <v>6.72</v>
      </c>
      <c r="H1760" s="15">
        <f t="shared" si="27"/>
        <v>-1.7543859649122629E-2</v>
      </c>
    </row>
    <row r="1761" spans="1:8" ht="13.5" x14ac:dyDescent="0.25">
      <c r="A1761" s="11"/>
      <c r="B1761" s="10">
        <v>44867</v>
      </c>
      <c r="C1761" s="2">
        <v>0.56000000000000005</v>
      </c>
      <c r="D1761" s="2">
        <v>0.56000000000000005</v>
      </c>
      <c r="E1761" s="2">
        <v>7000</v>
      </c>
      <c r="F1761" s="2">
        <v>0.56000000000000005</v>
      </c>
      <c r="G1761" s="2">
        <v>3920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0.56000000000000005</v>
      </c>
      <c r="D1762" s="2">
        <v>0.56000000000000005</v>
      </c>
      <c r="E1762" s="2">
        <v>1327</v>
      </c>
      <c r="F1762" s="2">
        <v>0.56000000000000005</v>
      </c>
      <c r="G1762" s="2">
        <v>743.12</v>
      </c>
      <c r="H1762" s="15">
        <f t="shared" si="27"/>
        <v>0</v>
      </c>
    </row>
    <row r="1763" spans="1:8" ht="13.5" x14ac:dyDescent="0.25">
      <c r="A1763" s="11"/>
      <c r="B1763" s="10">
        <v>44869</v>
      </c>
      <c r="C1763" s="2">
        <v>0.55000000000000004</v>
      </c>
      <c r="D1763" s="2">
        <v>0.55000000000000004</v>
      </c>
      <c r="E1763" s="2">
        <v>4100</v>
      </c>
      <c r="F1763" s="2">
        <v>0.55000000000000004</v>
      </c>
      <c r="G1763" s="2">
        <v>2255</v>
      </c>
      <c r="H1763" s="15">
        <f t="shared" si="27"/>
        <v>-1.785714285714287E-2</v>
      </c>
    </row>
    <row r="1764" spans="1:8" ht="13.5" x14ac:dyDescent="0.25">
      <c r="A1764" s="11"/>
      <c r="B1764" s="10">
        <v>44872</v>
      </c>
      <c r="C1764" s="2">
        <v>0.55000000000000004</v>
      </c>
      <c r="D1764" s="2">
        <v>0.55000000000000004</v>
      </c>
      <c r="E1764" s="2">
        <v>12292</v>
      </c>
      <c r="F1764" s="2">
        <v>0.55000000000000004</v>
      </c>
      <c r="G1764" s="2">
        <v>6760.6</v>
      </c>
      <c r="H1764" s="15">
        <f t="shared" si="27"/>
        <v>0</v>
      </c>
    </row>
    <row r="1765" spans="1:8" ht="13.5" x14ac:dyDescent="0.25">
      <c r="A1765" s="11"/>
      <c r="B1765" s="10">
        <v>44873</v>
      </c>
      <c r="C1765" s="2">
        <v>0.56999999999999995</v>
      </c>
      <c r="D1765" s="2">
        <v>0.56999999999999995</v>
      </c>
      <c r="E1765" s="2">
        <v>10000</v>
      </c>
      <c r="F1765" s="2">
        <v>0.56999999999999995</v>
      </c>
      <c r="G1765" s="2">
        <v>5700</v>
      </c>
      <c r="H1765" s="15">
        <f t="shared" si="27"/>
        <v>3.6363636363636188E-2</v>
      </c>
    </row>
    <row r="1766" spans="1:8" ht="13.5" x14ac:dyDescent="0.25">
      <c r="A1766" s="11"/>
      <c r="B1766" s="10">
        <v>44874</v>
      </c>
      <c r="C1766" s="2">
        <v>0.56999999999999995</v>
      </c>
      <c r="D1766" s="2">
        <v>0.56999999999999995</v>
      </c>
      <c r="E1766" s="2">
        <v>18200</v>
      </c>
      <c r="F1766" s="2">
        <v>0.56999999999999995</v>
      </c>
      <c r="G1766" s="2">
        <v>10374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0.55000000000000004</v>
      </c>
      <c r="D1767" s="2">
        <v>0.55000000000000004</v>
      </c>
      <c r="E1767" s="2">
        <v>29276</v>
      </c>
      <c r="F1767" s="2">
        <v>0.55000000000000004</v>
      </c>
      <c r="G1767" s="2">
        <v>16101.8</v>
      </c>
      <c r="H1767" s="15">
        <f t="shared" si="27"/>
        <v>-3.5087719298245452E-2</v>
      </c>
    </row>
    <row r="1768" spans="1:8" ht="13.5" x14ac:dyDescent="0.25">
      <c r="A1768" s="11"/>
      <c r="B1768" s="10">
        <v>44876</v>
      </c>
      <c r="C1768" s="2">
        <v>0.56999999999999995</v>
      </c>
      <c r="D1768" s="2">
        <v>0.56999999999999995</v>
      </c>
      <c r="E1768" s="2">
        <v>15600</v>
      </c>
      <c r="F1768" s="2">
        <v>0.56999999999999995</v>
      </c>
      <c r="G1768" s="2">
        <v>8892</v>
      </c>
      <c r="H1768" s="15">
        <f t="shared" si="27"/>
        <v>3.6363636363636188E-2</v>
      </c>
    </row>
    <row r="1769" spans="1:8" ht="13.5" x14ac:dyDescent="0.25">
      <c r="A1769" s="11"/>
      <c r="B1769" s="10">
        <v>44879</v>
      </c>
      <c r="C1769" s="2">
        <v>0.56000000000000005</v>
      </c>
      <c r="D1769" s="2">
        <v>0.56000000000000005</v>
      </c>
      <c r="E1769" s="2">
        <v>9217</v>
      </c>
      <c r="F1769" s="2">
        <v>0.56000000000000005</v>
      </c>
      <c r="G1769" s="2">
        <v>5161.5200000000004</v>
      </c>
      <c r="H1769" s="15">
        <f t="shared" si="27"/>
        <v>-1.7543859649122629E-2</v>
      </c>
    </row>
    <row r="1770" spans="1:8" ht="13.5" x14ac:dyDescent="0.25">
      <c r="A1770" s="11"/>
      <c r="B1770" s="10">
        <v>44880</v>
      </c>
      <c r="C1770" s="2">
        <v>0.56000000000000005</v>
      </c>
      <c r="D1770" s="2">
        <v>0.56000000000000005</v>
      </c>
      <c r="E1770" s="2">
        <v>445</v>
      </c>
      <c r="F1770" s="2">
        <v>0.56000000000000005</v>
      </c>
      <c r="G1770" s="2">
        <v>249.2</v>
      </c>
      <c r="H1770" s="15">
        <f t="shared" si="27"/>
        <v>0</v>
      </c>
    </row>
    <row r="1771" spans="1:8" ht="13.5" x14ac:dyDescent="0.25">
      <c r="A1771" s="11"/>
      <c r="B1771" s="10">
        <v>44881</v>
      </c>
      <c r="C1771" s="2">
        <v>0.56000000000000005</v>
      </c>
      <c r="D1771" s="2">
        <v>0.56000000000000005</v>
      </c>
      <c r="E1771" s="2">
        <v>520</v>
      </c>
      <c r="F1771" s="2">
        <v>0.56000000000000005</v>
      </c>
      <c r="G1771" s="2">
        <v>291.2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0.56000000000000005</v>
      </c>
      <c r="D1772" s="2">
        <v>0.56000000000000005</v>
      </c>
      <c r="E1772" s="2">
        <v>0</v>
      </c>
      <c r="F1772" s="2">
        <v>0</v>
      </c>
      <c r="G1772" s="2">
        <v>0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0.56000000000000005</v>
      </c>
      <c r="D1773" s="2">
        <v>0.56000000000000005</v>
      </c>
      <c r="E1773" s="2">
        <v>0</v>
      </c>
      <c r="F1773" s="2">
        <v>0</v>
      </c>
      <c r="G1773" s="2">
        <v>0</v>
      </c>
      <c r="H1773" s="15">
        <f t="shared" si="27"/>
        <v>0</v>
      </c>
    </row>
    <row r="1774" spans="1:8" ht="13.5" x14ac:dyDescent="0.25">
      <c r="A1774" s="11"/>
      <c r="B1774" s="10">
        <v>44886</v>
      </c>
      <c r="C1774" s="2">
        <v>0.55000000000000004</v>
      </c>
      <c r="D1774" s="2">
        <v>0.55000000000000004</v>
      </c>
      <c r="E1774" s="2">
        <v>10412</v>
      </c>
      <c r="F1774" s="2">
        <v>0.55000000000000004</v>
      </c>
      <c r="G1774" s="2">
        <v>5726.6</v>
      </c>
      <c r="H1774" s="15">
        <f t="shared" si="27"/>
        <v>-1.785714285714287E-2</v>
      </c>
    </row>
    <row r="1775" spans="1:8" ht="13.5" x14ac:dyDescent="0.25">
      <c r="A1775" s="11"/>
      <c r="B1775" s="10">
        <v>44887</v>
      </c>
      <c r="C1775" s="2">
        <v>0.54</v>
      </c>
      <c r="D1775" s="2">
        <v>0.54</v>
      </c>
      <c r="E1775" s="2">
        <v>44405</v>
      </c>
      <c r="F1775" s="2">
        <v>0.54</v>
      </c>
      <c r="G1775" s="2">
        <v>23978.7</v>
      </c>
      <c r="H1775" s="15">
        <f t="shared" si="27"/>
        <v>-1.8181818181818195E-2</v>
      </c>
    </row>
    <row r="1776" spans="1:8" ht="13.5" x14ac:dyDescent="0.25">
      <c r="A1776" s="11"/>
      <c r="B1776" s="10">
        <v>44888</v>
      </c>
      <c r="C1776" s="2">
        <v>0.55000000000000004</v>
      </c>
      <c r="D1776" s="2">
        <v>0.55000000000000004</v>
      </c>
      <c r="E1776" s="2">
        <v>10</v>
      </c>
      <c r="F1776" s="2">
        <v>0.55000000000000004</v>
      </c>
      <c r="G1776" s="2">
        <v>5.5</v>
      </c>
      <c r="H1776" s="15">
        <f t="shared" si="27"/>
        <v>1.8518518518518535E-2</v>
      </c>
    </row>
    <row r="1777" spans="1:8" ht="13.5" x14ac:dyDescent="0.25">
      <c r="A1777" s="11"/>
      <c r="B1777" s="10">
        <v>44889</v>
      </c>
      <c r="C1777" s="2">
        <v>0.55000000000000004</v>
      </c>
      <c r="D1777" s="2">
        <v>0.55000000000000004</v>
      </c>
      <c r="E1777" s="2">
        <v>500</v>
      </c>
      <c r="F1777" s="2">
        <v>0.55000000000000004</v>
      </c>
      <c r="G1777" s="2">
        <v>275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0.55000000000000004</v>
      </c>
      <c r="D1778" s="2">
        <v>0.55000000000000004</v>
      </c>
      <c r="E1778" s="2">
        <v>0</v>
      </c>
      <c r="F1778" s="2">
        <v>0</v>
      </c>
      <c r="G1778" s="2">
        <v>0</v>
      </c>
      <c r="H1778" s="15">
        <f t="shared" si="27"/>
        <v>0</v>
      </c>
    </row>
    <row r="1779" spans="1:8" ht="13.5" x14ac:dyDescent="0.25">
      <c r="A1779" s="11"/>
      <c r="B1779" s="10">
        <v>44893</v>
      </c>
      <c r="C1779" s="2">
        <v>0.54</v>
      </c>
      <c r="D1779" s="2">
        <v>0.54</v>
      </c>
      <c r="E1779" s="2">
        <v>58164</v>
      </c>
      <c r="F1779" s="2">
        <v>0.54</v>
      </c>
      <c r="G1779" s="2">
        <v>31408.560000000001</v>
      </c>
      <c r="H1779" s="15">
        <f t="shared" si="27"/>
        <v>-1.8181818181818195E-2</v>
      </c>
    </row>
    <row r="1780" spans="1:8" ht="13.5" x14ac:dyDescent="0.25">
      <c r="A1780" s="11"/>
      <c r="B1780" s="10">
        <v>44894</v>
      </c>
      <c r="C1780" s="2">
        <v>0.56000000000000005</v>
      </c>
      <c r="D1780" s="2">
        <v>0.56000000000000005</v>
      </c>
      <c r="E1780" s="2">
        <v>5660</v>
      </c>
      <c r="F1780" s="2">
        <v>0.56000000000000005</v>
      </c>
      <c r="G1780" s="2">
        <v>3169.6</v>
      </c>
      <c r="H1780" s="15">
        <f t="shared" si="27"/>
        <v>3.703703703703707E-2</v>
      </c>
    </row>
    <row r="1781" spans="1:8" ht="13.5" x14ac:dyDescent="0.25">
      <c r="A1781" s="11"/>
      <c r="B1781" s="10">
        <v>44895</v>
      </c>
      <c r="C1781" s="2">
        <v>0.56000000000000005</v>
      </c>
      <c r="D1781" s="2">
        <v>0.56000000000000005</v>
      </c>
      <c r="E1781" s="2">
        <v>0</v>
      </c>
      <c r="F1781" s="2">
        <v>0</v>
      </c>
      <c r="G1781" s="2">
        <v>0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0.55000000000000004</v>
      </c>
      <c r="D1782" s="2">
        <v>0.55000000000000004</v>
      </c>
      <c r="E1782" s="2">
        <v>500</v>
      </c>
      <c r="F1782" s="2">
        <v>0.55000000000000004</v>
      </c>
      <c r="G1782" s="2">
        <v>275</v>
      </c>
      <c r="H1782" s="15">
        <f t="shared" si="27"/>
        <v>-1.785714285714287E-2</v>
      </c>
    </row>
    <row r="1783" spans="1:8" ht="13.5" x14ac:dyDescent="0.25">
      <c r="A1783" s="11"/>
      <c r="B1783" s="10">
        <v>44897</v>
      </c>
      <c r="C1783" s="2">
        <v>0.56000000000000005</v>
      </c>
      <c r="D1783" s="2">
        <v>0.56000000000000005</v>
      </c>
      <c r="E1783" s="2">
        <v>60</v>
      </c>
      <c r="F1783" s="2">
        <v>0.56000000000000005</v>
      </c>
      <c r="G1783" s="2">
        <v>33.6</v>
      </c>
      <c r="H1783" s="15">
        <f t="shared" si="27"/>
        <v>1.8181818181818195E-2</v>
      </c>
    </row>
    <row r="1784" spans="1:8" ht="13.5" x14ac:dyDescent="0.25">
      <c r="A1784" s="11"/>
      <c r="B1784" s="10">
        <v>44900</v>
      </c>
      <c r="C1784" s="2">
        <v>0.56000000000000005</v>
      </c>
      <c r="D1784" s="2">
        <v>0.56000000000000005</v>
      </c>
      <c r="E1784" s="2">
        <v>0</v>
      </c>
      <c r="F1784" s="2">
        <v>0</v>
      </c>
      <c r="G1784" s="2">
        <v>0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0.56000000000000005</v>
      </c>
      <c r="D1785" s="2">
        <v>0.56000000000000005</v>
      </c>
      <c r="E1785" s="2">
        <v>0</v>
      </c>
      <c r="F1785" s="2">
        <v>0</v>
      </c>
      <c r="G1785" s="2">
        <v>0</v>
      </c>
      <c r="H1785" s="15">
        <f t="shared" si="27"/>
        <v>0</v>
      </c>
    </row>
    <row r="1786" spans="1:8" ht="13.5" x14ac:dyDescent="0.25">
      <c r="A1786" s="11"/>
      <c r="B1786" s="10">
        <v>44902</v>
      </c>
      <c r="C1786" s="2">
        <v>0.55000000000000004</v>
      </c>
      <c r="D1786" s="2">
        <v>0.55000000000000004</v>
      </c>
      <c r="E1786" s="2">
        <v>660</v>
      </c>
      <c r="F1786" s="2">
        <v>0.55000000000000004</v>
      </c>
      <c r="G1786" s="2">
        <v>363</v>
      </c>
      <c r="H1786" s="15">
        <f t="shared" si="27"/>
        <v>-1.785714285714287E-2</v>
      </c>
    </row>
    <row r="1787" spans="1:8" ht="13.5" x14ac:dyDescent="0.25">
      <c r="A1787" s="11"/>
      <c r="B1787" s="10">
        <v>44903</v>
      </c>
      <c r="C1787" s="2">
        <v>0.55000000000000004</v>
      </c>
      <c r="D1787" s="2">
        <v>0.55000000000000004</v>
      </c>
      <c r="E1787" s="2">
        <v>0</v>
      </c>
      <c r="F1787" s="2">
        <v>0</v>
      </c>
      <c r="G1787" s="2">
        <v>0</v>
      </c>
      <c r="H1787" s="15">
        <f t="shared" si="27"/>
        <v>0</v>
      </c>
    </row>
    <row r="1788" spans="1:8" ht="13.5" x14ac:dyDescent="0.25">
      <c r="A1788" s="11"/>
      <c r="B1788" s="10">
        <v>44904</v>
      </c>
      <c r="C1788" s="2">
        <v>0.53</v>
      </c>
      <c r="D1788" s="2">
        <v>0.53</v>
      </c>
      <c r="E1788" s="2">
        <v>6000</v>
      </c>
      <c r="F1788" s="2">
        <v>0.53</v>
      </c>
      <c r="G1788" s="2">
        <v>3180</v>
      </c>
      <c r="H1788" s="15">
        <f t="shared" si="27"/>
        <v>-3.636363636363639E-2</v>
      </c>
    </row>
    <row r="1789" spans="1:8" ht="13.5" x14ac:dyDescent="0.25">
      <c r="A1789" s="11"/>
      <c r="B1789" s="10">
        <v>44907</v>
      </c>
      <c r="C1789" s="2">
        <v>0.54</v>
      </c>
      <c r="D1789" s="2">
        <v>0.54</v>
      </c>
      <c r="E1789" s="2">
        <v>2500</v>
      </c>
      <c r="F1789" s="2">
        <v>0.54</v>
      </c>
      <c r="G1789" s="2">
        <v>1350</v>
      </c>
      <c r="H1789" s="15">
        <f t="shared" si="27"/>
        <v>1.8867924528301903E-2</v>
      </c>
    </row>
    <row r="1790" spans="1:8" ht="13.5" x14ac:dyDescent="0.25">
      <c r="A1790" s="11"/>
      <c r="B1790" s="10">
        <v>44908</v>
      </c>
      <c r="C1790" s="2">
        <v>0.54</v>
      </c>
      <c r="D1790" s="2">
        <v>0.54</v>
      </c>
      <c r="E1790" s="2">
        <v>0</v>
      </c>
      <c r="F1790" s="2">
        <v>0</v>
      </c>
      <c r="G1790" s="2">
        <v>0</v>
      </c>
      <c r="H1790" s="15">
        <f t="shared" si="27"/>
        <v>0</v>
      </c>
    </row>
    <row r="1791" spans="1:8" ht="13.5" x14ac:dyDescent="0.25">
      <c r="A1791" s="11"/>
      <c r="B1791" s="10">
        <v>44909</v>
      </c>
      <c r="C1791" s="2">
        <v>0.54</v>
      </c>
      <c r="D1791" s="2">
        <v>0.54</v>
      </c>
      <c r="E1791" s="2">
        <v>0</v>
      </c>
      <c r="F1791" s="2">
        <v>0</v>
      </c>
      <c r="G1791" s="2">
        <v>0</v>
      </c>
      <c r="H1791" s="15">
        <f t="shared" si="27"/>
        <v>0</v>
      </c>
    </row>
    <row r="1792" spans="1:8" ht="13.5" x14ac:dyDescent="0.25">
      <c r="A1792" s="11"/>
      <c r="B1792" s="10">
        <v>44910</v>
      </c>
      <c r="C1792" s="2">
        <v>0.54</v>
      </c>
      <c r="D1792" s="2">
        <v>0.54</v>
      </c>
      <c r="E1792" s="2">
        <v>5000</v>
      </c>
      <c r="F1792" s="2">
        <v>0.54</v>
      </c>
      <c r="G1792" s="2">
        <v>2700</v>
      </c>
      <c r="H1792" s="15">
        <f t="shared" si="27"/>
        <v>0</v>
      </c>
    </row>
    <row r="1793" spans="1:8" ht="13.5" x14ac:dyDescent="0.25">
      <c r="A1793" s="11"/>
      <c r="B1793" s="10">
        <v>44911</v>
      </c>
      <c r="C1793" s="2">
        <v>0.54</v>
      </c>
      <c r="D1793" s="2">
        <v>0.54</v>
      </c>
      <c r="E1793" s="2">
        <v>0</v>
      </c>
      <c r="F1793" s="2">
        <v>0</v>
      </c>
      <c r="G1793" s="2">
        <v>0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0.54</v>
      </c>
      <c r="D1794" s="2">
        <v>0.54</v>
      </c>
      <c r="E1794" s="2">
        <v>0</v>
      </c>
      <c r="F1794" s="2">
        <v>0</v>
      </c>
      <c r="G1794" s="2">
        <v>0</v>
      </c>
      <c r="H1794" s="15">
        <f t="shared" si="27"/>
        <v>0</v>
      </c>
    </row>
    <row r="1795" spans="1:8" ht="13.5" x14ac:dyDescent="0.25">
      <c r="A1795" s="11"/>
      <c r="B1795" s="10">
        <v>44915</v>
      </c>
      <c r="C1795" s="2">
        <v>0.53</v>
      </c>
      <c r="D1795" s="2">
        <v>0.53</v>
      </c>
      <c r="E1795" s="2">
        <v>1740</v>
      </c>
      <c r="F1795" s="2">
        <v>0.53</v>
      </c>
      <c r="G1795" s="2">
        <v>922.2</v>
      </c>
      <c r="H1795" s="15">
        <f t="shared" si="27"/>
        <v>-1.8518518518518535E-2</v>
      </c>
    </row>
    <row r="1796" spans="1:8" ht="13.5" x14ac:dyDescent="0.25">
      <c r="A1796" s="11"/>
      <c r="B1796" s="10">
        <v>44916</v>
      </c>
      <c r="C1796" s="2">
        <v>0.52</v>
      </c>
      <c r="D1796" s="2">
        <v>0.52</v>
      </c>
      <c r="E1796" s="2">
        <v>8061</v>
      </c>
      <c r="F1796" s="2">
        <v>0.52</v>
      </c>
      <c r="G1796" s="2">
        <v>4191.72</v>
      </c>
      <c r="H1796" s="15">
        <f t="shared" si="27"/>
        <v>-1.8867924528301903E-2</v>
      </c>
    </row>
    <row r="1797" spans="1:8" ht="13.5" x14ac:dyDescent="0.25">
      <c r="A1797" s="11"/>
      <c r="B1797" s="10">
        <v>44917</v>
      </c>
      <c r="C1797" s="2">
        <v>0.52</v>
      </c>
      <c r="D1797" s="2">
        <v>0.52</v>
      </c>
      <c r="E1797" s="2">
        <v>960</v>
      </c>
      <c r="F1797" s="2">
        <v>0.52</v>
      </c>
      <c r="G1797" s="2">
        <v>499.2</v>
      </c>
      <c r="H1797" s="15">
        <f t="shared" si="27"/>
        <v>0</v>
      </c>
    </row>
    <row r="1798" spans="1:8" ht="13.5" x14ac:dyDescent="0.25">
      <c r="A1798" s="11"/>
      <c r="B1798" s="10">
        <v>44918</v>
      </c>
      <c r="C1798" s="2">
        <v>0.52</v>
      </c>
      <c r="D1798" s="2">
        <v>0.52</v>
      </c>
      <c r="E1798" s="2">
        <v>2151</v>
      </c>
      <c r="F1798" s="2">
        <v>0.52</v>
      </c>
      <c r="G1798" s="2">
        <v>1118.52</v>
      </c>
      <c r="H1798" s="15">
        <f t="shared" si="27"/>
        <v>0</v>
      </c>
    </row>
    <row r="1799" spans="1:8" ht="13.5" x14ac:dyDescent="0.25">
      <c r="A1799" s="11"/>
      <c r="B1799" s="10">
        <v>44921</v>
      </c>
      <c r="C1799" s="2">
        <v>0.54</v>
      </c>
      <c r="D1799" s="2">
        <v>0.54</v>
      </c>
      <c r="E1799" s="2">
        <v>0</v>
      </c>
      <c r="F1799" s="2">
        <v>0</v>
      </c>
      <c r="G1799" s="2">
        <v>0</v>
      </c>
      <c r="H1799" s="15">
        <f t="shared" ref="H1799:H1862" si="28">(D1799-D1798)/D1798</f>
        <v>3.8461538461538491E-2</v>
      </c>
    </row>
    <row r="1800" spans="1:8" ht="13.5" x14ac:dyDescent="0.25">
      <c r="A1800" s="11"/>
      <c r="B1800" s="10">
        <v>44922</v>
      </c>
      <c r="C1800" s="2">
        <v>0.56000000000000005</v>
      </c>
      <c r="D1800" s="2">
        <v>0.56000000000000005</v>
      </c>
      <c r="E1800" s="2">
        <v>0</v>
      </c>
      <c r="F1800" s="2">
        <v>0</v>
      </c>
      <c r="G1800" s="2">
        <v>0</v>
      </c>
      <c r="H1800" s="15">
        <f t="shared" si="28"/>
        <v>3.703703703703707E-2</v>
      </c>
    </row>
    <row r="1801" spans="1:8" ht="13.5" x14ac:dyDescent="0.25">
      <c r="A1801" s="11"/>
      <c r="B1801" s="10">
        <v>44923</v>
      </c>
      <c r="C1801" s="2">
        <v>0.57999999999999996</v>
      </c>
      <c r="D1801" s="2">
        <v>0.57999999999999996</v>
      </c>
      <c r="E1801" s="2">
        <v>44280</v>
      </c>
      <c r="F1801" s="2">
        <v>0.57999999999999996</v>
      </c>
      <c r="G1801" s="2">
        <v>25682.400000000001</v>
      </c>
      <c r="H1801" s="15">
        <f t="shared" si="28"/>
        <v>3.5714285714285546E-2</v>
      </c>
    </row>
    <row r="1802" spans="1:8" ht="13.5" x14ac:dyDescent="0.25">
      <c r="A1802" s="11"/>
      <c r="B1802" s="10">
        <v>44924</v>
      </c>
      <c r="C1802" s="2">
        <v>0.6</v>
      </c>
      <c r="D1802" s="2">
        <v>0.6</v>
      </c>
      <c r="E1802" s="2">
        <v>0</v>
      </c>
      <c r="F1802" s="2">
        <v>0</v>
      </c>
      <c r="G1802" s="2">
        <v>0</v>
      </c>
      <c r="H1802" s="15">
        <f t="shared" si="28"/>
        <v>3.4482758620689689E-2</v>
      </c>
    </row>
    <row r="1803" spans="1:8" ht="13.5" x14ac:dyDescent="0.25">
      <c r="A1803" s="11"/>
      <c r="B1803" s="10">
        <v>44925</v>
      </c>
      <c r="C1803" s="2">
        <v>0.6</v>
      </c>
      <c r="D1803" s="2">
        <v>0.6</v>
      </c>
      <c r="E1803" s="2">
        <v>146218</v>
      </c>
      <c r="F1803" s="2">
        <v>0.6</v>
      </c>
      <c r="G1803" s="2">
        <v>87730.8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0.62</v>
      </c>
      <c r="D1804" s="2">
        <v>0.62</v>
      </c>
      <c r="E1804" s="2">
        <v>18561</v>
      </c>
      <c r="F1804" s="2">
        <v>0.61699999999999999</v>
      </c>
      <c r="G1804" s="2">
        <v>11452.137000000001</v>
      </c>
      <c r="H1804" s="15">
        <f t="shared" si="28"/>
        <v>3.3333333333333368E-2</v>
      </c>
    </row>
    <row r="1805" spans="1:8" ht="13.5" x14ac:dyDescent="0.25">
      <c r="A1805" s="11"/>
      <c r="B1805" s="10">
        <v>44929</v>
      </c>
      <c r="C1805" s="2">
        <v>0.62</v>
      </c>
      <c r="D1805" s="2">
        <v>0.62</v>
      </c>
      <c r="E1805" s="2">
        <v>9025</v>
      </c>
      <c r="F1805" s="2">
        <v>0.61599999999999999</v>
      </c>
      <c r="G1805" s="2">
        <v>5559.4</v>
      </c>
      <c r="H1805" s="15">
        <f t="shared" si="28"/>
        <v>0</v>
      </c>
    </row>
    <row r="1806" spans="1:8" ht="13.5" x14ac:dyDescent="0.25">
      <c r="A1806" s="11"/>
      <c r="B1806" s="10">
        <v>44930</v>
      </c>
      <c r="C1806" s="2">
        <v>0.6</v>
      </c>
      <c r="D1806" s="2">
        <v>0.6</v>
      </c>
      <c r="E1806" s="2">
        <v>4245</v>
      </c>
      <c r="F1806" s="2">
        <v>0.60699999999999998</v>
      </c>
      <c r="G1806" s="2">
        <v>2576.7150000000001</v>
      </c>
      <c r="H1806" s="15">
        <f t="shared" si="28"/>
        <v>-3.2258064516129059E-2</v>
      </c>
    </row>
    <row r="1807" spans="1:8" ht="13.5" x14ac:dyDescent="0.25">
      <c r="A1807" s="11"/>
      <c r="B1807" s="10">
        <v>44931</v>
      </c>
      <c r="C1807" s="2">
        <v>0.6</v>
      </c>
      <c r="D1807" s="2">
        <v>0.6</v>
      </c>
      <c r="E1807" s="2">
        <v>2649</v>
      </c>
      <c r="F1807" s="2">
        <v>0.60099999999999998</v>
      </c>
      <c r="G1807" s="2">
        <v>1592.049</v>
      </c>
      <c r="H1807" s="15">
        <f t="shared" si="28"/>
        <v>0</v>
      </c>
    </row>
    <row r="1808" spans="1:8" ht="13.5" x14ac:dyDescent="0.25">
      <c r="A1808" s="11"/>
      <c r="B1808" s="10">
        <v>44932</v>
      </c>
      <c r="C1808" s="2">
        <v>0.6</v>
      </c>
      <c r="D1808" s="2">
        <v>0.6</v>
      </c>
      <c r="E1808" s="2">
        <v>7016</v>
      </c>
      <c r="F1808" s="2">
        <v>0.59499999999999997</v>
      </c>
      <c r="G1808" s="2">
        <v>4174.5200000000004</v>
      </c>
      <c r="H1808" s="15">
        <f t="shared" si="28"/>
        <v>0</v>
      </c>
    </row>
    <row r="1809" spans="1:8" ht="13.5" x14ac:dyDescent="0.25">
      <c r="A1809" s="11"/>
      <c r="B1809" s="10">
        <v>44935</v>
      </c>
      <c r="C1809" s="2">
        <v>0.6</v>
      </c>
      <c r="D1809" s="2">
        <v>0.6</v>
      </c>
      <c r="E1809" s="2">
        <v>7241</v>
      </c>
      <c r="F1809" s="2">
        <v>0.60299999999999998</v>
      </c>
      <c r="G1809" s="2">
        <v>4366.3230000000003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0.63</v>
      </c>
      <c r="D1810" s="2">
        <v>0.63</v>
      </c>
      <c r="E1810" s="2">
        <v>35212</v>
      </c>
      <c r="F1810" s="2">
        <v>0.622</v>
      </c>
      <c r="G1810" s="2">
        <v>21901.864000000001</v>
      </c>
      <c r="H1810" s="15">
        <f t="shared" si="28"/>
        <v>5.0000000000000044E-2</v>
      </c>
    </row>
    <row r="1811" spans="1:8" ht="13.5" x14ac:dyDescent="0.25">
      <c r="A1811" s="11"/>
      <c r="B1811" s="10">
        <v>44937</v>
      </c>
      <c r="C1811" s="2">
        <v>0.66</v>
      </c>
      <c r="D1811" s="2">
        <v>0.66</v>
      </c>
      <c r="E1811" s="2">
        <v>34145</v>
      </c>
      <c r="F1811" s="2">
        <v>0.65300000000000002</v>
      </c>
      <c r="G1811" s="2">
        <v>22296.685000000001</v>
      </c>
      <c r="H1811" s="15">
        <f t="shared" si="28"/>
        <v>4.7619047619047658E-2</v>
      </c>
    </row>
    <row r="1812" spans="1:8" ht="13.5" x14ac:dyDescent="0.25">
      <c r="A1812" s="11"/>
      <c r="B1812" s="10">
        <v>44938</v>
      </c>
      <c r="C1812" s="2">
        <v>0.66</v>
      </c>
      <c r="D1812" s="2">
        <v>0.66</v>
      </c>
      <c r="E1812" s="2">
        <v>129953</v>
      </c>
      <c r="F1812" s="2">
        <v>0.65600000000000003</v>
      </c>
      <c r="G1812" s="2">
        <v>85249.168000000005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0.67</v>
      </c>
      <c r="D1813" s="2">
        <v>0.67</v>
      </c>
      <c r="E1813" s="2">
        <v>120138</v>
      </c>
      <c r="F1813" s="2">
        <v>0.65200000000000002</v>
      </c>
      <c r="G1813" s="2">
        <v>78329.975999999995</v>
      </c>
      <c r="H1813" s="15">
        <f t="shared" si="28"/>
        <v>1.5151515151515164E-2</v>
      </c>
    </row>
    <row r="1814" spans="1:8" ht="13.5" x14ac:dyDescent="0.25">
      <c r="A1814" s="11"/>
      <c r="B1814" s="10">
        <v>44942</v>
      </c>
      <c r="C1814" s="2">
        <v>0.66</v>
      </c>
      <c r="D1814" s="2">
        <v>0.66</v>
      </c>
      <c r="E1814" s="2">
        <v>19760</v>
      </c>
      <c r="F1814" s="2">
        <v>0.66</v>
      </c>
      <c r="G1814" s="2">
        <v>13041.6</v>
      </c>
      <c r="H1814" s="15">
        <f t="shared" si="28"/>
        <v>-1.492537313432837E-2</v>
      </c>
    </row>
    <row r="1815" spans="1:8" ht="13.5" x14ac:dyDescent="0.25">
      <c r="A1815" s="11"/>
      <c r="B1815" s="10">
        <v>44943</v>
      </c>
      <c r="C1815" s="2">
        <v>0.67</v>
      </c>
      <c r="D1815" s="2">
        <v>0.67</v>
      </c>
      <c r="E1815" s="2">
        <v>5849</v>
      </c>
      <c r="F1815" s="2">
        <v>0.66</v>
      </c>
      <c r="G1815" s="2">
        <v>3860.34</v>
      </c>
      <c r="H1815" s="15">
        <f t="shared" si="28"/>
        <v>1.5151515151515164E-2</v>
      </c>
    </row>
    <row r="1816" spans="1:8" ht="13.5" x14ac:dyDescent="0.25">
      <c r="A1816" s="11"/>
      <c r="B1816" s="10">
        <v>44944</v>
      </c>
      <c r="C1816" s="2">
        <v>0.66</v>
      </c>
      <c r="D1816" s="2">
        <v>0.66</v>
      </c>
      <c r="E1816" s="2">
        <v>10620</v>
      </c>
      <c r="F1816" s="2">
        <v>0.66200000000000003</v>
      </c>
      <c r="G1816" s="2">
        <v>7030.44</v>
      </c>
      <c r="H1816" s="15">
        <f t="shared" si="28"/>
        <v>-1.492537313432837E-2</v>
      </c>
    </row>
    <row r="1817" spans="1:8" ht="13.5" x14ac:dyDescent="0.25">
      <c r="A1817" s="11"/>
      <c r="B1817" s="10">
        <v>44945</v>
      </c>
      <c r="C1817" s="2">
        <v>0.67</v>
      </c>
      <c r="D1817" s="2">
        <v>0.67</v>
      </c>
      <c r="E1817" s="2">
        <v>406</v>
      </c>
      <c r="F1817" s="2">
        <v>0.67</v>
      </c>
      <c r="G1817" s="2">
        <v>272.02</v>
      </c>
      <c r="H1817" s="15">
        <f t="shared" si="28"/>
        <v>1.5151515151515164E-2</v>
      </c>
    </row>
    <row r="1818" spans="1:8" ht="13.5" x14ac:dyDescent="0.25">
      <c r="A1818" s="11"/>
      <c r="B1818" s="10">
        <v>44946</v>
      </c>
      <c r="C1818" s="2">
        <v>0.66</v>
      </c>
      <c r="D1818" s="2">
        <v>0.66</v>
      </c>
      <c r="E1818" s="2">
        <v>1092</v>
      </c>
      <c r="F1818" s="2">
        <v>0.65500000000000003</v>
      </c>
      <c r="G1818" s="2">
        <v>715.26</v>
      </c>
      <c r="H1818" s="15">
        <f t="shared" si="28"/>
        <v>-1.492537313432837E-2</v>
      </c>
    </row>
    <row r="1819" spans="1:8" ht="13.5" x14ac:dyDescent="0.25">
      <c r="A1819" s="11"/>
      <c r="B1819" s="10">
        <v>44949</v>
      </c>
      <c r="C1819" s="2">
        <v>0.66</v>
      </c>
      <c r="D1819" s="2">
        <v>0.66</v>
      </c>
      <c r="E1819" s="2">
        <v>490</v>
      </c>
      <c r="F1819" s="2">
        <v>0.66</v>
      </c>
      <c r="G1819" s="2">
        <v>323.39999999999998</v>
      </c>
      <c r="H1819" s="15">
        <f t="shared" si="28"/>
        <v>0</v>
      </c>
    </row>
    <row r="1820" spans="1:8" ht="13.5" x14ac:dyDescent="0.25">
      <c r="A1820" s="11"/>
      <c r="B1820" s="10">
        <v>44950</v>
      </c>
      <c r="C1820" s="2">
        <v>0.66</v>
      </c>
      <c r="D1820" s="2">
        <v>0.66</v>
      </c>
      <c r="E1820" s="2">
        <v>11184</v>
      </c>
      <c r="F1820" s="2">
        <v>0.65</v>
      </c>
      <c r="G1820" s="2">
        <v>7269.6</v>
      </c>
      <c r="H1820" s="15">
        <f t="shared" si="28"/>
        <v>0</v>
      </c>
    </row>
    <row r="1821" spans="1:8" ht="13.5" x14ac:dyDescent="0.25">
      <c r="A1821" s="11"/>
      <c r="B1821" s="10">
        <v>44951</v>
      </c>
      <c r="C1821" s="2">
        <v>0.67</v>
      </c>
      <c r="D1821" s="2">
        <v>0.67</v>
      </c>
      <c r="E1821" s="2">
        <v>2586</v>
      </c>
      <c r="F1821" s="2">
        <v>0.66</v>
      </c>
      <c r="G1821" s="2">
        <v>1706.76</v>
      </c>
      <c r="H1821" s="15">
        <f t="shared" si="28"/>
        <v>1.5151515151515164E-2</v>
      </c>
    </row>
    <row r="1822" spans="1:8" ht="13.5" x14ac:dyDescent="0.25">
      <c r="A1822" s="11"/>
      <c r="B1822" s="10">
        <v>44952</v>
      </c>
      <c r="C1822" s="2">
        <v>0.69</v>
      </c>
      <c r="D1822" s="2">
        <v>0.69</v>
      </c>
      <c r="E1822" s="2">
        <v>150541</v>
      </c>
      <c r="F1822" s="2">
        <v>0.68700000000000006</v>
      </c>
      <c r="G1822" s="2">
        <v>103421.667</v>
      </c>
      <c r="H1822" s="15">
        <f t="shared" si="28"/>
        <v>2.9850746268656577E-2</v>
      </c>
    </row>
    <row r="1823" spans="1:8" ht="13.5" x14ac:dyDescent="0.25">
      <c r="A1823" s="11"/>
      <c r="B1823" s="10">
        <v>44953</v>
      </c>
      <c r="C1823" s="2">
        <v>0.72</v>
      </c>
      <c r="D1823" s="2">
        <v>0.72</v>
      </c>
      <c r="E1823" s="2">
        <v>251874</v>
      </c>
      <c r="F1823" s="2">
        <v>0.70299999999999996</v>
      </c>
      <c r="G1823" s="2">
        <v>177067.42199999999</v>
      </c>
      <c r="H1823" s="15">
        <f t="shared" si="28"/>
        <v>4.3478260869565258E-2</v>
      </c>
    </row>
    <row r="1824" spans="1:8" ht="13.5" x14ac:dyDescent="0.25">
      <c r="A1824" s="11"/>
      <c r="B1824" s="10">
        <v>44956</v>
      </c>
      <c r="C1824" s="2">
        <v>0.7</v>
      </c>
      <c r="D1824" s="2">
        <v>0.7</v>
      </c>
      <c r="E1824" s="2">
        <v>19277</v>
      </c>
      <c r="F1824" s="2">
        <v>0.70299999999999996</v>
      </c>
      <c r="G1824" s="2">
        <v>13551.731</v>
      </c>
      <c r="H1824" s="15">
        <f t="shared" si="28"/>
        <v>-2.7777777777777804E-2</v>
      </c>
    </row>
    <row r="1825" spans="1:8" ht="13.5" x14ac:dyDescent="0.25">
      <c r="A1825" s="11"/>
      <c r="B1825" s="10">
        <v>44957</v>
      </c>
      <c r="C1825" s="2">
        <v>0.69</v>
      </c>
      <c r="D1825" s="2">
        <v>0.69</v>
      </c>
      <c r="E1825" s="2">
        <v>11610</v>
      </c>
      <c r="F1825" s="2">
        <v>0.66500000000000004</v>
      </c>
      <c r="G1825" s="2">
        <v>7720.65</v>
      </c>
      <c r="H1825" s="15">
        <f t="shared" si="28"/>
        <v>-1.4285714285714299E-2</v>
      </c>
    </row>
    <row r="1826" spans="1:8" ht="13.5" x14ac:dyDescent="0.25">
      <c r="A1826" s="11"/>
      <c r="B1826" s="10">
        <v>44958</v>
      </c>
      <c r="C1826" s="2">
        <v>0.67</v>
      </c>
      <c r="D1826" s="2">
        <v>0.67</v>
      </c>
      <c r="E1826" s="2">
        <v>6001</v>
      </c>
      <c r="F1826" s="2">
        <v>0.67700000000000005</v>
      </c>
      <c r="G1826" s="2">
        <v>4062.6770000000001</v>
      </c>
      <c r="H1826" s="15">
        <f t="shared" si="28"/>
        <v>-2.898550724637668E-2</v>
      </c>
    </row>
    <row r="1827" spans="1:8" ht="13.5" x14ac:dyDescent="0.25">
      <c r="A1827" s="11"/>
      <c r="B1827" s="10">
        <v>44959</v>
      </c>
      <c r="C1827" s="2">
        <v>0.65</v>
      </c>
      <c r="D1827" s="2">
        <v>0.65</v>
      </c>
      <c r="E1827" s="2">
        <v>25224</v>
      </c>
      <c r="F1827" s="2">
        <v>0.65600000000000003</v>
      </c>
      <c r="G1827" s="2">
        <v>16546.944</v>
      </c>
      <c r="H1827" s="15">
        <f t="shared" si="28"/>
        <v>-2.985074626865674E-2</v>
      </c>
    </row>
    <row r="1828" spans="1:8" ht="13.5" x14ac:dyDescent="0.25">
      <c r="A1828" s="11"/>
      <c r="B1828" s="10">
        <v>44960</v>
      </c>
      <c r="C1828" s="2">
        <v>0.64</v>
      </c>
      <c r="D1828" s="2">
        <v>0.64</v>
      </c>
      <c r="E1828" s="2">
        <v>95420</v>
      </c>
      <c r="F1828" s="2">
        <v>0.622</v>
      </c>
      <c r="G1828" s="2">
        <v>59351.24</v>
      </c>
      <c r="H1828" s="15">
        <f t="shared" si="28"/>
        <v>-1.5384615384615398E-2</v>
      </c>
    </row>
    <row r="1829" spans="1:8" ht="13.5" x14ac:dyDescent="0.25">
      <c r="A1829" s="11"/>
      <c r="B1829" s="10">
        <v>44963</v>
      </c>
      <c r="C1829" s="2">
        <v>0.61</v>
      </c>
      <c r="D1829" s="2">
        <v>0.61</v>
      </c>
      <c r="E1829" s="2">
        <v>60276</v>
      </c>
      <c r="F1829" s="2">
        <v>0.61299999999999999</v>
      </c>
      <c r="G1829" s="2">
        <v>36949.188000000002</v>
      </c>
      <c r="H1829" s="15">
        <f t="shared" si="28"/>
        <v>-4.6875000000000042E-2</v>
      </c>
    </row>
    <row r="1830" spans="1:8" ht="13.5" x14ac:dyDescent="0.25">
      <c r="A1830" s="11"/>
      <c r="B1830" s="10">
        <v>44964</v>
      </c>
      <c r="C1830" s="2">
        <v>0.64</v>
      </c>
      <c r="D1830" s="2">
        <v>0.64</v>
      </c>
      <c r="E1830" s="2">
        <v>59975</v>
      </c>
      <c r="F1830" s="2">
        <v>0.63100000000000001</v>
      </c>
      <c r="G1830" s="2">
        <v>37844.224999999999</v>
      </c>
      <c r="H1830" s="15">
        <f t="shared" si="28"/>
        <v>4.9180327868852507E-2</v>
      </c>
    </row>
    <row r="1831" spans="1:8" ht="13.5" x14ac:dyDescent="0.25">
      <c r="A1831" s="11"/>
      <c r="B1831" s="10">
        <v>44965</v>
      </c>
      <c r="C1831" s="2">
        <v>0.64</v>
      </c>
      <c r="D1831" s="2">
        <v>0.64</v>
      </c>
      <c r="E1831" s="2">
        <v>58584</v>
      </c>
      <c r="F1831" s="2">
        <v>0.63600000000000001</v>
      </c>
      <c r="G1831" s="2">
        <v>37259.423999999999</v>
      </c>
      <c r="H1831" s="15">
        <f t="shared" si="28"/>
        <v>0</v>
      </c>
    </row>
    <row r="1832" spans="1:8" ht="13.5" x14ac:dyDescent="0.25">
      <c r="A1832" s="11"/>
      <c r="B1832" s="10">
        <v>44966</v>
      </c>
      <c r="C1832" s="2">
        <v>0.64</v>
      </c>
      <c r="D1832" s="2">
        <v>0.64</v>
      </c>
      <c r="E1832" s="2">
        <v>10190</v>
      </c>
      <c r="F1832" s="2">
        <v>0.63</v>
      </c>
      <c r="G1832" s="2">
        <v>6419.7</v>
      </c>
      <c r="H1832" s="15">
        <f t="shared" si="28"/>
        <v>0</v>
      </c>
    </row>
    <row r="1833" spans="1:8" ht="13.5" x14ac:dyDescent="0.25">
      <c r="A1833" s="11"/>
      <c r="B1833" s="10">
        <v>44967</v>
      </c>
      <c r="C1833" s="2">
        <v>0.63</v>
      </c>
      <c r="D1833" s="2">
        <v>0.63</v>
      </c>
      <c r="E1833" s="2">
        <v>6862</v>
      </c>
      <c r="F1833" s="2">
        <v>0.626</v>
      </c>
      <c r="G1833" s="2">
        <v>4295.6120000000001</v>
      </c>
      <c r="H1833" s="15">
        <f t="shared" si="28"/>
        <v>-1.5625000000000014E-2</v>
      </c>
    </row>
    <row r="1834" spans="1:8" ht="13.5" x14ac:dyDescent="0.25">
      <c r="A1834" s="11"/>
      <c r="B1834" s="10">
        <v>44970</v>
      </c>
      <c r="C1834" s="2">
        <v>0.62</v>
      </c>
      <c r="D1834" s="2">
        <v>0.62</v>
      </c>
      <c r="E1834" s="2">
        <v>27854</v>
      </c>
      <c r="F1834" s="2">
        <v>0.61</v>
      </c>
      <c r="G1834" s="2">
        <v>16990.939999999999</v>
      </c>
      <c r="H1834" s="15">
        <f t="shared" si="28"/>
        <v>-1.5873015873015886E-2</v>
      </c>
    </row>
    <row r="1835" spans="1:8" ht="13.5" x14ac:dyDescent="0.25">
      <c r="A1835" s="11"/>
      <c r="B1835" s="10">
        <v>44971</v>
      </c>
      <c r="C1835" s="2">
        <v>0.62</v>
      </c>
      <c r="D1835" s="2">
        <v>0.62</v>
      </c>
      <c r="E1835" s="2">
        <v>5975</v>
      </c>
      <c r="F1835" s="2">
        <v>0.61</v>
      </c>
      <c r="G1835" s="2">
        <v>3644.75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0.59</v>
      </c>
      <c r="D1836" s="2">
        <v>0.59</v>
      </c>
      <c r="E1836" s="2">
        <v>128683</v>
      </c>
      <c r="F1836" s="2">
        <v>0.59399999999999997</v>
      </c>
      <c r="G1836" s="2">
        <v>76437.702000000005</v>
      </c>
      <c r="H1836" s="15">
        <f t="shared" si="28"/>
        <v>-4.8387096774193589E-2</v>
      </c>
    </row>
    <row r="1837" spans="1:8" ht="13.5" x14ac:dyDescent="0.25">
      <c r="A1837" s="11"/>
      <c r="B1837" s="10">
        <v>44973</v>
      </c>
      <c r="C1837" s="2">
        <v>0.59</v>
      </c>
      <c r="D1837" s="2">
        <v>0.59</v>
      </c>
      <c r="E1837" s="2">
        <v>68947</v>
      </c>
      <c r="F1837" s="2">
        <v>0.58899999999999997</v>
      </c>
      <c r="G1837" s="2">
        <v>40609.783000000003</v>
      </c>
      <c r="H1837" s="15">
        <f t="shared" si="28"/>
        <v>0</v>
      </c>
    </row>
    <row r="1838" spans="1:8" ht="13.5" x14ac:dyDescent="0.25">
      <c r="A1838" s="11"/>
      <c r="B1838" s="10">
        <v>44974</v>
      </c>
      <c r="C1838" s="2">
        <v>0.6</v>
      </c>
      <c r="D1838" s="2">
        <v>0.6</v>
      </c>
      <c r="E1838" s="2">
        <v>11827</v>
      </c>
      <c r="F1838" s="2">
        <v>0.59099999999999997</v>
      </c>
      <c r="G1838" s="2">
        <v>6989.7569999999996</v>
      </c>
      <c r="H1838" s="15">
        <f t="shared" si="28"/>
        <v>1.6949152542372899E-2</v>
      </c>
    </row>
    <row r="1839" spans="1:8" ht="13.5" x14ac:dyDescent="0.25">
      <c r="A1839" s="11"/>
      <c r="B1839" s="10">
        <v>44977</v>
      </c>
      <c r="C1839" s="2">
        <v>0.59</v>
      </c>
      <c r="D1839" s="2">
        <v>0.59</v>
      </c>
      <c r="E1839" s="2">
        <v>36719</v>
      </c>
      <c r="F1839" s="2">
        <v>0.58399999999999996</v>
      </c>
      <c r="G1839" s="2">
        <v>21443.896000000001</v>
      </c>
      <c r="H1839" s="15">
        <f t="shared" si="28"/>
        <v>-1.6666666666666684E-2</v>
      </c>
    </row>
    <row r="1840" spans="1:8" ht="13.5" x14ac:dyDescent="0.25">
      <c r="A1840" s="11"/>
      <c r="B1840" s="10">
        <v>44978</v>
      </c>
      <c r="C1840" s="2">
        <v>0.59</v>
      </c>
      <c r="D1840" s="2">
        <v>0.59</v>
      </c>
      <c r="E1840" s="2">
        <v>3664</v>
      </c>
      <c r="F1840" s="2">
        <v>0.57999999999999996</v>
      </c>
      <c r="G1840" s="2">
        <v>2125.12</v>
      </c>
      <c r="H1840" s="15">
        <f t="shared" si="28"/>
        <v>0</v>
      </c>
    </row>
    <row r="1841" spans="1:8" ht="13.5" x14ac:dyDescent="0.25">
      <c r="A1841" s="11"/>
      <c r="B1841" s="10">
        <v>44979</v>
      </c>
      <c r="C1841" s="2">
        <v>0.62</v>
      </c>
      <c r="D1841" s="2">
        <v>0.62</v>
      </c>
      <c r="E1841" s="2">
        <v>27594</v>
      </c>
      <c r="F1841" s="2">
        <v>0.59099999999999997</v>
      </c>
      <c r="G1841" s="2">
        <v>16308.054</v>
      </c>
      <c r="H1841" s="15">
        <f t="shared" si="28"/>
        <v>5.0847457627118689E-2</v>
      </c>
    </row>
    <row r="1842" spans="1:8" ht="13.5" x14ac:dyDescent="0.25">
      <c r="A1842" s="11"/>
      <c r="B1842" s="10">
        <v>44980</v>
      </c>
      <c r="C1842" s="2">
        <v>0.6</v>
      </c>
      <c r="D1842" s="2">
        <v>0.6</v>
      </c>
      <c r="E1842" s="2">
        <v>1128</v>
      </c>
      <c r="F1842" s="2">
        <v>0.6</v>
      </c>
      <c r="G1842" s="2">
        <v>676.8</v>
      </c>
      <c r="H1842" s="15">
        <f t="shared" si="28"/>
        <v>-3.2258064516129059E-2</v>
      </c>
    </row>
    <row r="1843" spans="1:8" ht="13.5" x14ac:dyDescent="0.25">
      <c r="A1843" s="11"/>
      <c r="B1843" s="10">
        <v>44981</v>
      </c>
      <c r="C1843" s="2">
        <v>0.61</v>
      </c>
      <c r="D1843" s="2">
        <v>0.61</v>
      </c>
      <c r="E1843" s="2">
        <v>18200</v>
      </c>
      <c r="F1843" s="2">
        <v>0.60599999999999998</v>
      </c>
      <c r="G1843" s="2">
        <v>11029.2</v>
      </c>
      <c r="H1843" s="15">
        <f t="shared" si="28"/>
        <v>1.6666666666666684E-2</v>
      </c>
    </row>
    <row r="1844" spans="1:8" ht="13.5" x14ac:dyDescent="0.25">
      <c r="A1844" s="11"/>
      <c r="B1844" s="10">
        <v>44984</v>
      </c>
      <c r="C1844" s="2">
        <v>0.62</v>
      </c>
      <c r="D1844" s="2">
        <v>0.62</v>
      </c>
      <c r="E1844" s="2">
        <v>8326</v>
      </c>
      <c r="F1844" s="2">
        <v>0.625</v>
      </c>
      <c r="G1844" s="2">
        <v>5203.75</v>
      </c>
      <c r="H1844" s="15">
        <f t="shared" si="28"/>
        <v>1.6393442622950834E-2</v>
      </c>
    </row>
    <row r="1845" spans="1:8" ht="13.5" x14ac:dyDescent="0.25">
      <c r="A1845" s="11"/>
      <c r="B1845" s="10">
        <v>44985</v>
      </c>
      <c r="C1845" s="2">
        <v>0.65</v>
      </c>
      <c r="D1845" s="2">
        <v>0.65</v>
      </c>
      <c r="E1845" s="2">
        <v>102463</v>
      </c>
      <c r="F1845" s="2">
        <v>0.64400000000000002</v>
      </c>
      <c r="G1845" s="2">
        <v>65986.172000000006</v>
      </c>
      <c r="H1845" s="15">
        <f t="shared" si="28"/>
        <v>4.8387096774193589E-2</v>
      </c>
    </row>
    <row r="1846" spans="1:8" ht="13.5" x14ac:dyDescent="0.25">
      <c r="A1846" s="11"/>
      <c r="B1846" s="10">
        <v>44986</v>
      </c>
      <c r="C1846" s="2">
        <v>0.66</v>
      </c>
      <c r="D1846" s="2">
        <v>0.66</v>
      </c>
      <c r="E1846" s="2">
        <v>25461</v>
      </c>
      <c r="F1846" s="2">
        <v>0.65100000000000002</v>
      </c>
      <c r="G1846" s="2">
        <v>16575.111000000001</v>
      </c>
      <c r="H1846" s="15">
        <f t="shared" si="28"/>
        <v>1.5384615384615398E-2</v>
      </c>
    </row>
    <row r="1847" spans="1:8" ht="13.5" x14ac:dyDescent="0.25">
      <c r="A1847" s="11"/>
      <c r="B1847" s="10">
        <v>44987</v>
      </c>
      <c r="C1847" s="2">
        <v>0.65</v>
      </c>
      <c r="D1847" s="2">
        <v>0.65</v>
      </c>
      <c r="E1847" s="2">
        <v>76617</v>
      </c>
      <c r="F1847" s="2">
        <v>0.64500000000000002</v>
      </c>
      <c r="G1847" s="2">
        <v>49417.964999999997</v>
      </c>
      <c r="H1847" s="15">
        <f t="shared" si="28"/>
        <v>-1.5151515151515164E-2</v>
      </c>
    </row>
    <row r="1848" spans="1:8" ht="13.5" x14ac:dyDescent="0.25">
      <c r="A1848" s="11"/>
      <c r="B1848" s="10">
        <v>44988</v>
      </c>
      <c r="C1848" s="2">
        <v>0.66</v>
      </c>
      <c r="D1848" s="2">
        <v>0.66</v>
      </c>
      <c r="E1848" s="2">
        <v>9364</v>
      </c>
      <c r="F1848" s="2">
        <v>0.65900000000000003</v>
      </c>
      <c r="G1848" s="2">
        <v>6170.8760000000002</v>
      </c>
      <c r="H1848" s="15">
        <f t="shared" si="28"/>
        <v>1.5384615384615398E-2</v>
      </c>
    </row>
    <row r="1849" spans="1:8" ht="13.5" x14ac:dyDescent="0.25">
      <c r="A1849" s="11"/>
      <c r="B1849" s="10">
        <v>44991</v>
      </c>
      <c r="C1849" s="2">
        <v>0.65</v>
      </c>
      <c r="D1849" s="2">
        <v>0.65</v>
      </c>
      <c r="E1849" s="2">
        <v>25870</v>
      </c>
      <c r="F1849" s="2">
        <v>0.64100000000000001</v>
      </c>
      <c r="G1849" s="2">
        <v>16582.669999999998</v>
      </c>
      <c r="H1849" s="15">
        <f t="shared" si="28"/>
        <v>-1.5151515151515164E-2</v>
      </c>
    </row>
    <row r="1850" spans="1:8" ht="13.5" x14ac:dyDescent="0.25">
      <c r="A1850" s="11"/>
      <c r="B1850" s="10">
        <v>44992</v>
      </c>
      <c r="C1850" s="2">
        <v>0.64</v>
      </c>
      <c r="D1850" s="2">
        <v>0.64</v>
      </c>
      <c r="E1850" s="2">
        <v>1476</v>
      </c>
      <c r="F1850" s="2">
        <v>0.64500000000000002</v>
      </c>
      <c r="G1850" s="2">
        <v>952.02</v>
      </c>
      <c r="H1850" s="15">
        <f t="shared" si="28"/>
        <v>-1.5384615384615398E-2</v>
      </c>
    </row>
    <row r="1851" spans="1:8" ht="13.5" x14ac:dyDescent="0.25">
      <c r="A1851" s="11"/>
      <c r="B1851" s="10">
        <v>44993</v>
      </c>
      <c r="C1851" s="2">
        <v>0.66</v>
      </c>
      <c r="D1851" s="2">
        <v>0.66</v>
      </c>
      <c r="E1851" s="2">
        <v>25584</v>
      </c>
      <c r="F1851" s="2">
        <v>0.63900000000000001</v>
      </c>
      <c r="G1851" s="2">
        <v>16348.175999999999</v>
      </c>
      <c r="H1851" s="15">
        <f t="shared" si="28"/>
        <v>3.1250000000000028E-2</v>
      </c>
    </row>
    <row r="1852" spans="1:8" ht="13.5" x14ac:dyDescent="0.25">
      <c r="A1852" s="11"/>
      <c r="B1852" s="10">
        <v>44994</v>
      </c>
      <c r="C1852" s="2">
        <v>0.66</v>
      </c>
      <c r="D1852" s="2">
        <v>0.66</v>
      </c>
      <c r="E1852" s="2">
        <v>67991</v>
      </c>
      <c r="F1852" s="2">
        <v>0.66</v>
      </c>
      <c r="G1852" s="2">
        <v>44874.06</v>
      </c>
      <c r="H1852" s="15">
        <f t="shared" si="28"/>
        <v>0</v>
      </c>
    </row>
    <row r="1853" spans="1:8" ht="13.5" x14ac:dyDescent="0.25">
      <c r="A1853" s="11"/>
      <c r="B1853" s="10">
        <v>44995</v>
      </c>
      <c r="C1853" s="2">
        <v>0.66</v>
      </c>
      <c r="D1853" s="2">
        <v>0.66</v>
      </c>
      <c r="E1853" s="2">
        <v>12053</v>
      </c>
      <c r="F1853" s="2">
        <v>0.65100000000000002</v>
      </c>
      <c r="G1853" s="2">
        <v>7846.5029999999997</v>
      </c>
      <c r="H1853" s="15">
        <f t="shared" si="28"/>
        <v>0</v>
      </c>
    </row>
    <row r="1854" spans="1:8" ht="13.5" x14ac:dyDescent="0.25">
      <c r="A1854" s="11"/>
      <c r="B1854" s="10">
        <v>44998</v>
      </c>
      <c r="C1854" s="2">
        <v>0.66</v>
      </c>
      <c r="D1854" s="2">
        <v>0.66</v>
      </c>
      <c r="E1854" s="2">
        <v>650</v>
      </c>
      <c r="F1854" s="2">
        <v>0.66</v>
      </c>
      <c r="G1854" s="2">
        <v>429</v>
      </c>
      <c r="H1854" s="15">
        <f t="shared" si="28"/>
        <v>0</v>
      </c>
    </row>
    <row r="1855" spans="1:8" ht="13.5" x14ac:dyDescent="0.25">
      <c r="A1855" s="11"/>
      <c r="B1855" s="10">
        <v>44999</v>
      </c>
      <c r="C1855" s="2">
        <v>0.65</v>
      </c>
      <c r="D1855" s="2">
        <v>0.65</v>
      </c>
      <c r="E1855" s="2">
        <v>9736</v>
      </c>
      <c r="F1855" s="2">
        <v>0.63400000000000001</v>
      </c>
      <c r="G1855" s="2">
        <v>6172.6239999999998</v>
      </c>
      <c r="H1855" s="15">
        <f t="shared" si="28"/>
        <v>-1.5151515151515164E-2</v>
      </c>
    </row>
    <row r="1856" spans="1:8" ht="13.5" x14ac:dyDescent="0.25">
      <c r="A1856" s="11"/>
      <c r="B1856" s="10">
        <v>45000</v>
      </c>
      <c r="C1856" s="2">
        <v>0.65</v>
      </c>
      <c r="D1856" s="2">
        <v>0.65</v>
      </c>
      <c r="E1856" s="2">
        <v>12032</v>
      </c>
      <c r="F1856" s="2">
        <v>0.63</v>
      </c>
      <c r="G1856" s="2">
        <v>7580.16</v>
      </c>
      <c r="H1856" s="15">
        <f t="shared" si="28"/>
        <v>0</v>
      </c>
    </row>
    <row r="1857" spans="1:8" ht="13.5" x14ac:dyDescent="0.25">
      <c r="A1857" s="11"/>
      <c r="B1857" s="10">
        <v>45001</v>
      </c>
      <c r="C1857" s="2">
        <v>0.64</v>
      </c>
      <c r="D1857" s="2">
        <v>0.64</v>
      </c>
      <c r="E1857" s="2">
        <v>5202</v>
      </c>
      <c r="F1857" s="2">
        <v>0.622</v>
      </c>
      <c r="G1857" s="2">
        <v>3235.6439999999998</v>
      </c>
      <c r="H1857" s="15">
        <f t="shared" si="28"/>
        <v>-1.5384615384615398E-2</v>
      </c>
    </row>
    <row r="1858" spans="1:8" ht="13.5" x14ac:dyDescent="0.25">
      <c r="A1858" s="11"/>
      <c r="B1858" s="10">
        <v>45002</v>
      </c>
      <c r="C1858" s="2">
        <v>0.63</v>
      </c>
      <c r="D1858" s="2">
        <v>0.63</v>
      </c>
      <c r="E1858" s="2">
        <v>32615</v>
      </c>
      <c r="F1858" s="2">
        <v>0.61899999999999999</v>
      </c>
      <c r="G1858" s="2">
        <v>20188.685000000001</v>
      </c>
      <c r="H1858" s="15">
        <f t="shared" si="28"/>
        <v>-1.5625000000000014E-2</v>
      </c>
    </row>
    <row r="1859" spans="1:8" ht="13.5" x14ac:dyDescent="0.25">
      <c r="A1859" s="11"/>
      <c r="B1859" s="10">
        <v>45006</v>
      </c>
      <c r="C1859" s="2">
        <v>0.62</v>
      </c>
      <c r="D1859" s="2">
        <v>0.62</v>
      </c>
      <c r="E1859" s="2">
        <v>4704</v>
      </c>
      <c r="F1859" s="2">
        <v>0.62</v>
      </c>
      <c r="G1859" s="2">
        <v>2916.48</v>
      </c>
      <c r="H1859" s="15">
        <f t="shared" si="28"/>
        <v>-1.5873015873015886E-2</v>
      </c>
    </row>
    <row r="1860" spans="1:8" ht="13.5" x14ac:dyDescent="0.25">
      <c r="A1860" s="11"/>
      <c r="B1860" s="10">
        <v>45007</v>
      </c>
      <c r="C1860" s="2">
        <v>0.62</v>
      </c>
      <c r="D1860" s="2">
        <v>0.62</v>
      </c>
      <c r="E1860" s="2">
        <v>9381</v>
      </c>
      <c r="F1860" s="2">
        <v>0.61</v>
      </c>
      <c r="G1860" s="2">
        <v>5722.41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0.62</v>
      </c>
      <c r="D1861" s="2">
        <v>0.62</v>
      </c>
      <c r="E1861" s="2">
        <v>207044</v>
      </c>
      <c r="F1861" s="2">
        <v>0.61</v>
      </c>
      <c r="G1861" s="2">
        <v>126296.84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0.62</v>
      </c>
      <c r="D1862" s="2">
        <v>0.62</v>
      </c>
      <c r="E1862" s="2">
        <v>10</v>
      </c>
      <c r="F1862" s="2">
        <v>0.62</v>
      </c>
      <c r="G1862" s="2">
        <v>6.2</v>
      </c>
      <c r="H1862" s="15">
        <f t="shared" si="28"/>
        <v>0</v>
      </c>
    </row>
    <row r="1863" spans="1:8" ht="13.5" x14ac:dyDescent="0.25">
      <c r="A1863" s="11"/>
      <c r="B1863" s="10">
        <v>45012</v>
      </c>
      <c r="C1863" s="2">
        <v>0.61</v>
      </c>
      <c r="D1863" s="2">
        <v>0.61</v>
      </c>
      <c r="E1863" s="2">
        <v>12447</v>
      </c>
      <c r="F1863" s="2">
        <v>0.59399999999999997</v>
      </c>
      <c r="G1863" s="2">
        <v>7393.518</v>
      </c>
      <c r="H1863" s="15">
        <f t="shared" ref="H1863:H1926" si="29">(D1863-D1862)/D1862</f>
        <v>-1.612903225806453E-2</v>
      </c>
    </row>
    <row r="1864" spans="1:8" ht="13.5" x14ac:dyDescent="0.25">
      <c r="A1864" s="11"/>
      <c r="B1864" s="10">
        <v>45013</v>
      </c>
      <c r="C1864" s="2">
        <v>0.61</v>
      </c>
      <c r="D1864" s="2">
        <v>0.61</v>
      </c>
      <c r="E1864" s="2">
        <v>0</v>
      </c>
      <c r="F1864" s="2">
        <v>0</v>
      </c>
      <c r="G1864" s="2">
        <v>0</v>
      </c>
      <c r="H1864" s="15">
        <f t="shared" si="29"/>
        <v>0</v>
      </c>
    </row>
    <row r="1865" spans="1:8" ht="13.5" x14ac:dyDescent="0.25">
      <c r="A1865" s="11"/>
      <c r="B1865" s="10">
        <v>45014</v>
      </c>
      <c r="C1865" s="2">
        <v>0.59</v>
      </c>
      <c r="D1865" s="2">
        <v>0.59</v>
      </c>
      <c r="E1865" s="2">
        <v>15452</v>
      </c>
      <c r="F1865" s="2">
        <v>0.58599999999999997</v>
      </c>
      <c r="G1865" s="2">
        <v>9054.8719999999994</v>
      </c>
      <c r="H1865" s="15">
        <f t="shared" si="29"/>
        <v>-3.2786885245901669E-2</v>
      </c>
    </row>
    <row r="1866" spans="1:8" ht="13.5" x14ac:dyDescent="0.25">
      <c r="A1866" s="11"/>
      <c r="B1866" s="10">
        <v>45015</v>
      </c>
      <c r="C1866" s="2">
        <v>0.6</v>
      </c>
      <c r="D1866" s="2">
        <v>0.6</v>
      </c>
      <c r="E1866" s="2">
        <v>12500</v>
      </c>
      <c r="F1866" s="2">
        <v>0.59299999999999997</v>
      </c>
      <c r="G1866" s="2">
        <v>7412.5</v>
      </c>
      <c r="H1866" s="15">
        <f t="shared" si="29"/>
        <v>1.6949152542372899E-2</v>
      </c>
    </row>
    <row r="1867" spans="1:8" ht="13.5" x14ac:dyDescent="0.25">
      <c r="A1867" s="11"/>
      <c r="B1867" s="10">
        <v>45016</v>
      </c>
      <c r="C1867" s="2">
        <v>0.6</v>
      </c>
      <c r="D1867" s="2">
        <v>0.6</v>
      </c>
      <c r="E1867" s="2">
        <v>10</v>
      </c>
      <c r="F1867" s="2">
        <v>0.6</v>
      </c>
      <c r="G1867" s="2">
        <v>6</v>
      </c>
      <c r="H1867" s="15">
        <f t="shared" si="29"/>
        <v>0</v>
      </c>
    </row>
    <row r="1868" spans="1:8" ht="13.5" x14ac:dyDescent="0.25">
      <c r="A1868" s="11"/>
      <c r="B1868" s="10">
        <v>45019</v>
      </c>
      <c r="C1868" s="2">
        <v>0.59</v>
      </c>
      <c r="D1868" s="2">
        <v>0.59</v>
      </c>
      <c r="E1868" s="2">
        <v>9229</v>
      </c>
      <c r="F1868" s="2">
        <v>0.57999999999999996</v>
      </c>
      <c r="G1868" s="2">
        <v>5352.82</v>
      </c>
      <c r="H1868" s="15">
        <f t="shared" si="29"/>
        <v>-1.6666666666666684E-2</v>
      </c>
    </row>
    <row r="1869" spans="1:8" ht="13.5" x14ac:dyDescent="0.25">
      <c r="A1869" s="11"/>
      <c r="B1869" s="10">
        <v>45020</v>
      </c>
      <c r="C1869" s="2">
        <v>0.6</v>
      </c>
      <c r="D1869" s="2">
        <v>0.6</v>
      </c>
      <c r="E1869" s="2">
        <v>10</v>
      </c>
      <c r="F1869" s="2">
        <v>0.6</v>
      </c>
      <c r="G1869" s="2">
        <v>6</v>
      </c>
      <c r="H1869" s="15">
        <f t="shared" si="29"/>
        <v>1.6949152542372899E-2</v>
      </c>
    </row>
    <row r="1870" spans="1:8" ht="13.5" x14ac:dyDescent="0.25">
      <c r="A1870" s="11"/>
      <c r="B1870" s="10">
        <v>45021</v>
      </c>
      <c r="C1870" s="2">
        <v>0.6</v>
      </c>
      <c r="D1870" s="2">
        <v>0.6</v>
      </c>
      <c r="E1870" s="2">
        <v>9657</v>
      </c>
      <c r="F1870" s="2">
        <v>0.57999999999999996</v>
      </c>
      <c r="G1870" s="2">
        <v>5601.06</v>
      </c>
      <c r="H1870" s="15">
        <f t="shared" si="29"/>
        <v>0</v>
      </c>
    </row>
    <row r="1871" spans="1:8" ht="13.5" x14ac:dyDescent="0.25">
      <c r="A1871" s="11"/>
      <c r="B1871" s="10">
        <v>45022</v>
      </c>
      <c r="C1871" s="2">
        <v>0.56999999999999995</v>
      </c>
      <c r="D1871" s="2">
        <v>0.56999999999999995</v>
      </c>
      <c r="E1871" s="2">
        <v>2000</v>
      </c>
      <c r="F1871" s="2">
        <v>0.56999999999999995</v>
      </c>
      <c r="G1871" s="2">
        <v>1140</v>
      </c>
      <c r="H1871" s="15">
        <f t="shared" si="29"/>
        <v>-5.0000000000000044E-2</v>
      </c>
    </row>
    <row r="1872" spans="1:8" ht="13.5" x14ac:dyDescent="0.25">
      <c r="A1872" s="11"/>
      <c r="B1872" s="10">
        <v>45023</v>
      </c>
      <c r="C1872" s="2">
        <v>0.6</v>
      </c>
      <c r="D1872" s="2">
        <v>0.6</v>
      </c>
      <c r="E1872" s="2">
        <v>59417</v>
      </c>
      <c r="F1872" s="2">
        <v>0.58099999999999996</v>
      </c>
      <c r="G1872" s="2">
        <v>34521.277000000002</v>
      </c>
      <c r="H1872" s="15">
        <f t="shared" si="29"/>
        <v>5.2631578947368474E-2</v>
      </c>
    </row>
    <row r="1873" spans="1:8" ht="13.5" x14ac:dyDescent="0.25">
      <c r="A1873" s="11"/>
      <c r="B1873" s="10">
        <v>45026</v>
      </c>
      <c r="C1873" s="2">
        <v>0.59</v>
      </c>
      <c r="D1873" s="2">
        <v>0.59</v>
      </c>
      <c r="E1873" s="2">
        <v>80</v>
      </c>
      <c r="F1873" s="2">
        <v>0.59399999999999997</v>
      </c>
      <c r="G1873" s="2">
        <v>47.52</v>
      </c>
      <c r="H1873" s="15">
        <f t="shared" si="29"/>
        <v>-1.6666666666666684E-2</v>
      </c>
    </row>
    <row r="1874" spans="1:8" ht="13.5" x14ac:dyDescent="0.25">
      <c r="A1874" s="11"/>
      <c r="B1874" s="10">
        <v>45027</v>
      </c>
      <c r="C1874" s="2">
        <v>0.6</v>
      </c>
      <c r="D1874" s="2">
        <v>0.6</v>
      </c>
      <c r="E1874" s="2">
        <v>7473</v>
      </c>
      <c r="F1874" s="2">
        <v>0.57999999999999996</v>
      </c>
      <c r="G1874" s="2">
        <v>4334.34</v>
      </c>
      <c r="H1874" s="15">
        <f t="shared" si="29"/>
        <v>1.6949152542372899E-2</v>
      </c>
    </row>
    <row r="1875" spans="1:8" ht="13.5" x14ac:dyDescent="0.25">
      <c r="A1875" s="11"/>
      <c r="B1875" s="10">
        <v>45028</v>
      </c>
      <c r="C1875" s="2">
        <v>0.57999999999999996</v>
      </c>
      <c r="D1875" s="2">
        <v>0.57999999999999996</v>
      </c>
      <c r="E1875" s="2">
        <v>8070</v>
      </c>
      <c r="F1875" s="2">
        <v>0.58099999999999996</v>
      </c>
      <c r="G1875" s="2">
        <v>4688.67</v>
      </c>
      <c r="H1875" s="15">
        <f t="shared" si="29"/>
        <v>-3.3333333333333368E-2</v>
      </c>
    </row>
    <row r="1876" spans="1:8" ht="13.5" x14ac:dyDescent="0.25">
      <c r="A1876" s="11"/>
      <c r="B1876" s="10">
        <v>45029</v>
      </c>
      <c r="C1876" s="2">
        <v>0.59</v>
      </c>
      <c r="D1876" s="2">
        <v>0.59</v>
      </c>
      <c r="E1876" s="2">
        <v>17200</v>
      </c>
      <c r="F1876" s="2">
        <v>0.57999999999999996</v>
      </c>
      <c r="G1876" s="2">
        <v>9976</v>
      </c>
      <c r="H1876" s="15">
        <f t="shared" si="29"/>
        <v>1.7241379310344845E-2</v>
      </c>
    </row>
    <row r="1877" spans="1:8" ht="13.5" x14ac:dyDescent="0.25">
      <c r="A1877" s="11"/>
      <c r="B1877" s="10">
        <v>45030</v>
      </c>
      <c r="C1877" s="2">
        <v>0.6</v>
      </c>
      <c r="D1877" s="2">
        <v>0.6</v>
      </c>
      <c r="E1877" s="2">
        <v>7477</v>
      </c>
      <c r="F1877" s="2">
        <v>0.57999999999999996</v>
      </c>
      <c r="G1877" s="2">
        <v>4336.66</v>
      </c>
      <c r="H1877" s="15">
        <f t="shared" si="29"/>
        <v>1.6949152542372899E-2</v>
      </c>
    </row>
    <row r="1878" spans="1:8" ht="13.5" x14ac:dyDescent="0.25">
      <c r="A1878" s="11"/>
      <c r="B1878" s="10">
        <v>45033</v>
      </c>
      <c r="C1878" s="2">
        <v>0.6</v>
      </c>
      <c r="D1878" s="2">
        <v>0.6</v>
      </c>
      <c r="E1878" s="2">
        <v>31715</v>
      </c>
      <c r="F1878" s="2">
        <v>0.58299999999999996</v>
      </c>
      <c r="G1878" s="2">
        <v>18489.845000000001</v>
      </c>
      <c r="H1878" s="15">
        <f t="shared" si="29"/>
        <v>0</v>
      </c>
    </row>
    <row r="1879" spans="1:8" ht="13.5" x14ac:dyDescent="0.25">
      <c r="A1879" s="11"/>
      <c r="B1879" s="10">
        <v>45034</v>
      </c>
      <c r="C1879" s="2">
        <v>0.57999999999999996</v>
      </c>
      <c r="D1879" s="2">
        <v>0.57999999999999996</v>
      </c>
      <c r="E1879" s="2">
        <v>13918</v>
      </c>
      <c r="F1879" s="2">
        <v>0.57499999999999996</v>
      </c>
      <c r="G1879" s="2">
        <v>8002.85</v>
      </c>
      <c r="H1879" s="15">
        <f t="shared" si="29"/>
        <v>-3.3333333333333368E-2</v>
      </c>
    </row>
    <row r="1880" spans="1:8" ht="13.5" x14ac:dyDescent="0.25">
      <c r="A1880" s="11"/>
      <c r="B1880" s="10">
        <v>45035</v>
      </c>
      <c r="C1880" s="2">
        <v>0.56000000000000005</v>
      </c>
      <c r="D1880" s="2">
        <v>0.56000000000000005</v>
      </c>
      <c r="E1880" s="2">
        <v>67311</v>
      </c>
      <c r="F1880" s="2">
        <v>0.56499999999999995</v>
      </c>
      <c r="G1880" s="2">
        <v>38030.714999999997</v>
      </c>
      <c r="H1880" s="15">
        <f t="shared" si="29"/>
        <v>-3.4482758620689495E-2</v>
      </c>
    </row>
    <row r="1881" spans="1:8" ht="13.5" x14ac:dyDescent="0.25">
      <c r="A1881" s="11"/>
      <c r="B1881" s="10">
        <v>45036</v>
      </c>
      <c r="C1881" s="2">
        <v>0.59</v>
      </c>
      <c r="D1881" s="2">
        <v>0.59</v>
      </c>
      <c r="E1881" s="2">
        <v>15719</v>
      </c>
      <c r="F1881" s="2">
        <v>0.56899999999999995</v>
      </c>
      <c r="G1881" s="2">
        <v>8944.1110000000008</v>
      </c>
      <c r="H1881" s="15">
        <f t="shared" si="29"/>
        <v>5.3571428571428416E-2</v>
      </c>
    </row>
    <row r="1882" spans="1:8" ht="13.5" x14ac:dyDescent="0.25">
      <c r="A1882" s="11"/>
      <c r="B1882" s="10">
        <v>45040</v>
      </c>
      <c r="C1882" s="2">
        <v>0.57999999999999996</v>
      </c>
      <c r="D1882" s="2">
        <v>0.57999999999999996</v>
      </c>
      <c r="E1882" s="2">
        <v>2825</v>
      </c>
      <c r="F1882" s="2">
        <v>0.57999999999999996</v>
      </c>
      <c r="G1882" s="2">
        <v>1638.5</v>
      </c>
      <c r="H1882" s="15">
        <f t="shared" si="29"/>
        <v>-1.6949152542372899E-2</v>
      </c>
    </row>
    <row r="1883" spans="1:8" ht="13.5" x14ac:dyDescent="0.25">
      <c r="A1883" s="11"/>
      <c r="B1883" s="10">
        <v>45041</v>
      </c>
      <c r="C1883" s="2">
        <v>0.56000000000000005</v>
      </c>
      <c r="D1883" s="2">
        <v>0.56000000000000005</v>
      </c>
      <c r="E1883" s="2">
        <v>33990</v>
      </c>
      <c r="F1883" s="2">
        <v>0.55300000000000005</v>
      </c>
      <c r="G1883" s="2">
        <v>18796.47</v>
      </c>
      <c r="H1883" s="15">
        <f t="shared" si="29"/>
        <v>-3.4482758620689495E-2</v>
      </c>
    </row>
    <row r="1884" spans="1:8" ht="13.5" x14ac:dyDescent="0.25">
      <c r="A1884" s="11"/>
      <c r="B1884" s="10">
        <v>45042</v>
      </c>
      <c r="C1884" s="2">
        <v>0.54</v>
      </c>
      <c r="D1884" s="2">
        <v>0.54</v>
      </c>
      <c r="E1884" s="2">
        <v>127293</v>
      </c>
      <c r="F1884" s="2">
        <v>0.53200000000000003</v>
      </c>
      <c r="G1884" s="2">
        <v>67719.876000000004</v>
      </c>
      <c r="H1884" s="15">
        <f t="shared" si="29"/>
        <v>-3.571428571428574E-2</v>
      </c>
    </row>
    <row r="1885" spans="1:8" ht="13.5" x14ac:dyDescent="0.25">
      <c r="A1885" s="11"/>
      <c r="B1885" s="10">
        <v>45043</v>
      </c>
      <c r="C1885" s="2">
        <v>0.55000000000000004</v>
      </c>
      <c r="D1885" s="2">
        <v>0.55000000000000004</v>
      </c>
      <c r="E1885" s="2">
        <v>5967</v>
      </c>
      <c r="F1885" s="2">
        <v>0.53500000000000003</v>
      </c>
      <c r="G1885" s="2">
        <v>3192.3449999999998</v>
      </c>
      <c r="H1885" s="15">
        <f t="shared" si="29"/>
        <v>1.8518518518518535E-2</v>
      </c>
    </row>
    <row r="1886" spans="1:8" ht="13.5" x14ac:dyDescent="0.25">
      <c r="A1886" s="11"/>
      <c r="B1886" s="10">
        <v>45044</v>
      </c>
      <c r="C1886" s="2">
        <v>0.55000000000000004</v>
      </c>
      <c r="D1886" s="2">
        <v>0.55000000000000004</v>
      </c>
      <c r="E1886" s="2">
        <v>2411</v>
      </c>
      <c r="F1886" s="2">
        <v>0.54200000000000004</v>
      </c>
      <c r="G1886" s="2">
        <v>1306.7619999999999</v>
      </c>
      <c r="H1886" s="15">
        <f t="shared" si="29"/>
        <v>0</v>
      </c>
    </row>
    <row r="1887" spans="1:8" ht="13.5" x14ac:dyDescent="0.25">
      <c r="A1887" s="11"/>
      <c r="B1887" s="10">
        <v>45048</v>
      </c>
      <c r="C1887" s="2">
        <v>0.56999999999999995</v>
      </c>
      <c r="D1887" s="2">
        <v>0.56999999999999995</v>
      </c>
      <c r="E1887" s="2">
        <v>10114</v>
      </c>
      <c r="F1887" s="2">
        <v>0.56000000000000005</v>
      </c>
      <c r="G1887" s="2">
        <v>5663.84</v>
      </c>
      <c r="H1887" s="15">
        <f t="shared" si="29"/>
        <v>3.6363636363636188E-2</v>
      </c>
    </row>
    <row r="1888" spans="1:8" ht="13.5" x14ac:dyDescent="0.25">
      <c r="A1888" s="11"/>
      <c r="B1888" s="10">
        <v>45049</v>
      </c>
      <c r="C1888" s="2">
        <v>0.56999999999999995</v>
      </c>
      <c r="D1888" s="2">
        <v>0.56999999999999995</v>
      </c>
      <c r="E1888" s="2">
        <v>6497</v>
      </c>
      <c r="F1888" s="2">
        <v>0.55600000000000005</v>
      </c>
      <c r="G1888" s="2">
        <v>3612.3319999999999</v>
      </c>
      <c r="H1888" s="15">
        <f t="shared" si="29"/>
        <v>0</v>
      </c>
    </row>
    <row r="1889" spans="1:8" ht="13.5" x14ac:dyDescent="0.25">
      <c r="A1889" s="11"/>
      <c r="B1889" s="10">
        <v>45050</v>
      </c>
      <c r="C1889" s="2">
        <v>0.56999999999999995</v>
      </c>
      <c r="D1889" s="2">
        <v>0.56999999999999995</v>
      </c>
      <c r="E1889" s="2">
        <v>12372</v>
      </c>
      <c r="F1889" s="2">
        <v>0.57899999999999996</v>
      </c>
      <c r="G1889" s="2">
        <v>7163.3879999999999</v>
      </c>
      <c r="H1889" s="15">
        <f t="shared" si="29"/>
        <v>0</v>
      </c>
    </row>
    <row r="1890" spans="1:8" ht="13.5" x14ac:dyDescent="0.25">
      <c r="A1890" s="11"/>
      <c r="B1890" s="10">
        <v>45051</v>
      </c>
      <c r="C1890" s="2">
        <v>0.57999999999999996</v>
      </c>
      <c r="D1890" s="2">
        <v>0.57999999999999996</v>
      </c>
      <c r="E1890" s="2">
        <v>10</v>
      </c>
      <c r="F1890" s="2">
        <v>0.57999999999999996</v>
      </c>
      <c r="G1890" s="2">
        <v>5.8</v>
      </c>
      <c r="H1890" s="15">
        <f t="shared" si="29"/>
        <v>1.7543859649122823E-2</v>
      </c>
    </row>
    <row r="1891" spans="1:8" ht="13.5" x14ac:dyDescent="0.25">
      <c r="A1891" s="11"/>
      <c r="B1891" s="10">
        <v>45054</v>
      </c>
      <c r="C1891" s="2">
        <v>0.57999999999999996</v>
      </c>
      <c r="D1891" s="2">
        <v>0.57999999999999996</v>
      </c>
      <c r="E1891" s="2">
        <v>860</v>
      </c>
      <c r="F1891" s="2">
        <v>0.56299999999999994</v>
      </c>
      <c r="G1891" s="2">
        <v>484.18</v>
      </c>
      <c r="H1891" s="15">
        <f t="shared" si="29"/>
        <v>0</v>
      </c>
    </row>
    <row r="1892" spans="1:8" ht="13.5" x14ac:dyDescent="0.25">
      <c r="A1892" s="11"/>
      <c r="B1892" s="10">
        <v>45055</v>
      </c>
      <c r="C1892" s="2">
        <v>0.56000000000000005</v>
      </c>
      <c r="D1892" s="2">
        <v>0.56000000000000005</v>
      </c>
      <c r="E1892" s="2">
        <v>12715</v>
      </c>
      <c r="F1892" s="2">
        <v>0.56100000000000005</v>
      </c>
      <c r="G1892" s="2">
        <v>7133.1149999999998</v>
      </c>
      <c r="H1892" s="15">
        <f t="shared" si="29"/>
        <v>-3.4482758620689495E-2</v>
      </c>
    </row>
    <row r="1893" spans="1:8" ht="13.5" x14ac:dyDescent="0.25">
      <c r="A1893" s="11"/>
      <c r="B1893" s="10">
        <v>45056</v>
      </c>
      <c r="C1893" s="2">
        <v>0.56000000000000005</v>
      </c>
      <c r="D1893" s="2">
        <v>0.56000000000000005</v>
      </c>
      <c r="E1893" s="2">
        <v>3822</v>
      </c>
      <c r="F1893" s="2">
        <v>0.55000000000000004</v>
      </c>
      <c r="G1893" s="2">
        <v>2102.1</v>
      </c>
      <c r="H1893" s="15">
        <f t="shared" si="29"/>
        <v>0</v>
      </c>
    </row>
    <row r="1894" spans="1:8" ht="13.5" x14ac:dyDescent="0.25">
      <c r="A1894" s="11"/>
      <c r="B1894" s="10">
        <v>45057</v>
      </c>
      <c r="C1894" s="2">
        <v>0.56000000000000005</v>
      </c>
      <c r="D1894" s="2">
        <v>0.56000000000000005</v>
      </c>
      <c r="E1894" s="2">
        <v>1353</v>
      </c>
      <c r="F1894" s="2">
        <v>0.54200000000000004</v>
      </c>
      <c r="G1894" s="2">
        <v>733.32600000000002</v>
      </c>
      <c r="H1894" s="15">
        <f t="shared" si="29"/>
        <v>0</v>
      </c>
    </row>
    <row r="1895" spans="1:8" ht="13.5" x14ac:dyDescent="0.25">
      <c r="A1895" s="11"/>
      <c r="B1895" s="10">
        <v>45058</v>
      </c>
      <c r="C1895" s="2">
        <v>0.54</v>
      </c>
      <c r="D1895" s="2">
        <v>0.54</v>
      </c>
      <c r="E1895" s="2">
        <v>10790</v>
      </c>
      <c r="F1895" s="2">
        <v>0.54800000000000004</v>
      </c>
      <c r="G1895" s="2">
        <v>5912.92</v>
      </c>
      <c r="H1895" s="15">
        <f t="shared" si="29"/>
        <v>-3.571428571428574E-2</v>
      </c>
    </row>
    <row r="1896" spans="1:8" ht="13.5" x14ac:dyDescent="0.25">
      <c r="A1896" s="11"/>
      <c r="B1896" s="10">
        <v>45061</v>
      </c>
      <c r="C1896" s="2">
        <v>0.53</v>
      </c>
      <c r="D1896" s="2">
        <v>0.53</v>
      </c>
      <c r="E1896" s="2">
        <v>4014</v>
      </c>
      <c r="F1896" s="2">
        <v>0.54100000000000004</v>
      </c>
      <c r="G1896" s="2">
        <v>2171.5740000000001</v>
      </c>
      <c r="H1896" s="15">
        <f t="shared" si="29"/>
        <v>-1.8518518518518535E-2</v>
      </c>
    </row>
    <row r="1897" spans="1:8" ht="13.5" x14ac:dyDescent="0.25">
      <c r="A1897" s="11"/>
      <c r="B1897" s="10">
        <v>45062</v>
      </c>
      <c r="C1897" s="2">
        <v>0.52</v>
      </c>
      <c r="D1897" s="2">
        <v>0.52</v>
      </c>
      <c r="E1897" s="2">
        <v>53058</v>
      </c>
      <c r="F1897" s="2">
        <v>0.51200000000000001</v>
      </c>
      <c r="G1897" s="2">
        <v>27165.696</v>
      </c>
      <c r="H1897" s="15">
        <f t="shared" si="29"/>
        <v>-1.8867924528301903E-2</v>
      </c>
    </row>
    <row r="1898" spans="1:8" ht="13.5" x14ac:dyDescent="0.25">
      <c r="A1898" s="11"/>
      <c r="B1898" s="10">
        <v>45063</v>
      </c>
      <c r="C1898" s="2">
        <v>0.54</v>
      </c>
      <c r="D1898" s="2">
        <v>0.54</v>
      </c>
      <c r="E1898" s="2">
        <v>19486</v>
      </c>
      <c r="F1898" s="2">
        <v>0.52100000000000002</v>
      </c>
      <c r="G1898" s="2">
        <v>10152.206</v>
      </c>
      <c r="H1898" s="15">
        <f t="shared" si="29"/>
        <v>3.8461538461538491E-2</v>
      </c>
    </row>
    <row r="1899" spans="1:8" ht="13.5" x14ac:dyDescent="0.25">
      <c r="A1899" s="11"/>
      <c r="B1899" s="10">
        <v>45064</v>
      </c>
      <c r="C1899" s="2">
        <v>0.53</v>
      </c>
      <c r="D1899" s="2">
        <v>0.53</v>
      </c>
      <c r="E1899" s="2">
        <v>1526</v>
      </c>
      <c r="F1899" s="2">
        <v>0.52800000000000002</v>
      </c>
      <c r="G1899" s="2">
        <v>805.72799999999995</v>
      </c>
      <c r="H1899" s="15">
        <f t="shared" si="29"/>
        <v>-1.8518518518518535E-2</v>
      </c>
    </row>
    <row r="1900" spans="1:8" ht="13.5" x14ac:dyDescent="0.25">
      <c r="A1900" s="11"/>
      <c r="B1900" s="10">
        <v>45065</v>
      </c>
      <c r="C1900" s="2">
        <v>0.55000000000000004</v>
      </c>
      <c r="D1900" s="2">
        <v>0.55000000000000004</v>
      </c>
      <c r="E1900" s="2">
        <v>84496</v>
      </c>
      <c r="F1900" s="2">
        <v>0.55000000000000004</v>
      </c>
      <c r="G1900" s="2">
        <v>46472.800000000003</v>
      </c>
      <c r="H1900" s="15">
        <f t="shared" si="29"/>
        <v>3.7735849056603807E-2</v>
      </c>
    </row>
    <row r="1901" spans="1:8" ht="13.5" x14ac:dyDescent="0.25">
      <c r="A1901" s="11"/>
      <c r="B1901" s="10">
        <v>45068</v>
      </c>
      <c r="C1901" s="2">
        <v>0.56000000000000005</v>
      </c>
      <c r="D1901" s="2">
        <v>0.56000000000000005</v>
      </c>
      <c r="E1901" s="2">
        <v>25561</v>
      </c>
      <c r="F1901" s="2">
        <v>0.56100000000000005</v>
      </c>
      <c r="G1901" s="2">
        <v>14339.721</v>
      </c>
      <c r="H1901" s="15">
        <f t="shared" si="29"/>
        <v>1.8181818181818195E-2</v>
      </c>
    </row>
    <row r="1902" spans="1:8" ht="13.5" x14ac:dyDescent="0.25">
      <c r="A1902" s="11"/>
      <c r="B1902" s="10">
        <v>45069</v>
      </c>
      <c r="C1902" s="2">
        <v>0.59</v>
      </c>
      <c r="D1902" s="2">
        <v>0.59</v>
      </c>
      <c r="E1902" s="2">
        <v>33966</v>
      </c>
      <c r="F1902" s="2">
        <v>0.57399999999999995</v>
      </c>
      <c r="G1902" s="2">
        <v>19496.484</v>
      </c>
      <c r="H1902" s="15">
        <f t="shared" si="29"/>
        <v>5.3571428571428416E-2</v>
      </c>
    </row>
    <row r="1903" spans="1:8" ht="13.5" x14ac:dyDescent="0.25">
      <c r="A1903" s="11"/>
      <c r="B1903" s="10">
        <v>45070</v>
      </c>
      <c r="C1903" s="2">
        <v>0.56999999999999995</v>
      </c>
      <c r="D1903" s="2">
        <v>0.56999999999999995</v>
      </c>
      <c r="E1903" s="2">
        <v>28697</v>
      </c>
      <c r="F1903" s="2">
        <v>0.57799999999999996</v>
      </c>
      <c r="G1903" s="2">
        <v>16586.866000000002</v>
      </c>
      <c r="H1903" s="15">
        <f t="shared" si="29"/>
        <v>-3.3898305084745797E-2</v>
      </c>
    </row>
    <row r="1904" spans="1:8" ht="13.5" x14ac:dyDescent="0.25">
      <c r="A1904" s="11"/>
      <c r="B1904" s="10">
        <v>45071</v>
      </c>
      <c r="C1904" s="2">
        <v>0.56999999999999995</v>
      </c>
      <c r="D1904" s="2">
        <v>0.56999999999999995</v>
      </c>
      <c r="E1904" s="2">
        <v>2770</v>
      </c>
      <c r="F1904" s="2">
        <v>0.56299999999999994</v>
      </c>
      <c r="G1904" s="2">
        <v>1559.51</v>
      </c>
      <c r="H1904" s="15">
        <f t="shared" si="29"/>
        <v>0</v>
      </c>
    </row>
    <row r="1905" spans="1:8" ht="13.5" x14ac:dyDescent="0.25">
      <c r="A1905" s="11"/>
      <c r="B1905" s="10">
        <v>45072</v>
      </c>
      <c r="C1905" s="2">
        <v>0.57999999999999996</v>
      </c>
      <c r="D1905" s="2">
        <v>0.57999999999999996</v>
      </c>
      <c r="E1905" s="2">
        <v>21014</v>
      </c>
      <c r="F1905" s="2">
        <v>0.57099999999999995</v>
      </c>
      <c r="G1905" s="2">
        <v>11998.994000000001</v>
      </c>
      <c r="H1905" s="15">
        <f t="shared" si="29"/>
        <v>1.7543859649122823E-2</v>
      </c>
    </row>
    <row r="1906" spans="1:8" ht="13.5" x14ac:dyDescent="0.25">
      <c r="A1906" s="11"/>
      <c r="B1906" s="10">
        <v>45075</v>
      </c>
      <c r="C1906" s="2">
        <v>0.61</v>
      </c>
      <c r="D1906" s="2">
        <v>0.61</v>
      </c>
      <c r="E1906" s="2">
        <v>62902</v>
      </c>
      <c r="F1906" s="2">
        <v>0.59599999999999997</v>
      </c>
      <c r="G1906" s="2">
        <v>37489.591999999997</v>
      </c>
      <c r="H1906" s="15">
        <f t="shared" si="29"/>
        <v>5.1724137931034531E-2</v>
      </c>
    </row>
    <row r="1907" spans="1:8" ht="13.5" x14ac:dyDescent="0.25">
      <c r="A1907" s="11"/>
      <c r="B1907" s="10">
        <v>45076</v>
      </c>
      <c r="C1907" s="2">
        <v>0.6</v>
      </c>
      <c r="D1907" s="2">
        <v>0.6</v>
      </c>
      <c r="E1907" s="2">
        <v>37254</v>
      </c>
      <c r="F1907" s="2">
        <v>0.60299999999999998</v>
      </c>
      <c r="G1907" s="2">
        <v>22464.162</v>
      </c>
      <c r="H1907" s="15">
        <f t="shared" si="29"/>
        <v>-1.6393442622950834E-2</v>
      </c>
    </row>
    <row r="1908" spans="1:8" ht="13.5" x14ac:dyDescent="0.25">
      <c r="A1908" s="11"/>
      <c r="B1908" s="10">
        <v>45077</v>
      </c>
      <c r="C1908" s="2">
        <v>0.6</v>
      </c>
      <c r="D1908" s="2">
        <v>0.6</v>
      </c>
      <c r="E1908" s="2">
        <v>7411</v>
      </c>
      <c r="F1908" s="2">
        <v>0.59299999999999997</v>
      </c>
      <c r="G1908" s="2">
        <v>4394.723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0.6</v>
      </c>
      <c r="D1909" s="2">
        <v>0.6</v>
      </c>
      <c r="E1909" s="2">
        <v>33850</v>
      </c>
      <c r="F1909" s="2">
        <v>0.59899999999999998</v>
      </c>
      <c r="G1909" s="2">
        <v>20276.150000000001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0.6</v>
      </c>
      <c r="D1910" s="2">
        <v>0.6</v>
      </c>
      <c r="E1910" s="2">
        <v>5101</v>
      </c>
      <c r="F1910" s="2">
        <v>0.59799999999999998</v>
      </c>
      <c r="G1910" s="2">
        <v>3050.3980000000001</v>
      </c>
      <c r="H1910" s="15">
        <f t="shared" si="29"/>
        <v>0</v>
      </c>
    </row>
    <row r="1911" spans="1:8" ht="13.5" x14ac:dyDescent="0.25">
      <c r="A1911" s="11"/>
      <c r="B1911" s="10">
        <v>45082</v>
      </c>
      <c r="C1911" s="2">
        <v>0.61</v>
      </c>
      <c r="D1911" s="2">
        <v>0.61</v>
      </c>
      <c r="E1911" s="2">
        <v>90</v>
      </c>
      <c r="F1911" s="2">
        <v>0.61</v>
      </c>
      <c r="G1911" s="2">
        <v>54.9</v>
      </c>
      <c r="H1911" s="15">
        <f t="shared" si="29"/>
        <v>1.6666666666666684E-2</v>
      </c>
    </row>
    <row r="1912" spans="1:8" ht="13.5" x14ac:dyDescent="0.25">
      <c r="A1912" s="11"/>
      <c r="B1912" s="10">
        <v>45083</v>
      </c>
      <c r="C1912" s="2">
        <v>0.61</v>
      </c>
      <c r="D1912" s="2">
        <v>0.61</v>
      </c>
      <c r="E1912" s="2">
        <v>0</v>
      </c>
      <c r="F1912" s="2">
        <v>0</v>
      </c>
      <c r="G1912" s="2">
        <v>0</v>
      </c>
      <c r="H1912" s="15">
        <f t="shared" si="29"/>
        <v>0</v>
      </c>
    </row>
    <row r="1913" spans="1:8" ht="13.5" x14ac:dyDescent="0.25">
      <c r="A1913" s="11"/>
      <c r="B1913" s="10">
        <v>45084</v>
      </c>
      <c r="C1913" s="2">
        <v>0.57999999999999996</v>
      </c>
      <c r="D1913" s="2">
        <v>0.57999999999999996</v>
      </c>
      <c r="E1913" s="2">
        <v>10929</v>
      </c>
      <c r="F1913" s="2">
        <v>0.58199999999999996</v>
      </c>
      <c r="G1913" s="2">
        <v>6360.6779999999999</v>
      </c>
      <c r="H1913" s="15">
        <f t="shared" si="29"/>
        <v>-4.9180327868852507E-2</v>
      </c>
    </row>
    <row r="1914" spans="1:8" ht="13.5" x14ac:dyDescent="0.25">
      <c r="A1914" s="11"/>
      <c r="B1914" s="10">
        <v>45085</v>
      </c>
      <c r="C1914" s="2">
        <v>0.59</v>
      </c>
      <c r="D1914" s="2">
        <v>0.59</v>
      </c>
      <c r="E1914" s="2">
        <v>15565</v>
      </c>
      <c r="F1914" s="2">
        <v>0.58499999999999996</v>
      </c>
      <c r="G1914" s="2">
        <v>9105.5249999999996</v>
      </c>
      <c r="H1914" s="15">
        <f t="shared" si="29"/>
        <v>1.7241379310344845E-2</v>
      </c>
    </row>
    <row r="1915" spans="1:8" ht="13.5" x14ac:dyDescent="0.25">
      <c r="A1915" s="11"/>
      <c r="B1915" s="10">
        <v>45086</v>
      </c>
      <c r="C1915" s="2">
        <v>0.57999999999999996</v>
      </c>
      <c r="D1915" s="2">
        <v>0.57999999999999996</v>
      </c>
      <c r="E1915" s="2">
        <v>47454</v>
      </c>
      <c r="F1915" s="2">
        <v>0.57099999999999995</v>
      </c>
      <c r="G1915" s="2">
        <v>27096.234</v>
      </c>
      <c r="H1915" s="15">
        <f t="shared" si="29"/>
        <v>-1.6949152542372899E-2</v>
      </c>
    </row>
    <row r="1916" spans="1:8" ht="13.5" x14ac:dyDescent="0.25">
      <c r="A1916" s="11"/>
      <c r="B1916" s="10">
        <v>45089</v>
      </c>
      <c r="C1916" s="2">
        <v>0.61</v>
      </c>
      <c r="D1916" s="2">
        <v>0.61</v>
      </c>
      <c r="E1916" s="2">
        <v>484621</v>
      </c>
      <c r="F1916" s="2">
        <v>0.60499999999999998</v>
      </c>
      <c r="G1916" s="2">
        <v>293195.70500000002</v>
      </c>
      <c r="H1916" s="15">
        <f t="shared" si="29"/>
        <v>5.1724137931034531E-2</v>
      </c>
    </row>
    <row r="1917" spans="1:8" ht="13.5" x14ac:dyDescent="0.25">
      <c r="A1917" s="11"/>
      <c r="B1917" s="10">
        <v>45090</v>
      </c>
      <c r="C1917" s="2">
        <v>0.62</v>
      </c>
      <c r="D1917" s="2">
        <v>0.62</v>
      </c>
      <c r="E1917" s="2">
        <v>470218</v>
      </c>
      <c r="F1917" s="2">
        <v>0.622</v>
      </c>
      <c r="G1917" s="2">
        <v>292475.59600000002</v>
      </c>
      <c r="H1917" s="15">
        <f t="shared" si="29"/>
        <v>1.6393442622950834E-2</v>
      </c>
    </row>
    <row r="1918" spans="1:8" ht="13.5" x14ac:dyDescent="0.25">
      <c r="A1918" s="11"/>
      <c r="B1918" s="10">
        <v>45091</v>
      </c>
      <c r="C1918" s="2">
        <v>0.64</v>
      </c>
      <c r="D1918" s="2">
        <v>0.64</v>
      </c>
      <c r="E1918" s="2">
        <v>58529</v>
      </c>
      <c r="F1918" s="2">
        <v>0.629</v>
      </c>
      <c r="G1918" s="2">
        <v>36814.741000000002</v>
      </c>
      <c r="H1918" s="15">
        <f t="shared" si="29"/>
        <v>3.2258064516129059E-2</v>
      </c>
    </row>
    <row r="1919" spans="1:8" ht="13.5" x14ac:dyDescent="0.25">
      <c r="A1919" s="11"/>
      <c r="B1919" s="10">
        <v>45092</v>
      </c>
      <c r="C1919" s="2">
        <v>0.61</v>
      </c>
      <c r="D1919" s="2">
        <v>0.61</v>
      </c>
      <c r="E1919" s="2">
        <v>34416</v>
      </c>
      <c r="F1919" s="2">
        <v>0.61199999999999999</v>
      </c>
      <c r="G1919" s="2">
        <v>21062.592000000001</v>
      </c>
      <c r="H1919" s="15">
        <f t="shared" si="29"/>
        <v>-4.6875000000000042E-2</v>
      </c>
    </row>
    <row r="1920" spans="1:8" ht="13.5" x14ac:dyDescent="0.25">
      <c r="A1920" s="11"/>
      <c r="B1920" s="10">
        <v>45093</v>
      </c>
      <c r="C1920" s="2">
        <v>0.63</v>
      </c>
      <c r="D1920" s="2">
        <v>0.63</v>
      </c>
      <c r="E1920" s="2">
        <v>38415</v>
      </c>
      <c r="F1920" s="2">
        <v>0.622</v>
      </c>
      <c r="G1920" s="2">
        <v>23894.13</v>
      </c>
      <c r="H1920" s="15">
        <f t="shared" si="29"/>
        <v>3.2786885245901669E-2</v>
      </c>
    </row>
    <row r="1921" spans="1:8" ht="13.5" x14ac:dyDescent="0.25">
      <c r="A1921" s="11"/>
      <c r="B1921" s="10">
        <v>45096</v>
      </c>
      <c r="C1921" s="2">
        <v>0.64</v>
      </c>
      <c r="D1921" s="2">
        <v>0.64</v>
      </c>
      <c r="E1921" s="2">
        <v>51750</v>
      </c>
      <c r="F1921" s="2">
        <v>0.63200000000000001</v>
      </c>
      <c r="G1921" s="2">
        <v>32706</v>
      </c>
      <c r="H1921" s="15">
        <f t="shared" si="29"/>
        <v>1.5873015873015886E-2</v>
      </c>
    </row>
    <row r="1922" spans="1:8" ht="13.5" x14ac:dyDescent="0.25">
      <c r="A1922" s="11"/>
      <c r="B1922" s="10">
        <v>45097</v>
      </c>
      <c r="C1922" s="2">
        <v>0.61</v>
      </c>
      <c r="D1922" s="2">
        <v>0.61</v>
      </c>
      <c r="E1922" s="2">
        <v>25408</v>
      </c>
      <c r="F1922" s="2">
        <v>0.61299999999999999</v>
      </c>
      <c r="G1922" s="2">
        <v>15575.103999999999</v>
      </c>
      <c r="H1922" s="15">
        <f t="shared" si="29"/>
        <v>-4.6875000000000042E-2</v>
      </c>
    </row>
    <row r="1923" spans="1:8" ht="13.5" x14ac:dyDescent="0.25">
      <c r="A1923" s="11"/>
      <c r="B1923" s="10">
        <v>45098</v>
      </c>
      <c r="C1923" s="2">
        <v>0.6</v>
      </c>
      <c r="D1923" s="2">
        <v>0.6</v>
      </c>
      <c r="E1923" s="2">
        <v>62234</v>
      </c>
      <c r="F1923" s="2">
        <v>0.58399999999999996</v>
      </c>
      <c r="G1923" s="2">
        <v>36344.656000000003</v>
      </c>
      <c r="H1923" s="15">
        <f t="shared" si="29"/>
        <v>-1.6393442622950834E-2</v>
      </c>
    </row>
    <row r="1924" spans="1:8" ht="13.5" x14ac:dyDescent="0.25">
      <c r="A1924" s="11"/>
      <c r="B1924" s="10">
        <v>45099</v>
      </c>
      <c r="C1924" s="2">
        <v>0.61</v>
      </c>
      <c r="D1924" s="2">
        <v>0.61</v>
      </c>
      <c r="E1924" s="2">
        <v>23155</v>
      </c>
      <c r="F1924" s="2">
        <v>0.59299999999999997</v>
      </c>
      <c r="G1924" s="2">
        <v>13730.915000000001</v>
      </c>
      <c r="H1924" s="15">
        <f t="shared" si="29"/>
        <v>1.6666666666666684E-2</v>
      </c>
    </row>
    <row r="1925" spans="1:8" ht="13.5" x14ac:dyDescent="0.25">
      <c r="A1925" s="11"/>
      <c r="B1925" s="10">
        <v>45100</v>
      </c>
      <c r="C1925" s="2">
        <v>0.6</v>
      </c>
      <c r="D1925" s="2">
        <v>0.6</v>
      </c>
      <c r="E1925" s="2">
        <v>11019</v>
      </c>
      <c r="F1925" s="2">
        <v>0.58899999999999997</v>
      </c>
      <c r="G1925" s="2">
        <v>6490.1909999999998</v>
      </c>
      <c r="H1925" s="15">
        <f t="shared" si="29"/>
        <v>-1.6393442622950834E-2</v>
      </c>
    </row>
    <row r="1926" spans="1:8" ht="13.5" x14ac:dyDescent="0.25">
      <c r="A1926" s="11"/>
      <c r="B1926" s="10">
        <v>45103</v>
      </c>
      <c r="C1926" s="2">
        <v>0.57999999999999996</v>
      </c>
      <c r="D1926" s="2">
        <v>0.57999999999999996</v>
      </c>
      <c r="E1926" s="2">
        <v>33461</v>
      </c>
      <c r="F1926" s="2">
        <v>0.57499999999999996</v>
      </c>
      <c r="G1926" s="2">
        <v>19240.075000000001</v>
      </c>
      <c r="H1926" s="15">
        <f t="shared" si="29"/>
        <v>-3.3333333333333368E-2</v>
      </c>
    </row>
    <row r="1927" spans="1:8" ht="13.5" x14ac:dyDescent="0.25">
      <c r="A1927" s="11"/>
      <c r="B1927" s="10">
        <v>45104</v>
      </c>
      <c r="C1927" s="2">
        <v>0.56999999999999995</v>
      </c>
      <c r="D1927" s="2">
        <v>0.56999999999999995</v>
      </c>
      <c r="E1927" s="2">
        <v>6366</v>
      </c>
      <c r="F1927" s="2">
        <v>0.58099999999999996</v>
      </c>
      <c r="G1927" s="2">
        <v>3698.6460000000002</v>
      </c>
      <c r="H1927" s="15">
        <f t="shared" ref="H1927:H1990" si="30">(D1927-D1926)/D1926</f>
        <v>-1.7241379310344845E-2</v>
      </c>
    </row>
    <row r="1928" spans="1:8" ht="13.5" x14ac:dyDescent="0.25">
      <c r="A1928" s="11"/>
      <c r="B1928" s="10">
        <v>45107</v>
      </c>
      <c r="C1928" s="2">
        <v>0.57999999999999996</v>
      </c>
      <c r="D1928" s="2">
        <v>0.57999999999999996</v>
      </c>
      <c r="E1928" s="2">
        <v>13964</v>
      </c>
      <c r="F1928" s="2">
        <v>0.56599999999999995</v>
      </c>
      <c r="G1928" s="2">
        <v>7903.6239999999998</v>
      </c>
      <c r="H1928" s="15">
        <f t="shared" si="30"/>
        <v>1.7543859649122823E-2</v>
      </c>
    </row>
    <row r="1929" spans="1:8" ht="13.5" x14ac:dyDescent="0.25">
      <c r="A1929" s="11"/>
      <c r="B1929" s="10">
        <v>45110</v>
      </c>
      <c r="C1929" s="2">
        <v>0.61</v>
      </c>
      <c r="D1929" s="2">
        <v>0.61</v>
      </c>
      <c r="E1929" s="2">
        <v>26940</v>
      </c>
      <c r="F1929" s="2">
        <v>0.59699999999999998</v>
      </c>
      <c r="G1929" s="2">
        <v>16083.18</v>
      </c>
      <c r="H1929" s="15">
        <f t="shared" si="30"/>
        <v>5.1724137931034531E-2</v>
      </c>
    </row>
    <row r="1930" spans="1:8" ht="13.5" x14ac:dyDescent="0.25">
      <c r="A1930" s="11"/>
      <c r="B1930" s="10">
        <v>45111</v>
      </c>
      <c r="C1930" s="2">
        <v>0.61</v>
      </c>
      <c r="D1930" s="2">
        <v>0.61</v>
      </c>
      <c r="E1930" s="2">
        <v>960</v>
      </c>
      <c r="F1930" s="2">
        <v>0.61</v>
      </c>
      <c r="G1930" s="2">
        <v>585.6</v>
      </c>
      <c r="H1930" s="15">
        <f t="shared" si="30"/>
        <v>0</v>
      </c>
    </row>
    <row r="1931" spans="1:8" ht="13.5" x14ac:dyDescent="0.25">
      <c r="A1931" s="11"/>
      <c r="B1931" s="10">
        <v>45112</v>
      </c>
      <c r="C1931" s="2">
        <v>0.61</v>
      </c>
      <c r="D1931" s="2">
        <v>0.61</v>
      </c>
      <c r="E1931" s="2">
        <v>24350</v>
      </c>
      <c r="F1931" s="2">
        <v>0.61</v>
      </c>
      <c r="G1931" s="2">
        <v>14853.5</v>
      </c>
      <c r="H1931" s="15">
        <f t="shared" si="30"/>
        <v>0</v>
      </c>
    </row>
    <row r="1932" spans="1:8" ht="13.5" x14ac:dyDescent="0.25">
      <c r="A1932" s="11"/>
      <c r="B1932" s="10">
        <v>45113</v>
      </c>
      <c r="C1932" s="2">
        <v>0.57999999999999996</v>
      </c>
      <c r="D1932" s="2">
        <v>0.57999999999999996</v>
      </c>
      <c r="E1932" s="2">
        <v>6800</v>
      </c>
      <c r="F1932" s="2">
        <v>0.58199999999999996</v>
      </c>
      <c r="G1932" s="2">
        <v>3957.6</v>
      </c>
      <c r="H1932" s="15">
        <f t="shared" si="30"/>
        <v>-4.9180327868852507E-2</v>
      </c>
    </row>
    <row r="1933" spans="1:8" ht="13.5" x14ac:dyDescent="0.25">
      <c r="A1933" s="11"/>
      <c r="B1933" s="10">
        <v>45114</v>
      </c>
      <c r="C1933" s="2">
        <v>0.59</v>
      </c>
      <c r="D1933" s="2">
        <v>0.59</v>
      </c>
      <c r="E1933" s="2">
        <v>29997</v>
      </c>
      <c r="F1933" s="2">
        <v>0.56599999999999995</v>
      </c>
      <c r="G1933" s="2">
        <v>16978.302</v>
      </c>
      <c r="H1933" s="15">
        <f t="shared" si="30"/>
        <v>1.7241379310344845E-2</v>
      </c>
    </row>
    <row r="1934" spans="1:8" ht="13.5" x14ac:dyDescent="0.25">
      <c r="A1934" s="11"/>
      <c r="B1934" s="10">
        <v>45117</v>
      </c>
      <c r="C1934" s="2">
        <v>0.6</v>
      </c>
      <c r="D1934" s="2">
        <v>0.6</v>
      </c>
      <c r="E1934" s="2">
        <v>10982</v>
      </c>
      <c r="F1934" s="2">
        <v>0.59399999999999997</v>
      </c>
      <c r="G1934" s="2">
        <v>6523.308</v>
      </c>
      <c r="H1934" s="15">
        <f t="shared" si="30"/>
        <v>1.6949152542372899E-2</v>
      </c>
    </row>
    <row r="1935" spans="1:8" ht="13.5" x14ac:dyDescent="0.25">
      <c r="A1935" s="11"/>
      <c r="B1935" s="10">
        <v>45118</v>
      </c>
      <c r="C1935" s="2">
        <v>0.56999999999999995</v>
      </c>
      <c r="D1935" s="2">
        <v>0.56999999999999995</v>
      </c>
      <c r="E1935" s="2">
        <v>51583</v>
      </c>
      <c r="F1935" s="2">
        <v>0.57799999999999996</v>
      </c>
      <c r="G1935" s="2">
        <v>29814.973999999998</v>
      </c>
      <c r="H1935" s="15">
        <f t="shared" si="30"/>
        <v>-5.0000000000000044E-2</v>
      </c>
    </row>
    <row r="1936" spans="1:8" ht="13.5" x14ac:dyDescent="0.25">
      <c r="A1936" s="11"/>
      <c r="B1936" s="10">
        <v>45119</v>
      </c>
      <c r="C1936" s="2">
        <v>0.59</v>
      </c>
      <c r="D1936" s="2">
        <v>0.59</v>
      </c>
      <c r="E1936" s="2">
        <v>2500</v>
      </c>
      <c r="F1936" s="2">
        <v>0.57399999999999995</v>
      </c>
      <c r="G1936" s="2">
        <v>1435</v>
      </c>
      <c r="H1936" s="15">
        <f t="shared" si="30"/>
        <v>3.5087719298245647E-2</v>
      </c>
    </row>
    <row r="1937" spans="1:8" ht="13.5" x14ac:dyDescent="0.25">
      <c r="A1937" s="11"/>
      <c r="B1937" s="10">
        <v>45120</v>
      </c>
      <c r="C1937" s="2">
        <v>0.56000000000000005</v>
      </c>
      <c r="D1937" s="2">
        <v>0.56000000000000005</v>
      </c>
      <c r="E1937" s="2">
        <v>65601</v>
      </c>
      <c r="F1937" s="2">
        <v>0.56599999999999995</v>
      </c>
      <c r="G1937" s="2">
        <v>37130.165999999997</v>
      </c>
      <c r="H1937" s="15">
        <f t="shared" si="30"/>
        <v>-5.0847457627118502E-2</v>
      </c>
    </row>
    <row r="1938" spans="1:8" ht="13.5" x14ac:dyDescent="0.25">
      <c r="A1938" s="11"/>
      <c r="B1938" s="10">
        <v>45121</v>
      </c>
      <c r="C1938" s="2">
        <v>0.59</v>
      </c>
      <c r="D1938" s="2">
        <v>0.59</v>
      </c>
      <c r="E1938" s="2">
        <v>7101</v>
      </c>
      <c r="F1938" s="2">
        <v>0.58099999999999996</v>
      </c>
      <c r="G1938" s="2">
        <v>4125.6809999999996</v>
      </c>
      <c r="H1938" s="15">
        <f t="shared" si="30"/>
        <v>5.3571428571428416E-2</v>
      </c>
    </row>
    <row r="1939" spans="1:8" ht="13.5" x14ac:dyDescent="0.25">
      <c r="A1939" s="11"/>
      <c r="B1939" s="10">
        <v>45124</v>
      </c>
      <c r="C1939" s="2">
        <v>0.57999999999999996</v>
      </c>
      <c r="D1939" s="2">
        <v>0.57999999999999996</v>
      </c>
      <c r="E1939" s="2">
        <v>17324</v>
      </c>
      <c r="F1939" s="2">
        <v>0.56799999999999995</v>
      </c>
      <c r="G1939" s="2">
        <v>9840.0319999999992</v>
      </c>
      <c r="H1939" s="15">
        <f t="shared" si="30"/>
        <v>-1.6949152542372899E-2</v>
      </c>
    </row>
    <row r="1940" spans="1:8" ht="13.5" x14ac:dyDescent="0.25">
      <c r="A1940" s="11"/>
      <c r="B1940" s="10">
        <v>45125</v>
      </c>
      <c r="C1940" s="2">
        <v>0.56999999999999995</v>
      </c>
      <c r="D1940" s="2">
        <v>0.56999999999999995</v>
      </c>
      <c r="E1940" s="2">
        <v>53</v>
      </c>
      <c r="F1940" s="2">
        <v>0.56999999999999995</v>
      </c>
      <c r="G1940" s="2">
        <v>30.21</v>
      </c>
      <c r="H1940" s="15">
        <f t="shared" si="30"/>
        <v>-1.7241379310344845E-2</v>
      </c>
    </row>
    <row r="1941" spans="1:8" ht="13.5" x14ac:dyDescent="0.25">
      <c r="A1941" s="11"/>
      <c r="B1941" s="10">
        <v>45127</v>
      </c>
      <c r="C1941" s="2">
        <v>0.54</v>
      </c>
      <c r="D1941" s="2">
        <v>0.54</v>
      </c>
      <c r="E1941" s="2">
        <v>34574</v>
      </c>
      <c r="F1941" s="2">
        <v>0.56200000000000006</v>
      </c>
      <c r="G1941" s="2">
        <v>19430.588</v>
      </c>
      <c r="H1941" s="15">
        <f t="shared" si="30"/>
        <v>-5.2631578947368279E-2</v>
      </c>
    </row>
    <row r="1942" spans="1:8" ht="13.5" x14ac:dyDescent="0.25">
      <c r="A1942" s="11"/>
      <c r="B1942" s="10">
        <v>45128</v>
      </c>
      <c r="C1942" s="2">
        <v>0.56999999999999995</v>
      </c>
      <c r="D1942" s="2">
        <v>0.56999999999999995</v>
      </c>
      <c r="E1942" s="2">
        <v>34876</v>
      </c>
      <c r="F1942" s="2">
        <v>0.54</v>
      </c>
      <c r="G1942" s="2">
        <v>18833.04</v>
      </c>
      <c r="H1942" s="15">
        <f t="shared" si="30"/>
        <v>5.5555555555555393E-2</v>
      </c>
    </row>
    <row r="1943" spans="1:8" ht="13.5" x14ac:dyDescent="0.25">
      <c r="A1943" s="11"/>
      <c r="B1943" s="10">
        <v>45131</v>
      </c>
      <c r="C1943" s="2">
        <v>0.56999999999999995</v>
      </c>
      <c r="D1943" s="2">
        <v>0.56999999999999995</v>
      </c>
      <c r="E1943" s="2">
        <v>26685</v>
      </c>
      <c r="F1943" s="2">
        <v>0.54700000000000004</v>
      </c>
      <c r="G1943" s="2">
        <v>14596.695</v>
      </c>
      <c r="H1943" s="15">
        <f t="shared" si="30"/>
        <v>0</v>
      </c>
    </row>
    <row r="1944" spans="1:8" ht="13.5" x14ac:dyDescent="0.25">
      <c r="A1944" s="11"/>
      <c r="B1944" s="10">
        <v>45133</v>
      </c>
      <c r="C1944" s="2">
        <v>0.54</v>
      </c>
      <c r="D1944" s="2">
        <v>0.54</v>
      </c>
      <c r="E1944" s="2">
        <v>4463</v>
      </c>
      <c r="F1944" s="2">
        <v>0.55900000000000005</v>
      </c>
      <c r="G1944" s="2">
        <v>2494.817</v>
      </c>
      <c r="H1944" s="15">
        <f t="shared" si="30"/>
        <v>-5.2631578947368279E-2</v>
      </c>
    </row>
    <row r="1945" spans="1:8" ht="13.5" x14ac:dyDescent="0.25">
      <c r="A1945" s="11"/>
      <c r="B1945" s="10">
        <v>45134</v>
      </c>
      <c r="C1945" s="2">
        <v>0.56000000000000005</v>
      </c>
      <c r="D1945" s="2">
        <v>0.56000000000000005</v>
      </c>
      <c r="E1945" s="2">
        <v>1940</v>
      </c>
      <c r="F1945" s="2">
        <v>0.55100000000000005</v>
      </c>
      <c r="G1945" s="2">
        <v>1068.94</v>
      </c>
      <c r="H1945" s="15">
        <f t="shared" si="30"/>
        <v>3.703703703703707E-2</v>
      </c>
    </row>
    <row r="1946" spans="1:8" ht="13.5" x14ac:dyDescent="0.25">
      <c r="A1946" s="11"/>
      <c r="B1946" s="10">
        <v>45135</v>
      </c>
      <c r="C1946" s="2">
        <v>0.56999999999999995</v>
      </c>
      <c r="D1946" s="2">
        <v>0.56999999999999995</v>
      </c>
      <c r="E1946" s="2">
        <v>5265</v>
      </c>
      <c r="F1946" s="2">
        <v>0.54400000000000004</v>
      </c>
      <c r="G1946" s="2">
        <v>2864.16</v>
      </c>
      <c r="H1946" s="15">
        <f t="shared" si="30"/>
        <v>1.7857142857142672E-2</v>
      </c>
    </row>
    <row r="1947" spans="1:8" ht="13.5" x14ac:dyDescent="0.25">
      <c r="A1947" s="11"/>
      <c r="B1947" s="10">
        <v>45138</v>
      </c>
      <c r="C1947" s="2">
        <v>0.56999999999999995</v>
      </c>
      <c r="D1947" s="2">
        <v>0.56999999999999995</v>
      </c>
      <c r="E1947" s="2">
        <v>6550</v>
      </c>
      <c r="F1947" s="2">
        <v>0.54</v>
      </c>
      <c r="G1947" s="2">
        <v>3537</v>
      </c>
      <c r="H1947" s="15">
        <f t="shared" si="30"/>
        <v>0</v>
      </c>
    </row>
    <row r="1948" spans="1:8" ht="13.5" x14ac:dyDescent="0.25">
      <c r="A1948" s="11"/>
      <c r="B1948" s="10">
        <v>45139</v>
      </c>
      <c r="C1948" s="2">
        <v>0.56000000000000005</v>
      </c>
      <c r="D1948" s="2">
        <v>0.56000000000000005</v>
      </c>
      <c r="E1948" s="2">
        <v>3007</v>
      </c>
      <c r="F1948" s="2">
        <v>0.56200000000000006</v>
      </c>
      <c r="G1948" s="2">
        <v>1689.934</v>
      </c>
      <c r="H1948" s="15">
        <f t="shared" si="30"/>
        <v>-1.7543859649122629E-2</v>
      </c>
    </row>
    <row r="1949" spans="1:8" ht="13.5" x14ac:dyDescent="0.25">
      <c r="A1949" s="11"/>
      <c r="B1949" s="10">
        <v>45140</v>
      </c>
      <c r="C1949" s="2">
        <v>0.56999999999999995</v>
      </c>
      <c r="D1949" s="2">
        <v>0.56999999999999995</v>
      </c>
      <c r="E1949" s="2">
        <v>1130</v>
      </c>
      <c r="F1949" s="2">
        <v>0.56499999999999995</v>
      </c>
      <c r="G1949" s="2">
        <v>638.45000000000005</v>
      </c>
      <c r="H1949" s="15">
        <f t="shared" si="30"/>
        <v>1.7857142857142672E-2</v>
      </c>
    </row>
    <row r="1950" spans="1:8" ht="13.5" x14ac:dyDescent="0.25">
      <c r="A1950" s="11"/>
      <c r="B1950" s="10">
        <v>45141</v>
      </c>
      <c r="C1950" s="2">
        <v>0.56999999999999995</v>
      </c>
      <c r="D1950" s="2">
        <v>0.56999999999999995</v>
      </c>
      <c r="E1950" s="2">
        <v>24752</v>
      </c>
      <c r="F1950" s="2">
        <v>0.57499999999999996</v>
      </c>
      <c r="G1950" s="2">
        <v>14232.4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0.56999999999999995</v>
      </c>
      <c r="D1951" s="2">
        <v>0.56999999999999995</v>
      </c>
      <c r="E1951" s="2">
        <v>10650</v>
      </c>
      <c r="F1951" s="2">
        <v>0.56999999999999995</v>
      </c>
      <c r="G1951" s="2">
        <v>6070.5</v>
      </c>
      <c r="H1951" s="15">
        <f t="shared" si="30"/>
        <v>0</v>
      </c>
    </row>
    <row r="1952" spans="1:8" ht="13.5" x14ac:dyDescent="0.25">
      <c r="A1952" s="11"/>
      <c r="B1952" s="10">
        <v>45145</v>
      </c>
      <c r="C1952" s="2">
        <v>0.56000000000000005</v>
      </c>
      <c r="D1952" s="2">
        <v>0.56000000000000005</v>
      </c>
      <c r="E1952" s="2">
        <v>35884</v>
      </c>
      <c r="F1952" s="2">
        <v>0.55300000000000005</v>
      </c>
      <c r="G1952" s="2">
        <v>19843.851999999999</v>
      </c>
      <c r="H1952" s="15">
        <f t="shared" si="30"/>
        <v>-1.7543859649122629E-2</v>
      </c>
    </row>
    <row r="1953" spans="1:8" ht="13.5" x14ac:dyDescent="0.25">
      <c r="A1953" s="11"/>
      <c r="B1953" s="10">
        <v>45146</v>
      </c>
      <c r="C1953" s="2">
        <v>0.53</v>
      </c>
      <c r="D1953" s="2">
        <v>0.53</v>
      </c>
      <c r="E1953" s="2">
        <v>11552</v>
      </c>
      <c r="F1953" s="2">
        <v>0.54400000000000004</v>
      </c>
      <c r="G1953" s="2">
        <v>6284.2879999999996</v>
      </c>
      <c r="H1953" s="15">
        <f t="shared" si="30"/>
        <v>-5.3571428571428617E-2</v>
      </c>
    </row>
    <row r="1954" spans="1:8" ht="13.5" x14ac:dyDescent="0.25">
      <c r="A1954" s="11"/>
      <c r="B1954" s="10">
        <v>45147</v>
      </c>
      <c r="C1954" s="2">
        <v>0.5</v>
      </c>
      <c r="D1954" s="2">
        <v>0.5</v>
      </c>
      <c r="E1954" s="2">
        <v>37834</v>
      </c>
      <c r="F1954" s="2">
        <v>0.53500000000000003</v>
      </c>
      <c r="G1954" s="2">
        <v>20241.189999999999</v>
      </c>
      <c r="H1954" s="15">
        <f t="shared" si="30"/>
        <v>-5.660377358490571E-2</v>
      </c>
    </row>
    <row r="1955" spans="1:8" ht="13.5" x14ac:dyDescent="0.25">
      <c r="A1955" s="11"/>
      <c r="B1955" s="10">
        <v>45148</v>
      </c>
      <c r="C1955" s="2">
        <v>0.53</v>
      </c>
      <c r="D1955" s="2">
        <v>0.53</v>
      </c>
      <c r="E1955" s="2">
        <v>14539</v>
      </c>
      <c r="F1955" s="2">
        <v>0.52700000000000002</v>
      </c>
      <c r="G1955" s="2">
        <v>7662.0529999999999</v>
      </c>
      <c r="H1955" s="15">
        <f t="shared" si="30"/>
        <v>6.0000000000000053E-2</v>
      </c>
    </row>
    <row r="1956" spans="1:8" ht="13.5" x14ac:dyDescent="0.25">
      <c r="A1956" s="11"/>
      <c r="B1956" s="10">
        <v>45149</v>
      </c>
      <c r="C1956" s="2">
        <v>0.56000000000000005</v>
      </c>
      <c r="D1956" s="2">
        <v>0.56000000000000005</v>
      </c>
      <c r="E1956" s="2">
        <v>19823</v>
      </c>
      <c r="F1956" s="2">
        <v>0.54200000000000004</v>
      </c>
      <c r="G1956" s="2">
        <v>10744.066000000001</v>
      </c>
      <c r="H1956" s="15">
        <f t="shared" si="30"/>
        <v>5.660377358490571E-2</v>
      </c>
    </row>
    <row r="1957" spans="1:8" ht="13.5" x14ac:dyDescent="0.25">
      <c r="A1957" s="11"/>
      <c r="B1957" s="10">
        <v>45152</v>
      </c>
      <c r="C1957" s="2">
        <v>0.56000000000000005</v>
      </c>
      <c r="D1957" s="2">
        <v>0.56000000000000005</v>
      </c>
      <c r="E1957" s="2">
        <v>14758</v>
      </c>
      <c r="F1957" s="2">
        <v>0.55900000000000005</v>
      </c>
      <c r="G1957" s="2">
        <v>8249.7219999999998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0.56000000000000005</v>
      </c>
      <c r="D1958" s="2">
        <v>0.56000000000000005</v>
      </c>
      <c r="E1958" s="2">
        <v>3998</v>
      </c>
      <c r="F1958" s="2">
        <v>0.55000000000000004</v>
      </c>
      <c r="G1958" s="2">
        <v>2198.9</v>
      </c>
      <c r="H1958" s="15">
        <f t="shared" si="30"/>
        <v>0</v>
      </c>
    </row>
    <row r="1959" spans="1:8" ht="13.5" x14ac:dyDescent="0.25">
      <c r="A1959" s="11"/>
      <c r="B1959" s="10">
        <v>45154</v>
      </c>
      <c r="C1959" s="2">
        <v>0.56000000000000005</v>
      </c>
      <c r="D1959" s="2">
        <v>0.56000000000000005</v>
      </c>
      <c r="E1959" s="2">
        <v>12681</v>
      </c>
      <c r="F1959" s="2">
        <v>0.55000000000000004</v>
      </c>
      <c r="G1959" s="2">
        <v>6974.55</v>
      </c>
      <c r="H1959" s="15">
        <f t="shared" si="30"/>
        <v>0</v>
      </c>
    </row>
    <row r="1960" spans="1:8" ht="13.5" x14ac:dyDescent="0.25">
      <c r="A1960" s="11"/>
      <c r="B1960" s="10">
        <v>45155</v>
      </c>
      <c r="C1960" s="2">
        <v>0.53</v>
      </c>
      <c r="D1960" s="2">
        <v>0.53</v>
      </c>
      <c r="E1960" s="2">
        <v>82080</v>
      </c>
      <c r="F1960" s="2">
        <v>0.53200000000000003</v>
      </c>
      <c r="G1960" s="2">
        <v>43666.559999999998</v>
      </c>
      <c r="H1960" s="15">
        <f t="shared" si="30"/>
        <v>-5.3571428571428617E-2</v>
      </c>
    </row>
    <row r="1961" spans="1:8" ht="13.5" x14ac:dyDescent="0.25">
      <c r="A1961" s="11"/>
      <c r="B1961" s="10">
        <v>45156</v>
      </c>
      <c r="C1961" s="2">
        <v>0.54</v>
      </c>
      <c r="D1961" s="2">
        <v>0.54</v>
      </c>
      <c r="E1961" s="2">
        <v>21137</v>
      </c>
      <c r="F1961" s="2">
        <v>0.53100000000000003</v>
      </c>
      <c r="G1961" s="2">
        <v>11223.746999999999</v>
      </c>
      <c r="H1961" s="15">
        <f t="shared" si="30"/>
        <v>1.8867924528301903E-2</v>
      </c>
    </row>
    <row r="1962" spans="1:8" ht="13.5" x14ac:dyDescent="0.25">
      <c r="A1962" s="11"/>
      <c r="B1962" s="10">
        <v>45159</v>
      </c>
      <c r="C1962" s="2">
        <v>0.52</v>
      </c>
      <c r="D1962" s="2">
        <v>0.52</v>
      </c>
      <c r="E1962" s="2">
        <v>3226</v>
      </c>
      <c r="F1962" s="2">
        <v>0.53300000000000003</v>
      </c>
      <c r="G1962" s="2">
        <v>1719.4580000000001</v>
      </c>
      <c r="H1962" s="15">
        <f t="shared" si="30"/>
        <v>-3.703703703703707E-2</v>
      </c>
    </row>
    <row r="1963" spans="1:8" ht="13.5" x14ac:dyDescent="0.25">
      <c r="A1963" s="11"/>
      <c r="B1963" s="10">
        <v>45160</v>
      </c>
      <c r="C1963" s="2">
        <v>0.51</v>
      </c>
      <c r="D1963" s="2">
        <v>0.51</v>
      </c>
      <c r="E1963" s="2">
        <v>17475</v>
      </c>
      <c r="F1963" s="2">
        <v>0.51700000000000002</v>
      </c>
      <c r="G1963" s="2">
        <v>9034.5750000000007</v>
      </c>
      <c r="H1963" s="15">
        <f t="shared" si="30"/>
        <v>-1.9230769230769246E-2</v>
      </c>
    </row>
    <row r="1964" spans="1:8" ht="13.5" x14ac:dyDescent="0.25">
      <c r="A1964" s="11"/>
      <c r="B1964" s="10">
        <v>45161</v>
      </c>
      <c r="C1964" s="2">
        <v>0.52</v>
      </c>
      <c r="D1964" s="2">
        <v>0.52</v>
      </c>
      <c r="E1964" s="2">
        <v>32884</v>
      </c>
      <c r="F1964" s="2">
        <v>0.51</v>
      </c>
      <c r="G1964" s="2">
        <v>16770.84</v>
      </c>
      <c r="H1964" s="15">
        <f t="shared" si="30"/>
        <v>1.9607843137254919E-2</v>
      </c>
    </row>
    <row r="1965" spans="1:8" ht="13.5" x14ac:dyDescent="0.25">
      <c r="A1965" s="11"/>
      <c r="B1965" s="10">
        <v>45162</v>
      </c>
      <c r="C1965" s="2">
        <v>0.53</v>
      </c>
      <c r="D1965" s="2">
        <v>0.53</v>
      </c>
      <c r="E1965" s="2">
        <v>8965</v>
      </c>
      <c r="F1965" s="2">
        <v>0.51700000000000002</v>
      </c>
      <c r="G1965" s="2">
        <v>4634.9049999999997</v>
      </c>
      <c r="H1965" s="15">
        <f t="shared" si="30"/>
        <v>1.9230769230769246E-2</v>
      </c>
    </row>
    <row r="1966" spans="1:8" ht="13.5" x14ac:dyDescent="0.25">
      <c r="A1966" s="11"/>
      <c r="B1966" s="10">
        <v>45163</v>
      </c>
      <c r="C1966" s="2">
        <v>0.51</v>
      </c>
      <c r="D1966" s="2">
        <v>0.51</v>
      </c>
      <c r="E1966" s="2">
        <v>16839</v>
      </c>
      <c r="F1966" s="2">
        <v>0.51300000000000001</v>
      </c>
      <c r="G1966" s="2">
        <v>8638.4069999999992</v>
      </c>
      <c r="H1966" s="15">
        <f t="shared" si="30"/>
        <v>-3.7735849056603807E-2</v>
      </c>
    </row>
    <row r="1967" spans="1:8" ht="13.5" x14ac:dyDescent="0.25">
      <c r="A1967" s="11"/>
      <c r="B1967" s="10">
        <v>45166</v>
      </c>
      <c r="C1967" s="2">
        <v>0.5</v>
      </c>
      <c r="D1967" s="2">
        <v>0.5</v>
      </c>
      <c r="E1967" s="2">
        <v>4260</v>
      </c>
      <c r="F1967" s="2">
        <v>0.501</v>
      </c>
      <c r="G1967" s="2">
        <v>2134.2600000000002</v>
      </c>
      <c r="H1967" s="15">
        <f t="shared" si="30"/>
        <v>-1.9607843137254919E-2</v>
      </c>
    </row>
    <row r="1968" spans="1:8" ht="13.5" x14ac:dyDescent="0.25">
      <c r="A1968" s="11"/>
      <c r="B1968" s="10">
        <v>45167</v>
      </c>
      <c r="C1968" s="2">
        <v>0.53</v>
      </c>
      <c r="D1968" s="2">
        <v>0.53</v>
      </c>
      <c r="E1968" s="2">
        <v>28472</v>
      </c>
      <c r="F1968" s="2">
        <v>0.51500000000000001</v>
      </c>
      <c r="G1968" s="2">
        <v>14663.08</v>
      </c>
      <c r="H1968" s="15">
        <f t="shared" si="30"/>
        <v>6.0000000000000053E-2</v>
      </c>
    </row>
    <row r="1969" spans="1:8" ht="13.5" x14ac:dyDescent="0.25">
      <c r="A1969" s="11"/>
      <c r="B1969" s="10">
        <v>45168</v>
      </c>
      <c r="C1969" s="2">
        <v>0.54</v>
      </c>
      <c r="D1969" s="2">
        <v>0.54</v>
      </c>
      <c r="E1969" s="2">
        <v>1579</v>
      </c>
      <c r="F1969" s="2">
        <v>0.53300000000000003</v>
      </c>
      <c r="G1969" s="2">
        <v>841.60699999999997</v>
      </c>
      <c r="H1969" s="15">
        <f t="shared" si="30"/>
        <v>1.8867924528301903E-2</v>
      </c>
    </row>
    <row r="1970" spans="1:8" ht="13.5" x14ac:dyDescent="0.25">
      <c r="A1970" s="11"/>
      <c r="B1970" s="10">
        <v>45169</v>
      </c>
      <c r="C1970" s="2">
        <v>0.55000000000000004</v>
      </c>
      <c r="D1970" s="2">
        <v>0.55000000000000004</v>
      </c>
      <c r="E1970" s="2">
        <v>51749</v>
      </c>
      <c r="F1970" s="2">
        <v>0.55300000000000005</v>
      </c>
      <c r="G1970" s="2">
        <v>28617.197</v>
      </c>
      <c r="H1970" s="15">
        <f t="shared" si="30"/>
        <v>1.8518518518518535E-2</v>
      </c>
    </row>
    <row r="1971" spans="1:8" ht="13.5" x14ac:dyDescent="0.25">
      <c r="A1971" s="11"/>
      <c r="B1971" s="10">
        <v>45170</v>
      </c>
      <c r="C1971" s="2">
        <v>0.56999999999999995</v>
      </c>
      <c r="D1971" s="2">
        <v>0.56999999999999995</v>
      </c>
      <c r="E1971" s="2">
        <v>14425</v>
      </c>
      <c r="F1971" s="2">
        <v>0.56000000000000005</v>
      </c>
      <c r="G1971" s="2">
        <v>8078</v>
      </c>
      <c r="H1971" s="15">
        <f t="shared" si="30"/>
        <v>3.6363636363636188E-2</v>
      </c>
    </row>
    <row r="1972" spans="1:8" ht="13.5" x14ac:dyDescent="0.25">
      <c r="A1972" s="11"/>
      <c r="B1972" s="10">
        <v>45173</v>
      </c>
      <c r="C1972" s="2">
        <v>0.56000000000000005</v>
      </c>
      <c r="D1972" s="2">
        <v>0.56000000000000005</v>
      </c>
      <c r="E1972" s="2">
        <v>1124</v>
      </c>
      <c r="F1972" s="2">
        <v>0.56000000000000005</v>
      </c>
      <c r="G1972" s="2">
        <v>629.44000000000005</v>
      </c>
      <c r="H1972" s="15">
        <f t="shared" si="30"/>
        <v>-1.7543859649122629E-2</v>
      </c>
    </row>
    <row r="1973" spans="1:8" ht="13.5" x14ac:dyDescent="0.25">
      <c r="A1973" s="11"/>
      <c r="B1973" s="10">
        <v>45174</v>
      </c>
      <c r="C1973" s="2">
        <v>0.56000000000000005</v>
      </c>
      <c r="D1973" s="2">
        <v>0.56000000000000005</v>
      </c>
      <c r="E1973" s="2">
        <v>3353</v>
      </c>
      <c r="F1973" s="2">
        <v>0.55300000000000005</v>
      </c>
      <c r="G1973" s="2">
        <v>1854.2090000000001</v>
      </c>
      <c r="H1973" s="15">
        <f t="shared" si="30"/>
        <v>0</v>
      </c>
    </row>
    <row r="1974" spans="1:8" ht="13.5" x14ac:dyDescent="0.25">
      <c r="A1974" s="11"/>
      <c r="B1974" s="10">
        <v>45175</v>
      </c>
      <c r="C1974" s="2">
        <v>0.56000000000000005</v>
      </c>
      <c r="D1974" s="2">
        <v>0.56000000000000005</v>
      </c>
      <c r="E1974" s="2">
        <v>9941</v>
      </c>
      <c r="F1974" s="2">
        <v>0.55800000000000005</v>
      </c>
      <c r="G1974" s="2">
        <v>5547.0780000000004</v>
      </c>
      <c r="H1974" s="15">
        <f t="shared" si="30"/>
        <v>0</v>
      </c>
    </row>
    <row r="1975" spans="1:8" ht="13.5" x14ac:dyDescent="0.25">
      <c r="A1975" s="11"/>
      <c r="B1975" s="10">
        <v>45176</v>
      </c>
      <c r="C1975" s="2">
        <v>0.56000000000000005</v>
      </c>
      <c r="D1975" s="2">
        <v>0.56000000000000005</v>
      </c>
      <c r="E1975" s="2">
        <v>60098</v>
      </c>
      <c r="F1975" s="2">
        <v>0.54500000000000004</v>
      </c>
      <c r="G1975" s="2">
        <v>32753.41</v>
      </c>
      <c r="H1975" s="15">
        <f t="shared" si="30"/>
        <v>0</v>
      </c>
    </row>
    <row r="1976" spans="1:8" ht="13.5" x14ac:dyDescent="0.25">
      <c r="A1976" s="11"/>
      <c r="B1976" s="10">
        <v>45177</v>
      </c>
      <c r="C1976" s="2">
        <v>0.56000000000000005</v>
      </c>
      <c r="D1976" s="2">
        <v>0.56000000000000005</v>
      </c>
      <c r="E1976" s="2">
        <v>2081</v>
      </c>
      <c r="F1976" s="2">
        <v>0.56000000000000005</v>
      </c>
      <c r="G1976" s="2">
        <v>1165.3599999999999</v>
      </c>
      <c r="H1976" s="15">
        <f t="shared" si="30"/>
        <v>0</v>
      </c>
    </row>
    <row r="1977" spans="1:8" ht="13.5" x14ac:dyDescent="0.25">
      <c r="A1977" s="11"/>
      <c r="B1977" s="10">
        <v>45180</v>
      </c>
      <c r="C1977" s="2">
        <v>0.56000000000000005</v>
      </c>
      <c r="D1977" s="2">
        <v>0.56000000000000005</v>
      </c>
      <c r="E1977" s="2">
        <v>280</v>
      </c>
      <c r="F1977" s="2">
        <v>0.56000000000000005</v>
      </c>
      <c r="G1977" s="2">
        <v>156.80000000000001</v>
      </c>
      <c r="H1977" s="15">
        <f t="shared" si="30"/>
        <v>0</v>
      </c>
    </row>
    <row r="1978" spans="1:8" ht="13.5" x14ac:dyDescent="0.25">
      <c r="A1978" s="11"/>
      <c r="B1978" s="10">
        <v>45181</v>
      </c>
      <c r="C1978" s="2">
        <v>0.54</v>
      </c>
      <c r="D1978" s="2">
        <v>0.54</v>
      </c>
      <c r="E1978" s="2">
        <v>45926</v>
      </c>
      <c r="F1978" s="2">
        <v>0.54</v>
      </c>
      <c r="G1978" s="2">
        <v>24800.04</v>
      </c>
      <c r="H1978" s="15">
        <f t="shared" si="30"/>
        <v>-3.571428571428574E-2</v>
      </c>
    </row>
    <row r="1979" spans="1:8" ht="13.5" x14ac:dyDescent="0.25">
      <c r="A1979" s="11"/>
      <c r="B1979" s="10">
        <v>45182</v>
      </c>
      <c r="C1979" s="2">
        <v>0.56000000000000005</v>
      </c>
      <c r="D1979" s="2">
        <v>0.56000000000000005</v>
      </c>
      <c r="E1979" s="2">
        <v>4640</v>
      </c>
      <c r="F1979" s="2">
        <v>0.55900000000000005</v>
      </c>
      <c r="G1979" s="2">
        <v>2593.7600000000002</v>
      </c>
      <c r="H1979" s="15">
        <f t="shared" si="30"/>
        <v>3.703703703703707E-2</v>
      </c>
    </row>
    <row r="1980" spans="1:8" ht="13.5" x14ac:dyDescent="0.25">
      <c r="A1980" s="11"/>
      <c r="B1980" s="10">
        <v>45183</v>
      </c>
      <c r="C1980" s="2">
        <v>0.55000000000000004</v>
      </c>
      <c r="D1980" s="2">
        <v>0.55000000000000004</v>
      </c>
      <c r="E1980" s="2">
        <v>10011</v>
      </c>
      <c r="F1980" s="2">
        <v>0.53</v>
      </c>
      <c r="G1980" s="2">
        <v>5305.83</v>
      </c>
      <c r="H1980" s="15">
        <f t="shared" si="30"/>
        <v>-1.785714285714287E-2</v>
      </c>
    </row>
    <row r="1981" spans="1:8" ht="13.5" x14ac:dyDescent="0.25">
      <c r="A1981" s="11"/>
      <c r="B1981" s="10">
        <v>45184</v>
      </c>
      <c r="C1981" s="2">
        <v>0.57999999999999996</v>
      </c>
      <c r="D1981" s="2">
        <v>0.57999999999999996</v>
      </c>
      <c r="E1981" s="2">
        <v>181546</v>
      </c>
      <c r="F1981" s="2">
        <v>0.57199999999999995</v>
      </c>
      <c r="G1981" s="2">
        <v>103844.31200000001</v>
      </c>
      <c r="H1981" s="15">
        <f t="shared" si="30"/>
        <v>5.454545454545439E-2</v>
      </c>
    </row>
    <row r="1982" spans="1:8" ht="13.5" x14ac:dyDescent="0.25">
      <c r="A1982" s="11"/>
      <c r="B1982" s="10">
        <v>45187</v>
      </c>
      <c r="C1982" s="2">
        <v>0.59</v>
      </c>
      <c r="D1982" s="2">
        <v>0.59</v>
      </c>
      <c r="E1982" s="2">
        <v>59084</v>
      </c>
      <c r="F1982" s="2">
        <v>0.58599999999999997</v>
      </c>
      <c r="G1982" s="2">
        <v>34623.224000000002</v>
      </c>
      <c r="H1982" s="15">
        <f t="shared" si="30"/>
        <v>1.7241379310344845E-2</v>
      </c>
    </row>
    <row r="1983" spans="1:8" ht="13.5" x14ac:dyDescent="0.25">
      <c r="A1983" s="11"/>
      <c r="B1983" s="10">
        <v>45188</v>
      </c>
      <c r="C1983" s="2">
        <v>0.61</v>
      </c>
      <c r="D1983" s="2">
        <v>0.61</v>
      </c>
      <c r="E1983" s="2">
        <v>81756</v>
      </c>
      <c r="F1983" s="2">
        <v>0.59299999999999997</v>
      </c>
      <c r="G1983" s="2">
        <v>48481.307999999997</v>
      </c>
      <c r="H1983" s="15">
        <f t="shared" si="30"/>
        <v>3.3898305084745797E-2</v>
      </c>
    </row>
    <row r="1984" spans="1:8" ht="13.5" x14ac:dyDescent="0.25">
      <c r="A1984" s="11"/>
      <c r="B1984" s="10">
        <v>45189</v>
      </c>
      <c r="C1984" s="2">
        <v>0.6</v>
      </c>
      <c r="D1984" s="2">
        <v>0.6</v>
      </c>
      <c r="E1984" s="2">
        <v>32157</v>
      </c>
      <c r="F1984" s="2">
        <v>0.59299999999999997</v>
      </c>
      <c r="G1984" s="2">
        <v>19069.100999999999</v>
      </c>
      <c r="H1984" s="15">
        <f t="shared" si="30"/>
        <v>-1.6393442622950834E-2</v>
      </c>
    </row>
    <row r="1985" spans="1:8" ht="13.5" x14ac:dyDescent="0.25">
      <c r="A1985" s="11"/>
      <c r="B1985" s="10">
        <v>45190</v>
      </c>
      <c r="C1985" s="2">
        <v>0.59</v>
      </c>
      <c r="D1985" s="2">
        <v>0.59</v>
      </c>
      <c r="E1985" s="2">
        <v>44925</v>
      </c>
      <c r="F1985" s="2">
        <v>0.59099999999999997</v>
      </c>
      <c r="G1985" s="2">
        <v>26550.674999999999</v>
      </c>
      <c r="H1985" s="15">
        <f t="shared" si="30"/>
        <v>-1.6666666666666684E-2</v>
      </c>
    </row>
    <row r="1986" spans="1:8" ht="13.5" x14ac:dyDescent="0.25">
      <c r="A1986" s="11"/>
      <c r="B1986" s="10">
        <v>45191</v>
      </c>
      <c r="C1986" s="2">
        <v>0.59</v>
      </c>
      <c r="D1986" s="2">
        <v>0.59</v>
      </c>
      <c r="E1986" s="2">
        <v>25073</v>
      </c>
      <c r="F1986" s="2">
        <v>0.57699999999999996</v>
      </c>
      <c r="G1986" s="2">
        <v>14467.120999999999</v>
      </c>
      <c r="H1986" s="15">
        <f t="shared" si="30"/>
        <v>0</v>
      </c>
    </row>
    <row r="1987" spans="1:8" ht="13.5" x14ac:dyDescent="0.25">
      <c r="A1987" s="11"/>
      <c r="B1987" s="10">
        <v>45194</v>
      </c>
      <c r="C1987" s="2">
        <v>0.61</v>
      </c>
      <c r="D1987" s="2">
        <v>0.61</v>
      </c>
      <c r="E1987" s="2">
        <v>160375</v>
      </c>
      <c r="F1987" s="2">
        <v>0.59399999999999997</v>
      </c>
      <c r="G1987" s="2">
        <v>95262.75</v>
      </c>
      <c r="H1987" s="15">
        <f t="shared" si="30"/>
        <v>3.3898305084745797E-2</v>
      </c>
    </row>
    <row r="1988" spans="1:8" ht="13.5" x14ac:dyDescent="0.25">
      <c r="A1988" s="11"/>
      <c r="B1988" s="10">
        <v>45195</v>
      </c>
      <c r="C1988" s="2">
        <v>0.61</v>
      </c>
      <c r="D1988" s="2">
        <v>0.61</v>
      </c>
      <c r="E1988" s="2">
        <v>63321</v>
      </c>
      <c r="F1988" s="2">
        <v>0.60399999999999998</v>
      </c>
      <c r="G1988" s="2">
        <v>38245.883999999998</v>
      </c>
      <c r="H1988" s="15">
        <f t="shared" si="30"/>
        <v>0</v>
      </c>
    </row>
    <row r="1989" spans="1:8" ht="13.5" x14ac:dyDescent="0.25">
      <c r="A1989" s="11"/>
      <c r="B1989" s="10">
        <v>45197</v>
      </c>
      <c r="C1989" s="2">
        <v>0.57999999999999996</v>
      </c>
      <c r="D1989" s="2">
        <v>0.57999999999999996</v>
      </c>
      <c r="E1989" s="2">
        <v>1970</v>
      </c>
      <c r="F1989" s="2">
        <v>0.59</v>
      </c>
      <c r="G1989" s="2">
        <v>1162.3</v>
      </c>
      <c r="H1989" s="15">
        <f t="shared" si="30"/>
        <v>-4.9180327868852507E-2</v>
      </c>
    </row>
    <row r="1990" spans="1:8" ht="13.5" x14ac:dyDescent="0.25">
      <c r="A1990" s="11"/>
      <c r="B1990" s="10">
        <v>45198</v>
      </c>
      <c r="C1990" s="2">
        <v>0.59</v>
      </c>
      <c r="D1990" s="2">
        <v>0.59</v>
      </c>
      <c r="E1990" s="2">
        <v>12920</v>
      </c>
      <c r="F1990" s="2">
        <v>0.58099999999999996</v>
      </c>
      <c r="G1990" s="2">
        <v>7506.52</v>
      </c>
      <c r="H1990" s="15">
        <f t="shared" si="30"/>
        <v>1.7241379310344845E-2</v>
      </c>
    </row>
    <row r="1991" spans="1:8" ht="13.5" x14ac:dyDescent="0.25">
      <c r="A1991" s="11"/>
      <c r="B1991" s="10">
        <v>45201</v>
      </c>
      <c r="C1991" s="2">
        <v>0.59</v>
      </c>
      <c r="D1991" s="2">
        <v>0.59</v>
      </c>
      <c r="E1991" s="2">
        <v>252</v>
      </c>
      <c r="F1991" s="2">
        <v>0.57999999999999996</v>
      </c>
      <c r="G1991" s="2">
        <v>146.16</v>
      </c>
      <c r="H1991" s="15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0.56000000000000005</v>
      </c>
      <c r="D1992" s="2">
        <v>0.56000000000000005</v>
      </c>
      <c r="E1992" s="2">
        <v>25276</v>
      </c>
      <c r="F1992" s="2">
        <v>0.56699999999999995</v>
      </c>
      <c r="G1992" s="2">
        <v>14331.492</v>
      </c>
      <c r="H1992" s="15">
        <f t="shared" si="31"/>
        <v>-5.0847457627118502E-2</v>
      </c>
    </row>
    <row r="1993" spans="1:8" ht="13.5" x14ac:dyDescent="0.25">
      <c r="A1993" s="11"/>
      <c r="B1993" s="10">
        <v>45203</v>
      </c>
      <c r="C1993" s="2">
        <v>0.54</v>
      </c>
      <c r="D1993" s="2">
        <v>0.54</v>
      </c>
      <c r="E1993" s="2">
        <v>8162</v>
      </c>
      <c r="F1993" s="2">
        <v>0.55200000000000005</v>
      </c>
      <c r="G1993" s="2">
        <v>4505.424</v>
      </c>
      <c r="H1993" s="15">
        <f t="shared" si="31"/>
        <v>-3.571428571428574E-2</v>
      </c>
    </row>
    <row r="1994" spans="1:8" ht="13.5" x14ac:dyDescent="0.25">
      <c r="A1994" s="11"/>
      <c r="B1994" s="10">
        <v>45204</v>
      </c>
      <c r="C1994" s="2">
        <v>0.55000000000000004</v>
      </c>
      <c r="D1994" s="2">
        <v>0.55000000000000004</v>
      </c>
      <c r="E1994" s="2">
        <v>59731</v>
      </c>
      <c r="F1994" s="2">
        <v>0.53200000000000003</v>
      </c>
      <c r="G1994" s="2">
        <v>31776.892</v>
      </c>
      <c r="H1994" s="15">
        <f t="shared" si="31"/>
        <v>1.8518518518518535E-2</v>
      </c>
    </row>
    <row r="1995" spans="1:8" ht="13.5" x14ac:dyDescent="0.25">
      <c r="A1995" s="11"/>
      <c r="B1995" s="10">
        <v>45205</v>
      </c>
      <c r="C1995" s="2">
        <v>0.56999999999999995</v>
      </c>
      <c r="D1995" s="2">
        <v>0.56999999999999995</v>
      </c>
      <c r="E1995" s="2">
        <v>2559</v>
      </c>
      <c r="F1995" s="2">
        <v>0.55000000000000004</v>
      </c>
      <c r="G1995" s="2">
        <v>1407.45</v>
      </c>
      <c r="H1995" s="15">
        <f t="shared" si="31"/>
        <v>3.6363636363636188E-2</v>
      </c>
    </row>
    <row r="1996" spans="1:8" ht="13.5" x14ac:dyDescent="0.25">
      <c r="A1996" s="11"/>
      <c r="B1996" s="10">
        <v>45208</v>
      </c>
      <c r="C1996" s="2">
        <v>0.56999999999999995</v>
      </c>
      <c r="D1996" s="2">
        <v>0.56999999999999995</v>
      </c>
      <c r="E1996" s="2">
        <v>170</v>
      </c>
      <c r="F1996" s="2">
        <v>0.56999999999999995</v>
      </c>
      <c r="G1996" s="2">
        <v>96.9</v>
      </c>
      <c r="H1996" s="15">
        <f t="shared" si="31"/>
        <v>0</v>
      </c>
    </row>
    <row r="1997" spans="1:8" ht="13.5" x14ac:dyDescent="0.25">
      <c r="A1997" s="11"/>
      <c r="B1997" s="10">
        <v>45209</v>
      </c>
      <c r="C1997" s="2">
        <v>0.56999999999999995</v>
      </c>
      <c r="D1997" s="2">
        <v>0.56999999999999995</v>
      </c>
      <c r="E1997" s="2">
        <v>0</v>
      </c>
      <c r="F1997" s="2">
        <v>0</v>
      </c>
      <c r="G1997" s="2">
        <v>0</v>
      </c>
      <c r="H1997" s="15">
        <f t="shared" si="31"/>
        <v>0</v>
      </c>
    </row>
    <row r="1998" spans="1:8" ht="13.5" x14ac:dyDescent="0.25">
      <c r="A1998" s="11"/>
      <c r="B1998" s="10">
        <v>45210</v>
      </c>
      <c r="C1998" s="2">
        <v>0.54</v>
      </c>
      <c r="D1998" s="2">
        <v>0.54</v>
      </c>
      <c r="E1998" s="2">
        <v>900</v>
      </c>
      <c r="F1998" s="2">
        <v>0.55000000000000004</v>
      </c>
      <c r="G1998" s="2">
        <v>495</v>
      </c>
      <c r="H1998" s="15">
        <f t="shared" si="31"/>
        <v>-5.2631578947368279E-2</v>
      </c>
    </row>
    <row r="1999" spans="1:8" ht="13.5" x14ac:dyDescent="0.25">
      <c r="A1999" s="11"/>
      <c r="B1999" s="10">
        <v>45211</v>
      </c>
      <c r="C1999" s="2">
        <v>0.56000000000000005</v>
      </c>
      <c r="D1999" s="2">
        <v>0.56000000000000005</v>
      </c>
      <c r="E1999" s="2">
        <v>3377</v>
      </c>
      <c r="F1999" s="2">
        <v>0.53700000000000003</v>
      </c>
      <c r="G1999" s="2">
        <v>1813.4490000000001</v>
      </c>
      <c r="H1999" s="15">
        <f t="shared" si="31"/>
        <v>3.703703703703707E-2</v>
      </c>
    </row>
    <row r="2000" spans="1:8" ht="13.5" x14ac:dyDescent="0.25">
      <c r="A2000" s="11"/>
      <c r="B2000" s="10">
        <v>45212</v>
      </c>
      <c r="C2000" s="2">
        <v>0.56000000000000005</v>
      </c>
      <c r="D2000" s="2">
        <v>0.56000000000000005</v>
      </c>
      <c r="E2000" s="2">
        <v>0</v>
      </c>
      <c r="F2000" s="2">
        <v>0</v>
      </c>
      <c r="G2000" s="2">
        <v>0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0.54</v>
      </c>
      <c r="D2001" s="2">
        <v>0.54</v>
      </c>
      <c r="E2001" s="2">
        <v>10956</v>
      </c>
      <c r="F2001" s="2">
        <v>0.54</v>
      </c>
      <c r="G2001" s="2">
        <v>5916.24</v>
      </c>
      <c r="H2001" s="15">
        <f t="shared" si="31"/>
        <v>-3.571428571428574E-2</v>
      </c>
    </row>
    <row r="2002" spans="1:8" ht="13.5" x14ac:dyDescent="0.25">
      <c r="A2002" s="11"/>
      <c r="B2002" s="10">
        <v>45216</v>
      </c>
      <c r="C2002" s="2">
        <v>0.55000000000000004</v>
      </c>
      <c r="D2002" s="2">
        <v>0.55000000000000004</v>
      </c>
      <c r="E2002" s="2">
        <v>2600</v>
      </c>
      <c r="F2002" s="2">
        <v>0.52100000000000002</v>
      </c>
      <c r="G2002" s="2">
        <v>1354.6</v>
      </c>
      <c r="H2002" s="15">
        <f t="shared" si="31"/>
        <v>1.8518518518518535E-2</v>
      </c>
    </row>
    <row r="2003" spans="1:8" ht="13.5" x14ac:dyDescent="0.25">
      <c r="A2003" s="11"/>
      <c r="B2003" s="10">
        <v>45217</v>
      </c>
      <c r="C2003" s="2">
        <v>0.54</v>
      </c>
      <c r="D2003" s="2">
        <v>0.54</v>
      </c>
      <c r="E2003" s="2">
        <v>6991</v>
      </c>
      <c r="F2003" s="2">
        <v>0.53700000000000003</v>
      </c>
      <c r="G2003" s="2">
        <v>3754.1669999999999</v>
      </c>
      <c r="H2003" s="15">
        <f t="shared" si="31"/>
        <v>-1.8181818181818195E-2</v>
      </c>
    </row>
    <row r="2004" spans="1:8" ht="13.5" x14ac:dyDescent="0.25">
      <c r="A2004" s="11"/>
      <c r="B2004" s="10">
        <v>45218</v>
      </c>
      <c r="C2004" s="2">
        <v>0.54</v>
      </c>
      <c r="D2004" s="2">
        <v>0.54</v>
      </c>
      <c r="E2004" s="2">
        <v>74</v>
      </c>
      <c r="F2004" s="2">
        <v>0.54</v>
      </c>
      <c r="G2004" s="2">
        <v>39.96</v>
      </c>
      <c r="H2004" s="15">
        <f t="shared" si="31"/>
        <v>0</v>
      </c>
    </row>
    <row r="2005" spans="1:8" ht="13.5" x14ac:dyDescent="0.25">
      <c r="A2005" s="11"/>
      <c r="B2005" s="10">
        <v>45219</v>
      </c>
      <c r="C2005" s="2">
        <v>0.55000000000000004</v>
      </c>
      <c r="D2005" s="2">
        <v>0.55000000000000004</v>
      </c>
      <c r="E2005" s="2">
        <v>8778</v>
      </c>
      <c r="F2005" s="2">
        <v>0.53100000000000003</v>
      </c>
      <c r="G2005" s="2">
        <v>4661.1180000000004</v>
      </c>
      <c r="H2005" s="15">
        <f t="shared" si="31"/>
        <v>1.8518518518518535E-2</v>
      </c>
    </row>
    <row r="2006" spans="1:8" ht="13.5" x14ac:dyDescent="0.25">
      <c r="A2006" s="11"/>
      <c r="B2006" s="10">
        <v>45222</v>
      </c>
      <c r="C2006" s="2">
        <v>0.55000000000000004</v>
      </c>
      <c r="D2006" s="2">
        <v>0.55000000000000004</v>
      </c>
      <c r="E2006" s="2">
        <v>3161</v>
      </c>
      <c r="F2006" s="2">
        <v>0.52300000000000002</v>
      </c>
      <c r="G2006" s="2">
        <v>1653.203</v>
      </c>
      <c r="H2006" s="15">
        <f t="shared" si="31"/>
        <v>0</v>
      </c>
    </row>
    <row r="2007" spans="1:8" ht="13.5" x14ac:dyDescent="0.25">
      <c r="A2007" s="11"/>
      <c r="B2007" s="10">
        <v>45223</v>
      </c>
      <c r="C2007" s="2">
        <v>0.55000000000000004</v>
      </c>
      <c r="D2007" s="2">
        <v>0.55000000000000004</v>
      </c>
      <c r="E2007" s="2">
        <v>5602</v>
      </c>
      <c r="F2007" s="2">
        <v>0.55000000000000004</v>
      </c>
      <c r="G2007" s="2">
        <v>3081.1</v>
      </c>
      <c r="H2007" s="15">
        <f t="shared" si="31"/>
        <v>0</v>
      </c>
    </row>
    <row r="2008" spans="1:8" ht="13.5" x14ac:dyDescent="0.25">
      <c r="A2008" s="11"/>
      <c r="B2008" s="10">
        <v>45224</v>
      </c>
      <c r="C2008" s="2">
        <v>0.55000000000000004</v>
      </c>
      <c r="D2008" s="2">
        <v>0.55000000000000004</v>
      </c>
      <c r="E2008" s="2">
        <v>4717</v>
      </c>
      <c r="F2008" s="2">
        <v>0.54</v>
      </c>
      <c r="G2008" s="2">
        <v>2547.1799999999998</v>
      </c>
      <c r="H2008" s="15">
        <f t="shared" si="31"/>
        <v>0</v>
      </c>
    </row>
    <row r="2009" spans="1:8" ht="13.5" x14ac:dyDescent="0.25">
      <c r="A2009" s="11"/>
      <c r="B2009" s="10">
        <v>45225</v>
      </c>
      <c r="C2009" s="2">
        <v>0.55000000000000004</v>
      </c>
      <c r="D2009" s="2">
        <v>0.55000000000000004</v>
      </c>
      <c r="E2009" s="2">
        <v>95710</v>
      </c>
      <c r="F2009" s="2">
        <v>0.52400000000000002</v>
      </c>
      <c r="G2009" s="2">
        <v>50152.04</v>
      </c>
      <c r="H2009" s="15">
        <f t="shared" si="31"/>
        <v>0</v>
      </c>
    </row>
    <row r="2010" spans="1:8" ht="13.5" x14ac:dyDescent="0.25">
      <c r="A2010" s="11"/>
      <c r="B2010" s="10">
        <v>45226</v>
      </c>
      <c r="C2010" s="2">
        <v>0.55000000000000004</v>
      </c>
      <c r="D2010" s="2">
        <v>0.55000000000000004</v>
      </c>
      <c r="E2010" s="2">
        <v>11700</v>
      </c>
      <c r="F2010" s="2">
        <v>0.53600000000000003</v>
      </c>
      <c r="G2010" s="2">
        <v>6271.2</v>
      </c>
      <c r="H2010" s="15">
        <f t="shared" si="31"/>
        <v>0</v>
      </c>
    </row>
    <row r="2011" spans="1:8" ht="13.5" x14ac:dyDescent="0.25">
      <c r="A2011" s="11"/>
      <c r="B2011" s="10">
        <v>45229</v>
      </c>
      <c r="C2011" s="2">
        <v>0.54</v>
      </c>
      <c r="D2011" s="2">
        <v>0.54</v>
      </c>
      <c r="E2011" s="2">
        <v>57445</v>
      </c>
      <c r="F2011" s="2">
        <v>0.52100000000000002</v>
      </c>
      <c r="G2011" s="2">
        <v>29928.845000000001</v>
      </c>
      <c r="H2011" s="15">
        <f t="shared" si="31"/>
        <v>-1.8181818181818195E-2</v>
      </c>
    </row>
    <row r="2012" spans="1:8" ht="13.5" x14ac:dyDescent="0.25">
      <c r="A2012" s="11"/>
      <c r="B2012" s="10">
        <v>45230</v>
      </c>
      <c r="C2012" s="2">
        <v>0.55000000000000004</v>
      </c>
      <c r="D2012" s="2">
        <v>0.55000000000000004</v>
      </c>
      <c r="E2012" s="2">
        <v>7348</v>
      </c>
      <c r="F2012" s="2">
        <v>0.54</v>
      </c>
      <c r="G2012" s="2">
        <v>3967.92</v>
      </c>
      <c r="H2012" s="15">
        <f t="shared" si="31"/>
        <v>1.8518518518518535E-2</v>
      </c>
    </row>
    <row r="2013" spans="1:8" ht="13.5" x14ac:dyDescent="0.25">
      <c r="A2013" s="11"/>
      <c r="B2013" s="10">
        <v>45231</v>
      </c>
      <c r="C2013" s="2">
        <v>0.55000000000000004</v>
      </c>
      <c r="D2013" s="2">
        <v>0.55000000000000004</v>
      </c>
      <c r="E2013" s="2">
        <v>8459</v>
      </c>
      <c r="F2013" s="2">
        <v>0.54800000000000004</v>
      </c>
      <c r="G2013" s="2">
        <v>4635.5320000000002</v>
      </c>
      <c r="H2013" s="15">
        <f t="shared" si="31"/>
        <v>0</v>
      </c>
    </row>
    <row r="2014" spans="1:8" ht="13.5" x14ac:dyDescent="0.25">
      <c r="A2014" s="11"/>
      <c r="B2014" s="10">
        <v>45232</v>
      </c>
      <c r="C2014" s="2">
        <v>0.55000000000000004</v>
      </c>
      <c r="D2014" s="2">
        <v>0.55000000000000004</v>
      </c>
      <c r="E2014" s="2">
        <v>27018</v>
      </c>
      <c r="F2014" s="2">
        <v>0.54</v>
      </c>
      <c r="G2014" s="2">
        <v>14589.72</v>
      </c>
      <c r="H2014" s="15">
        <f t="shared" si="31"/>
        <v>0</v>
      </c>
    </row>
    <row r="2015" spans="1:8" ht="13.5" x14ac:dyDescent="0.25">
      <c r="A2015" s="11"/>
      <c r="B2015" s="10">
        <v>45233</v>
      </c>
      <c r="C2015" s="2">
        <v>0.55000000000000004</v>
      </c>
      <c r="D2015" s="2">
        <v>0.55000000000000004</v>
      </c>
      <c r="E2015" s="2">
        <v>13782</v>
      </c>
      <c r="F2015" s="2">
        <v>0.54500000000000004</v>
      </c>
      <c r="G2015" s="2">
        <v>7511.19</v>
      </c>
      <c r="H2015" s="15">
        <f t="shared" si="31"/>
        <v>0</v>
      </c>
    </row>
    <row r="2016" spans="1:8" ht="13.5" x14ac:dyDescent="0.25">
      <c r="A2016" s="11"/>
      <c r="B2016" s="10">
        <v>45236</v>
      </c>
      <c r="C2016" s="2">
        <v>0.56999999999999995</v>
      </c>
      <c r="D2016" s="2">
        <v>0.56999999999999995</v>
      </c>
      <c r="E2016" s="2">
        <v>40131</v>
      </c>
      <c r="F2016" s="2">
        <v>0.56699999999999995</v>
      </c>
      <c r="G2016" s="2">
        <v>22754.276999999998</v>
      </c>
      <c r="H2016" s="15">
        <f t="shared" si="31"/>
        <v>3.6363636363636188E-2</v>
      </c>
    </row>
    <row r="2017" spans="1:8" ht="13.5" x14ac:dyDescent="0.25">
      <c r="A2017" s="11"/>
      <c r="B2017" s="10">
        <v>45237</v>
      </c>
      <c r="C2017" s="2">
        <v>0.6</v>
      </c>
      <c r="D2017" s="2">
        <v>0.6</v>
      </c>
      <c r="E2017" s="2">
        <v>152967</v>
      </c>
      <c r="F2017" s="2">
        <v>0.59199999999999997</v>
      </c>
      <c r="G2017" s="2">
        <v>90556.464000000007</v>
      </c>
      <c r="H2017" s="15">
        <f t="shared" si="31"/>
        <v>5.2631578947368474E-2</v>
      </c>
    </row>
    <row r="2018" spans="1:8" ht="13.5" x14ac:dyDescent="0.25">
      <c r="A2018" s="11"/>
      <c r="B2018" s="10">
        <v>45238</v>
      </c>
      <c r="C2018" s="2">
        <v>0.6</v>
      </c>
      <c r="D2018" s="2">
        <v>0.6</v>
      </c>
      <c r="E2018" s="2">
        <v>36103</v>
      </c>
      <c r="F2018" s="2">
        <v>0.59699999999999998</v>
      </c>
      <c r="G2018" s="2">
        <v>21553.491000000002</v>
      </c>
      <c r="H2018" s="15">
        <f t="shared" si="31"/>
        <v>0</v>
      </c>
    </row>
    <row r="2019" spans="1:8" ht="13.5" x14ac:dyDescent="0.25">
      <c r="A2019" s="11"/>
      <c r="B2019" s="10">
        <v>45239</v>
      </c>
      <c r="C2019" s="2">
        <v>0.61</v>
      </c>
      <c r="D2019" s="2">
        <v>0.61</v>
      </c>
      <c r="E2019" s="2">
        <v>50240</v>
      </c>
      <c r="F2019" s="2">
        <v>0.60799999999999998</v>
      </c>
      <c r="G2019" s="2">
        <v>30545.919999999998</v>
      </c>
      <c r="H2019" s="15">
        <f t="shared" si="31"/>
        <v>1.6666666666666684E-2</v>
      </c>
    </row>
    <row r="2020" spans="1:8" ht="13.5" x14ac:dyDescent="0.25">
      <c r="A2020" s="11"/>
      <c r="B2020" s="10">
        <v>45240</v>
      </c>
      <c r="C2020" s="2">
        <v>0.61</v>
      </c>
      <c r="D2020" s="2">
        <v>0.61</v>
      </c>
      <c r="E2020" s="2">
        <v>31570</v>
      </c>
      <c r="F2020" s="2">
        <v>0.60899999999999999</v>
      </c>
      <c r="G2020" s="2">
        <v>19226.13</v>
      </c>
      <c r="H2020" s="15">
        <f t="shared" si="31"/>
        <v>0</v>
      </c>
    </row>
    <row r="2021" spans="1:8" ht="13.5" x14ac:dyDescent="0.25">
      <c r="A2021" s="11"/>
      <c r="B2021" s="10">
        <v>45243</v>
      </c>
      <c r="C2021" s="2">
        <v>0.61</v>
      </c>
      <c r="D2021" s="2">
        <v>0.61</v>
      </c>
      <c r="E2021" s="2">
        <v>21002</v>
      </c>
      <c r="F2021" s="2">
        <v>0.60099999999999998</v>
      </c>
      <c r="G2021" s="2">
        <v>12622.201999999999</v>
      </c>
      <c r="H2021" s="15">
        <f t="shared" si="31"/>
        <v>0</v>
      </c>
    </row>
    <row r="2022" spans="1:8" ht="13.5" x14ac:dyDescent="0.25">
      <c r="A2022" s="11"/>
      <c r="B2022" s="10">
        <v>45244</v>
      </c>
      <c r="C2022" s="2">
        <v>0.6</v>
      </c>
      <c r="D2022" s="2">
        <v>0.6</v>
      </c>
      <c r="E2022" s="2">
        <v>12007</v>
      </c>
      <c r="F2022" s="2">
        <v>0.59299999999999997</v>
      </c>
      <c r="G2022" s="2">
        <v>7120.1509999999998</v>
      </c>
      <c r="H2022" s="15">
        <f t="shared" si="31"/>
        <v>-1.6393442622950834E-2</v>
      </c>
    </row>
    <row r="2023" spans="1:8" ht="13.5" x14ac:dyDescent="0.25">
      <c r="A2023" s="11"/>
      <c r="B2023" s="10">
        <v>45245</v>
      </c>
      <c r="C2023" s="2">
        <v>0.62</v>
      </c>
      <c r="D2023" s="2">
        <v>0.62</v>
      </c>
      <c r="E2023" s="2">
        <v>65503</v>
      </c>
      <c r="F2023" s="2">
        <v>0.61</v>
      </c>
      <c r="G2023" s="2">
        <v>39956.83</v>
      </c>
      <c r="H2023" s="15">
        <f t="shared" si="31"/>
        <v>3.3333333333333368E-2</v>
      </c>
    </row>
    <row r="2024" spans="1:8" ht="13.5" x14ac:dyDescent="0.25">
      <c r="A2024" s="11"/>
      <c r="B2024" s="10">
        <v>45246</v>
      </c>
      <c r="C2024" s="2">
        <v>0.62</v>
      </c>
      <c r="D2024" s="2">
        <v>0.62</v>
      </c>
      <c r="E2024" s="2">
        <v>63386</v>
      </c>
      <c r="F2024" s="2">
        <v>0.60599999999999998</v>
      </c>
      <c r="G2024" s="2">
        <v>38411.915999999997</v>
      </c>
      <c r="H2024" s="15">
        <f t="shared" si="31"/>
        <v>0</v>
      </c>
    </row>
    <row r="2025" spans="1:8" ht="13.5" x14ac:dyDescent="0.25">
      <c r="A2025" s="11"/>
      <c r="B2025" s="10">
        <v>45247</v>
      </c>
      <c r="C2025" s="2">
        <v>0.64</v>
      </c>
      <c r="D2025" s="2">
        <v>0.64</v>
      </c>
      <c r="E2025" s="2">
        <v>146432</v>
      </c>
      <c r="F2025" s="2">
        <v>0.624</v>
      </c>
      <c r="G2025" s="2">
        <v>91373.567999999999</v>
      </c>
      <c r="H2025" s="15">
        <f t="shared" si="31"/>
        <v>3.2258064516129059E-2</v>
      </c>
    </row>
    <row r="2026" spans="1:8" ht="13.5" x14ac:dyDescent="0.25">
      <c r="A2026" s="11"/>
      <c r="B2026" s="10">
        <v>45250</v>
      </c>
      <c r="C2026" s="2">
        <v>0.65</v>
      </c>
      <c r="D2026" s="2">
        <v>0.65</v>
      </c>
      <c r="E2026" s="2">
        <v>52783</v>
      </c>
      <c r="F2026" s="2">
        <v>0.64</v>
      </c>
      <c r="G2026" s="2">
        <v>33781.120000000003</v>
      </c>
      <c r="H2026" s="15">
        <f t="shared" si="31"/>
        <v>1.5625000000000014E-2</v>
      </c>
    </row>
    <row r="2027" spans="1:8" ht="13.5" x14ac:dyDescent="0.25">
      <c r="A2027" s="11"/>
      <c r="B2027" s="10">
        <v>45251</v>
      </c>
      <c r="C2027" s="2">
        <v>0.68</v>
      </c>
      <c r="D2027" s="2">
        <v>0.68</v>
      </c>
      <c r="E2027" s="2">
        <v>127604</v>
      </c>
      <c r="F2027" s="2">
        <v>0.66800000000000004</v>
      </c>
      <c r="G2027" s="2">
        <v>85239.471999999994</v>
      </c>
      <c r="H2027" s="15">
        <f t="shared" si="31"/>
        <v>4.6153846153846191E-2</v>
      </c>
    </row>
    <row r="2028" spans="1:8" ht="13.5" x14ac:dyDescent="0.25">
      <c r="A2028" s="11"/>
      <c r="B2028" s="10">
        <v>45252</v>
      </c>
      <c r="C2028" s="2">
        <v>0.7</v>
      </c>
      <c r="D2028" s="2">
        <v>0.7</v>
      </c>
      <c r="E2028" s="2">
        <v>64524</v>
      </c>
      <c r="F2028" s="2">
        <v>0.7</v>
      </c>
      <c r="G2028" s="2">
        <v>45166.8</v>
      </c>
      <c r="H2028" s="15">
        <f t="shared" si="31"/>
        <v>2.9411764705882214E-2</v>
      </c>
    </row>
    <row r="2029" spans="1:8" ht="13.5" x14ac:dyDescent="0.25">
      <c r="A2029" s="11"/>
      <c r="B2029" s="10">
        <v>45253</v>
      </c>
      <c r="C2029" s="2">
        <v>0.71</v>
      </c>
      <c r="D2029" s="2">
        <v>0.71</v>
      </c>
      <c r="E2029" s="2">
        <v>122584</v>
      </c>
      <c r="F2029" s="2">
        <v>0.70199999999999996</v>
      </c>
      <c r="G2029" s="2">
        <v>86053.967999999993</v>
      </c>
      <c r="H2029" s="15">
        <f t="shared" si="31"/>
        <v>1.4285714285714299E-2</v>
      </c>
    </row>
    <row r="2030" spans="1:8" ht="13.5" x14ac:dyDescent="0.25">
      <c r="A2030" s="11"/>
      <c r="B2030" s="10">
        <v>45254</v>
      </c>
      <c r="C2030" s="2">
        <v>0.71</v>
      </c>
      <c r="D2030" s="2">
        <v>0.71</v>
      </c>
      <c r="E2030" s="2">
        <v>34517</v>
      </c>
      <c r="F2030" s="2">
        <v>0.71</v>
      </c>
      <c r="G2030" s="2">
        <v>24507.07</v>
      </c>
      <c r="H2030" s="15">
        <f t="shared" si="31"/>
        <v>0</v>
      </c>
    </row>
    <row r="2031" spans="1:8" ht="13.5" x14ac:dyDescent="0.25">
      <c r="A2031" s="11"/>
      <c r="B2031" s="10">
        <v>45257</v>
      </c>
      <c r="C2031" s="2">
        <v>0.72</v>
      </c>
      <c r="D2031" s="2">
        <v>0.72</v>
      </c>
      <c r="E2031" s="2">
        <v>40105</v>
      </c>
      <c r="F2031" s="2">
        <v>0.71699999999999997</v>
      </c>
      <c r="G2031" s="2">
        <v>28755.285</v>
      </c>
      <c r="H2031" s="15">
        <f t="shared" si="31"/>
        <v>1.4084507042253534E-2</v>
      </c>
    </row>
    <row r="2032" spans="1:8" ht="13.5" x14ac:dyDescent="0.25">
      <c r="A2032" s="11"/>
      <c r="B2032" s="10">
        <v>45258</v>
      </c>
      <c r="C2032" s="2">
        <v>0.71</v>
      </c>
      <c r="D2032" s="2">
        <v>0.71</v>
      </c>
      <c r="E2032" s="2">
        <v>8248</v>
      </c>
      <c r="F2032" s="2">
        <v>0.71</v>
      </c>
      <c r="G2032" s="2">
        <v>5856.08</v>
      </c>
      <c r="H2032" s="15">
        <f t="shared" si="31"/>
        <v>-1.3888888888888902E-2</v>
      </c>
    </row>
    <row r="2033" spans="1:8" ht="13.5" x14ac:dyDescent="0.25">
      <c r="A2033" s="11"/>
      <c r="B2033" s="10">
        <v>45259</v>
      </c>
      <c r="C2033" s="2">
        <v>0.7</v>
      </c>
      <c r="D2033" s="2">
        <v>0.7</v>
      </c>
      <c r="E2033" s="2">
        <v>10257</v>
      </c>
      <c r="F2033" s="2">
        <v>0.69099999999999995</v>
      </c>
      <c r="G2033" s="2">
        <v>7087.5870000000004</v>
      </c>
      <c r="H2033" s="15">
        <f t="shared" si="31"/>
        <v>-1.4084507042253534E-2</v>
      </c>
    </row>
    <row r="2034" spans="1:8" ht="13.5" x14ac:dyDescent="0.25">
      <c r="A2034" s="11"/>
      <c r="B2034" s="10">
        <v>45260</v>
      </c>
      <c r="C2034" s="2">
        <v>0.7</v>
      </c>
      <c r="D2034" s="2">
        <v>0.7</v>
      </c>
      <c r="E2034" s="2">
        <v>20838</v>
      </c>
      <c r="F2034" s="2">
        <v>0.70399999999999996</v>
      </c>
      <c r="G2034" s="2">
        <v>14669.951999999999</v>
      </c>
      <c r="H2034" s="15">
        <f t="shared" si="31"/>
        <v>0</v>
      </c>
    </row>
    <row r="2035" spans="1:8" ht="13.5" x14ac:dyDescent="0.25">
      <c r="A2035" s="11"/>
      <c r="B2035" s="10">
        <v>45261</v>
      </c>
      <c r="C2035" s="2">
        <v>0.71</v>
      </c>
      <c r="D2035" s="2">
        <v>0.71</v>
      </c>
      <c r="E2035" s="2">
        <v>7983</v>
      </c>
      <c r="F2035" s="2">
        <v>0.70199999999999996</v>
      </c>
      <c r="G2035" s="2">
        <v>5604.0659999999998</v>
      </c>
      <c r="H2035" s="15">
        <f t="shared" si="31"/>
        <v>1.4285714285714299E-2</v>
      </c>
    </row>
    <row r="2036" spans="1:8" ht="13.5" x14ac:dyDescent="0.25">
      <c r="A2036" s="11"/>
      <c r="B2036" s="10">
        <v>45264</v>
      </c>
      <c r="C2036" s="2">
        <v>0.7</v>
      </c>
      <c r="D2036" s="2">
        <v>0.7</v>
      </c>
      <c r="E2036" s="2">
        <v>5430</v>
      </c>
      <c r="F2036" s="2">
        <v>0.69199999999999995</v>
      </c>
      <c r="G2036" s="2">
        <v>3757.56</v>
      </c>
      <c r="H2036" s="15">
        <f t="shared" si="31"/>
        <v>-1.4084507042253534E-2</v>
      </c>
    </row>
    <row r="2037" spans="1:8" ht="13.5" x14ac:dyDescent="0.25">
      <c r="A2037" s="11"/>
      <c r="B2037" s="10">
        <v>45265</v>
      </c>
      <c r="C2037" s="2">
        <v>0.71</v>
      </c>
      <c r="D2037" s="2">
        <v>0.71</v>
      </c>
      <c r="E2037" s="2">
        <v>138910</v>
      </c>
      <c r="F2037" s="2">
        <v>0.69599999999999995</v>
      </c>
      <c r="G2037" s="2">
        <v>96681.36</v>
      </c>
      <c r="H2037" s="15">
        <f t="shared" si="31"/>
        <v>1.4285714285714299E-2</v>
      </c>
    </row>
    <row r="2038" spans="1:8" ht="13.5" x14ac:dyDescent="0.25">
      <c r="A2038" s="11"/>
      <c r="B2038" s="10">
        <v>45266</v>
      </c>
      <c r="C2038" s="2">
        <v>0.74</v>
      </c>
      <c r="D2038" s="2">
        <v>0.74</v>
      </c>
      <c r="E2038" s="2">
        <v>108731</v>
      </c>
      <c r="F2038" s="2">
        <v>0.72599999999999998</v>
      </c>
      <c r="G2038" s="2">
        <v>78938.706000000006</v>
      </c>
      <c r="H2038" s="15">
        <f t="shared" si="31"/>
        <v>4.2253521126760604E-2</v>
      </c>
    </row>
    <row r="2039" spans="1:8" ht="13.5" x14ac:dyDescent="0.25">
      <c r="A2039" s="11"/>
      <c r="B2039" s="10">
        <v>45267</v>
      </c>
      <c r="C2039" s="2">
        <v>0.76</v>
      </c>
      <c r="D2039" s="2">
        <v>0.76</v>
      </c>
      <c r="E2039" s="2">
        <v>114283</v>
      </c>
      <c r="F2039" s="2">
        <v>0.751</v>
      </c>
      <c r="G2039" s="2">
        <v>85826.532999999996</v>
      </c>
      <c r="H2039" s="15">
        <f t="shared" si="31"/>
        <v>2.7027027027027053E-2</v>
      </c>
    </row>
    <row r="2040" spans="1:8" ht="13.5" x14ac:dyDescent="0.25">
      <c r="A2040" s="11"/>
      <c r="B2040" s="10">
        <v>45268</v>
      </c>
      <c r="C2040" s="2">
        <v>0.76</v>
      </c>
      <c r="D2040" s="2">
        <v>0.76</v>
      </c>
      <c r="E2040" s="2">
        <v>33480</v>
      </c>
      <c r="F2040" s="2">
        <v>0.74299999999999999</v>
      </c>
      <c r="G2040" s="2">
        <v>24875.64</v>
      </c>
      <c r="H2040" s="15">
        <f t="shared" si="31"/>
        <v>0</v>
      </c>
    </row>
    <row r="2041" spans="1:8" ht="13.5" x14ac:dyDescent="0.25">
      <c r="A2041" s="11"/>
      <c r="B2041" s="10">
        <v>45271</v>
      </c>
      <c r="C2041" s="2">
        <v>0.73</v>
      </c>
      <c r="D2041" s="2">
        <v>0.73</v>
      </c>
      <c r="E2041" s="2">
        <v>47085</v>
      </c>
      <c r="F2041" s="2">
        <v>0.73499999999999999</v>
      </c>
      <c r="G2041" s="2">
        <v>34607.474999999999</v>
      </c>
      <c r="H2041" s="15">
        <f t="shared" si="31"/>
        <v>-3.9473684210526348E-2</v>
      </c>
    </row>
    <row r="2042" spans="1:8" ht="13.5" x14ac:dyDescent="0.25">
      <c r="A2042" s="11"/>
      <c r="B2042" s="10">
        <v>45272</v>
      </c>
      <c r="C2042" s="2">
        <v>0.75</v>
      </c>
      <c r="D2042" s="2">
        <v>0.75</v>
      </c>
      <c r="E2042" s="2">
        <v>30294</v>
      </c>
      <c r="F2042" s="2">
        <v>0.72299999999999998</v>
      </c>
      <c r="G2042" s="2">
        <v>21902.562000000002</v>
      </c>
      <c r="H2042" s="15">
        <f t="shared" si="31"/>
        <v>2.7397260273972629E-2</v>
      </c>
    </row>
    <row r="2043" spans="1:8" ht="13.5" x14ac:dyDescent="0.25">
      <c r="A2043" s="11"/>
      <c r="B2043" s="10">
        <v>45273</v>
      </c>
      <c r="C2043" s="2">
        <v>0.74</v>
      </c>
      <c r="D2043" s="2">
        <v>0.74</v>
      </c>
      <c r="E2043" s="2">
        <v>20106</v>
      </c>
      <c r="F2043" s="2">
        <v>0.73799999999999999</v>
      </c>
      <c r="G2043" s="2">
        <v>14838.227999999999</v>
      </c>
      <c r="H2043" s="15">
        <f t="shared" si="31"/>
        <v>-1.3333333333333345E-2</v>
      </c>
    </row>
    <row r="2044" spans="1:8" ht="13.5" x14ac:dyDescent="0.25">
      <c r="A2044" s="11"/>
      <c r="B2044" s="10">
        <v>45274</v>
      </c>
      <c r="C2044" s="2">
        <v>0.75</v>
      </c>
      <c r="D2044" s="2">
        <v>0.75</v>
      </c>
      <c r="E2044" s="2">
        <v>19935</v>
      </c>
      <c r="F2044" s="2">
        <v>0.73899999999999999</v>
      </c>
      <c r="G2044" s="2">
        <v>14731.965</v>
      </c>
      <c r="H2044" s="15">
        <f t="shared" si="31"/>
        <v>1.3513513513513526E-2</v>
      </c>
    </row>
    <row r="2045" spans="1:8" ht="13.5" x14ac:dyDescent="0.25">
      <c r="A2045" s="11"/>
      <c r="B2045" s="10">
        <v>45275</v>
      </c>
      <c r="C2045" s="2">
        <v>0.74</v>
      </c>
      <c r="D2045" s="2">
        <v>0.74</v>
      </c>
      <c r="E2045" s="2">
        <v>15630</v>
      </c>
      <c r="F2045" s="2">
        <v>0.73199999999999998</v>
      </c>
      <c r="G2045" s="2">
        <v>11441.16</v>
      </c>
      <c r="H2045" s="15">
        <f t="shared" si="31"/>
        <v>-1.3333333333333345E-2</v>
      </c>
    </row>
    <row r="2046" spans="1:8" ht="13.5" x14ac:dyDescent="0.25">
      <c r="A2046" s="11"/>
      <c r="B2046" s="10">
        <v>45278</v>
      </c>
      <c r="C2046" s="2">
        <v>0.74</v>
      </c>
      <c r="D2046" s="2">
        <v>0.74</v>
      </c>
      <c r="E2046" s="2">
        <v>11305</v>
      </c>
      <c r="F2046" s="2">
        <v>0.74</v>
      </c>
      <c r="G2046" s="2">
        <v>8365.7000000000007</v>
      </c>
      <c r="H2046" s="15">
        <f t="shared" si="31"/>
        <v>0</v>
      </c>
    </row>
    <row r="2047" spans="1:8" ht="13.5" x14ac:dyDescent="0.25">
      <c r="A2047" s="11"/>
      <c r="B2047" s="10">
        <v>45279</v>
      </c>
      <c r="C2047" s="2">
        <v>0.7</v>
      </c>
      <c r="D2047" s="2">
        <v>0.7</v>
      </c>
      <c r="E2047" s="2">
        <v>44542</v>
      </c>
      <c r="F2047" s="2">
        <v>0.70499999999999996</v>
      </c>
      <c r="G2047" s="2">
        <v>31402.11</v>
      </c>
      <c r="H2047" s="15">
        <f t="shared" si="31"/>
        <v>-5.4054054054054106E-2</v>
      </c>
    </row>
    <row r="2048" spans="1:8" ht="13.5" x14ac:dyDescent="0.25">
      <c r="A2048" s="11"/>
      <c r="B2048" s="10">
        <v>45280</v>
      </c>
      <c r="C2048" s="2">
        <v>0.71</v>
      </c>
      <c r="D2048" s="2">
        <v>0.71</v>
      </c>
      <c r="E2048" s="2">
        <v>80165</v>
      </c>
      <c r="F2048" s="2">
        <v>0.67900000000000005</v>
      </c>
      <c r="G2048" s="2">
        <v>54432.035000000003</v>
      </c>
      <c r="H2048" s="15">
        <f t="shared" si="31"/>
        <v>1.4285714285714299E-2</v>
      </c>
    </row>
    <row r="2049" spans="1:8" ht="13.5" x14ac:dyDescent="0.25">
      <c r="A2049" s="11"/>
      <c r="B2049" s="10">
        <v>45281</v>
      </c>
      <c r="C2049" s="2">
        <v>0.72</v>
      </c>
      <c r="D2049" s="2">
        <v>0.72</v>
      </c>
      <c r="E2049" s="2">
        <v>36391</v>
      </c>
      <c r="F2049" s="2">
        <v>0.70199999999999996</v>
      </c>
      <c r="G2049" s="2">
        <v>25546.482</v>
      </c>
      <c r="H2049" s="15">
        <f t="shared" si="31"/>
        <v>1.4084507042253534E-2</v>
      </c>
    </row>
    <row r="2050" spans="1:8" ht="13.5" x14ac:dyDescent="0.25">
      <c r="A2050" s="11"/>
      <c r="B2050" s="10">
        <v>45282</v>
      </c>
      <c r="C2050" s="2">
        <v>0.72</v>
      </c>
      <c r="D2050" s="2">
        <v>0.72</v>
      </c>
      <c r="E2050" s="2">
        <v>4220</v>
      </c>
      <c r="F2050" s="2">
        <v>0.72</v>
      </c>
      <c r="G2050" s="2">
        <v>3038.4</v>
      </c>
      <c r="H2050" s="15">
        <f t="shared" si="31"/>
        <v>0</v>
      </c>
    </row>
    <row r="2051" spans="1:8" ht="13.5" x14ac:dyDescent="0.25">
      <c r="A2051" s="11"/>
      <c r="B2051" s="10">
        <v>45285</v>
      </c>
      <c r="C2051" s="2">
        <v>0.71</v>
      </c>
      <c r="D2051" s="2">
        <v>0.71</v>
      </c>
      <c r="E2051" s="2">
        <v>102545</v>
      </c>
      <c r="F2051" s="2">
        <v>0.68400000000000005</v>
      </c>
      <c r="G2051" s="2">
        <v>70140.78</v>
      </c>
      <c r="H2051" s="15">
        <f t="shared" si="31"/>
        <v>-1.3888888888888902E-2</v>
      </c>
    </row>
    <row r="2052" spans="1:8" ht="13.5" x14ac:dyDescent="0.25">
      <c r="A2052" s="11"/>
      <c r="B2052" s="10">
        <v>45286</v>
      </c>
      <c r="C2052" s="2">
        <v>0.7</v>
      </c>
      <c r="D2052" s="2">
        <v>0.7</v>
      </c>
      <c r="E2052" s="2">
        <v>13655</v>
      </c>
      <c r="F2052" s="2">
        <v>0.69499999999999995</v>
      </c>
      <c r="G2052" s="2">
        <v>9490.2250000000004</v>
      </c>
      <c r="H2052" s="15">
        <f t="shared" si="31"/>
        <v>-1.4084507042253534E-2</v>
      </c>
    </row>
    <row r="2053" spans="1:8" ht="13.5" x14ac:dyDescent="0.25">
      <c r="A2053" s="11"/>
      <c r="B2053" s="10">
        <v>45287</v>
      </c>
      <c r="C2053" s="2">
        <v>0.7</v>
      </c>
      <c r="D2053" s="2">
        <v>0.7</v>
      </c>
      <c r="E2053" s="2">
        <v>25852</v>
      </c>
      <c r="F2053" s="2">
        <v>0.69299999999999995</v>
      </c>
      <c r="G2053" s="2">
        <v>17915.436000000002</v>
      </c>
      <c r="H2053" s="15">
        <f t="shared" si="31"/>
        <v>0</v>
      </c>
    </row>
    <row r="2054" spans="1:8" ht="13.5" x14ac:dyDescent="0.25">
      <c r="A2054" s="11"/>
      <c r="B2054" s="10">
        <v>45288</v>
      </c>
      <c r="C2054" s="2">
        <v>0.69</v>
      </c>
      <c r="D2054" s="2">
        <v>0.69</v>
      </c>
      <c r="E2054" s="2">
        <v>67447</v>
      </c>
      <c r="F2054" s="2">
        <v>0.69099999999999995</v>
      </c>
      <c r="G2054" s="2">
        <v>46605.877</v>
      </c>
      <c r="H2054" s="15">
        <f t="shared" si="31"/>
        <v>-1.4285714285714299E-2</v>
      </c>
    </row>
    <row r="2055" spans="1:8" ht="13.5" x14ac:dyDescent="0.25">
      <c r="A2055" s="11"/>
      <c r="B2055" s="10">
        <v>45289</v>
      </c>
      <c r="C2055" s="2">
        <v>0.71</v>
      </c>
      <c r="D2055" s="2">
        <v>0.71</v>
      </c>
      <c r="E2055" s="2">
        <v>96492</v>
      </c>
      <c r="F2055" s="2">
        <v>0.68799999999999994</v>
      </c>
      <c r="G2055" s="2">
        <v>66386.495999999999</v>
      </c>
      <c r="H2055" s="15">
        <f t="shared" ref="H2055:H2118" si="32">(D2055-D2054)/D2054</f>
        <v>2.898550724637684E-2</v>
      </c>
    </row>
    <row r="2056" spans="1:8" ht="13.5" x14ac:dyDescent="0.25">
      <c r="A2056" s="11"/>
      <c r="B2056" s="10">
        <v>45293</v>
      </c>
      <c r="C2056" s="2">
        <v>0.68</v>
      </c>
      <c r="D2056" s="2">
        <v>0.68</v>
      </c>
      <c r="E2056" s="2">
        <v>0</v>
      </c>
      <c r="F2056" s="2">
        <v>0</v>
      </c>
      <c r="G2056" s="2">
        <v>0</v>
      </c>
      <c r="H2056" s="15">
        <f t="shared" si="32"/>
        <v>-4.2253521126760445E-2</v>
      </c>
    </row>
    <row r="2057" spans="1:8" ht="13.5" x14ac:dyDescent="0.25">
      <c r="A2057" s="11"/>
      <c r="B2057" s="10">
        <v>45294</v>
      </c>
      <c r="C2057" s="2">
        <v>0.65</v>
      </c>
      <c r="D2057" s="2">
        <v>0.65</v>
      </c>
      <c r="E2057" s="2">
        <v>35350</v>
      </c>
      <c r="F2057" s="2">
        <v>0.65</v>
      </c>
      <c r="G2057" s="2">
        <v>22977.5</v>
      </c>
      <c r="H2057" s="15">
        <f t="shared" si="32"/>
        <v>-4.4117647058823567E-2</v>
      </c>
    </row>
    <row r="2058" spans="1:8" ht="13.5" x14ac:dyDescent="0.25">
      <c r="A2058" s="11"/>
      <c r="B2058" s="10">
        <v>45295</v>
      </c>
      <c r="C2058" s="2">
        <v>0.67</v>
      </c>
      <c r="D2058" s="2">
        <v>0.67</v>
      </c>
      <c r="E2058" s="2">
        <v>3221</v>
      </c>
      <c r="F2058" s="2">
        <v>0.67</v>
      </c>
      <c r="G2058" s="2">
        <v>2158.0700000000002</v>
      </c>
      <c r="H2058" s="15">
        <f t="shared" si="32"/>
        <v>3.0769230769230795E-2</v>
      </c>
    </row>
    <row r="2059" spans="1:8" ht="13.5" x14ac:dyDescent="0.25">
      <c r="A2059" s="11"/>
      <c r="B2059" s="10">
        <v>45296</v>
      </c>
      <c r="C2059" s="2">
        <v>0.67</v>
      </c>
      <c r="D2059" s="2">
        <v>0.67</v>
      </c>
      <c r="E2059" s="2">
        <v>17667</v>
      </c>
      <c r="F2059" s="2">
        <v>0.67</v>
      </c>
      <c r="G2059" s="2">
        <v>11836.89</v>
      </c>
      <c r="H2059" s="15">
        <f t="shared" si="32"/>
        <v>0</v>
      </c>
    </row>
    <row r="2060" spans="1:8" ht="13.5" x14ac:dyDescent="0.25">
      <c r="A2060" s="11"/>
      <c r="B2060" s="10">
        <v>45299</v>
      </c>
      <c r="C2060" s="2">
        <v>0.66</v>
      </c>
      <c r="D2060" s="2">
        <v>0.66</v>
      </c>
      <c r="E2060" s="2">
        <v>37203</v>
      </c>
      <c r="F2060" s="2">
        <v>0.66</v>
      </c>
      <c r="G2060" s="2">
        <v>24553.98</v>
      </c>
      <c r="H2060" s="15">
        <f t="shared" si="32"/>
        <v>-1.492537313432837E-2</v>
      </c>
    </row>
    <row r="2061" spans="1:8" ht="13.5" x14ac:dyDescent="0.25">
      <c r="A2061" s="11"/>
      <c r="B2061" s="10">
        <v>45300</v>
      </c>
      <c r="C2061" s="2">
        <v>0.66</v>
      </c>
      <c r="D2061" s="2">
        <v>0.66</v>
      </c>
      <c r="E2061" s="2">
        <v>2015</v>
      </c>
      <c r="F2061" s="2">
        <v>0.66</v>
      </c>
      <c r="G2061" s="2">
        <v>1329.9</v>
      </c>
      <c r="H2061" s="15">
        <f t="shared" si="32"/>
        <v>0</v>
      </c>
    </row>
    <row r="2062" spans="1:8" ht="13.5" x14ac:dyDescent="0.25">
      <c r="A2062" s="11"/>
      <c r="B2062" s="10">
        <v>45301</v>
      </c>
      <c r="C2062" s="2">
        <v>0.64</v>
      </c>
      <c r="D2062" s="2">
        <v>0.64</v>
      </c>
      <c r="E2062" s="2">
        <v>9347</v>
      </c>
      <c r="F2062" s="2">
        <v>0.64</v>
      </c>
      <c r="G2062" s="2">
        <v>5982.08</v>
      </c>
      <c r="H2062" s="15">
        <f t="shared" si="32"/>
        <v>-3.0303030303030328E-2</v>
      </c>
    </row>
    <row r="2063" spans="1:8" ht="13.5" x14ac:dyDescent="0.25">
      <c r="A2063" s="11"/>
      <c r="B2063" s="10">
        <v>45302</v>
      </c>
      <c r="C2063" s="2">
        <v>0.64</v>
      </c>
      <c r="D2063" s="2">
        <v>0.64</v>
      </c>
      <c r="E2063" s="2">
        <v>935</v>
      </c>
      <c r="F2063" s="2">
        <v>0.64</v>
      </c>
      <c r="G2063" s="2">
        <v>598.4</v>
      </c>
      <c r="H2063" s="15">
        <f t="shared" si="32"/>
        <v>0</v>
      </c>
    </row>
    <row r="2064" spans="1:8" ht="13.5" x14ac:dyDescent="0.25">
      <c r="A2064" s="11"/>
      <c r="B2064" s="10">
        <v>45303</v>
      </c>
      <c r="C2064" s="2">
        <v>0.63</v>
      </c>
      <c r="D2064" s="2">
        <v>0.63</v>
      </c>
      <c r="E2064" s="2">
        <v>8351</v>
      </c>
      <c r="F2064" s="2">
        <v>0.63</v>
      </c>
      <c r="G2064" s="2">
        <v>5261.13</v>
      </c>
      <c r="H2064" s="15">
        <f t="shared" si="32"/>
        <v>-1.5625000000000014E-2</v>
      </c>
    </row>
    <row r="2065" spans="1:8" ht="13.5" x14ac:dyDescent="0.25">
      <c r="A2065" s="11"/>
      <c r="B2065" s="10">
        <v>45306</v>
      </c>
      <c r="C2065" s="2">
        <v>0.63</v>
      </c>
      <c r="D2065" s="2">
        <v>0.63</v>
      </c>
      <c r="E2065" s="2">
        <v>70300</v>
      </c>
      <c r="F2065" s="2">
        <v>0.63</v>
      </c>
      <c r="G2065" s="2">
        <v>44289</v>
      </c>
      <c r="H2065" s="15">
        <f t="shared" si="32"/>
        <v>0</v>
      </c>
    </row>
    <row r="2066" spans="1:8" ht="13.5" x14ac:dyDescent="0.25">
      <c r="A2066" s="11"/>
      <c r="B2066" s="10">
        <v>45307</v>
      </c>
      <c r="C2066" s="2">
        <v>0.63</v>
      </c>
      <c r="D2066" s="2">
        <v>0.63</v>
      </c>
      <c r="E2066" s="2">
        <v>47439</v>
      </c>
      <c r="F2066" s="2">
        <v>0.63</v>
      </c>
      <c r="G2066" s="2">
        <v>29886.57</v>
      </c>
      <c r="H2066" s="15">
        <f t="shared" si="32"/>
        <v>0</v>
      </c>
    </row>
    <row r="2067" spans="1:8" ht="13.5" x14ac:dyDescent="0.25">
      <c r="A2067" s="11"/>
      <c r="B2067" s="10">
        <v>45308</v>
      </c>
      <c r="C2067" s="2">
        <v>0.64</v>
      </c>
      <c r="D2067" s="2">
        <v>0.64</v>
      </c>
      <c r="E2067" s="2">
        <v>1807</v>
      </c>
      <c r="F2067" s="2">
        <v>0.64</v>
      </c>
      <c r="G2067" s="2">
        <v>1156.48</v>
      </c>
      <c r="H2067" s="15">
        <f t="shared" si="32"/>
        <v>1.5873015873015886E-2</v>
      </c>
    </row>
    <row r="2068" spans="1:8" ht="13.5" x14ac:dyDescent="0.25">
      <c r="A2068" s="11"/>
      <c r="B2068" s="10">
        <v>45309</v>
      </c>
      <c r="C2068" s="2">
        <v>0.66</v>
      </c>
      <c r="D2068" s="2">
        <v>0.66</v>
      </c>
      <c r="E2068" s="2">
        <v>0</v>
      </c>
      <c r="F2068" s="2">
        <v>0</v>
      </c>
      <c r="G2068" s="2">
        <v>0</v>
      </c>
      <c r="H2068" s="15">
        <f t="shared" si="32"/>
        <v>3.1250000000000028E-2</v>
      </c>
    </row>
    <row r="2069" spans="1:8" ht="13.5" x14ac:dyDescent="0.25">
      <c r="A2069" s="11"/>
      <c r="B2069" s="10">
        <v>45310</v>
      </c>
      <c r="C2069" s="2">
        <v>0.65</v>
      </c>
      <c r="D2069" s="2">
        <v>0.65</v>
      </c>
      <c r="E2069" s="2">
        <v>5000</v>
      </c>
      <c r="F2069" s="2">
        <v>0.65</v>
      </c>
      <c r="G2069" s="2">
        <v>3250</v>
      </c>
      <c r="H2069" s="15">
        <f t="shared" si="32"/>
        <v>-1.5151515151515164E-2</v>
      </c>
    </row>
    <row r="2070" spans="1:8" ht="13.5" x14ac:dyDescent="0.25">
      <c r="A2070" s="11"/>
      <c r="B2070" s="10">
        <v>45313</v>
      </c>
      <c r="C2070" s="2">
        <v>0.66</v>
      </c>
      <c r="D2070" s="2">
        <v>0.66</v>
      </c>
      <c r="E2070" s="2">
        <v>6230</v>
      </c>
      <c r="F2070" s="2">
        <v>0.66</v>
      </c>
      <c r="G2070" s="2">
        <v>4111.8</v>
      </c>
      <c r="H2070" s="15">
        <f t="shared" si="32"/>
        <v>1.5384615384615398E-2</v>
      </c>
    </row>
    <row r="2071" spans="1:8" ht="13.5" x14ac:dyDescent="0.25">
      <c r="A2071" s="11"/>
      <c r="B2071" s="10">
        <v>45314</v>
      </c>
      <c r="C2071" s="2">
        <v>0.67</v>
      </c>
      <c r="D2071" s="2">
        <v>0.67</v>
      </c>
      <c r="E2071" s="2">
        <v>100</v>
      </c>
      <c r="F2071" s="2">
        <v>0.67</v>
      </c>
      <c r="G2071" s="2">
        <v>67</v>
      </c>
      <c r="H2071" s="15">
        <f t="shared" si="32"/>
        <v>1.5151515151515164E-2</v>
      </c>
    </row>
    <row r="2072" spans="1:8" ht="13.5" x14ac:dyDescent="0.25">
      <c r="A2072" s="11"/>
      <c r="B2072" s="10">
        <v>45315</v>
      </c>
      <c r="C2072" s="2">
        <v>0.68</v>
      </c>
      <c r="D2072" s="2">
        <v>0.68</v>
      </c>
      <c r="E2072" s="2">
        <v>11102</v>
      </c>
      <c r="F2072" s="2">
        <v>0.68</v>
      </c>
      <c r="G2072" s="2">
        <v>7549.36</v>
      </c>
      <c r="H2072" s="15">
        <f t="shared" si="32"/>
        <v>1.492537313432837E-2</v>
      </c>
    </row>
    <row r="2073" spans="1:8" ht="13.5" x14ac:dyDescent="0.25">
      <c r="A2073" s="11"/>
      <c r="B2073" s="10">
        <v>45316</v>
      </c>
      <c r="C2073" s="2">
        <v>0.69</v>
      </c>
      <c r="D2073" s="2">
        <v>0.69</v>
      </c>
      <c r="E2073" s="2">
        <v>4650</v>
      </c>
      <c r="F2073" s="2">
        <v>0.69</v>
      </c>
      <c r="G2073" s="2">
        <v>3208.5</v>
      </c>
      <c r="H2073" s="15">
        <f t="shared" si="32"/>
        <v>1.4705882352941025E-2</v>
      </c>
    </row>
    <row r="2074" spans="1:8" ht="13.5" x14ac:dyDescent="0.25">
      <c r="A2074" s="11"/>
      <c r="B2074" s="10">
        <v>45317</v>
      </c>
      <c r="C2074" s="2">
        <v>0.69</v>
      </c>
      <c r="D2074" s="2">
        <v>0.69</v>
      </c>
      <c r="E2074" s="2">
        <v>1104</v>
      </c>
      <c r="F2074" s="2">
        <v>0.69</v>
      </c>
      <c r="G2074" s="2">
        <v>761.76</v>
      </c>
      <c r="H2074" s="15">
        <f t="shared" si="32"/>
        <v>0</v>
      </c>
    </row>
    <row r="2075" spans="1:8" ht="13.5" x14ac:dyDescent="0.25">
      <c r="A2075" s="11"/>
      <c r="B2075" s="10">
        <v>45320</v>
      </c>
      <c r="C2075" s="2">
        <v>0.68</v>
      </c>
      <c r="D2075" s="2">
        <v>0.68</v>
      </c>
      <c r="E2075" s="2">
        <v>5301</v>
      </c>
      <c r="F2075" s="2">
        <v>0.68</v>
      </c>
      <c r="G2075" s="2">
        <v>3604.68</v>
      </c>
      <c r="H2075" s="15">
        <f t="shared" si="32"/>
        <v>-1.4492753623188259E-2</v>
      </c>
    </row>
    <row r="2076" spans="1:8" ht="13.5" x14ac:dyDescent="0.25">
      <c r="A2076" s="11"/>
      <c r="B2076" s="10">
        <v>45321</v>
      </c>
      <c r="C2076" s="2">
        <v>0.69</v>
      </c>
      <c r="D2076" s="2">
        <v>0.69</v>
      </c>
      <c r="E2076" s="2">
        <v>14154</v>
      </c>
      <c r="F2076" s="2">
        <v>0.69</v>
      </c>
      <c r="G2076" s="2">
        <v>9766.26</v>
      </c>
      <c r="H2076" s="15">
        <f t="shared" si="32"/>
        <v>1.4705882352941025E-2</v>
      </c>
    </row>
    <row r="2077" spans="1:8" ht="13.5" x14ac:dyDescent="0.25">
      <c r="A2077" s="11"/>
      <c r="B2077" s="10">
        <v>45322</v>
      </c>
      <c r="C2077" s="2">
        <v>0.69</v>
      </c>
      <c r="D2077" s="2">
        <v>0.69</v>
      </c>
      <c r="E2077" s="2">
        <v>1000</v>
      </c>
      <c r="F2077" s="2">
        <v>0.69</v>
      </c>
      <c r="G2077" s="2">
        <v>690</v>
      </c>
      <c r="H2077" s="15">
        <f t="shared" si="32"/>
        <v>0</v>
      </c>
    </row>
    <row r="2078" spans="1:8" ht="13.5" x14ac:dyDescent="0.25">
      <c r="A2078" s="11"/>
      <c r="B2078" s="10">
        <v>45323</v>
      </c>
      <c r="C2078" s="2">
        <v>0.69</v>
      </c>
      <c r="D2078" s="2">
        <v>0.69</v>
      </c>
      <c r="E2078" s="2">
        <v>77234</v>
      </c>
      <c r="F2078" s="2">
        <v>0.69</v>
      </c>
      <c r="G2078" s="2">
        <v>53291.46</v>
      </c>
      <c r="H2078" s="15">
        <f t="shared" si="32"/>
        <v>0</v>
      </c>
    </row>
    <row r="2079" spans="1:8" ht="13.5" x14ac:dyDescent="0.25">
      <c r="A2079" s="11"/>
      <c r="B2079" s="10">
        <v>45324</v>
      </c>
      <c r="C2079" s="2">
        <v>0.7</v>
      </c>
      <c r="D2079" s="2">
        <v>0.7</v>
      </c>
      <c r="E2079" s="2">
        <v>51770</v>
      </c>
      <c r="F2079" s="2">
        <v>0.7</v>
      </c>
      <c r="G2079" s="2">
        <v>36239</v>
      </c>
      <c r="H2079" s="15">
        <f t="shared" si="32"/>
        <v>1.449275362318842E-2</v>
      </c>
    </row>
    <row r="2080" spans="1:8" ht="13.5" x14ac:dyDescent="0.25">
      <c r="A2080" s="11"/>
      <c r="B2080" s="10">
        <v>45327</v>
      </c>
      <c r="C2080" s="2">
        <v>0.7</v>
      </c>
      <c r="D2080" s="2">
        <v>0.7</v>
      </c>
      <c r="E2080" s="2">
        <v>71</v>
      </c>
      <c r="F2080" s="2">
        <v>0.7</v>
      </c>
      <c r="G2080" s="2">
        <v>49.7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0.7</v>
      </c>
      <c r="D2081" s="2">
        <v>0.7</v>
      </c>
      <c r="E2081" s="2">
        <v>10000</v>
      </c>
      <c r="F2081" s="2">
        <v>0.7</v>
      </c>
      <c r="G2081" s="2">
        <v>7000</v>
      </c>
      <c r="H2081" s="15">
        <f t="shared" si="32"/>
        <v>0</v>
      </c>
    </row>
    <row r="2082" spans="1:8" ht="13.5" x14ac:dyDescent="0.25">
      <c r="A2082" s="11"/>
      <c r="B2082" s="10">
        <v>45329</v>
      </c>
      <c r="C2082" s="2">
        <v>0.68</v>
      </c>
      <c r="D2082" s="2">
        <v>0.68</v>
      </c>
      <c r="E2082" s="2">
        <v>21000</v>
      </c>
      <c r="F2082" s="2">
        <v>0.68</v>
      </c>
      <c r="G2082" s="2">
        <v>14280</v>
      </c>
      <c r="H2082" s="15">
        <f t="shared" si="32"/>
        <v>-2.8571428571428439E-2</v>
      </c>
    </row>
    <row r="2083" spans="1:8" ht="13.5" x14ac:dyDescent="0.25">
      <c r="A2083" s="11"/>
      <c r="B2083" s="10">
        <v>45330</v>
      </c>
      <c r="C2083" s="2">
        <v>0.68</v>
      </c>
      <c r="D2083" s="2">
        <v>0.68</v>
      </c>
      <c r="E2083" s="2">
        <v>2625</v>
      </c>
      <c r="F2083" s="2">
        <v>0.68</v>
      </c>
      <c r="G2083" s="2">
        <v>1785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0.69</v>
      </c>
      <c r="D2084" s="2">
        <v>0.69</v>
      </c>
      <c r="E2084" s="2">
        <v>9150</v>
      </c>
      <c r="F2084" s="2">
        <v>0.69</v>
      </c>
      <c r="G2084" s="2">
        <v>6313.5</v>
      </c>
      <c r="H2084" s="15">
        <f t="shared" si="32"/>
        <v>1.4705882352941025E-2</v>
      </c>
    </row>
    <row r="2085" spans="1:8" ht="13.5" x14ac:dyDescent="0.25">
      <c r="A2085" s="11"/>
      <c r="B2085" s="10">
        <v>45334</v>
      </c>
      <c r="C2085" s="2">
        <v>0.69</v>
      </c>
      <c r="D2085" s="2">
        <v>0.69</v>
      </c>
      <c r="E2085" s="2">
        <v>2310</v>
      </c>
      <c r="F2085" s="2">
        <v>0.69</v>
      </c>
      <c r="G2085" s="2">
        <v>1593.9</v>
      </c>
      <c r="H2085" s="15">
        <f t="shared" si="32"/>
        <v>0</v>
      </c>
    </row>
    <row r="2086" spans="1:8" ht="13.5" x14ac:dyDescent="0.25">
      <c r="A2086" s="11"/>
      <c r="B2086" s="10">
        <v>45335</v>
      </c>
      <c r="C2086" s="2">
        <v>0.66</v>
      </c>
      <c r="D2086" s="2">
        <v>0.66</v>
      </c>
      <c r="E2086" s="2">
        <v>0</v>
      </c>
      <c r="F2086" s="2">
        <v>0</v>
      </c>
      <c r="G2086" s="2">
        <v>0</v>
      </c>
      <c r="H2086" s="15">
        <f t="shared" si="32"/>
        <v>-4.3478260869565098E-2</v>
      </c>
    </row>
    <row r="2087" spans="1:8" ht="13.5" x14ac:dyDescent="0.25">
      <c r="A2087" s="11"/>
      <c r="B2087" s="10">
        <v>45336</v>
      </c>
      <c r="C2087" s="2">
        <v>0.68</v>
      </c>
      <c r="D2087" s="2">
        <v>0.68</v>
      </c>
      <c r="E2087" s="2">
        <v>2690</v>
      </c>
      <c r="F2087" s="2">
        <v>0.68</v>
      </c>
      <c r="G2087" s="2">
        <v>1829.2</v>
      </c>
      <c r="H2087" s="15">
        <f t="shared" si="32"/>
        <v>3.0303030303030328E-2</v>
      </c>
    </row>
    <row r="2088" spans="1:8" ht="13.5" x14ac:dyDescent="0.25">
      <c r="A2088" s="11"/>
      <c r="B2088" s="10">
        <v>45337</v>
      </c>
      <c r="C2088" s="2">
        <v>0.68</v>
      </c>
      <c r="D2088" s="2">
        <v>0.68</v>
      </c>
      <c r="E2088" s="2">
        <v>55</v>
      </c>
      <c r="F2088" s="2">
        <v>0.68</v>
      </c>
      <c r="G2088" s="2">
        <v>37.4</v>
      </c>
      <c r="H2088" s="15">
        <f t="shared" si="32"/>
        <v>0</v>
      </c>
    </row>
    <row r="2089" spans="1:8" ht="13.5" x14ac:dyDescent="0.25">
      <c r="A2089" s="11"/>
      <c r="B2089" s="10">
        <v>45338</v>
      </c>
      <c r="C2089" s="2">
        <v>0.68</v>
      </c>
      <c r="D2089" s="2">
        <v>0.68</v>
      </c>
      <c r="E2089" s="2">
        <v>640</v>
      </c>
      <c r="F2089" s="2">
        <v>0.68</v>
      </c>
      <c r="G2089" s="2">
        <v>435.2</v>
      </c>
      <c r="H2089" s="15">
        <f t="shared" si="32"/>
        <v>0</v>
      </c>
    </row>
    <row r="2090" spans="1:8" ht="13.5" x14ac:dyDescent="0.25">
      <c r="A2090" s="11"/>
      <c r="B2090" s="10">
        <v>45341</v>
      </c>
      <c r="C2090" s="2">
        <v>0.67</v>
      </c>
      <c r="D2090" s="2">
        <v>0.67</v>
      </c>
      <c r="E2090" s="2">
        <v>13426</v>
      </c>
      <c r="F2090" s="2">
        <v>0.67</v>
      </c>
      <c r="G2090" s="2">
        <v>8995.42</v>
      </c>
      <c r="H2090" s="15">
        <f t="shared" si="32"/>
        <v>-1.4705882352941188E-2</v>
      </c>
    </row>
    <row r="2091" spans="1:8" ht="13.5" x14ac:dyDescent="0.25">
      <c r="A2091" s="11"/>
      <c r="B2091" s="10">
        <v>45342</v>
      </c>
      <c r="C2091" s="2">
        <v>0.66</v>
      </c>
      <c r="D2091" s="2">
        <v>0.66</v>
      </c>
      <c r="E2091" s="2">
        <v>536</v>
      </c>
      <c r="F2091" s="2">
        <v>0.66</v>
      </c>
      <c r="G2091" s="2">
        <v>353.76</v>
      </c>
      <c r="H2091" s="15">
        <f t="shared" si="32"/>
        <v>-1.492537313432837E-2</v>
      </c>
    </row>
    <row r="2092" spans="1:8" ht="13.5" x14ac:dyDescent="0.25">
      <c r="A2092" s="11"/>
      <c r="B2092" s="10">
        <v>45343</v>
      </c>
      <c r="C2092" s="2">
        <v>0.68</v>
      </c>
      <c r="D2092" s="2">
        <v>0.68</v>
      </c>
      <c r="E2092" s="2">
        <v>6970</v>
      </c>
      <c r="F2092" s="2">
        <v>0.68</v>
      </c>
      <c r="G2092" s="2">
        <v>4739.6000000000004</v>
      </c>
      <c r="H2092" s="15">
        <f t="shared" si="32"/>
        <v>3.0303030303030328E-2</v>
      </c>
    </row>
    <row r="2093" spans="1:8" ht="13.5" x14ac:dyDescent="0.25">
      <c r="A2093" s="11"/>
      <c r="B2093" s="10">
        <v>45344</v>
      </c>
      <c r="C2093" s="2">
        <v>0.7</v>
      </c>
      <c r="D2093" s="2">
        <v>0.7</v>
      </c>
      <c r="E2093" s="2">
        <v>1350</v>
      </c>
      <c r="F2093" s="2">
        <v>0.7</v>
      </c>
      <c r="G2093" s="2">
        <v>945</v>
      </c>
      <c r="H2093" s="15">
        <f t="shared" si="32"/>
        <v>2.9411764705882214E-2</v>
      </c>
    </row>
    <row r="2094" spans="1:8" ht="13.5" x14ac:dyDescent="0.25">
      <c r="A2094" s="11"/>
      <c r="B2094" s="10">
        <v>45345</v>
      </c>
      <c r="C2094" s="2">
        <v>0.7</v>
      </c>
      <c r="D2094" s="2">
        <v>0.7</v>
      </c>
      <c r="E2094" s="2">
        <v>500</v>
      </c>
      <c r="F2094" s="2">
        <v>0.7</v>
      </c>
      <c r="G2094" s="2">
        <v>350</v>
      </c>
      <c r="H2094" s="15">
        <f t="shared" si="32"/>
        <v>0</v>
      </c>
    </row>
    <row r="2095" spans="1:8" ht="13.5" x14ac:dyDescent="0.25">
      <c r="A2095" s="11"/>
      <c r="B2095" s="10">
        <v>45348</v>
      </c>
      <c r="C2095" s="2">
        <v>0.7</v>
      </c>
      <c r="D2095" s="2">
        <v>0.7</v>
      </c>
      <c r="E2095" s="2">
        <v>1543</v>
      </c>
      <c r="F2095" s="2">
        <v>0.7</v>
      </c>
      <c r="G2095" s="2">
        <v>1080.0999999999999</v>
      </c>
      <c r="H2095" s="15">
        <f t="shared" si="32"/>
        <v>0</v>
      </c>
    </row>
    <row r="2096" spans="1:8" ht="13.5" x14ac:dyDescent="0.25">
      <c r="A2096" s="11"/>
      <c r="B2096" s="10">
        <v>45349</v>
      </c>
      <c r="C2096" s="2">
        <v>0.7</v>
      </c>
      <c r="D2096" s="2">
        <v>0.7</v>
      </c>
      <c r="E2096" s="2">
        <v>12322</v>
      </c>
      <c r="F2096" s="2">
        <v>0.7</v>
      </c>
      <c r="G2096" s="2">
        <v>8625.4</v>
      </c>
      <c r="H2096" s="15">
        <f t="shared" si="32"/>
        <v>0</v>
      </c>
    </row>
    <row r="2097" spans="1:8" ht="13.5" x14ac:dyDescent="0.25">
      <c r="A2097" s="11"/>
      <c r="B2097" s="10">
        <v>45350</v>
      </c>
      <c r="C2097" s="2">
        <v>0.71</v>
      </c>
      <c r="D2097" s="2">
        <v>0.71</v>
      </c>
      <c r="E2097" s="2">
        <v>17650</v>
      </c>
      <c r="F2097" s="2">
        <v>0.71</v>
      </c>
      <c r="G2097" s="2">
        <v>12531.5</v>
      </c>
      <c r="H2097" s="15">
        <f t="shared" si="32"/>
        <v>1.4285714285714299E-2</v>
      </c>
    </row>
    <row r="2098" spans="1:8" ht="13.5" x14ac:dyDescent="0.25">
      <c r="A2098" s="11"/>
      <c r="B2098" s="10">
        <v>45351</v>
      </c>
      <c r="C2098" s="2">
        <v>0.71</v>
      </c>
      <c r="D2098" s="2">
        <v>0.71</v>
      </c>
      <c r="E2098" s="2">
        <v>5295</v>
      </c>
      <c r="F2098" s="2">
        <v>0.71</v>
      </c>
      <c r="G2098" s="2">
        <v>3759.45</v>
      </c>
      <c r="H2098" s="15">
        <f t="shared" si="32"/>
        <v>0</v>
      </c>
    </row>
    <row r="2099" spans="1:8" ht="13.5" x14ac:dyDescent="0.25">
      <c r="A2099" s="11"/>
      <c r="B2099" s="10">
        <v>45352</v>
      </c>
      <c r="C2099" s="2">
        <v>0.71</v>
      </c>
      <c r="D2099" s="2">
        <v>0.71</v>
      </c>
      <c r="E2099" s="2">
        <v>29014</v>
      </c>
      <c r="F2099" s="2">
        <v>0.71</v>
      </c>
      <c r="G2099" s="2">
        <v>20599.939999999999</v>
      </c>
      <c r="H2099" s="15">
        <f t="shared" si="32"/>
        <v>0</v>
      </c>
    </row>
    <row r="2100" spans="1:8" ht="13.5" x14ac:dyDescent="0.25">
      <c r="A2100" s="11"/>
      <c r="B2100" s="10">
        <v>45355</v>
      </c>
      <c r="C2100" s="2">
        <v>0.71</v>
      </c>
      <c r="D2100" s="2">
        <v>0.71</v>
      </c>
      <c r="E2100" s="2">
        <v>19992</v>
      </c>
      <c r="F2100" s="2">
        <v>0.71</v>
      </c>
      <c r="G2100" s="2">
        <v>14194.32</v>
      </c>
      <c r="H2100" s="15">
        <f t="shared" si="32"/>
        <v>0</v>
      </c>
    </row>
    <row r="2101" spans="1:8" ht="13.5" x14ac:dyDescent="0.25">
      <c r="A2101" s="11"/>
      <c r="B2101" s="10">
        <v>45356</v>
      </c>
      <c r="C2101" s="2">
        <v>0.72</v>
      </c>
      <c r="D2101" s="2">
        <v>0.72</v>
      </c>
      <c r="E2101" s="2">
        <v>9291</v>
      </c>
      <c r="F2101" s="2">
        <v>0.72</v>
      </c>
      <c r="G2101" s="2">
        <v>6689.52</v>
      </c>
      <c r="H2101" s="15">
        <f t="shared" si="32"/>
        <v>1.4084507042253534E-2</v>
      </c>
    </row>
    <row r="2102" spans="1:8" ht="13.5" x14ac:dyDescent="0.25">
      <c r="A2102" s="11"/>
      <c r="B2102" s="10">
        <v>45357</v>
      </c>
      <c r="C2102" s="2">
        <v>0.75</v>
      </c>
      <c r="D2102" s="2">
        <v>0.75</v>
      </c>
      <c r="E2102" s="2">
        <v>21956</v>
      </c>
      <c r="F2102" s="2">
        <v>0.75</v>
      </c>
      <c r="G2102" s="2">
        <v>16467</v>
      </c>
      <c r="H2102" s="15">
        <f t="shared" si="32"/>
        <v>4.1666666666666706E-2</v>
      </c>
    </row>
    <row r="2103" spans="1:8" ht="13.5" x14ac:dyDescent="0.25">
      <c r="A2103" s="11"/>
      <c r="B2103" s="10">
        <v>45358</v>
      </c>
      <c r="C2103" s="2">
        <v>0.77</v>
      </c>
      <c r="D2103" s="2">
        <v>0.77</v>
      </c>
      <c r="E2103" s="2">
        <v>8000</v>
      </c>
      <c r="F2103" s="2">
        <v>0.77</v>
      </c>
      <c r="G2103" s="2">
        <v>6160</v>
      </c>
      <c r="H2103" s="15">
        <f t="shared" si="32"/>
        <v>2.6666666666666689E-2</v>
      </c>
    </row>
    <row r="2104" spans="1:8" ht="13.5" x14ac:dyDescent="0.25">
      <c r="A2104" s="11"/>
      <c r="B2104" s="10">
        <v>45359</v>
      </c>
      <c r="C2104" s="2">
        <v>0.76</v>
      </c>
      <c r="D2104" s="2">
        <v>0.76</v>
      </c>
      <c r="E2104" s="2">
        <v>12339</v>
      </c>
      <c r="F2104" s="2">
        <v>0.76</v>
      </c>
      <c r="G2104" s="2">
        <v>9377.64</v>
      </c>
      <c r="H2104" s="15">
        <f t="shared" si="32"/>
        <v>-1.2987012987012998E-2</v>
      </c>
    </row>
    <row r="2105" spans="1:8" ht="13.5" x14ac:dyDescent="0.25">
      <c r="A2105" s="11"/>
      <c r="B2105" s="10">
        <v>45362</v>
      </c>
      <c r="C2105" s="2">
        <v>0.76</v>
      </c>
      <c r="D2105" s="2">
        <v>0.76</v>
      </c>
      <c r="E2105" s="2">
        <v>100</v>
      </c>
      <c r="F2105" s="2">
        <v>0.76</v>
      </c>
      <c r="G2105" s="2">
        <v>76</v>
      </c>
      <c r="H2105" s="15">
        <f t="shared" si="32"/>
        <v>0</v>
      </c>
    </row>
    <row r="2106" spans="1:8" ht="13.5" x14ac:dyDescent="0.25">
      <c r="A2106" s="11"/>
      <c r="B2106" s="10">
        <v>45363</v>
      </c>
      <c r="C2106" s="2">
        <v>0.77</v>
      </c>
      <c r="D2106" s="2">
        <v>0.77</v>
      </c>
      <c r="E2106" s="2">
        <v>50</v>
      </c>
      <c r="F2106" s="2">
        <v>0.77</v>
      </c>
      <c r="G2106" s="2">
        <v>38.5</v>
      </c>
      <c r="H2106" s="15">
        <f t="shared" si="32"/>
        <v>1.3157894736842117E-2</v>
      </c>
    </row>
    <row r="2107" spans="1:8" ht="13.5" x14ac:dyDescent="0.25">
      <c r="A2107" s="11"/>
      <c r="B2107" s="10">
        <v>45364</v>
      </c>
      <c r="C2107" s="2">
        <v>0.76</v>
      </c>
      <c r="D2107" s="2">
        <v>0.76</v>
      </c>
      <c r="E2107" s="2">
        <v>1500</v>
      </c>
      <c r="F2107" s="2">
        <v>0.76</v>
      </c>
      <c r="G2107" s="2">
        <v>1140</v>
      </c>
      <c r="H2107" s="15">
        <f t="shared" si="32"/>
        <v>-1.2987012987012998E-2</v>
      </c>
    </row>
    <row r="2108" spans="1:8" ht="13.5" x14ac:dyDescent="0.25">
      <c r="A2108" s="11"/>
      <c r="B2108" s="10">
        <v>45365</v>
      </c>
      <c r="C2108" s="2">
        <v>0.74</v>
      </c>
      <c r="D2108" s="2">
        <v>0.74</v>
      </c>
      <c r="E2108" s="2">
        <v>13558</v>
      </c>
      <c r="F2108" s="2">
        <v>0.74</v>
      </c>
      <c r="G2108" s="2">
        <v>10032.92</v>
      </c>
      <c r="H2108" s="15">
        <f t="shared" si="32"/>
        <v>-2.6315789473684233E-2</v>
      </c>
    </row>
    <row r="2109" spans="1:8" ht="13.5" x14ac:dyDescent="0.25">
      <c r="A2109" s="11"/>
      <c r="B2109" s="10">
        <v>45366</v>
      </c>
      <c r="C2109" s="2">
        <v>0.77</v>
      </c>
      <c r="D2109" s="2">
        <v>0.77</v>
      </c>
      <c r="E2109" s="2">
        <v>46107</v>
      </c>
      <c r="F2109" s="2">
        <v>0.77</v>
      </c>
      <c r="G2109" s="2">
        <v>35502.39</v>
      </c>
      <c r="H2109" s="15">
        <f t="shared" si="32"/>
        <v>4.0540540540540577E-2</v>
      </c>
    </row>
    <row r="2110" spans="1:8" ht="13.5" x14ac:dyDescent="0.25">
      <c r="A2110" s="11"/>
      <c r="B2110" s="10">
        <v>45369</v>
      </c>
      <c r="C2110" s="2">
        <v>0.76</v>
      </c>
      <c r="D2110" s="2">
        <v>0.76</v>
      </c>
      <c r="E2110" s="2">
        <v>14350</v>
      </c>
      <c r="F2110" s="2">
        <v>0.76</v>
      </c>
      <c r="G2110" s="2">
        <v>10906</v>
      </c>
      <c r="H2110" s="15">
        <f t="shared" si="32"/>
        <v>-1.2987012987012998E-2</v>
      </c>
    </row>
    <row r="2111" spans="1:8" ht="13.5" x14ac:dyDescent="0.25">
      <c r="A2111" s="11"/>
      <c r="B2111" s="10">
        <v>45370</v>
      </c>
      <c r="C2111" s="2">
        <v>0.76</v>
      </c>
      <c r="D2111" s="2">
        <v>0.76</v>
      </c>
      <c r="E2111" s="2">
        <v>1000</v>
      </c>
      <c r="F2111" s="2">
        <v>0.76</v>
      </c>
      <c r="G2111" s="2">
        <v>760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0.73</v>
      </c>
      <c r="D2112" s="2">
        <v>0.73</v>
      </c>
      <c r="E2112" s="2">
        <v>19797</v>
      </c>
      <c r="F2112" s="2">
        <v>0.73</v>
      </c>
      <c r="G2112" s="2">
        <v>14451.81</v>
      </c>
      <c r="H2112" s="15">
        <f t="shared" si="32"/>
        <v>-3.9473684210526348E-2</v>
      </c>
    </row>
    <row r="2113" spans="1:8" ht="13.5" x14ac:dyDescent="0.25">
      <c r="A2113" s="11"/>
      <c r="B2113" s="10">
        <v>45373</v>
      </c>
      <c r="C2113" s="2">
        <v>0.74</v>
      </c>
      <c r="D2113" s="2">
        <v>0.74</v>
      </c>
      <c r="E2113" s="2">
        <v>5021</v>
      </c>
      <c r="F2113" s="2">
        <v>0.74</v>
      </c>
      <c r="G2113" s="2">
        <v>3715.54</v>
      </c>
      <c r="H2113" s="15">
        <f t="shared" si="32"/>
        <v>1.3698630136986314E-2</v>
      </c>
    </row>
    <row r="2114" spans="1:8" ht="13.5" x14ac:dyDescent="0.25">
      <c r="A2114" s="11"/>
      <c r="B2114" s="10">
        <v>45376</v>
      </c>
      <c r="C2114" s="2">
        <v>0.71</v>
      </c>
      <c r="D2114" s="2">
        <v>0.71</v>
      </c>
      <c r="E2114" s="2">
        <v>16353</v>
      </c>
      <c r="F2114" s="2">
        <v>0.71</v>
      </c>
      <c r="G2114" s="2">
        <v>11610.63</v>
      </c>
      <c r="H2114" s="15">
        <f t="shared" si="32"/>
        <v>-4.0540540540540577E-2</v>
      </c>
    </row>
    <row r="2115" spans="1:8" ht="13.5" x14ac:dyDescent="0.25">
      <c r="A2115" s="11"/>
      <c r="B2115" s="10">
        <v>45377</v>
      </c>
      <c r="C2115" s="2">
        <v>0.71</v>
      </c>
      <c r="D2115" s="2">
        <v>0.71</v>
      </c>
      <c r="E2115" s="2">
        <v>6495</v>
      </c>
      <c r="F2115" s="2">
        <v>0.71</v>
      </c>
      <c r="G2115" s="2">
        <v>4611.45</v>
      </c>
      <c r="H2115" s="15">
        <f t="shared" si="32"/>
        <v>0</v>
      </c>
    </row>
    <row r="2116" spans="1:8" ht="13.5" x14ac:dyDescent="0.25">
      <c r="A2116" s="11"/>
      <c r="B2116" s="10">
        <v>45378</v>
      </c>
      <c r="C2116" s="2">
        <v>0.72</v>
      </c>
      <c r="D2116" s="2">
        <v>0.72</v>
      </c>
      <c r="E2116" s="2">
        <v>1700</v>
      </c>
      <c r="F2116" s="2">
        <v>0.72</v>
      </c>
      <c r="G2116" s="2">
        <v>1224</v>
      </c>
      <c r="H2116" s="15">
        <f t="shared" si="32"/>
        <v>1.4084507042253534E-2</v>
      </c>
    </row>
    <row r="2117" spans="1:8" ht="13.5" x14ac:dyDescent="0.25">
      <c r="A2117" s="11"/>
      <c r="B2117" s="10">
        <v>45379</v>
      </c>
      <c r="C2117" s="2">
        <v>0.71</v>
      </c>
      <c r="D2117" s="2">
        <v>0.71</v>
      </c>
      <c r="E2117" s="2">
        <v>6800</v>
      </c>
      <c r="F2117" s="2">
        <v>0.71</v>
      </c>
      <c r="G2117" s="2">
        <v>4828</v>
      </c>
      <c r="H2117" s="15">
        <f t="shared" si="32"/>
        <v>-1.3888888888888902E-2</v>
      </c>
    </row>
    <row r="2118" spans="1:8" ht="13.5" x14ac:dyDescent="0.25">
      <c r="A2118" s="11"/>
      <c r="B2118" s="10">
        <v>45380</v>
      </c>
      <c r="C2118" s="2">
        <v>0.7</v>
      </c>
      <c r="D2118" s="2">
        <v>0.7</v>
      </c>
      <c r="E2118" s="2">
        <v>14511</v>
      </c>
      <c r="F2118" s="2">
        <v>0.7</v>
      </c>
      <c r="G2118" s="2">
        <v>10157.700000000001</v>
      </c>
      <c r="H2118" s="15">
        <f t="shared" si="32"/>
        <v>-1.4084507042253534E-2</v>
      </c>
    </row>
    <row r="2119" spans="1:8" ht="13.5" x14ac:dyDescent="0.25">
      <c r="A2119" s="11"/>
      <c r="B2119" s="10">
        <v>45383</v>
      </c>
      <c r="C2119" s="2">
        <v>0.67</v>
      </c>
      <c r="D2119" s="2">
        <v>0.67</v>
      </c>
      <c r="E2119" s="2">
        <v>0</v>
      </c>
      <c r="F2119" s="2">
        <v>0</v>
      </c>
      <c r="G2119" s="2">
        <v>0</v>
      </c>
      <c r="H2119" s="15">
        <f t="shared" ref="H2119:H2182" si="33">(D2119-D2118)/D2118</f>
        <v>-4.285714285714274E-2</v>
      </c>
    </row>
    <row r="2120" spans="1:8" ht="13.5" x14ac:dyDescent="0.25">
      <c r="A2120" s="11"/>
      <c r="B2120" s="10">
        <v>45384</v>
      </c>
      <c r="C2120" s="2">
        <v>0.64</v>
      </c>
      <c r="D2120" s="2">
        <v>0.64</v>
      </c>
      <c r="E2120" s="2">
        <v>0</v>
      </c>
      <c r="F2120" s="2">
        <v>0</v>
      </c>
      <c r="G2120" s="2">
        <v>0</v>
      </c>
      <c r="H2120" s="15">
        <f t="shared" si="33"/>
        <v>-4.4776119402985114E-2</v>
      </c>
    </row>
    <row r="2121" spans="1:8" ht="13.5" x14ac:dyDescent="0.25">
      <c r="A2121" s="11"/>
      <c r="B2121" s="10">
        <v>45385</v>
      </c>
      <c r="C2121" s="2">
        <v>0.64</v>
      </c>
      <c r="D2121" s="2">
        <v>0.64</v>
      </c>
      <c r="E2121" s="2">
        <v>10617</v>
      </c>
      <c r="F2121" s="2">
        <v>0.64</v>
      </c>
      <c r="G2121" s="2">
        <v>6794.88</v>
      </c>
      <c r="H2121" s="15">
        <f t="shared" si="33"/>
        <v>0</v>
      </c>
    </row>
    <row r="2122" spans="1:8" ht="13.5" x14ac:dyDescent="0.25">
      <c r="A2122" s="11"/>
      <c r="B2122" s="10">
        <v>45386</v>
      </c>
      <c r="C2122" s="2">
        <v>0.66</v>
      </c>
      <c r="D2122" s="2">
        <v>0.66</v>
      </c>
      <c r="E2122" s="2">
        <v>0</v>
      </c>
      <c r="F2122" s="2">
        <v>0</v>
      </c>
      <c r="G2122" s="2">
        <v>0</v>
      </c>
      <c r="H2122" s="15">
        <f t="shared" si="33"/>
        <v>3.1250000000000028E-2</v>
      </c>
    </row>
    <row r="2123" spans="1:8" ht="13.5" x14ac:dyDescent="0.25">
      <c r="A2123" s="11"/>
      <c r="B2123" s="10">
        <v>45387</v>
      </c>
      <c r="C2123" s="2">
        <v>0.66</v>
      </c>
      <c r="D2123" s="2">
        <v>0.66</v>
      </c>
      <c r="E2123" s="2">
        <v>13574</v>
      </c>
      <c r="F2123" s="2">
        <v>0.66</v>
      </c>
      <c r="G2123" s="2">
        <v>8958.84</v>
      </c>
      <c r="H2123" s="15">
        <f t="shared" si="33"/>
        <v>0</v>
      </c>
    </row>
    <row r="2124" spans="1:8" ht="13.5" x14ac:dyDescent="0.25">
      <c r="A2124" s="11"/>
      <c r="B2124" s="10">
        <v>45390</v>
      </c>
      <c r="C2124" s="2">
        <v>0.65</v>
      </c>
      <c r="D2124" s="2">
        <v>0.65</v>
      </c>
      <c r="E2124" s="2">
        <v>6618</v>
      </c>
      <c r="F2124" s="2">
        <v>0.65</v>
      </c>
      <c r="G2124" s="2">
        <v>4301.7</v>
      </c>
      <c r="H2124" s="15">
        <f t="shared" si="33"/>
        <v>-1.5151515151515164E-2</v>
      </c>
    </row>
    <row r="2125" spans="1:8" ht="13.5" x14ac:dyDescent="0.25">
      <c r="A2125" s="11"/>
      <c r="B2125" s="10">
        <v>45394</v>
      </c>
      <c r="C2125" s="2">
        <v>0.65</v>
      </c>
      <c r="D2125" s="2">
        <v>0.65</v>
      </c>
      <c r="E2125" s="2">
        <v>9837</v>
      </c>
      <c r="F2125" s="2">
        <v>0.65</v>
      </c>
      <c r="G2125" s="2">
        <v>6394.05</v>
      </c>
      <c r="H2125" s="15">
        <f t="shared" si="33"/>
        <v>0</v>
      </c>
    </row>
    <row r="2126" spans="1:8" ht="13.5" x14ac:dyDescent="0.25">
      <c r="A2126" s="11"/>
      <c r="B2126" s="10">
        <v>45397</v>
      </c>
      <c r="C2126" s="2">
        <v>0.67</v>
      </c>
      <c r="D2126" s="2">
        <v>0.67</v>
      </c>
      <c r="E2126" s="2">
        <v>45</v>
      </c>
      <c r="F2126" s="2">
        <v>0.67</v>
      </c>
      <c r="G2126" s="2">
        <v>30.15</v>
      </c>
      <c r="H2126" s="15">
        <f t="shared" si="33"/>
        <v>3.0769230769230795E-2</v>
      </c>
    </row>
    <row r="2127" spans="1:8" ht="13.5" x14ac:dyDescent="0.25">
      <c r="A2127" s="11"/>
      <c r="B2127" s="10">
        <v>45398</v>
      </c>
      <c r="C2127" s="2">
        <v>0.68</v>
      </c>
      <c r="D2127" s="2">
        <v>0.68</v>
      </c>
      <c r="E2127" s="2">
        <v>4663</v>
      </c>
      <c r="F2127" s="2">
        <v>0.68</v>
      </c>
      <c r="G2127" s="2">
        <v>3170.84</v>
      </c>
      <c r="H2127" s="15">
        <f t="shared" si="33"/>
        <v>1.492537313432837E-2</v>
      </c>
    </row>
    <row r="2128" spans="1:8" ht="13.5" x14ac:dyDescent="0.25">
      <c r="A2128" s="11"/>
      <c r="B2128" s="10">
        <v>45399</v>
      </c>
      <c r="C2128" s="2">
        <v>0.69</v>
      </c>
      <c r="D2128" s="2">
        <v>0.69</v>
      </c>
      <c r="E2128" s="2">
        <v>214</v>
      </c>
      <c r="F2128" s="2">
        <v>0.69</v>
      </c>
      <c r="G2128" s="2">
        <v>147.66</v>
      </c>
      <c r="H2128" s="15">
        <f t="shared" si="33"/>
        <v>1.4705882352941025E-2</v>
      </c>
    </row>
    <row r="2129" spans="1:8" ht="13.5" x14ac:dyDescent="0.25">
      <c r="A2129" s="11"/>
      <c r="B2129" s="10">
        <v>45400</v>
      </c>
      <c r="C2129" s="2">
        <v>0.66</v>
      </c>
      <c r="D2129" s="2">
        <v>0.66</v>
      </c>
      <c r="E2129" s="2">
        <v>0</v>
      </c>
      <c r="F2129" s="2">
        <v>0</v>
      </c>
      <c r="G2129" s="2">
        <v>0</v>
      </c>
      <c r="H2129" s="15">
        <f t="shared" si="33"/>
        <v>-4.3478260869565098E-2</v>
      </c>
    </row>
    <row r="2130" spans="1:8" ht="13.5" x14ac:dyDescent="0.25">
      <c r="A2130" s="11"/>
      <c r="B2130" s="10">
        <v>45401</v>
      </c>
      <c r="C2130" s="2">
        <v>0.68</v>
      </c>
      <c r="D2130" s="2">
        <v>0.68</v>
      </c>
      <c r="E2130" s="2">
        <v>0</v>
      </c>
      <c r="F2130" s="2">
        <v>0</v>
      </c>
      <c r="G2130" s="2">
        <v>0</v>
      </c>
      <c r="H2130" s="15">
        <f t="shared" si="33"/>
        <v>3.0303030303030328E-2</v>
      </c>
    </row>
    <row r="2131" spans="1:8" ht="13.5" x14ac:dyDescent="0.25">
      <c r="A2131" s="11"/>
      <c r="B2131" s="10">
        <v>45404</v>
      </c>
      <c r="C2131" s="2">
        <v>0.68</v>
      </c>
      <c r="D2131" s="2">
        <v>0.68</v>
      </c>
      <c r="E2131" s="2">
        <v>5645</v>
      </c>
      <c r="F2131" s="2">
        <v>0.68</v>
      </c>
      <c r="G2131" s="2">
        <v>3838.6</v>
      </c>
      <c r="H2131" s="15">
        <f t="shared" si="33"/>
        <v>0</v>
      </c>
    </row>
    <row r="2132" spans="1:8" ht="13.5" x14ac:dyDescent="0.25">
      <c r="A2132" s="11"/>
      <c r="B2132" s="10">
        <v>45405</v>
      </c>
      <c r="C2132" s="2">
        <v>0.71</v>
      </c>
      <c r="D2132" s="2">
        <v>0.71</v>
      </c>
      <c r="E2132" s="2">
        <v>3845</v>
      </c>
      <c r="F2132" s="2">
        <v>0.71</v>
      </c>
      <c r="G2132" s="2">
        <v>2729.95</v>
      </c>
      <c r="H2132" s="15">
        <f t="shared" si="33"/>
        <v>4.41176470588234E-2</v>
      </c>
    </row>
    <row r="2133" spans="1:8" ht="13.5" x14ac:dyDescent="0.25">
      <c r="A2133" s="11"/>
      <c r="B2133" s="10">
        <v>45406</v>
      </c>
      <c r="C2133" s="2">
        <v>0.72</v>
      </c>
      <c r="D2133" s="2">
        <v>0.72</v>
      </c>
      <c r="E2133" s="2">
        <v>1000</v>
      </c>
      <c r="F2133" s="2">
        <v>0.72</v>
      </c>
      <c r="G2133" s="2">
        <v>720</v>
      </c>
      <c r="H2133" s="15">
        <f t="shared" si="33"/>
        <v>1.4084507042253534E-2</v>
      </c>
    </row>
    <row r="2134" spans="1:8" ht="13.5" x14ac:dyDescent="0.25">
      <c r="A2134" s="11"/>
      <c r="B2134" s="10">
        <v>45407</v>
      </c>
      <c r="C2134" s="2">
        <v>0.72</v>
      </c>
      <c r="D2134" s="2">
        <v>0.72</v>
      </c>
      <c r="E2134" s="2">
        <v>700</v>
      </c>
      <c r="F2134" s="2">
        <v>0.72</v>
      </c>
      <c r="G2134" s="2">
        <v>504</v>
      </c>
      <c r="H2134" s="15">
        <f t="shared" si="33"/>
        <v>0</v>
      </c>
    </row>
    <row r="2135" spans="1:8" ht="13.5" x14ac:dyDescent="0.25">
      <c r="A2135" s="11"/>
      <c r="B2135" s="10">
        <v>45408</v>
      </c>
      <c r="C2135" s="2">
        <v>0.69</v>
      </c>
      <c r="D2135" s="2">
        <v>0.69</v>
      </c>
      <c r="E2135" s="2">
        <v>0</v>
      </c>
      <c r="F2135" s="2">
        <v>0</v>
      </c>
      <c r="G2135" s="2">
        <v>0</v>
      </c>
      <c r="H2135" s="15">
        <f t="shared" si="33"/>
        <v>-4.1666666666666706E-2</v>
      </c>
    </row>
    <row r="2136" spans="1:8" ht="13.5" x14ac:dyDescent="0.25">
      <c r="A2136" s="11"/>
      <c r="B2136" s="10">
        <v>45411</v>
      </c>
      <c r="C2136" s="2">
        <v>0.7</v>
      </c>
      <c r="D2136" s="2">
        <v>0.7</v>
      </c>
      <c r="E2136" s="2">
        <v>3776</v>
      </c>
      <c r="F2136" s="2">
        <v>0.7</v>
      </c>
      <c r="G2136" s="2">
        <v>2643.2</v>
      </c>
      <c r="H2136" s="15">
        <f t="shared" si="33"/>
        <v>1.449275362318842E-2</v>
      </c>
    </row>
    <row r="2137" spans="1:8" ht="13.5" x14ac:dyDescent="0.25">
      <c r="A2137" s="11"/>
      <c r="B2137" s="10">
        <v>45412</v>
      </c>
      <c r="C2137" s="2">
        <v>0.71</v>
      </c>
      <c r="D2137" s="2">
        <v>0.71</v>
      </c>
      <c r="E2137" s="2">
        <v>1372</v>
      </c>
      <c r="F2137" s="2">
        <v>0.71</v>
      </c>
      <c r="G2137" s="2">
        <v>974.12</v>
      </c>
      <c r="H2137" s="15">
        <f t="shared" si="33"/>
        <v>1.4285714285714299E-2</v>
      </c>
    </row>
    <row r="2138" spans="1:8" ht="13.5" x14ac:dyDescent="0.25">
      <c r="A2138" s="11"/>
      <c r="B2138" s="10">
        <v>45414</v>
      </c>
      <c r="C2138" s="2">
        <v>0.68</v>
      </c>
      <c r="D2138" s="2">
        <v>0.68</v>
      </c>
      <c r="E2138" s="2">
        <v>5622</v>
      </c>
      <c r="F2138" s="2">
        <v>0.68</v>
      </c>
      <c r="G2138" s="2">
        <v>3822.96</v>
      </c>
      <c r="H2138" s="15">
        <f t="shared" si="33"/>
        <v>-4.2253521126760445E-2</v>
      </c>
    </row>
    <row r="2139" spans="1:8" ht="13.5" x14ac:dyDescent="0.25">
      <c r="A2139" s="11"/>
      <c r="B2139" s="10">
        <v>45415</v>
      </c>
      <c r="C2139" s="2">
        <v>0.68</v>
      </c>
      <c r="D2139" s="2">
        <v>0.68</v>
      </c>
      <c r="E2139" s="2">
        <v>7081</v>
      </c>
      <c r="F2139" s="2">
        <v>0.68</v>
      </c>
      <c r="G2139" s="2">
        <v>4815.08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0.7</v>
      </c>
      <c r="D2140" s="2">
        <v>0.7</v>
      </c>
      <c r="E2140" s="2">
        <v>15</v>
      </c>
      <c r="F2140" s="2">
        <v>0.7</v>
      </c>
      <c r="G2140" s="2">
        <v>10.5</v>
      </c>
      <c r="H2140" s="15">
        <f t="shared" si="33"/>
        <v>2.9411764705882214E-2</v>
      </c>
    </row>
    <row r="2141" spans="1:8" ht="13.5" x14ac:dyDescent="0.25">
      <c r="A2141" s="11"/>
      <c r="B2141" s="10">
        <v>45419</v>
      </c>
      <c r="C2141" s="2">
        <v>0.7</v>
      </c>
      <c r="D2141" s="2">
        <v>0.7</v>
      </c>
      <c r="E2141" s="2">
        <v>1304</v>
      </c>
      <c r="F2141" s="2">
        <v>0.7</v>
      </c>
      <c r="G2141" s="2">
        <v>912.8</v>
      </c>
      <c r="H2141" s="15">
        <f t="shared" si="33"/>
        <v>0</v>
      </c>
    </row>
    <row r="2142" spans="1:8" ht="13.5" x14ac:dyDescent="0.25">
      <c r="A2142" s="11"/>
      <c r="B2142" s="10">
        <v>45420</v>
      </c>
      <c r="C2142" s="2">
        <v>0.69</v>
      </c>
      <c r="D2142" s="2">
        <v>0.69</v>
      </c>
      <c r="E2142" s="2">
        <v>46190</v>
      </c>
      <c r="F2142" s="2">
        <v>0.69</v>
      </c>
      <c r="G2142" s="2">
        <v>31871.1</v>
      </c>
      <c r="H2142" s="15">
        <f t="shared" si="33"/>
        <v>-1.4285714285714299E-2</v>
      </c>
    </row>
    <row r="2143" spans="1:8" ht="13.5" x14ac:dyDescent="0.25">
      <c r="A2143" s="11"/>
      <c r="B2143" s="10">
        <v>45421</v>
      </c>
      <c r="C2143" s="2">
        <v>0.69</v>
      </c>
      <c r="D2143" s="2">
        <v>0.69</v>
      </c>
      <c r="E2143" s="2">
        <v>2670</v>
      </c>
      <c r="F2143" s="2">
        <v>0.69</v>
      </c>
      <c r="G2143" s="2">
        <v>1842.3</v>
      </c>
      <c r="H2143" s="15">
        <f t="shared" si="33"/>
        <v>0</v>
      </c>
    </row>
    <row r="2144" spans="1:8" ht="13.5" x14ac:dyDescent="0.25">
      <c r="A2144" s="11"/>
      <c r="B2144" s="10">
        <v>45422</v>
      </c>
      <c r="C2144" s="2">
        <v>0.66</v>
      </c>
      <c r="D2144" s="2">
        <v>0.66</v>
      </c>
      <c r="E2144" s="2">
        <v>0</v>
      </c>
      <c r="F2144" s="2">
        <v>0</v>
      </c>
      <c r="G2144" s="2">
        <v>0</v>
      </c>
      <c r="H2144" s="15">
        <f t="shared" si="33"/>
        <v>-4.3478260869565098E-2</v>
      </c>
    </row>
    <row r="2145" spans="1:8" ht="13.5" x14ac:dyDescent="0.25">
      <c r="A2145" s="11"/>
      <c r="B2145" s="10">
        <v>45425</v>
      </c>
      <c r="C2145" s="2">
        <v>0.66</v>
      </c>
      <c r="D2145" s="2">
        <v>0.66</v>
      </c>
      <c r="E2145" s="2">
        <v>12204</v>
      </c>
      <c r="F2145" s="2">
        <v>0.66</v>
      </c>
      <c r="G2145" s="2">
        <v>8054.64</v>
      </c>
      <c r="H2145" s="15">
        <f t="shared" si="33"/>
        <v>0</v>
      </c>
    </row>
    <row r="2146" spans="1:8" ht="13.5" x14ac:dyDescent="0.25">
      <c r="A2146" s="11"/>
      <c r="B2146" s="10">
        <v>45426</v>
      </c>
      <c r="C2146" s="2">
        <v>0.66</v>
      </c>
      <c r="D2146" s="2">
        <v>0.66</v>
      </c>
      <c r="E2146" s="2">
        <v>11803</v>
      </c>
      <c r="F2146" s="2">
        <v>0.66</v>
      </c>
      <c r="G2146" s="2">
        <v>7789.98</v>
      </c>
      <c r="H2146" s="15">
        <f t="shared" si="33"/>
        <v>0</v>
      </c>
    </row>
    <row r="2147" spans="1:8" ht="13.5" x14ac:dyDescent="0.25">
      <c r="A2147" s="11"/>
      <c r="B2147" s="10">
        <v>45427</v>
      </c>
      <c r="C2147" s="2">
        <v>0.66</v>
      </c>
      <c r="D2147" s="2">
        <v>0.66</v>
      </c>
      <c r="E2147" s="2">
        <v>19976</v>
      </c>
      <c r="F2147" s="2">
        <v>0.66</v>
      </c>
      <c r="G2147" s="2">
        <v>13184.16</v>
      </c>
      <c r="H2147" s="15">
        <f t="shared" si="33"/>
        <v>0</v>
      </c>
    </row>
    <row r="2148" spans="1:8" ht="13.5" x14ac:dyDescent="0.25">
      <c r="A2148" s="11"/>
      <c r="B2148" s="10">
        <v>45428</v>
      </c>
      <c r="C2148" s="2">
        <v>0.64</v>
      </c>
      <c r="D2148" s="2">
        <v>0.64</v>
      </c>
      <c r="E2148" s="2">
        <v>4500</v>
      </c>
      <c r="F2148" s="2">
        <v>0.64</v>
      </c>
      <c r="G2148" s="2">
        <v>2880</v>
      </c>
      <c r="H2148" s="15">
        <f t="shared" si="33"/>
        <v>-3.0303030303030328E-2</v>
      </c>
    </row>
    <row r="2149" spans="1:8" ht="13.5" x14ac:dyDescent="0.25">
      <c r="A2149" s="11"/>
      <c r="B2149" s="10">
        <v>45429</v>
      </c>
      <c r="C2149" s="2">
        <v>0.66</v>
      </c>
      <c r="D2149" s="2">
        <v>0.66</v>
      </c>
      <c r="E2149" s="2">
        <v>0</v>
      </c>
      <c r="F2149" s="2">
        <v>0</v>
      </c>
      <c r="G2149" s="2">
        <v>0</v>
      </c>
      <c r="H2149" s="15">
        <f t="shared" si="33"/>
        <v>3.1250000000000028E-2</v>
      </c>
    </row>
    <row r="2150" spans="1:8" ht="13.5" x14ac:dyDescent="0.25">
      <c r="A2150" s="11"/>
      <c r="B2150" s="10">
        <v>45432</v>
      </c>
      <c r="C2150" s="2">
        <v>0.68</v>
      </c>
      <c r="D2150" s="2">
        <v>0.68</v>
      </c>
      <c r="E2150" s="2">
        <v>1131</v>
      </c>
      <c r="F2150" s="2">
        <v>0.68</v>
      </c>
      <c r="G2150" s="2">
        <v>769.08</v>
      </c>
      <c r="H2150" s="15">
        <f t="shared" si="33"/>
        <v>3.0303030303030328E-2</v>
      </c>
    </row>
    <row r="2151" spans="1:8" ht="13.5" x14ac:dyDescent="0.25">
      <c r="A2151" s="11"/>
      <c r="B2151" s="10">
        <v>45433</v>
      </c>
      <c r="C2151" s="2">
        <v>0.68</v>
      </c>
      <c r="D2151" s="2">
        <v>0.68</v>
      </c>
      <c r="E2151" s="2">
        <v>17697</v>
      </c>
      <c r="F2151" s="2">
        <v>0.68</v>
      </c>
      <c r="G2151" s="2">
        <v>12033.96</v>
      </c>
      <c r="H2151" s="15">
        <f t="shared" si="33"/>
        <v>0</v>
      </c>
    </row>
    <row r="2152" spans="1:8" ht="13.5" x14ac:dyDescent="0.25">
      <c r="A2152" s="11"/>
      <c r="B2152" s="10">
        <v>45434</v>
      </c>
      <c r="C2152" s="2">
        <v>0.69</v>
      </c>
      <c r="D2152" s="2">
        <v>0.69</v>
      </c>
      <c r="E2152" s="2">
        <v>200</v>
      </c>
      <c r="F2152" s="2">
        <v>0.69</v>
      </c>
      <c r="G2152" s="2">
        <v>138</v>
      </c>
      <c r="H2152" s="15">
        <f t="shared" si="33"/>
        <v>1.4705882352941025E-2</v>
      </c>
    </row>
    <row r="2153" spans="1:8" ht="13.5" x14ac:dyDescent="0.25">
      <c r="A2153" s="11"/>
      <c r="B2153" s="10">
        <v>45435</v>
      </c>
      <c r="C2153" s="2">
        <v>0.69</v>
      </c>
      <c r="D2153" s="2">
        <v>0.69</v>
      </c>
      <c r="E2153" s="2">
        <v>7520</v>
      </c>
      <c r="F2153" s="2">
        <v>0.69</v>
      </c>
      <c r="G2153" s="2">
        <v>5188.8</v>
      </c>
      <c r="H2153" s="15">
        <f t="shared" si="33"/>
        <v>0</v>
      </c>
    </row>
    <row r="2154" spans="1:8" ht="13.5" x14ac:dyDescent="0.25">
      <c r="A2154" s="11"/>
      <c r="B2154" s="10">
        <v>45436</v>
      </c>
      <c r="C2154" s="2">
        <v>0.69</v>
      </c>
      <c r="D2154" s="2">
        <v>0.69</v>
      </c>
      <c r="E2154" s="2">
        <v>5494</v>
      </c>
      <c r="F2154" s="2">
        <v>0.69</v>
      </c>
      <c r="G2154" s="2">
        <v>3790.86</v>
      </c>
      <c r="H2154" s="15">
        <f t="shared" si="33"/>
        <v>0</v>
      </c>
    </row>
    <row r="2155" spans="1:8" ht="13.5" x14ac:dyDescent="0.25">
      <c r="A2155" s="11"/>
      <c r="B2155" s="10">
        <v>45439</v>
      </c>
      <c r="C2155" s="2">
        <v>0.66</v>
      </c>
      <c r="D2155" s="2">
        <v>0.66</v>
      </c>
      <c r="E2155" s="2">
        <v>59524</v>
      </c>
      <c r="F2155" s="2">
        <v>0.66</v>
      </c>
      <c r="G2155" s="2">
        <v>39285.839999999997</v>
      </c>
      <c r="H2155" s="15">
        <f t="shared" si="33"/>
        <v>-4.3478260869565098E-2</v>
      </c>
    </row>
    <row r="2156" spans="1:8" ht="13.5" x14ac:dyDescent="0.25">
      <c r="A2156" s="11"/>
      <c r="B2156" s="10">
        <v>45440</v>
      </c>
      <c r="C2156" s="2">
        <v>0.65</v>
      </c>
      <c r="D2156" s="2">
        <v>0.65</v>
      </c>
      <c r="E2156" s="2">
        <v>10000</v>
      </c>
      <c r="F2156" s="2">
        <v>0.65</v>
      </c>
      <c r="G2156" s="2">
        <v>6500</v>
      </c>
      <c r="H2156" s="15">
        <f t="shared" si="33"/>
        <v>-1.5151515151515164E-2</v>
      </c>
    </row>
    <row r="2157" spans="1:8" ht="13.5" x14ac:dyDescent="0.25">
      <c r="A2157" s="11"/>
      <c r="B2157" s="10">
        <v>45441</v>
      </c>
      <c r="C2157" s="2">
        <v>0.67</v>
      </c>
      <c r="D2157" s="2">
        <v>0.67</v>
      </c>
      <c r="E2157" s="2">
        <v>10</v>
      </c>
      <c r="F2157" s="2">
        <v>0.67</v>
      </c>
      <c r="G2157" s="2">
        <v>6.7</v>
      </c>
      <c r="H2157" s="15">
        <f t="shared" si="33"/>
        <v>3.0769230769230795E-2</v>
      </c>
    </row>
    <row r="2158" spans="1:8" ht="13.5" x14ac:dyDescent="0.25">
      <c r="A2158" s="11"/>
      <c r="B2158" s="10">
        <v>45442</v>
      </c>
      <c r="C2158" s="2">
        <v>0.67</v>
      </c>
      <c r="D2158" s="2">
        <v>0.67</v>
      </c>
      <c r="E2158" s="2">
        <v>11</v>
      </c>
      <c r="F2158" s="2">
        <v>0.67</v>
      </c>
      <c r="G2158" s="2">
        <v>7.37</v>
      </c>
      <c r="H2158" s="15">
        <f t="shared" si="33"/>
        <v>0</v>
      </c>
    </row>
    <row r="2159" spans="1:8" ht="13.5" x14ac:dyDescent="0.25">
      <c r="A2159" s="11"/>
      <c r="B2159" s="10">
        <v>45443</v>
      </c>
      <c r="C2159" s="2">
        <v>0.68</v>
      </c>
      <c r="D2159" s="2">
        <v>0.68</v>
      </c>
      <c r="E2159" s="2">
        <v>4910</v>
      </c>
      <c r="F2159" s="2">
        <v>0.68</v>
      </c>
      <c r="G2159" s="2">
        <v>3338.8</v>
      </c>
      <c r="H2159" s="15">
        <f t="shared" si="33"/>
        <v>1.492537313432837E-2</v>
      </c>
    </row>
    <row r="2160" spans="1:8" ht="13.5" x14ac:dyDescent="0.25">
      <c r="A2160" s="11"/>
      <c r="B2160" s="10">
        <v>45446</v>
      </c>
      <c r="C2160" s="2">
        <v>0.69</v>
      </c>
      <c r="D2160" s="2">
        <v>0.69</v>
      </c>
      <c r="E2160" s="2">
        <v>141</v>
      </c>
      <c r="F2160" s="2">
        <v>0.69</v>
      </c>
      <c r="G2160" s="2">
        <v>97.29</v>
      </c>
      <c r="H2160" s="15">
        <f t="shared" si="33"/>
        <v>1.4705882352941025E-2</v>
      </c>
    </row>
    <row r="2161" spans="1:8" ht="13.5" x14ac:dyDescent="0.25">
      <c r="A2161" s="11"/>
      <c r="B2161" s="10">
        <v>45447</v>
      </c>
      <c r="C2161" s="2">
        <v>0.69</v>
      </c>
      <c r="D2161" s="2">
        <v>0.69</v>
      </c>
      <c r="E2161" s="2">
        <v>0</v>
      </c>
      <c r="F2161" s="2">
        <v>0</v>
      </c>
      <c r="G2161" s="2">
        <v>0</v>
      </c>
      <c r="H2161" s="15">
        <f t="shared" si="33"/>
        <v>0</v>
      </c>
    </row>
    <row r="2162" spans="1:8" ht="13.5" x14ac:dyDescent="0.25">
      <c r="A2162" s="11"/>
      <c r="B2162" s="10">
        <v>45448</v>
      </c>
      <c r="C2162" s="2">
        <v>0.66</v>
      </c>
      <c r="D2162" s="2">
        <v>0.66</v>
      </c>
      <c r="E2162" s="2">
        <v>0</v>
      </c>
      <c r="F2162" s="2">
        <v>0</v>
      </c>
      <c r="G2162" s="2">
        <v>0</v>
      </c>
      <c r="H2162" s="15">
        <f t="shared" si="33"/>
        <v>-4.3478260869565098E-2</v>
      </c>
    </row>
    <row r="2163" spans="1:8" ht="13.5" x14ac:dyDescent="0.25">
      <c r="A2163" s="11"/>
      <c r="B2163" s="10">
        <v>45449</v>
      </c>
      <c r="C2163" s="2">
        <v>0.64</v>
      </c>
      <c r="D2163" s="2">
        <v>0.64</v>
      </c>
      <c r="E2163" s="2">
        <v>0</v>
      </c>
      <c r="F2163" s="2">
        <v>0</v>
      </c>
      <c r="G2163" s="2">
        <v>0</v>
      </c>
      <c r="H2163" s="15">
        <f t="shared" si="33"/>
        <v>-3.0303030303030328E-2</v>
      </c>
    </row>
    <row r="2164" spans="1:8" ht="13.5" x14ac:dyDescent="0.25">
      <c r="A2164" s="11"/>
      <c r="B2164" s="10">
        <v>45450</v>
      </c>
      <c r="C2164" s="2">
        <v>0.66</v>
      </c>
      <c r="D2164" s="2">
        <v>0.66</v>
      </c>
      <c r="E2164" s="2">
        <v>2962</v>
      </c>
      <c r="F2164" s="2">
        <v>0.66</v>
      </c>
      <c r="G2164" s="2">
        <v>1954.92</v>
      </c>
      <c r="H2164" s="15">
        <f t="shared" si="33"/>
        <v>3.1250000000000028E-2</v>
      </c>
    </row>
    <row r="2165" spans="1:8" ht="13.5" x14ac:dyDescent="0.25">
      <c r="A2165" s="11"/>
      <c r="B2165" s="10">
        <v>45453</v>
      </c>
      <c r="C2165" s="2">
        <v>0.68</v>
      </c>
      <c r="D2165" s="2">
        <v>0.68</v>
      </c>
      <c r="E2165" s="2">
        <v>20</v>
      </c>
      <c r="F2165" s="2">
        <v>0.68</v>
      </c>
      <c r="G2165" s="2">
        <v>13.6</v>
      </c>
      <c r="H2165" s="15">
        <f t="shared" si="33"/>
        <v>3.0303030303030328E-2</v>
      </c>
    </row>
    <row r="2166" spans="1:8" ht="13.5" x14ac:dyDescent="0.25">
      <c r="A2166" s="11"/>
      <c r="B2166" s="10">
        <v>45454</v>
      </c>
      <c r="C2166" s="2">
        <v>0.65</v>
      </c>
      <c r="D2166" s="2">
        <v>0.65</v>
      </c>
      <c r="E2166" s="2">
        <v>13146</v>
      </c>
      <c r="F2166" s="2">
        <v>0.65</v>
      </c>
      <c r="G2166" s="2">
        <v>8544.9</v>
      </c>
      <c r="H2166" s="15">
        <f t="shared" si="33"/>
        <v>-4.4117647058823567E-2</v>
      </c>
    </row>
    <row r="2167" spans="1:8" ht="13.5" x14ac:dyDescent="0.25">
      <c r="A2167" s="11"/>
      <c r="B2167" s="10">
        <v>45455</v>
      </c>
      <c r="C2167" s="2">
        <v>0.64</v>
      </c>
      <c r="D2167" s="2">
        <v>0.64</v>
      </c>
      <c r="E2167" s="2">
        <v>1870</v>
      </c>
      <c r="F2167" s="2">
        <v>0.64</v>
      </c>
      <c r="G2167" s="2">
        <v>1196.8</v>
      </c>
      <c r="H2167" s="15">
        <f t="shared" si="33"/>
        <v>-1.5384615384615398E-2</v>
      </c>
    </row>
    <row r="2168" spans="1:8" ht="13.5" x14ac:dyDescent="0.25">
      <c r="A2168" s="11"/>
      <c r="B2168" s="10">
        <v>45456</v>
      </c>
      <c r="C2168" s="2">
        <v>0.64</v>
      </c>
      <c r="D2168" s="2">
        <v>0.64</v>
      </c>
      <c r="E2168" s="2">
        <v>0</v>
      </c>
      <c r="F2168" s="2">
        <v>0</v>
      </c>
      <c r="G2168" s="2">
        <v>0</v>
      </c>
      <c r="H2168" s="15">
        <f t="shared" si="33"/>
        <v>0</v>
      </c>
    </row>
    <row r="2169" spans="1:8" ht="13.5" x14ac:dyDescent="0.25">
      <c r="A2169" s="11"/>
      <c r="B2169" s="10">
        <v>45457</v>
      </c>
      <c r="C2169" s="2">
        <v>0.65</v>
      </c>
      <c r="D2169" s="2">
        <v>0.65</v>
      </c>
      <c r="E2169" s="2">
        <v>16</v>
      </c>
      <c r="F2169" s="2">
        <v>0.65</v>
      </c>
      <c r="G2169" s="2">
        <v>10.4</v>
      </c>
      <c r="H2169" s="15">
        <f t="shared" si="33"/>
        <v>1.5625000000000014E-2</v>
      </c>
    </row>
    <row r="2170" spans="1:8" ht="13.5" x14ac:dyDescent="0.25">
      <c r="A2170" s="11"/>
      <c r="B2170" s="10">
        <v>45461</v>
      </c>
      <c r="C2170" s="2">
        <v>0.63</v>
      </c>
      <c r="D2170" s="2">
        <v>0.63</v>
      </c>
      <c r="E2170" s="2">
        <v>15164</v>
      </c>
      <c r="F2170" s="2">
        <v>0.63</v>
      </c>
      <c r="G2170" s="2">
        <v>9553.32</v>
      </c>
      <c r="H2170" s="15">
        <f t="shared" si="33"/>
        <v>-3.0769230769230795E-2</v>
      </c>
    </row>
    <row r="2171" spans="1:8" ht="13.5" x14ac:dyDescent="0.25">
      <c r="A2171" s="11"/>
      <c r="B2171" s="10">
        <v>45462</v>
      </c>
      <c r="C2171" s="2">
        <v>0.63</v>
      </c>
      <c r="D2171" s="2">
        <v>0.63</v>
      </c>
      <c r="E2171" s="2">
        <v>1125</v>
      </c>
      <c r="F2171" s="2">
        <v>0.63</v>
      </c>
      <c r="G2171" s="2">
        <v>708.75</v>
      </c>
      <c r="H2171" s="15">
        <f t="shared" si="33"/>
        <v>0</v>
      </c>
    </row>
    <row r="2172" spans="1:8" ht="13.5" x14ac:dyDescent="0.25">
      <c r="A2172" s="11"/>
      <c r="B2172" s="10">
        <v>45463</v>
      </c>
      <c r="C2172" s="2">
        <v>0.63</v>
      </c>
      <c r="D2172" s="2">
        <v>0.63</v>
      </c>
      <c r="E2172" s="2">
        <v>2253</v>
      </c>
      <c r="F2172" s="2">
        <v>0.63</v>
      </c>
      <c r="G2172" s="2">
        <v>1419.39</v>
      </c>
      <c r="H2172" s="15">
        <f t="shared" si="33"/>
        <v>0</v>
      </c>
    </row>
    <row r="2173" spans="1:8" ht="13.5" x14ac:dyDescent="0.25">
      <c r="A2173" s="11"/>
      <c r="B2173" s="10">
        <v>45464</v>
      </c>
      <c r="C2173" s="2">
        <v>0.62</v>
      </c>
      <c r="D2173" s="2">
        <v>0.62</v>
      </c>
      <c r="E2173" s="2">
        <v>3312</v>
      </c>
      <c r="F2173" s="2">
        <v>0.62</v>
      </c>
      <c r="G2173" s="2">
        <v>2053.44</v>
      </c>
      <c r="H2173" s="15">
        <f t="shared" si="33"/>
        <v>-1.5873015873015886E-2</v>
      </c>
    </row>
    <row r="2174" spans="1:8" ht="13.5" x14ac:dyDescent="0.25">
      <c r="A2174" s="11"/>
      <c r="B2174" s="10">
        <v>45467</v>
      </c>
      <c r="C2174" s="2">
        <v>0.61</v>
      </c>
      <c r="D2174" s="2">
        <v>0.61</v>
      </c>
      <c r="E2174" s="2">
        <v>4799</v>
      </c>
      <c r="F2174" s="2">
        <v>0.61</v>
      </c>
      <c r="G2174" s="2">
        <v>2927.39</v>
      </c>
      <c r="H2174" s="15">
        <f t="shared" si="33"/>
        <v>-1.612903225806453E-2</v>
      </c>
    </row>
    <row r="2175" spans="1:8" ht="13.5" x14ac:dyDescent="0.25">
      <c r="A2175" s="11"/>
      <c r="B2175" s="10">
        <v>45468</v>
      </c>
      <c r="C2175" s="2">
        <v>0.59</v>
      </c>
      <c r="D2175" s="2">
        <v>0.59</v>
      </c>
      <c r="E2175" s="2">
        <v>17000</v>
      </c>
      <c r="F2175" s="2">
        <v>0.59</v>
      </c>
      <c r="G2175" s="2">
        <v>10030</v>
      </c>
      <c r="H2175" s="15">
        <f t="shared" si="33"/>
        <v>-3.2786885245901669E-2</v>
      </c>
    </row>
    <row r="2176" spans="1:8" ht="13.5" x14ac:dyDescent="0.25">
      <c r="A2176" s="11"/>
      <c r="B2176" s="10">
        <v>45469</v>
      </c>
      <c r="C2176" s="2">
        <v>0.6</v>
      </c>
      <c r="D2176" s="2">
        <v>0.6</v>
      </c>
      <c r="E2176" s="2">
        <v>9455</v>
      </c>
      <c r="F2176" s="2">
        <v>0.6</v>
      </c>
      <c r="G2176" s="2">
        <v>5673</v>
      </c>
      <c r="H2176" s="15">
        <f t="shared" si="33"/>
        <v>1.6949152542372899E-2</v>
      </c>
    </row>
    <row r="2177" spans="1:8" ht="13.5" x14ac:dyDescent="0.25">
      <c r="A2177" s="11"/>
      <c r="B2177" s="10">
        <v>45470</v>
      </c>
      <c r="C2177" s="2">
        <v>0.59</v>
      </c>
      <c r="D2177" s="2">
        <v>0.59</v>
      </c>
      <c r="E2177" s="2">
        <v>7800</v>
      </c>
      <c r="F2177" s="2">
        <v>0.59</v>
      </c>
      <c r="G2177" s="2">
        <v>4602</v>
      </c>
      <c r="H2177" s="15">
        <f t="shared" si="33"/>
        <v>-1.6666666666666684E-2</v>
      </c>
    </row>
    <row r="2178" spans="1:8" ht="13.5" x14ac:dyDescent="0.25">
      <c r="A2178" s="11"/>
      <c r="B2178" s="10">
        <v>45471</v>
      </c>
      <c r="C2178" s="2">
        <v>0.61</v>
      </c>
      <c r="D2178" s="2">
        <v>0.61</v>
      </c>
      <c r="E2178" s="2">
        <v>5</v>
      </c>
      <c r="F2178" s="2">
        <v>0.61</v>
      </c>
      <c r="G2178" s="2">
        <v>3.05</v>
      </c>
      <c r="H2178" s="15">
        <f t="shared" si="33"/>
        <v>3.3898305084745797E-2</v>
      </c>
    </row>
    <row r="2179" spans="1:8" ht="13.5" x14ac:dyDescent="0.25">
      <c r="A2179" s="11"/>
      <c r="B2179" s="10">
        <v>45474</v>
      </c>
      <c r="C2179" s="2">
        <v>0.61</v>
      </c>
      <c r="D2179" s="2">
        <v>0.61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0.61</v>
      </c>
      <c r="D2180" s="2">
        <v>0.61</v>
      </c>
      <c r="E2180" s="2">
        <v>0</v>
      </c>
      <c r="F2180" s="2">
        <v>0</v>
      </c>
      <c r="G2180" s="2">
        <v>0</v>
      </c>
      <c r="H2180" s="15">
        <f t="shared" si="33"/>
        <v>0</v>
      </c>
    </row>
    <row r="2181" spans="1:8" ht="13.5" x14ac:dyDescent="0.25">
      <c r="A2181" s="11"/>
      <c r="B2181" s="10">
        <v>45476</v>
      </c>
      <c r="C2181" s="2">
        <v>0.61</v>
      </c>
      <c r="D2181" s="2">
        <v>0.61</v>
      </c>
      <c r="E2181" s="2">
        <v>1111</v>
      </c>
      <c r="F2181" s="2">
        <v>0.61</v>
      </c>
      <c r="G2181" s="2">
        <v>677.71</v>
      </c>
      <c r="H2181" s="15">
        <f t="shared" si="33"/>
        <v>0</v>
      </c>
    </row>
    <row r="2182" spans="1:8" ht="13.5" x14ac:dyDescent="0.25">
      <c r="A2182" s="11"/>
      <c r="B2182" s="10">
        <v>45477</v>
      </c>
      <c r="C2182" s="2">
        <v>0.61</v>
      </c>
      <c r="D2182" s="2">
        <v>0.61</v>
      </c>
      <c r="E2182" s="2">
        <v>11000</v>
      </c>
      <c r="F2182" s="2">
        <v>0.61</v>
      </c>
      <c r="G2182" s="2">
        <v>6710</v>
      </c>
      <c r="H2182" s="15">
        <f t="shared" si="33"/>
        <v>0</v>
      </c>
    </row>
    <row r="2183" spans="1:8" ht="13.5" x14ac:dyDescent="0.25">
      <c r="A2183" s="11"/>
      <c r="B2183" s="10">
        <v>45478</v>
      </c>
      <c r="C2183" s="2">
        <v>0.59</v>
      </c>
      <c r="D2183" s="2">
        <v>0.59</v>
      </c>
      <c r="E2183" s="2">
        <v>0</v>
      </c>
      <c r="F2183" s="2">
        <v>0</v>
      </c>
      <c r="G2183" s="2">
        <v>0</v>
      </c>
      <c r="H2183" s="15">
        <f t="shared" ref="H2183:H2246" si="34">(D2183-D2182)/D2182</f>
        <v>-3.2786885245901669E-2</v>
      </c>
    </row>
    <row r="2184" spans="1:8" ht="13.5" x14ac:dyDescent="0.25">
      <c r="A2184" s="11"/>
      <c r="B2184" s="10">
        <v>45481</v>
      </c>
      <c r="C2184" s="2">
        <v>0.56999999999999995</v>
      </c>
      <c r="D2184" s="2">
        <v>0.56999999999999995</v>
      </c>
      <c r="E2184" s="2">
        <v>18528</v>
      </c>
      <c r="F2184" s="2">
        <v>0.56999999999999995</v>
      </c>
      <c r="G2184" s="2">
        <v>10560.96</v>
      </c>
      <c r="H2184" s="15">
        <f t="shared" si="34"/>
        <v>-3.3898305084745797E-2</v>
      </c>
    </row>
    <row r="2185" spans="1:8" ht="13.5" x14ac:dyDescent="0.25">
      <c r="A2185" s="11"/>
      <c r="B2185" s="10">
        <v>45482</v>
      </c>
      <c r="C2185" s="2">
        <v>0.55000000000000004</v>
      </c>
      <c r="D2185" s="2">
        <v>0.55000000000000004</v>
      </c>
      <c r="E2185" s="2">
        <v>0</v>
      </c>
      <c r="F2185" s="2">
        <v>0</v>
      </c>
      <c r="G2185" s="2">
        <v>0</v>
      </c>
      <c r="H2185" s="15">
        <f t="shared" si="34"/>
        <v>-3.5087719298245452E-2</v>
      </c>
    </row>
    <row r="2186" spans="1:8" ht="13.5" x14ac:dyDescent="0.25">
      <c r="A2186" s="11"/>
      <c r="B2186" s="10">
        <v>45483</v>
      </c>
      <c r="C2186" s="2">
        <v>0.55000000000000004</v>
      </c>
      <c r="D2186" s="2">
        <v>0.55000000000000004</v>
      </c>
      <c r="E2186" s="2">
        <v>28500</v>
      </c>
      <c r="F2186" s="2">
        <v>0.55000000000000004</v>
      </c>
      <c r="G2186" s="2">
        <v>15675</v>
      </c>
      <c r="H2186" s="15">
        <f t="shared" si="34"/>
        <v>0</v>
      </c>
    </row>
    <row r="2187" spans="1:8" ht="13.5" x14ac:dyDescent="0.25">
      <c r="A2187" s="11"/>
      <c r="B2187" s="10">
        <v>45484</v>
      </c>
      <c r="C2187" s="2">
        <v>0.55000000000000004</v>
      </c>
      <c r="D2187" s="2">
        <v>0.55000000000000004</v>
      </c>
      <c r="E2187" s="2">
        <v>7440</v>
      </c>
      <c r="F2187" s="2">
        <v>0.55000000000000004</v>
      </c>
      <c r="G2187" s="2">
        <v>4092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0.56999999999999995</v>
      </c>
      <c r="D2188" s="2">
        <v>0.56999999999999995</v>
      </c>
      <c r="E2188" s="2">
        <v>3018</v>
      </c>
      <c r="F2188" s="2">
        <v>0.56999999999999995</v>
      </c>
      <c r="G2188" s="2">
        <v>1720.26</v>
      </c>
      <c r="H2188" s="15">
        <f t="shared" si="34"/>
        <v>3.6363636363636188E-2</v>
      </c>
    </row>
    <row r="2189" spans="1:8" ht="13.5" x14ac:dyDescent="0.25">
      <c r="A2189" s="11"/>
      <c r="B2189" s="10">
        <v>45488</v>
      </c>
      <c r="C2189" s="2">
        <v>0.56999999999999995</v>
      </c>
      <c r="D2189" s="2">
        <v>0.56999999999999995</v>
      </c>
      <c r="E2189" s="2">
        <v>20000</v>
      </c>
      <c r="F2189" s="2">
        <v>0.56999999999999995</v>
      </c>
      <c r="G2189" s="2">
        <v>11400</v>
      </c>
      <c r="H2189" s="15">
        <f t="shared" si="34"/>
        <v>0</v>
      </c>
    </row>
    <row r="2190" spans="1:8" ht="13.5" x14ac:dyDescent="0.25">
      <c r="A2190" s="11"/>
      <c r="B2190" s="10">
        <v>45489</v>
      </c>
      <c r="C2190" s="2">
        <v>0.56999999999999995</v>
      </c>
      <c r="D2190" s="2">
        <v>0.56999999999999995</v>
      </c>
      <c r="E2190" s="2">
        <v>17000</v>
      </c>
      <c r="F2190" s="2">
        <v>0.56999999999999995</v>
      </c>
      <c r="G2190" s="2">
        <v>9690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0.59</v>
      </c>
      <c r="D2191" s="2">
        <v>0.59</v>
      </c>
      <c r="E2191" s="2">
        <v>0</v>
      </c>
      <c r="F2191" s="2">
        <v>0</v>
      </c>
      <c r="G2191" s="2">
        <v>0</v>
      </c>
      <c r="H2191" s="15">
        <f t="shared" si="34"/>
        <v>3.5087719298245647E-2</v>
      </c>
    </row>
    <row r="2192" spans="1:8" ht="13.5" x14ac:dyDescent="0.25">
      <c r="A2192" s="11"/>
      <c r="B2192" s="10">
        <v>45491</v>
      </c>
      <c r="C2192" s="2">
        <v>0.61</v>
      </c>
      <c r="D2192" s="2">
        <v>0.61</v>
      </c>
      <c r="E2192" s="2">
        <v>12110</v>
      </c>
      <c r="F2192" s="2">
        <v>0.61</v>
      </c>
      <c r="G2192" s="2">
        <v>7387.1</v>
      </c>
      <c r="H2192" s="15">
        <f t="shared" si="34"/>
        <v>3.3898305084745797E-2</v>
      </c>
    </row>
    <row r="2193" spans="1:8" ht="13.5" x14ac:dyDescent="0.25">
      <c r="A2193" s="11"/>
      <c r="B2193" s="10">
        <v>45492</v>
      </c>
      <c r="C2193" s="2">
        <v>0.63</v>
      </c>
      <c r="D2193" s="2">
        <v>0.63</v>
      </c>
      <c r="E2193" s="2">
        <v>6703</v>
      </c>
      <c r="F2193" s="2">
        <v>0.63</v>
      </c>
      <c r="G2193" s="2">
        <v>4222.8900000000003</v>
      </c>
      <c r="H2193" s="15">
        <f t="shared" si="34"/>
        <v>3.2786885245901669E-2</v>
      </c>
    </row>
    <row r="2194" spans="1:8" ht="13.5" x14ac:dyDescent="0.25">
      <c r="A2194" s="11"/>
      <c r="B2194" s="10">
        <v>45495</v>
      </c>
      <c r="C2194" s="2">
        <v>0.63</v>
      </c>
      <c r="D2194" s="2">
        <v>0.63</v>
      </c>
      <c r="E2194" s="2">
        <v>0</v>
      </c>
      <c r="F2194" s="2">
        <v>0</v>
      </c>
      <c r="G2194" s="2">
        <v>0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0.61</v>
      </c>
      <c r="D2195" s="2">
        <v>0.61</v>
      </c>
      <c r="E2195" s="2">
        <v>0</v>
      </c>
      <c r="F2195" s="2">
        <v>0</v>
      </c>
      <c r="G2195" s="2">
        <v>0</v>
      </c>
      <c r="H2195" s="15">
        <f t="shared" si="34"/>
        <v>-3.1746031746031772E-2</v>
      </c>
    </row>
    <row r="2196" spans="1:8" ht="13.5" x14ac:dyDescent="0.25">
      <c r="A2196" s="11"/>
      <c r="B2196" s="10">
        <v>45497</v>
      </c>
      <c r="C2196" s="2">
        <v>0.62</v>
      </c>
      <c r="D2196" s="2">
        <v>0.62</v>
      </c>
      <c r="E2196" s="2">
        <v>15813</v>
      </c>
      <c r="F2196" s="2">
        <v>0.62</v>
      </c>
      <c r="G2196" s="2">
        <v>9804.06</v>
      </c>
      <c r="H2196" s="15">
        <f t="shared" si="34"/>
        <v>1.6393442622950834E-2</v>
      </c>
    </row>
    <row r="2197" spans="1:8" ht="13.5" x14ac:dyDescent="0.25">
      <c r="A2197" s="11"/>
      <c r="B2197" s="10">
        <v>45499</v>
      </c>
      <c r="C2197" s="2">
        <v>0.62</v>
      </c>
      <c r="D2197" s="2">
        <v>0.62</v>
      </c>
      <c r="E2197" s="2">
        <v>0</v>
      </c>
      <c r="F2197" s="2">
        <v>0</v>
      </c>
      <c r="G2197" s="2">
        <v>0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0.62</v>
      </c>
      <c r="D2198" s="2">
        <v>0.62</v>
      </c>
      <c r="E2198" s="2">
        <v>1000</v>
      </c>
      <c r="F2198" s="2">
        <v>0.62</v>
      </c>
      <c r="G2198" s="2">
        <v>620</v>
      </c>
      <c r="H2198" s="15">
        <f t="shared" si="34"/>
        <v>0</v>
      </c>
    </row>
    <row r="2199" spans="1:8" ht="13.5" x14ac:dyDescent="0.25">
      <c r="A2199" s="11"/>
      <c r="B2199" s="10">
        <v>45503</v>
      </c>
      <c r="C2199" s="2">
        <v>0.62</v>
      </c>
      <c r="D2199" s="2">
        <v>0.62</v>
      </c>
      <c r="E2199" s="2">
        <v>200</v>
      </c>
      <c r="F2199" s="2">
        <v>0.62</v>
      </c>
      <c r="G2199" s="2">
        <v>124</v>
      </c>
      <c r="H2199" s="15">
        <f t="shared" si="34"/>
        <v>0</v>
      </c>
    </row>
    <row r="2200" spans="1:8" ht="13.5" x14ac:dyDescent="0.25">
      <c r="A2200" s="11"/>
      <c r="B2200" s="10">
        <v>45504</v>
      </c>
      <c r="C2200" s="2">
        <v>0.6</v>
      </c>
      <c r="D2200" s="2">
        <v>0.6</v>
      </c>
      <c r="E2200" s="2">
        <v>6602</v>
      </c>
      <c r="F2200" s="2">
        <v>0.6</v>
      </c>
      <c r="G2200" s="2">
        <v>3961.2</v>
      </c>
      <c r="H2200" s="15">
        <f t="shared" si="34"/>
        <v>-3.2258064516129059E-2</v>
      </c>
    </row>
    <row r="2201" spans="1:8" ht="13.5" x14ac:dyDescent="0.25">
      <c r="A2201" s="11"/>
      <c r="B2201" s="10">
        <v>45505</v>
      </c>
      <c r="C2201" s="2">
        <v>0.57999999999999996</v>
      </c>
      <c r="D2201" s="2">
        <v>0.57999999999999996</v>
      </c>
      <c r="E2201" s="2">
        <v>0</v>
      </c>
      <c r="F2201" s="2">
        <v>0</v>
      </c>
      <c r="G2201" s="2">
        <v>0</v>
      </c>
      <c r="H2201" s="15">
        <f t="shared" si="34"/>
        <v>-3.3333333333333368E-2</v>
      </c>
    </row>
    <row r="2202" spans="1:8" ht="13.5" x14ac:dyDescent="0.25">
      <c r="A2202" s="11"/>
      <c r="B2202" s="10">
        <v>45506</v>
      </c>
      <c r="C2202" s="2">
        <v>0.6</v>
      </c>
      <c r="D2202" s="2">
        <v>0.6</v>
      </c>
      <c r="E2202" s="2">
        <v>0</v>
      </c>
      <c r="F2202" s="2">
        <v>0</v>
      </c>
      <c r="G2202" s="2">
        <v>0</v>
      </c>
      <c r="H2202" s="15">
        <f t="shared" si="34"/>
        <v>3.4482758620689689E-2</v>
      </c>
    </row>
    <row r="2203" spans="1:8" ht="13.5" x14ac:dyDescent="0.25">
      <c r="A2203" s="11"/>
      <c r="B2203" s="10">
        <v>45509</v>
      </c>
      <c r="C2203" s="2">
        <v>0.57999999999999996</v>
      </c>
      <c r="D2203" s="2">
        <v>0.57999999999999996</v>
      </c>
      <c r="E2203" s="2">
        <v>0</v>
      </c>
      <c r="F2203" s="2">
        <v>0</v>
      </c>
      <c r="G2203" s="2">
        <v>0</v>
      </c>
      <c r="H2203" s="15">
        <f t="shared" si="34"/>
        <v>-3.3333333333333368E-2</v>
      </c>
    </row>
    <row r="2204" spans="1:8" ht="13.5" x14ac:dyDescent="0.25">
      <c r="A2204" s="11"/>
      <c r="B2204" s="10">
        <v>45510</v>
      </c>
      <c r="C2204" s="2">
        <v>0.56000000000000005</v>
      </c>
      <c r="D2204" s="2">
        <v>0.56000000000000005</v>
      </c>
      <c r="E2204" s="2">
        <v>0</v>
      </c>
      <c r="F2204" s="2">
        <v>0</v>
      </c>
      <c r="G2204" s="2">
        <v>0</v>
      </c>
      <c r="H2204" s="15">
        <f t="shared" si="34"/>
        <v>-3.4482758620689495E-2</v>
      </c>
    </row>
    <row r="2205" spans="1:8" ht="13.5" x14ac:dyDescent="0.25">
      <c r="A2205" s="11"/>
      <c r="B2205" s="10">
        <v>45511</v>
      </c>
      <c r="C2205" s="2">
        <v>0.57999999999999996</v>
      </c>
      <c r="D2205" s="2">
        <v>0.57999999999999996</v>
      </c>
      <c r="E2205" s="2">
        <v>0</v>
      </c>
      <c r="F2205" s="2">
        <v>0</v>
      </c>
      <c r="G2205" s="2">
        <v>0</v>
      </c>
      <c r="H2205" s="15">
        <f t="shared" si="34"/>
        <v>3.5714285714285546E-2</v>
      </c>
    </row>
    <row r="2206" spans="1:8" ht="13.5" x14ac:dyDescent="0.25">
      <c r="A2206" s="11"/>
      <c r="B2206" s="10">
        <v>45512</v>
      </c>
      <c r="C2206" s="2">
        <v>0.6</v>
      </c>
      <c r="D2206" s="2">
        <v>0.6</v>
      </c>
      <c r="E2206" s="2">
        <v>9122</v>
      </c>
      <c r="F2206" s="2">
        <v>0.6</v>
      </c>
      <c r="G2206" s="2">
        <v>5473.2</v>
      </c>
      <c r="H2206" s="15">
        <f t="shared" si="34"/>
        <v>3.4482758620689689E-2</v>
      </c>
    </row>
    <row r="2207" spans="1:8" ht="13.5" x14ac:dyDescent="0.25">
      <c r="A2207" s="11"/>
      <c r="B2207" s="10">
        <v>45513</v>
      </c>
      <c r="C2207" s="2">
        <v>0.62</v>
      </c>
      <c r="D2207" s="2">
        <v>0.62</v>
      </c>
      <c r="E2207" s="2">
        <v>0</v>
      </c>
      <c r="F2207" s="2">
        <v>0</v>
      </c>
      <c r="G2207" s="2">
        <v>0</v>
      </c>
      <c r="H2207" s="15">
        <f t="shared" si="34"/>
        <v>3.3333333333333368E-2</v>
      </c>
    </row>
    <row r="2208" spans="1:8" ht="13.5" x14ac:dyDescent="0.25">
      <c r="A2208" s="11"/>
      <c r="B2208" s="10">
        <v>45516</v>
      </c>
      <c r="C2208" s="2">
        <v>0.63</v>
      </c>
      <c r="D2208" s="2">
        <v>0.63</v>
      </c>
      <c r="E2208" s="2">
        <v>6811</v>
      </c>
      <c r="F2208" s="2">
        <v>0.63</v>
      </c>
      <c r="G2208" s="2">
        <v>4290.93</v>
      </c>
      <c r="H2208" s="15">
        <f t="shared" si="34"/>
        <v>1.612903225806453E-2</v>
      </c>
    </row>
    <row r="2209" spans="1:8" ht="13.5" x14ac:dyDescent="0.25">
      <c r="A2209" s="11"/>
      <c r="B2209" s="10">
        <v>45518</v>
      </c>
      <c r="C2209" s="2">
        <v>0.62</v>
      </c>
      <c r="D2209" s="2">
        <v>0.62</v>
      </c>
      <c r="E2209" s="2">
        <v>16000</v>
      </c>
      <c r="F2209" s="2">
        <v>0.62</v>
      </c>
      <c r="G2209" s="2">
        <v>9920</v>
      </c>
      <c r="H2209" s="15">
        <f t="shared" si="34"/>
        <v>-1.5873015873015886E-2</v>
      </c>
    </row>
    <row r="2210" spans="1:8" ht="13.5" x14ac:dyDescent="0.25">
      <c r="A2210" s="11"/>
      <c r="B2210" s="10">
        <v>45519</v>
      </c>
      <c r="C2210" s="2">
        <v>0.63</v>
      </c>
      <c r="D2210" s="2">
        <v>0.63</v>
      </c>
      <c r="E2210" s="2">
        <v>13113</v>
      </c>
      <c r="F2210" s="2">
        <v>0.63</v>
      </c>
      <c r="G2210" s="2">
        <v>8261.19</v>
      </c>
      <c r="H2210" s="15">
        <f t="shared" si="34"/>
        <v>1.612903225806453E-2</v>
      </c>
    </row>
    <row r="2211" spans="1:8" ht="13.5" x14ac:dyDescent="0.25">
      <c r="A2211" s="11"/>
      <c r="B2211" s="10">
        <v>45520</v>
      </c>
      <c r="C2211" s="2">
        <v>0.65</v>
      </c>
      <c r="D2211" s="2">
        <v>0.65</v>
      </c>
      <c r="E2211" s="2">
        <v>17632</v>
      </c>
      <c r="F2211" s="2">
        <v>0.65</v>
      </c>
      <c r="G2211" s="2">
        <v>11460.8</v>
      </c>
      <c r="H2211" s="15">
        <f t="shared" si="34"/>
        <v>3.1746031746031772E-2</v>
      </c>
    </row>
    <row r="2212" spans="1:8" ht="13.5" x14ac:dyDescent="0.25">
      <c r="A2212" s="11"/>
      <c r="B2212" s="10">
        <v>45523</v>
      </c>
      <c r="C2212" s="2">
        <v>0.66</v>
      </c>
      <c r="D2212" s="2">
        <v>0.66</v>
      </c>
      <c r="E2212" s="2">
        <v>24279</v>
      </c>
      <c r="F2212" s="2">
        <v>0.66</v>
      </c>
      <c r="G2212" s="2">
        <v>16024.14</v>
      </c>
      <c r="H2212" s="15">
        <f t="shared" si="34"/>
        <v>1.5384615384615398E-2</v>
      </c>
    </row>
    <row r="2213" spans="1:8" ht="13.5" x14ac:dyDescent="0.25">
      <c r="A2213" s="11"/>
      <c r="B2213" s="10">
        <v>45524</v>
      </c>
      <c r="C2213" s="2">
        <v>0.68</v>
      </c>
      <c r="D2213" s="2">
        <v>0.68</v>
      </c>
      <c r="E2213" s="2">
        <v>14518</v>
      </c>
      <c r="F2213" s="2">
        <v>0.68</v>
      </c>
      <c r="G2213" s="2">
        <v>9872.24</v>
      </c>
      <c r="H2213" s="15">
        <f t="shared" si="34"/>
        <v>3.0303030303030328E-2</v>
      </c>
    </row>
    <row r="2214" spans="1:8" ht="13.5" x14ac:dyDescent="0.25">
      <c r="A2214" s="11"/>
      <c r="B2214" s="10">
        <v>45525</v>
      </c>
      <c r="C2214" s="2">
        <v>0.71</v>
      </c>
      <c r="D2214" s="2">
        <v>0.71</v>
      </c>
      <c r="E2214" s="2">
        <v>25630</v>
      </c>
      <c r="F2214" s="2">
        <v>0.71</v>
      </c>
      <c r="G2214" s="2">
        <v>18197.3</v>
      </c>
      <c r="H2214" s="15">
        <f t="shared" si="34"/>
        <v>4.41176470588234E-2</v>
      </c>
    </row>
    <row r="2215" spans="1:8" ht="13.5" x14ac:dyDescent="0.25">
      <c r="A2215" s="11"/>
      <c r="B2215" s="10">
        <v>45526</v>
      </c>
      <c r="C2215" s="2">
        <v>0.72</v>
      </c>
      <c r="D2215" s="2">
        <v>0.72</v>
      </c>
      <c r="E2215" s="2">
        <v>4661</v>
      </c>
      <c r="F2215" s="2">
        <v>0.72</v>
      </c>
      <c r="G2215" s="2">
        <v>3355.92</v>
      </c>
      <c r="H2215" s="15">
        <f t="shared" si="34"/>
        <v>1.4084507042253534E-2</v>
      </c>
    </row>
    <row r="2216" spans="1:8" ht="13.5" x14ac:dyDescent="0.25">
      <c r="A2216" s="11"/>
      <c r="B2216" s="10">
        <v>45527</v>
      </c>
      <c r="C2216" s="2">
        <v>0.72</v>
      </c>
      <c r="D2216" s="2">
        <v>0.72</v>
      </c>
      <c r="E2216" s="2">
        <v>14500</v>
      </c>
      <c r="F2216" s="2">
        <v>0.72</v>
      </c>
      <c r="G2216" s="2">
        <v>10440</v>
      </c>
      <c r="H2216" s="15">
        <f t="shared" si="34"/>
        <v>0</v>
      </c>
    </row>
    <row r="2217" spans="1:8" ht="13.5" x14ac:dyDescent="0.25">
      <c r="A2217" s="11"/>
      <c r="B2217" s="10">
        <v>45530</v>
      </c>
      <c r="C2217" s="2">
        <v>0.73</v>
      </c>
      <c r="D2217" s="2">
        <v>0.73</v>
      </c>
      <c r="E2217" s="2">
        <v>71888</v>
      </c>
      <c r="F2217" s="2">
        <v>0.73</v>
      </c>
      <c r="G2217" s="2">
        <v>52478.239999999998</v>
      </c>
      <c r="H2217" s="15">
        <f t="shared" si="34"/>
        <v>1.3888888888888902E-2</v>
      </c>
    </row>
    <row r="2218" spans="1:8" ht="13.5" x14ac:dyDescent="0.25">
      <c r="A2218" s="11"/>
      <c r="B2218" s="10">
        <v>45531</v>
      </c>
      <c r="C2218" s="2">
        <v>0.73</v>
      </c>
      <c r="D2218" s="2">
        <v>0.73</v>
      </c>
      <c r="E2218" s="2">
        <v>12159</v>
      </c>
      <c r="F2218" s="2">
        <v>0.73</v>
      </c>
      <c r="G2218" s="2">
        <v>8876.07</v>
      </c>
      <c r="H2218" s="15">
        <f t="shared" si="34"/>
        <v>0</v>
      </c>
    </row>
    <row r="2219" spans="1:8" ht="13.5" x14ac:dyDescent="0.25">
      <c r="A2219" s="11"/>
      <c r="B2219" s="10">
        <v>45532</v>
      </c>
      <c r="C2219" s="2">
        <v>0.73</v>
      </c>
      <c r="D2219" s="2">
        <v>0.73</v>
      </c>
      <c r="E2219" s="2">
        <v>16488</v>
      </c>
      <c r="F2219" s="2">
        <v>0.73</v>
      </c>
      <c r="G2219" s="2">
        <v>12036.24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0.71</v>
      </c>
      <c r="D2220" s="2">
        <v>0.71</v>
      </c>
      <c r="E2220" s="2">
        <v>51994</v>
      </c>
      <c r="F2220" s="2">
        <v>0.71</v>
      </c>
      <c r="G2220" s="2">
        <v>36915.74</v>
      </c>
      <c r="H2220" s="15">
        <f t="shared" si="34"/>
        <v>-2.7397260273972629E-2</v>
      </c>
    </row>
    <row r="2221" spans="1:8" ht="13.5" x14ac:dyDescent="0.25">
      <c r="A2221" s="11"/>
      <c r="B2221" s="10">
        <v>45534</v>
      </c>
      <c r="C2221" s="2">
        <v>0.72</v>
      </c>
      <c r="D2221" s="2">
        <v>0.72</v>
      </c>
      <c r="E2221" s="2">
        <v>23386</v>
      </c>
      <c r="F2221" s="2">
        <v>0.72</v>
      </c>
      <c r="G2221" s="2">
        <v>16837.919999999998</v>
      </c>
      <c r="H2221" s="15">
        <f t="shared" si="34"/>
        <v>1.4084507042253534E-2</v>
      </c>
    </row>
    <row r="2222" spans="1:8" ht="13.5" x14ac:dyDescent="0.25">
      <c r="A2222" s="11"/>
      <c r="B2222" s="10">
        <v>45537</v>
      </c>
      <c r="C2222" s="2">
        <v>0.71</v>
      </c>
      <c r="D2222" s="2">
        <v>0.71</v>
      </c>
      <c r="E2222" s="2">
        <v>16666</v>
      </c>
      <c r="F2222" s="2">
        <v>0.71</v>
      </c>
      <c r="G2222" s="2">
        <v>11832.86</v>
      </c>
      <c r="H2222" s="15">
        <f t="shared" si="34"/>
        <v>-1.3888888888888902E-2</v>
      </c>
    </row>
    <row r="2223" spans="1:8" ht="13.5" x14ac:dyDescent="0.25">
      <c r="A2223" s="11"/>
      <c r="B2223" s="10">
        <v>45538</v>
      </c>
      <c r="C2223" s="2">
        <v>0.72</v>
      </c>
      <c r="D2223" s="2">
        <v>0.72</v>
      </c>
      <c r="E2223" s="2">
        <v>36240</v>
      </c>
      <c r="F2223" s="2">
        <v>0.72</v>
      </c>
      <c r="G2223" s="2">
        <v>26092.799999999999</v>
      </c>
      <c r="H2223" s="15">
        <f t="shared" si="34"/>
        <v>1.4084507042253534E-2</v>
      </c>
    </row>
    <row r="2224" spans="1:8" ht="13.5" x14ac:dyDescent="0.25">
      <c r="A2224" s="11"/>
      <c r="B2224" s="10">
        <v>45539</v>
      </c>
      <c r="C2224" s="2">
        <v>0.73</v>
      </c>
      <c r="D2224" s="2">
        <v>0.73</v>
      </c>
      <c r="E2224" s="2">
        <v>19690</v>
      </c>
      <c r="F2224" s="2">
        <v>0.73</v>
      </c>
      <c r="G2224" s="2">
        <v>14373.7</v>
      </c>
      <c r="H2224" s="15">
        <f t="shared" si="34"/>
        <v>1.3888888888888902E-2</v>
      </c>
    </row>
    <row r="2225" spans="1:8" ht="13.5" x14ac:dyDescent="0.25">
      <c r="A2225" s="11"/>
      <c r="B2225" s="10">
        <v>45540</v>
      </c>
      <c r="C2225" s="2">
        <v>0.73</v>
      </c>
      <c r="D2225" s="2">
        <v>0.73</v>
      </c>
      <c r="E2225" s="2">
        <v>96017</v>
      </c>
      <c r="F2225" s="2">
        <v>0.73</v>
      </c>
      <c r="G2225" s="2">
        <v>70092.41</v>
      </c>
      <c r="H2225" s="15">
        <f t="shared" si="34"/>
        <v>0</v>
      </c>
    </row>
    <row r="2226" spans="1:8" ht="13.5" x14ac:dyDescent="0.25">
      <c r="A2226" s="11"/>
      <c r="B2226" s="10">
        <v>45541</v>
      </c>
      <c r="C2226" s="2">
        <v>0.72</v>
      </c>
      <c r="D2226" s="2">
        <v>0.72</v>
      </c>
      <c r="E2226" s="2">
        <v>5800</v>
      </c>
      <c r="F2226" s="2">
        <v>0.72</v>
      </c>
      <c r="G2226" s="2">
        <v>4176</v>
      </c>
      <c r="H2226" s="15">
        <f t="shared" si="34"/>
        <v>-1.3698630136986314E-2</v>
      </c>
    </row>
    <row r="2227" spans="1:8" ht="13.5" x14ac:dyDescent="0.25">
      <c r="A2227" s="11"/>
      <c r="B2227" s="10">
        <v>45544</v>
      </c>
      <c r="C2227" s="2">
        <v>0.72</v>
      </c>
      <c r="D2227" s="2">
        <v>0.72</v>
      </c>
      <c r="E2227" s="2">
        <v>90651</v>
      </c>
      <c r="F2227" s="2">
        <v>0.72</v>
      </c>
      <c r="G2227" s="2">
        <v>65268.72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0.73</v>
      </c>
      <c r="D2228" s="2">
        <v>0.73</v>
      </c>
      <c r="E2228" s="2">
        <v>21800</v>
      </c>
      <c r="F2228" s="2">
        <v>0.73</v>
      </c>
      <c r="G2228" s="2">
        <v>15914</v>
      </c>
      <c r="H2228" s="15">
        <f t="shared" si="34"/>
        <v>1.3888888888888902E-2</v>
      </c>
    </row>
    <row r="2229" spans="1:8" ht="13.5" x14ac:dyDescent="0.25">
      <c r="A2229" s="11"/>
      <c r="B2229" s="10">
        <v>45546</v>
      </c>
      <c r="C2229" s="2">
        <v>0.73</v>
      </c>
      <c r="D2229" s="2">
        <v>0.73</v>
      </c>
      <c r="E2229" s="2">
        <v>63024</v>
      </c>
      <c r="F2229" s="2">
        <v>0.73</v>
      </c>
      <c r="G2229" s="2">
        <v>46007.519999999997</v>
      </c>
      <c r="H2229" s="15">
        <f t="shared" si="34"/>
        <v>0</v>
      </c>
    </row>
    <row r="2230" spans="1:8" ht="13.5" x14ac:dyDescent="0.25">
      <c r="A2230" s="11"/>
      <c r="B2230" s="10">
        <v>45547</v>
      </c>
      <c r="C2230" s="2">
        <v>0.75</v>
      </c>
      <c r="D2230" s="2">
        <v>0.75</v>
      </c>
      <c r="E2230" s="2">
        <v>145315</v>
      </c>
      <c r="F2230" s="2">
        <v>0.75</v>
      </c>
      <c r="G2230" s="2">
        <v>108986.25</v>
      </c>
      <c r="H2230" s="15">
        <f t="shared" si="34"/>
        <v>2.7397260273972629E-2</v>
      </c>
    </row>
    <row r="2231" spans="1:8" ht="13.5" x14ac:dyDescent="0.25">
      <c r="A2231" s="11"/>
      <c r="B2231" s="10">
        <v>45548</v>
      </c>
      <c r="C2231" s="2">
        <v>0.78</v>
      </c>
      <c r="D2231" s="2">
        <v>0.78</v>
      </c>
      <c r="E2231" s="2">
        <v>194172</v>
      </c>
      <c r="F2231" s="2">
        <v>0.78</v>
      </c>
      <c r="G2231" s="2">
        <v>151454.16</v>
      </c>
      <c r="H2231" s="15">
        <f t="shared" si="34"/>
        <v>4.0000000000000036E-2</v>
      </c>
    </row>
    <row r="2232" spans="1:8" ht="13.5" x14ac:dyDescent="0.25">
      <c r="A2232" s="11"/>
      <c r="B2232" s="10">
        <v>45551</v>
      </c>
      <c r="C2232" s="2">
        <v>0.78</v>
      </c>
      <c r="D2232" s="2">
        <v>0.78</v>
      </c>
      <c r="E2232" s="2">
        <v>48848</v>
      </c>
      <c r="F2232" s="2">
        <v>0.78</v>
      </c>
      <c r="G2232" s="2">
        <v>38101.440000000002</v>
      </c>
      <c r="H2232" s="15">
        <f t="shared" si="34"/>
        <v>0</v>
      </c>
    </row>
    <row r="2233" spans="1:8" ht="13.5" x14ac:dyDescent="0.25">
      <c r="A2233" s="11"/>
      <c r="B2233" s="10">
        <v>45552</v>
      </c>
      <c r="C2233" s="2">
        <v>0.75</v>
      </c>
      <c r="D2233" s="2">
        <v>0.75</v>
      </c>
      <c r="E2233" s="2">
        <v>0</v>
      </c>
      <c r="F2233" s="2">
        <v>0</v>
      </c>
      <c r="G2233" s="2">
        <v>0</v>
      </c>
      <c r="H2233" s="15">
        <f t="shared" si="34"/>
        <v>-3.8461538461538491E-2</v>
      </c>
    </row>
    <row r="2234" spans="1:8" ht="13.5" x14ac:dyDescent="0.25">
      <c r="A2234" s="11"/>
      <c r="B2234" s="10">
        <v>45553</v>
      </c>
      <c r="C2234" s="2">
        <v>0.78</v>
      </c>
      <c r="D2234" s="2">
        <v>0.78</v>
      </c>
      <c r="E2234" s="2">
        <v>21106</v>
      </c>
      <c r="F2234" s="2">
        <v>0.78</v>
      </c>
      <c r="G2234" s="2">
        <v>16462.68</v>
      </c>
      <c r="H2234" s="15">
        <f t="shared" si="34"/>
        <v>4.0000000000000036E-2</v>
      </c>
    </row>
    <row r="2235" spans="1:8" ht="13.5" x14ac:dyDescent="0.25">
      <c r="A2235" s="11"/>
      <c r="B2235" s="10">
        <v>45554</v>
      </c>
      <c r="C2235" s="2">
        <v>0.77</v>
      </c>
      <c r="D2235" s="2">
        <v>0.77</v>
      </c>
      <c r="E2235" s="2">
        <v>19913</v>
      </c>
      <c r="F2235" s="2">
        <v>0.77</v>
      </c>
      <c r="G2235" s="2">
        <v>15333.01</v>
      </c>
      <c r="H2235" s="15">
        <f t="shared" si="34"/>
        <v>-1.2820512820512832E-2</v>
      </c>
    </row>
    <row r="2236" spans="1:8" ht="13.5" x14ac:dyDescent="0.25">
      <c r="A2236" s="11"/>
      <c r="B2236" s="10">
        <v>45555</v>
      </c>
      <c r="C2236" s="2">
        <v>0.74</v>
      </c>
      <c r="D2236" s="2">
        <v>0.74</v>
      </c>
      <c r="E2236" s="2">
        <v>90341</v>
      </c>
      <c r="F2236" s="2">
        <v>0.74</v>
      </c>
      <c r="G2236" s="2">
        <v>66852.34</v>
      </c>
      <c r="H2236" s="15">
        <f t="shared" si="34"/>
        <v>-3.8961038961038995E-2</v>
      </c>
    </row>
    <row r="2237" spans="1:8" ht="13.5" x14ac:dyDescent="0.25">
      <c r="A2237" s="11"/>
      <c r="B2237" s="10">
        <v>45558</v>
      </c>
      <c r="C2237" s="2">
        <v>0.73</v>
      </c>
      <c r="D2237" s="2">
        <v>0.73</v>
      </c>
      <c r="E2237" s="2">
        <v>33827</v>
      </c>
      <c r="F2237" s="2">
        <v>0.73</v>
      </c>
      <c r="G2237" s="2">
        <v>24693.71</v>
      </c>
      <c r="H2237" s="15">
        <f t="shared" si="34"/>
        <v>-1.3513513513513526E-2</v>
      </c>
    </row>
    <row r="2238" spans="1:8" ht="13.5" x14ac:dyDescent="0.25">
      <c r="A2238" s="11"/>
      <c r="B2238" s="10">
        <v>45559</v>
      </c>
      <c r="C2238" s="2">
        <v>0.7</v>
      </c>
      <c r="D2238" s="2">
        <v>0.7</v>
      </c>
      <c r="E2238" s="2">
        <v>0</v>
      </c>
      <c r="F2238" s="2">
        <v>0</v>
      </c>
      <c r="G2238" s="2">
        <v>0</v>
      </c>
      <c r="H2238" s="15">
        <f t="shared" si="34"/>
        <v>-4.1095890410958943E-2</v>
      </c>
    </row>
    <row r="2239" spans="1:8" ht="13.5" x14ac:dyDescent="0.25">
      <c r="A2239" s="11"/>
      <c r="B2239" s="10">
        <v>45560</v>
      </c>
      <c r="C2239" s="2">
        <v>0.72</v>
      </c>
      <c r="D2239" s="2">
        <v>0.72</v>
      </c>
      <c r="E2239" s="2">
        <v>33551</v>
      </c>
      <c r="F2239" s="2">
        <v>0.72</v>
      </c>
      <c r="G2239" s="2">
        <v>24156.720000000001</v>
      </c>
      <c r="H2239" s="15">
        <f t="shared" si="34"/>
        <v>2.8571428571428598E-2</v>
      </c>
    </row>
    <row r="2240" spans="1:8" ht="13.5" x14ac:dyDescent="0.25">
      <c r="A2240" s="11"/>
      <c r="B2240" s="10">
        <v>45561</v>
      </c>
      <c r="C2240" s="2">
        <v>0.69</v>
      </c>
      <c r="D2240" s="2">
        <v>0.69</v>
      </c>
      <c r="E2240" s="2">
        <v>0</v>
      </c>
      <c r="F2240" s="2">
        <v>0</v>
      </c>
      <c r="G2240" s="2">
        <v>0</v>
      </c>
      <c r="H2240" s="15">
        <f t="shared" si="34"/>
        <v>-4.1666666666666706E-2</v>
      </c>
    </row>
    <row r="2241" spans="1:8" ht="13.5" x14ac:dyDescent="0.25">
      <c r="A2241" s="11"/>
      <c r="B2241" s="10">
        <v>45562</v>
      </c>
      <c r="C2241" s="2">
        <v>0.71</v>
      </c>
      <c r="D2241" s="2">
        <v>0.71</v>
      </c>
      <c r="E2241" s="2">
        <v>27351</v>
      </c>
      <c r="F2241" s="2">
        <v>0.71</v>
      </c>
      <c r="G2241" s="2">
        <v>19419.21</v>
      </c>
      <c r="H2241" s="15">
        <f t="shared" si="34"/>
        <v>2.898550724637684E-2</v>
      </c>
    </row>
    <row r="2242" spans="1:8" ht="13.5" x14ac:dyDescent="0.25">
      <c r="A2242" s="11"/>
      <c r="B2242" s="10">
        <v>45565</v>
      </c>
      <c r="C2242" s="2">
        <v>0.74</v>
      </c>
      <c r="D2242" s="2">
        <v>0.74</v>
      </c>
      <c r="E2242" s="2">
        <v>4620</v>
      </c>
      <c r="F2242" s="2">
        <v>0.74</v>
      </c>
      <c r="G2242" s="2">
        <v>3418.8</v>
      </c>
      <c r="H2242" s="15">
        <f t="shared" si="34"/>
        <v>4.2253521126760604E-2</v>
      </c>
    </row>
    <row r="2243" spans="1:8" ht="13.5" x14ac:dyDescent="0.25">
      <c r="A2243" s="11"/>
      <c r="B2243" s="10">
        <v>45566</v>
      </c>
      <c r="C2243" s="2">
        <v>0.75</v>
      </c>
      <c r="D2243" s="2">
        <v>0.75</v>
      </c>
      <c r="E2243" s="2">
        <v>52188</v>
      </c>
      <c r="F2243" s="2">
        <v>0.75</v>
      </c>
      <c r="G2243" s="2">
        <v>39141</v>
      </c>
      <c r="H2243" s="15">
        <f t="shared" si="34"/>
        <v>1.3513513513513526E-2</v>
      </c>
    </row>
    <row r="2244" spans="1:8" ht="13.5" x14ac:dyDescent="0.25">
      <c r="A2244" s="11"/>
      <c r="B2244" s="10">
        <v>45567</v>
      </c>
      <c r="C2244" s="2">
        <v>0.76</v>
      </c>
      <c r="D2244" s="2">
        <v>0.76</v>
      </c>
      <c r="E2244" s="2">
        <v>39924</v>
      </c>
      <c r="F2244" s="2">
        <v>0.76</v>
      </c>
      <c r="G2244" s="2">
        <v>30342.240000000002</v>
      </c>
      <c r="H2244" s="15">
        <f t="shared" si="34"/>
        <v>1.3333333333333345E-2</v>
      </c>
    </row>
    <row r="2245" spans="1:8" ht="13.5" x14ac:dyDescent="0.25">
      <c r="A2245" s="11"/>
      <c r="B2245" s="10">
        <v>45568</v>
      </c>
      <c r="C2245" s="2">
        <v>0.77</v>
      </c>
      <c r="D2245" s="2">
        <v>0.77</v>
      </c>
      <c r="E2245" s="2">
        <v>377</v>
      </c>
      <c r="F2245" s="2">
        <v>0.77</v>
      </c>
      <c r="G2245" s="2">
        <v>290.29000000000002</v>
      </c>
      <c r="H2245" s="15">
        <f t="shared" si="34"/>
        <v>1.3157894736842117E-2</v>
      </c>
    </row>
    <row r="2246" spans="1:8" ht="13.5" x14ac:dyDescent="0.25">
      <c r="A2246" s="11"/>
      <c r="B2246" s="10">
        <v>45569</v>
      </c>
      <c r="C2246" s="2">
        <v>0.76</v>
      </c>
      <c r="D2246" s="2">
        <v>0.76</v>
      </c>
      <c r="E2246" s="2">
        <v>44956</v>
      </c>
      <c r="F2246" s="2">
        <v>0.76</v>
      </c>
      <c r="G2246" s="2">
        <v>34166.559999999998</v>
      </c>
      <c r="H2246" s="15">
        <f t="shared" si="34"/>
        <v>-1.2987012987012998E-2</v>
      </c>
    </row>
    <row r="2247" spans="1:8" ht="13.5" x14ac:dyDescent="0.25">
      <c r="A2247" s="11"/>
      <c r="B2247" s="10">
        <v>45572</v>
      </c>
      <c r="C2247" s="2">
        <v>0.76</v>
      </c>
      <c r="D2247" s="2">
        <v>0.76</v>
      </c>
      <c r="E2247" s="2">
        <v>0</v>
      </c>
      <c r="F2247" s="2">
        <v>0</v>
      </c>
      <c r="G2247" s="2">
        <v>0</v>
      </c>
      <c r="H2247" s="15">
        <f t="shared" ref="H2247:H2310" si="35">(D2247-D2246)/D2246</f>
        <v>0</v>
      </c>
    </row>
    <row r="2248" spans="1:8" ht="13.5" x14ac:dyDescent="0.25">
      <c r="A2248" s="11"/>
      <c r="B2248" s="10">
        <v>45573</v>
      </c>
      <c r="C2248" s="2">
        <v>0.76</v>
      </c>
      <c r="D2248" s="2">
        <v>0.76</v>
      </c>
      <c r="E2248" s="2">
        <v>38579</v>
      </c>
      <c r="F2248" s="2">
        <v>0.76</v>
      </c>
      <c r="G2248" s="2">
        <v>29320.04</v>
      </c>
      <c r="H2248" s="15">
        <f t="shared" si="35"/>
        <v>0</v>
      </c>
    </row>
    <row r="2249" spans="1:8" ht="13.5" x14ac:dyDescent="0.25">
      <c r="A2249" s="11"/>
      <c r="B2249" s="10">
        <v>45574</v>
      </c>
      <c r="C2249" s="2">
        <v>0.76</v>
      </c>
      <c r="D2249" s="2">
        <v>0.76</v>
      </c>
      <c r="E2249" s="2">
        <v>933</v>
      </c>
      <c r="F2249" s="2">
        <v>0.76</v>
      </c>
      <c r="G2249" s="2">
        <v>709.08</v>
      </c>
      <c r="H2249" s="15">
        <f t="shared" si="35"/>
        <v>0</v>
      </c>
    </row>
    <row r="2250" spans="1:8" ht="13.5" x14ac:dyDescent="0.25">
      <c r="A2250" s="11"/>
      <c r="B2250" s="10">
        <v>45575</v>
      </c>
      <c r="C2250" s="2">
        <v>0.76</v>
      </c>
      <c r="D2250" s="2">
        <v>0.76</v>
      </c>
      <c r="E2250" s="2">
        <v>9585</v>
      </c>
      <c r="F2250" s="2">
        <v>0.76</v>
      </c>
      <c r="G2250" s="2">
        <v>7284.6</v>
      </c>
      <c r="H2250" s="15">
        <f t="shared" si="35"/>
        <v>0</v>
      </c>
    </row>
    <row r="2251" spans="1:8" ht="13.5" x14ac:dyDescent="0.25">
      <c r="A2251" s="11"/>
      <c r="B2251" s="10">
        <v>45576</v>
      </c>
      <c r="C2251" s="2">
        <v>0.76</v>
      </c>
      <c r="D2251" s="2">
        <v>0.76</v>
      </c>
      <c r="E2251" s="2">
        <v>10005</v>
      </c>
      <c r="F2251" s="2">
        <v>0.76</v>
      </c>
      <c r="G2251" s="2">
        <v>7603.8</v>
      </c>
      <c r="H2251" s="15">
        <f t="shared" si="35"/>
        <v>0</v>
      </c>
    </row>
    <row r="2252" spans="1:8" ht="13.5" x14ac:dyDescent="0.25">
      <c r="A2252" s="11"/>
      <c r="B2252" s="10">
        <v>45579</v>
      </c>
      <c r="C2252" s="2">
        <v>0.76</v>
      </c>
      <c r="D2252" s="2">
        <v>0.76</v>
      </c>
      <c r="E2252" s="2">
        <v>0</v>
      </c>
      <c r="F2252" s="2">
        <v>0</v>
      </c>
      <c r="G2252" s="2">
        <v>0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0.74</v>
      </c>
      <c r="D2253" s="2">
        <v>0.74</v>
      </c>
      <c r="E2253" s="2">
        <v>13216</v>
      </c>
      <c r="F2253" s="2">
        <v>0.74</v>
      </c>
      <c r="G2253" s="2">
        <v>9779.84</v>
      </c>
      <c r="H2253" s="15">
        <f t="shared" si="35"/>
        <v>-2.6315789473684233E-2</v>
      </c>
    </row>
    <row r="2254" spans="1:8" ht="13.5" x14ac:dyDescent="0.25">
      <c r="A2254" s="11"/>
      <c r="B2254" s="10">
        <v>45582</v>
      </c>
      <c r="C2254" s="2">
        <v>0.75</v>
      </c>
      <c r="D2254" s="2">
        <v>0.75</v>
      </c>
      <c r="E2254" s="2">
        <v>129</v>
      </c>
      <c r="F2254" s="2">
        <v>0.75</v>
      </c>
      <c r="G2254" s="2">
        <v>96.75</v>
      </c>
      <c r="H2254" s="15">
        <f t="shared" si="35"/>
        <v>1.3513513513513526E-2</v>
      </c>
    </row>
    <row r="2255" spans="1:8" ht="13.5" x14ac:dyDescent="0.25">
      <c r="A2255" s="11"/>
      <c r="B2255" s="10">
        <v>45583</v>
      </c>
      <c r="C2255" s="2">
        <v>0.74</v>
      </c>
      <c r="D2255" s="2">
        <v>0.74</v>
      </c>
      <c r="E2255" s="2">
        <v>13961</v>
      </c>
      <c r="F2255" s="2">
        <v>0.74</v>
      </c>
      <c r="G2255" s="2">
        <v>10331.14</v>
      </c>
      <c r="H2255" s="15">
        <f t="shared" si="35"/>
        <v>-1.3333333333333345E-2</v>
      </c>
    </row>
    <row r="2256" spans="1:8" ht="13.5" x14ac:dyDescent="0.25">
      <c r="A2256" s="11"/>
      <c r="B2256" s="10">
        <v>45586</v>
      </c>
      <c r="C2256" s="2">
        <v>0.73</v>
      </c>
      <c r="D2256" s="2">
        <v>0.73</v>
      </c>
      <c r="E2256" s="2">
        <v>6015</v>
      </c>
      <c r="F2256" s="2">
        <v>0.73</v>
      </c>
      <c r="G2256" s="2">
        <v>4390.95</v>
      </c>
      <c r="H2256" s="15">
        <f t="shared" si="35"/>
        <v>-1.3513513513513526E-2</v>
      </c>
    </row>
    <row r="2257" spans="1:8" ht="13.5" x14ac:dyDescent="0.25">
      <c r="A2257" s="11"/>
      <c r="B2257" s="10">
        <v>45587</v>
      </c>
      <c r="C2257" s="2">
        <v>0.72</v>
      </c>
      <c r="D2257" s="2">
        <v>0.72</v>
      </c>
      <c r="E2257" s="2">
        <v>5133</v>
      </c>
      <c r="F2257" s="2">
        <v>0.72</v>
      </c>
      <c r="G2257" s="2">
        <v>3695.76</v>
      </c>
      <c r="H2257" s="15">
        <f t="shared" si="35"/>
        <v>-1.3698630136986314E-2</v>
      </c>
    </row>
    <row r="2258" spans="1:8" ht="13.5" x14ac:dyDescent="0.25">
      <c r="A2258" s="11"/>
      <c r="B2258" s="10">
        <v>45588</v>
      </c>
      <c r="C2258" s="2">
        <v>0.69</v>
      </c>
      <c r="D2258" s="2">
        <v>0.69</v>
      </c>
      <c r="E2258" s="2">
        <v>0</v>
      </c>
      <c r="F2258" s="2">
        <v>0</v>
      </c>
      <c r="G2258" s="2">
        <v>0</v>
      </c>
      <c r="H2258" s="15">
        <f t="shared" si="35"/>
        <v>-4.1666666666666706E-2</v>
      </c>
    </row>
    <row r="2259" spans="1:8" ht="13.5" x14ac:dyDescent="0.25">
      <c r="A2259" s="11"/>
      <c r="B2259" s="10">
        <v>45589</v>
      </c>
      <c r="C2259" s="2">
        <v>0.66</v>
      </c>
      <c r="D2259" s="2">
        <v>0.66</v>
      </c>
      <c r="E2259" s="2">
        <v>39257</v>
      </c>
      <c r="F2259" s="2">
        <v>0.66</v>
      </c>
      <c r="G2259" s="2">
        <v>25909.62</v>
      </c>
      <c r="H2259" s="15">
        <f t="shared" si="35"/>
        <v>-4.3478260869565098E-2</v>
      </c>
    </row>
    <row r="2260" spans="1:8" ht="13.5" x14ac:dyDescent="0.25">
      <c r="A2260" s="11"/>
      <c r="B2260" s="10">
        <v>45590</v>
      </c>
      <c r="C2260" s="2">
        <v>0.68</v>
      </c>
      <c r="D2260" s="2">
        <v>0.68</v>
      </c>
      <c r="E2260" s="2">
        <v>0</v>
      </c>
      <c r="F2260" s="2">
        <v>0</v>
      </c>
      <c r="G2260" s="2">
        <v>0</v>
      </c>
      <c r="H2260" s="15">
        <f t="shared" si="35"/>
        <v>3.0303030303030328E-2</v>
      </c>
    </row>
    <row r="2261" spans="1:8" ht="13.5" x14ac:dyDescent="0.25">
      <c r="A2261" s="11"/>
      <c r="B2261" s="10">
        <v>45593</v>
      </c>
      <c r="C2261" s="2">
        <v>0.71</v>
      </c>
      <c r="D2261" s="2">
        <v>0.71</v>
      </c>
      <c r="E2261" s="2">
        <v>10000</v>
      </c>
      <c r="F2261" s="2">
        <v>0.71</v>
      </c>
      <c r="G2261" s="2">
        <v>7100</v>
      </c>
      <c r="H2261" s="15">
        <f t="shared" si="35"/>
        <v>4.41176470588234E-2</v>
      </c>
    </row>
    <row r="2262" spans="1:8" ht="13.5" x14ac:dyDescent="0.25">
      <c r="A2262" s="11"/>
      <c r="B2262" s="10">
        <v>45594</v>
      </c>
      <c r="C2262" s="2">
        <v>0.71</v>
      </c>
      <c r="D2262" s="2">
        <v>0.71</v>
      </c>
      <c r="E2262" s="2">
        <v>3277</v>
      </c>
      <c r="F2262" s="2">
        <v>0.71</v>
      </c>
      <c r="G2262" s="2">
        <v>2326.67</v>
      </c>
      <c r="H2262" s="15">
        <f t="shared" si="35"/>
        <v>0</v>
      </c>
    </row>
    <row r="2263" spans="1:8" ht="13.5" x14ac:dyDescent="0.25">
      <c r="A2263" s="11"/>
      <c r="B2263" s="10">
        <v>45595</v>
      </c>
      <c r="C2263" s="2">
        <v>0.68</v>
      </c>
      <c r="D2263" s="2">
        <v>0.68</v>
      </c>
      <c r="E2263" s="2">
        <v>22425</v>
      </c>
      <c r="F2263" s="2">
        <v>0.68</v>
      </c>
      <c r="G2263" s="2">
        <v>15249</v>
      </c>
      <c r="H2263" s="15">
        <f t="shared" si="35"/>
        <v>-4.2253521126760445E-2</v>
      </c>
    </row>
    <row r="2264" spans="1:8" ht="13.5" x14ac:dyDescent="0.25">
      <c r="A2264" s="11"/>
      <c r="B2264" s="10">
        <v>45596</v>
      </c>
      <c r="C2264" s="2">
        <v>0.71</v>
      </c>
      <c r="D2264" s="2">
        <v>0.71</v>
      </c>
      <c r="E2264" s="2">
        <v>640</v>
      </c>
      <c r="F2264" s="2">
        <v>0.71</v>
      </c>
      <c r="G2264" s="2">
        <v>454.4</v>
      </c>
      <c r="H2264" s="15">
        <f t="shared" si="35"/>
        <v>4.41176470588234E-2</v>
      </c>
    </row>
    <row r="2265" spans="1:8" ht="13.5" x14ac:dyDescent="0.25">
      <c r="A2265" s="11"/>
      <c r="B2265" s="10">
        <v>45597</v>
      </c>
      <c r="C2265" s="2">
        <v>0.73</v>
      </c>
      <c r="D2265" s="2">
        <v>0.73</v>
      </c>
      <c r="E2265" s="2">
        <v>5500</v>
      </c>
      <c r="F2265" s="2">
        <v>0.73</v>
      </c>
      <c r="G2265" s="2">
        <v>4015</v>
      </c>
      <c r="H2265" s="15">
        <f t="shared" si="35"/>
        <v>2.8169014084507067E-2</v>
      </c>
    </row>
    <row r="2266" spans="1:8" ht="13.5" x14ac:dyDescent="0.25">
      <c r="A2266" s="11"/>
      <c r="B2266" s="10">
        <v>45600</v>
      </c>
      <c r="C2266" s="2">
        <v>0.73</v>
      </c>
      <c r="D2266" s="2">
        <v>0.73</v>
      </c>
      <c r="E2266" s="2">
        <v>4300</v>
      </c>
      <c r="F2266" s="2">
        <v>0.73</v>
      </c>
      <c r="G2266" s="2">
        <v>3139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0.72</v>
      </c>
      <c r="D2267" s="2">
        <v>0.72</v>
      </c>
      <c r="E2267" s="2">
        <v>1260</v>
      </c>
      <c r="F2267" s="2">
        <v>0.72</v>
      </c>
      <c r="G2267" s="2">
        <v>907.2</v>
      </c>
      <c r="H2267" s="15">
        <f t="shared" si="35"/>
        <v>-1.3698630136986314E-2</v>
      </c>
    </row>
    <row r="2268" spans="1:8" ht="13.5" x14ac:dyDescent="0.25">
      <c r="A2268" s="11"/>
      <c r="B2268" s="10">
        <v>45602</v>
      </c>
      <c r="C2268" s="2">
        <v>0.7</v>
      </c>
      <c r="D2268" s="2">
        <v>0.7</v>
      </c>
      <c r="E2268" s="2">
        <v>592</v>
      </c>
      <c r="F2268" s="2">
        <v>0.7</v>
      </c>
      <c r="G2268" s="2">
        <v>414.4</v>
      </c>
      <c r="H2268" s="15">
        <f t="shared" si="35"/>
        <v>-2.7777777777777804E-2</v>
      </c>
    </row>
    <row r="2269" spans="1:8" ht="13.5" x14ac:dyDescent="0.25">
      <c r="A2269" s="11"/>
      <c r="B2269" s="10">
        <v>45603</v>
      </c>
      <c r="C2269" s="2">
        <v>0.71</v>
      </c>
      <c r="D2269" s="2">
        <v>0.71</v>
      </c>
      <c r="E2269" s="2">
        <v>1</v>
      </c>
      <c r="F2269" s="2">
        <v>0.71</v>
      </c>
      <c r="G2269" s="2">
        <v>0.71</v>
      </c>
      <c r="H2269" s="15">
        <f t="shared" si="35"/>
        <v>1.4285714285714299E-2</v>
      </c>
    </row>
    <row r="2270" spans="1:8" ht="13.5" x14ac:dyDescent="0.25">
      <c r="A2270" s="11"/>
      <c r="B2270" s="10">
        <v>45604</v>
      </c>
      <c r="C2270" s="2">
        <v>0.71</v>
      </c>
      <c r="D2270" s="2">
        <v>0.71</v>
      </c>
      <c r="E2270" s="2">
        <v>181</v>
      </c>
      <c r="F2270" s="2">
        <v>0.71</v>
      </c>
      <c r="G2270" s="2">
        <v>128.51</v>
      </c>
      <c r="H2270" s="15">
        <f t="shared" si="35"/>
        <v>0</v>
      </c>
    </row>
    <row r="2271" spans="1:8" ht="13.5" x14ac:dyDescent="0.25">
      <c r="A2271" s="11"/>
      <c r="B2271" s="10">
        <v>45607</v>
      </c>
      <c r="C2271" s="2">
        <v>0.69</v>
      </c>
      <c r="D2271" s="2">
        <v>0.69</v>
      </c>
      <c r="E2271" s="2">
        <v>26490</v>
      </c>
      <c r="F2271" s="2">
        <v>0.69</v>
      </c>
      <c r="G2271" s="2">
        <v>18278.099999999999</v>
      </c>
      <c r="H2271" s="15">
        <f t="shared" si="35"/>
        <v>-2.8169014084507067E-2</v>
      </c>
    </row>
    <row r="2272" spans="1:8" ht="13.5" x14ac:dyDescent="0.25">
      <c r="A2272" s="11"/>
      <c r="B2272" s="10">
        <v>45608</v>
      </c>
      <c r="C2272" s="2">
        <v>0.69</v>
      </c>
      <c r="D2272" s="2">
        <v>0.69</v>
      </c>
      <c r="E2272" s="2">
        <v>2219</v>
      </c>
      <c r="F2272" s="2">
        <v>0.69</v>
      </c>
      <c r="G2272" s="2">
        <v>1531.11</v>
      </c>
      <c r="H2272" s="15">
        <f t="shared" si="35"/>
        <v>0</v>
      </c>
    </row>
    <row r="2273" spans="1:8" ht="13.5" x14ac:dyDescent="0.25">
      <c r="A2273" s="11"/>
      <c r="B2273" s="10">
        <v>45609</v>
      </c>
      <c r="C2273" s="2">
        <v>0.71</v>
      </c>
      <c r="D2273" s="2">
        <v>0.71</v>
      </c>
      <c r="E2273" s="2">
        <v>12088</v>
      </c>
      <c r="F2273" s="2">
        <v>0.71</v>
      </c>
      <c r="G2273" s="2">
        <v>8582.48</v>
      </c>
      <c r="H2273" s="15">
        <f t="shared" si="35"/>
        <v>2.898550724637684E-2</v>
      </c>
    </row>
    <row r="2274" spans="1:8" ht="13.5" x14ac:dyDescent="0.25">
      <c r="A2274" s="11"/>
      <c r="B2274" s="10">
        <v>45610</v>
      </c>
      <c r="C2274" s="2">
        <v>0.72</v>
      </c>
      <c r="D2274" s="2">
        <v>0.72</v>
      </c>
      <c r="E2274" s="2">
        <v>200</v>
      </c>
      <c r="F2274" s="2">
        <v>0.72</v>
      </c>
      <c r="G2274" s="2">
        <v>144</v>
      </c>
      <c r="H2274" s="15">
        <f t="shared" si="35"/>
        <v>1.4084507042253534E-2</v>
      </c>
    </row>
    <row r="2275" spans="1:8" ht="13.5" x14ac:dyDescent="0.25">
      <c r="A2275" s="11"/>
      <c r="B2275" s="10">
        <v>45611</v>
      </c>
      <c r="C2275" s="2">
        <v>0.71</v>
      </c>
      <c r="D2275" s="2">
        <v>0.71</v>
      </c>
      <c r="E2275" s="2">
        <v>200</v>
      </c>
      <c r="F2275" s="2">
        <v>0.71</v>
      </c>
      <c r="G2275" s="2">
        <v>142</v>
      </c>
      <c r="H2275" s="15">
        <f t="shared" si="35"/>
        <v>-1.3888888888888902E-2</v>
      </c>
    </row>
    <row r="2276" spans="1:8" ht="13.5" x14ac:dyDescent="0.25">
      <c r="A2276" s="11"/>
      <c r="B2276" s="10">
        <v>45614</v>
      </c>
      <c r="C2276" s="2">
        <v>0.69</v>
      </c>
      <c r="D2276" s="2">
        <v>0.69</v>
      </c>
      <c r="E2276" s="2">
        <v>3091</v>
      </c>
      <c r="F2276" s="2">
        <v>0.69</v>
      </c>
      <c r="G2276" s="2">
        <v>2132.79</v>
      </c>
      <c r="H2276" s="15">
        <f t="shared" si="35"/>
        <v>-2.8169014084507067E-2</v>
      </c>
    </row>
    <row r="2277" spans="1:8" ht="13.5" x14ac:dyDescent="0.25">
      <c r="A2277" s="11"/>
      <c r="B2277" s="10">
        <v>45615</v>
      </c>
      <c r="C2277" s="2">
        <v>0.69</v>
      </c>
      <c r="D2277" s="2">
        <v>0.69</v>
      </c>
      <c r="E2277" s="2">
        <v>850</v>
      </c>
      <c r="F2277" s="2">
        <v>0.69</v>
      </c>
      <c r="G2277" s="2">
        <v>586.5</v>
      </c>
      <c r="H2277" s="15">
        <f t="shared" si="35"/>
        <v>0</v>
      </c>
    </row>
    <row r="2278" spans="1:8" ht="13.5" x14ac:dyDescent="0.25">
      <c r="A2278" s="11"/>
      <c r="B2278" s="10">
        <v>45616</v>
      </c>
      <c r="C2278" s="2">
        <v>0.66</v>
      </c>
      <c r="D2278" s="2">
        <v>0.66</v>
      </c>
      <c r="E2278" s="2">
        <v>23702</v>
      </c>
      <c r="F2278" s="2">
        <v>0.66</v>
      </c>
      <c r="G2278" s="2">
        <v>15643.32</v>
      </c>
      <c r="H2278" s="15">
        <f t="shared" si="35"/>
        <v>-4.3478260869565098E-2</v>
      </c>
    </row>
    <row r="2279" spans="1:8" ht="13.5" x14ac:dyDescent="0.25">
      <c r="A2279" s="11"/>
      <c r="B2279" s="10">
        <v>45617</v>
      </c>
      <c r="C2279" s="2">
        <v>0.68</v>
      </c>
      <c r="D2279" s="2">
        <v>0.68</v>
      </c>
      <c r="E2279" s="2">
        <v>0</v>
      </c>
      <c r="F2279" s="2">
        <v>0</v>
      </c>
      <c r="G2279" s="2">
        <v>0</v>
      </c>
      <c r="H2279" s="15">
        <f t="shared" si="35"/>
        <v>3.0303030303030328E-2</v>
      </c>
    </row>
    <row r="2280" spans="1:8" ht="13.5" x14ac:dyDescent="0.25">
      <c r="A2280" s="11"/>
      <c r="B2280" s="10">
        <v>45618</v>
      </c>
      <c r="C2280" s="2">
        <v>0.7</v>
      </c>
      <c r="D2280" s="2">
        <v>0.7</v>
      </c>
      <c r="E2280" s="2">
        <v>2141</v>
      </c>
      <c r="F2280" s="2">
        <v>0.7</v>
      </c>
      <c r="G2280" s="2">
        <v>1498.7</v>
      </c>
      <c r="H2280" s="15">
        <f t="shared" si="35"/>
        <v>2.9411764705882214E-2</v>
      </c>
    </row>
    <row r="2281" spans="1:8" ht="13.5" x14ac:dyDescent="0.25">
      <c r="A2281" s="11"/>
      <c r="B2281" s="10">
        <v>45621</v>
      </c>
      <c r="C2281" s="2">
        <v>0.7</v>
      </c>
      <c r="D2281" s="2">
        <v>0.7</v>
      </c>
      <c r="E2281" s="2">
        <v>3005</v>
      </c>
      <c r="F2281" s="2">
        <v>0.7</v>
      </c>
      <c r="G2281" s="2">
        <v>2103.5</v>
      </c>
      <c r="H2281" s="15">
        <f t="shared" si="35"/>
        <v>0</v>
      </c>
    </row>
    <row r="2282" spans="1:8" ht="13.5" x14ac:dyDescent="0.25">
      <c r="A2282" s="11"/>
      <c r="B2282" s="10">
        <v>45622</v>
      </c>
      <c r="C2282" s="2">
        <v>0.7</v>
      </c>
      <c r="D2282" s="2">
        <v>0.7</v>
      </c>
      <c r="E2282" s="2">
        <v>9218</v>
      </c>
      <c r="F2282" s="2">
        <v>0.7</v>
      </c>
      <c r="G2282" s="2">
        <v>6452.6</v>
      </c>
      <c r="H2282" s="15">
        <f t="shared" si="35"/>
        <v>0</v>
      </c>
    </row>
    <row r="2283" spans="1:8" ht="13.5" x14ac:dyDescent="0.25">
      <c r="A2283" s="11"/>
      <c r="B2283" s="10">
        <v>45623</v>
      </c>
      <c r="C2283" s="2">
        <v>0.69</v>
      </c>
      <c r="D2283" s="2">
        <v>0.69</v>
      </c>
      <c r="E2283" s="2">
        <v>5851</v>
      </c>
      <c r="F2283" s="2">
        <v>0.69</v>
      </c>
      <c r="G2283" s="2">
        <v>4037.19</v>
      </c>
      <c r="H2283" s="15">
        <f t="shared" si="35"/>
        <v>-1.4285714285714299E-2</v>
      </c>
    </row>
    <row r="2284" spans="1:8" ht="13.5" x14ac:dyDescent="0.25">
      <c r="A2284" s="11"/>
      <c r="B2284" s="10">
        <v>45624</v>
      </c>
      <c r="C2284" s="2">
        <v>0.69</v>
      </c>
      <c r="D2284" s="2">
        <v>0.69</v>
      </c>
      <c r="E2284" s="2">
        <v>2845</v>
      </c>
      <c r="F2284" s="2">
        <v>0.69</v>
      </c>
      <c r="G2284" s="2">
        <v>1963.05</v>
      </c>
      <c r="H2284" s="15">
        <f t="shared" si="35"/>
        <v>0</v>
      </c>
    </row>
    <row r="2285" spans="1:8" ht="13.5" x14ac:dyDescent="0.25">
      <c r="A2285" s="11"/>
      <c r="B2285" s="10">
        <v>45625</v>
      </c>
      <c r="C2285" s="2">
        <v>0.67</v>
      </c>
      <c r="D2285" s="2">
        <v>0.67</v>
      </c>
      <c r="E2285" s="2">
        <v>15054</v>
      </c>
      <c r="F2285" s="2">
        <v>0.67</v>
      </c>
      <c r="G2285" s="2">
        <v>10086.18</v>
      </c>
      <c r="H2285" s="15">
        <f t="shared" si="35"/>
        <v>-2.898550724637668E-2</v>
      </c>
    </row>
    <row r="2286" spans="1:8" ht="13.5" x14ac:dyDescent="0.25">
      <c r="A2286" s="11"/>
      <c r="B2286" s="10">
        <v>45628</v>
      </c>
      <c r="C2286" s="2">
        <v>0.68</v>
      </c>
      <c r="D2286" s="2">
        <v>0.68</v>
      </c>
      <c r="E2286" s="2">
        <v>5789</v>
      </c>
      <c r="F2286" s="2">
        <v>0.68</v>
      </c>
      <c r="G2286" s="2">
        <v>3936.52</v>
      </c>
      <c r="H2286" s="15">
        <f t="shared" si="35"/>
        <v>1.492537313432837E-2</v>
      </c>
    </row>
    <row r="2287" spans="1:8" ht="13.5" x14ac:dyDescent="0.25">
      <c r="A2287" s="11"/>
      <c r="B2287" s="10">
        <v>45629</v>
      </c>
      <c r="C2287" s="2">
        <v>0.68</v>
      </c>
      <c r="D2287" s="2">
        <v>0.68</v>
      </c>
      <c r="E2287" s="2">
        <v>0</v>
      </c>
      <c r="F2287" s="2">
        <v>0</v>
      </c>
      <c r="G2287" s="2">
        <v>0</v>
      </c>
      <c r="H2287" s="15">
        <f t="shared" si="35"/>
        <v>0</v>
      </c>
    </row>
    <row r="2288" spans="1:8" ht="13.5" x14ac:dyDescent="0.25">
      <c r="A2288" s="11"/>
      <c r="B2288" s="10">
        <v>45630</v>
      </c>
      <c r="C2288" s="2">
        <v>0.65</v>
      </c>
      <c r="D2288" s="2">
        <v>0.65</v>
      </c>
      <c r="E2288" s="2">
        <v>17148</v>
      </c>
      <c r="F2288" s="2">
        <v>0.65</v>
      </c>
      <c r="G2288" s="2">
        <v>11146.2</v>
      </c>
      <c r="H2288" s="15">
        <f t="shared" si="35"/>
        <v>-4.4117647058823567E-2</v>
      </c>
    </row>
    <row r="2289" spans="1:8" ht="13.5" x14ac:dyDescent="0.25">
      <c r="A2289" s="11"/>
      <c r="B2289" s="10">
        <v>45631</v>
      </c>
      <c r="C2289" s="2">
        <v>0.66</v>
      </c>
      <c r="D2289" s="2">
        <v>0.66</v>
      </c>
      <c r="E2289" s="2">
        <v>5246</v>
      </c>
      <c r="F2289" s="2">
        <v>0.66</v>
      </c>
      <c r="G2289" s="2">
        <v>3462.36</v>
      </c>
      <c r="H2289" s="15">
        <f t="shared" si="35"/>
        <v>1.5384615384615398E-2</v>
      </c>
    </row>
    <row r="2290" spans="1:8" ht="13.5" x14ac:dyDescent="0.25">
      <c r="A2290" s="11"/>
      <c r="B2290" s="10">
        <v>45632</v>
      </c>
      <c r="C2290" s="2">
        <v>0.68</v>
      </c>
      <c r="D2290" s="2">
        <v>0.68</v>
      </c>
      <c r="E2290" s="2">
        <v>1505</v>
      </c>
      <c r="F2290" s="2">
        <v>0.68</v>
      </c>
      <c r="G2290" s="2">
        <v>1023.4</v>
      </c>
      <c r="H2290" s="15">
        <f t="shared" si="35"/>
        <v>3.0303030303030328E-2</v>
      </c>
    </row>
    <row r="2291" spans="1:8" ht="13.5" x14ac:dyDescent="0.25">
      <c r="A2291" s="11"/>
      <c r="B2291" s="10">
        <v>45635</v>
      </c>
      <c r="C2291" s="2">
        <v>0.68</v>
      </c>
      <c r="D2291" s="2">
        <v>0.68</v>
      </c>
      <c r="E2291" s="2">
        <v>1700</v>
      </c>
      <c r="F2291" s="2">
        <v>0.68</v>
      </c>
      <c r="G2291" s="2">
        <v>1156</v>
      </c>
      <c r="H2291" s="15">
        <f t="shared" si="35"/>
        <v>0</v>
      </c>
    </row>
    <row r="2292" spans="1:8" ht="13.5" x14ac:dyDescent="0.25">
      <c r="A2292" s="11"/>
      <c r="B2292" s="10">
        <v>45636</v>
      </c>
      <c r="C2292" s="2">
        <v>0.68</v>
      </c>
      <c r="D2292" s="2">
        <v>0.68</v>
      </c>
      <c r="E2292" s="2">
        <v>225</v>
      </c>
      <c r="F2292" s="2">
        <v>0.68</v>
      </c>
      <c r="G2292" s="2">
        <v>153</v>
      </c>
      <c r="H2292" s="15">
        <f t="shared" si="35"/>
        <v>0</v>
      </c>
    </row>
    <row r="2293" spans="1:8" ht="13.5" x14ac:dyDescent="0.25">
      <c r="A2293" s="11"/>
      <c r="B2293" s="10">
        <v>45637</v>
      </c>
      <c r="C2293" s="2">
        <v>0.66</v>
      </c>
      <c r="D2293" s="2">
        <v>0.66</v>
      </c>
      <c r="E2293" s="2">
        <v>38600</v>
      </c>
      <c r="F2293" s="2">
        <v>0.66</v>
      </c>
      <c r="G2293" s="2">
        <v>25476</v>
      </c>
      <c r="H2293" s="15">
        <f t="shared" si="35"/>
        <v>-2.9411764705882377E-2</v>
      </c>
    </row>
    <row r="2294" spans="1:8" ht="13.5" x14ac:dyDescent="0.25">
      <c r="A2294" s="11"/>
      <c r="B2294" s="10">
        <v>45638</v>
      </c>
      <c r="C2294" s="2">
        <v>0.67</v>
      </c>
      <c r="D2294" s="2">
        <v>0.67</v>
      </c>
      <c r="E2294" s="2">
        <v>4000</v>
      </c>
      <c r="F2294" s="2">
        <v>0.67</v>
      </c>
      <c r="G2294" s="2">
        <v>2680</v>
      </c>
      <c r="H2294" s="15">
        <f t="shared" si="35"/>
        <v>1.5151515151515164E-2</v>
      </c>
    </row>
    <row r="2295" spans="1:8" ht="13.5" x14ac:dyDescent="0.25">
      <c r="A2295" s="11"/>
      <c r="B2295" s="10">
        <v>45639</v>
      </c>
      <c r="C2295" s="2">
        <v>0.66</v>
      </c>
      <c r="D2295" s="2">
        <v>0.66</v>
      </c>
      <c r="E2295" s="2">
        <v>11500</v>
      </c>
      <c r="F2295" s="2">
        <v>0.66</v>
      </c>
      <c r="G2295" s="2">
        <v>7590</v>
      </c>
      <c r="H2295" s="15">
        <f t="shared" si="35"/>
        <v>-1.492537313432837E-2</v>
      </c>
    </row>
    <row r="2296" spans="1:8" ht="13.5" x14ac:dyDescent="0.25">
      <c r="A2296" s="11"/>
      <c r="B2296" s="10">
        <v>45642</v>
      </c>
      <c r="C2296" s="2">
        <v>0.65</v>
      </c>
      <c r="D2296" s="2">
        <v>0.65</v>
      </c>
      <c r="E2296" s="2">
        <v>64827</v>
      </c>
      <c r="F2296" s="2">
        <v>0.65</v>
      </c>
      <c r="G2296" s="2">
        <v>42137.55</v>
      </c>
      <c r="H2296" s="15">
        <f t="shared" si="35"/>
        <v>-1.5151515151515164E-2</v>
      </c>
    </row>
    <row r="2297" spans="1:8" ht="13.5" x14ac:dyDescent="0.25">
      <c r="A2297" s="11"/>
      <c r="B2297" s="10">
        <v>45644</v>
      </c>
      <c r="C2297" s="2">
        <v>0.67</v>
      </c>
      <c r="D2297" s="2">
        <v>0.67</v>
      </c>
      <c r="E2297" s="2">
        <v>3050</v>
      </c>
      <c r="F2297" s="2">
        <v>0.67</v>
      </c>
      <c r="G2297" s="2">
        <v>2043.5</v>
      </c>
      <c r="H2297" s="15">
        <f t="shared" si="35"/>
        <v>3.0769230769230795E-2</v>
      </c>
    </row>
    <row r="2298" spans="1:8" ht="13.5" x14ac:dyDescent="0.25">
      <c r="A2298" s="11"/>
      <c r="B2298" s="10">
        <v>45645</v>
      </c>
      <c r="C2298" s="2">
        <v>0.67</v>
      </c>
      <c r="D2298" s="2">
        <v>0.67</v>
      </c>
      <c r="E2298" s="2">
        <v>500</v>
      </c>
      <c r="F2298" s="2">
        <v>0.67</v>
      </c>
      <c r="G2298" s="2">
        <v>335</v>
      </c>
      <c r="H2298" s="15">
        <f t="shared" si="35"/>
        <v>0</v>
      </c>
    </row>
    <row r="2299" spans="1:8" ht="13.5" x14ac:dyDescent="0.25">
      <c r="A2299" s="11"/>
      <c r="B2299" s="10">
        <v>45646</v>
      </c>
      <c r="C2299" s="2">
        <v>0.66</v>
      </c>
      <c r="D2299" s="2">
        <v>0.66</v>
      </c>
      <c r="E2299" s="2">
        <v>361</v>
      </c>
      <c r="F2299" s="2">
        <v>0.66</v>
      </c>
      <c r="G2299" s="2">
        <v>238.26</v>
      </c>
      <c r="H2299" s="15">
        <f t="shared" si="35"/>
        <v>-1.492537313432837E-2</v>
      </c>
    </row>
    <row r="2300" spans="1:8" ht="13.5" x14ac:dyDescent="0.25">
      <c r="A2300" s="11"/>
      <c r="B2300" s="10">
        <v>45649</v>
      </c>
      <c r="C2300" s="2">
        <v>0.64</v>
      </c>
      <c r="D2300" s="2">
        <v>0.64</v>
      </c>
      <c r="E2300" s="2">
        <v>9752</v>
      </c>
      <c r="F2300" s="2">
        <v>0.64</v>
      </c>
      <c r="G2300" s="2">
        <v>6241.28</v>
      </c>
      <c r="H2300" s="15">
        <f t="shared" si="35"/>
        <v>-3.0303030303030328E-2</v>
      </c>
    </row>
    <row r="2301" spans="1:8" ht="13.5" x14ac:dyDescent="0.25">
      <c r="A2301" s="11"/>
      <c r="B2301" s="10">
        <v>45650</v>
      </c>
      <c r="C2301" s="2">
        <v>0.64</v>
      </c>
      <c r="D2301" s="2">
        <v>0.64</v>
      </c>
      <c r="E2301" s="2">
        <v>3940</v>
      </c>
      <c r="F2301" s="2">
        <v>0.64</v>
      </c>
      <c r="G2301" s="2">
        <v>2521.6</v>
      </c>
      <c r="H2301" s="15">
        <f t="shared" si="35"/>
        <v>0</v>
      </c>
    </row>
    <row r="2302" spans="1:8" ht="13.5" x14ac:dyDescent="0.25">
      <c r="A2302" s="11"/>
      <c r="B2302" s="10">
        <v>45651</v>
      </c>
      <c r="C2302" s="2">
        <v>0.64</v>
      </c>
      <c r="D2302" s="2">
        <v>0.64</v>
      </c>
      <c r="E2302" s="2">
        <v>310</v>
      </c>
      <c r="F2302" s="2">
        <v>0.64</v>
      </c>
      <c r="G2302" s="2">
        <v>198.4</v>
      </c>
      <c r="H2302" s="15">
        <f t="shared" si="35"/>
        <v>0</v>
      </c>
    </row>
    <row r="2303" spans="1:8" ht="13.5" x14ac:dyDescent="0.25">
      <c r="A2303" s="11"/>
      <c r="B2303" s="10">
        <v>45652</v>
      </c>
      <c r="C2303" s="2">
        <v>0.63</v>
      </c>
      <c r="D2303" s="2">
        <v>0.63</v>
      </c>
      <c r="E2303" s="2">
        <v>17598</v>
      </c>
      <c r="F2303" s="2">
        <v>0.63</v>
      </c>
      <c r="G2303" s="2">
        <v>11086.74</v>
      </c>
      <c r="H2303" s="15">
        <f t="shared" si="35"/>
        <v>-1.5625000000000014E-2</v>
      </c>
    </row>
    <row r="2304" spans="1:8" ht="13.5" x14ac:dyDescent="0.25">
      <c r="A2304" s="11"/>
      <c r="B2304" s="10">
        <v>45653</v>
      </c>
      <c r="C2304" s="2">
        <v>0.63</v>
      </c>
      <c r="D2304" s="2">
        <v>0.63</v>
      </c>
      <c r="E2304" s="2">
        <v>7510</v>
      </c>
      <c r="F2304" s="2">
        <v>0.63</v>
      </c>
      <c r="G2304" s="2">
        <v>4731.3</v>
      </c>
      <c r="H2304" s="15">
        <f t="shared" si="35"/>
        <v>0</v>
      </c>
    </row>
    <row r="2305" spans="1:8" ht="13.5" x14ac:dyDescent="0.25">
      <c r="A2305" s="11"/>
      <c r="B2305" s="10">
        <v>45656</v>
      </c>
      <c r="C2305" s="2">
        <v>0.62</v>
      </c>
      <c r="D2305" s="2">
        <v>0.62</v>
      </c>
      <c r="E2305" s="2">
        <v>8537</v>
      </c>
      <c r="F2305" s="2">
        <v>0.62</v>
      </c>
      <c r="G2305" s="2">
        <v>5292.94</v>
      </c>
      <c r="H2305" s="15">
        <f t="shared" si="35"/>
        <v>-1.5873015873015886E-2</v>
      </c>
    </row>
    <row r="2306" spans="1:8" ht="13.5" x14ac:dyDescent="0.25">
      <c r="A2306" s="11"/>
      <c r="B2306" s="10">
        <v>45657</v>
      </c>
      <c r="C2306" s="2">
        <v>0.64</v>
      </c>
      <c r="D2306" s="2">
        <v>0.64</v>
      </c>
      <c r="E2306" s="2">
        <v>2000</v>
      </c>
      <c r="F2306" s="2">
        <v>0.64</v>
      </c>
      <c r="G2306" s="2">
        <v>1280</v>
      </c>
      <c r="H2306" s="15">
        <f t="shared" si="35"/>
        <v>3.2258064516129059E-2</v>
      </c>
    </row>
    <row r="2307" spans="1:8" ht="13.5" x14ac:dyDescent="0.25">
      <c r="A2307" s="11"/>
      <c r="B2307" s="10">
        <v>45659</v>
      </c>
      <c r="C2307" s="2">
        <v>0.65</v>
      </c>
      <c r="D2307" s="2">
        <v>0.65</v>
      </c>
      <c r="E2307" s="2">
        <v>960</v>
      </c>
      <c r="F2307" s="2">
        <v>0.65</v>
      </c>
      <c r="G2307" s="2">
        <v>624</v>
      </c>
      <c r="H2307" s="15">
        <f t="shared" si="35"/>
        <v>1.5625000000000014E-2</v>
      </c>
    </row>
    <row r="2308" spans="1:8" ht="13.5" x14ac:dyDescent="0.25">
      <c r="A2308" s="11"/>
      <c r="B2308" s="10">
        <v>45660</v>
      </c>
      <c r="C2308" s="2">
        <v>0.65</v>
      </c>
      <c r="D2308" s="2">
        <v>0.65</v>
      </c>
      <c r="E2308" s="2">
        <v>3310</v>
      </c>
      <c r="F2308" s="2">
        <v>0.65</v>
      </c>
      <c r="G2308" s="2">
        <v>2151.5</v>
      </c>
      <c r="H2308" s="15">
        <f t="shared" si="35"/>
        <v>0</v>
      </c>
    </row>
    <row r="2309" spans="1:8" ht="13.5" x14ac:dyDescent="0.25">
      <c r="A2309" s="11"/>
      <c r="B2309" s="10">
        <v>45663</v>
      </c>
      <c r="C2309" s="2">
        <v>0.65</v>
      </c>
      <c r="D2309" s="2">
        <v>0.65</v>
      </c>
      <c r="E2309" s="2">
        <v>200</v>
      </c>
      <c r="F2309" s="2">
        <v>0.65</v>
      </c>
      <c r="G2309" s="2">
        <v>130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0.63</v>
      </c>
      <c r="D2310" s="2">
        <v>0.63</v>
      </c>
      <c r="E2310" s="2">
        <v>0</v>
      </c>
      <c r="F2310" s="2">
        <v>0</v>
      </c>
      <c r="G2310" s="2">
        <v>0</v>
      </c>
      <c r="H2310" s="15">
        <f t="shared" si="35"/>
        <v>-3.0769230769230795E-2</v>
      </c>
    </row>
    <row r="2311" spans="1:8" ht="13.5" x14ac:dyDescent="0.25">
      <c r="A2311" s="11"/>
      <c r="B2311" s="10">
        <v>45665</v>
      </c>
      <c r="C2311" s="2">
        <v>0.63</v>
      </c>
      <c r="D2311" s="2">
        <v>0.63</v>
      </c>
      <c r="E2311" s="2">
        <v>15035</v>
      </c>
      <c r="F2311" s="2">
        <v>0.63</v>
      </c>
      <c r="G2311" s="2">
        <v>9472.0499999999993</v>
      </c>
      <c r="H2311" s="15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0.65</v>
      </c>
      <c r="D2312" s="2">
        <v>0.65</v>
      </c>
      <c r="E2312" s="2">
        <v>5891</v>
      </c>
      <c r="F2312" s="2">
        <v>0.65</v>
      </c>
      <c r="G2312" s="2">
        <v>3829.15</v>
      </c>
      <c r="H2312" s="15">
        <f t="shared" si="36"/>
        <v>3.1746031746031772E-2</v>
      </c>
    </row>
    <row r="2313" spans="1:8" ht="13.5" x14ac:dyDescent="0.25">
      <c r="A2313" s="11"/>
      <c r="B2313" s="10">
        <v>45667</v>
      </c>
      <c r="C2313" s="2">
        <v>0.65</v>
      </c>
      <c r="D2313" s="2">
        <v>0.65</v>
      </c>
      <c r="E2313" s="2">
        <v>2286</v>
      </c>
      <c r="F2313" s="2">
        <v>0.65</v>
      </c>
      <c r="G2313" s="2">
        <v>1485.9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0.65</v>
      </c>
      <c r="D2314" s="2">
        <v>0.65</v>
      </c>
      <c r="E2314" s="2">
        <v>1506</v>
      </c>
      <c r="F2314" s="2">
        <v>0.65</v>
      </c>
      <c r="G2314" s="2">
        <v>978.9</v>
      </c>
      <c r="H2314" s="15">
        <f t="shared" si="36"/>
        <v>0</v>
      </c>
    </row>
    <row r="2315" spans="1:8" ht="13.5" x14ac:dyDescent="0.25">
      <c r="A2315" s="11"/>
      <c r="B2315" s="10">
        <v>45671</v>
      </c>
      <c r="C2315" s="2">
        <v>0.64</v>
      </c>
      <c r="D2315" s="2">
        <v>0.64</v>
      </c>
      <c r="E2315" s="2">
        <v>1315</v>
      </c>
      <c r="F2315" s="2">
        <v>0.64</v>
      </c>
      <c r="G2315" s="2">
        <v>841.6</v>
      </c>
      <c r="H2315" s="15">
        <f t="shared" si="36"/>
        <v>-1.5384615384615398E-2</v>
      </c>
    </row>
    <row r="2316" spans="1:8" ht="13.5" x14ac:dyDescent="0.25">
      <c r="A2316" s="11"/>
      <c r="B2316" s="10">
        <v>45672</v>
      </c>
      <c r="C2316" s="2">
        <v>0.62</v>
      </c>
      <c r="D2316" s="2">
        <v>0.62</v>
      </c>
      <c r="E2316" s="2">
        <v>4712</v>
      </c>
      <c r="F2316" s="2">
        <v>0.62</v>
      </c>
      <c r="G2316" s="2">
        <v>2921.44</v>
      </c>
      <c r="H2316" s="15">
        <f t="shared" si="36"/>
        <v>-3.1250000000000028E-2</v>
      </c>
    </row>
    <row r="2317" spans="1:8" ht="13.5" x14ac:dyDescent="0.25">
      <c r="A2317" s="11"/>
      <c r="B2317" s="10">
        <v>45673</v>
      </c>
      <c r="C2317" s="2">
        <v>0.6</v>
      </c>
      <c r="D2317" s="2">
        <v>0.6</v>
      </c>
      <c r="E2317" s="2">
        <v>40469</v>
      </c>
      <c r="F2317" s="2">
        <v>0.6</v>
      </c>
      <c r="G2317" s="2">
        <v>24281.4</v>
      </c>
      <c r="H2317" s="15">
        <f t="shared" si="36"/>
        <v>-3.2258064516129059E-2</v>
      </c>
    </row>
    <row r="2318" spans="1:8" ht="13.5" x14ac:dyDescent="0.25">
      <c r="A2318" s="11"/>
      <c r="B2318" s="10">
        <v>45674</v>
      </c>
      <c r="C2318" s="2">
        <v>0.61</v>
      </c>
      <c r="D2318" s="2">
        <v>0.61</v>
      </c>
      <c r="E2318" s="2">
        <v>7184</v>
      </c>
      <c r="F2318" s="2">
        <v>0.61</v>
      </c>
      <c r="G2318" s="2">
        <v>4382.24</v>
      </c>
      <c r="H2318" s="15">
        <f t="shared" si="36"/>
        <v>1.6666666666666684E-2</v>
      </c>
    </row>
    <row r="2319" spans="1:8" ht="13.5" x14ac:dyDescent="0.25">
      <c r="A2319" s="11"/>
      <c r="B2319" s="10">
        <v>45677</v>
      </c>
      <c r="C2319" s="2">
        <v>0.62</v>
      </c>
      <c r="D2319" s="2">
        <v>0.62</v>
      </c>
      <c r="E2319" s="2">
        <v>2100</v>
      </c>
      <c r="F2319" s="2">
        <v>0.62</v>
      </c>
      <c r="G2319" s="2">
        <v>1302</v>
      </c>
      <c r="H2319" s="15">
        <f t="shared" si="36"/>
        <v>1.6393442622950834E-2</v>
      </c>
    </row>
    <row r="2320" spans="1:8" ht="13.5" x14ac:dyDescent="0.25">
      <c r="A2320" s="11"/>
      <c r="B2320" s="10">
        <v>45678</v>
      </c>
      <c r="C2320" s="2">
        <v>0.62</v>
      </c>
      <c r="D2320" s="2">
        <v>0.62</v>
      </c>
      <c r="E2320" s="2">
        <v>28218</v>
      </c>
      <c r="F2320" s="2">
        <v>0.62</v>
      </c>
      <c r="G2320" s="2">
        <v>17495.16</v>
      </c>
      <c r="H2320" s="15">
        <f t="shared" si="36"/>
        <v>0</v>
      </c>
    </row>
    <row r="2321" spans="1:8" ht="13.5" x14ac:dyDescent="0.25">
      <c r="A2321" s="11"/>
      <c r="B2321" s="10">
        <v>45679</v>
      </c>
      <c r="C2321" s="2">
        <v>0.62</v>
      </c>
      <c r="D2321" s="2">
        <v>0.62</v>
      </c>
      <c r="E2321" s="2">
        <v>5000</v>
      </c>
      <c r="F2321" s="2">
        <v>0.62</v>
      </c>
      <c r="G2321" s="2">
        <v>3100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0.62</v>
      </c>
      <c r="D2322" s="2">
        <v>0.62</v>
      </c>
      <c r="E2322" s="2">
        <v>0</v>
      </c>
      <c r="F2322" s="2">
        <v>0</v>
      </c>
      <c r="G2322" s="2">
        <v>0</v>
      </c>
      <c r="H2322" s="15">
        <f t="shared" si="36"/>
        <v>0</v>
      </c>
    </row>
    <row r="2323" spans="1:8" ht="13.5" x14ac:dyDescent="0.25">
      <c r="A2323" s="11"/>
      <c r="B2323" s="10">
        <v>45681</v>
      </c>
      <c r="C2323" s="2">
        <v>0.6</v>
      </c>
      <c r="D2323" s="2">
        <v>0.6</v>
      </c>
      <c r="E2323" s="2">
        <v>25921</v>
      </c>
      <c r="F2323" s="2">
        <v>0.6</v>
      </c>
      <c r="G2323" s="2">
        <v>15552.6</v>
      </c>
      <c r="H2323" s="15">
        <f t="shared" si="36"/>
        <v>-3.2258064516129059E-2</v>
      </c>
    </row>
    <row r="2324" spans="1:8" ht="13.5" x14ac:dyDescent="0.25">
      <c r="A2324" s="11"/>
      <c r="B2324" s="10">
        <v>45684</v>
      </c>
      <c r="C2324" s="2">
        <v>0.6</v>
      </c>
      <c r="D2324" s="2">
        <v>0.6</v>
      </c>
      <c r="E2324" s="2">
        <v>5790</v>
      </c>
      <c r="F2324" s="2">
        <v>0.6</v>
      </c>
      <c r="G2324" s="2">
        <v>3474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0.62</v>
      </c>
      <c r="D2325" s="2">
        <v>0.62</v>
      </c>
      <c r="E2325" s="2">
        <v>0</v>
      </c>
      <c r="F2325" s="2">
        <v>0</v>
      </c>
      <c r="G2325" s="2">
        <v>0</v>
      </c>
      <c r="H2325" s="15">
        <f t="shared" si="36"/>
        <v>3.3333333333333368E-2</v>
      </c>
    </row>
    <row r="2326" spans="1:8" ht="13.5" x14ac:dyDescent="0.25">
      <c r="A2326" s="11"/>
      <c r="B2326" s="10">
        <v>45686</v>
      </c>
      <c r="C2326" s="2">
        <v>0.64</v>
      </c>
      <c r="D2326" s="2">
        <v>0.64</v>
      </c>
      <c r="E2326" s="2">
        <v>17743</v>
      </c>
      <c r="F2326" s="2">
        <v>0.64</v>
      </c>
      <c r="G2326" s="2">
        <v>11355.52</v>
      </c>
      <c r="H2326" s="15">
        <f t="shared" si="36"/>
        <v>3.2258064516129059E-2</v>
      </c>
    </row>
    <row r="2327" spans="1:8" ht="13.5" x14ac:dyDescent="0.25">
      <c r="A2327" s="11"/>
      <c r="B2327" s="10">
        <v>45687</v>
      </c>
      <c r="C2327" s="2">
        <v>0.62</v>
      </c>
      <c r="D2327" s="2">
        <v>0.62</v>
      </c>
      <c r="E2327" s="2">
        <v>0</v>
      </c>
      <c r="F2327" s="2">
        <v>0</v>
      </c>
      <c r="G2327" s="2">
        <v>0</v>
      </c>
      <c r="H2327" s="15">
        <f t="shared" si="36"/>
        <v>-3.1250000000000028E-2</v>
      </c>
    </row>
    <row r="2328" spans="1:8" ht="13.5" x14ac:dyDescent="0.25">
      <c r="A2328" s="11"/>
      <c r="B2328" s="10">
        <v>45688</v>
      </c>
      <c r="C2328" s="2">
        <v>0.6</v>
      </c>
      <c r="D2328" s="2">
        <v>0.6</v>
      </c>
      <c r="E2328" s="2">
        <v>17753</v>
      </c>
      <c r="F2328" s="2">
        <v>0.6</v>
      </c>
      <c r="G2328" s="2">
        <v>10651.8</v>
      </c>
      <c r="H2328" s="15">
        <f t="shared" si="36"/>
        <v>-3.2258064516129059E-2</v>
      </c>
    </row>
    <row r="2329" spans="1:8" ht="13.5" x14ac:dyDescent="0.25">
      <c r="A2329" s="11"/>
      <c r="B2329" s="10">
        <v>45691</v>
      </c>
      <c r="C2329" s="2">
        <v>0.62</v>
      </c>
      <c r="D2329" s="2">
        <v>0.62</v>
      </c>
      <c r="E2329" s="2">
        <v>2799</v>
      </c>
      <c r="F2329" s="2">
        <v>0.62</v>
      </c>
      <c r="G2329" s="2">
        <v>1735.38</v>
      </c>
      <c r="H2329" s="15">
        <f t="shared" si="36"/>
        <v>3.3333333333333368E-2</v>
      </c>
    </row>
    <row r="2330" spans="1:8" ht="13.5" x14ac:dyDescent="0.25">
      <c r="A2330" s="11"/>
      <c r="B2330" s="10">
        <v>45692</v>
      </c>
      <c r="C2330" s="2">
        <v>0.6</v>
      </c>
      <c r="D2330" s="2">
        <v>0.6</v>
      </c>
      <c r="E2330" s="2">
        <v>6174</v>
      </c>
      <c r="F2330" s="2">
        <v>0.6</v>
      </c>
      <c r="G2330" s="2">
        <v>3704.4</v>
      </c>
      <c r="H2330" s="15">
        <f t="shared" si="36"/>
        <v>-3.2258064516129059E-2</v>
      </c>
    </row>
    <row r="2331" spans="1:8" ht="13.5" x14ac:dyDescent="0.25">
      <c r="A2331" s="11"/>
      <c r="B2331" s="10">
        <v>45693</v>
      </c>
      <c r="C2331" s="2">
        <v>0.6</v>
      </c>
      <c r="D2331" s="2">
        <v>0.6</v>
      </c>
      <c r="E2331" s="2">
        <v>2000</v>
      </c>
      <c r="F2331" s="2">
        <v>0.6</v>
      </c>
      <c r="G2331" s="2">
        <v>1200</v>
      </c>
      <c r="H2331" s="15">
        <f t="shared" si="36"/>
        <v>0</v>
      </c>
    </row>
    <row r="2332" spans="1:8" ht="13.5" x14ac:dyDescent="0.25">
      <c r="A2332" s="11"/>
      <c r="B2332" s="10">
        <v>45694</v>
      </c>
      <c r="C2332" s="2">
        <v>0.62</v>
      </c>
      <c r="D2332" s="2">
        <v>0.62</v>
      </c>
      <c r="E2332" s="2">
        <v>204</v>
      </c>
      <c r="F2332" s="2">
        <v>0.62</v>
      </c>
      <c r="G2332" s="2">
        <v>126.48</v>
      </c>
      <c r="H2332" s="15">
        <f t="shared" si="36"/>
        <v>3.3333333333333368E-2</v>
      </c>
    </row>
    <row r="2333" spans="1:8" ht="13.5" x14ac:dyDescent="0.25">
      <c r="A2333" s="11"/>
      <c r="B2333" s="10">
        <v>45695</v>
      </c>
      <c r="C2333" s="2">
        <v>0.62</v>
      </c>
      <c r="D2333" s="2">
        <v>0.62</v>
      </c>
      <c r="E2333" s="2">
        <v>104</v>
      </c>
      <c r="F2333" s="2">
        <v>0.62</v>
      </c>
      <c r="G2333" s="2">
        <v>64.48</v>
      </c>
      <c r="H2333" s="15">
        <f t="shared" si="36"/>
        <v>0</v>
      </c>
    </row>
    <row r="2334" spans="1:8" ht="13.5" x14ac:dyDescent="0.25">
      <c r="A2334" s="11"/>
      <c r="B2334" s="10">
        <v>45698</v>
      </c>
      <c r="C2334" s="2">
        <v>0.62</v>
      </c>
      <c r="D2334" s="2">
        <v>0.62</v>
      </c>
      <c r="E2334" s="2">
        <v>2311</v>
      </c>
      <c r="F2334" s="2">
        <v>0.62</v>
      </c>
      <c r="G2334" s="2">
        <v>1432.82</v>
      </c>
      <c r="H2334" s="15">
        <f t="shared" si="36"/>
        <v>0</v>
      </c>
    </row>
    <row r="2335" spans="1:8" ht="13.5" x14ac:dyDescent="0.25">
      <c r="A2335" s="11"/>
      <c r="B2335" s="10">
        <v>45699</v>
      </c>
      <c r="C2335" s="2">
        <v>0.62</v>
      </c>
      <c r="D2335" s="2">
        <v>0.62</v>
      </c>
      <c r="E2335" s="2">
        <v>6304</v>
      </c>
      <c r="F2335" s="2">
        <v>0.62</v>
      </c>
      <c r="G2335" s="2">
        <v>3908.48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0.64</v>
      </c>
      <c r="D2336" s="2">
        <v>0.64</v>
      </c>
      <c r="E2336" s="2">
        <v>222</v>
      </c>
      <c r="F2336" s="2">
        <v>0.64</v>
      </c>
      <c r="G2336" s="2">
        <v>142.08000000000001</v>
      </c>
      <c r="H2336" s="15">
        <f t="shared" si="36"/>
        <v>3.2258064516129059E-2</v>
      </c>
    </row>
    <row r="2337" spans="1:8" ht="13.5" x14ac:dyDescent="0.25">
      <c r="A2337" s="11"/>
      <c r="B2337" s="10">
        <v>45701</v>
      </c>
      <c r="C2337" s="2">
        <v>0.66</v>
      </c>
      <c r="D2337" s="2">
        <v>0.66</v>
      </c>
      <c r="E2337" s="2">
        <v>11471</v>
      </c>
      <c r="F2337" s="2">
        <v>0.66</v>
      </c>
      <c r="G2337" s="2">
        <v>7570.86</v>
      </c>
      <c r="H2337" s="15">
        <f t="shared" si="36"/>
        <v>3.1250000000000028E-2</v>
      </c>
    </row>
    <row r="2338" spans="1:8" ht="13.5" x14ac:dyDescent="0.25">
      <c r="A2338" s="11"/>
      <c r="B2338" s="10">
        <v>45702</v>
      </c>
      <c r="C2338" s="2">
        <v>0.68</v>
      </c>
      <c r="D2338" s="2">
        <v>0.68</v>
      </c>
      <c r="E2338" s="2">
        <v>13623</v>
      </c>
      <c r="F2338" s="2">
        <v>0.68</v>
      </c>
      <c r="G2338" s="2">
        <v>9263.64</v>
      </c>
      <c r="H2338" s="15">
        <f t="shared" si="36"/>
        <v>3.0303030303030328E-2</v>
      </c>
    </row>
    <row r="2339" spans="1:8" ht="13.5" x14ac:dyDescent="0.25">
      <c r="A2339" s="11"/>
      <c r="B2339" s="10">
        <v>45705</v>
      </c>
      <c r="C2339" s="2">
        <v>0.68</v>
      </c>
      <c r="D2339" s="2">
        <v>0.68</v>
      </c>
      <c r="E2339" s="2">
        <v>237</v>
      </c>
      <c r="F2339" s="2">
        <v>0.68</v>
      </c>
      <c r="G2339" s="2">
        <v>161.16</v>
      </c>
      <c r="H2339" s="15">
        <f t="shared" si="36"/>
        <v>0</v>
      </c>
    </row>
    <row r="2340" spans="1:8" ht="13.5" x14ac:dyDescent="0.25">
      <c r="A2340" s="11"/>
      <c r="B2340" s="10">
        <v>45706</v>
      </c>
      <c r="C2340" s="2">
        <v>0.71</v>
      </c>
      <c r="D2340" s="2">
        <v>0.71</v>
      </c>
      <c r="E2340" s="2">
        <v>0</v>
      </c>
      <c r="F2340" s="2">
        <v>0</v>
      </c>
      <c r="G2340" s="2">
        <v>0</v>
      </c>
      <c r="H2340" s="15">
        <f t="shared" si="36"/>
        <v>4.41176470588234E-2</v>
      </c>
    </row>
    <row r="2341" spans="1:8" ht="13.5" x14ac:dyDescent="0.25">
      <c r="A2341" s="11"/>
      <c r="B2341" s="10">
        <v>45707</v>
      </c>
      <c r="C2341" s="2">
        <v>0.71</v>
      </c>
      <c r="D2341" s="2">
        <v>0.71</v>
      </c>
      <c r="E2341" s="2">
        <v>19111</v>
      </c>
      <c r="F2341" s="2">
        <v>0.71</v>
      </c>
      <c r="G2341" s="2">
        <v>13568.81</v>
      </c>
      <c r="H2341" s="15">
        <f t="shared" si="36"/>
        <v>0</v>
      </c>
    </row>
    <row r="2342" spans="1:8" ht="13.5" x14ac:dyDescent="0.25">
      <c r="A2342" s="11"/>
      <c r="B2342" s="10">
        <v>45708</v>
      </c>
      <c r="C2342" s="2">
        <v>0.71</v>
      </c>
      <c r="D2342" s="2">
        <v>0.71</v>
      </c>
      <c r="E2342" s="2">
        <v>350</v>
      </c>
      <c r="F2342" s="2">
        <v>0.71</v>
      </c>
      <c r="G2342" s="2">
        <v>248.5</v>
      </c>
      <c r="H2342" s="15">
        <f t="shared" si="36"/>
        <v>0</v>
      </c>
    </row>
    <row r="2343" spans="1:8" ht="13.5" x14ac:dyDescent="0.25">
      <c r="A2343" s="11"/>
      <c r="B2343" s="10">
        <v>45709</v>
      </c>
      <c r="C2343" s="2">
        <v>0.71</v>
      </c>
      <c r="D2343" s="2">
        <v>0.71</v>
      </c>
      <c r="E2343" s="2">
        <v>12613</v>
      </c>
      <c r="F2343" s="2">
        <v>0.71</v>
      </c>
      <c r="G2343" s="2">
        <v>8955.23</v>
      </c>
      <c r="H2343" s="15">
        <f t="shared" si="36"/>
        <v>0</v>
      </c>
    </row>
    <row r="2344" spans="1:8" ht="13.5" x14ac:dyDescent="0.25">
      <c r="A2344" s="11"/>
      <c r="B2344" s="10">
        <v>45712</v>
      </c>
      <c r="C2344" s="2">
        <v>0.69</v>
      </c>
      <c r="D2344" s="2">
        <v>0.69</v>
      </c>
      <c r="E2344" s="2">
        <v>3442</v>
      </c>
      <c r="F2344" s="2">
        <v>0.69</v>
      </c>
      <c r="G2344" s="2">
        <v>2374.98</v>
      </c>
      <c r="H2344" s="15">
        <f t="shared" si="36"/>
        <v>-2.8169014084507067E-2</v>
      </c>
    </row>
    <row r="2345" spans="1:8" ht="13.5" x14ac:dyDescent="0.25">
      <c r="A2345" s="11"/>
      <c r="B2345" s="10">
        <v>45713</v>
      </c>
      <c r="C2345" s="2">
        <v>0.68</v>
      </c>
      <c r="D2345" s="2">
        <v>0.68</v>
      </c>
      <c r="E2345" s="2">
        <v>5402</v>
      </c>
      <c r="F2345" s="2">
        <v>0.68</v>
      </c>
      <c r="G2345" s="2">
        <v>3673.36</v>
      </c>
      <c r="H2345" s="15">
        <f t="shared" si="36"/>
        <v>-1.4492753623188259E-2</v>
      </c>
    </row>
    <row r="2346" spans="1:8" ht="13.5" x14ac:dyDescent="0.25">
      <c r="A2346" s="11"/>
      <c r="B2346" s="10">
        <v>45714</v>
      </c>
      <c r="C2346" s="2">
        <v>0.66</v>
      </c>
      <c r="D2346" s="2">
        <v>0.66</v>
      </c>
      <c r="E2346" s="2">
        <v>523</v>
      </c>
      <c r="F2346" s="2">
        <v>0.66</v>
      </c>
      <c r="G2346" s="2">
        <v>345.18</v>
      </c>
      <c r="H2346" s="15">
        <f t="shared" si="36"/>
        <v>-2.9411764705882377E-2</v>
      </c>
    </row>
    <row r="2347" spans="1:8" ht="13.5" x14ac:dyDescent="0.25">
      <c r="A2347" s="11"/>
      <c r="B2347" s="10">
        <v>45715</v>
      </c>
      <c r="C2347" s="2">
        <v>0.64</v>
      </c>
      <c r="D2347" s="2">
        <v>0.64</v>
      </c>
      <c r="E2347" s="2">
        <v>0</v>
      </c>
      <c r="F2347" s="2">
        <v>0</v>
      </c>
      <c r="G2347" s="2">
        <v>0</v>
      </c>
      <c r="H2347" s="15">
        <f t="shared" si="36"/>
        <v>-3.0303030303030328E-2</v>
      </c>
    </row>
    <row r="2348" spans="1:8" ht="13.5" x14ac:dyDescent="0.25">
      <c r="A2348" s="11"/>
      <c r="B2348" s="10">
        <v>45716</v>
      </c>
      <c r="C2348" s="2">
        <v>0.66</v>
      </c>
      <c r="D2348" s="2">
        <v>0.66</v>
      </c>
      <c r="E2348" s="2">
        <v>0</v>
      </c>
      <c r="F2348" s="2">
        <v>0</v>
      </c>
      <c r="G2348" s="2">
        <v>0</v>
      </c>
      <c r="H2348" s="15">
        <f t="shared" si="36"/>
        <v>3.1250000000000028E-2</v>
      </c>
    </row>
    <row r="2349" spans="1:8" ht="13.5" x14ac:dyDescent="0.25">
      <c r="A2349" s="11"/>
      <c r="B2349" s="10">
        <v>45719</v>
      </c>
      <c r="C2349" s="2">
        <v>0.64</v>
      </c>
      <c r="D2349" s="2">
        <v>0.64</v>
      </c>
      <c r="E2349" s="2">
        <v>0</v>
      </c>
      <c r="F2349" s="2">
        <v>0</v>
      </c>
      <c r="G2349" s="2">
        <v>0</v>
      </c>
      <c r="H2349" s="15">
        <f t="shared" si="36"/>
        <v>-3.0303030303030328E-2</v>
      </c>
    </row>
    <row r="2350" spans="1:8" ht="13.5" x14ac:dyDescent="0.25">
      <c r="A2350" s="11"/>
      <c r="B2350" s="10">
        <v>45720</v>
      </c>
      <c r="C2350" s="2">
        <v>0.66</v>
      </c>
      <c r="D2350" s="2">
        <v>0.66</v>
      </c>
      <c r="E2350" s="2">
        <v>0</v>
      </c>
      <c r="F2350" s="2">
        <v>0</v>
      </c>
      <c r="G2350" s="2">
        <v>0</v>
      </c>
      <c r="H2350" s="15">
        <f t="shared" si="36"/>
        <v>3.1250000000000028E-2</v>
      </c>
    </row>
    <row r="2351" spans="1:8" ht="13.5" x14ac:dyDescent="0.25">
      <c r="A2351" s="11"/>
      <c r="B2351" s="10">
        <v>45721</v>
      </c>
      <c r="C2351" s="2">
        <v>0.64</v>
      </c>
      <c r="D2351" s="2">
        <v>0.64</v>
      </c>
      <c r="E2351" s="2">
        <v>52148</v>
      </c>
      <c r="F2351" s="2">
        <v>0.64</v>
      </c>
      <c r="G2351" s="2">
        <v>33374.720000000001</v>
      </c>
      <c r="H2351" s="15">
        <f t="shared" si="36"/>
        <v>-3.0303030303030328E-2</v>
      </c>
    </row>
    <row r="2352" spans="1:8" ht="13.5" x14ac:dyDescent="0.25">
      <c r="A2352" s="11"/>
      <c r="B2352" s="10">
        <v>45722</v>
      </c>
      <c r="C2352" s="2">
        <v>0.66</v>
      </c>
      <c r="D2352" s="2">
        <v>0.66</v>
      </c>
      <c r="E2352" s="2">
        <v>0</v>
      </c>
      <c r="F2352" s="2">
        <v>0</v>
      </c>
      <c r="G2352" s="2">
        <v>0</v>
      </c>
      <c r="H2352" s="15">
        <f t="shared" si="36"/>
        <v>3.1250000000000028E-2</v>
      </c>
    </row>
    <row r="2353" spans="1:8" ht="13.5" x14ac:dyDescent="0.25">
      <c r="A2353" s="11"/>
      <c r="B2353" s="10">
        <v>45723</v>
      </c>
      <c r="C2353" s="2">
        <v>0.65</v>
      </c>
      <c r="D2353" s="2">
        <v>0.65</v>
      </c>
      <c r="E2353" s="2">
        <v>99279</v>
      </c>
      <c r="F2353" s="2">
        <v>0.65</v>
      </c>
      <c r="G2353" s="2">
        <v>64531.35</v>
      </c>
      <c r="H2353" s="15">
        <f t="shared" si="36"/>
        <v>-1.5151515151515164E-2</v>
      </c>
    </row>
    <row r="2354" spans="1:8" ht="13.5" x14ac:dyDescent="0.25">
      <c r="A2354" s="11"/>
      <c r="B2354" s="10">
        <v>45726</v>
      </c>
      <c r="C2354" s="2">
        <v>0.67</v>
      </c>
      <c r="D2354" s="2">
        <v>0.67</v>
      </c>
      <c r="E2354" s="2">
        <v>0</v>
      </c>
      <c r="F2354" s="2">
        <v>0</v>
      </c>
      <c r="G2354" s="2">
        <v>0</v>
      </c>
      <c r="H2354" s="15">
        <f t="shared" si="36"/>
        <v>3.0769230769230795E-2</v>
      </c>
    </row>
    <row r="2355" spans="1:8" ht="13.5" x14ac:dyDescent="0.25">
      <c r="A2355" s="11"/>
      <c r="B2355" s="10">
        <v>45727</v>
      </c>
      <c r="C2355" s="2">
        <v>0.7</v>
      </c>
      <c r="D2355" s="2">
        <v>0.7</v>
      </c>
      <c r="E2355" s="2">
        <v>0</v>
      </c>
      <c r="F2355" s="2">
        <v>0</v>
      </c>
      <c r="G2355" s="2">
        <v>0</v>
      </c>
      <c r="H2355" s="15">
        <f t="shared" si="36"/>
        <v>4.4776119402984947E-2</v>
      </c>
    </row>
    <row r="2356" spans="1:8" ht="13.5" x14ac:dyDescent="0.25">
      <c r="A2356" s="11"/>
      <c r="B2356" s="10">
        <v>45728</v>
      </c>
      <c r="C2356" s="2">
        <v>0.73</v>
      </c>
      <c r="D2356" s="2">
        <v>0.73</v>
      </c>
      <c r="E2356" s="2">
        <v>71111</v>
      </c>
      <c r="F2356" s="2">
        <v>0.73</v>
      </c>
      <c r="G2356" s="2">
        <v>51911.03</v>
      </c>
      <c r="H2356" s="15">
        <f t="shared" si="36"/>
        <v>4.2857142857142899E-2</v>
      </c>
    </row>
    <row r="2357" spans="1:8" ht="13.5" x14ac:dyDescent="0.25">
      <c r="A2357" s="11"/>
      <c r="B2357" s="10">
        <v>45729</v>
      </c>
      <c r="C2357" s="2">
        <v>0.73</v>
      </c>
      <c r="D2357" s="2">
        <v>0.73</v>
      </c>
      <c r="E2357" s="2">
        <v>60340</v>
      </c>
      <c r="F2357" s="2">
        <v>0.73</v>
      </c>
      <c r="G2357" s="2">
        <v>44048.2</v>
      </c>
      <c r="H2357" s="15">
        <f t="shared" si="36"/>
        <v>0</v>
      </c>
    </row>
    <row r="2358" spans="1:8" ht="13.5" x14ac:dyDescent="0.25">
      <c r="A2358" s="11"/>
      <c r="B2358" s="10">
        <v>45730</v>
      </c>
      <c r="C2358" s="2">
        <v>0.73</v>
      </c>
      <c r="D2358" s="2">
        <v>0.73</v>
      </c>
      <c r="E2358" s="2">
        <v>71343</v>
      </c>
      <c r="F2358" s="2">
        <v>0.73</v>
      </c>
      <c r="G2358" s="2">
        <v>52080.39</v>
      </c>
      <c r="H2358" s="15">
        <f t="shared" si="36"/>
        <v>0</v>
      </c>
    </row>
    <row r="2359" spans="1:8" ht="13.5" x14ac:dyDescent="0.25">
      <c r="A2359" s="11"/>
      <c r="B2359" s="10">
        <v>45733</v>
      </c>
      <c r="C2359" s="2">
        <v>0.73</v>
      </c>
      <c r="D2359" s="2">
        <v>0.73</v>
      </c>
      <c r="E2359" s="2">
        <v>30929</v>
      </c>
      <c r="F2359" s="2">
        <v>0.73</v>
      </c>
      <c r="G2359" s="2">
        <v>22578.17</v>
      </c>
      <c r="H2359" s="15">
        <f t="shared" si="36"/>
        <v>0</v>
      </c>
    </row>
    <row r="2360" spans="1:8" ht="13.5" x14ac:dyDescent="0.25">
      <c r="A2360" s="11"/>
      <c r="B2360" s="10">
        <v>45734</v>
      </c>
      <c r="C2360" s="2">
        <v>0.73</v>
      </c>
      <c r="D2360" s="2">
        <v>0.73</v>
      </c>
      <c r="E2360" s="2">
        <v>3484</v>
      </c>
      <c r="F2360" s="2">
        <v>0.73</v>
      </c>
      <c r="G2360" s="2">
        <v>2543.3200000000002</v>
      </c>
      <c r="H2360" s="15">
        <f t="shared" si="36"/>
        <v>0</v>
      </c>
    </row>
    <row r="2361" spans="1:8" ht="13.5" x14ac:dyDescent="0.25">
      <c r="A2361" s="11"/>
      <c r="B2361" s="10">
        <v>45735</v>
      </c>
      <c r="C2361" s="2">
        <v>0.73</v>
      </c>
      <c r="D2361" s="2">
        <v>0.73</v>
      </c>
      <c r="E2361" s="2">
        <v>2480</v>
      </c>
      <c r="F2361" s="2">
        <v>0.73</v>
      </c>
      <c r="G2361" s="2">
        <v>1810.4</v>
      </c>
      <c r="H2361" s="15">
        <f t="shared" si="36"/>
        <v>0</v>
      </c>
    </row>
    <row r="2362" spans="1:8" ht="13.5" x14ac:dyDescent="0.25">
      <c r="A2362" s="11"/>
      <c r="B2362" s="10">
        <v>45737</v>
      </c>
      <c r="C2362" s="2">
        <v>0.7</v>
      </c>
      <c r="D2362" s="2">
        <v>0.7</v>
      </c>
      <c r="E2362" s="2">
        <v>13906</v>
      </c>
      <c r="F2362" s="2">
        <v>0.7</v>
      </c>
      <c r="G2362" s="2">
        <v>9734.2000000000007</v>
      </c>
      <c r="H2362" s="15">
        <f t="shared" si="36"/>
        <v>-4.1095890410958943E-2</v>
      </c>
    </row>
    <row r="2363" spans="1:8" ht="13.5" x14ac:dyDescent="0.25">
      <c r="A2363" s="11"/>
      <c r="B2363" s="10">
        <v>45740</v>
      </c>
      <c r="C2363" s="2">
        <v>0.72</v>
      </c>
      <c r="D2363" s="2">
        <v>0.72</v>
      </c>
      <c r="E2363" s="2">
        <v>11613</v>
      </c>
      <c r="F2363" s="2">
        <v>0.72</v>
      </c>
      <c r="G2363" s="2">
        <v>8361.36</v>
      </c>
      <c r="H2363" s="15">
        <f t="shared" si="36"/>
        <v>2.8571428571428598E-2</v>
      </c>
    </row>
    <row r="2364" spans="1:8" ht="13.5" x14ac:dyDescent="0.25">
      <c r="A2364" s="11"/>
      <c r="B2364" s="10">
        <v>45741</v>
      </c>
      <c r="C2364" s="2">
        <v>0.73</v>
      </c>
      <c r="D2364" s="2">
        <v>0.73</v>
      </c>
      <c r="E2364" s="2">
        <v>35145</v>
      </c>
      <c r="F2364" s="2">
        <v>0.73</v>
      </c>
      <c r="G2364" s="2">
        <v>25655.85</v>
      </c>
      <c r="H2364" s="15">
        <f t="shared" si="36"/>
        <v>1.3888888888888902E-2</v>
      </c>
    </row>
    <row r="2365" spans="1:8" ht="13.5" x14ac:dyDescent="0.25">
      <c r="A2365" s="11"/>
      <c r="B2365" s="10">
        <v>45742</v>
      </c>
      <c r="C2365" s="2">
        <v>0.76</v>
      </c>
      <c r="D2365" s="2">
        <v>0.76</v>
      </c>
      <c r="E2365" s="2">
        <v>379551</v>
      </c>
      <c r="F2365" s="2">
        <v>0.76</v>
      </c>
      <c r="G2365" s="2">
        <v>288458.76</v>
      </c>
      <c r="H2365" s="15">
        <f t="shared" si="36"/>
        <v>4.1095890410958943E-2</v>
      </c>
    </row>
    <row r="2366" spans="1:8" ht="13.5" x14ac:dyDescent="0.25">
      <c r="A2366" s="11"/>
      <c r="B2366" s="10">
        <v>45743</v>
      </c>
      <c r="C2366" s="2">
        <v>0.79</v>
      </c>
      <c r="D2366" s="2">
        <v>0.79</v>
      </c>
      <c r="E2366" s="2">
        <v>260128</v>
      </c>
      <c r="F2366" s="2">
        <v>0.79</v>
      </c>
      <c r="G2366" s="2">
        <v>205501.12</v>
      </c>
      <c r="H2366" s="15">
        <f t="shared" si="36"/>
        <v>3.9473684210526348E-2</v>
      </c>
    </row>
    <row r="2367" spans="1:8" ht="13.5" x14ac:dyDescent="0.25">
      <c r="A2367" s="11"/>
      <c r="B2367" s="10">
        <v>45744</v>
      </c>
      <c r="C2367" s="2">
        <v>0.81</v>
      </c>
      <c r="D2367" s="2">
        <v>0.81</v>
      </c>
      <c r="E2367" s="2">
        <v>240419</v>
      </c>
      <c r="F2367" s="2">
        <v>0.81</v>
      </c>
      <c r="G2367" s="2">
        <v>194739.39</v>
      </c>
      <c r="H2367" s="15">
        <f t="shared" si="36"/>
        <v>2.5316455696202552E-2</v>
      </c>
    </row>
    <row r="2368" spans="1:8" ht="13.5" x14ac:dyDescent="0.25">
      <c r="A2368" s="11"/>
      <c r="B2368" s="10">
        <v>45749</v>
      </c>
      <c r="C2368" s="2">
        <v>0.78</v>
      </c>
      <c r="D2368" s="2">
        <v>0.78</v>
      </c>
      <c r="E2368" s="2">
        <v>151952</v>
      </c>
      <c r="F2368" s="2">
        <v>0.78</v>
      </c>
      <c r="G2368" s="2">
        <v>118522.56</v>
      </c>
      <c r="H2368" s="15">
        <f t="shared" si="36"/>
        <v>-3.703703703703707E-2</v>
      </c>
    </row>
    <row r="2369" spans="1:8" ht="13.5" x14ac:dyDescent="0.25">
      <c r="A2369" s="11"/>
      <c r="B2369" s="10">
        <v>45750</v>
      </c>
      <c r="C2369" s="2">
        <v>0.78</v>
      </c>
      <c r="D2369" s="2">
        <v>0.78</v>
      </c>
      <c r="E2369" s="2">
        <v>18244</v>
      </c>
      <c r="F2369" s="2">
        <v>0.78</v>
      </c>
      <c r="G2369" s="2">
        <v>14230.32</v>
      </c>
      <c r="H2369" s="15">
        <f t="shared" si="36"/>
        <v>0</v>
      </c>
    </row>
    <row r="2370" spans="1:8" ht="13.5" x14ac:dyDescent="0.25">
      <c r="A2370" s="11"/>
      <c r="B2370" s="10">
        <v>45751</v>
      </c>
      <c r="C2370" s="2">
        <v>0.75</v>
      </c>
      <c r="D2370" s="2">
        <v>0.75</v>
      </c>
      <c r="E2370" s="2">
        <v>51477</v>
      </c>
      <c r="F2370" s="2">
        <v>0.75</v>
      </c>
      <c r="G2370" s="2">
        <v>38607.75</v>
      </c>
      <c r="H2370" s="15">
        <f t="shared" si="36"/>
        <v>-3.8461538461538491E-2</v>
      </c>
    </row>
    <row r="2371" spans="1:8" ht="13.5" x14ac:dyDescent="0.25">
      <c r="A2371" s="11"/>
      <c r="B2371" s="10">
        <v>45754</v>
      </c>
      <c r="C2371" s="2">
        <v>0.72</v>
      </c>
      <c r="D2371" s="2">
        <v>0.72</v>
      </c>
      <c r="E2371" s="2">
        <v>0</v>
      </c>
      <c r="F2371" s="2">
        <v>0</v>
      </c>
      <c r="G2371" s="2">
        <v>0</v>
      </c>
      <c r="H2371" s="15">
        <f t="shared" si="36"/>
        <v>-4.0000000000000036E-2</v>
      </c>
    </row>
    <row r="2372" spans="1:8" ht="13.5" x14ac:dyDescent="0.25">
      <c r="A2372" s="11"/>
      <c r="B2372" s="10">
        <v>45755</v>
      </c>
      <c r="C2372" s="2">
        <v>0.71</v>
      </c>
      <c r="D2372" s="2">
        <v>0.71</v>
      </c>
      <c r="E2372" s="2">
        <v>259226</v>
      </c>
      <c r="F2372" s="2">
        <v>0.71</v>
      </c>
      <c r="G2372" s="2">
        <v>184050.46</v>
      </c>
      <c r="H2372" s="15">
        <f t="shared" si="36"/>
        <v>-1.3888888888888902E-2</v>
      </c>
    </row>
    <row r="2373" spans="1:8" ht="13.5" x14ac:dyDescent="0.25">
      <c r="A2373" s="11"/>
      <c r="B2373" s="10">
        <v>45757</v>
      </c>
      <c r="C2373" s="2">
        <v>0.74</v>
      </c>
      <c r="D2373" s="2">
        <v>0.74</v>
      </c>
      <c r="E2373" s="2">
        <v>70153</v>
      </c>
      <c r="F2373" s="2">
        <v>0.74</v>
      </c>
      <c r="G2373" s="2">
        <v>51913.22</v>
      </c>
      <c r="H2373" s="15">
        <f t="shared" si="36"/>
        <v>4.2253521126760604E-2</v>
      </c>
    </row>
    <row r="2374" spans="1:8" ht="13.5" x14ac:dyDescent="0.25">
      <c r="A2374" s="11"/>
      <c r="B2374" s="10">
        <v>45758</v>
      </c>
      <c r="C2374" s="2">
        <v>0.72</v>
      </c>
      <c r="D2374" s="2">
        <v>0.72</v>
      </c>
      <c r="E2374" s="2">
        <v>402841</v>
      </c>
      <c r="F2374" s="2">
        <v>0.72</v>
      </c>
      <c r="G2374" s="2">
        <v>290045.52</v>
      </c>
      <c r="H2374" s="15">
        <f t="shared" si="36"/>
        <v>-2.7027027027027053E-2</v>
      </c>
    </row>
    <row r="2375" spans="1:8" ht="13.5" x14ac:dyDescent="0.25">
      <c r="A2375" s="11"/>
      <c r="B2375" s="10">
        <v>45761</v>
      </c>
      <c r="C2375" s="2">
        <v>0.74</v>
      </c>
      <c r="D2375" s="2">
        <v>0.74</v>
      </c>
      <c r="E2375" s="2">
        <v>34552</v>
      </c>
      <c r="F2375" s="2">
        <v>0.74</v>
      </c>
      <c r="G2375" s="2">
        <v>25568.48</v>
      </c>
      <c r="H2375" s="15">
        <f t="shared" ref="H2375:H2438" si="37">(D2375-D2374)/D2374</f>
        <v>2.7777777777777804E-2</v>
      </c>
    </row>
    <row r="2376" spans="1:8" ht="13.5" x14ac:dyDescent="0.25">
      <c r="A2376" s="11"/>
      <c r="B2376" s="10">
        <v>45762</v>
      </c>
      <c r="C2376" s="2">
        <v>0.76</v>
      </c>
      <c r="D2376" s="2">
        <v>0.76</v>
      </c>
      <c r="E2376" s="2">
        <v>187875</v>
      </c>
      <c r="F2376" s="2">
        <v>0.76</v>
      </c>
      <c r="G2376" s="2">
        <v>142785</v>
      </c>
      <c r="H2376" s="15">
        <f t="shared" si="37"/>
        <v>2.7027027027027053E-2</v>
      </c>
    </row>
    <row r="2377" spans="1:8" ht="13.5" x14ac:dyDescent="0.25">
      <c r="A2377" s="11"/>
      <c r="B2377" s="10">
        <v>45763</v>
      </c>
      <c r="C2377" s="2">
        <v>0.76</v>
      </c>
      <c r="D2377" s="2">
        <v>0.76</v>
      </c>
      <c r="E2377" s="2">
        <v>88440</v>
      </c>
      <c r="F2377" s="2">
        <v>0.76</v>
      </c>
      <c r="G2377" s="2">
        <v>67214.399999999994</v>
      </c>
      <c r="H2377" s="15">
        <f t="shared" si="37"/>
        <v>0</v>
      </c>
    </row>
    <row r="2378" spans="1:8" ht="13.5" x14ac:dyDescent="0.25">
      <c r="A2378" s="11"/>
      <c r="B2378" s="10">
        <v>45764</v>
      </c>
      <c r="C2378" s="2">
        <v>0.76</v>
      </c>
      <c r="D2378" s="2">
        <v>0.76</v>
      </c>
      <c r="E2378" s="2">
        <v>50633</v>
      </c>
      <c r="F2378" s="2">
        <v>0.76</v>
      </c>
      <c r="G2378" s="2">
        <v>38481.08</v>
      </c>
      <c r="H2378" s="15">
        <f t="shared" si="37"/>
        <v>0</v>
      </c>
    </row>
    <row r="2379" spans="1:8" ht="13.5" x14ac:dyDescent="0.25">
      <c r="A2379" s="11"/>
      <c r="B2379" s="10">
        <v>45765</v>
      </c>
      <c r="C2379" s="2">
        <v>0.76</v>
      </c>
      <c r="D2379" s="2">
        <v>0.76</v>
      </c>
      <c r="E2379" s="2">
        <v>162006</v>
      </c>
      <c r="F2379" s="2">
        <v>0.76</v>
      </c>
      <c r="G2379" s="2">
        <v>123124.56</v>
      </c>
      <c r="H2379" s="15">
        <f t="shared" si="37"/>
        <v>0</v>
      </c>
    </row>
    <row r="2380" spans="1:8" ht="13.5" x14ac:dyDescent="0.25">
      <c r="A2380" s="11"/>
      <c r="B2380" s="10">
        <v>45768</v>
      </c>
      <c r="C2380" s="2">
        <v>0.76</v>
      </c>
      <c r="D2380" s="2">
        <v>0.76</v>
      </c>
      <c r="E2380" s="2">
        <v>42370</v>
      </c>
      <c r="F2380" s="2">
        <v>0.76</v>
      </c>
      <c r="G2380" s="2">
        <v>32201.200000000001</v>
      </c>
      <c r="H2380" s="15">
        <f t="shared" si="37"/>
        <v>0</v>
      </c>
    </row>
    <row r="2381" spans="1:8" ht="13.5" x14ac:dyDescent="0.25">
      <c r="A2381" s="11"/>
      <c r="B2381" s="10">
        <v>45769</v>
      </c>
      <c r="C2381" s="2">
        <v>0.76</v>
      </c>
      <c r="D2381" s="2">
        <v>0.76</v>
      </c>
      <c r="E2381" s="2">
        <v>14009</v>
      </c>
      <c r="F2381" s="2">
        <v>0.76</v>
      </c>
      <c r="G2381" s="2">
        <v>10646.84</v>
      </c>
      <c r="H2381" s="15">
        <f t="shared" si="37"/>
        <v>0</v>
      </c>
    </row>
    <row r="2382" spans="1:8" ht="13.5" x14ac:dyDescent="0.25">
      <c r="A2382" s="11"/>
      <c r="B2382" s="10">
        <v>45770</v>
      </c>
      <c r="C2382" s="2">
        <v>0.75</v>
      </c>
      <c r="D2382" s="2">
        <v>0.75</v>
      </c>
      <c r="E2382" s="2">
        <v>5845</v>
      </c>
      <c r="F2382" s="2">
        <v>0.75</v>
      </c>
      <c r="G2382" s="2">
        <v>4383.75</v>
      </c>
      <c r="H2382" s="15">
        <f t="shared" si="37"/>
        <v>-1.3157894736842117E-2</v>
      </c>
    </row>
    <row r="2383" spans="1:8" ht="13.5" x14ac:dyDescent="0.25">
      <c r="A2383" s="11"/>
      <c r="B2383" s="10">
        <v>45771</v>
      </c>
      <c r="C2383" s="2">
        <v>0.72</v>
      </c>
      <c r="D2383" s="2">
        <v>0.72</v>
      </c>
      <c r="E2383" s="2">
        <v>0</v>
      </c>
      <c r="F2383" s="2">
        <v>0</v>
      </c>
      <c r="G2383" s="2">
        <v>0</v>
      </c>
      <c r="H2383" s="15">
        <f t="shared" si="37"/>
        <v>-4.0000000000000036E-2</v>
      </c>
    </row>
    <row r="2384" spans="1:8" ht="13.5" x14ac:dyDescent="0.25">
      <c r="A2384" s="11"/>
      <c r="B2384" s="10">
        <v>45772</v>
      </c>
      <c r="C2384" s="2">
        <v>0.71</v>
      </c>
      <c r="D2384" s="2">
        <v>0.71</v>
      </c>
      <c r="E2384" s="2">
        <v>29336</v>
      </c>
      <c r="F2384" s="2">
        <v>0.71</v>
      </c>
      <c r="G2384" s="2">
        <v>20828.560000000001</v>
      </c>
      <c r="H2384" s="15">
        <f t="shared" si="37"/>
        <v>-1.3888888888888902E-2</v>
      </c>
    </row>
    <row r="2385" spans="1:8" ht="13.5" x14ac:dyDescent="0.25">
      <c r="A2385" s="11"/>
      <c r="B2385" s="10">
        <v>45775</v>
      </c>
      <c r="C2385" s="2">
        <v>0.74</v>
      </c>
      <c r="D2385" s="2">
        <v>0.74</v>
      </c>
      <c r="E2385" s="2">
        <v>13873</v>
      </c>
      <c r="F2385" s="2">
        <v>0.74</v>
      </c>
      <c r="G2385" s="2">
        <v>10266.02</v>
      </c>
      <c r="H2385" s="15">
        <f t="shared" si="37"/>
        <v>4.2253521126760604E-2</v>
      </c>
    </row>
    <row r="2386" spans="1:8" ht="13.5" x14ac:dyDescent="0.25">
      <c r="A2386" s="11"/>
      <c r="B2386" s="10">
        <v>45776</v>
      </c>
      <c r="C2386" s="2">
        <v>0.74</v>
      </c>
      <c r="D2386" s="2">
        <v>0.74</v>
      </c>
      <c r="E2386" s="2">
        <v>40777</v>
      </c>
      <c r="F2386" s="2">
        <v>0.74</v>
      </c>
      <c r="G2386" s="2">
        <v>30174.98</v>
      </c>
      <c r="H2386" s="15">
        <f t="shared" si="37"/>
        <v>0</v>
      </c>
    </row>
    <row r="2387" spans="1:8" ht="13.5" x14ac:dyDescent="0.25">
      <c r="A2387" s="11"/>
      <c r="B2387" s="10">
        <v>45777</v>
      </c>
      <c r="C2387" s="2">
        <v>0.74</v>
      </c>
      <c r="D2387" s="2">
        <v>0.74</v>
      </c>
      <c r="E2387" s="2">
        <v>17736</v>
      </c>
      <c r="F2387" s="2">
        <v>0.74</v>
      </c>
      <c r="G2387" s="2">
        <v>13124.64</v>
      </c>
      <c r="H2387" s="15">
        <f t="shared" si="37"/>
        <v>0</v>
      </c>
    </row>
    <row r="2388" spans="1:8" ht="13.5" x14ac:dyDescent="0.25">
      <c r="A2388" s="11"/>
      <c r="B2388" s="10">
        <v>45779</v>
      </c>
      <c r="C2388" s="2">
        <v>0.73</v>
      </c>
      <c r="D2388" s="2">
        <v>0.73</v>
      </c>
      <c r="E2388" s="2">
        <v>6131</v>
      </c>
      <c r="F2388" s="2">
        <v>0.73</v>
      </c>
      <c r="G2388" s="2">
        <v>4475.63</v>
      </c>
      <c r="H2388" s="15">
        <f t="shared" si="37"/>
        <v>-1.3513513513513526E-2</v>
      </c>
    </row>
    <row r="2389" spans="1:8" ht="13.5" x14ac:dyDescent="0.25">
      <c r="A2389" s="11"/>
      <c r="B2389" s="10">
        <v>45782</v>
      </c>
      <c r="C2389" s="2">
        <v>0.72</v>
      </c>
      <c r="D2389" s="2">
        <v>0.72</v>
      </c>
      <c r="E2389" s="2">
        <v>2500</v>
      </c>
      <c r="F2389" s="2">
        <v>0.72</v>
      </c>
      <c r="G2389" s="2">
        <v>1800</v>
      </c>
      <c r="H2389" s="15">
        <f t="shared" si="37"/>
        <v>-1.3698630136986314E-2</v>
      </c>
    </row>
    <row r="2390" spans="1:8" ht="13.5" x14ac:dyDescent="0.25">
      <c r="A2390" s="11"/>
      <c r="B2390" s="10">
        <v>45783</v>
      </c>
      <c r="C2390" s="2">
        <v>0.72</v>
      </c>
      <c r="D2390" s="2">
        <v>0.72</v>
      </c>
      <c r="E2390" s="2">
        <v>20988</v>
      </c>
      <c r="F2390" s="2">
        <v>0.72</v>
      </c>
      <c r="G2390" s="2">
        <v>15111.36</v>
      </c>
      <c r="H2390" s="15">
        <f t="shared" si="37"/>
        <v>0</v>
      </c>
    </row>
    <row r="2391" spans="1:8" ht="13.5" x14ac:dyDescent="0.25">
      <c r="A2391" s="11"/>
      <c r="B2391" s="10">
        <v>45784</v>
      </c>
      <c r="C2391" s="2">
        <v>0.71</v>
      </c>
      <c r="D2391" s="2">
        <v>0.71</v>
      </c>
      <c r="E2391" s="2">
        <v>13994</v>
      </c>
      <c r="F2391" s="2">
        <v>0.71</v>
      </c>
      <c r="G2391" s="2">
        <v>9935.74</v>
      </c>
      <c r="H2391" s="15">
        <f t="shared" si="37"/>
        <v>-1.3888888888888902E-2</v>
      </c>
    </row>
    <row r="2392" spans="1:8" ht="13.5" x14ac:dyDescent="0.25">
      <c r="A2392" s="11"/>
      <c r="B2392" s="10">
        <v>45785</v>
      </c>
      <c r="C2392" s="2">
        <v>0.73</v>
      </c>
      <c r="D2392" s="2">
        <v>0.73</v>
      </c>
      <c r="E2392" s="2">
        <v>5200</v>
      </c>
      <c r="F2392" s="2">
        <v>0.73</v>
      </c>
      <c r="G2392" s="2">
        <v>3796</v>
      </c>
      <c r="H2392" s="15">
        <f t="shared" si="37"/>
        <v>2.8169014084507067E-2</v>
      </c>
    </row>
    <row r="2393" spans="1:8" ht="13.5" x14ac:dyDescent="0.25">
      <c r="A2393" s="11"/>
      <c r="B2393" s="10">
        <v>45786</v>
      </c>
      <c r="C2393" s="2">
        <v>0.71</v>
      </c>
      <c r="D2393" s="2">
        <v>0.71</v>
      </c>
      <c r="E2393" s="2">
        <v>13761</v>
      </c>
      <c r="F2393" s="2">
        <v>0.71</v>
      </c>
      <c r="G2393" s="2">
        <v>9770.31</v>
      </c>
      <c r="H2393" s="15">
        <f t="shared" si="37"/>
        <v>-2.7397260273972629E-2</v>
      </c>
    </row>
    <row r="2394" spans="1:8" ht="13.5" x14ac:dyDescent="0.25">
      <c r="A2394" s="11"/>
      <c r="B2394" s="10">
        <v>45789</v>
      </c>
      <c r="C2394" s="2">
        <v>0.71</v>
      </c>
      <c r="D2394" s="2">
        <v>0.71</v>
      </c>
      <c r="E2394" s="2">
        <v>18285</v>
      </c>
      <c r="F2394" s="2">
        <v>0.71</v>
      </c>
      <c r="G2394" s="2">
        <v>12982.35</v>
      </c>
      <c r="H2394" s="15">
        <f t="shared" si="37"/>
        <v>0</v>
      </c>
    </row>
    <row r="2395" spans="1:8" ht="13.5" x14ac:dyDescent="0.25">
      <c r="A2395" s="11"/>
      <c r="B2395" s="10">
        <v>45790</v>
      </c>
      <c r="C2395" s="2">
        <v>0.69</v>
      </c>
      <c r="D2395" s="2">
        <v>0.69</v>
      </c>
      <c r="E2395" s="2">
        <v>33710</v>
      </c>
      <c r="F2395" s="2">
        <v>0.69</v>
      </c>
      <c r="G2395" s="2">
        <v>23259.9</v>
      </c>
      <c r="H2395" s="15">
        <f t="shared" si="37"/>
        <v>-2.8169014084507067E-2</v>
      </c>
    </row>
    <row r="2396" spans="1:8" ht="13.5" x14ac:dyDescent="0.25">
      <c r="A2396" s="11"/>
      <c r="B2396" s="10">
        <v>45791</v>
      </c>
      <c r="C2396" s="2">
        <v>0.68</v>
      </c>
      <c r="D2396" s="2">
        <v>0.68</v>
      </c>
      <c r="E2396" s="2">
        <v>7411</v>
      </c>
      <c r="F2396" s="2">
        <v>0.68</v>
      </c>
      <c r="G2396" s="2">
        <v>5039.4799999999996</v>
      </c>
      <c r="H2396" s="15">
        <f t="shared" si="37"/>
        <v>-1.4492753623188259E-2</v>
      </c>
    </row>
    <row r="2397" spans="1:8" ht="13.5" x14ac:dyDescent="0.25">
      <c r="A2397" s="11"/>
      <c r="B2397" s="10">
        <v>45792</v>
      </c>
      <c r="C2397" s="2">
        <v>0.68</v>
      </c>
      <c r="D2397" s="2">
        <v>0.68</v>
      </c>
      <c r="E2397" s="2">
        <v>7490</v>
      </c>
      <c r="F2397" s="2">
        <v>0.68</v>
      </c>
      <c r="G2397" s="2">
        <v>5093.2</v>
      </c>
      <c r="H2397" s="15">
        <f t="shared" si="37"/>
        <v>0</v>
      </c>
    </row>
    <row r="2398" spans="1:8" ht="13.5" x14ac:dyDescent="0.25">
      <c r="A2398" s="11"/>
      <c r="B2398" s="10">
        <v>45793</v>
      </c>
      <c r="C2398" s="2">
        <v>0.67</v>
      </c>
      <c r="D2398" s="2">
        <v>0.67</v>
      </c>
      <c r="E2398" s="2">
        <v>5439</v>
      </c>
      <c r="F2398" s="2">
        <v>0.67</v>
      </c>
      <c r="G2398" s="2">
        <v>3644.13</v>
      </c>
      <c r="H2398" s="15">
        <f t="shared" si="37"/>
        <v>-1.4705882352941188E-2</v>
      </c>
    </row>
    <row r="2399" spans="1:8" ht="13.5" x14ac:dyDescent="0.25">
      <c r="A2399" s="11"/>
      <c r="B2399" s="10">
        <v>45796</v>
      </c>
      <c r="C2399" s="2">
        <v>0.67</v>
      </c>
      <c r="D2399" s="2">
        <v>0.67</v>
      </c>
      <c r="E2399" s="2">
        <v>5561</v>
      </c>
      <c r="F2399" s="2">
        <v>0.67</v>
      </c>
      <c r="G2399" s="2">
        <v>3725.87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0.67</v>
      </c>
      <c r="D2400" s="2">
        <v>0.67</v>
      </c>
      <c r="E2400" s="2">
        <v>1121</v>
      </c>
      <c r="F2400" s="2">
        <v>0.67</v>
      </c>
      <c r="G2400" s="2">
        <v>751.07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0.66</v>
      </c>
      <c r="D2401" s="2">
        <v>0.66</v>
      </c>
      <c r="E2401" s="2">
        <v>22412</v>
      </c>
      <c r="F2401" s="2">
        <v>0.66</v>
      </c>
      <c r="G2401" s="2">
        <v>14791.92</v>
      </c>
      <c r="H2401" s="15">
        <f t="shared" si="37"/>
        <v>-1.492537313432837E-2</v>
      </c>
    </row>
    <row r="2402" spans="1:8" ht="13.5" x14ac:dyDescent="0.25">
      <c r="A2402" s="11"/>
      <c r="B2402" s="10">
        <v>45799</v>
      </c>
      <c r="C2402" s="2">
        <v>0.67</v>
      </c>
      <c r="D2402" s="2">
        <v>0.67</v>
      </c>
      <c r="E2402" s="2">
        <v>11343</v>
      </c>
      <c r="F2402" s="2">
        <v>0.67</v>
      </c>
      <c r="G2402" s="2">
        <v>7599.81</v>
      </c>
      <c r="H2402" s="15">
        <f t="shared" si="37"/>
        <v>1.5151515151515164E-2</v>
      </c>
    </row>
    <row r="2403" spans="1:8" ht="13.5" x14ac:dyDescent="0.25">
      <c r="A2403" s="11"/>
      <c r="B2403" s="10">
        <v>45800</v>
      </c>
      <c r="C2403" s="2">
        <v>0.7</v>
      </c>
      <c r="D2403" s="2">
        <v>0.7</v>
      </c>
      <c r="E2403" s="2">
        <v>3585</v>
      </c>
      <c r="F2403" s="2">
        <v>0.7</v>
      </c>
      <c r="G2403" s="2">
        <v>2509.5</v>
      </c>
      <c r="H2403" s="15">
        <f t="shared" si="37"/>
        <v>4.4776119402984947E-2</v>
      </c>
    </row>
    <row r="2404" spans="1:8" ht="13.5" x14ac:dyDescent="0.25">
      <c r="A2404" s="11"/>
      <c r="B2404" s="10">
        <v>45803</v>
      </c>
      <c r="C2404" s="2">
        <v>0.68</v>
      </c>
      <c r="D2404" s="2">
        <v>0.68</v>
      </c>
      <c r="E2404" s="2">
        <v>6500</v>
      </c>
      <c r="F2404" s="2">
        <v>0.68</v>
      </c>
      <c r="G2404" s="2">
        <v>4420</v>
      </c>
      <c r="H2404" s="15">
        <f t="shared" si="37"/>
        <v>-2.8571428571428439E-2</v>
      </c>
    </row>
    <row r="2405" spans="1:8" ht="13.5" x14ac:dyDescent="0.25">
      <c r="A2405" s="11"/>
      <c r="B2405" s="10">
        <v>45804</v>
      </c>
      <c r="C2405" s="2">
        <v>0.7</v>
      </c>
      <c r="D2405" s="2">
        <v>0.7</v>
      </c>
      <c r="E2405" s="2">
        <v>1016</v>
      </c>
      <c r="F2405" s="2">
        <v>0.7</v>
      </c>
      <c r="G2405" s="2">
        <v>711.2</v>
      </c>
      <c r="H2405" s="15">
        <f t="shared" si="37"/>
        <v>2.9411764705882214E-2</v>
      </c>
    </row>
    <row r="2406" spans="1:8" ht="13.5" x14ac:dyDescent="0.25">
      <c r="A2406" s="11"/>
      <c r="B2406" s="10">
        <v>45805</v>
      </c>
      <c r="C2406" s="2">
        <v>0.7</v>
      </c>
      <c r="D2406" s="2">
        <v>0.7</v>
      </c>
      <c r="E2406" s="2">
        <v>1200</v>
      </c>
      <c r="F2406" s="2">
        <v>0.7</v>
      </c>
      <c r="G2406" s="2">
        <v>840</v>
      </c>
      <c r="H2406" s="15">
        <f t="shared" si="37"/>
        <v>0</v>
      </c>
    </row>
    <row r="2407" spans="1:8" ht="13.5" x14ac:dyDescent="0.25">
      <c r="A2407" s="11"/>
      <c r="B2407" s="10">
        <v>45806</v>
      </c>
      <c r="C2407" s="2">
        <v>0.7</v>
      </c>
      <c r="D2407" s="2">
        <v>0.7</v>
      </c>
      <c r="E2407" s="2">
        <v>1169</v>
      </c>
      <c r="F2407" s="2">
        <v>0.7</v>
      </c>
      <c r="G2407" s="2">
        <v>818.3</v>
      </c>
      <c r="H2407" s="15">
        <f t="shared" si="37"/>
        <v>0</v>
      </c>
    </row>
    <row r="2408" spans="1:8" ht="13.5" x14ac:dyDescent="0.25">
      <c r="A2408" s="11"/>
      <c r="B2408" s="10">
        <v>45807</v>
      </c>
      <c r="C2408" s="2">
        <v>0.68</v>
      </c>
      <c r="D2408" s="2">
        <v>0.68</v>
      </c>
      <c r="E2408" s="2">
        <v>19280</v>
      </c>
      <c r="F2408" s="2">
        <v>0.68</v>
      </c>
      <c r="G2408" s="2">
        <v>13110.4</v>
      </c>
      <c r="H2408" s="15">
        <f t="shared" si="37"/>
        <v>-2.8571428571428439E-2</v>
      </c>
    </row>
    <row r="2409" spans="1:8" ht="13.5" x14ac:dyDescent="0.25">
      <c r="A2409" s="11"/>
      <c r="B2409" s="10">
        <v>45810</v>
      </c>
      <c r="C2409" s="2">
        <v>0.66</v>
      </c>
      <c r="D2409" s="2">
        <v>0.66</v>
      </c>
      <c r="E2409" s="2">
        <v>8038</v>
      </c>
      <c r="F2409" s="2">
        <v>0.66</v>
      </c>
      <c r="G2409" s="2">
        <v>5305.08</v>
      </c>
      <c r="H2409" s="15">
        <f t="shared" si="37"/>
        <v>-2.9411764705882377E-2</v>
      </c>
    </row>
    <row r="2410" spans="1:8" ht="13.5" x14ac:dyDescent="0.25">
      <c r="A2410" s="11"/>
      <c r="B2410" s="10">
        <v>45811</v>
      </c>
      <c r="C2410" s="2">
        <v>0.68</v>
      </c>
      <c r="D2410" s="2">
        <v>0.68</v>
      </c>
      <c r="E2410" s="2">
        <v>14097</v>
      </c>
      <c r="F2410" s="2">
        <v>0.68</v>
      </c>
      <c r="G2410" s="2">
        <v>9585.9599999999991</v>
      </c>
      <c r="H2410" s="15">
        <f t="shared" si="37"/>
        <v>3.0303030303030328E-2</v>
      </c>
    </row>
    <row r="2411" spans="1:8" ht="13.5" x14ac:dyDescent="0.25">
      <c r="A2411" s="11"/>
      <c r="B2411" s="10">
        <v>45812</v>
      </c>
      <c r="C2411" s="2">
        <v>0.7</v>
      </c>
      <c r="D2411" s="2">
        <v>0.7</v>
      </c>
      <c r="E2411" s="2">
        <v>2908</v>
      </c>
      <c r="F2411" s="2">
        <v>0.7</v>
      </c>
      <c r="G2411" s="2">
        <v>2035.6</v>
      </c>
      <c r="H2411" s="15">
        <f t="shared" si="37"/>
        <v>2.9411764705882214E-2</v>
      </c>
    </row>
    <row r="2412" spans="1:8" ht="13.5" x14ac:dyDescent="0.25">
      <c r="A2412" s="11"/>
      <c r="B2412" s="10">
        <v>45813</v>
      </c>
      <c r="C2412" s="2">
        <v>0.7</v>
      </c>
      <c r="D2412" s="2">
        <v>0.7</v>
      </c>
      <c r="E2412" s="2">
        <v>5371</v>
      </c>
      <c r="F2412" s="2">
        <v>0.7</v>
      </c>
      <c r="G2412" s="2">
        <v>3759.7</v>
      </c>
      <c r="H2412" s="15">
        <f t="shared" si="37"/>
        <v>0</v>
      </c>
    </row>
    <row r="2413" spans="1:8" ht="13.5" x14ac:dyDescent="0.25">
      <c r="A2413" s="11"/>
      <c r="B2413" s="10">
        <v>45817</v>
      </c>
      <c r="C2413" s="2">
        <v>0.73</v>
      </c>
      <c r="D2413" s="2">
        <v>0.73</v>
      </c>
      <c r="E2413" s="2">
        <v>85663</v>
      </c>
      <c r="F2413" s="2">
        <v>0.73</v>
      </c>
      <c r="G2413" s="2">
        <v>62533.99</v>
      </c>
      <c r="H2413" s="15">
        <f t="shared" si="37"/>
        <v>4.2857142857142899E-2</v>
      </c>
    </row>
    <row r="2414" spans="1:8" ht="13.5" x14ac:dyDescent="0.25">
      <c r="A2414" s="11"/>
      <c r="B2414" s="10">
        <v>45818</v>
      </c>
      <c r="C2414" s="2">
        <v>0.74</v>
      </c>
      <c r="D2414" s="2">
        <v>0.74</v>
      </c>
      <c r="E2414" s="2">
        <v>84883</v>
      </c>
      <c r="F2414" s="2">
        <v>0.74</v>
      </c>
      <c r="G2414" s="2">
        <v>62813.42</v>
      </c>
      <c r="H2414" s="15">
        <f t="shared" si="37"/>
        <v>1.3698630136986314E-2</v>
      </c>
    </row>
    <row r="2415" spans="1:8" ht="13.5" x14ac:dyDescent="0.25">
      <c r="A2415" s="11"/>
      <c r="B2415" s="10">
        <v>45819</v>
      </c>
      <c r="C2415" s="2">
        <v>0.74</v>
      </c>
      <c r="D2415" s="2">
        <v>0.74</v>
      </c>
      <c r="E2415" s="2">
        <v>100000</v>
      </c>
      <c r="F2415" s="2">
        <v>0.74</v>
      </c>
      <c r="G2415" s="2">
        <v>74000</v>
      </c>
      <c r="H2415" s="15">
        <f t="shared" si="37"/>
        <v>0</v>
      </c>
    </row>
    <row r="2416" spans="1:8" ht="13.5" x14ac:dyDescent="0.25">
      <c r="A2416" s="11"/>
      <c r="B2416" s="10">
        <v>45820</v>
      </c>
      <c r="C2416" s="2">
        <v>0.77</v>
      </c>
      <c r="D2416" s="2">
        <v>0.77</v>
      </c>
      <c r="E2416" s="2">
        <v>144526</v>
      </c>
      <c r="F2416" s="2">
        <v>0.77</v>
      </c>
      <c r="G2416" s="2">
        <v>111285.02</v>
      </c>
      <c r="H2416" s="15">
        <f t="shared" si="37"/>
        <v>4.0540540540540577E-2</v>
      </c>
    </row>
    <row r="2417" spans="1:8" ht="13.5" x14ac:dyDescent="0.25">
      <c r="A2417" s="11"/>
      <c r="B2417" s="10">
        <v>45821</v>
      </c>
      <c r="C2417" s="2">
        <v>0.8</v>
      </c>
      <c r="D2417" s="2">
        <v>0.8</v>
      </c>
      <c r="E2417" s="2">
        <v>0</v>
      </c>
      <c r="F2417" s="2">
        <v>0</v>
      </c>
      <c r="G2417" s="2">
        <v>0</v>
      </c>
      <c r="H2417" s="15">
        <f t="shared" si="37"/>
        <v>3.8961038961038995E-2</v>
      </c>
    </row>
    <row r="2418" spans="1:8" ht="13.5" x14ac:dyDescent="0.25">
      <c r="A2418" s="11"/>
      <c r="B2418" s="10">
        <v>45824</v>
      </c>
      <c r="C2418" s="2">
        <v>0.8</v>
      </c>
      <c r="D2418" s="2">
        <v>0.8</v>
      </c>
      <c r="E2418" s="2">
        <v>230878</v>
      </c>
      <c r="F2418" s="2">
        <v>0.8</v>
      </c>
      <c r="G2418" s="2">
        <v>184702.4</v>
      </c>
      <c r="H2418" s="15">
        <f t="shared" si="37"/>
        <v>0</v>
      </c>
    </row>
    <row r="2419" spans="1:8" ht="13.5" x14ac:dyDescent="0.25">
      <c r="A2419" s="11"/>
      <c r="B2419" s="10">
        <v>45825</v>
      </c>
      <c r="C2419" s="2">
        <v>0.78</v>
      </c>
      <c r="D2419" s="2">
        <v>0.78</v>
      </c>
      <c r="E2419" s="2">
        <v>120019</v>
      </c>
      <c r="F2419" s="2">
        <v>0.78</v>
      </c>
      <c r="G2419" s="2">
        <v>93614.82</v>
      </c>
      <c r="H2419" s="15">
        <f t="shared" si="37"/>
        <v>-2.5000000000000022E-2</v>
      </c>
    </row>
    <row r="2420" spans="1:8" ht="13.5" x14ac:dyDescent="0.25">
      <c r="A2420" s="11"/>
      <c r="B2420" s="10">
        <v>45826</v>
      </c>
      <c r="C2420" s="2">
        <v>0.75</v>
      </c>
      <c r="D2420" s="2">
        <v>0.75</v>
      </c>
      <c r="E2420" s="2">
        <v>24400</v>
      </c>
      <c r="F2420" s="2">
        <v>0.75</v>
      </c>
      <c r="G2420" s="2">
        <v>18300</v>
      </c>
      <c r="H2420" s="15">
        <f t="shared" si="37"/>
        <v>-3.8461538461538491E-2</v>
      </c>
    </row>
    <row r="2421" spans="1:8" ht="13.5" x14ac:dyDescent="0.25">
      <c r="A2421" s="11"/>
      <c r="B2421" s="10">
        <v>45827</v>
      </c>
      <c r="C2421" s="2">
        <v>0.73</v>
      </c>
      <c r="D2421" s="2">
        <v>0.73</v>
      </c>
      <c r="E2421" s="2">
        <v>74670</v>
      </c>
      <c r="F2421" s="2">
        <v>0.73</v>
      </c>
      <c r="G2421" s="2">
        <v>54509.1</v>
      </c>
      <c r="H2421" s="15">
        <f t="shared" si="37"/>
        <v>-2.6666666666666689E-2</v>
      </c>
    </row>
    <row r="2422" spans="1:8" ht="13.5" x14ac:dyDescent="0.25">
      <c r="A2422" s="11"/>
      <c r="B2422" s="10">
        <v>45828</v>
      </c>
      <c r="C2422" s="2">
        <v>0.74</v>
      </c>
      <c r="D2422" s="2">
        <v>0.74</v>
      </c>
      <c r="E2422" s="2">
        <v>22683</v>
      </c>
      <c r="F2422" s="2">
        <v>0.74</v>
      </c>
      <c r="G2422" s="2">
        <v>16785.419999999998</v>
      </c>
      <c r="H2422" s="15">
        <f t="shared" si="37"/>
        <v>1.3698630136986314E-2</v>
      </c>
    </row>
    <row r="2423" spans="1:8" ht="13.5" x14ac:dyDescent="0.25">
      <c r="A2423" s="11"/>
      <c r="B2423" s="10">
        <v>45831</v>
      </c>
      <c r="C2423" s="2">
        <v>0.72</v>
      </c>
      <c r="D2423" s="2">
        <v>0.72</v>
      </c>
      <c r="E2423" s="2">
        <v>21604</v>
      </c>
      <c r="F2423" s="2">
        <v>0.72</v>
      </c>
      <c r="G2423" s="2">
        <v>15554.88</v>
      </c>
      <c r="H2423" s="15">
        <f t="shared" si="37"/>
        <v>-2.7027027027027053E-2</v>
      </c>
    </row>
    <row r="2424" spans="1:8" ht="13.5" x14ac:dyDescent="0.25">
      <c r="A2424" s="11"/>
      <c r="B2424" s="10">
        <v>45832</v>
      </c>
      <c r="C2424" s="2">
        <v>0.75</v>
      </c>
      <c r="D2424" s="2">
        <v>0.75</v>
      </c>
      <c r="E2424" s="2">
        <v>2255</v>
      </c>
      <c r="F2424" s="2">
        <v>0.75</v>
      </c>
      <c r="G2424" s="2">
        <v>1691.25</v>
      </c>
      <c r="H2424" s="15">
        <f t="shared" si="37"/>
        <v>4.1666666666666706E-2</v>
      </c>
    </row>
    <row r="2425" spans="1:8" ht="13.5" x14ac:dyDescent="0.25">
      <c r="A2425" s="11"/>
      <c r="B2425" s="10">
        <v>45833</v>
      </c>
      <c r="C2425" s="2">
        <v>0.73</v>
      </c>
      <c r="D2425" s="2">
        <v>0.73</v>
      </c>
      <c r="E2425" s="2">
        <v>4500</v>
      </c>
      <c r="F2425" s="2">
        <v>0.73</v>
      </c>
      <c r="G2425" s="2">
        <v>3285</v>
      </c>
      <c r="H2425" s="15">
        <f t="shared" si="37"/>
        <v>-2.6666666666666689E-2</v>
      </c>
    </row>
    <row r="2426" spans="1:8" ht="13.5" x14ac:dyDescent="0.25">
      <c r="A2426" s="11"/>
      <c r="B2426" s="10">
        <v>45835</v>
      </c>
      <c r="C2426" s="2">
        <v>0.73</v>
      </c>
      <c r="D2426" s="2">
        <v>0.73</v>
      </c>
      <c r="E2426" s="2">
        <v>8355</v>
      </c>
      <c r="F2426" s="2">
        <v>0.73</v>
      </c>
      <c r="G2426" s="2">
        <v>6099.15</v>
      </c>
      <c r="H2426" s="15">
        <f t="shared" si="37"/>
        <v>0</v>
      </c>
    </row>
    <row r="2427" spans="1:8" ht="13.5" x14ac:dyDescent="0.25">
      <c r="A2427" s="11"/>
      <c r="B2427" s="10">
        <v>45838</v>
      </c>
      <c r="C2427" s="2">
        <v>0.71</v>
      </c>
      <c r="D2427" s="2">
        <v>0.71</v>
      </c>
      <c r="E2427" s="2">
        <v>25378</v>
      </c>
      <c r="F2427" s="2">
        <v>0.71</v>
      </c>
      <c r="G2427" s="2">
        <v>18018.38</v>
      </c>
      <c r="H2427" s="15">
        <f t="shared" si="37"/>
        <v>-2.7397260273972629E-2</v>
      </c>
    </row>
    <row r="2428" spans="1:8" ht="13.5" x14ac:dyDescent="0.25">
      <c r="A2428" s="11"/>
      <c r="B2428" s="10">
        <v>45839</v>
      </c>
      <c r="C2428" s="2">
        <v>0.71</v>
      </c>
      <c r="D2428" s="2">
        <v>0.71</v>
      </c>
      <c r="E2428" s="2">
        <v>0</v>
      </c>
      <c r="F2428" s="2">
        <v>0</v>
      </c>
      <c r="G2428" s="2">
        <v>0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0.72</v>
      </c>
      <c r="D2429" s="2">
        <v>0.72</v>
      </c>
      <c r="E2429" s="2">
        <v>4844</v>
      </c>
      <c r="F2429" s="2">
        <v>0.72</v>
      </c>
      <c r="G2429" s="2">
        <v>3487.68</v>
      </c>
      <c r="H2429" s="15">
        <f t="shared" si="37"/>
        <v>1.4084507042253534E-2</v>
      </c>
    </row>
    <row r="2430" spans="1:8" ht="13.5" x14ac:dyDescent="0.25">
      <c r="A2430" s="11"/>
      <c r="B2430" s="10">
        <v>45841</v>
      </c>
      <c r="C2430" s="2">
        <v>0.72</v>
      </c>
      <c r="D2430" s="2">
        <v>0.72</v>
      </c>
      <c r="E2430" s="2">
        <v>3160</v>
      </c>
      <c r="F2430" s="2">
        <v>0.72</v>
      </c>
      <c r="G2430" s="2">
        <v>2275.1999999999998</v>
      </c>
      <c r="H2430" s="15">
        <f t="shared" si="37"/>
        <v>0</v>
      </c>
    </row>
    <row r="2431" spans="1:8" ht="13.5" x14ac:dyDescent="0.25">
      <c r="A2431" s="11"/>
      <c r="B2431" s="10">
        <v>45842</v>
      </c>
      <c r="C2431" s="2">
        <v>0.7</v>
      </c>
      <c r="D2431" s="2">
        <v>0.7</v>
      </c>
      <c r="E2431" s="2">
        <v>12400</v>
      </c>
      <c r="F2431" s="2">
        <v>0.7</v>
      </c>
      <c r="G2431" s="2">
        <v>8680</v>
      </c>
      <c r="H2431" s="15">
        <f t="shared" si="37"/>
        <v>-2.7777777777777804E-2</v>
      </c>
    </row>
    <row r="2432" spans="1:8" ht="13.5" x14ac:dyDescent="0.25">
      <c r="A2432" s="11"/>
      <c r="B2432" s="10">
        <v>45845</v>
      </c>
      <c r="C2432" s="2">
        <v>0.73</v>
      </c>
      <c r="D2432" s="2">
        <v>0.73</v>
      </c>
      <c r="E2432" s="2">
        <v>5650</v>
      </c>
      <c r="F2432" s="2">
        <v>0.73</v>
      </c>
      <c r="G2432" s="2">
        <v>4124.5</v>
      </c>
      <c r="H2432" s="15">
        <f t="shared" si="37"/>
        <v>4.2857142857142899E-2</v>
      </c>
    </row>
    <row r="2433" spans="1:8" ht="13.5" x14ac:dyDescent="0.25">
      <c r="A2433" s="11"/>
      <c r="B2433" s="10">
        <v>45846</v>
      </c>
      <c r="C2433" s="2">
        <v>0.76</v>
      </c>
      <c r="D2433" s="2">
        <v>0.76</v>
      </c>
      <c r="E2433" s="2">
        <v>7019</v>
      </c>
      <c r="F2433" s="2">
        <v>0.76</v>
      </c>
      <c r="G2433" s="2">
        <v>5334.44</v>
      </c>
      <c r="H2433" s="15">
        <f t="shared" si="37"/>
        <v>4.1095890410958943E-2</v>
      </c>
    </row>
    <row r="2434" spans="1:8" ht="13.5" x14ac:dyDescent="0.25">
      <c r="A2434" s="11"/>
      <c r="B2434" s="10">
        <v>45847</v>
      </c>
      <c r="C2434" s="2">
        <v>0.73</v>
      </c>
      <c r="D2434" s="2">
        <v>0.73</v>
      </c>
      <c r="E2434" s="2">
        <v>0</v>
      </c>
      <c r="F2434" s="2">
        <v>0</v>
      </c>
      <c r="G2434" s="2">
        <v>0</v>
      </c>
      <c r="H2434" s="15">
        <f t="shared" si="37"/>
        <v>-3.9473684210526348E-2</v>
      </c>
    </row>
    <row r="2435" spans="1:8" ht="13.5" x14ac:dyDescent="0.25">
      <c r="A2435" s="11"/>
      <c r="B2435" s="10">
        <v>45848</v>
      </c>
      <c r="C2435" s="2">
        <v>0.73</v>
      </c>
      <c r="D2435" s="2">
        <v>0.73</v>
      </c>
      <c r="E2435" s="2">
        <v>15500</v>
      </c>
      <c r="F2435" s="2">
        <v>0.73</v>
      </c>
      <c r="G2435" s="2">
        <v>11315</v>
      </c>
      <c r="H2435" s="15">
        <f t="shared" si="37"/>
        <v>0</v>
      </c>
    </row>
    <row r="2436" spans="1:8" ht="13.5" x14ac:dyDescent="0.25">
      <c r="A2436" s="11"/>
      <c r="B2436" s="10">
        <v>45849</v>
      </c>
      <c r="C2436" s="2">
        <v>0.7</v>
      </c>
      <c r="D2436" s="2">
        <v>0.7</v>
      </c>
      <c r="E2436" s="2">
        <v>12000</v>
      </c>
      <c r="F2436" s="2">
        <v>0.7</v>
      </c>
      <c r="G2436" s="2">
        <v>8400</v>
      </c>
      <c r="H2436" s="15">
        <f t="shared" si="37"/>
        <v>-4.1095890410958943E-2</v>
      </c>
    </row>
    <row r="2437" spans="1:8" ht="13.5" x14ac:dyDescent="0.25">
      <c r="A2437" s="11"/>
      <c r="B2437" s="10">
        <v>45852</v>
      </c>
      <c r="C2437" s="2">
        <v>0.71</v>
      </c>
      <c r="D2437" s="2">
        <v>0.71</v>
      </c>
      <c r="E2437" s="2">
        <v>1294</v>
      </c>
      <c r="F2437" s="2">
        <v>0.71</v>
      </c>
      <c r="G2437" s="2">
        <v>918.74</v>
      </c>
      <c r="H2437" s="15">
        <f t="shared" si="37"/>
        <v>1.4285714285714299E-2</v>
      </c>
    </row>
    <row r="2438" spans="1:8" ht="13.5" x14ac:dyDescent="0.25">
      <c r="A2438" s="11"/>
      <c r="B2438" s="10">
        <v>45853</v>
      </c>
      <c r="C2438" s="2">
        <v>0.72</v>
      </c>
      <c r="D2438" s="2">
        <v>0.72</v>
      </c>
      <c r="E2438" s="2">
        <v>31900</v>
      </c>
      <c r="F2438" s="2">
        <v>0.72</v>
      </c>
      <c r="G2438" s="2">
        <v>22968</v>
      </c>
      <c r="H2438" s="15">
        <f t="shared" si="37"/>
        <v>1.4084507042253534E-2</v>
      </c>
    </row>
    <row r="2439" spans="1:8" ht="13.5" x14ac:dyDescent="0.25">
      <c r="A2439" s="11"/>
      <c r="B2439" s="10">
        <v>45854</v>
      </c>
      <c r="C2439" s="2">
        <v>0.75</v>
      </c>
      <c r="D2439" s="2">
        <v>0.75</v>
      </c>
      <c r="E2439" s="2">
        <v>53425</v>
      </c>
      <c r="F2439" s="2">
        <v>0.75</v>
      </c>
      <c r="G2439" s="2">
        <v>40068.75</v>
      </c>
      <c r="H2439" s="15">
        <f t="shared" ref="H2439:H2502" si="38">(D2439-D2438)/D2438</f>
        <v>4.1666666666666706E-2</v>
      </c>
    </row>
    <row r="2440" spans="1:8" ht="13.5" x14ac:dyDescent="0.25">
      <c r="A2440" s="11"/>
      <c r="B2440" s="10">
        <v>45855</v>
      </c>
      <c r="C2440" s="2">
        <v>0.75</v>
      </c>
      <c r="D2440" s="2">
        <v>0.75</v>
      </c>
      <c r="E2440" s="2">
        <v>84900</v>
      </c>
      <c r="F2440" s="2">
        <v>0.75</v>
      </c>
      <c r="G2440" s="2">
        <v>63675</v>
      </c>
      <c r="H2440" s="15">
        <f t="shared" si="38"/>
        <v>0</v>
      </c>
    </row>
    <row r="2441" spans="1:8" ht="13.5" x14ac:dyDescent="0.25">
      <c r="A2441" s="11"/>
      <c r="B2441" s="10">
        <v>45856</v>
      </c>
      <c r="C2441" s="2">
        <v>0.73</v>
      </c>
      <c r="D2441" s="2">
        <v>0.73</v>
      </c>
      <c r="E2441" s="2">
        <v>7528</v>
      </c>
      <c r="F2441" s="2">
        <v>0.73</v>
      </c>
      <c r="G2441" s="2">
        <v>5495.44</v>
      </c>
      <c r="H2441" s="15">
        <f t="shared" si="38"/>
        <v>-2.6666666666666689E-2</v>
      </c>
    </row>
    <row r="2442" spans="1:8" ht="13.5" x14ac:dyDescent="0.25">
      <c r="A2442" s="11"/>
      <c r="B2442" s="10">
        <v>45859</v>
      </c>
      <c r="C2442" s="2">
        <v>0.75</v>
      </c>
      <c r="D2442" s="2">
        <v>0.75</v>
      </c>
      <c r="E2442" s="2">
        <v>2960</v>
      </c>
      <c r="F2442" s="2">
        <v>0.75</v>
      </c>
      <c r="G2442" s="2">
        <v>2220</v>
      </c>
      <c r="H2442" s="15">
        <f t="shared" si="38"/>
        <v>2.7397260273972629E-2</v>
      </c>
    </row>
    <row r="2443" spans="1:8" ht="13.5" x14ac:dyDescent="0.25">
      <c r="A2443" s="11"/>
      <c r="B2443" s="10">
        <v>45860</v>
      </c>
      <c r="C2443" s="2">
        <v>0.72</v>
      </c>
      <c r="D2443" s="2">
        <v>0.72</v>
      </c>
      <c r="E2443" s="2">
        <v>0</v>
      </c>
      <c r="F2443" s="2">
        <v>0</v>
      </c>
      <c r="G2443" s="2">
        <v>0</v>
      </c>
      <c r="H2443" s="15">
        <f t="shared" si="38"/>
        <v>-4.0000000000000036E-2</v>
      </c>
    </row>
    <row r="2444" spans="1:8" ht="13.5" x14ac:dyDescent="0.25">
      <c r="A2444" s="11"/>
      <c r="B2444" s="10">
        <v>45861</v>
      </c>
      <c r="C2444" s="2">
        <v>0.69</v>
      </c>
      <c r="D2444" s="2">
        <v>0.69</v>
      </c>
      <c r="E2444" s="2">
        <v>0</v>
      </c>
      <c r="F2444" s="2">
        <v>0</v>
      </c>
      <c r="G2444" s="2">
        <v>0</v>
      </c>
      <c r="H2444" s="15">
        <f t="shared" si="38"/>
        <v>-4.1666666666666706E-2</v>
      </c>
    </row>
    <row r="2445" spans="1:8" ht="13.5" x14ac:dyDescent="0.25">
      <c r="A2445" s="11"/>
      <c r="B2445" s="10">
        <v>45862</v>
      </c>
      <c r="C2445" s="2">
        <v>0.66</v>
      </c>
      <c r="D2445" s="2">
        <v>0.66</v>
      </c>
      <c r="E2445" s="2">
        <v>0</v>
      </c>
      <c r="F2445" s="2">
        <v>0</v>
      </c>
      <c r="G2445" s="2">
        <v>0</v>
      </c>
      <c r="H2445" s="15">
        <f t="shared" si="38"/>
        <v>-4.3478260869565098E-2</v>
      </c>
    </row>
    <row r="2446" spans="1:8" ht="13.5" x14ac:dyDescent="0.25">
      <c r="A2446" s="11"/>
      <c r="B2446" s="10">
        <v>45866</v>
      </c>
      <c r="C2446" s="2">
        <v>0.67</v>
      </c>
      <c r="D2446" s="2">
        <v>0.67</v>
      </c>
      <c r="E2446" s="2">
        <v>120840</v>
      </c>
      <c r="F2446" s="2">
        <v>0.67</v>
      </c>
      <c r="G2446" s="2">
        <v>80962.8</v>
      </c>
      <c r="H2446" s="15">
        <f t="shared" si="38"/>
        <v>1.5151515151515164E-2</v>
      </c>
    </row>
    <row r="2447" spans="1:8" ht="13.5" x14ac:dyDescent="0.25">
      <c r="A2447" s="11"/>
      <c r="B2447" s="10">
        <v>45867</v>
      </c>
      <c r="C2447" s="2">
        <v>0.69</v>
      </c>
      <c r="D2447" s="2">
        <v>0.69</v>
      </c>
      <c r="E2447" s="2">
        <v>5011</v>
      </c>
      <c r="F2447" s="2">
        <v>0.69</v>
      </c>
      <c r="G2447" s="2">
        <v>3457.59</v>
      </c>
      <c r="H2447" s="15">
        <f t="shared" si="38"/>
        <v>2.9850746268656577E-2</v>
      </c>
    </row>
    <row r="2448" spans="1:8" ht="13.5" x14ac:dyDescent="0.25">
      <c r="A2448" s="11"/>
      <c r="B2448" s="10">
        <v>45868</v>
      </c>
      <c r="C2448" s="2">
        <v>0.71</v>
      </c>
      <c r="D2448" s="2">
        <v>0.71</v>
      </c>
      <c r="E2448" s="2">
        <v>21023</v>
      </c>
      <c r="F2448" s="2">
        <v>0.71</v>
      </c>
      <c r="G2448" s="2">
        <v>14926.33</v>
      </c>
      <c r="H2448" s="15">
        <f t="shared" si="38"/>
        <v>2.898550724637684E-2</v>
      </c>
    </row>
    <row r="2449" spans="1:8" ht="13.5" x14ac:dyDescent="0.25">
      <c r="A2449" s="11"/>
      <c r="B2449" s="10">
        <v>45869</v>
      </c>
      <c r="C2449" s="2">
        <v>0.71</v>
      </c>
      <c r="D2449" s="2">
        <v>0.71</v>
      </c>
      <c r="E2449" s="2">
        <v>14843</v>
      </c>
      <c r="F2449" s="2">
        <v>0.71</v>
      </c>
      <c r="G2449" s="2">
        <v>10538.53</v>
      </c>
      <c r="H2449" s="15">
        <f t="shared" si="38"/>
        <v>0</v>
      </c>
    </row>
    <row r="2450" spans="1:8" ht="13.5" x14ac:dyDescent="0.25">
      <c r="A2450" s="11"/>
      <c r="B2450" s="10">
        <v>45870</v>
      </c>
      <c r="C2450" s="2">
        <v>0.72</v>
      </c>
      <c r="D2450" s="2">
        <v>0.72</v>
      </c>
      <c r="E2450" s="2">
        <v>1220</v>
      </c>
      <c r="F2450" s="2">
        <v>0.72</v>
      </c>
      <c r="G2450" s="2">
        <v>878.4</v>
      </c>
      <c r="H2450" s="15">
        <f t="shared" si="38"/>
        <v>1.4084507042253534E-2</v>
      </c>
    </row>
    <row r="2451" spans="1:8" ht="13.5" x14ac:dyDescent="0.25">
      <c r="A2451" s="11"/>
      <c r="B2451" s="10">
        <v>45873</v>
      </c>
      <c r="C2451" s="2">
        <v>0.71</v>
      </c>
      <c r="D2451" s="2">
        <v>0.71</v>
      </c>
      <c r="E2451" s="2">
        <v>923</v>
      </c>
      <c r="F2451" s="2">
        <v>0.71</v>
      </c>
      <c r="G2451" s="2">
        <v>655.33000000000004</v>
      </c>
      <c r="H2451" s="15">
        <f t="shared" si="38"/>
        <v>-1.3888888888888902E-2</v>
      </c>
    </row>
    <row r="2452" spans="1:8" ht="13.5" x14ac:dyDescent="0.25">
      <c r="A2452" s="11"/>
      <c r="B2452" s="10">
        <v>45874</v>
      </c>
      <c r="C2452" s="2">
        <v>0.69</v>
      </c>
      <c r="D2452" s="2">
        <v>0.69</v>
      </c>
      <c r="E2452" s="2">
        <v>4740</v>
      </c>
      <c r="F2452" s="2">
        <v>0.69</v>
      </c>
      <c r="G2452" s="2">
        <v>3270.6</v>
      </c>
      <c r="H2452" s="15">
        <f t="shared" si="38"/>
        <v>-2.8169014084507067E-2</v>
      </c>
    </row>
    <row r="2453" spans="1:8" ht="13.5" x14ac:dyDescent="0.25">
      <c r="A2453" s="11"/>
      <c r="B2453" s="10">
        <v>45875</v>
      </c>
      <c r="C2453" s="2">
        <v>0.66</v>
      </c>
      <c r="D2453" s="2">
        <v>0.66</v>
      </c>
      <c r="E2453" s="2">
        <v>0</v>
      </c>
      <c r="F2453" s="2">
        <v>0</v>
      </c>
      <c r="G2453" s="2">
        <v>0</v>
      </c>
      <c r="H2453" s="15">
        <f t="shared" si="38"/>
        <v>-4.3478260869565098E-2</v>
      </c>
    </row>
    <row r="2454" spans="1:8" ht="13.5" x14ac:dyDescent="0.25">
      <c r="A2454" s="11"/>
      <c r="B2454" s="10">
        <v>45876</v>
      </c>
      <c r="C2454" s="2">
        <v>0.68</v>
      </c>
      <c r="D2454" s="2">
        <v>0.68</v>
      </c>
      <c r="E2454" s="2">
        <v>0</v>
      </c>
      <c r="F2454" s="2">
        <v>0</v>
      </c>
      <c r="G2454" s="2">
        <v>0</v>
      </c>
      <c r="H2454" s="15">
        <f t="shared" si="38"/>
        <v>3.0303030303030328E-2</v>
      </c>
    </row>
    <row r="2455" spans="1:8" ht="13.5" x14ac:dyDescent="0.25">
      <c r="A2455" s="11"/>
      <c r="B2455" s="10">
        <v>45877</v>
      </c>
      <c r="C2455" s="2">
        <v>0.7</v>
      </c>
      <c r="D2455" s="2">
        <v>0.7</v>
      </c>
      <c r="E2455" s="2">
        <v>23687</v>
      </c>
      <c r="F2455" s="2">
        <v>0.7</v>
      </c>
      <c r="G2455" s="2">
        <v>16580.900000000001</v>
      </c>
      <c r="H2455" s="15">
        <f t="shared" si="38"/>
        <v>2.9411764705882214E-2</v>
      </c>
    </row>
    <row r="2456" spans="1:8" ht="13.5" x14ac:dyDescent="0.25">
      <c r="A2456" s="11"/>
      <c r="B2456" s="10">
        <v>45880</v>
      </c>
      <c r="C2456" s="2">
        <v>0.69</v>
      </c>
      <c r="D2456" s="2">
        <v>0.69</v>
      </c>
      <c r="E2456" s="2">
        <v>8110</v>
      </c>
      <c r="F2456" s="2">
        <v>0.69</v>
      </c>
      <c r="G2456" s="2">
        <v>5595.9</v>
      </c>
      <c r="H2456" s="15">
        <f t="shared" si="38"/>
        <v>-1.4285714285714299E-2</v>
      </c>
    </row>
    <row r="2457" spans="1:8" ht="13.5" x14ac:dyDescent="0.25">
      <c r="A2457" s="11"/>
      <c r="B2457" s="10">
        <v>45881</v>
      </c>
      <c r="C2457" s="2">
        <v>0.68</v>
      </c>
      <c r="D2457" s="2">
        <v>0.68</v>
      </c>
      <c r="E2457" s="2">
        <v>11600</v>
      </c>
      <c r="F2457" s="2">
        <v>0.68</v>
      </c>
      <c r="G2457" s="2">
        <v>7888</v>
      </c>
      <c r="H2457" s="15">
        <f t="shared" si="38"/>
        <v>-1.4492753623188259E-2</v>
      </c>
    </row>
    <row r="2458" spans="1:8" ht="13.5" x14ac:dyDescent="0.25">
      <c r="A2458" s="11"/>
      <c r="B2458" s="10">
        <v>45883</v>
      </c>
      <c r="C2458" s="2">
        <v>0.67</v>
      </c>
      <c r="D2458" s="2">
        <v>0.67</v>
      </c>
      <c r="E2458" s="2">
        <v>42138</v>
      </c>
      <c r="F2458" s="2">
        <v>0.67</v>
      </c>
      <c r="G2458" s="2">
        <v>28232.46</v>
      </c>
      <c r="H2458" s="15">
        <f t="shared" si="38"/>
        <v>-1.4705882352941188E-2</v>
      </c>
    </row>
    <row r="2459" spans="1:8" ht="13.5" x14ac:dyDescent="0.25">
      <c r="A2459" s="11"/>
      <c r="B2459" s="10">
        <v>45884</v>
      </c>
      <c r="C2459" s="2">
        <v>0.7</v>
      </c>
      <c r="D2459" s="2">
        <v>0.7</v>
      </c>
      <c r="E2459" s="2">
        <v>0</v>
      </c>
      <c r="F2459" s="2">
        <v>0</v>
      </c>
      <c r="G2459" s="2">
        <v>0</v>
      </c>
      <c r="H2459" s="15">
        <f t="shared" si="38"/>
        <v>4.4776119402984947E-2</v>
      </c>
    </row>
    <row r="2460" spans="1:8" ht="13.5" x14ac:dyDescent="0.25">
      <c r="A2460" s="11"/>
      <c r="B2460" s="10">
        <v>45887</v>
      </c>
      <c r="C2460" s="2">
        <v>0.72</v>
      </c>
      <c r="D2460" s="2">
        <v>0.72</v>
      </c>
      <c r="E2460" s="2">
        <v>6102</v>
      </c>
      <c r="F2460" s="2">
        <v>0.72</v>
      </c>
      <c r="G2460" s="2">
        <v>4393.4399999999996</v>
      </c>
      <c r="H2460" s="15">
        <f t="shared" si="38"/>
        <v>2.8571428571428598E-2</v>
      </c>
    </row>
    <row r="2461" spans="1:8" ht="13.5" x14ac:dyDescent="0.25">
      <c r="A2461" s="11"/>
      <c r="B2461" s="10">
        <v>45888</v>
      </c>
      <c r="C2461" s="2">
        <v>0.72</v>
      </c>
      <c r="D2461" s="2">
        <v>0.72</v>
      </c>
      <c r="E2461" s="2">
        <v>3040</v>
      </c>
      <c r="F2461" s="2">
        <v>0.72</v>
      </c>
      <c r="G2461" s="2">
        <v>2188.8000000000002</v>
      </c>
      <c r="H2461" s="15">
        <f t="shared" si="38"/>
        <v>0</v>
      </c>
    </row>
    <row r="2462" spans="1:8" ht="13.5" x14ac:dyDescent="0.25">
      <c r="A2462" s="11"/>
      <c r="B2462" s="10">
        <v>45889</v>
      </c>
      <c r="C2462" s="2">
        <v>0.69</v>
      </c>
      <c r="D2462" s="2">
        <v>0.69</v>
      </c>
      <c r="E2462" s="2">
        <v>0</v>
      </c>
      <c r="F2462" s="2">
        <v>0</v>
      </c>
      <c r="G2462" s="2">
        <v>0</v>
      </c>
      <c r="H2462" s="15">
        <f t="shared" si="38"/>
        <v>-4.1666666666666706E-2</v>
      </c>
    </row>
    <row r="2463" spans="1:8" ht="13.5" x14ac:dyDescent="0.25">
      <c r="A2463" s="11"/>
      <c r="B2463" s="10">
        <v>45890</v>
      </c>
      <c r="C2463" s="2">
        <v>0.68</v>
      </c>
      <c r="D2463" s="2">
        <v>0.68</v>
      </c>
      <c r="E2463" s="2">
        <v>16367</v>
      </c>
      <c r="F2463" s="2">
        <v>0.68</v>
      </c>
      <c r="G2463" s="2">
        <v>11129.56</v>
      </c>
      <c r="H2463" s="15">
        <f t="shared" si="38"/>
        <v>-1.4492753623188259E-2</v>
      </c>
    </row>
    <row r="2464" spans="1:8" ht="13.5" x14ac:dyDescent="0.25">
      <c r="A2464" s="11"/>
      <c r="B2464" s="10">
        <v>45891</v>
      </c>
      <c r="C2464" s="2">
        <v>0.66</v>
      </c>
      <c r="D2464" s="2">
        <v>0.66</v>
      </c>
      <c r="E2464" s="2">
        <v>73895</v>
      </c>
      <c r="F2464" s="2">
        <v>0.66</v>
      </c>
      <c r="G2464" s="2">
        <v>48770.7</v>
      </c>
      <c r="H2464" s="15">
        <f t="shared" si="38"/>
        <v>-2.9411764705882377E-2</v>
      </c>
    </row>
    <row r="2465" spans="1:8" ht="13.5" x14ac:dyDescent="0.25">
      <c r="A2465" s="11"/>
      <c r="B2465" s="10">
        <v>45894</v>
      </c>
      <c r="C2465" s="2">
        <v>0.66</v>
      </c>
      <c r="D2465" s="2">
        <v>0.66</v>
      </c>
      <c r="E2465" s="2">
        <v>18308</v>
      </c>
      <c r="F2465" s="2">
        <v>0.66</v>
      </c>
      <c r="G2465" s="2">
        <v>12083.28</v>
      </c>
      <c r="H2465" s="15">
        <f t="shared" si="38"/>
        <v>0</v>
      </c>
    </row>
    <row r="2466" spans="1:8" ht="13.5" x14ac:dyDescent="0.25">
      <c r="A2466" s="11"/>
      <c r="B2466" s="10">
        <v>45895</v>
      </c>
      <c r="C2466" s="2">
        <v>0.68</v>
      </c>
      <c r="D2466" s="2">
        <v>0.68</v>
      </c>
      <c r="E2466" s="2">
        <v>2947</v>
      </c>
      <c r="F2466" s="2">
        <v>0.68</v>
      </c>
      <c r="G2466" s="2">
        <v>2003.96</v>
      </c>
      <c r="H2466" s="15">
        <f t="shared" si="38"/>
        <v>3.0303030303030328E-2</v>
      </c>
    </row>
    <row r="2467" spans="1:8" ht="13.5" x14ac:dyDescent="0.25">
      <c r="A2467" s="11"/>
      <c r="B2467" s="10">
        <v>45896</v>
      </c>
      <c r="C2467" s="2">
        <v>0.69</v>
      </c>
      <c r="D2467" s="2">
        <v>0.69</v>
      </c>
      <c r="E2467" s="2">
        <v>11980</v>
      </c>
      <c r="F2467" s="2">
        <v>0.69</v>
      </c>
      <c r="G2467" s="2">
        <v>8266.2000000000007</v>
      </c>
      <c r="H2467" s="15">
        <f t="shared" si="38"/>
        <v>1.4705882352941025E-2</v>
      </c>
    </row>
    <row r="2468" spans="1:8" ht="13.5" x14ac:dyDescent="0.25">
      <c r="A2468" s="11"/>
      <c r="B2468" s="10">
        <v>45897</v>
      </c>
      <c r="C2468" s="2">
        <v>0.69</v>
      </c>
      <c r="D2468" s="2">
        <v>0.69</v>
      </c>
      <c r="E2468" s="2">
        <v>10521</v>
      </c>
      <c r="F2468" s="2">
        <v>0.69</v>
      </c>
      <c r="G2468" s="2">
        <v>7259.49</v>
      </c>
      <c r="H2468" s="15">
        <f t="shared" si="38"/>
        <v>0</v>
      </c>
    </row>
    <row r="2469" spans="1:8" ht="13.5" x14ac:dyDescent="0.25">
      <c r="A2469" s="11"/>
      <c r="B2469" s="10">
        <v>45898</v>
      </c>
      <c r="C2469" s="2">
        <v>0.69</v>
      </c>
      <c r="D2469" s="2">
        <v>0.69</v>
      </c>
      <c r="E2469" s="2">
        <v>4054</v>
      </c>
      <c r="F2469" s="2">
        <v>0.69</v>
      </c>
      <c r="G2469" s="2">
        <v>2797.26</v>
      </c>
      <c r="H2469" s="15">
        <f t="shared" si="38"/>
        <v>0</v>
      </c>
    </row>
    <row r="2470" spans="1:8" ht="13.5" x14ac:dyDescent="0.25">
      <c r="A2470" s="11"/>
      <c r="B2470" s="10">
        <v>45901</v>
      </c>
      <c r="C2470" s="2">
        <v>0.66</v>
      </c>
      <c r="D2470" s="2">
        <v>0.66</v>
      </c>
      <c r="E2470" s="2">
        <v>92356</v>
      </c>
      <c r="F2470" s="2">
        <v>0.66</v>
      </c>
      <c r="G2470" s="2">
        <v>60954.96</v>
      </c>
      <c r="H2470" s="15">
        <f t="shared" si="38"/>
        <v>-4.3478260869565098E-2</v>
      </c>
    </row>
    <row r="2471" spans="1:8" ht="13.5" x14ac:dyDescent="0.25">
      <c r="A2471" s="11"/>
      <c r="B2471" s="10">
        <v>45902</v>
      </c>
      <c r="C2471" s="2">
        <v>0.66</v>
      </c>
      <c r="D2471" s="2">
        <v>0.66</v>
      </c>
      <c r="E2471" s="2">
        <v>18303</v>
      </c>
      <c r="F2471" s="2">
        <v>0.66</v>
      </c>
      <c r="G2471" s="2">
        <v>12079.98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0.66</v>
      </c>
      <c r="D2472" s="2">
        <v>0.66</v>
      </c>
      <c r="E2472" s="2">
        <v>31906</v>
      </c>
      <c r="F2472" s="2">
        <v>0.66</v>
      </c>
      <c r="G2472" s="2">
        <v>21057.96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0.64</v>
      </c>
      <c r="D2473" s="2">
        <v>0.64</v>
      </c>
      <c r="E2473" s="2">
        <v>41258</v>
      </c>
      <c r="F2473" s="2">
        <v>0.64</v>
      </c>
      <c r="G2473" s="2">
        <v>26405.119999999999</v>
      </c>
      <c r="H2473" s="15">
        <f t="shared" si="38"/>
        <v>-3.0303030303030328E-2</v>
      </c>
    </row>
    <row r="2474" spans="1:8" ht="13.5" x14ac:dyDescent="0.25">
      <c r="A2474" s="11"/>
      <c r="B2474" s="10">
        <v>45908</v>
      </c>
      <c r="C2474" s="2">
        <v>0.65</v>
      </c>
      <c r="D2474" s="2">
        <v>0.65</v>
      </c>
      <c r="E2474" s="2">
        <v>5000</v>
      </c>
      <c r="F2474" s="2">
        <v>0.65</v>
      </c>
      <c r="G2474" s="2">
        <v>3250</v>
      </c>
      <c r="H2474" s="15">
        <f t="shared" si="38"/>
        <v>1.5625000000000014E-2</v>
      </c>
    </row>
    <row r="2475" spans="1:8" ht="13.5" x14ac:dyDescent="0.25">
      <c r="A2475" s="11"/>
      <c r="B2475" s="10">
        <v>45909</v>
      </c>
      <c r="C2475" s="2">
        <v>0.67</v>
      </c>
      <c r="D2475" s="2">
        <v>0.67</v>
      </c>
      <c r="E2475" s="2">
        <v>4111</v>
      </c>
      <c r="F2475" s="2">
        <v>0.67</v>
      </c>
      <c r="G2475" s="2">
        <v>2754.37</v>
      </c>
      <c r="H2475" s="15">
        <f t="shared" si="38"/>
        <v>3.0769230769230795E-2</v>
      </c>
    </row>
    <row r="2476" spans="1:8" ht="13.5" x14ac:dyDescent="0.25">
      <c r="A2476" s="11"/>
      <c r="B2476" s="10">
        <v>45910</v>
      </c>
      <c r="C2476" s="2">
        <v>0.67</v>
      </c>
      <c r="D2476" s="2">
        <v>0.67</v>
      </c>
      <c r="E2476" s="2">
        <v>4819</v>
      </c>
      <c r="F2476" s="2">
        <v>0.67</v>
      </c>
      <c r="G2476" s="2">
        <v>3228.73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0.65</v>
      </c>
      <c r="D2477" s="2">
        <v>0.65</v>
      </c>
      <c r="E2477" s="2">
        <v>37439</v>
      </c>
      <c r="F2477" s="2">
        <v>0.65</v>
      </c>
      <c r="G2477" s="2">
        <v>24335.35</v>
      </c>
      <c r="H2477" s="15">
        <f t="shared" si="38"/>
        <v>-2.985074626865674E-2</v>
      </c>
    </row>
    <row r="2478" spans="1:8" ht="13.5" x14ac:dyDescent="0.25">
      <c r="A2478" s="11"/>
      <c r="B2478" s="10">
        <v>45912</v>
      </c>
      <c r="C2478" s="2">
        <v>0.65</v>
      </c>
      <c r="D2478" s="2">
        <v>0.65</v>
      </c>
      <c r="E2478" s="2">
        <v>1000</v>
      </c>
      <c r="F2478" s="2">
        <v>0.65</v>
      </c>
      <c r="G2478" s="2">
        <v>650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0.64</v>
      </c>
      <c r="D2479" s="2">
        <v>0.64</v>
      </c>
      <c r="E2479" s="2">
        <v>22940</v>
      </c>
      <c r="F2479" s="2">
        <v>0.64</v>
      </c>
      <c r="G2479" s="2">
        <v>14681.6</v>
      </c>
      <c r="H2479" s="15">
        <f t="shared" si="38"/>
        <v>-1.5384615384615398E-2</v>
      </c>
    </row>
    <row r="2480" spans="1:8" ht="13.5" x14ac:dyDescent="0.25">
      <c r="A2480" s="11"/>
      <c r="B2480" s="10">
        <v>45916</v>
      </c>
      <c r="C2480" s="2">
        <v>0.64</v>
      </c>
      <c r="D2480" s="2">
        <v>0.64</v>
      </c>
      <c r="E2480" s="2">
        <v>31793</v>
      </c>
      <c r="F2480" s="2">
        <v>0.64</v>
      </c>
      <c r="G2480" s="2">
        <v>20347.52</v>
      </c>
      <c r="H2480" s="15">
        <f t="shared" si="38"/>
        <v>0</v>
      </c>
    </row>
    <row r="2481" spans="1:8" ht="13.5" x14ac:dyDescent="0.25">
      <c r="A2481" s="11"/>
      <c r="B2481" s="10">
        <v>45917</v>
      </c>
      <c r="C2481" s="2">
        <v>0.64</v>
      </c>
      <c r="D2481" s="2">
        <v>0.64</v>
      </c>
      <c r="E2481" s="2">
        <v>2514</v>
      </c>
      <c r="F2481" s="2">
        <v>0.64</v>
      </c>
      <c r="G2481" s="2">
        <v>1608.96</v>
      </c>
      <c r="H2481" s="15">
        <f t="shared" si="38"/>
        <v>0</v>
      </c>
    </row>
    <row r="2482" spans="1:8" ht="13.5" x14ac:dyDescent="0.25">
      <c r="A2482" s="11"/>
      <c r="B2482" s="10">
        <v>45918</v>
      </c>
      <c r="C2482" s="2">
        <v>0.63</v>
      </c>
      <c r="D2482" s="2">
        <v>0.63</v>
      </c>
      <c r="E2482" s="2">
        <v>20982</v>
      </c>
      <c r="F2482" s="2">
        <v>0.63</v>
      </c>
      <c r="G2482" s="2">
        <v>13218.66</v>
      </c>
      <c r="H2482" s="15">
        <f t="shared" si="38"/>
        <v>-1.5625000000000014E-2</v>
      </c>
    </row>
    <row r="2483" spans="1:8" ht="13.5" x14ac:dyDescent="0.25">
      <c r="A2483" s="11"/>
      <c r="B2483" s="10">
        <v>45919</v>
      </c>
      <c r="C2483" s="2">
        <v>0.62</v>
      </c>
      <c r="D2483" s="2">
        <v>0.62</v>
      </c>
      <c r="E2483" s="2">
        <v>105014</v>
      </c>
      <c r="F2483" s="2">
        <v>0.62</v>
      </c>
      <c r="G2483" s="2">
        <v>65108.68</v>
      </c>
      <c r="H2483" s="15">
        <f t="shared" si="38"/>
        <v>-1.5873015873015886E-2</v>
      </c>
    </row>
    <row r="2484" spans="1:8" ht="13.5" x14ac:dyDescent="0.25">
      <c r="A2484" s="11"/>
      <c r="B2484" s="10">
        <v>45922</v>
      </c>
      <c r="C2484" s="2">
        <v>0.63</v>
      </c>
      <c r="D2484" s="2">
        <v>0.63</v>
      </c>
      <c r="E2484" s="2">
        <v>29655</v>
      </c>
      <c r="F2484" s="2">
        <v>0.63</v>
      </c>
      <c r="G2484" s="2">
        <v>18682.650000000001</v>
      </c>
      <c r="H2484" s="15">
        <f t="shared" si="38"/>
        <v>1.612903225806453E-2</v>
      </c>
    </row>
    <row r="2485" spans="1:8" ht="13.5" x14ac:dyDescent="0.25">
      <c r="A2485" s="11"/>
      <c r="B2485" s="10">
        <v>45923</v>
      </c>
      <c r="C2485" s="2">
        <v>0.64</v>
      </c>
      <c r="D2485" s="2">
        <v>0.64</v>
      </c>
      <c r="E2485" s="2">
        <v>550</v>
      </c>
      <c r="F2485" s="2">
        <v>0.64</v>
      </c>
      <c r="G2485" s="2">
        <v>352</v>
      </c>
      <c r="H2485" s="15">
        <f t="shared" si="38"/>
        <v>1.5873015873015886E-2</v>
      </c>
    </row>
    <row r="2486" spans="1:8" ht="13.5" x14ac:dyDescent="0.25">
      <c r="A2486" s="11"/>
      <c r="B2486" s="10">
        <v>45924</v>
      </c>
      <c r="C2486" s="2">
        <v>0.63</v>
      </c>
      <c r="D2486" s="2">
        <v>0.63</v>
      </c>
      <c r="E2486" s="2">
        <v>4000</v>
      </c>
      <c r="F2486" s="2">
        <v>0.63</v>
      </c>
      <c r="G2486" s="2">
        <v>2520</v>
      </c>
      <c r="H2486" s="15">
        <f t="shared" si="38"/>
        <v>-1.5625000000000014E-2</v>
      </c>
    </row>
    <row r="2487" spans="1:8" ht="13.5" x14ac:dyDescent="0.25">
      <c r="A2487" s="11"/>
      <c r="B2487" s="10">
        <v>45925</v>
      </c>
      <c r="C2487" s="2">
        <v>0.63</v>
      </c>
      <c r="D2487" s="2">
        <v>0.63</v>
      </c>
      <c r="E2487" s="2">
        <v>10719</v>
      </c>
      <c r="F2487" s="2">
        <v>0.63</v>
      </c>
      <c r="G2487" s="2">
        <v>6752.97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0.65</v>
      </c>
      <c r="D2488" s="2">
        <v>0.65</v>
      </c>
      <c r="E2488" s="2">
        <v>20578</v>
      </c>
      <c r="F2488" s="2">
        <v>0.65</v>
      </c>
      <c r="G2488" s="2">
        <v>13375.7</v>
      </c>
      <c r="H2488" s="15">
        <f t="shared" si="38"/>
        <v>3.1746031746031772E-2</v>
      </c>
    </row>
    <row r="2489" spans="1:8" ht="13.5" x14ac:dyDescent="0.25">
      <c r="A2489" s="11"/>
      <c r="B2489" s="10">
        <v>45929</v>
      </c>
      <c r="C2489" s="2">
        <v>0.66</v>
      </c>
      <c r="D2489" s="2">
        <v>0.66</v>
      </c>
      <c r="E2489" s="2">
        <v>21705</v>
      </c>
      <c r="F2489" s="2">
        <v>0.66</v>
      </c>
      <c r="G2489" s="2">
        <v>14325.3</v>
      </c>
      <c r="H2489" s="15">
        <f t="shared" si="38"/>
        <v>1.5384615384615398E-2</v>
      </c>
    </row>
    <row r="2490" spans="1:8" ht="13.5" x14ac:dyDescent="0.25">
      <c r="A2490" s="11"/>
      <c r="B2490" s="10">
        <v>45930</v>
      </c>
      <c r="C2490" s="2">
        <v>0.66</v>
      </c>
      <c r="D2490" s="2">
        <v>0.66</v>
      </c>
      <c r="E2490" s="2">
        <v>5680</v>
      </c>
      <c r="F2490" s="2">
        <v>0.66</v>
      </c>
      <c r="G2490" s="2">
        <v>3748.8</v>
      </c>
      <c r="H2490" s="15">
        <f t="shared" si="38"/>
        <v>0</v>
      </c>
    </row>
    <row r="2491" spans="1:8" ht="13.5" x14ac:dyDescent="0.25">
      <c r="A2491" s="11"/>
      <c r="B2491" s="10">
        <v>45931</v>
      </c>
      <c r="C2491" s="2">
        <v>0.66</v>
      </c>
      <c r="D2491" s="2">
        <v>0.66</v>
      </c>
      <c r="E2491" s="2">
        <v>50</v>
      </c>
      <c r="F2491" s="2">
        <v>0.66</v>
      </c>
      <c r="G2491" s="2">
        <v>33</v>
      </c>
      <c r="H2491" s="15">
        <f t="shared" si="38"/>
        <v>0</v>
      </c>
    </row>
    <row r="2492" spans="1:8" ht="13.5" x14ac:dyDescent="0.25">
      <c r="A2492" s="11"/>
      <c r="B2492" s="10">
        <v>45932</v>
      </c>
      <c r="C2492" s="2">
        <v>0.64</v>
      </c>
      <c r="D2492" s="2">
        <v>0.64</v>
      </c>
      <c r="E2492" s="2">
        <v>2591</v>
      </c>
      <c r="F2492" s="2">
        <v>0.64</v>
      </c>
      <c r="G2492" s="2">
        <v>1658.24</v>
      </c>
      <c r="H2492" s="15">
        <f t="shared" si="38"/>
        <v>-3.0303030303030328E-2</v>
      </c>
    </row>
    <row r="2493" spans="1:8" ht="13.5" x14ac:dyDescent="0.25">
      <c r="A2493" s="11"/>
      <c r="B2493" s="10">
        <v>45933</v>
      </c>
      <c r="C2493" s="2">
        <v>0.62</v>
      </c>
      <c r="D2493" s="2">
        <v>0.62</v>
      </c>
      <c r="E2493" s="2">
        <v>73111</v>
      </c>
      <c r="F2493" s="2">
        <v>0.62</v>
      </c>
      <c r="G2493" s="2">
        <v>45328.82</v>
      </c>
      <c r="H2493" s="15">
        <f t="shared" si="38"/>
        <v>-3.1250000000000028E-2</v>
      </c>
    </row>
    <row r="2494" spans="1:8" ht="13.5" x14ac:dyDescent="0.25">
      <c r="A2494" s="11"/>
      <c r="B2494" s="10">
        <v>45936</v>
      </c>
      <c r="C2494" s="2">
        <v>0.62</v>
      </c>
      <c r="D2494" s="2">
        <v>0.62</v>
      </c>
      <c r="E2494" s="2">
        <v>10352</v>
      </c>
      <c r="F2494" s="2">
        <v>0.62</v>
      </c>
      <c r="G2494" s="2">
        <v>6418.24</v>
      </c>
      <c r="H2494" s="15">
        <f t="shared" si="38"/>
        <v>0</v>
      </c>
    </row>
    <row r="2495" spans="1:8" ht="13.5" x14ac:dyDescent="0.25">
      <c r="A2495" s="11"/>
      <c r="B2495" s="10">
        <v>45937</v>
      </c>
      <c r="C2495" s="2">
        <v>0.62</v>
      </c>
      <c r="D2495" s="2">
        <v>0.62</v>
      </c>
      <c r="E2495" s="2">
        <v>4950</v>
      </c>
      <c r="F2495" s="2">
        <v>0.62</v>
      </c>
      <c r="G2495" s="2">
        <v>3069</v>
      </c>
      <c r="H2495" s="15">
        <f t="shared" si="38"/>
        <v>0</v>
      </c>
    </row>
    <row r="2496" spans="1:8" ht="13.5" x14ac:dyDescent="0.25">
      <c r="A2496" s="11"/>
      <c r="B2496" s="10">
        <v>45938</v>
      </c>
      <c r="C2496" s="2">
        <v>0.62</v>
      </c>
      <c r="D2496" s="2">
        <v>0.62</v>
      </c>
      <c r="E2496" s="2">
        <v>15376</v>
      </c>
      <c r="F2496" s="2">
        <v>0.62</v>
      </c>
      <c r="G2496" s="2">
        <v>9533.1200000000008</v>
      </c>
      <c r="H2496" s="15">
        <f t="shared" si="38"/>
        <v>0</v>
      </c>
    </row>
    <row r="2497" spans="1:11" ht="13.5" x14ac:dyDescent="0.25">
      <c r="A2497" s="11"/>
      <c r="B2497" s="10">
        <v>45939</v>
      </c>
      <c r="C2497" s="2">
        <v>0.62</v>
      </c>
      <c r="D2497" s="2">
        <v>0.62</v>
      </c>
      <c r="E2497" s="2">
        <v>1060</v>
      </c>
      <c r="F2497" s="2">
        <v>0.62</v>
      </c>
      <c r="G2497" s="2">
        <v>657.2</v>
      </c>
      <c r="H2497" s="15">
        <f t="shared" si="38"/>
        <v>0</v>
      </c>
    </row>
    <row r="2498" spans="1:11" ht="13.5" x14ac:dyDescent="0.25">
      <c r="A2498" s="11"/>
      <c r="B2498" s="10">
        <v>45940</v>
      </c>
      <c r="C2498" s="2">
        <v>0.61</v>
      </c>
      <c r="D2498" s="2">
        <v>0.61</v>
      </c>
      <c r="E2498" s="2">
        <v>17684</v>
      </c>
      <c r="F2498" s="2">
        <v>0.61</v>
      </c>
      <c r="G2498" s="2">
        <v>10787.24</v>
      </c>
      <c r="H2498" s="15">
        <f t="shared" si="38"/>
        <v>-1.612903225806453E-2</v>
      </c>
    </row>
    <row r="2499" spans="1:11" ht="13.5" x14ac:dyDescent="0.25">
      <c r="A2499" s="11"/>
      <c r="B2499" s="10">
        <v>45943</v>
      </c>
      <c r="C2499" s="2">
        <v>0.61</v>
      </c>
      <c r="D2499" s="2">
        <v>0.61</v>
      </c>
      <c r="E2499" s="2">
        <v>38500</v>
      </c>
      <c r="F2499" s="2">
        <v>0.61</v>
      </c>
      <c r="G2499" s="2">
        <v>23485</v>
      </c>
      <c r="H2499" s="15">
        <f t="shared" si="38"/>
        <v>0</v>
      </c>
    </row>
    <row r="2500" spans="1:11" ht="13.5" x14ac:dyDescent="0.25">
      <c r="A2500" s="11"/>
      <c r="B2500" s="10">
        <v>45944</v>
      </c>
      <c r="C2500" s="2">
        <v>0.61</v>
      </c>
      <c r="D2500" s="2">
        <v>0.61</v>
      </c>
      <c r="E2500" s="2">
        <v>11686</v>
      </c>
      <c r="F2500" s="2">
        <v>0.61</v>
      </c>
      <c r="G2500" s="2">
        <v>7128.46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0.61</v>
      </c>
      <c r="D2501" s="2">
        <v>0.61</v>
      </c>
      <c r="E2501" s="2">
        <v>18555</v>
      </c>
      <c r="F2501" s="2">
        <v>0.61</v>
      </c>
      <c r="G2501" s="2">
        <v>11318.55</v>
      </c>
      <c r="H2501" s="15">
        <f t="shared" si="38"/>
        <v>0</v>
      </c>
    </row>
    <row r="2502" spans="1:11" ht="13.5" x14ac:dyDescent="0.25">
      <c r="A2502" s="11"/>
      <c r="B2502" s="10">
        <v>45947</v>
      </c>
      <c r="C2502" s="2">
        <v>0.61</v>
      </c>
      <c r="D2502" s="2">
        <v>0.61</v>
      </c>
      <c r="E2502" s="2">
        <v>16000</v>
      </c>
      <c r="F2502" s="2">
        <v>0.61</v>
      </c>
      <c r="G2502" s="2">
        <v>9760</v>
      </c>
      <c r="H2502" s="15">
        <f t="shared" si="38"/>
        <v>0</v>
      </c>
    </row>
    <row r="2503" spans="1:11" ht="13.5" x14ac:dyDescent="0.25">
      <c r="A2503" s="11"/>
      <c r="B2503" s="10">
        <v>45950</v>
      </c>
      <c r="C2503" s="2">
        <v>0.61</v>
      </c>
      <c r="D2503" s="2">
        <v>0.61</v>
      </c>
      <c r="E2503" s="2">
        <v>40748</v>
      </c>
      <c r="F2503" s="2">
        <v>0.61</v>
      </c>
      <c r="G2503" s="2">
        <v>24856.28</v>
      </c>
      <c r="H2503" s="15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0.63</v>
      </c>
      <c r="D2504" s="2">
        <v>0.63</v>
      </c>
      <c r="E2504" s="2">
        <v>46</v>
      </c>
      <c r="F2504" s="2">
        <v>0.63</v>
      </c>
      <c r="G2504" s="2">
        <v>28.98</v>
      </c>
      <c r="H2504" s="15">
        <f t="shared" si="39"/>
        <v>3.2786885245901669E-2</v>
      </c>
    </row>
    <row r="2505" spans="1:11" ht="13.5" x14ac:dyDescent="0.25">
      <c r="A2505" s="11"/>
      <c r="B2505" s="10">
        <v>45952</v>
      </c>
      <c r="C2505" s="2">
        <v>0.63</v>
      </c>
      <c r="D2505" s="2">
        <v>0.63</v>
      </c>
      <c r="E2505" s="2">
        <v>49626</v>
      </c>
      <c r="F2505" s="2">
        <v>0.63</v>
      </c>
      <c r="G2505" s="2">
        <v>31264.38</v>
      </c>
      <c r="H2505" s="15">
        <f t="shared" si="39"/>
        <v>0</v>
      </c>
    </row>
    <row r="2506" spans="1:11" ht="13.5" x14ac:dyDescent="0.25">
      <c r="A2506" s="11"/>
      <c r="B2506" s="10">
        <v>45953</v>
      </c>
      <c r="C2506" s="2">
        <v>0.65</v>
      </c>
      <c r="D2506" s="2">
        <v>0.65</v>
      </c>
      <c r="E2506" s="2">
        <v>130</v>
      </c>
      <c r="F2506" s="2">
        <v>0.65</v>
      </c>
      <c r="G2506" s="2">
        <v>84.5</v>
      </c>
      <c r="H2506" s="15">
        <f t="shared" si="39"/>
        <v>3.1746031746031772E-2</v>
      </c>
    </row>
    <row r="2507" spans="1:11" ht="13.5" x14ac:dyDescent="0.25">
      <c r="A2507" s="11"/>
      <c r="B2507" s="10">
        <v>45954</v>
      </c>
      <c r="C2507" s="2">
        <v>0.65</v>
      </c>
      <c r="D2507" s="2">
        <v>0.65</v>
      </c>
      <c r="E2507" s="2">
        <v>0</v>
      </c>
      <c r="F2507" s="2">
        <v>0</v>
      </c>
      <c r="G2507" s="2">
        <v>0</v>
      </c>
      <c r="H2507" s="15">
        <f t="shared" si="39"/>
        <v>0</v>
      </c>
    </row>
    <row r="2508" spans="1:11" ht="13.5" x14ac:dyDescent="0.25">
      <c r="A2508" s="11"/>
      <c r="B2508" s="10">
        <v>45957</v>
      </c>
      <c r="C2508" s="2">
        <v>0.64</v>
      </c>
      <c r="D2508" s="2">
        <v>0.64</v>
      </c>
      <c r="E2508" s="2">
        <v>4563</v>
      </c>
      <c r="F2508" s="2">
        <v>0.64</v>
      </c>
      <c r="G2508" s="2">
        <v>2920.32</v>
      </c>
      <c r="H2508" s="15">
        <f t="shared" si="39"/>
        <v>-1.5384615384615398E-2</v>
      </c>
    </row>
    <row r="2509" spans="1:11" ht="13.5" x14ac:dyDescent="0.25">
      <c r="A2509" s="11"/>
      <c r="B2509" s="10">
        <v>45958</v>
      </c>
      <c r="C2509" s="2">
        <v>0.64</v>
      </c>
      <c r="D2509" s="2">
        <v>0.64</v>
      </c>
      <c r="E2509" s="2">
        <v>2934</v>
      </c>
      <c r="F2509" s="2">
        <v>0.64</v>
      </c>
      <c r="G2509" s="2">
        <v>1877.76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0.62</v>
      </c>
      <c r="D2510" s="2">
        <v>0.62</v>
      </c>
      <c r="E2510" s="2">
        <v>9494</v>
      </c>
      <c r="F2510" s="2">
        <v>0.62</v>
      </c>
      <c r="G2510" s="2">
        <v>5886.28</v>
      </c>
      <c r="H2510" s="15">
        <f t="shared" si="39"/>
        <v>-3.1250000000000028E-2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0.6</v>
      </c>
      <c r="D2511" s="2">
        <v>0.6</v>
      </c>
      <c r="E2511" s="2">
        <v>16723</v>
      </c>
      <c r="F2511" s="2">
        <v>0.6</v>
      </c>
      <c r="G2511" s="2">
        <v>10033.799999999999</v>
      </c>
      <c r="H2511" s="15">
        <f t="shared" si="39"/>
        <v>-3.2258064516129059E-2</v>
      </c>
      <c r="I2511" s="16">
        <v>108000000</v>
      </c>
      <c r="J2511" s="13">
        <f>I2511*D2511</f>
        <v>64800000</v>
      </c>
      <c r="K2511" s="14">
        <f>SUM(E2307:E2511)/205</f>
        <v>28898.819512195121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0.61140000000000005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0.63049999999999995</v>
      </c>
      <c r="C3" s="2">
        <f>B3-B2</f>
        <v>1.9099999999999895E-2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0.66869999999999996</v>
      </c>
      <c r="C4" s="2">
        <f t="shared" ref="C4:C67" si="0">B4-B3</f>
        <v>3.8200000000000012E-2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0.64959999999999996</v>
      </c>
      <c r="C5" s="2">
        <f t="shared" si="0"/>
        <v>-1.9100000000000006E-2</v>
      </c>
      <c r="D5" s="2">
        <f>AVERAGE(B1:B5)</f>
        <v>0.64005000000000001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0.62090000000000001</v>
      </c>
      <c r="C6" s="2">
        <f t="shared" si="0"/>
        <v>-2.8699999999999948E-2</v>
      </c>
      <c r="D6" s="2">
        <f t="shared" ref="D6:D69" si="1">AVERAGE(B2:B6)</f>
        <v>0.63622000000000001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0.59230000000000005</v>
      </c>
      <c r="C7" s="2">
        <f t="shared" si="0"/>
        <v>-2.8599999999999959E-2</v>
      </c>
      <c r="D7" s="2">
        <f t="shared" si="1"/>
        <v>0.63239999999999996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0.56359999999999999</v>
      </c>
      <c r="C8" s="2">
        <f t="shared" si="0"/>
        <v>-2.8700000000000059E-2</v>
      </c>
      <c r="D8" s="2">
        <f t="shared" si="1"/>
        <v>0.61902000000000001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0.55410000000000004</v>
      </c>
      <c r="C9" s="2">
        <f t="shared" si="0"/>
        <v>-9.4999999999999529E-3</v>
      </c>
      <c r="D9" s="2">
        <f t="shared" si="1"/>
        <v>0.59610000000000007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0.5827</v>
      </c>
      <c r="C10" s="2">
        <f t="shared" si="0"/>
        <v>2.8599999999999959E-2</v>
      </c>
      <c r="D10" s="2">
        <f t="shared" si="1"/>
        <v>0.58272000000000002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0.6018</v>
      </c>
      <c r="C11" s="2">
        <f t="shared" si="0"/>
        <v>1.9100000000000006E-2</v>
      </c>
      <c r="D11" s="2">
        <f t="shared" si="1"/>
        <v>0.57889999999999997</v>
      </c>
      <c r="E11" s="2">
        <f>AVERAGE(B2:B11)</f>
        <v>0.60755999999999999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0.59230000000000005</v>
      </c>
      <c r="C12" s="2">
        <f t="shared" si="0"/>
        <v>-9.4999999999999529E-3</v>
      </c>
      <c r="D12" s="2">
        <f t="shared" si="1"/>
        <v>0.57889999999999997</v>
      </c>
      <c r="E12" s="2">
        <f t="shared" ref="E12:E75" si="2">AVERAGE(B3:B12)</f>
        <v>0.60565000000000002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0.61140000000000005</v>
      </c>
      <c r="C13" s="2">
        <f t="shared" si="0"/>
        <v>1.9100000000000006E-2</v>
      </c>
      <c r="D13" s="2">
        <f t="shared" si="1"/>
        <v>0.58845999999999998</v>
      </c>
      <c r="E13" s="2">
        <f t="shared" si="2"/>
        <v>0.60373999999999994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0.6401</v>
      </c>
      <c r="C14" s="2">
        <f t="shared" si="0"/>
        <v>2.8699999999999948E-2</v>
      </c>
      <c r="D14" s="2">
        <f t="shared" si="1"/>
        <v>0.60565999999999998</v>
      </c>
      <c r="E14" s="2">
        <f t="shared" si="2"/>
        <v>0.60087999999999997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0.62090000000000001</v>
      </c>
      <c r="C15" s="2">
        <f t="shared" si="0"/>
        <v>-1.9199999999999995E-2</v>
      </c>
      <c r="D15" s="2">
        <f t="shared" si="1"/>
        <v>0.61330000000000007</v>
      </c>
      <c r="E15" s="2">
        <f t="shared" si="2"/>
        <v>0.59801000000000004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0.62090000000000001</v>
      </c>
      <c r="C16" s="2">
        <f t="shared" si="0"/>
        <v>0</v>
      </c>
      <c r="D16" s="2">
        <f t="shared" si="1"/>
        <v>0.61711999999999989</v>
      </c>
      <c r="E16" s="2">
        <f t="shared" si="2"/>
        <v>0.59800999999999993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0.61140000000000005</v>
      </c>
      <c r="C17" s="2">
        <f t="shared" si="0"/>
        <v>-9.4999999999999529E-3</v>
      </c>
      <c r="D17" s="2">
        <f t="shared" si="1"/>
        <v>0.62094000000000005</v>
      </c>
      <c r="E17" s="2">
        <f t="shared" si="2"/>
        <v>0.5999199999999999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0.61140000000000005</v>
      </c>
      <c r="C18" s="2">
        <f t="shared" si="0"/>
        <v>0</v>
      </c>
      <c r="D18" s="2">
        <f t="shared" si="1"/>
        <v>0.62094000000000005</v>
      </c>
      <c r="E18" s="2">
        <f t="shared" si="2"/>
        <v>0.6046999999999999</v>
      </c>
      <c r="F18" s="2"/>
      <c r="G18" s="2"/>
      <c r="H18" s="2"/>
      <c r="I18" s="2">
        <f t="array" ref="I18">SUMPRODUCT(B2:B21, (ROW(B2:B21)-ROW(B2)+1)) / (20*21/2)</f>
        <v>0.60774190476190471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0.6018</v>
      </c>
      <c r="C19" s="2">
        <f t="shared" si="0"/>
        <v>-9.6000000000000529E-3</v>
      </c>
      <c r="D19" s="2">
        <f t="shared" si="1"/>
        <v>0.61328000000000005</v>
      </c>
      <c r="E19" s="2">
        <f t="shared" si="2"/>
        <v>0.60946999999999985</v>
      </c>
      <c r="F19" s="2"/>
      <c r="G19" s="2"/>
      <c r="H19" s="2"/>
      <c r="I19" s="2">
        <f t="array" ref="I19">SUMPRODUCT(B3:B22, (ROW(B3:B22)-ROW(B3)+1)) / (20*21/2)</f>
        <v>0.60696571428571422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0.6018</v>
      </c>
      <c r="C20" s="2">
        <f t="shared" si="0"/>
        <v>0</v>
      </c>
      <c r="D20" s="2">
        <f t="shared" si="1"/>
        <v>0.60946</v>
      </c>
      <c r="E20" s="2">
        <f t="shared" si="2"/>
        <v>0.61137999999999992</v>
      </c>
      <c r="F20" s="2">
        <f t="shared" ref="F20:F83" si="3">AVERAGE(B1:B20)</f>
        <v>0.60987368421052646</v>
      </c>
      <c r="G20" s="2"/>
      <c r="H20" s="2"/>
      <c r="I20" s="2">
        <f t="array" ref="I20">SUMPRODUCT(B4:B23, (ROW(B4:B23)-ROW(B4)+1)) / (20*21/2)</f>
        <v>0.60623523809523816</v>
      </c>
      <c r="J20" s="2">
        <f>F20</f>
        <v>0.60987368421052646</v>
      </c>
      <c r="K20" s="2"/>
    </row>
    <row r="21" spans="1:11" ht="13.5" x14ac:dyDescent="0.25">
      <c r="A21" s="3">
        <f>TITRES_STAT!B24</f>
        <v>42335</v>
      </c>
      <c r="B21" s="5">
        <f>TITRES_STAT!D24</f>
        <v>0.61140000000000005</v>
      </c>
      <c r="C21" s="2">
        <f t="shared" si="0"/>
        <v>9.6000000000000529E-3</v>
      </c>
      <c r="D21" s="2">
        <f t="shared" si="1"/>
        <v>0.6075600000000001</v>
      </c>
      <c r="E21" s="2">
        <f t="shared" si="2"/>
        <v>0.61233999999999988</v>
      </c>
      <c r="F21" s="2">
        <f t="shared" si="3"/>
        <v>0.6099500000000001</v>
      </c>
      <c r="G21" s="2"/>
      <c r="H21" s="2"/>
      <c r="I21" s="2">
        <f t="array" ref="I21">SUMPRODUCT(B5:B24, (ROW(B5:B24)-ROW(B5)+1)) / (20*21/2)</f>
        <v>0.60473666666666659</v>
      </c>
      <c r="J21" s="2">
        <f t="shared" ref="J21:J84" si="4">$J$4*B21+J20*(1-$J$4)</f>
        <v>0.61001904761904768</v>
      </c>
      <c r="K21" s="2"/>
    </row>
    <row r="22" spans="1:11" ht="13.5" x14ac:dyDescent="0.25">
      <c r="A22" s="3">
        <f>TITRES_STAT!B25</f>
        <v>42338</v>
      </c>
      <c r="B22" s="5">
        <f>TITRES_STAT!D25</f>
        <v>0.6018</v>
      </c>
      <c r="C22" s="2">
        <f t="shared" si="0"/>
        <v>-9.6000000000000529E-3</v>
      </c>
      <c r="D22" s="2">
        <f t="shared" si="1"/>
        <v>0.60563999999999996</v>
      </c>
      <c r="E22" s="2">
        <f t="shared" si="2"/>
        <v>0.61329</v>
      </c>
      <c r="F22" s="2">
        <f t="shared" si="3"/>
        <v>0.60947000000000007</v>
      </c>
      <c r="G22" s="2"/>
      <c r="H22" s="2"/>
      <c r="I22" s="2">
        <f t="array" ref="I22">SUMPRODUCT(B6:B25, (ROW(B6:B25)-ROW(B6)+1)) / (20*21/2)</f>
        <v>0.60360190476190478</v>
      </c>
      <c r="J22" s="2">
        <f t="shared" si="4"/>
        <v>0.60923628117913842</v>
      </c>
      <c r="K22" s="2"/>
    </row>
    <row r="23" spans="1:11" ht="13.5" x14ac:dyDescent="0.25">
      <c r="A23" s="3">
        <f>TITRES_STAT!B26</f>
        <v>42339</v>
      </c>
      <c r="B23" s="5">
        <f>TITRES_STAT!D26</f>
        <v>0.6018</v>
      </c>
      <c r="C23" s="2">
        <f t="shared" si="0"/>
        <v>0</v>
      </c>
      <c r="D23" s="2">
        <f t="shared" si="1"/>
        <v>0.60371999999999992</v>
      </c>
      <c r="E23" s="2">
        <f t="shared" si="2"/>
        <v>0.61232999999999993</v>
      </c>
      <c r="F23" s="2">
        <f t="shared" si="3"/>
        <v>0.6080350000000001</v>
      </c>
      <c r="G23" s="2"/>
      <c r="H23" s="2"/>
      <c r="I23" s="2">
        <f t="array" ref="I23">SUMPRODUCT(B7:B26, (ROW(B7:B26)-ROW(B7)+1)) / (20*21/2)</f>
        <v>0.60546380952380952</v>
      </c>
      <c r="J23" s="2">
        <f t="shared" si="4"/>
        <v>0.6085280639239824</v>
      </c>
      <c r="K23" s="2"/>
    </row>
    <row r="24" spans="1:11" ht="13.5" x14ac:dyDescent="0.25">
      <c r="A24" s="3">
        <f>TITRES_STAT!B27</f>
        <v>42340</v>
      </c>
      <c r="B24" s="5">
        <f>TITRES_STAT!D27</f>
        <v>0.59230000000000005</v>
      </c>
      <c r="C24" s="2">
        <f t="shared" si="0"/>
        <v>-9.4999999999999529E-3</v>
      </c>
      <c r="D24" s="2">
        <f t="shared" si="1"/>
        <v>0.60182000000000002</v>
      </c>
      <c r="E24" s="2">
        <f t="shared" si="2"/>
        <v>0.60755000000000003</v>
      </c>
      <c r="F24" s="2">
        <f t="shared" si="3"/>
        <v>0.60421500000000017</v>
      </c>
      <c r="G24" s="2"/>
      <c r="H24" s="2"/>
      <c r="I24" s="2">
        <f t="array" ref="I24">SUMPRODUCT(B8:B27, (ROW(B8:B27)-ROW(B8)+1)) / (20*21/2)</f>
        <v>0.60824</v>
      </c>
      <c r="J24" s="2">
        <f t="shared" si="4"/>
        <v>0.6069825340264603</v>
      </c>
      <c r="K24" s="2"/>
    </row>
    <row r="25" spans="1:11" ht="13.5" x14ac:dyDescent="0.25">
      <c r="A25" s="3">
        <f>TITRES_STAT!B28</f>
        <v>42341</v>
      </c>
      <c r="B25" s="5">
        <f>TITRES_STAT!D28</f>
        <v>0.59230000000000005</v>
      </c>
      <c r="C25" s="2">
        <f t="shared" si="0"/>
        <v>0</v>
      </c>
      <c r="D25" s="2">
        <f t="shared" si="1"/>
        <v>0.59992000000000001</v>
      </c>
      <c r="E25" s="2">
        <f t="shared" si="2"/>
        <v>0.60468999999999995</v>
      </c>
      <c r="F25" s="2">
        <f t="shared" si="3"/>
        <v>0.60135000000000005</v>
      </c>
      <c r="G25" s="2"/>
      <c r="H25" s="2"/>
      <c r="I25" s="2">
        <f t="array" ref="I25">SUMPRODUCT(B9:B28, (ROW(B9:B28)-ROW(B9)+1)) / (20*21/2)</f>
        <v>0.61174857142857142</v>
      </c>
      <c r="J25" s="2">
        <f t="shared" si="4"/>
        <v>0.60558419745251169</v>
      </c>
      <c r="K25" s="2"/>
    </row>
    <row r="26" spans="1:11" ht="13.5" x14ac:dyDescent="0.25">
      <c r="A26" s="3">
        <f>TITRES_STAT!B29</f>
        <v>42342</v>
      </c>
      <c r="B26" s="5">
        <f>TITRES_STAT!D29</f>
        <v>0.62090000000000001</v>
      </c>
      <c r="C26" s="2">
        <f t="shared" si="0"/>
        <v>2.8599999999999959E-2</v>
      </c>
      <c r="D26" s="2">
        <f t="shared" si="1"/>
        <v>0.60182000000000002</v>
      </c>
      <c r="E26" s="2">
        <f t="shared" si="2"/>
        <v>0.60468999999999995</v>
      </c>
      <c r="F26" s="2">
        <f t="shared" si="3"/>
        <v>0.60135000000000005</v>
      </c>
      <c r="G26" s="2"/>
      <c r="H26" s="2"/>
      <c r="I26" s="2">
        <f t="array" ref="I26">SUMPRODUCT(B10:B29, (ROW(B10:B29)-ROW(B10)+1)) / (20*21/2)</f>
        <v>0.61489285714285713</v>
      </c>
      <c r="J26" s="2">
        <f t="shared" si="4"/>
        <v>0.60704284531417729</v>
      </c>
      <c r="K26" s="2"/>
    </row>
    <row r="27" spans="1:11" ht="13.5" x14ac:dyDescent="0.25">
      <c r="A27" s="3">
        <f>TITRES_STAT!B30</f>
        <v>42345</v>
      </c>
      <c r="B27" s="5">
        <f>TITRES_STAT!D30</f>
        <v>0.63049999999999995</v>
      </c>
      <c r="C27" s="2">
        <f t="shared" si="0"/>
        <v>9.5999999999999419E-3</v>
      </c>
      <c r="D27" s="2">
        <f t="shared" si="1"/>
        <v>0.6075600000000001</v>
      </c>
      <c r="E27" s="2">
        <f t="shared" si="2"/>
        <v>0.60659999999999992</v>
      </c>
      <c r="F27" s="2">
        <f t="shared" si="3"/>
        <v>0.60326000000000002</v>
      </c>
      <c r="G27" s="2"/>
      <c r="H27" s="2"/>
      <c r="I27" s="2">
        <f t="array" ref="I27">SUMPRODUCT(B11:B30, (ROW(B11:B30)-ROW(B11)+1)) / (20*21/2)</f>
        <v>0.61671333333333345</v>
      </c>
      <c r="J27" s="2">
        <f t="shared" si="4"/>
        <v>0.60927686004616033</v>
      </c>
      <c r="K27" s="2"/>
    </row>
    <row r="28" spans="1:11" ht="13.5" x14ac:dyDescent="0.25">
      <c r="A28" s="3">
        <f>TITRES_STAT!B31</f>
        <v>42346</v>
      </c>
      <c r="B28" s="5">
        <f>TITRES_STAT!D31</f>
        <v>0.6401</v>
      </c>
      <c r="C28" s="2">
        <f t="shared" si="0"/>
        <v>9.6000000000000529E-3</v>
      </c>
      <c r="D28" s="2">
        <f t="shared" si="1"/>
        <v>0.61521999999999999</v>
      </c>
      <c r="E28" s="2">
        <f t="shared" si="2"/>
        <v>0.60946999999999996</v>
      </c>
      <c r="F28" s="2">
        <f t="shared" si="3"/>
        <v>0.60708499999999999</v>
      </c>
      <c r="G28" s="2"/>
      <c r="H28" s="2"/>
      <c r="I28" s="2">
        <f t="array" ref="I28">SUMPRODUCT(B12:B31, (ROW(B12:B31)-ROW(B12)+1)) / (20*21/2)</f>
        <v>0.61922047619047615</v>
      </c>
      <c r="J28" s="2">
        <f t="shared" si="4"/>
        <v>0.61221239718462128</v>
      </c>
      <c r="K28" s="2"/>
    </row>
    <row r="29" spans="1:11" ht="13.5" x14ac:dyDescent="0.25">
      <c r="A29" s="3">
        <f>TITRES_STAT!B32</f>
        <v>42347</v>
      </c>
      <c r="B29" s="5">
        <f>TITRES_STAT!D32</f>
        <v>0.6401</v>
      </c>
      <c r="C29" s="2">
        <f t="shared" si="0"/>
        <v>0</v>
      </c>
      <c r="D29" s="2">
        <f t="shared" si="1"/>
        <v>0.62478</v>
      </c>
      <c r="E29" s="2">
        <f t="shared" si="2"/>
        <v>0.61329999999999996</v>
      </c>
      <c r="F29" s="2">
        <f t="shared" si="3"/>
        <v>0.61138499999999996</v>
      </c>
      <c r="G29" s="2"/>
      <c r="H29" s="2"/>
      <c r="I29" s="2">
        <f t="array" ref="I29">SUMPRODUCT(B13:B32, (ROW(B13:B32)-ROW(B13)+1)) / (20*21/2)</f>
        <v>0.62063095238095234</v>
      </c>
      <c r="J29" s="2">
        <f t="shared" si="4"/>
        <v>0.61486835935751449</v>
      </c>
      <c r="K29" s="2"/>
    </row>
    <row r="30" spans="1:11" ht="13.5" x14ac:dyDescent="0.25">
      <c r="A30" s="3">
        <f>TITRES_STAT!B33</f>
        <v>42348</v>
      </c>
      <c r="B30" s="5">
        <f>TITRES_STAT!D33</f>
        <v>0.63049999999999995</v>
      </c>
      <c r="C30" s="2">
        <f t="shared" si="0"/>
        <v>-9.6000000000000529E-3</v>
      </c>
      <c r="D30" s="2">
        <f t="shared" si="1"/>
        <v>0.63241999999999998</v>
      </c>
      <c r="E30" s="2">
        <f t="shared" si="2"/>
        <v>0.61617</v>
      </c>
      <c r="F30" s="2">
        <f t="shared" si="3"/>
        <v>0.61377499999999996</v>
      </c>
      <c r="G30" s="2"/>
      <c r="H30" s="2"/>
      <c r="I30" s="2">
        <f t="array" ref="I30">SUMPRODUCT(B14:B33, (ROW(B14:B33)-ROW(B14)+1)) / (20*21/2)</f>
        <v>0.62094523809523805</v>
      </c>
      <c r="J30" s="2">
        <f t="shared" si="4"/>
        <v>0.61635708703775116</v>
      </c>
      <c r="K30" s="2"/>
    </row>
    <row r="31" spans="1:11" ht="13.5" x14ac:dyDescent="0.25">
      <c r="A31" s="3">
        <f>TITRES_STAT!B34</f>
        <v>42349</v>
      </c>
      <c r="B31" s="5">
        <f>TITRES_STAT!D34</f>
        <v>0.6401</v>
      </c>
      <c r="C31" s="2">
        <f t="shared" si="0"/>
        <v>9.6000000000000529E-3</v>
      </c>
      <c r="D31" s="2">
        <f t="shared" si="1"/>
        <v>0.63625999999999994</v>
      </c>
      <c r="E31" s="2">
        <f t="shared" si="2"/>
        <v>0.61904000000000003</v>
      </c>
      <c r="F31" s="2">
        <f t="shared" si="3"/>
        <v>0.61569000000000007</v>
      </c>
      <c r="G31" s="2"/>
      <c r="H31" s="2"/>
      <c r="I31" s="2">
        <f t="array" ref="I31">SUMPRODUCT(B15:B34, (ROW(B15:B34)-ROW(B15)+1)) / (20*21/2)</f>
        <v>0.62030952380952387</v>
      </c>
      <c r="J31" s="2">
        <f t="shared" si="4"/>
        <v>0.61861831684367963</v>
      </c>
      <c r="K31" s="2"/>
    </row>
    <row r="32" spans="1:11" ht="13.5" x14ac:dyDescent="0.25">
      <c r="A32" s="3">
        <f>TITRES_STAT!B35</f>
        <v>42352</v>
      </c>
      <c r="B32" s="5">
        <f>TITRES_STAT!D35</f>
        <v>0.63049999999999995</v>
      </c>
      <c r="C32" s="2">
        <f t="shared" si="0"/>
        <v>-9.6000000000000529E-3</v>
      </c>
      <c r="D32" s="2">
        <f t="shared" si="1"/>
        <v>0.63625999999999994</v>
      </c>
      <c r="E32" s="2">
        <f t="shared" si="2"/>
        <v>0.62190999999999996</v>
      </c>
      <c r="F32" s="2">
        <f t="shared" si="3"/>
        <v>0.61760000000000004</v>
      </c>
      <c r="G32" s="2"/>
      <c r="H32" s="2"/>
      <c r="I32" s="2">
        <f t="array" ref="I32">SUMPRODUCT(B16:B35, (ROW(B16:B35)-ROW(B16)+1)) / (20*21/2)</f>
        <v>0.6207152380952381</v>
      </c>
      <c r="J32" s="2">
        <f t="shared" si="4"/>
        <v>0.61974990571571009</v>
      </c>
      <c r="K32" s="2"/>
    </row>
    <row r="33" spans="1:11" ht="13.5" x14ac:dyDescent="0.25">
      <c r="A33" s="3">
        <f>TITRES_STAT!B36</f>
        <v>42353</v>
      </c>
      <c r="B33" s="5">
        <f>TITRES_STAT!D36</f>
        <v>0.62090000000000001</v>
      </c>
      <c r="C33" s="2">
        <f t="shared" si="0"/>
        <v>-9.5999999999999419E-3</v>
      </c>
      <c r="D33" s="2">
        <f t="shared" si="1"/>
        <v>0.63241999999999998</v>
      </c>
      <c r="E33" s="2">
        <f t="shared" si="2"/>
        <v>0.62381999999999993</v>
      </c>
      <c r="F33" s="2">
        <f t="shared" si="3"/>
        <v>0.61807499999999993</v>
      </c>
      <c r="G33" s="2"/>
      <c r="H33" s="2"/>
      <c r="I33" s="2">
        <f t="array" ref="I33">SUMPRODUCT(B17:B36, (ROW(B17:B36)-ROW(B17)+1)) / (20*21/2)</f>
        <v>0.62112095238095233</v>
      </c>
      <c r="J33" s="2">
        <f t="shared" si="4"/>
        <v>0.61985943850469016</v>
      </c>
      <c r="K33" s="2"/>
    </row>
    <row r="34" spans="1:11" ht="13.5" x14ac:dyDescent="0.25">
      <c r="A34" s="3">
        <f>TITRES_STAT!B37</f>
        <v>42354</v>
      </c>
      <c r="B34" s="5">
        <f>TITRES_STAT!D37</f>
        <v>0.61140000000000005</v>
      </c>
      <c r="C34" s="2">
        <f t="shared" si="0"/>
        <v>-9.4999999999999529E-3</v>
      </c>
      <c r="D34" s="2">
        <f t="shared" si="1"/>
        <v>0.62668000000000013</v>
      </c>
      <c r="E34" s="2">
        <f t="shared" si="2"/>
        <v>0.6257299999999999</v>
      </c>
      <c r="F34" s="2">
        <f t="shared" si="3"/>
        <v>0.61663999999999997</v>
      </c>
      <c r="G34" s="2"/>
      <c r="H34" s="2"/>
      <c r="I34" s="2">
        <f t="array" ref="I34">SUMPRODUCT(B18:B37, (ROW(B18:B37)-ROW(B18)+1)) / (20*21/2)</f>
        <v>0.62062190476190482</v>
      </c>
      <c r="J34" s="2">
        <f t="shared" si="4"/>
        <v>0.6190537776947197</v>
      </c>
      <c r="K34" s="2"/>
    </row>
    <row r="35" spans="1:11" ht="13.5" x14ac:dyDescent="0.25">
      <c r="A35" s="3">
        <f>TITRES_STAT!B38</f>
        <v>42355</v>
      </c>
      <c r="B35" s="5">
        <f>TITRES_STAT!D38</f>
        <v>0.62090000000000001</v>
      </c>
      <c r="C35" s="2">
        <f t="shared" si="0"/>
        <v>9.4999999999999529E-3</v>
      </c>
      <c r="D35" s="2">
        <f t="shared" si="1"/>
        <v>0.62475999999999998</v>
      </c>
      <c r="E35" s="2">
        <f t="shared" si="2"/>
        <v>0.62858999999999987</v>
      </c>
      <c r="F35" s="2">
        <f t="shared" si="3"/>
        <v>0.61664000000000008</v>
      </c>
      <c r="G35" s="2"/>
      <c r="H35" s="2"/>
      <c r="I35" s="2">
        <f t="array" ref="I35">SUMPRODUCT(B19:B38, (ROW(B19:B38)-ROW(B19)+1)) / (20*21/2)</f>
        <v>0.6201228571428572</v>
      </c>
      <c r="J35" s="2">
        <f t="shared" si="4"/>
        <v>0.61922960839046071</v>
      </c>
      <c r="K35" s="2"/>
    </row>
    <row r="36" spans="1:11" ht="13.5" x14ac:dyDescent="0.25">
      <c r="A36" s="3">
        <f>TITRES_STAT!B39</f>
        <v>42356</v>
      </c>
      <c r="B36" s="5">
        <f>TITRES_STAT!D39</f>
        <v>0.62090000000000001</v>
      </c>
      <c r="C36" s="2">
        <f t="shared" si="0"/>
        <v>0</v>
      </c>
      <c r="D36" s="2">
        <f t="shared" si="1"/>
        <v>0.62091999999999992</v>
      </c>
      <c r="E36" s="2">
        <f t="shared" si="2"/>
        <v>0.62858999999999987</v>
      </c>
      <c r="F36" s="2">
        <f t="shared" si="3"/>
        <v>0.61664000000000008</v>
      </c>
      <c r="G36" s="2"/>
      <c r="H36" s="2"/>
      <c r="I36" s="2">
        <f t="array" ref="I36">SUMPRODUCT(B20:B39, (ROW(B20:B39)-ROW(B20)+1)) / (20*21/2)</f>
        <v>0.61962380952380958</v>
      </c>
      <c r="J36" s="2">
        <f t="shared" si="4"/>
        <v>0.61938869330565494</v>
      </c>
      <c r="K36" s="2"/>
    </row>
    <row r="37" spans="1:11" ht="13.5" x14ac:dyDescent="0.25">
      <c r="A37" s="3">
        <f>TITRES_STAT!B40</f>
        <v>42359</v>
      </c>
      <c r="B37" s="5">
        <f>TITRES_STAT!D40</f>
        <v>0.61140000000000005</v>
      </c>
      <c r="C37" s="2">
        <f t="shared" si="0"/>
        <v>-9.4999999999999529E-3</v>
      </c>
      <c r="D37" s="2">
        <f t="shared" si="1"/>
        <v>0.61709999999999998</v>
      </c>
      <c r="E37" s="2">
        <f t="shared" si="2"/>
        <v>0.6266799999999999</v>
      </c>
      <c r="F37" s="2">
        <f t="shared" si="3"/>
        <v>0.61664000000000008</v>
      </c>
      <c r="G37" s="2"/>
      <c r="H37" s="2"/>
      <c r="I37" s="2">
        <f t="array" ref="I37">SUMPRODUCT(B21:B40, (ROW(B21:B40)-ROW(B21)+1)) / (20*21/2)</f>
        <v>0.61998380952380949</v>
      </c>
      <c r="J37" s="2">
        <f t="shared" si="4"/>
        <v>0.61862786537178305</v>
      </c>
      <c r="K37" s="2"/>
    </row>
    <row r="38" spans="1:11" ht="13.5" x14ac:dyDescent="0.25">
      <c r="A38" s="3">
        <f>TITRES_STAT!B41</f>
        <v>42360</v>
      </c>
      <c r="B38" s="5">
        <f>TITRES_STAT!D41</f>
        <v>0.61140000000000005</v>
      </c>
      <c r="C38" s="2">
        <f t="shared" si="0"/>
        <v>0</v>
      </c>
      <c r="D38" s="2">
        <f t="shared" si="1"/>
        <v>0.61519999999999997</v>
      </c>
      <c r="E38" s="2">
        <f t="shared" si="2"/>
        <v>0.62380999999999998</v>
      </c>
      <c r="F38" s="2">
        <f t="shared" si="3"/>
        <v>0.61664000000000008</v>
      </c>
      <c r="G38" s="2"/>
      <c r="H38" s="2"/>
      <c r="I38" s="2">
        <f t="array" ref="I38">SUMPRODUCT(B22:B41, (ROW(B22:B41)-ROW(B22)+1)) / (20*21/2)</f>
        <v>0.6193480952380952</v>
      </c>
      <c r="J38" s="2">
        <f t="shared" si="4"/>
        <v>0.61793949724113706</v>
      </c>
      <c r="K38" s="2"/>
    </row>
    <row r="39" spans="1:11" ht="13.5" x14ac:dyDescent="0.25">
      <c r="A39" s="3">
        <f>TITRES_STAT!B42</f>
        <v>42361</v>
      </c>
      <c r="B39" s="5">
        <f>TITRES_STAT!D42</f>
        <v>0.61140000000000005</v>
      </c>
      <c r="C39" s="2">
        <f t="shared" si="0"/>
        <v>0</v>
      </c>
      <c r="D39" s="2">
        <f t="shared" si="1"/>
        <v>0.61520000000000008</v>
      </c>
      <c r="E39" s="2">
        <f t="shared" si="2"/>
        <v>0.62093999999999994</v>
      </c>
      <c r="F39" s="2">
        <f t="shared" si="3"/>
        <v>0.61712000000000011</v>
      </c>
      <c r="G39" s="2"/>
      <c r="H39" s="2"/>
      <c r="I39" s="2">
        <f t="array" ref="I39">SUMPRODUCT(B23:B42, (ROW(B23:B42)-ROW(B23)+1)) / (20*21/2)</f>
        <v>0.61779809523809526</v>
      </c>
      <c r="J39" s="2">
        <f t="shared" si="4"/>
        <v>0.61731668798007633</v>
      </c>
      <c r="K39" s="2"/>
    </row>
    <row r="40" spans="1:11" ht="13.5" x14ac:dyDescent="0.25">
      <c r="A40" s="3">
        <f>TITRES_STAT!B43</f>
        <v>42363</v>
      </c>
      <c r="B40" s="5">
        <f>TITRES_STAT!D43</f>
        <v>0.62090000000000001</v>
      </c>
      <c r="C40" s="2">
        <f t="shared" si="0"/>
        <v>9.4999999999999529E-3</v>
      </c>
      <c r="D40" s="2">
        <f t="shared" si="1"/>
        <v>0.61520000000000008</v>
      </c>
      <c r="E40" s="2">
        <f t="shared" si="2"/>
        <v>0.61997999999999986</v>
      </c>
      <c r="F40" s="2">
        <f t="shared" si="3"/>
        <v>0.61807500000000004</v>
      </c>
      <c r="G40" s="2"/>
      <c r="H40" s="2"/>
      <c r="I40" s="2">
        <f t="array" ref="I40">SUMPRODUCT(B24:B43, (ROW(B24:B43)-ROW(B24)+1)) / (20*21/2)</f>
        <v>0.61716238095238107</v>
      </c>
      <c r="J40" s="2">
        <f t="shared" si="4"/>
        <v>0.61765795579149763</v>
      </c>
      <c r="K40" s="2"/>
    </row>
    <row r="41" spans="1:11" ht="13.5" x14ac:dyDescent="0.25">
      <c r="A41" s="3">
        <f>TITRES_STAT!B44</f>
        <v>42366</v>
      </c>
      <c r="B41" s="5">
        <f>TITRES_STAT!D44</f>
        <v>0.61140000000000005</v>
      </c>
      <c r="C41" s="2">
        <f t="shared" si="0"/>
        <v>-9.4999999999999529E-3</v>
      </c>
      <c r="D41" s="2">
        <f t="shared" si="1"/>
        <v>0.61329999999999996</v>
      </c>
      <c r="E41" s="2">
        <f t="shared" si="2"/>
        <v>0.61710999999999994</v>
      </c>
      <c r="F41" s="2">
        <f t="shared" si="3"/>
        <v>0.61807500000000004</v>
      </c>
      <c r="G41" s="2"/>
      <c r="H41" s="2"/>
      <c r="I41" s="2">
        <f t="array" ref="I41">SUMPRODUCT(B25:B44, (ROW(B25:B44)-ROW(B25)+1)) / (20*21/2)</f>
        <v>0.61648095238095246</v>
      </c>
      <c r="J41" s="2">
        <f t="shared" si="4"/>
        <v>0.61706196000183122</v>
      </c>
      <c r="K41" s="2"/>
    </row>
    <row r="42" spans="1:11" ht="13.5" x14ac:dyDescent="0.25">
      <c r="A42" s="3">
        <f>TITRES_STAT!B45</f>
        <v>42367</v>
      </c>
      <c r="B42" s="5">
        <f>TITRES_STAT!D45</f>
        <v>0.6018</v>
      </c>
      <c r="C42" s="2">
        <f t="shared" si="0"/>
        <v>-9.6000000000000529E-3</v>
      </c>
      <c r="D42" s="2">
        <f t="shared" si="1"/>
        <v>0.61138000000000003</v>
      </c>
      <c r="E42" s="2">
        <f t="shared" si="2"/>
        <v>0.6142399999999999</v>
      </c>
      <c r="F42" s="2">
        <f t="shared" si="3"/>
        <v>0.61807500000000004</v>
      </c>
      <c r="G42" s="2"/>
      <c r="H42" s="2"/>
      <c r="I42" s="2">
        <f t="array" ref="I42">SUMPRODUCT(B26:B45, (ROW(B26:B45)-ROW(B26)+1)) / (20*21/2)</f>
        <v>0.6157085714285716</v>
      </c>
      <c r="J42" s="2">
        <f t="shared" si="4"/>
        <v>0.61560844000165682</v>
      </c>
      <c r="K42" s="2"/>
    </row>
    <row r="43" spans="1:11" ht="13.5" x14ac:dyDescent="0.25">
      <c r="A43" s="3">
        <f>TITRES_STAT!B46</f>
        <v>42368</v>
      </c>
      <c r="B43" s="5">
        <f>TITRES_STAT!D46</f>
        <v>0.61140000000000005</v>
      </c>
      <c r="C43" s="2">
        <f t="shared" si="0"/>
        <v>9.6000000000000529E-3</v>
      </c>
      <c r="D43" s="2">
        <f t="shared" si="1"/>
        <v>0.61138000000000003</v>
      </c>
      <c r="E43" s="2">
        <f t="shared" si="2"/>
        <v>0.61328999999999989</v>
      </c>
      <c r="F43" s="2">
        <f t="shared" si="3"/>
        <v>0.61855499999999997</v>
      </c>
      <c r="G43" s="2"/>
      <c r="H43" s="2"/>
      <c r="I43" s="2">
        <f t="array" ref="I43">SUMPRODUCT(B27:B46, (ROW(B27:B46)-ROW(B27)+1)) / (20*21/2)</f>
        <v>0.61666428571428578</v>
      </c>
      <c r="J43" s="2">
        <f t="shared" si="4"/>
        <v>0.61520763619197516</v>
      </c>
      <c r="K43" s="2"/>
    </row>
    <row r="44" spans="1:11" ht="13.5" x14ac:dyDescent="0.25">
      <c r="A44" s="3">
        <f>TITRES_STAT!B47</f>
        <v>42369</v>
      </c>
      <c r="B44" s="5">
        <f>TITRES_STAT!D47</f>
        <v>0.61140000000000005</v>
      </c>
      <c r="C44" s="2">
        <f t="shared" si="0"/>
        <v>0</v>
      </c>
      <c r="D44" s="2">
        <f t="shared" si="1"/>
        <v>0.61138000000000003</v>
      </c>
      <c r="E44" s="2">
        <f t="shared" si="2"/>
        <v>0.61328999999999989</v>
      </c>
      <c r="F44" s="2">
        <f t="shared" si="3"/>
        <v>0.61950999999999989</v>
      </c>
      <c r="G44" s="2"/>
      <c r="H44" s="2"/>
      <c r="I44" s="2">
        <f t="array" ref="I44">SUMPRODUCT(B28:B47, (ROW(B28:B47)-ROW(B28)+1)) / (20*21/2)</f>
        <v>0.61757428571428585</v>
      </c>
      <c r="J44" s="2">
        <f t="shared" si="4"/>
        <v>0.61484500417369181</v>
      </c>
      <c r="K44" s="2"/>
    </row>
    <row r="45" spans="1:11" ht="13.5" x14ac:dyDescent="0.25">
      <c r="A45" s="3">
        <f>TITRES_STAT!B48</f>
        <v>42373</v>
      </c>
      <c r="B45" s="5">
        <f>TITRES_STAT!D48</f>
        <v>0.61140000000000005</v>
      </c>
      <c r="C45" s="2">
        <f t="shared" si="0"/>
        <v>0</v>
      </c>
      <c r="D45" s="2">
        <f t="shared" si="1"/>
        <v>0.60948000000000013</v>
      </c>
      <c r="E45" s="2">
        <f t="shared" si="2"/>
        <v>0.61234</v>
      </c>
      <c r="F45" s="2">
        <f t="shared" si="3"/>
        <v>0.62046499999999993</v>
      </c>
      <c r="G45" s="2"/>
      <c r="H45" s="2"/>
      <c r="I45" s="2">
        <f t="array" ref="I45">SUMPRODUCT(B29:B48, (ROW(B29:B48)-ROW(B29)+1)) / (20*21/2)</f>
        <v>0.61939857142857146</v>
      </c>
      <c r="J45" s="2">
        <f t="shared" si="4"/>
        <v>0.61451690853810215</v>
      </c>
      <c r="K45" s="2"/>
    </row>
    <row r="46" spans="1:11" ht="13.5" x14ac:dyDescent="0.25">
      <c r="A46" s="3">
        <f>TITRES_STAT!B49</f>
        <v>42374</v>
      </c>
      <c r="B46" s="5">
        <f>TITRES_STAT!D49</f>
        <v>0.63049999999999995</v>
      </c>
      <c r="C46" s="2">
        <f t="shared" si="0"/>
        <v>1.9099999999999895E-2</v>
      </c>
      <c r="D46" s="2">
        <f t="shared" si="1"/>
        <v>0.61330000000000007</v>
      </c>
      <c r="E46" s="2">
        <f t="shared" si="2"/>
        <v>0.61329999999999996</v>
      </c>
      <c r="F46" s="2">
        <f t="shared" si="3"/>
        <v>0.62094499999999997</v>
      </c>
      <c r="G46" s="2"/>
      <c r="H46" s="2"/>
      <c r="I46" s="2">
        <f t="array" ref="I46">SUMPRODUCT(B30:B49, (ROW(B30:B49)-ROW(B30)+1)) / (20*21/2)</f>
        <v>0.62122285714285719</v>
      </c>
      <c r="J46" s="2">
        <f t="shared" si="4"/>
        <v>0.61603910772494952</v>
      </c>
      <c r="K46" s="2"/>
    </row>
    <row r="47" spans="1:11" ht="13.5" x14ac:dyDescent="0.25">
      <c r="A47" s="3">
        <f>TITRES_STAT!B50</f>
        <v>42375</v>
      </c>
      <c r="B47" s="5">
        <f>TITRES_STAT!D50</f>
        <v>0.63049999999999995</v>
      </c>
      <c r="C47" s="2">
        <f t="shared" si="0"/>
        <v>0</v>
      </c>
      <c r="D47" s="2">
        <f t="shared" si="1"/>
        <v>0.61904000000000003</v>
      </c>
      <c r="E47" s="2">
        <f t="shared" si="2"/>
        <v>0.61520999999999992</v>
      </c>
      <c r="F47" s="2">
        <f t="shared" si="3"/>
        <v>0.62094499999999986</v>
      </c>
      <c r="G47" s="2"/>
      <c r="H47" s="2"/>
      <c r="I47" s="2">
        <f t="array" ref="I47">SUMPRODUCT(B31:B50, (ROW(B31:B50)-ROW(B31)+1)) / (20*21/2)</f>
        <v>0.62121857142857151</v>
      </c>
      <c r="J47" s="2">
        <f t="shared" si="4"/>
        <v>0.61741633556066855</v>
      </c>
      <c r="K47" s="2"/>
    </row>
    <row r="48" spans="1:11" ht="13.5" x14ac:dyDescent="0.25">
      <c r="A48" s="3">
        <f>TITRES_STAT!B51</f>
        <v>42376</v>
      </c>
      <c r="B48" s="5">
        <f>TITRES_STAT!D51</f>
        <v>0.6401</v>
      </c>
      <c r="C48" s="2">
        <f t="shared" si="0"/>
        <v>9.6000000000000529E-3</v>
      </c>
      <c r="D48" s="2">
        <f t="shared" si="1"/>
        <v>0.62478</v>
      </c>
      <c r="E48" s="2">
        <f t="shared" si="2"/>
        <v>0.61807999999999996</v>
      </c>
      <c r="F48" s="2">
        <f t="shared" si="3"/>
        <v>0.62094499999999997</v>
      </c>
      <c r="G48" s="2"/>
      <c r="H48" s="2"/>
      <c r="I48" s="2">
        <f t="array" ref="I48">SUMPRODUCT(B32:B51, (ROW(B32:B51)-ROW(B32)+1)) / (20*21/2)</f>
        <v>0.62308857142857133</v>
      </c>
      <c r="J48" s="2">
        <f t="shared" si="4"/>
        <v>0.61957668455489057</v>
      </c>
      <c r="K48" s="2"/>
    </row>
    <row r="49" spans="1:11" ht="13.5" x14ac:dyDescent="0.25">
      <c r="A49" s="3">
        <f>TITRES_STAT!B52</f>
        <v>42377</v>
      </c>
      <c r="B49" s="5">
        <f>TITRES_STAT!D52</f>
        <v>0.6401</v>
      </c>
      <c r="C49" s="2">
        <f t="shared" si="0"/>
        <v>0</v>
      </c>
      <c r="D49" s="2">
        <f t="shared" si="1"/>
        <v>0.63051999999999997</v>
      </c>
      <c r="E49" s="2">
        <f t="shared" si="2"/>
        <v>0.62095</v>
      </c>
      <c r="F49" s="2">
        <f t="shared" si="3"/>
        <v>0.62094499999999997</v>
      </c>
      <c r="G49" s="2"/>
      <c r="H49" s="2"/>
      <c r="I49" s="2">
        <f t="array" ref="I49">SUMPRODUCT(B33:B52, (ROW(B33:B52)-ROW(B33)+1)) / (20*21/2)</f>
        <v>0.62312999999999996</v>
      </c>
      <c r="J49" s="2">
        <f t="shared" si="4"/>
        <v>0.62153128602585339</v>
      </c>
      <c r="K49" s="2"/>
    </row>
    <row r="50" spans="1:11" ht="13.5" x14ac:dyDescent="0.25">
      <c r="A50" s="3">
        <f>TITRES_STAT!B53</f>
        <v>42380</v>
      </c>
      <c r="B50" s="5">
        <f>TITRES_STAT!D53</f>
        <v>0.62090000000000001</v>
      </c>
      <c r="C50" s="2">
        <f t="shared" si="0"/>
        <v>-1.9199999999999995E-2</v>
      </c>
      <c r="D50" s="2">
        <f t="shared" si="1"/>
        <v>0.63241999999999998</v>
      </c>
      <c r="E50" s="2">
        <f t="shared" si="2"/>
        <v>0.62095000000000011</v>
      </c>
      <c r="F50" s="2">
        <f t="shared" si="3"/>
        <v>0.62046499999999993</v>
      </c>
      <c r="G50" s="2">
        <f t="shared" ref="G50:G113" si="5">AVERAGE(B1:B50)</f>
        <v>0.61548163265306133</v>
      </c>
      <c r="H50" s="2"/>
      <c r="I50" s="2">
        <f t="array" ref="I50">SUMPRODUCT(B34:B53, (ROW(B34:B53)-ROW(B34)+1)) / (20*21/2)</f>
        <v>0.62413142857142867</v>
      </c>
      <c r="J50" s="2">
        <f t="shared" si="4"/>
        <v>0.62147116354720078</v>
      </c>
      <c r="K50" s="2">
        <f>G50</f>
        <v>0.61548163265306133</v>
      </c>
    </row>
    <row r="51" spans="1:11" ht="13.5" x14ac:dyDescent="0.25">
      <c r="A51" s="3">
        <f>TITRES_STAT!B54</f>
        <v>42381</v>
      </c>
      <c r="B51" s="5">
        <f>TITRES_STAT!D54</f>
        <v>0.6401</v>
      </c>
      <c r="C51" s="2">
        <f t="shared" si="0"/>
        <v>1.9199999999999995E-2</v>
      </c>
      <c r="D51" s="2">
        <f t="shared" si="1"/>
        <v>0.63434000000000001</v>
      </c>
      <c r="E51" s="2">
        <f t="shared" si="2"/>
        <v>0.62382000000000004</v>
      </c>
      <c r="F51" s="2">
        <f t="shared" si="3"/>
        <v>0.62046500000000004</v>
      </c>
      <c r="G51" s="2">
        <f t="shared" si="5"/>
        <v>0.61597400000000002</v>
      </c>
      <c r="H51" s="2"/>
      <c r="I51" s="2">
        <f t="array" ref="I51">SUMPRODUCT(B35:B54, (ROW(B35:B54)-ROW(B35)+1)) / (20*21/2)</f>
        <v>0.62508714285714273</v>
      </c>
      <c r="J51" s="2">
        <f t="shared" si="4"/>
        <v>0.62324533844746743</v>
      </c>
      <c r="K51" s="2">
        <f t="shared" ref="K51:K114" si="6">$K$4*B51+(1-$K$4)*K50</f>
        <v>0.61644705882352946</v>
      </c>
    </row>
    <row r="52" spans="1:11" ht="13.5" x14ac:dyDescent="0.25">
      <c r="A52" s="3">
        <f>TITRES_STAT!B55</f>
        <v>42382</v>
      </c>
      <c r="B52" s="5">
        <f>TITRES_STAT!D55</f>
        <v>0.62090000000000001</v>
      </c>
      <c r="C52" s="2">
        <f t="shared" si="0"/>
        <v>-1.9199999999999995E-2</v>
      </c>
      <c r="D52" s="2">
        <f t="shared" si="1"/>
        <v>0.63241999999999998</v>
      </c>
      <c r="E52" s="2">
        <f t="shared" si="2"/>
        <v>0.62573000000000001</v>
      </c>
      <c r="F52" s="2">
        <f t="shared" si="3"/>
        <v>0.61998500000000001</v>
      </c>
      <c r="G52" s="2">
        <f t="shared" si="5"/>
        <v>0.61616399999999993</v>
      </c>
      <c r="H52" s="2"/>
      <c r="I52" s="2">
        <f t="array" ref="I52">SUMPRODUCT(B36:B55, (ROW(B36:B55)-ROW(B36)+1)) / (20*21/2)</f>
        <v>0.62595190476190488</v>
      </c>
      <c r="J52" s="2">
        <f t="shared" si="4"/>
        <v>0.623021972881042</v>
      </c>
      <c r="K52" s="2">
        <f t="shared" si="6"/>
        <v>0.61662168396770478</v>
      </c>
    </row>
    <row r="53" spans="1:11" ht="13.5" x14ac:dyDescent="0.25">
      <c r="A53" s="3">
        <f>TITRES_STAT!B56</f>
        <v>42384</v>
      </c>
      <c r="B53" s="5">
        <f>TITRES_STAT!D56</f>
        <v>0.63049999999999995</v>
      </c>
      <c r="C53" s="2">
        <f t="shared" si="0"/>
        <v>9.5999999999999419E-3</v>
      </c>
      <c r="D53" s="2">
        <f t="shared" si="1"/>
        <v>0.63050000000000006</v>
      </c>
      <c r="E53" s="2">
        <f t="shared" si="2"/>
        <v>0.62763999999999998</v>
      </c>
      <c r="F53" s="2">
        <f t="shared" si="3"/>
        <v>0.62046500000000004</v>
      </c>
      <c r="G53" s="2">
        <f t="shared" si="5"/>
        <v>0.61616400000000004</v>
      </c>
      <c r="H53" s="2"/>
      <c r="I53" s="2">
        <f t="array" ref="I53">SUMPRODUCT(B37:B56, (ROW(B37:B56)-ROW(B37)+1)) / (20*21/2)</f>
        <v>0.62677095238095248</v>
      </c>
      <c r="J53" s="2">
        <f t="shared" si="4"/>
        <v>0.62373416593999031</v>
      </c>
      <c r="K53" s="2">
        <f t="shared" si="6"/>
        <v>0.6171659316552458</v>
      </c>
    </row>
    <row r="54" spans="1:11" ht="13.5" x14ac:dyDescent="0.25">
      <c r="A54" s="3">
        <f>TITRES_STAT!B57</f>
        <v>42387</v>
      </c>
      <c r="B54" s="5">
        <f>TITRES_STAT!D57</f>
        <v>0.63049999999999995</v>
      </c>
      <c r="C54" s="2">
        <f t="shared" si="0"/>
        <v>0</v>
      </c>
      <c r="D54" s="2">
        <f t="shared" si="1"/>
        <v>0.62858000000000003</v>
      </c>
      <c r="E54" s="2">
        <f t="shared" si="2"/>
        <v>0.62954999999999983</v>
      </c>
      <c r="F54" s="2">
        <f t="shared" si="3"/>
        <v>0.62141999999999997</v>
      </c>
      <c r="G54" s="2">
        <f t="shared" si="5"/>
        <v>0.61540000000000006</v>
      </c>
      <c r="H54" s="2"/>
      <c r="I54" s="2">
        <f t="array" ref="I54">SUMPRODUCT(B38:B57, (ROW(B38:B57)-ROW(B38)+1)) / (20*21/2)</f>
        <v>0.62845857142857142</v>
      </c>
      <c r="J54" s="2">
        <f t="shared" si="4"/>
        <v>0.62437853108856267</v>
      </c>
      <c r="K54" s="2">
        <f t="shared" si="6"/>
        <v>0.61768883629621651</v>
      </c>
    </row>
    <row r="55" spans="1:11" ht="13.5" x14ac:dyDescent="0.25">
      <c r="A55" s="3">
        <f>TITRES_STAT!B58</f>
        <v>42388</v>
      </c>
      <c r="B55" s="5">
        <f>TITRES_STAT!D58</f>
        <v>0.63049999999999995</v>
      </c>
      <c r="C55" s="2">
        <f t="shared" si="0"/>
        <v>0</v>
      </c>
      <c r="D55" s="2">
        <f t="shared" si="1"/>
        <v>0.63050000000000006</v>
      </c>
      <c r="E55" s="2">
        <f t="shared" si="2"/>
        <v>0.63145999999999991</v>
      </c>
      <c r="F55" s="2">
        <f t="shared" si="3"/>
        <v>0.62190000000000001</v>
      </c>
      <c r="G55" s="2">
        <f t="shared" si="5"/>
        <v>0.61501800000000006</v>
      </c>
      <c r="H55" s="2"/>
      <c r="I55" s="2">
        <f t="array" ref="I55">SUMPRODUCT(B39:B58, (ROW(B39:B58)-ROW(B39)+1)) / (20*21/2)</f>
        <v>0.6281809523809524</v>
      </c>
      <c r="J55" s="2">
        <f t="shared" si="4"/>
        <v>0.62496152812774719</v>
      </c>
      <c r="K55" s="2">
        <f t="shared" si="6"/>
        <v>0.61819123487283545</v>
      </c>
    </row>
    <row r="56" spans="1:11" ht="13.5" x14ac:dyDescent="0.25">
      <c r="A56" s="3">
        <f>TITRES_STAT!B59</f>
        <v>42389</v>
      </c>
      <c r="B56" s="5">
        <f>TITRES_STAT!D59</f>
        <v>0.63049999999999995</v>
      </c>
      <c r="C56" s="2">
        <f t="shared" si="0"/>
        <v>0</v>
      </c>
      <c r="D56" s="2">
        <f t="shared" si="1"/>
        <v>0.62858000000000003</v>
      </c>
      <c r="E56" s="2">
        <f t="shared" si="2"/>
        <v>0.63145999999999991</v>
      </c>
      <c r="F56" s="2">
        <f t="shared" si="3"/>
        <v>0.62237999999999993</v>
      </c>
      <c r="G56" s="2">
        <f t="shared" si="5"/>
        <v>0.61521000000000003</v>
      </c>
      <c r="H56" s="2"/>
      <c r="I56" s="2">
        <f t="array" ref="I56">SUMPRODUCT(B40:B59, (ROW(B40:B59)-ROW(B40)+1)) / (20*21/2)</f>
        <v>0.62877238095238097</v>
      </c>
      <c r="J56" s="2">
        <f t="shared" si="4"/>
        <v>0.62548900163939025</v>
      </c>
      <c r="K56" s="2">
        <f t="shared" si="6"/>
        <v>0.61867393154448891</v>
      </c>
    </row>
    <row r="57" spans="1:11" ht="13.5" x14ac:dyDescent="0.25">
      <c r="A57" s="3">
        <f>TITRES_STAT!B60</f>
        <v>42390</v>
      </c>
      <c r="B57" s="5">
        <f>TITRES_STAT!D60</f>
        <v>0.6401</v>
      </c>
      <c r="C57" s="2">
        <f t="shared" si="0"/>
        <v>9.6000000000000529E-3</v>
      </c>
      <c r="D57" s="2">
        <f t="shared" si="1"/>
        <v>0.63241999999999998</v>
      </c>
      <c r="E57" s="2">
        <f t="shared" si="2"/>
        <v>0.63241999999999998</v>
      </c>
      <c r="F57" s="2">
        <f t="shared" si="3"/>
        <v>0.62381500000000001</v>
      </c>
      <c r="G57" s="2">
        <f t="shared" si="5"/>
        <v>0.6161660000000001</v>
      </c>
      <c r="H57" s="2"/>
      <c r="I57" s="2">
        <f t="array" ref="I57">SUMPRODUCT(B41:B60, (ROW(B41:B60)-ROW(B41)+1)) / (20*21/2)</f>
        <v>0.63018714285714272</v>
      </c>
      <c r="J57" s="2">
        <f t="shared" si="4"/>
        <v>0.62688052529278171</v>
      </c>
      <c r="K57" s="2">
        <f t="shared" si="6"/>
        <v>0.61951416952313643</v>
      </c>
    </row>
    <row r="58" spans="1:11" ht="13.5" x14ac:dyDescent="0.25">
      <c r="A58" s="3">
        <f>TITRES_STAT!B61</f>
        <v>42391</v>
      </c>
      <c r="B58" s="5">
        <f>TITRES_STAT!D61</f>
        <v>0.62090000000000001</v>
      </c>
      <c r="C58" s="2">
        <f t="shared" si="0"/>
        <v>-1.9199999999999995E-2</v>
      </c>
      <c r="D58" s="2">
        <f t="shared" si="1"/>
        <v>0.63049999999999995</v>
      </c>
      <c r="E58" s="2">
        <f t="shared" si="2"/>
        <v>0.63049999999999995</v>
      </c>
      <c r="F58" s="2">
        <f t="shared" si="3"/>
        <v>0.62429000000000001</v>
      </c>
      <c r="G58" s="2">
        <f t="shared" si="5"/>
        <v>0.61731200000000008</v>
      </c>
      <c r="H58" s="2"/>
      <c r="I58" s="2">
        <f t="array" ref="I58">SUMPRODUCT(B42:B61, (ROW(B42:B61)-ROW(B42)+1)) / (20*21/2)</f>
        <v>0.63151047619047618</v>
      </c>
      <c r="J58" s="2">
        <f t="shared" si="4"/>
        <v>0.62631095145537397</v>
      </c>
      <c r="K58" s="2">
        <f t="shared" si="6"/>
        <v>0.61956851581634687</v>
      </c>
    </row>
    <row r="59" spans="1:11" ht="13.5" x14ac:dyDescent="0.25">
      <c r="A59" s="3">
        <f>TITRES_STAT!B62</f>
        <v>42394</v>
      </c>
      <c r="B59" s="5">
        <f>TITRES_STAT!D62</f>
        <v>0.63049999999999995</v>
      </c>
      <c r="C59" s="2">
        <f t="shared" si="0"/>
        <v>9.5999999999999419E-3</v>
      </c>
      <c r="D59" s="2">
        <f t="shared" si="1"/>
        <v>0.63050000000000006</v>
      </c>
      <c r="E59" s="2">
        <f t="shared" si="2"/>
        <v>0.62953999999999999</v>
      </c>
      <c r="F59" s="2">
        <f t="shared" si="3"/>
        <v>0.62524499999999994</v>
      </c>
      <c r="G59" s="2">
        <f t="shared" si="5"/>
        <v>0.61884000000000006</v>
      </c>
      <c r="H59" s="2"/>
      <c r="I59" s="2">
        <f t="array" ref="I59">SUMPRODUCT(B43:B62, (ROW(B43:B62)-ROW(B43)+1)) / (20*21/2)</f>
        <v>0.63269714285714285</v>
      </c>
      <c r="J59" s="2">
        <f t="shared" si="4"/>
        <v>0.62670990845962404</v>
      </c>
      <c r="K59" s="2">
        <f t="shared" si="6"/>
        <v>0.61999720147060777</v>
      </c>
    </row>
    <row r="60" spans="1:11" ht="13.5" x14ac:dyDescent="0.25">
      <c r="A60" s="3">
        <f>TITRES_STAT!B63</f>
        <v>42395</v>
      </c>
      <c r="B60" s="5">
        <f>TITRES_STAT!D63</f>
        <v>0.6401</v>
      </c>
      <c r="C60" s="2">
        <f t="shared" si="0"/>
        <v>9.6000000000000529E-3</v>
      </c>
      <c r="D60" s="2">
        <f t="shared" si="1"/>
        <v>0.63241999999999998</v>
      </c>
      <c r="E60" s="2">
        <f t="shared" si="2"/>
        <v>0.63146000000000002</v>
      </c>
      <c r="F60" s="2">
        <f t="shared" si="3"/>
        <v>0.62620500000000001</v>
      </c>
      <c r="G60" s="2">
        <f t="shared" si="5"/>
        <v>0.61998800000000009</v>
      </c>
      <c r="H60" s="2"/>
      <c r="I60" s="2">
        <f t="array" ref="I60">SUMPRODUCT(B44:B63, (ROW(B44:B63)-ROW(B44)+1)) / (20*21/2)</f>
        <v>0.63278714285714277</v>
      </c>
      <c r="J60" s="2">
        <f t="shared" si="4"/>
        <v>0.62798515527299315</v>
      </c>
      <c r="K60" s="2">
        <f t="shared" si="6"/>
        <v>0.62078554651097606</v>
      </c>
    </row>
    <row r="61" spans="1:11" ht="13.5" x14ac:dyDescent="0.25">
      <c r="A61" s="3">
        <f>TITRES_STAT!B64</f>
        <v>42396</v>
      </c>
      <c r="B61" s="5">
        <f>TITRES_STAT!D64</f>
        <v>0.6401</v>
      </c>
      <c r="C61" s="2">
        <f t="shared" si="0"/>
        <v>0</v>
      </c>
      <c r="D61" s="2">
        <f t="shared" si="1"/>
        <v>0.63434000000000001</v>
      </c>
      <c r="E61" s="2">
        <f t="shared" si="2"/>
        <v>0.63146000000000002</v>
      </c>
      <c r="F61" s="2">
        <f t="shared" si="3"/>
        <v>0.62764000000000009</v>
      </c>
      <c r="G61" s="2">
        <f t="shared" si="5"/>
        <v>0.62075400000000014</v>
      </c>
      <c r="H61" s="2"/>
      <c r="I61" s="2">
        <f t="array" ref="I61">SUMPRODUCT(B45:B64, (ROW(B45:B64)-ROW(B45)+1)) / (20*21/2)</f>
        <v>0.6337004761904762</v>
      </c>
      <c r="J61" s="2">
        <f t="shared" si="4"/>
        <v>0.62913895000889852</v>
      </c>
      <c r="K61" s="2">
        <f t="shared" si="6"/>
        <v>0.62154297605956521</v>
      </c>
    </row>
    <row r="62" spans="1:11" ht="13.5" x14ac:dyDescent="0.25">
      <c r="A62" s="3">
        <f>TITRES_STAT!B65</f>
        <v>42397</v>
      </c>
      <c r="B62" s="5">
        <f>TITRES_STAT!D65</f>
        <v>0.6401</v>
      </c>
      <c r="C62" s="2">
        <f t="shared" si="0"/>
        <v>0</v>
      </c>
      <c r="D62" s="2">
        <f t="shared" si="1"/>
        <v>0.6343399999999999</v>
      </c>
      <c r="E62" s="2">
        <f t="shared" si="2"/>
        <v>0.63338000000000005</v>
      </c>
      <c r="F62" s="2">
        <f t="shared" si="3"/>
        <v>0.62955500000000009</v>
      </c>
      <c r="G62" s="2">
        <f t="shared" si="5"/>
        <v>0.62171000000000021</v>
      </c>
      <c r="H62" s="2"/>
      <c r="I62" s="2">
        <f t="array" ref="I62">SUMPRODUCT(B46:B65, (ROW(B46:B65)-ROW(B46)+1)) / (20*21/2)</f>
        <v>0.63264857142857145</v>
      </c>
      <c r="J62" s="2">
        <f t="shared" si="4"/>
        <v>0.6301828595318606</v>
      </c>
      <c r="K62" s="2">
        <f t="shared" si="6"/>
        <v>0.62227070248860183</v>
      </c>
    </row>
    <row r="63" spans="1:11" ht="13.5" x14ac:dyDescent="0.25">
      <c r="A63" s="3">
        <f>TITRES_STAT!B66</f>
        <v>42398</v>
      </c>
      <c r="B63" s="5">
        <f>TITRES_STAT!D66</f>
        <v>0.63049999999999995</v>
      </c>
      <c r="C63" s="2">
        <f t="shared" si="0"/>
        <v>-9.6000000000000529E-3</v>
      </c>
      <c r="D63" s="2">
        <f t="shared" si="1"/>
        <v>0.63625999999999994</v>
      </c>
      <c r="E63" s="2">
        <f t="shared" si="2"/>
        <v>0.63338000000000005</v>
      </c>
      <c r="F63" s="2">
        <f t="shared" si="3"/>
        <v>0.63051000000000001</v>
      </c>
      <c r="G63" s="2">
        <f t="shared" si="5"/>
        <v>0.6220920000000002</v>
      </c>
      <c r="H63" s="2"/>
      <c r="I63" s="2">
        <f t="array" ref="I63">SUMPRODUCT(B47:B66, (ROW(B47:B66)-ROW(B47)+1)) / (20*21/2)</f>
        <v>0.63155142857142854</v>
      </c>
      <c r="J63" s="2">
        <f t="shared" si="4"/>
        <v>0.63021306338596905</v>
      </c>
      <c r="K63" s="2">
        <f t="shared" si="6"/>
        <v>0.62259342003806839</v>
      </c>
    </row>
    <row r="64" spans="1:11" ht="13.5" x14ac:dyDescent="0.25">
      <c r="A64" s="3">
        <f>TITRES_STAT!B67</f>
        <v>42401</v>
      </c>
      <c r="B64" s="5">
        <f>TITRES_STAT!D67</f>
        <v>0.6401</v>
      </c>
      <c r="C64" s="2">
        <f t="shared" si="0"/>
        <v>9.6000000000000529E-3</v>
      </c>
      <c r="D64" s="2">
        <f t="shared" si="1"/>
        <v>0.63817999999999997</v>
      </c>
      <c r="E64" s="2">
        <f t="shared" si="2"/>
        <v>0.63434000000000013</v>
      </c>
      <c r="F64" s="2">
        <f t="shared" si="3"/>
        <v>0.63194499999999998</v>
      </c>
      <c r="G64" s="2">
        <f t="shared" si="5"/>
        <v>0.6220920000000002</v>
      </c>
      <c r="H64" s="2"/>
      <c r="I64" s="2">
        <f t="array" ref="I64">SUMPRODUCT(B48:B67, (ROW(B48:B67)-ROW(B48)+1)) / (20*21/2)</f>
        <v>0.63050000000000006</v>
      </c>
      <c r="J64" s="2">
        <f t="shared" si="4"/>
        <v>0.63115467639682921</v>
      </c>
      <c r="K64" s="2">
        <f t="shared" si="6"/>
        <v>0.6232799525855951</v>
      </c>
    </row>
    <row r="65" spans="1:11" ht="13.5" x14ac:dyDescent="0.25">
      <c r="A65" s="3">
        <f>TITRES_STAT!B68</f>
        <v>42402</v>
      </c>
      <c r="B65" s="5">
        <f>TITRES_STAT!D68</f>
        <v>0.62090000000000001</v>
      </c>
      <c r="C65" s="2">
        <f t="shared" si="0"/>
        <v>-1.9199999999999995E-2</v>
      </c>
      <c r="D65" s="2">
        <f t="shared" si="1"/>
        <v>0.6343399999999999</v>
      </c>
      <c r="E65" s="2">
        <f t="shared" si="2"/>
        <v>0.63337999999999994</v>
      </c>
      <c r="F65" s="2">
        <f t="shared" si="3"/>
        <v>0.63241999999999998</v>
      </c>
      <c r="G65" s="2">
        <f t="shared" si="5"/>
        <v>0.6220920000000002</v>
      </c>
      <c r="H65" s="2"/>
      <c r="I65" s="2">
        <f t="array" ref="I65">SUMPRODUCT(B49:B68, (ROW(B49:B68)-ROW(B49)+1)) / (20*21/2)</f>
        <v>0.62858952380952382</v>
      </c>
      <c r="J65" s="2">
        <f t="shared" si="4"/>
        <v>0.63017804054951221</v>
      </c>
      <c r="K65" s="2">
        <f t="shared" si="6"/>
        <v>0.62318662111165013</v>
      </c>
    </row>
    <row r="66" spans="1:11" ht="13.5" x14ac:dyDescent="0.25">
      <c r="A66" s="3">
        <f>TITRES_STAT!B69</f>
        <v>42403</v>
      </c>
      <c r="B66" s="5">
        <f>TITRES_STAT!D69</f>
        <v>0.62090000000000001</v>
      </c>
      <c r="C66" s="2">
        <f t="shared" si="0"/>
        <v>0</v>
      </c>
      <c r="D66" s="2">
        <f t="shared" si="1"/>
        <v>0.63049999999999995</v>
      </c>
      <c r="E66" s="2">
        <f t="shared" si="2"/>
        <v>0.63241999999999998</v>
      </c>
      <c r="F66" s="2">
        <f t="shared" si="3"/>
        <v>0.63194000000000006</v>
      </c>
      <c r="G66" s="2">
        <f t="shared" si="5"/>
        <v>0.6220920000000002</v>
      </c>
      <c r="H66" s="2"/>
      <c r="I66" s="2">
        <f t="array" ref="I66">SUMPRODUCT(B50:B69, (ROW(B50:B69)-ROW(B50)+1)) / (20*21/2)</f>
        <v>0.62590142857142861</v>
      </c>
      <c r="J66" s="2">
        <f t="shared" si="4"/>
        <v>0.62929441764003491</v>
      </c>
      <c r="K66" s="2">
        <f t="shared" si="6"/>
        <v>0.623096949695507</v>
      </c>
    </row>
    <row r="67" spans="1:11" ht="13.5" x14ac:dyDescent="0.25">
      <c r="A67" s="3">
        <f>TITRES_STAT!B70</f>
        <v>42404</v>
      </c>
      <c r="B67" s="5">
        <f>TITRES_STAT!D70</f>
        <v>0.62090000000000001</v>
      </c>
      <c r="C67" s="2">
        <f t="shared" si="0"/>
        <v>0</v>
      </c>
      <c r="D67" s="2">
        <f t="shared" si="1"/>
        <v>0.62665999999999999</v>
      </c>
      <c r="E67" s="2">
        <f t="shared" si="2"/>
        <v>0.63049999999999984</v>
      </c>
      <c r="F67" s="2">
        <f t="shared" si="3"/>
        <v>0.63146000000000002</v>
      </c>
      <c r="G67" s="2">
        <f t="shared" si="5"/>
        <v>0.62228200000000011</v>
      </c>
      <c r="H67" s="2"/>
      <c r="I67" s="2">
        <f t="array" ref="I67">SUMPRODUCT(B51:B70, (ROW(B51:B70)-ROW(B51)+1)) / (20*21/2)</f>
        <v>0.62339571428571416</v>
      </c>
      <c r="J67" s="2">
        <f t="shared" si="4"/>
        <v>0.62849494929336491</v>
      </c>
      <c r="K67" s="2">
        <f t="shared" si="6"/>
        <v>0.62301079480548704</v>
      </c>
    </row>
    <row r="68" spans="1:11" ht="13.5" x14ac:dyDescent="0.25">
      <c r="A68" s="3">
        <f>TITRES_STAT!B71</f>
        <v>42405</v>
      </c>
      <c r="B68" s="5">
        <f>TITRES_STAT!D71</f>
        <v>0.61140000000000005</v>
      </c>
      <c r="C68" s="2">
        <f t="shared" ref="C68:C131" si="7">B68-B67</f>
        <v>-9.4999999999999529E-3</v>
      </c>
      <c r="D68" s="2">
        <f t="shared" si="1"/>
        <v>0.62284000000000006</v>
      </c>
      <c r="E68" s="2">
        <f t="shared" si="2"/>
        <v>0.62954999999999983</v>
      </c>
      <c r="F68" s="2">
        <f t="shared" si="3"/>
        <v>0.63002500000000006</v>
      </c>
      <c r="G68" s="2">
        <f t="shared" si="5"/>
        <v>0.62228200000000011</v>
      </c>
      <c r="H68" s="2"/>
      <c r="I68" s="2">
        <f t="array" ref="I68">SUMPRODUCT(B52:B71, (ROW(B52:B71)-ROW(B52)+1)) / (20*21/2)</f>
        <v>0.62007619047619056</v>
      </c>
      <c r="J68" s="2">
        <f t="shared" si="4"/>
        <v>0.62686685888447302</v>
      </c>
      <c r="K68" s="2">
        <f t="shared" si="6"/>
        <v>0.62255546951899732</v>
      </c>
    </row>
    <row r="69" spans="1:11" ht="13.5" x14ac:dyDescent="0.25">
      <c r="A69" s="3">
        <f>TITRES_STAT!B72</f>
        <v>42408</v>
      </c>
      <c r="B69" s="5">
        <f>TITRES_STAT!D72</f>
        <v>0.6018</v>
      </c>
      <c r="C69" s="2">
        <f t="shared" si="7"/>
        <v>-9.6000000000000529E-3</v>
      </c>
      <c r="D69" s="2">
        <f t="shared" si="1"/>
        <v>0.61517999999999995</v>
      </c>
      <c r="E69" s="2">
        <f t="shared" si="2"/>
        <v>0.6266799999999999</v>
      </c>
      <c r="F69" s="2">
        <f t="shared" si="3"/>
        <v>0.62811000000000017</v>
      </c>
      <c r="G69" s="2">
        <f t="shared" si="5"/>
        <v>0.62228200000000022</v>
      </c>
      <c r="H69" s="2"/>
      <c r="I69" s="2">
        <f t="array" ref="I69">SUMPRODUCT(B53:B72, (ROW(B53:B72)-ROW(B53)+1)) / (20*21/2)</f>
        <v>0.61607000000000001</v>
      </c>
      <c r="J69" s="2">
        <f t="shared" si="4"/>
        <v>0.62447953899071373</v>
      </c>
      <c r="K69" s="2">
        <f t="shared" si="6"/>
        <v>0.6217415295378601</v>
      </c>
    </row>
    <row r="70" spans="1:11" ht="13.5" x14ac:dyDescent="0.25">
      <c r="A70" s="3">
        <f>TITRES_STAT!B73</f>
        <v>42409</v>
      </c>
      <c r="B70" s="5">
        <f>TITRES_STAT!D73</f>
        <v>0.6018</v>
      </c>
      <c r="C70" s="2">
        <f t="shared" si="7"/>
        <v>0</v>
      </c>
      <c r="D70" s="2">
        <f t="shared" ref="D70:D133" si="8">AVERAGE(B66:B70)</f>
        <v>0.61136000000000001</v>
      </c>
      <c r="E70" s="2">
        <f t="shared" si="2"/>
        <v>0.6228499999999999</v>
      </c>
      <c r="F70" s="2">
        <f t="shared" si="3"/>
        <v>0.62715500000000024</v>
      </c>
      <c r="G70" s="2">
        <f t="shared" si="5"/>
        <v>0.62228200000000011</v>
      </c>
      <c r="H70" s="2"/>
      <c r="I70" s="2">
        <f t="array" ref="I70">SUMPRODUCT(B54:B73, (ROW(B54:B73)-ROW(B54)+1)) / (20*21/2)</f>
        <v>0.61224571428571428</v>
      </c>
      <c r="J70" s="2">
        <f t="shared" si="4"/>
        <v>0.62231958289636014</v>
      </c>
      <c r="K70" s="2">
        <f t="shared" si="6"/>
        <v>0.6209595087716695</v>
      </c>
    </row>
    <row r="71" spans="1:11" ht="13.5" x14ac:dyDescent="0.25">
      <c r="A71" s="3">
        <f>TITRES_STAT!B74</f>
        <v>42410</v>
      </c>
      <c r="B71" s="5">
        <f>TITRES_STAT!D74</f>
        <v>0.59230000000000005</v>
      </c>
      <c r="C71" s="2">
        <f t="shared" si="7"/>
        <v>-9.4999999999999529E-3</v>
      </c>
      <c r="D71" s="2">
        <f t="shared" si="8"/>
        <v>0.60563999999999996</v>
      </c>
      <c r="E71" s="2">
        <f t="shared" si="2"/>
        <v>0.6180699999999999</v>
      </c>
      <c r="F71" s="2">
        <f t="shared" si="3"/>
        <v>0.62476500000000024</v>
      </c>
      <c r="G71" s="2">
        <f t="shared" si="5"/>
        <v>0.62190000000000023</v>
      </c>
      <c r="H71" s="2"/>
      <c r="I71" s="2">
        <f t="array" ref="I71">SUMPRODUCT(B55:B74, (ROW(B55:B74)-ROW(B55)+1)) / (20*21/2)</f>
        <v>0.60956333333333346</v>
      </c>
      <c r="J71" s="2">
        <f t="shared" si="4"/>
        <v>0.61946057500146867</v>
      </c>
      <c r="K71" s="2">
        <f t="shared" si="6"/>
        <v>0.61983560646689817</v>
      </c>
    </row>
    <row r="72" spans="1:11" ht="13.5" x14ac:dyDescent="0.25">
      <c r="A72" s="3">
        <f>TITRES_STAT!B75</f>
        <v>42411</v>
      </c>
      <c r="B72" s="5">
        <f>TITRES_STAT!D75</f>
        <v>0.5827</v>
      </c>
      <c r="C72" s="2">
        <f t="shared" si="7"/>
        <v>-9.6000000000000529E-3</v>
      </c>
      <c r="D72" s="2">
        <f t="shared" si="8"/>
        <v>0.59800000000000009</v>
      </c>
      <c r="E72" s="2">
        <f t="shared" si="2"/>
        <v>0.61233000000000004</v>
      </c>
      <c r="F72" s="2">
        <f t="shared" si="3"/>
        <v>0.62285500000000016</v>
      </c>
      <c r="G72" s="2">
        <f t="shared" si="5"/>
        <v>0.62151800000000013</v>
      </c>
      <c r="H72" s="2"/>
      <c r="I72" s="2">
        <f t="array" ref="I72">SUMPRODUCT(B56:B75, (ROW(B56:B75)-ROW(B56)+1)) / (20*21/2)</f>
        <v>0.60614857142857148</v>
      </c>
      <c r="J72" s="2">
        <f t="shared" si="4"/>
        <v>0.61595956785847161</v>
      </c>
      <c r="K72" s="2">
        <f t="shared" si="6"/>
        <v>0.6183793081740786</v>
      </c>
    </row>
    <row r="73" spans="1:11" ht="13.5" x14ac:dyDescent="0.25">
      <c r="A73" s="3">
        <f>TITRES_STAT!B76</f>
        <v>42412</v>
      </c>
      <c r="B73" s="5">
        <f>TITRES_STAT!D76</f>
        <v>0.5827</v>
      </c>
      <c r="C73" s="2">
        <f t="shared" si="7"/>
        <v>0</v>
      </c>
      <c r="D73" s="2">
        <f t="shared" si="8"/>
        <v>0.59226000000000001</v>
      </c>
      <c r="E73" s="2">
        <f t="shared" si="2"/>
        <v>0.60755000000000003</v>
      </c>
      <c r="F73" s="2">
        <f t="shared" si="3"/>
        <v>0.62046500000000004</v>
      </c>
      <c r="G73" s="2">
        <f t="shared" si="5"/>
        <v>0.62113600000000002</v>
      </c>
      <c r="H73" s="2"/>
      <c r="I73" s="2">
        <f t="array" ref="I73">SUMPRODUCT(B57:B76, (ROW(B57:B76)-ROW(B57)+1)) / (20*21/2)</f>
        <v>0.60569476190476201</v>
      </c>
      <c r="J73" s="2">
        <f t="shared" si="4"/>
        <v>0.61279198996718853</v>
      </c>
      <c r="K73" s="2">
        <f t="shared" si="6"/>
        <v>0.6169801196182324</v>
      </c>
    </row>
    <row r="74" spans="1:11" ht="13.5" x14ac:dyDescent="0.25">
      <c r="A74" s="3">
        <f>TITRES_STAT!B77</f>
        <v>42415</v>
      </c>
      <c r="B74" s="5">
        <f>TITRES_STAT!D77</f>
        <v>0.59230000000000005</v>
      </c>
      <c r="C74" s="2">
        <f t="shared" si="7"/>
        <v>9.6000000000000529E-3</v>
      </c>
      <c r="D74" s="2">
        <f t="shared" si="8"/>
        <v>0.59036000000000011</v>
      </c>
      <c r="E74" s="2">
        <f t="shared" si="2"/>
        <v>0.60276999999999992</v>
      </c>
      <c r="F74" s="2">
        <f t="shared" si="3"/>
        <v>0.61855499999999997</v>
      </c>
      <c r="G74" s="2">
        <f t="shared" si="5"/>
        <v>0.62113600000000013</v>
      </c>
      <c r="H74" s="2"/>
      <c r="I74" s="2">
        <f t="array" ref="I74">SUMPRODUCT(B58:B77, (ROW(B58:B77)-ROW(B58)+1)) / (20*21/2)</f>
        <v>0.6071509523809524</v>
      </c>
      <c r="J74" s="2">
        <f t="shared" si="4"/>
        <v>0.61084037187507534</v>
      </c>
      <c r="K74" s="2">
        <f t="shared" si="6"/>
        <v>0.61601227179006646</v>
      </c>
    </row>
    <row r="75" spans="1:11" ht="13.5" x14ac:dyDescent="0.25">
      <c r="A75" s="3">
        <f>TITRES_STAT!B78</f>
        <v>42416</v>
      </c>
      <c r="B75" s="5">
        <f>TITRES_STAT!D78</f>
        <v>0.5827</v>
      </c>
      <c r="C75" s="2">
        <f t="shared" si="7"/>
        <v>-9.6000000000000529E-3</v>
      </c>
      <c r="D75" s="2">
        <f t="shared" si="8"/>
        <v>0.58654000000000006</v>
      </c>
      <c r="E75" s="2">
        <f t="shared" si="2"/>
        <v>0.59894999999999998</v>
      </c>
      <c r="F75" s="2">
        <f t="shared" si="3"/>
        <v>0.61616499999999996</v>
      </c>
      <c r="G75" s="2">
        <f t="shared" si="5"/>
        <v>0.62094400000000005</v>
      </c>
      <c r="H75" s="2"/>
      <c r="I75" s="2">
        <f t="array" ref="I75">SUMPRODUCT(B59:B78, (ROW(B59:B78)-ROW(B59)+1)) / (20*21/2)</f>
        <v>0.60865285714285711</v>
      </c>
      <c r="J75" s="2">
        <f t="shared" si="4"/>
        <v>0.6081603364584014</v>
      </c>
      <c r="K75" s="2">
        <f t="shared" si="6"/>
        <v>0.61470590819045601</v>
      </c>
    </row>
    <row r="76" spans="1:11" ht="13.5" x14ac:dyDescent="0.25">
      <c r="A76" s="3">
        <f>TITRES_STAT!B79</f>
        <v>42417</v>
      </c>
      <c r="B76" s="5">
        <f>TITRES_STAT!D79</f>
        <v>0.61140000000000005</v>
      </c>
      <c r="C76" s="2">
        <f t="shared" si="7"/>
        <v>2.8700000000000059E-2</v>
      </c>
      <c r="D76" s="2">
        <f t="shared" si="8"/>
        <v>0.59036</v>
      </c>
      <c r="E76" s="2">
        <f t="shared" ref="E76:E139" si="9">AVERAGE(B67:B76)</f>
        <v>0.59799999999999998</v>
      </c>
      <c r="F76" s="2">
        <f t="shared" si="3"/>
        <v>0.61520999999999992</v>
      </c>
      <c r="G76" s="2">
        <f t="shared" si="5"/>
        <v>0.62075400000000014</v>
      </c>
      <c r="H76" s="2"/>
      <c r="I76" s="2">
        <f t="array" ref="I76">SUMPRODUCT(B60:B79, (ROW(B60:B79)-ROW(B60)+1)) / (20*21/2)</f>
        <v>0.60829</v>
      </c>
      <c r="J76" s="2">
        <f t="shared" si="4"/>
        <v>0.60846887584331555</v>
      </c>
      <c r="K76" s="2">
        <f t="shared" si="6"/>
        <v>0.61457626473200677</v>
      </c>
    </row>
    <row r="77" spans="1:11" ht="13.5" x14ac:dyDescent="0.25">
      <c r="A77" s="3">
        <f>TITRES_STAT!B80</f>
        <v>42418</v>
      </c>
      <c r="B77" s="5">
        <f>TITRES_STAT!D80</f>
        <v>0.63049999999999995</v>
      </c>
      <c r="C77" s="2">
        <f t="shared" si="7"/>
        <v>1.9099999999999895E-2</v>
      </c>
      <c r="D77" s="2">
        <f t="shared" si="8"/>
        <v>0.59992000000000001</v>
      </c>
      <c r="E77" s="2">
        <f t="shared" si="9"/>
        <v>0.59895999999999994</v>
      </c>
      <c r="F77" s="2">
        <f t="shared" si="3"/>
        <v>0.61472999999999989</v>
      </c>
      <c r="G77" s="2">
        <f t="shared" si="5"/>
        <v>0.62075400000000014</v>
      </c>
      <c r="H77" s="2"/>
      <c r="I77" s="2">
        <f t="array" ref="I77">SUMPRODUCT(B61:B80, (ROW(B61:B80)-ROW(B61)+1)) / (20*21/2)</f>
        <v>0.60710380952380949</v>
      </c>
      <c r="J77" s="2">
        <f t="shared" si="4"/>
        <v>0.61056707814395217</v>
      </c>
      <c r="K77" s="2">
        <f t="shared" si="6"/>
        <v>0.61520072493859468</v>
      </c>
    </row>
    <row r="78" spans="1:11" ht="13.5" x14ac:dyDescent="0.25">
      <c r="A78" s="3">
        <f>TITRES_STAT!B81</f>
        <v>42419</v>
      </c>
      <c r="B78" s="5">
        <f>TITRES_STAT!D81</f>
        <v>0.63049999999999995</v>
      </c>
      <c r="C78" s="2">
        <f t="shared" si="7"/>
        <v>0</v>
      </c>
      <c r="D78" s="2">
        <f t="shared" si="8"/>
        <v>0.60948000000000002</v>
      </c>
      <c r="E78" s="2">
        <f t="shared" si="9"/>
        <v>0.6008699999999999</v>
      </c>
      <c r="F78" s="2">
        <f t="shared" si="3"/>
        <v>0.61520999999999992</v>
      </c>
      <c r="G78" s="2">
        <f t="shared" si="5"/>
        <v>0.62056200000000017</v>
      </c>
      <c r="H78" s="2"/>
      <c r="I78" s="2">
        <f t="array" ref="I78">SUMPRODUCT(B62:B81, (ROW(B62:B81)-ROW(B62)+1)) / (20*21/2)</f>
        <v>0.60610000000000008</v>
      </c>
      <c r="J78" s="2">
        <f t="shared" si="4"/>
        <v>0.61246545165405197</v>
      </c>
      <c r="K78" s="2">
        <f t="shared" si="6"/>
        <v>0.61580069650963021</v>
      </c>
    </row>
    <row r="79" spans="1:11" ht="13.5" x14ac:dyDescent="0.25">
      <c r="A79" s="3">
        <f>TITRES_STAT!B82</f>
        <v>42422</v>
      </c>
      <c r="B79" s="5">
        <f>TITRES_STAT!D82</f>
        <v>0.61140000000000005</v>
      </c>
      <c r="C79" s="2">
        <f t="shared" si="7"/>
        <v>-1.9099999999999895E-2</v>
      </c>
      <c r="D79" s="2">
        <f t="shared" si="8"/>
        <v>0.61330000000000007</v>
      </c>
      <c r="E79" s="2">
        <f t="shared" si="9"/>
        <v>0.60182999999999987</v>
      </c>
      <c r="F79" s="2">
        <f t="shared" si="3"/>
        <v>0.61425499999999977</v>
      </c>
      <c r="G79" s="2">
        <f t="shared" si="5"/>
        <v>0.61998800000000009</v>
      </c>
      <c r="H79" s="2"/>
      <c r="I79" s="2">
        <f t="array" ref="I79">SUMPRODUCT(B63:B82, (ROW(B63:B82)-ROW(B63)+1)) / (20*21/2)</f>
        <v>0.60527857142857144</v>
      </c>
      <c r="J79" s="2">
        <f t="shared" si="4"/>
        <v>0.61236398006795179</v>
      </c>
      <c r="K79" s="2">
        <f t="shared" si="6"/>
        <v>0.61562812017591917</v>
      </c>
    </row>
    <row r="80" spans="1:11" ht="13.5" x14ac:dyDescent="0.25">
      <c r="A80" s="3">
        <f>TITRES_STAT!B83</f>
        <v>42423</v>
      </c>
      <c r="B80" s="5">
        <f>TITRES_STAT!D83</f>
        <v>0.6018</v>
      </c>
      <c r="C80" s="2">
        <f t="shared" si="7"/>
        <v>-9.6000000000000529E-3</v>
      </c>
      <c r="D80" s="2">
        <f t="shared" si="8"/>
        <v>0.61712</v>
      </c>
      <c r="E80" s="2">
        <f t="shared" si="9"/>
        <v>0.60182999999999987</v>
      </c>
      <c r="F80" s="2">
        <f t="shared" si="3"/>
        <v>0.61233999999999988</v>
      </c>
      <c r="G80" s="2">
        <f t="shared" si="5"/>
        <v>0.61941400000000013</v>
      </c>
      <c r="H80" s="2"/>
      <c r="I80" s="2">
        <f t="array" ref="I80">SUMPRODUCT(B64:B83, (ROW(B64:B83)-ROW(B64)+1)) / (20*21/2)</f>
        <v>0.60463952380952379</v>
      </c>
      <c r="J80" s="2">
        <f t="shared" si="4"/>
        <v>0.61135788672814695</v>
      </c>
      <c r="K80" s="2">
        <f t="shared" si="6"/>
        <v>0.61508584095333407</v>
      </c>
    </row>
    <row r="81" spans="1:11" ht="13.5" x14ac:dyDescent="0.25">
      <c r="A81" s="3">
        <f>TITRES_STAT!B84</f>
        <v>42424</v>
      </c>
      <c r="B81" s="5">
        <f>TITRES_STAT!D84</f>
        <v>0.6018</v>
      </c>
      <c r="C81" s="2">
        <f t="shared" si="7"/>
        <v>0</v>
      </c>
      <c r="D81" s="2">
        <f t="shared" si="8"/>
        <v>0.61519999999999997</v>
      </c>
      <c r="E81" s="2">
        <f t="shared" si="9"/>
        <v>0.60277999999999987</v>
      </c>
      <c r="F81" s="2">
        <f t="shared" si="3"/>
        <v>0.610425</v>
      </c>
      <c r="G81" s="2">
        <f t="shared" si="5"/>
        <v>0.61864800000000009</v>
      </c>
      <c r="H81" s="2"/>
      <c r="I81" s="2">
        <f t="array" ref="I81">SUMPRODUCT(B65:B84, (ROW(B65:B84)-ROW(B65)+1)) / (20*21/2)</f>
        <v>0.60505142857142857</v>
      </c>
      <c r="J81" s="2">
        <f t="shared" si="4"/>
        <v>0.61044761180165685</v>
      </c>
      <c r="K81" s="2">
        <f t="shared" si="6"/>
        <v>0.6145648275826151</v>
      </c>
    </row>
    <row r="82" spans="1:11" ht="13.5" x14ac:dyDescent="0.25">
      <c r="A82" s="3">
        <f>TITRES_STAT!B85</f>
        <v>42425</v>
      </c>
      <c r="B82" s="5">
        <f>TITRES_STAT!D85</f>
        <v>0.6018</v>
      </c>
      <c r="C82" s="2">
        <f t="shared" si="7"/>
        <v>0</v>
      </c>
      <c r="D82" s="2">
        <f t="shared" si="8"/>
        <v>0.60946</v>
      </c>
      <c r="E82" s="2">
        <f t="shared" si="9"/>
        <v>0.60468999999999995</v>
      </c>
      <c r="F82" s="2">
        <f t="shared" si="3"/>
        <v>0.60851000000000011</v>
      </c>
      <c r="G82" s="2">
        <f t="shared" si="5"/>
        <v>0.61807400000000012</v>
      </c>
      <c r="H82" s="2"/>
      <c r="I82" s="2">
        <f t="array" ref="I82">SUMPRODUCT(B66:B85, (ROW(B66:B85)-ROW(B66)+1)) / (20*21/2)</f>
        <v>0.60741904761904764</v>
      </c>
      <c r="J82" s="2">
        <f t="shared" si="4"/>
        <v>0.6096240297253086</v>
      </c>
      <c r="K82" s="2">
        <f t="shared" si="6"/>
        <v>0.61406424610878707</v>
      </c>
    </row>
    <row r="83" spans="1:11" ht="13.5" x14ac:dyDescent="0.25">
      <c r="A83" s="3">
        <f>TITRES_STAT!B86</f>
        <v>42426</v>
      </c>
      <c r="B83" s="5">
        <f>TITRES_STAT!D86</f>
        <v>0.6018</v>
      </c>
      <c r="C83" s="2">
        <f t="shared" si="7"/>
        <v>0</v>
      </c>
      <c r="D83" s="2">
        <f t="shared" si="8"/>
        <v>0.60371999999999992</v>
      </c>
      <c r="E83" s="2">
        <f t="shared" si="9"/>
        <v>0.60660000000000003</v>
      </c>
      <c r="F83" s="2">
        <f t="shared" si="3"/>
        <v>0.60707500000000014</v>
      </c>
      <c r="G83" s="2">
        <f t="shared" si="5"/>
        <v>0.61769200000000013</v>
      </c>
      <c r="H83" s="2"/>
      <c r="I83" s="2">
        <f t="array" ref="I83">SUMPRODUCT(B67:B86, (ROW(B67:B86)-ROW(B67)+1)) / (20*21/2)</f>
        <v>0.60974095238095227</v>
      </c>
      <c r="J83" s="2">
        <f t="shared" si="4"/>
        <v>0.60887888403718404</v>
      </c>
      <c r="K83" s="2">
        <f t="shared" si="6"/>
        <v>0.61358329528099143</v>
      </c>
    </row>
    <row r="84" spans="1:11" ht="13.5" x14ac:dyDescent="0.25">
      <c r="A84" s="3">
        <f>TITRES_STAT!B87</f>
        <v>42429</v>
      </c>
      <c r="B84" s="5">
        <f>TITRES_STAT!D87</f>
        <v>0.61140000000000005</v>
      </c>
      <c r="C84" s="2">
        <f t="shared" si="7"/>
        <v>9.6000000000000529E-3</v>
      </c>
      <c r="D84" s="2">
        <f t="shared" si="8"/>
        <v>0.60372000000000003</v>
      </c>
      <c r="E84" s="2">
        <f t="shared" si="9"/>
        <v>0.60851</v>
      </c>
      <c r="F84" s="2">
        <f t="shared" ref="F84:F147" si="10">AVERAGE(B65:B84)</f>
        <v>0.60564000000000007</v>
      </c>
      <c r="G84" s="2">
        <f t="shared" si="5"/>
        <v>0.61769200000000013</v>
      </c>
      <c r="H84" s="2"/>
      <c r="I84" s="2">
        <f t="array" ref="I84">SUMPRODUCT(B68:B87, (ROW(B68:B87)-ROW(B68)+1)) / (20*21/2)</f>
        <v>0.61293142857142857</v>
      </c>
      <c r="J84" s="2">
        <f t="shared" si="4"/>
        <v>0.60911899031935701</v>
      </c>
      <c r="K84" s="2">
        <f t="shared" si="6"/>
        <v>0.61349767585820747</v>
      </c>
    </row>
    <row r="85" spans="1:11" ht="13.5" x14ac:dyDescent="0.25">
      <c r="A85" s="3">
        <f>TITRES_STAT!B88</f>
        <v>42430</v>
      </c>
      <c r="B85" s="5">
        <f>TITRES_STAT!D88</f>
        <v>0.63049999999999995</v>
      </c>
      <c r="C85" s="2">
        <f t="shared" si="7"/>
        <v>1.9099999999999895E-2</v>
      </c>
      <c r="D85" s="2">
        <f t="shared" si="8"/>
        <v>0.60946000000000011</v>
      </c>
      <c r="E85" s="2">
        <f t="shared" si="9"/>
        <v>0.61328999999999989</v>
      </c>
      <c r="F85" s="2">
        <f t="shared" si="10"/>
        <v>0.60611999999999999</v>
      </c>
      <c r="G85" s="2">
        <f t="shared" si="5"/>
        <v>0.61788400000000021</v>
      </c>
      <c r="H85" s="2"/>
      <c r="I85" s="2">
        <f t="array" ref="I85">SUMPRODUCT(B69:B88, (ROW(B69:B88)-ROW(B69)+1)) / (20*21/2)</f>
        <v>0.61511619047619048</v>
      </c>
      <c r="J85" s="2">
        <f t="shared" ref="J85:J148" si="11">$J$4*B85+J84*(1-$J$4)</f>
        <v>0.61115527695560867</v>
      </c>
      <c r="K85" s="2">
        <f t="shared" si="6"/>
        <v>0.61416443366768947</v>
      </c>
    </row>
    <row r="86" spans="1:11" ht="13.5" x14ac:dyDescent="0.25">
      <c r="A86" s="3">
        <f>TITRES_STAT!B89</f>
        <v>42431</v>
      </c>
      <c r="B86" s="5">
        <f>TITRES_STAT!D89</f>
        <v>0.63049999999999995</v>
      </c>
      <c r="C86" s="2">
        <f t="shared" si="7"/>
        <v>0</v>
      </c>
      <c r="D86" s="2">
        <f t="shared" si="8"/>
        <v>0.61519999999999997</v>
      </c>
      <c r="E86" s="2">
        <f t="shared" si="9"/>
        <v>0.61519999999999986</v>
      </c>
      <c r="F86" s="2">
        <f t="shared" si="10"/>
        <v>0.60660000000000003</v>
      </c>
      <c r="G86" s="2">
        <f t="shared" si="5"/>
        <v>0.61807600000000018</v>
      </c>
      <c r="H86" s="2"/>
      <c r="I86" s="2">
        <f t="array" ref="I86">SUMPRODUCT(B70:B89, (ROW(B70:B89)-ROW(B70)+1)) / (20*21/2)</f>
        <v>0.61629571428571428</v>
      </c>
      <c r="J86" s="2">
        <f t="shared" si="11"/>
        <v>0.61299763153126496</v>
      </c>
      <c r="K86" s="2">
        <f t="shared" si="6"/>
        <v>0.6148050441120938</v>
      </c>
    </row>
    <row r="87" spans="1:11" ht="13.5" x14ac:dyDescent="0.25">
      <c r="A87" s="3">
        <f>TITRES_STAT!B90</f>
        <v>42432</v>
      </c>
      <c r="B87" s="5">
        <f>TITRES_STAT!D90</f>
        <v>0.6401</v>
      </c>
      <c r="C87" s="2">
        <f t="shared" si="7"/>
        <v>9.6000000000000529E-3</v>
      </c>
      <c r="D87" s="2">
        <f t="shared" si="8"/>
        <v>0.62285999999999997</v>
      </c>
      <c r="E87" s="2">
        <f t="shared" si="9"/>
        <v>0.61615999999999993</v>
      </c>
      <c r="F87" s="2">
        <f t="shared" si="10"/>
        <v>0.60755999999999999</v>
      </c>
      <c r="G87" s="2">
        <f t="shared" si="5"/>
        <v>0.61865000000000014</v>
      </c>
      <c r="H87" s="2"/>
      <c r="I87" s="2">
        <f t="array" ref="I87">SUMPRODUCT(B71:B90, (ROW(B71:B90)-ROW(B71)+1)) / (20*21/2)</f>
        <v>0.61647952380952387</v>
      </c>
      <c r="J87" s="2">
        <f t="shared" si="11"/>
        <v>0.61557880948066834</v>
      </c>
      <c r="K87" s="2">
        <f t="shared" si="6"/>
        <v>0.61579700316652153</v>
      </c>
    </row>
    <row r="88" spans="1:11" ht="13.5" x14ac:dyDescent="0.25">
      <c r="A88" s="3">
        <f>TITRES_STAT!B91</f>
        <v>42433</v>
      </c>
      <c r="B88" s="5">
        <f>TITRES_STAT!D91</f>
        <v>0.63049999999999995</v>
      </c>
      <c r="C88" s="2">
        <f t="shared" si="7"/>
        <v>-9.6000000000000529E-3</v>
      </c>
      <c r="D88" s="2">
        <f t="shared" si="8"/>
        <v>0.62859999999999994</v>
      </c>
      <c r="E88" s="2">
        <f t="shared" si="9"/>
        <v>0.61615999999999993</v>
      </c>
      <c r="F88" s="2">
        <f t="shared" si="10"/>
        <v>0.60851499999999992</v>
      </c>
      <c r="G88" s="2">
        <f t="shared" si="5"/>
        <v>0.61903200000000014</v>
      </c>
      <c r="H88" s="2"/>
      <c r="I88" s="2">
        <f t="array" ref="I88">SUMPRODUCT(B72:B91, (ROW(B72:B91)-ROW(B72)+1)) / (20*21/2)</f>
        <v>0.61570333333333327</v>
      </c>
      <c r="J88" s="2">
        <f t="shared" si="11"/>
        <v>0.61699987524441424</v>
      </c>
      <c r="K88" s="2">
        <f t="shared" si="6"/>
        <v>0.61637359127763836</v>
      </c>
    </row>
    <row r="89" spans="1:11" ht="13.5" x14ac:dyDescent="0.25">
      <c r="A89" s="3">
        <f>TITRES_STAT!B92</f>
        <v>42436</v>
      </c>
      <c r="B89" s="5">
        <f>TITRES_STAT!D92</f>
        <v>0.62090000000000001</v>
      </c>
      <c r="C89" s="2">
        <f t="shared" si="7"/>
        <v>-9.5999999999999419E-3</v>
      </c>
      <c r="D89" s="2">
        <f t="shared" si="8"/>
        <v>0.63049999999999995</v>
      </c>
      <c r="E89" s="2">
        <f t="shared" si="9"/>
        <v>0.61711000000000005</v>
      </c>
      <c r="F89" s="2">
        <f t="shared" si="10"/>
        <v>0.60946999999999996</v>
      </c>
      <c r="G89" s="2">
        <f t="shared" si="5"/>
        <v>0.61922200000000016</v>
      </c>
      <c r="H89" s="2"/>
      <c r="I89" s="2">
        <f t="array" ref="I89">SUMPRODUCT(B73:B92, (ROW(B73:B92)-ROW(B73)+1)) / (20*21/2)</f>
        <v>0.6157961904761905</v>
      </c>
      <c r="J89" s="2">
        <f t="shared" si="11"/>
        <v>0.61737131569732717</v>
      </c>
      <c r="K89" s="2">
        <f t="shared" si="6"/>
        <v>0.61655109750204473</v>
      </c>
    </row>
    <row r="90" spans="1:11" ht="13.5" x14ac:dyDescent="0.25">
      <c r="A90" s="3">
        <f>TITRES_STAT!B93</f>
        <v>42437</v>
      </c>
      <c r="B90" s="5">
        <f>TITRES_STAT!D93</f>
        <v>0.61140000000000005</v>
      </c>
      <c r="C90" s="2">
        <f t="shared" si="7"/>
        <v>-9.4999999999999529E-3</v>
      </c>
      <c r="D90" s="2">
        <f t="shared" si="8"/>
        <v>0.62668000000000013</v>
      </c>
      <c r="E90" s="2">
        <f t="shared" si="9"/>
        <v>0.61807000000000001</v>
      </c>
      <c r="F90" s="2">
        <f t="shared" si="10"/>
        <v>0.60994999999999988</v>
      </c>
      <c r="G90" s="2">
        <f t="shared" si="5"/>
        <v>0.61903200000000025</v>
      </c>
      <c r="H90" s="2"/>
      <c r="I90" s="2">
        <f t="array" ref="I90">SUMPRODUCT(B74:B93, (ROW(B74:B93)-ROW(B74)+1)) / (20*21/2)</f>
        <v>0.61483809523809518</v>
      </c>
      <c r="J90" s="2">
        <f t="shared" si="11"/>
        <v>0.61680261896424837</v>
      </c>
      <c r="K90" s="2">
        <f t="shared" si="6"/>
        <v>0.61634909367843516</v>
      </c>
    </row>
    <row r="91" spans="1:11" ht="13.5" x14ac:dyDescent="0.25">
      <c r="A91" s="3">
        <f>TITRES_STAT!B94</f>
        <v>42438</v>
      </c>
      <c r="B91" s="5">
        <f>TITRES_STAT!D94</f>
        <v>0.6018</v>
      </c>
      <c r="C91" s="2">
        <f t="shared" si="7"/>
        <v>-9.6000000000000529E-3</v>
      </c>
      <c r="D91" s="2">
        <f t="shared" si="8"/>
        <v>0.62093999999999994</v>
      </c>
      <c r="E91" s="2">
        <f t="shared" si="9"/>
        <v>0.6180699999999999</v>
      </c>
      <c r="F91" s="2">
        <f t="shared" si="10"/>
        <v>0.610425</v>
      </c>
      <c r="G91" s="2">
        <f t="shared" si="5"/>
        <v>0.61884000000000028</v>
      </c>
      <c r="H91" s="2"/>
      <c r="I91" s="2">
        <f t="array" ref="I91">SUMPRODUCT(B75:B94, (ROW(B75:B94)-ROW(B75)+1)) / (20*21/2)</f>
        <v>0.61470333333333338</v>
      </c>
      <c r="J91" s="2">
        <f t="shared" si="11"/>
        <v>0.61537379811051052</v>
      </c>
      <c r="K91" s="2">
        <f t="shared" si="6"/>
        <v>0.61577854098516316</v>
      </c>
    </row>
    <row r="92" spans="1:11" ht="13.5" x14ac:dyDescent="0.25">
      <c r="A92" s="3">
        <f>TITRES_STAT!B95</f>
        <v>42439</v>
      </c>
      <c r="B92" s="5">
        <f>TITRES_STAT!D95</f>
        <v>0.61140000000000005</v>
      </c>
      <c r="C92" s="2">
        <f t="shared" si="7"/>
        <v>9.6000000000000529E-3</v>
      </c>
      <c r="D92" s="2">
        <f t="shared" si="8"/>
        <v>0.61519999999999997</v>
      </c>
      <c r="E92" s="2">
        <f t="shared" si="9"/>
        <v>0.61902999999999997</v>
      </c>
      <c r="F92" s="2">
        <f t="shared" si="10"/>
        <v>0.61185999999999996</v>
      </c>
      <c r="G92" s="2">
        <f t="shared" si="5"/>
        <v>0.61903200000000025</v>
      </c>
      <c r="H92" s="2"/>
      <c r="I92" s="2">
        <f t="array" ref="I92">SUMPRODUCT(B76:B95, (ROW(B76:B95)-ROW(B76)+1)) / (20*21/2)</f>
        <v>0.61538238095238096</v>
      </c>
      <c r="J92" s="2">
        <f t="shared" si="11"/>
        <v>0.61499534114760479</v>
      </c>
      <c r="K92" s="2">
        <f t="shared" si="6"/>
        <v>0.6156068334955489</v>
      </c>
    </row>
    <row r="93" spans="1:11" ht="13.5" x14ac:dyDescent="0.25">
      <c r="A93" s="3">
        <f>TITRES_STAT!B96</f>
        <v>42440</v>
      </c>
      <c r="B93" s="5">
        <f>TITRES_STAT!D96</f>
        <v>0.6018</v>
      </c>
      <c r="C93" s="2">
        <f t="shared" si="7"/>
        <v>-9.6000000000000529E-3</v>
      </c>
      <c r="D93" s="2">
        <f t="shared" si="8"/>
        <v>0.60946</v>
      </c>
      <c r="E93" s="2">
        <f t="shared" si="9"/>
        <v>0.61902999999999986</v>
      </c>
      <c r="F93" s="2">
        <f t="shared" si="10"/>
        <v>0.612815</v>
      </c>
      <c r="G93" s="2">
        <f t="shared" si="5"/>
        <v>0.61884000000000028</v>
      </c>
      <c r="H93" s="2"/>
      <c r="I93" s="2">
        <f t="array" ref="I93">SUMPRODUCT(B77:B96, (ROW(B77:B96)-ROW(B77)+1)) / (20*21/2)</f>
        <v>0.61679380952380958</v>
      </c>
      <c r="J93" s="2">
        <f t="shared" si="11"/>
        <v>0.61373864199069006</v>
      </c>
      <c r="K93" s="2">
        <f t="shared" si="6"/>
        <v>0.61506538904474306</v>
      </c>
    </row>
    <row r="94" spans="1:11" ht="13.5" x14ac:dyDescent="0.25">
      <c r="A94" s="3">
        <f>TITRES_STAT!B97</f>
        <v>42443</v>
      </c>
      <c r="B94" s="5">
        <f>TITRES_STAT!D97</f>
        <v>0.61140000000000005</v>
      </c>
      <c r="C94" s="2">
        <f t="shared" si="7"/>
        <v>9.6000000000000529E-3</v>
      </c>
      <c r="D94" s="2">
        <f t="shared" si="8"/>
        <v>0.6075600000000001</v>
      </c>
      <c r="E94" s="2">
        <f t="shared" si="9"/>
        <v>0.61902999999999997</v>
      </c>
      <c r="F94" s="2">
        <f t="shared" si="10"/>
        <v>0.61377000000000004</v>
      </c>
      <c r="G94" s="2">
        <f t="shared" si="5"/>
        <v>0.61884000000000017</v>
      </c>
      <c r="H94" s="2"/>
      <c r="I94" s="2">
        <f t="array" ref="I94">SUMPRODUCT(B78:B97, (ROW(B78:B97)-ROW(B78)+1)) / (20*21/2)</f>
        <v>0.61719999999999997</v>
      </c>
      <c r="J94" s="2">
        <f t="shared" si="11"/>
        <v>0.61351591418205287</v>
      </c>
      <c r="K94" s="2">
        <f t="shared" si="6"/>
        <v>0.61492164829789042</v>
      </c>
    </row>
    <row r="95" spans="1:11" ht="13.5" x14ac:dyDescent="0.25">
      <c r="A95" s="3">
        <f>TITRES_STAT!B98</f>
        <v>42444</v>
      </c>
      <c r="B95" s="5">
        <f>TITRES_STAT!D98</f>
        <v>0.62090000000000001</v>
      </c>
      <c r="C95" s="2">
        <f t="shared" si="7"/>
        <v>9.4999999999999529E-3</v>
      </c>
      <c r="D95" s="2">
        <f t="shared" si="8"/>
        <v>0.60946</v>
      </c>
      <c r="E95" s="2">
        <f t="shared" si="9"/>
        <v>0.61807000000000001</v>
      </c>
      <c r="F95" s="2">
        <f t="shared" si="10"/>
        <v>0.61568000000000001</v>
      </c>
      <c r="G95" s="2">
        <f t="shared" si="5"/>
        <v>0.61903000000000019</v>
      </c>
      <c r="H95" s="2"/>
      <c r="I95" s="2">
        <f t="array" ref="I95">SUMPRODUCT(B79:B98, (ROW(B79:B98)-ROW(B79)+1)) / (20*21/2)</f>
        <v>0.61856619047619044</v>
      </c>
      <c r="J95" s="2">
        <f t="shared" si="11"/>
        <v>0.61421916045042879</v>
      </c>
      <c r="K95" s="2">
        <f t="shared" si="6"/>
        <v>0.61515609346267897</v>
      </c>
    </row>
    <row r="96" spans="1:11" ht="13.5" x14ac:dyDescent="0.25">
      <c r="A96" s="3">
        <f>TITRES_STAT!B99</f>
        <v>42445</v>
      </c>
      <c r="B96" s="5">
        <f>TITRES_STAT!D99</f>
        <v>0.63049999999999995</v>
      </c>
      <c r="C96" s="2">
        <f t="shared" si="7"/>
        <v>9.5999999999999419E-3</v>
      </c>
      <c r="D96" s="2">
        <f t="shared" si="8"/>
        <v>0.61519999999999997</v>
      </c>
      <c r="E96" s="2">
        <f t="shared" si="9"/>
        <v>0.6180699999999999</v>
      </c>
      <c r="F96" s="2">
        <f t="shared" si="10"/>
        <v>0.61663499999999993</v>
      </c>
      <c r="G96" s="2">
        <f t="shared" si="5"/>
        <v>0.6190300000000003</v>
      </c>
      <c r="H96" s="2"/>
      <c r="I96" s="2">
        <f t="array" ref="I96">SUMPRODUCT(B80:B99, (ROW(B80:B99)-ROW(B80)+1)) / (20*21/2)</f>
        <v>0.61901809523809526</v>
      </c>
      <c r="J96" s="2">
        <f t="shared" si="11"/>
        <v>0.61576971659800694</v>
      </c>
      <c r="K96" s="2">
        <f t="shared" si="6"/>
        <v>0.61575781528767193</v>
      </c>
    </row>
    <row r="97" spans="1:11" ht="13.5" x14ac:dyDescent="0.25">
      <c r="A97" s="3">
        <f>TITRES_STAT!B100</f>
        <v>42446</v>
      </c>
      <c r="B97" s="5">
        <f>TITRES_STAT!D100</f>
        <v>0.62090000000000001</v>
      </c>
      <c r="C97" s="2">
        <f t="shared" si="7"/>
        <v>-9.5999999999999419E-3</v>
      </c>
      <c r="D97" s="2">
        <f t="shared" si="8"/>
        <v>0.61709999999999998</v>
      </c>
      <c r="E97" s="2">
        <f t="shared" si="9"/>
        <v>0.61614999999999998</v>
      </c>
      <c r="F97" s="2">
        <f t="shared" si="10"/>
        <v>0.61615500000000001</v>
      </c>
      <c r="G97" s="2">
        <f t="shared" si="5"/>
        <v>0.61883800000000022</v>
      </c>
      <c r="H97" s="2"/>
      <c r="I97" s="2">
        <f t="array" ref="I97">SUMPRODUCT(B81:B100, (ROW(B81:B100)-ROW(B81)+1)) / (20*21/2)</f>
        <v>0.61942476190476181</v>
      </c>
      <c r="J97" s="2">
        <f t="shared" si="11"/>
        <v>0.61625831501724437</v>
      </c>
      <c r="K97" s="2">
        <f t="shared" si="6"/>
        <v>0.61595946959011627</v>
      </c>
    </row>
    <row r="98" spans="1:11" ht="13.5" x14ac:dyDescent="0.25">
      <c r="A98" s="3">
        <f>TITRES_STAT!B101</f>
        <v>42447</v>
      </c>
      <c r="B98" s="5">
        <f>TITRES_STAT!D101</f>
        <v>0.63049999999999995</v>
      </c>
      <c r="C98" s="2">
        <f t="shared" si="7"/>
        <v>9.5999999999999419E-3</v>
      </c>
      <c r="D98" s="2">
        <f t="shared" si="8"/>
        <v>0.62283999999999995</v>
      </c>
      <c r="E98" s="2">
        <f t="shared" si="9"/>
        <v>0.61614999999999998</v>
      </c>
      <c r="F98" s="2">
        <f t="shared" si="10"/>
        <v>0.61615500000000001</v>
      </c>
      <c r="G98" s="2">
        <f t="shared" si="5"/>
        <v>0.61864600000000025</v>
      </c>
      <c r="H98" s="2"/>
      <c r="I98" s="2">
        <f t="array" ref="I98">SUMPRODUCT(B82:B101, (ROW(B82:B101)-ROW(B82)+1)) / (20*21/2)</f>
        <v>0.61883571428571427</v>
      </c>
      <c r="J98" s="2">
        <f t="shared" si="11"/>
        <v>0.61761466596798298</v>
      </c>
      <c r="K98" s="2">
        <f t="shared" si="6"/>
        <v>0.61652968646893525</v>
      </c>
    </row>
    <row r="99" spans="1:11" ht="13.5" x14ac:dyDescent="0.25">
      <c r="A99" s="3">
        <f>TITRES_STAT!B102</f>
        <v>42450</v>
      </c>
      <c r="B99" s="5">
        <f>TITRES_STAT!D102</f>
        <v>0.62090000000000001</v>
      </c>
      <c r="C99" s="2">
        <f t="shared" si="7"/>
        <v>-9.5999999999999419E-3</v>
      </c>
      <c r="D99" s="2">
        <f t="shared" si="8"/>
        <v>0.62473999999999985</v>
      </c>
      <c r="E99" s="2">
        <f t="shared" si="9"/>
        <v>0.61614999999999998</v>
      </c>
      <c r="F99" s="2">
        <f t="shared" si="10"/>
        <v>0.61663000000000001</v>
      </c>
      <c r="G99" s="2">
        <f t="shared" si="5"/>
        <v>0.6182620000000002</v>
      </c>
      <c r="H99" s="2"/>
      <c r="I99" s="2">
        <f t="array" ref="I99">SUMPRODUCT(B83:B102, (ROW(B83:B102)-ROW(B83)+1)) / (20*21/2)</f>
        <v>0.61728666666666665</v>
      </c>
      <c r="J99" s="2">
        <f t="shared" si="11"/>
        <v>0.61792755492341322</v>
      </c>
      <c r="K99" s="2">
        <f t="shared" si="6"/>
        <v>0.61670107131329077</v>
      </c>
    </row>
    <row r="100" spans="1:11" ht="13.5" x14ac:dyDescent="0.25">
      <c r="A100" s="3">
        <f>TITRES_STAT!B103</f>
        <v>42451</v>
      </c>
      <c r="B100" s="5">
        <f>TITRES_STAT!D103</f>
        <v>0.62090000000000001</v>
      </c>
      <c r="C100" s="2">
        <f t="shared" si="7"/>
        <v>0</v>
      </c>
      <c r="D100" s="2">
        <f t="shared" si="8"/>
        <v>0.62473999999999985</v>
      </c>
      <c r="E100" s="2">
        <f t="shared" si="9"/>
        <v>0.61709999999999998</v>
      </c>
      <c r="F100" s="2">
        <f t="shared" si="10"/>
        <v>0.61758500000000005</v>
      </c>
      <c r="G100" s="2">
        <f t="shared" si="5"/>
        <v>0.6182620000000002</v>
      </c>
      <c r="H100" s="2"/>
      <c r="I100" s="2">
        <f t="array" ref="I100">SUMPRODUCT(B84:B103, (ROW(B84:B103)-ROW(B84)+1)) / (20*21/2)</f>
        <v>0.61665190476190479</v>
      </c>
      <c r="J100" s="2">
        <f t="shared" si="11"/>
        <v>0.61821064493070721</v>
      </c>
      <c r="K100" s="2">
        <f t="shared" si="6"/>
        <v>0.61686573518335774</v>
      </c>
    </row>
    <row r="101" spans="1:11" ht="13.5" x14ac:dyDescent="0.25">
      <c r="A101" s="3">
        <f>TITRES_STAT!B104</f>
        <v>42452</v>
      </c>
      <c r="B101" s="5">
        <f>TITRES_STAT!D104</f>
        <v>0.61140000000000005</v>
      </c>
      <c r="C101" s="2">
        <f t="shared" si="7"/>
        <v>-9.4999999999999529E-3</v>
      </c>
      <c r="D101" s="2">
        <f t="shared" si="8"/>
        <v>0.62092000000000003</v>
      </c>
      <c r="E101" s="2">
        <f t="shared" si="9"/>
        <v>0.61805999999999994</v>
      </c>
      <c r="F101" s="2">
        <f t="shared" si="10"/>
        <v>0.61806499999999998</v>
      </c>
      <c r="G101" s="2">
        <f t="shared" si="5"/>
        <v>0.61768800000000024</v>
      </c>
      <c r="H101" s="2"/>
      <c r="I101" s="2">
        <f t="array" ref="I101">SUMPRODUCT(B85:B104, (ROW(B85:B104)-ROW(B85)+1)) / (20*21/2)</f>
        <v>0.61597142857142861</v>
      </c>
      <c r="J101" s="2">
        <f t="shared" si="11"/>
        <v>0.6175620120801637</v>
      </c>
      <c r="K101" s="2">
        <f t="shared" si="6"/>
        <v>0.61665139262714763</v>
      </c>
    </row>
    <row r="102" spans="1:11" ht="13.5" x14ac:dyDescent="0.25">
      <c r="A102" s="3">
        <f>TITRES_STAT!B105</f>
        <v>42453</v>
      </c>
      <c r="B102" s="5">
        <f>TITRES_STAT!D105</f>
        <v>0.6018</v>
      </c>
      <c r="C102" s="2">
        <f t="shared" si="7"/>
        <v>-9.6000000000000529E-3</v>
      </c>
      <c r="D102" s="2">
        <f t="shared" si="8"/>
        <v>0.61709999999999998</v>
      </c>
      <c r="E102" s="2">
        <f t="shared" si="9"/>
        <v>0.61709999999999998</v>
      </c>
      <c r="F102" s="2">
        <f t="shared" si="10"/>
        <v>0.61806500000000009</v>
      </c>
      <c r="G102" s="2">
        <f t="shared" si="5"/>
        <v>0.61730600000000013</v>
      </c>
      <c r="H102" s="2"/>
      <c r="I102" s="2">
        <f t="array" ref="I102">SUMPRODUCT(B86:B105, (ROW(B86:B105)-ROW(B86)+1)) / (20*21/2)</f>
        <v>0.61437666666666668</v>
      </c>
      <c r="J102" s="2">
        <f t="shared" si="11"/>
        <v>0.61606086807252913</v>
      </c>
      <c r="K102" s="2">
        <f t="shared" si="6"/>
        <v>0.61606898507314178</v>
      </c>
    </row>
    <row r="103" spans="1:11" ht="13.5" x14ac:dyDescent="0.25">
      <c r="A103" s="3">
        <f>TITRES_STAT!B106</f>
        <v>42454</v>
      </c>
      <c r="B103" s="5">
        <f>TITRES_STAT!D106</f>
        <v>0.61140000000000005</v>
      </c>
      <c r="C103" s="2">
        <f t="shared" si="7"/>
        <v>9.6000000000000529E-3</v>
      </c>
      <c r="D103" s="2">
        <f t="shared" si="8"/>
        <v>0.61328000000000005</v>
      </c>
      <c r="E103" s="2">
        <f t="shared" si="9"/>
        <v>0.61805999999999994</v>
      </c>
      <c r="F103" s="2">
        <f t="shared" si="10"/>
        <v>0.61854500000000001</v>
      </c>
      <c r="G103" s="2">
        <f t="shared" si="5"/>
        <v>0.61692400000000014</v>
      </c>
      <c r="H103" s="2"/>
      <c r="I103" s="2">
        <f t="array" ref="I103">SUMPRODUCT(B87:B106, (ROW(B87:B106)-ROW(B87)+1)) / (20*21/2)</f>
        <v>0.61383285714285729</v>
      </c>
      <c r="J103" s="2">
        <f t="shared" si="11"/>
        <v>0.61561697587514541</v>
      </c>
      <c r="K103" s="2">
        <f t="shared" si="6"/>
        <v>0.61588588761929308</v>
      </c>
    </row>
    <row r="104" spans="1:11" ht="13.5" x14ac:dyDescent="0.25">
      <c r="A104" s="3">
        <f>TITRES_STAT!B107</f>
        <v>42457</v>
      </c>
      <c r="B104" s="5">
        <f>TITRES_STAT!D107</f>
        <v>0.61140000000000005</v>
      </c>
      <c r="C104" s="2">
        <f t="shared" si="7"/>
        <v>0</v>
      </c>
      <c r="D104" s="2">
        <f t="shared" si="8"/>
        <v>0.61138000000000003</v>
      </c>
      <c r="E104" s="2">
        <f t="shared" si="9"/>
        <v>0.61805999999999983</v>
      </c>
      <c r="F104" s="2">
        <f t="shared" si="10"/>
        <v>0.61854500000000001</v>
      </c>
      <c r="G104" s="2">
        <f t="shared" si="5"/>
        <v>0.61654200000000015</v>
      </c>
      <c r="H104" s="2"/>
      <c r="I104" s="2">
        <f t="array" ref="I104">SUMPRODUCT(B88:B107, (ROW(B88:B107)-ROW(B88)+1)) / (20*21/2)</f>
        <v>0.61337999999999993</v>
      </c>
      <c r="J104" s="2">
        <f t="shared" si="11"/>
        <v>0.61521535912513159</v>
      </c>
      <c r="K104" s="2">
        <f t="shared" si="6"/>
        <v>0.61570997045775222</v>
      </c>
    </row>
    <row r="105" spans="1:11" ht="13.5" x14ac:dyDescent="0.25">
      <c r="A105" s="3">
        <f>TITRES_STAT!B108</f>
        <v>42458</v>
      </c>
      <c r="B105" s="5">
        <f>TITRES_STAT!D108</f>
        <v>0.6018</v>
      </c>
      <c r="C105" s="2">
        <f t="shared" si="7"/>
        <v>-9.6000000000000529E-3</v>
      </c>
      <c r="D105" s="2">
        <f t="shared" si="8"/>
        <v>0.6075600000000001</v>
      </c>
      <c r="E105" s="2">
        <f t="shared" si="9"/>
        <v>0.61614999999999998</v>
      </c>
      <c r="F105" s="2">
        <f t="shared" si="10"/>
        <v>0.61711000000000005</v>
      </c>
      <c r="G105" s="2">
        <f t="shared" si="5"/>
        <v>0.61596800000000007</v>
      </c>
      <c r="H105" s="2"/>
      <c r="I105" s="2">
        <f t="array" ref="I105">SUMPRODUCT(B89:B108, (ROW(B89:B108)-ROW(B89)+1)) / (20*21/2)</f>
        <v>0.61306380952380957</v>
      </c>
      <c r="J105" s="2">
        <f t="shared" si="11"/>
        <v>0.61393770587511909</v>
      </c>
      <c r="K105" s="2">
        <f t="shared" si="6"/>
        <v>0.61516448142019331</v>
      </c>
    </row>
    <row r="106" spans="1:11" ht="13.5" x14ac:dyDescent="0.25">
      <c r="A106" s="3">
        <f>TITRES_STAT!B109</f>
        <v>42459</v>
      </c>
      <c r="B106" s="5">
        <f>TITRES_STAT!D109</f>
        <v>0.61140000000000005</v>
      </c>
      <c r="C106" s="2">
        <f t="shared" si="7"/>
        <v>9.6000000000000529E-3</v>
      </c>
      <c r="D106" s="2">
        <f t="shared" si="8"/>
        <v>0.6075600000000001</v>
      </c>
      <c r="E106" s="2">
        <f t="shared" si="9"/>
        <v>0.6142399999999999</v>
      </c>
      <c r="F106" s="2">
        <f t="shared" si="10"/>
        <v>0.61615500000000001</v>
      </c>
      <c r="G106" s="2">
        <f t="shared" si="5"/>
        <v>0.61558600000000008</v>
      </c>
      <c r="H106" s="2"/>
      <c r="I106" s="2">
        <f t="array" ref="I106">SUMPRODUCT(B90:B109, (ROW(B90:B109)-ROW(B90)+1)) / (20*21/2)</f>
        <v>0.61283857142857145</v>
      </c>
      <c r="J106" s="2">
        <f t="shared" si="11"/>
        <v>0.61369601960129816</v>
      </c>
      <c r="K106" s="2">
        <f t="shared" si="6"/>
        <v>0.61501685469783274</v>
      </c>
    </row>
    <row r="107" spans="1:11" ht="13.5" x14ac:dyDescent="0.25">
      <c r="A107" s="3">
        <f>TITRES_STAT!B110</f>
        <v>42460</v>
      </c>
      <c r="B107" s="5">
        <f>TITRES_STAT!D110</f>
        <v>0.61140000000000005</v>
      </c>
      <c r="C107" s="2">
        <f t="shared" si="7"/>
        <v>0</v>
      </c>
      <c r="D107" s="2">
        <f t="shared" si="8"/>
        <v>0.60948000000000013</v>
      </c>
      <c r="E107" s="2">
        <f t="shared" si="9"/>
        <v>0.61328999999999989</v>
      </c>
      <c r="F107" s="2">
        <f t="shared" si="10"/>
        <v>0.61471999999999993</v>
      </c>
      <c r="G107" s="2">
        <f t="shared" si="5"/>
        <v>0.615012</v>
      </c>
      <c r="H107" s="2"/>
      <c r="I107" s="2">
        <f t="array" ref="I107">SUMPRODUCT(B91:B110, (ROW(B91:B110)-ROW(B91)+1)) / (20*21/2)</f>
        <v>0.61265857142857139</v>
      </c>
      <c r="J107" s="2">
        <f t="shared" si="11"/>
        <v>0.61347735106784118</v>
      </c>
      <c r="K107" s="2">
        <f t="shared" si="6"/>
        <v>0.61487501725870208</v>
      </c>
    </row>
    <row r="108" spans="1:11" ht="13.5" x14ac:dyDescent="0.25">
      <c r="A108" s="3">
        <f>TITRES_STAT!B111</f>
        <v>42461</v>
      </c>
      <c r="B108" s="5">
        <f>TITRES_STAT!D111</f>
        <v>0.61140000000000005</v>
      </c>
      <c r="C108" s="2">
        <f t="shared" si="7"/>
        <v>0</v>
      </c>
      <c r="D108" s="2">
        <f t="shared" si="8"/>
        <v>0.60948000000000013</v>
      </c>
      <c r="E108" s="2">
        <f t="shared" si="9"/>
        <v>0.61137999999999992</v>
      </c>
      <c r="F108" s="2">
        <f t="shared" si="10"/>
        <v>0.61376500000000001</v>
      </c>
      <c r="G108" s="2">
        <f t="shared" si="5"/>
        <v>0.61482200000000009</v>
      </c>
      <c r="H108" s="2"/>
      <c r="I108" s="2">
        <f t="array" ref="I108">SUMPRODUCT(B92:B111, (ROW(B92:B111)-ROW(B92)+1)) / (20*21/2)</f>
        <v>0.61247857142857154</v>
      </c>
      <c r="J108" s="2">
        <f t="shared" si="11"/>
        <v>0.61327950810899912</v>
      </c>
      <c r="K108" s="2">
        <f t="shared" si="6"/>
        <v>0.61473874207208634</v>
      </c>
    </row>
    <row r="109" spans="1:11" ht="13.5" x14ac:dyDescent="0.25">
      <c r="A109" s="3">
        <f>TITRES_STAT!B112</f>
        <v>42464</v>
      </c>
      <c r="B109" s="5">
        <f>TITRES_STAT!D112</f>
        <v>0.61140000000000005</v>
      </c>
      <c r="C109" s="2">
        <f t="shared" si="7"/>
        <v>0</v>
      </c>
      <c r="D109" s="2">
        <f t="shared" si="8"/>
        <v>0.60948000000000013</v>
      </c>
      <c r="E109" s="2">
        <f t="shared" si="9"/>
        <v>0.61042999999999992</v>
      </c>
      <c r="F109" s="2">
        <f t="shared" si="10"/>
        <v>0.61328999999999989</v>
      </c>
      <c r="G109" s="2">
        <f t="shared" si="5"/>
        <v>0.61443999999999999</v>
      </c>
      <c r="H109" s="2"/>
      <c r="I109" s="2">
        <f t="array" ref="I109">SUMPRODUCT(B93:B112, (ROW(B93:B112)-ROW(B93)+1)) / (20*21/2)</f>
        <v>0.6113385714285714</v>
      </c>
      <c r="J109" s="2">
        <f t="shared" si="11"/>
        <v>0.61310050733671351</v>
      </c>
      <c r="K109" s="2">
        <f t="shared" si="6"/>
        <v>0.61460781101043593</v>
      </c>
    </row>
    <row r="110" spans="1:11" ht="13.5" x14ac:dyDescent="0.25">
      <c r="A110" s="3">
        <f>TITRES_STAT!B113</f>
        <v>42465</v>
      </c>
      <c r="B110" s="5">
        <f>TITRES_STAT!D113</f>
        <v>0.61140000000000005</v>
      </c>
      <c r="C110" s="2">
        <f t="shared" si="7"/>
        <v>0</v>
      </c>
      <c r="D110" s="2">
        <f t="shared" si="8"/>
        <v>0.61140000000000005</v>
      </c>
      <c r="E110" s="2">
        <f t="shared" si="9"/>
        <v>0.60947999999999991</v>
      </c>
      <c r="F110" s="2">
        <f t="shared" si="10"/>
        <v>0.61328999999999989</v>
      </c>
      <c r="G110" s="2">
        <f t="shared" si="5"/>
        <v>0.61386599999999991</v>
      </c>
      <c r="H110" s="2"/>
      <c r="I110" s="2">
        <f t="array" ref="I110">SUMPRODUCT(B94:B113, (ROW(B94:B113)-ROW(B94)+1)) / (20*21/2)</f>
        <v>0.61115857142857155</v>
      </c>
      <c r="J110" s="2">
        <f t="shared" si="11"/>
        <v>0.61293855425702648</v>
      </c>
      <c r="K110" s="2">
        <f t="shared" si="6"/>
        <v>0.61448201450022277</v>
      </c>
    </row>
    <row r="111" spans="1:11" ht="13.5" x14ac:dyDescent="0.25">
      <c r="A111" s="3">
        <f>TITRES_STAT!B114</f>
        <v>42466</v>
      </c>
      <c r="B111" s="5">
        <f>TITRES_STAT!D114</f>
        <v>0.61140000000000005</v>
      </c>
      <c r="C111" s="2">
        <f t="shared" si="7"/>
        <v>0</v>
      </c>
      <c r="D111" s="2">
        <f t="shared" si="8"/>
        <v>0.61140000000000005</v>
      </c>
      <c r="E111" s="2">
        <f t="shared" si="9"/>
        <v>0.60947999999999991</v>
      </c>
      <c r="F111" s="2">
        <f t="shared" si="10"/>
        <v>0.61376999999999993</v>
      </c>
      <c r="G111" s="2">
        <f t="shared" si="5"/>
        <v>0.61329199999999995</v>
      </c>
      <c r="H111" s="2"/>
      <c r="I111" s="2">
        <f t="array" ref="I111">SUMPRODUCT(B95:B114, (ROW(B95:B114)-ROW(B95)+1)) / (20*21/2)</f>
        <v>0.61093285714285728</v>
      </c>
      <c r="J111" s="2">
        <f t="shared" si="11"/>
        <v>0.61279202528016685</v>
      </c>
      <c r="K111" s="2">
        <f t="shared" si="6"/>
        <v>0.61436115118648849</v>
      </c>
    </row>
    <row r="112" spans="1:11" ht="13.5" x14ac:dyDescent="0.25">
      <c r="A112" s="3">
        <f>TITRES_STAT!B115</f>
        <v>42467</v>
      </c>
      <c r="B112" s="5">
        <f>TITRES_STAT!D115</f>
        <v>0.6018</v>
      </c>
      <c r="C112" s="2">
        <f t="shared" si="7"/>
        <v>-9.6000000000000529E-3</v>
      </c>
      <c r="D112" s="2">
        <f t="shared" si="8"/>
        <v>0.60948000000000002</v>
      </c>
      <c r="E112" s="2">
        <f t="shared" si="9"/>
        <v>0.60948000000000002</v>
      </c>
      <c r="F112" s="2">
        <f t="shared" si="10"/>
        <v>0.61328999999999989</v>
      </c>
      <c r="G112" s="2">
        <f t="shared" si="5"/>
        <v>0.61252600000000001</v>
      </c>
      <c r="H112" s="2"/>
      <c r="I112" s="2">
        <f t="array" ref="I112">SUMPRODUCT(B96:B115, (ROW(B96:B115)-ROW(B96)+1)) / (20*21/2)</f>
        <v>0.61070714285714289</v>
      </c>
      <c r="J112" s="2">
        <f t="shared" si="11"/>
        <v>0.61174516572967486</v>
      </c>
      <c r="K112" s="2">
        <f t="shared" si="6"/>
        <v>0.61386855702231247</v>
      </c>
    </row>
    <row r="113" spans="1:11" ht="13.5" x14ac:dyDescent="0.25">
      <c r="A113" s="3">
        <f>TITRES_STAT!B116</f>
        <v>42468</v>
      </c>
      <c r="B113" s="5">
        <f>TITRES_STAT!D116</f>
        <v>0.61140000000000005</v>
      </c>
      <c r="C113" s="2">
        <f t="shared" si="7"/>
        <v>9.6000000000000529E-3</v>
      </c>
      <c r="D113" s="2">
        <f t="shared" si="8"/>
        <v>0.60948000000000002</v>
      </c>
      <c r="E113" s="2">
        <f t="shared" si="9"/>
        <v>0.60948000000000002</v>
      </c>
      <c r="F113" s="2">
        <f t="shared" si="10"/>
        <v>0.61376999999999993</v>
      </c>
      <c r="G113" s="2">
        <f t="shared" si="5"/>
        <v>0.61214400000000002</v>
      </c>
      <c r="H113" s="2"/>
      <c r="I113" s="2">
        <f t="array" ref="I113">SUMPRODUCT(B97:B116, (ROW(B97:B116)-ROW(B97)+1)) / (20*21/2)</f>
        <v>0.61143142857142874</v>
      </c>
      <c r="J113" s="2">
        <f t="shared" si="11"/>
        <v>0.61171229280303918</v>
      </c>
      <c r="K113" s="2">
        <f t="shared" si="6"/>
        <v>0.61377175086457469</v>
      </c>
    </row>
    <row r="114" spans="1:11" ht="13.5" x14ac:dyDescent="0.25">
      <c r="A114" s="3">
        <f>TITRES_STAT!B117</f>
        <v>42471</v>
      </c>
      <c r="B114" s="5">
        <f>TITRES_STAT!D117</f>
        <v>0.61140000000000005</v>
      </c>
      <c r="C114" s="2">
        <f t="shared" si="7"/>
        <v>0</v>
      </c>
      <c r="D114" s="2">
        <f t="shared" si="8"/>
        <v>0.60948000000000013</v>
      </c>
      <c r="E114" s="2">
        <f t="shared" si="9"/>
        <v>0.60948000000000002</v>
      </c>
      <c r="F114" s="2">
        <f t="shared" si="10"/>
        <v>0.61376999999999993</v>
      </c>
      <c r="G114" s="2">
        <f t="shared" ref="G114:G177" si="12">AVERAGE(B65:B114)</f>
        <v>0.61156999999999995</v>
      </c>
      <c r="H114" s="2"/>
      <c r="I114" s="2">
        <f t="array" ref="I114">SUMPRODUCT(B98:B117, (ROW(B98:B117)-ROW(B98)+1)) / (20*21/2)</f>
        <v>0.61220142857142856</v>
      </c>
      <c r="J114" s="2">
        <f t="shared" si="11"/>
        <v>0.61168255063132115</v>
      </c>
      <c r="K114" s="2">
        <f t="shared" si="6"/>
        <v>0.61367874102674824</v>
      </c>
    </row>
    <row r="115" spans="1:11" ht="13.5" x14ac:dyDescent="0.25">
      <c r="A115" s="3">
        <f>TITRES_STAT!B118</f>
        <v>42472</v>
      </c>
      <c r="B115" s="5">
        <f>TITRES_STAT!D118</f>
        <v>0.61140000000000005</v>
      </c>
      <c r="C115" s="2">
        <f t="shared" si="7"/>
        <v>0</v>
      </c>
      <c r="D115" s="2">
        <f t="shared" si="8"/>
        <v>0.60948000000000013</v>
      </c>
      <c r="E115" s="2">
        <f t="shared" si="9"/>
        <v>0.61043999999999998</v>
      </c>
      <c r="F115" s="2">
        <f t="shared" si="10"/>
        <v>0.61329499999999992</v>
      </c>
      <c r="G115" s="2">
        <f t="shared" si="12"/>
        <v>0.61138000000000003</v>
      </c>
      <c r="H115" s="2"/>
      <c r="I115" s="2">
        <f t="array" ref="I115">SUMPRODUCT(B99:B118, (ROW(B99:B118)-ROW(B99)+1)) / (20*21/2)</f>
        <v>0.61297142857142861</v>
      </c>
      <c r="J115" s="2">
        <f t="shared" si="11"/>
        <v>0.61165564104738579</v>
      </c>
      <c r="K115" s="2">
        <f t="shared" ref="K115:K178" si="13">$K$4*B115+(1-$K$4)*K114</f>
        <v>0.61358937863354246</v>
      </c>
    </row>
    <row r="116" spans="1:11" ht="13.5" x14ac:dyDescent="0.25">
      <c r="A116" s="3">
        <f>TITRES_STAT!B119</f>
        <v>42473</v>
      </c>
      <c r="B116" s="5">
        <f>TITRES_STAT!D119</f>
        <v>0.62090000000000001</v>
      </c>
      <c r="C116" s="2">
        <f t="shared" si="7"/>
        <v>9.4999999999999529E-3</v>
      </c>
      <c r="D116" s="2">
        <f t="shared" si="8"/>
        <v>0.61138000000000015</v>
      </c>
      <c r="E116" s="2">
        <f t="shared" si="9"/>
        <v>0.61138999999999988</v>
      </c>
      <c r="F116" s="2">
        <f t="shared" si="10"/>
        <v>0.612815</v>
      </c>
      <c r="G116" s="2">
        <f t="shared" si="12"/>
        <v>0.61137999999999992</v>
      </c>
      <c r="H116" s="2"/>
      <c r="I116" s="2">
        <f t="array" ref="I116">SUMPRODUCT(B100:B119, (ROW(B100:B119)-ROW(B100)+1)) / (20*21/2)</f>
        <v>0.61378714285714286</v>
      </c>
      <c r="J116" s="2">
        <f t="shared" si="11"/>
        <v>0.61253605618573004</v>
      </c>
      <c r="K116" s="2">
        <f t="shared" si="13"/>
        <v>0.61387606966752117</v>
      </c>
    </row>
    <row r="117" spans="1:11" ht="13.5" x14ac:dyDescent="0.25">
      <c r="A117" s="3">
        <f>TITRES_STAT!B120</f>
        <v>42474</v>
      </c>
      <c r="B117" s="5">
        <f>TITRES_STAT!D120</f>
        <v>0.62090000000000001</v>
      </c>
      <c r="C117" s="2">
        <f t="shared" si="7"/>
        <v>0</v>
      </c>
      <c r="D117" s="2">
        <f t="shared" si="8"/>
        <v>0.61519999999999997</v>
      </c>
      <c r="E117" s="2">
        <f t="shared" si="9"/>
        <v>0.61233999999999988</v>
      </c>
      <c r="F117" s="2">
        <f t="shared" si="10"/>
        <v>0.612815</v>
      </c>
      <c r="G117" s="2">
        <f t="shared" si="12"/>
        <v>0.61137999999999992</v>
      </c>
      <c r="H117" s="2"/>
      <c r="I117" s="2">
        <f t="array" ref="I117">SUMPRODUCT(B101:B120, (ROW(B101:B120)-ROW(B101)+1)) / (20*21/2)</f>
        <v>0.61278380952380951</v>
      </c>
      <c r="J117" s="2">
        <f t="shared" si="11"/>
        <v>0.61333262226327956</v>
      </c>
      <c r="K117" s="2">
        <f t="shared" si="13"/>
        <v>0.61415151791585365</v>
      </c>
    </row>
    <row r="118" spans="1:11" ht="13.5" x14ac:dyDescent="0.25">
      <c r="A118" s="3">
        <f>TITRES_STAT!B121</f>
        <v>42475</v>
      </c>
      <c r="B118" s="5">
        <f>TITRES_STAT!D121</f>
        <v>0.62090000000000001</v>
      </c>
      <c r="C118" s="2">
        <f t="shared" si="7"/>
        <v>0</v>
      </c>
      <c r="D118" s="2">
        <f t="shared" si="8"/>
        <v>0.61709999999999998</v>
      </c>
      <c r="E118" s="2">
        <f t="shared" si="9"/>
        <v>0.61328999999999989</v>
      </c>
      <c r="F118" s="2">
        <f t="shared" si="10"/>
        <v>0.61233500000000007</v>
      </c>
      <c r="G118" s="2">
        <f t="shared" si="12"/>
        <v>0.61156999999999995</v>
      </c>
      <c r="H118" s="2"/>
      <c r="I118" s="2">
        <f t="array" ref="I118">SUMPRODUCT(B102:B121, (ROW(B102:B121)-ROW(B102)+1)) / (20*21/2)</f>
        <v>0.61187142857142851</v>
      </c>
      <c r="J118" s="2">
        <f t="shared" si="11"/>
        <v>0.61405332490487208</v>
      </c>
      <c r="K118" s="2">
        <f t="shared" si="13"/>
        <v>0.61441616427209467</v>
      </c>
    </row>
    <row r="119" spans="1:11" ht="13.5" x14ac:dyDescent="0.25">
      <c r="A119" s="3">
        <f>TITRES_STAT!B122</f>
        <v>42478</v>
      </c>
      <c r="B119" s="5">
        <f>TITRES_STAT!D122</f>
        <v>0.62090000000000001</v>
      </c>
      <c r="C119" s="2">
        <f t="shared" si="7"/>
        <v>0</v>
      </c>
      <c r="D119" s="2">
        <f t="shared" si="8"/>
        <v>0.61899999999999999</v>
      </c>
      <c r="E119" s="2">
        <f t="shared" si="9"/>
        <v>0.61424000000000001</v>
      </c>
      <c r="F119" s="2">
        <f t="shared" si="10"/>
        <v>0.61233500000000007</v>
      </c>
      <c r="G119" s="2">
        <f t="shared" si="12"/>
        <v>0.61195199999999983</v>
      </c>
      <c r="H119" s="2"/>
      <c r="I119" s="2">
        <f t="array" ref="I119">SUMPRODUCT(B103:B122, (ROW(B103:B122)-ROW(B103)+1)) / (20*21/2)</f>
        <v>0.6119190476190477</v>
      </c>
      <c r="J119" s="2">
        <f t="shared" si="11"/>
        <v>0.61470538919964623</v>
      </c>
      <c r="K119" s="2">
        <f t="shared" si="13"/>
        <v>0.61467043233985574</v>
      </c>
    </row>
    <row r="120" spans="1:11" ht="13.5" x14ac:dyDescent="0.25">
      <c r="A120" s="3">
        <f>TITRES_STAT!B123</f>
        <v>42479</v>
      </c>
      <c r="B120" s="5">
        <f>TITRES_STAT!D123</f>
        <v>0.6018</v>
      </c>
      <c r="C120" s="2">
        <f t="shared" si="7"/>
        <v>-1.9100000000000006E-2</v>
      </c>
      <c r="D120" s="2">
        <f t="shared" si="8"/>
        <v>0.61707999999999996</v>
      </c>
      <c r="E120" s="2">
        <f t="shared" si="9"/>
        <v>0.61327999999999994</v>
      </c>
      <c r="F120" s="2">
        <f t="shared" si="10"/>
        <v>0.61138000000000015</v>
      </c>
      <c r="G120" s="2">
        <f t="shared" si="12"/>
        <v>0.61195199999999983</v>
      </c>
      <c r="H120" s="2"/>
      <c r="I120" s="2">
        <f t="array" ref="I120">SUMPRODUCT(B104:B123, (ROW(B104:B123)-ROW(B104)+1)) / (20*21/2)</f>
        <v>0.61465428571428582</v>
      </c>
      <c r="J120" s="2">
        <f t="shared" si="11"/>
        <v>0.61347630451396573</v>
      </c>
      <c r="K120" s="2">
        <f t="shared" si="13"/>
        <v>0.61416570950299865</v>
      </c>
    </row>
    <row r="121" spans="1:11" ht="13.5" x14ac:dyDescent="0.25">
      <c r="A121" s="3">
        <f>TITRES_STAT!B124</f>
        <v>42480</v>
      </c>
      <c r="B121" s="5">
        <f>TITRES_STAT!D124</f>
        <v>0.6018</v>
      </c>
      <c r="C121" s="2">
        <f t="shared" si="7"/>
        <v>0</v>
      </c>
      <c r="D121" s="2">
        <f t="shared" si="8"/>
        <v>0.61326000000000003</v>
      </c>
      <c r="E121" s="2">
        <f t="shared" si="9"/>
        <v>0.61231999999999998</v>
      </c>
      <c r="F121" s="2">
        <f t="shared" si="10"/>
        <v>0.61090000000000022</v>
      </c>
      <c r="G121" s="2">
        <f t="shared" si="12"/>
        <v>0.61214199999999996</v>
      </c>
      <c r="H121" s="2"/>
      <c r="I121" s="2">
        <f t="array" ref="I121">SUMPRODUCT(B105:B124, (ROW(B105:B124)-ROW(B105)+1)) / (20*21/2)</f>
        <v>0.61542428571428576</v>
      </c>
      <c r="J121" s="2">
        <f t="shared" si="11"/>
        <v>0.61236427551263573</v>
      </c>
      <c r="K121" s="2">
        <f t="shared" si="13"/>
        <v>0.61368077971856727</v>
      </c>
    </row>
    <row r="122" spans="1:11" ht="13.5" x14ac:dyDescent="0.25">
      <c r="A122" s="3">
        <f>TITRES_STAT!B125</f>
        <v>42481</v>
      </c>
      <c r="B122" s="5">
        <f>TITRES_STAT!D125</f>
        <v>0.61140000000000005</v>
      </c>
      <c r="C122" s="2">
        <f t="shared" si="7"/>
        <v>9.6000000000000529E-3</v>
      </c>
      <c r="D122" s="2">
        <f t="shared" si="8"/>
        <v>0.61136000000000001</v>
      </c>
      <c r="E122" s="2">
        <f t="shared" si="9"/>
        <v>0.61327999999999983</v>
      </c>
      <c r="F122" s="2">
        <f t="shared" si="10"/>
        <v>0.61138000000000015</v>
      </c>
      <c r="G122" s="2">
        <f t="shared" si="12"/>
        <v>0.61271599999999993</v>
      </c>
      <c r="H122" s="2"/>
      <c r="I122" s="2">
        <f t="array" ref="I122">SUMPRODUCT(B106:B125, (ROW(B106:B125)-ROW(B106)+1)) / (20*21/2)</f>
        <v>0.61432999999999993</v>
      </c>
      <c r="J122" s="2">
        <f t="shared" si="11"/>
        <v>0.6122724397495275</v>
      </c>
      <c r="K122" s="2">
        <f t="shared" si="13"/>
        <v>0.61359133737666272</v>
      </c>
    </row>
    <row r="123" spans="1:11" ht="13.5" x14ac:dyDescent="0.25">
      <c r="A123" s="3">
        <f>TITRES_STAT!B126</f>
        <v>42482</v>
      </c>
      <c r="B123" s="5">
        <f>TITRES_STAT!D126</f>
        <v>0.6401</v>
      </c>
      <c r="C123" s="2">
        <f t="shared" si="7"/>
        <v>2.8699999999999948E-2</v>
      </c>
      <c r="D123" s="2">
        <f t="shared" si="8"/>
        <v>0.61519999999999997</v>
      </c>
      <c r="E123" s="2">
        <f t="shared" si="9"/>
        <v>0.61614999999999998</v>
      </c>
      <c r="F123" s="2">
        <f t="shared" si="10"/>
        <v>0.61281500000000011</v>
      </c>
      <c r="G123" s="2">
        <f t="shared" si="12"/>
        <v>0.61386399999999997</v>
      </c>
      <c r="H123" s="2"/>
      <c r="I123" s="2">
        <f t="array" ref="I123">SUMPRODUCT(B107:B126, (ROW(B107:B126)-ROW(B107)+1)) / (20*21/2)</f>
        <v>0.61414999999999997</v>
      </c>
      <c r="J123" s="2">
        <f t="shared" si="11"/>
        <v>0.6149226835829058</v>
      </c>
      <c r="K123" s="2">
        <f t="shared" si="13"/>
        <v>0.61463089277365635</v>
      </c>
    </row>
    <row r="124" spans="1:11" ht="13.5" x14ac:dyDescent="0.25">
      <c r="A124" s="3">
        <f>TITRES_STAT!B127</f>
        <v>42485</v>
      </c>
      <c r="B124" s="5">
        <f>TITRES_STAT!D127</f>
        <v>0.62090000000000001</v>
      </c>
      <c r="C124" s="2">
        <f t="shared" si="7"/>
        <v>-1.9199999999999995E-2</v>
      </c>
      <c r="D124" s="2">
        <f t="shared" si="8"/>
        <v>0.61519999999999997</v>
      </c>
      <c r="E124" s="2">
        <f t="shared" si="9"/>
        <v>0.61709999999999998</v>
      </c>
      <c r="F124" s="2">
        <f t="shared" si="10"/>
        <v>0.61329000000000011</v>
      </c>
      <c r="G124" s="2">
        <f t="shared" si="12"/>
        <v>0.61443599999999998</v>
      </c>
      <c r="H124" s="2"/>
      <c r="I124" s="2">
        <f t="array" ref="I124">SUMPRODUCT(B108:B127, (ROW(B108:B127)-ROW(B108)+1)) / (20*21/2)</f>
        <v>0.61578904761904785</v>
      </c>
      <c r="J124" s="2">
        <f t="shared" si="11"/>
        <v>0.61549195181310534</v>
      </c>
      <c r="K124" s="2">
        <f t="shared" si="13"/>
        <v>0.61487674011586591</v>
      </c>
    </row>
    <row r="125" spans="1:11" ht="13.5" x14ac:dyDescent="0.25">
      <c r="A125" s="3">
        <f>TITRES_STAT!B128</f>
        <v>42486</v>
      </c>
      <c r="B125" s="5">
        <f>TITRES_STAT!D128</f>
        <v>0.6018</v>
      </c>
      <c r="C125" s="2">
        <f t="shared" si="7"/>
        <v>-1.9100000000000006E-2</v>
      </c>
      <c r="D125" s="2">
        <f t="shared" si="8"/>
        <v>0.61519999999999997</v>
      </c>
      <c r="E125" s="2">
        <f t="shared" si="9"/>
        <v>0.61613999999999991</v>
      </c>
      <c r="F125" s="2">
        <f t="shared" si="10"/>
        <v>0.61329000000000011</v>
      </c>
      <c r="G125" s="2">
        <f t="shared" si="12"/>
        <v>0.61481799999999998</v>
      </c>
      <c r="H125" s="2"/>
      <c r="I125" s="2">
        <f t="array" ref="I125">SUMPRODUCT(B109:B128, (ROW(B109:B128)-ROW(B109)+1)) / (20*21/2)</f>
        <v>0.61551809523809531</v>
      </c>
      <c r="J125" s="2">
        <f t="shared" si="11"/>
        <v>0.61418795640233348</v>
      </c>
      <c r="K125" s="2">
        <f t="shared" si="13"/>
        <v>0.61436392677798879</v>
      </c>
    </row>
    <row r="126" spans="1:11" ht="13.5" x14ac:dyDescent="0.25">
      <c r="A126" s="3">
        <f>TITRES_STAT!B129</f>
        <v>42487</v>
      </c>
      <c r="B126" s="5">
        <f>TITRES_STAT!D129</f>
        <v>0.61140000000000005</v>
      </c>
      <c r="C126" s="2">
        <f t="shared" si="7"/>
        <v>9.6000000000000529E-3</v>
      </c>
      <c r="D126" s="2">
        <f t="shared" si="8"/>
        <v>0.61712000000000011</v>
      </c>
      <c r="E126" s="2">
        <f t="shared" si="9"/>
        <v>0.6151899999999999</v>
      </c>
      <c r="F126" s="2">
        <f t="shared" si="10"/>
        <v>0.61329</v>
      </c>
      <c r="G126" s="2">
        <f t="shared" si="12"/>
        <v>0.61481799999999998</v>
      </c>
      <c r="H126" s="2"/>
      <c r="I126" s="2">
        <f t="array" ref="I126">SUMPRODUCT(B110:B129, (ROW(B110:B129)-ROW(B110)+1)) / (20*21/2)</f>
        <v>0.61524714285714299</v>
      </c>
      <c r="J126" s="2">
        <f t="shared" si="11"/>
        <v>0.61392243674496838</v>
      </c>
      <c r="K126" s="2">
        <f t="shared" si="13"/>
        <v>0.61424769435532256</v>
      </c>
    </row>
    <row r="127" spans="1:11" ht="13.5" x14ac:dyDescent="0.25">
      <c r="A127" s="3">
        <f>TITRES_STAT!B130</f>
        <v>42488</v>
      </c>
      <c r="B127" s="5">
        <f>TITRES_STAT!D130</f>
        <v>0.63049999999999995</v>
      </c>
      <c r="C127" s="2">
        <f t="shared" si="7"/>
        <v>1.9099999999999895E-2</v>
      </c>
      <c r="D127" s="2">
        <f t="shared" si="8"/>
        <v>0.62094000000000005</v>
      </c>
      <c r="E127" s="2">
        <f t="shared" si="9"/>
        <v>0.61614999999999998</v>
      </c>
      <c r="F127" s="2">
        <f t="shared" si="10"/>
        <v>0.61424500000000004</v>
      </c>
      <c r="G127" s="2">
        <f t="shared" si="12"/>
        <v>0.61481799999999998</v>
      </c>
      <c r="H127" s="2"/>
      <c r="I127" s="2">
        <f t="array" ref="I127">SUMPRODUCT(B111:B130, (ROW(B111:B130)-ROW(B111)+1)) / (20*21/2)</f>
        <v>0.61406190476190481</v>
      </c>
      <c r="J127" s="2">
        <f t="shared" si="11"/>
        <v>0.61550125229306663</v>
      </c>
      <c r="K127" s="2">
        <f t="shared" si="13"/>
        <v>0.61488503967472163</v>
      </c>
    </row>
    <row r="128" spans="1:11" ht="13.5" x14ac:dyDescent="0.25">
      <c r="A128" s="3">
        <f>TITRES_STAT!B131</f>
        <v>42489</v>
      </c>
      <c r="B128" s="5">
        <f>TITRES_STAT!D131</f>
        <v>0.61140000000000005</v>
      </c>
      <c r="C128" s="2">
        <f t="shared" si="7"/>
        <v>-1.9099999999999895E-2</v>
      </c>
      <c r="D128" s="2">
        <f t="shared" si="8"/>
        <v>0.61520000000000008</v>
      </c>
      <c r="E128" s="2">
        <f t="shared" si="9"/>
        <v>0.61519999999999997</v>
      </c>
      <c r="F128" s="2">
        <f t="shared" si="10"/>
        <v>0.61424500000000004</v>
      </c>
      <c r="G128" s="2">
        <f t="shared" si="12"/>
        <v>0.61443599999999998</v>
      </c>
      <c r="H128" s="2"/>
      <c r="I128" s="2">
        <f t="array" ref="I128">SUMPRODUCT(B112:B131, (ROW(B112:B131)-ROW(B112)+1)) / (20*21/2)</f>
        <v>0.61201761904761898</v>
      </c>
      <c r="J128" s="2">
        <f t="shared" si="11"/>
        <v>0.61511065683658406</v>
      </c>
      <c r="K128" s="2">
        <f t="shared" si="13"/>
        <v>0.61474837145218353</v>
      </c>
    </row>
    <row r="129" spans="1:11" ht="13.5" x14ac:dyDescent="0.25">
      <c r="A129" s="3">
        <f>TITRES_STAT!B132</f>
        <v>42492</v>
      </c>
      <c r="B129" s="5">
        <f>TITRES_STAT!D132</f>
        <v>0.61140000000000005</v>
      </c>
      <c r="C129" s="2">
        <f t="shared" si="7"/>
        <v>0</v>
      </c>
      <c r="D129" s="2">
        <f t="shared" si="8"/>
        <v>0.61330000000000007</v>
      </c>
      <c r="E129" s="2">
        <f t="shared" si="9"/>
        <v>0.61424999999999985</v>
      </c>
      <c r="F129" s="2">
        <f t="shared" si="10"/>
        <v>0.61424500000000004</v>
      </c>
      <c r="G129" s="2">
        <f t="shared" si="12"/>
        <v>0.61443599999999998</v>
      </c>
      <c r="H129" s="2"/>
      <c r="I129" s="2">
        <f t="array" ref="I129">SUMPRODUCT(B113:B132, (ROW(B113:B132)-ROW(B113)+1)) / (20*21/2)</f>
        <v>0.60914999999999986</v>
      </c>
      <c r="J129" s="2">
        <f t="shared" si="11"/>
        <v>0.61475726094738559</v>
      </c>
      <c r="K129" s="2">
        <f t="shared" si="13"/>
        <v>0.61461706276778416</v>
      </c>
    </row>
    <row r="130" spans="1:11" ht="13.5" x14ac:dyDescent="0.25">
      <c r="A130" s="3">
        <f>TITRES_STAT!B133</f>
        <v>42493</v>
      </c>
      <c r="B130" s="5">
        <f>TITRES_STAT!D133</f>
        <v>0.6018</v>
      </c>
      <c r="C130" s="2">
        <f t="shared" si="7"/>
        <v>-9.6000000000000529E-3</v>
      </c>
      <c r="D130" s="2">
        <f t="shared" si="8"/>
        <v>0.61329999999999996</v>
      </c>
      <c r="E130" s="2">
        <f t="shared" si="9"/>
        <v>0.61424999999999996</v>
      </c>
      <c r="F130" s="2">
        <f t="shared" si="10"/>
        <v>0.61376500000000001</v>
      </c>
      <c r="G130" s="2">
        <f t="shared" si="12"/>
        <v>0.61443599999999998</v>
      </c>
      <c r="H130" s="2"/>
      <c r="I130" s="2">
        <f t="array" ref="I130">SUMPRODUCT(B114:B133, (ROW(B114:B133)-ROW(B114)+1)) / (20*21/2)</f>
        <v>0.60728761904761908</v>
      </c>
      <c r="J130" s="2">
        <f t="shared" si="11"/>
        <v>0.61352323609525372</v>
      </c>
      <c r="K130" s="2">
        <f t="shared" si="13"/>
        <v>0.61411443285532197</v>
      </c>
    </row>
    <row r="131" spans="1:11" ht="13.5" x14ac:dyDescent="0.25">
      <c r="A131" s="3">
        <f>TITRES_STAT!B134</f>
        <v>42494</v>
      </c>
      <c r="B131" s="5">
        <f>TITRES_STAT!D134</f>
        <v>0.59230000000000005</v>
      </c>
      <c r="C131" s="2">
        <f t="shared" si="7"/>
        <v>-9.4999999999999529E-3</v>
      </c>
      <c r="D131" s="2">
        <f t="shared" si="8"/>
        <v>0.60947999999999991</v>
      </c>
      <c r="E131" s="2">
        <f t="shared" si="9"/>
        <v>0.61329999999999996</v>
      </c>
      <c r="F131" s="2">
        <f t="shared" si="10"/>
        <v>0.61280999999999997</v>
      </c>
      <c r="G131" s="2">
        <f t="shared" si="12"/>
        <v>0.61424599999999996</v>
      </c>
      <c r="H131" s="2"/>
      <c r="I131" s="2">
        <f t="array" ref="I131">SUMPRODUCT(B115:B134, (ROW(B115:B134)-ROW(B115)+1)) / (20*21/2)</f>
        <v>0.60551619047619054</v>
      </c>
      <c r="J131" s="2">
        <f t="shared" si="11"/>
        <v>0.61150197551475338</v>
      </c>
      <c r="K131" s="2">
        <f t="shared" si="13"/>
        <v>0.61325896490021126</v>
      </c>
    </row>
    <row r="132" spans="1:11" ht="13.5" x14ac:dyDescent="0.25">
      <c r="A132" s="3">
        <f>TITRES_STAT!B135</f>
        <v>42495</v>
      </c>
      <c r="B132" s="5">
        <f>TITRES_STAT!D135</f>
        <v>0.5827</v>
      </c>
      <c r="C132" s="2">
        <f t="shared" ref="C132:C195" si="14">B132-B131</f>
        <v>-9.6000000000000529E-3</v>
      </c>
      <c r="D132" s="2">
        <f t="shared" si="8"/>
        <v>0.59992000000000001</v>
      </c>
      <c r="E132" s="2">
        <f t="shared" si="9"/>
        <v>0.61043000000000003</v>
      </c>
      <c r="F132" s="2">
        <f t="shared" si="10"/>
        <v>0.61185499999999993</v>
      </c>
      <c r="G132" s="2">
        <f t="shared" si="12"/>
        <v>0.61386399999999997</v>
      </c>
      <c r="H132" s="2"/>
      <c r="I132" s="2">
        <f t="array" ref="I132">SUMPRODUCT(B116:B135, (ROW(B116:B135)-ROW(B116)+1)) / (20*21/2)</f>
        <v>0.60383571428571436</v>
      </c>
      <c r="J132" s="2">
        <f t="shared" si="11"/>
        <v>0.60875893022763394</v>
      </c>
      <c r="K132" s="2">
        <f t="shared" si="13"/>
        <v>0.61206057411981085</v>
      </c>
    </row>
    <row r="133" spans="1:11" ht="13.5" x14ac:dyDescent="0.25">
      <c r="A133" s="3">
        <f>TITRES_STAT!B136</f>
        <v>42496</v>
      </c>
      <c r="B133" s="5">
        <f>TITRES_STAT!D136</f>
        <v>0.59230000000000005</v>
      </c>
      <c r="C133" s="2">
        <f t="shared" si="14"/>
        <v>9.6000000000000529E-3</v>
      </c>
      <c r="D133" s="2">
        <f t="shared" si="8"/>
        <v>0.59610000000000007</v>
      </c>
      <c r="E133" s="2">
        <f t="shared" si="9"/>
        <v>0.60565000000000002</v>
      </c>
      <c r="F133" s="2">
        <f t="shared" si="10"/>
        <v>0.61089999999999989</v>
      </c>
      <c r="G133" s="2">
        <f t="shared" si="12"/>
        <v>0.61367400000000005</v>
      </c>
      <c r="H133" s="2"/>
      <c r="I133" s="2">
        <f t="array" ref="I133">SUMPRODUCT(B117:B136, (ROW(B117:B136)-ROW(B117)+1)) / (20*21/2)</f>
        <v>0.60224619047619055</v>
      </c>
      <c r="J133" s="2">
        <f t="shared" si="11"/>
        <v>0.60719141306309732</v>
      </c>
      <c r="K133" s="2">
        <f t="shared" si="13"/>
        <v>0.61128564964452414</v>
      </c>
    </row>
    <row r="134" spans="1:11" ht="13.5" x14ac:dyDescent="0.25">
      <c r="A134" s="3">
        <f>TITRES_STAT!B137</f>
        <v>42499</v>
      </c>
      <c r="B134" s="5">
        <f>TITRES_STAT!D137</f>
        <v>0.59230000000000005</v>
      </c>
      <c r="C134" s="2">
        <f t="shared" si="14"/>
        <v>0</v>
      </c>
      <c r="D134" s="2">
        <f t="shared" ref="D134:D197" si="15">AVERAGE(B130:B134)</f>
        <v>0.59228000000000003</v>
      </c>
      <c r="E134" s="2">
        <f t="shared" si="9"/>
        <v>0.60278999999999994</v>
      </c>
      <c r="F134" s="2">
        <f t="shared" si="10"/>
        <v>0.60994499999999996</v>
      </c>
      <c r="G134" s="2">
        <f t="shared" si="12"/>
        <v>0.61329200000000006</v>
      </c>
      <c r="H134" s="2"/>
      <c r="I134" s="2">
        <f t="array" ref="I134">SUMPRODUCT(B118:B137, (ROW(B118:B137)-ROW(B118)+1)) / (20*21/2)</f>
        <v>0.60079285714285713</v>
      </c>
      <c r="J134" s="2">
        <f t="shared" si="11"/>
        <v>0.60577318324756424</v>
      </c>
      <c r="K134" s="2">
        <f t="shared" si="13"/>
        <v>0.61054111436434677</v>
      </c>
    </row>
    <row r="135" spans="1:11" ht="13.5" x14ac:dyDescent="0.25">
      <c r="A135" s="3">
        <f>TITRES_STAT!B138</f>
        <v>42500</v>
      </c>
      <c r="B135" s="5">
        <f>TITRES_STAT!D138</f>
        <v>0.59230000000000005</v>
      </c>
      <c r="C135" s="2">
        <f t="shared" si="14"/>
        <v>0</v>
      </c>
      <c r="D135" s="2">
        <f t="shared" si="15"/>
        <v>0.59038000000000002</v>
      </c>
      <c r="E135" s="2">
        <f t="shared" si="9"/>
        <v>0.60183999999999993</v>
      </c>
      <c r="F135" s="2">
        <f t="shared" si="10"/>
        <v>0.60898999999999992</v>
      </c>
      <c r="G135" s="2">
        <f t="shared" si="12"/>
        <v>0.61252800000000007</v>
      </c>
      <c r="H135" s="2"/>
      <c r="I135" s="2">
        <f t="array" ref="I135">SUMPRODUCT(B119:B138, (ROW(B119:B138)-ROW(B119)+1)) / (20*21/2)</f>
        <v>0.59765666666666661</v>
      </c>
      <c r="J135" s="2">
        <f t="shared" si="11"/>
        <v>0.60449002293827236</v>
      </c>
      <c r="K135" s="2">
        <f t="shared" si="13"/>
        <v>0.60982577654613712</v>
      </c>
    </row>
    <row r="136" spans="1:11" ht="13.5" x14ac:dyDescent="0.25">
      <c r="A136" s="3">
        <f>TITRES_STAT!B139</f>
        <v>42501</v>
      </c>
      <c r="B136" s="5">
        <f>TITRES_STAT!D139</f>
        <v>0.59230000000000005</v>
      </c>
      <c r="C136" s="2">
        <f t="shared" si="14"/>
        <v>0</v>
      </c>
      <c r="D136" s="2">
        <f t="shared" si="15"/>
        <v>0.59038000000000002</v>
      </c>
      <c r="E136" s="2">
        <f t="shared" si="9"/>
        <v>0.59992999999999985</v>
      </c>
      <c r="F136" s="2">
        <f t="shared" si="10"/>
        <v>0.60755999999999999</v>
      </c>
      <c r="G136" s="2">
        <f t="shared" si="12"/>
        <v>0.61176400000000009</v>
      </c>
      <c r="H136" s="2"/>
      <c r="I136" s="2">
        <f t="array" ref="I136">SUMPRODUCT(B120:B139, (ROW(B120:B139)-ROW(B120)+1)) / (20*21/2)</f>
        <v>0.59565238095238093</v>
      </c>
      <c r="J136" s="2">
        <f t="shared" si="11"/>
        <v>0.6033290683727226</v>
      </c>
      <c r="K136" s="2">
        <f t="shared" si="13"/>
        <v>0.60913849119138663</v>
      </c>
    </row>
    <row r="137" spans="1:11" ht="13.5" x14ac:dyDescent="0.25">
      <c r="A137" s="3">
        <f>TITRES_STAT!B140</f>
        <v>42502</v>
      </c>
      <c r="B137" s="5">
        <f>TITRES_STAT!D140</f>
        <v>0.59230000000000005</v>
      </c>
      <c r="C137" s="2">
        <f t="shared" si="14"/>
        <v>0</v>
      </c>
      <c r="D137" s="2">
        <f t="shared" si="15"/>
        <v>0.59230000000000005</v>
      </c>
      <c r="E137" s="2">
        <f t="shared" si="9"/>
        <v>0.59610999999999992</v>
      </c>
      <c r="F137" s="2">
        <f t="shared" si="10"/>
        <v>0.60612999999999984</v>
      </c>
      <c r="G137" s="2">
        <f t="shared" si="12"/>
        <v>0.61080800000000013</v>
      </c>
      <c r="H137" s="2"/>
      <c r="I137" s="2">
        <f t="array" ref="I137">SUMPRODUCT(B121:B140, (ROW(B121:B140)-ROW(B121)+1)) / (20*21/2)</f>
        <v>0.59474428571428573</v>
      </c>
      <c r="J137" s="2">
        <f t="shared" si="11"/>
        <v>0.60227868090865377</v>
      </c>
      <c r="K137" s="2">
        <f t="shared" si="13"/>
        <v>0.60847815820348916</v>
      </c>
    </row>
    <row r="138" spans="1:11" ht="13.5" x14ac:dyDescent="0.25">
      <c r="A138" s="3">
        <f>TITRES_STAT!B141</f>
        <v>42503</v>
      </c>
      <c r="B138" s="5">
        <f>TITRES_STAT!D141</f>
        <v>0.57320000000000004</v>
      </c>
      <c r="C138" s="2">
        <f t="shared" si="14"/>
        <v>-1.9100000000000006E-2</v>
      </c>
      <c r="D138" s="2">
        <f t="shared" si="15"/>
        <v>0.58848</v>
      </c>
      <c r="E138" s="2">
        <f t="shared" si="9"/>
        <v>0.59228999999999998</v>
      </c>
      <c r="F138" s="2">
        <f t="shared" si="10"/>
        <v>0.60374499999999987</v>
      </c>
      <c r="G138" s="2">
        <f t="shared" si="12"/>
        <v>0.60966200000000015</v>
      </c>
      <c r="H138" s="2"/>
      <c r="I138" s="2">
        <f t="array" ref="I138">SUMPRODUCT(B122:B141, (ROW(B122:B141)-ROW(B122)+1)) / (20*21/2)</f>
        <v>0.59388142857142856</v>
      </c>
      <c r="J138" s="2">
        <f t="shared" si="11"/>
        <v>0.5995092827268772</v>
      </c>
      <c r="K138" s="2">
        <f t="shared" si="13"/>
        <v>0.60709470101903862</v>
      </c>
    </row>
    <row r="139" spans="1:11" ht="13.5" x14ac:dyDescent="0.25">
      <c r="A139" s="3">
        <f>TITRES_STAT!B142</f>
        <v>42506</v>
      </c>
      <c r="B139" s="5">
        <f>TITRES_STAT!D142</f>
        <v>0.5827</v>
      </c>
      <c r="C139" s="2">
        <f t="shared" si="14"/>
        <v>9.4999999999999529E-3</v>
      </c>
      <c r="D139" s="2">
        <f t="shared" si="15"/>
        <v>0.58656000000000008</v>
      </c>
      <c r="E139" s="2">
        <f t="shared" si="9"/>
        <v>0.58941999999999994</v>
      </c>
      <c r="F139" s="2">
        <f t="shared" si="10"/>
        <v>0.60183499999999979</v>
      </c>
      <c r="G139" s="2">
        <f t="shared" si="12"/>
        <v>0.60889800000000005</v>
      </c>
      <c r="H139" s="2"/>
      <c r="I139" s="2">
        <f t="array" ref="I139">SUMPRODUCT(B123:B142, (ROW(B123:B142)-ROW(B123)+1)) / (20*21/2)</f>
        <v>0.59306380952380955</v>
      </c>
      <c r="J139" s="2">
        <f t="shared" si="11"/>
        <v>0.59790839865765077</v>
      </c>
      <c r="K139" s="2">
        <f t="shared" si="13"/>
        <v>0.60613804607711552</v>
      </c>
    </row>
    <row r="140" spans="1:11" ht="13.5" x14ac:dyDescent="0.25">
      <c r="A140" s="3">
        <f>TITRES_STAT!B143</f>
        <v>42507</v>
      </c>
      <c r="B140" s="5">
        <f>TITRES_STAT!D143</f>
        <v>0.59230000000000005</v>
      </c>
      <c r="C140" s="2">
        <f t="shared" si="14"/>
        <v>9.6000000000000529E-3</v>
      </c>
      <c r="D140" s="2">
        <f t="shared" si="15"/>
        <v>0.58656000000000008</v>
      </c>
      <c r="E140" s="2">
        <f t="shared" ref="E140:E203" si="16">AVERAGE(B131:B140)</f>
        <v>0.58846999999999994</v>
      </c>
      <c r="F140" s="2">
        <f t="shared" si="10"/>
        <v>0.60135999999999989</v>
      </c>
      <c r="G140" s="2">
        <f t="shared" si="12"/>
        <v>0.60851600000000017</v>
      </c>
      <c r="H140" s="2"/>
      <c r="I140" s="2">
        <f t="array" ref="I140">SUMPRODUCT(B124:B143, (ROW(B124:B143)-ROW(B124)+1)) / (20*21/2)</f>
        <v>0.59051809523809529</v>
      </c>
      <c r="J140" s="2">
        <f t="shared" si="11"/>
        <v>0.59737426545216021</v>
      </c>
      <c r="K140" s="2">
        <f t="shared" si="13"/>
        <v>0.60559537760350313</v>
      </c>
    </row>
    <row r="141" spans="1:11" ht="13.5" x14ac:dyDescent="0.25">
      <c r="A141" s="3">
        <f>TITRES_STAT!B144</f>
        <v>42508</v>
      </c>
      <c r="B141" s="5">
        <f>TITRES_STAT!D144</f>
        <v>0.59230000000000005</v>
      </c>
      <c r="C141" s="2">
        <f t="shared" si="14"/>
        <v>0</v>
      </c>
      <c r="D141" s="2">
        <f t="shared" si="15"/>
        <v>0.58656000000000008</v>
      </c>
      <c r="E141" s="2">
        <f t="shared" si="16"/>
        <v>0.58846999999999994</v>
      </c>
      <c r="F141" s="2">
        <f t="shared" si="10"/>
        <v>0.60088499999999989</v>
      </c>
      <c r="G141" s="2">
        <f t="shared" si="12"/>
        <v>0.60832600000000026</v>
      </c>
      <c r="H141" s="2"/>
      <c r="I141" s="2">
        <f t="array" ref="I141">SUMPRODUCT(B125:B144, (ROW(B125:B144)-ROW(B125)+1)) / (20*21/2)</f>
        <v>0.58829095238095241</v>
      </c>
      <c r="J141" s="2">
        <f t="shared" si="11"/>
        <v>0.59689100207576395</v>
      </c>
      <c r="K141" s="2">
        <f t="shared" si="13"/>
        <v>0.60507399024650299</v>
      </c>
    </row>
    <row r="142" spans="1:11" ht="13.5" x14ac:dyDescent="0.25">
      <c r="A142" s="3">
        <f>TITRES_STAT!B145</f>
        <v>42509</v>
      </c>
      <c r="B142" s="5">
        <f>TITRES_STAT!D145</f>
        <v>0.59230000000000005</v>
      </c>
      <c r="C142" s="2">
        <f t="shared" si="14"/>
        <v>0</v>
      </c>
      <c r="D142" s="2">
        <f t="shared" si="15"/>
        <v>0.58656000000000008</v>
      </c>
      <c r="E142" s="2">
        <f t="shared" si="16"/>
        <v>0.5894299999999999</v>
      </c>
      <c r="F142" s="2">
        <f t="shared" si="10"/>
        <v>0.59992999999999985</v>
      </c>
      <c r="G142" s="2">
        <f t="shared" si="12"/>
        <v>0.60794400000000026</v>
      </c>
      <c r="H142" s="2"/>
      <c r="I142" s="2">
        <f t="array" ref="I142">SUMPRODUCT(B126:B145, (ROW(B126:B145)-ROW(B126)+1)) / (20*21/2)</f>
        <v>0.58629095238095241</v>
      </c>
      <c r="J142" s="2">
        <f t="shared" si="11"/>
        <v>0.5964537637828341</v>
      </c>
      <c r="K142" s="2">
        <f t="shared" si="13"/>
        <v>0.60457304945252244</v>
      </c>
    </row>
    <row r="143" spans="1:11" ht="13.5" x14ac:dyDescent="0.25">
      <c r="A143" s="3">
        <f>TITRES_STAT!B146</f>
        <v>42510</v>
      </c>
      <c r="B143" s="5">
        <f>TITRES_STAT!D146</f>
        <v>0.57320000000000004</v>
      </c>
      <c r="C143" s="2">
        <f t="shared" si="14"/>
        <v>-1.9100000000000006E-2</v>
      </c>
      <c r="D143" s="2">
        <f t="shared" si="15"/>
        <v>0.58656000000000008</v>
      </c>
      <c r="E143" s="2">
        <f t="shared" si="16"/>
        <v>0.58751999999999993</v>
      </c>
      <c r="F143" s="2">
        <f t="shared" si="10"/>
        <v>0.59658500000000003</v>
      </c>
      <c r="G143" s="2">
        <f t="shared" si="12"/>
        <v>0.60737200000000025</v>
      </c>
      <c r="H143" s="2"/>
      <c r="I143" s="2">
        <f t="array" ref="I143">SUMPRODUCT(B127:B146, (ROW(B127:B146)-ROW(B127)+1)) / (20*21/2)</f>
        <v>0.58533190476190478</v>
      </c>
      <c r="J143" s="2">
        <f t="shared" si="11"/>
        <v>0.59423911961304043</v>
      </c>
      <c r="K143" s="2">
        <f t="shared" si="13"/>
        <v>0.60334273378771763</v>
      </c>
    </row>
    <row r="144" spans="1:11" ht="13.5" x14ac:dyDescent="0.25">
      <c r="A144" s="3">
        <f>TITRES_STAT!B147</f>
        <v>42513</v>
      </c>
      <c r="B144" s="5">
        <f>TITRES_STAT!D147</f>
        <v>0.57320000000000004</v>
      </c>
      <c r="C144" s="2">
        <f t="shared" si="14"/>
        <v>0</v>
      </c>
      <c r="D144" s="2">
        <f t="shared" si="15"/>
        <v>0.58466000000000007</v>
      </c>
      <c r="E144" s="2">
        <f t="shared" si="16"/>
        <v>0.58560999999999996</v>
      </c>
      <c r="F144" s="2">
        <f t="shared" si="10"/>
        <v>0.59419999999999995</v>
      </c>
      <c r="G144" s="2">
        <f t="shared" si="12"/>
        <v>0.60660800000000026</v>
      </c>
      <c r="H144" s="2"/>
      <c r="I144" s="2">
        <f t="array" ref="I144">SUMPRODUCT(B128:B147, (ROW(B128:B147)-ROW(B128)+1)) / (20*21/2)</f>
        <v>0.58360476190476185</v>
      </c>
      <c r="J144" s="2">
        <f t="shared" si="11"/>
        <v>0.59223539393560798</v>
      </c>
      <c r="K144" s="2">
        <f t="shared" si="13"/>
        <v>0.60216066579604244</v>
      </c>
    </row>
    <row r="145" spans="1:11" ht="13.5" x14ac:dyDescent="0.25">
      <c r="A145" s="3">
        <f>TITRES_STAT!B148</f>
        <v>42514</v>
      </c>
      <c r="B145" s="5">
        <f>TITRES_STAT!D148</f>
        <v>0.57320000000000004</v>
      </c>
      <c r="C145" s="2">
        <f t="shared" si="14"/>
        <v>0</v>
      </c>
      <c r="D145" s="2">
        <f t="shared" si="15"/>
        <v>0.58084000000000002</v>
      </c>
      <c r="E145" s="2">
        <f t="shared" si="16"/>
        <v>0.5837</v>
      </c>
      <c r="F145" s="2">
        <f t="shared" si="10"/>
        <v>0.59276999999999991</v>
      </c>
      <c r="G145" s="2">
        <f t="shared" si="12"/>
        <v>0.60565400000000036</v>
      </c>
      <c r="H145" s="2"/>
      <c r="I145" s="2">
        <f t="array" ref="I145">SUMPRODUCT(B129:B148, (ROW(B129:B148)-ROW(B129)+1)) / (20*21/2)</f>
        <v>0.58215047619047622</v>
      </c>
      <c r="J145" s="2">
        <f t="shared" si="11"/>
        <v>0.59042249927507384</v>
      </c>
      <c r="K145" s="2">
        <f t="shared" si="13"/>
        <v>0.60102495341188389</v>
      </c>
    </row>
    <row r="146" spans="1:11" ht="13.5" x14ac:dyDescent="0.25">
      <c r="A146" s="3">
        <f>TITRES_STAT!B149</f>
        <v>42515</v>
      </c>
      <c r="B146" s="5">
        <f>TITRES_STAT!D149</f>
        <v>0.5827</v>
      </c>
      <c r="C146" s="2">
        <f t="shared" si="14"/>
        <v>9.4999999999999529E-3</v>
      </c>
      <c r="D146" s="2">
        <f t="shared" si="15"/>
        <v>0.57891999999999999</v>
      </c>
      <c r="E146" s="2">
        <f t="shared" si="16"/>
        <v>0.58274000000000004</v>
      </c>
      <c r="F146" s="2">
        <f t="shared" si="10"/>
        <v>0.59133499999999994</v>
      </c>
      <c r="G146" s="2">
        <f t="shared" si="12"/>
        <v>0.60469800000000029</v>
      </c>
      <c r="H146" s="2"/>
      <c r="I146" s="2">
        <f t="array" ref="I146">SUMPRODUCT(B130:B149, (ROW(B130:B149)-ROW(B130)+1)) / (20*21/2)</f>
        <v>0.5826971428571428</v>
      </c>
      <c r="J146" s="2">
        <f t="shared" si="11"/>
        <v>0.58968702315363819</v>
      </c>
      <c r="K146" s="2">
        <f t="shared" si="13"/>
        <v>0.60030632778788839</v>
      </c>
    </row>
    <row r="147" spans="1:11" ht="13.5" x14ac:dyDescent="0.25">
      <c r="A147" s="3">
        <f>TITRES_STAT!B150</f>
        <v>42516</v>
      </c>
      <c r="B147" s="5">
        <f>TITRES_STAT!D150</f>
        <v>0.57320000000000004</v>
      </c>
      <c r="C147" s="2">
        <f t="shared" si="14"/>
        <v>-9.4999999999999529E-3</v>
      </c>
      <c r="D147" s="2">
        <f t="shared" si="15"/>
        <v>0.57510000000000006</v>
      </c>
      <c r="E147" s="2">
        <f t="shared" si="16"/>
        <v>0.58082999999999996</v>
      </c>
      <c r="F147" s="2">
        <f t="shared" si="10"/>
        <v>0.58846999999999983</v>
      </c>
      <c r="G147" s="2">
        <f t="shared" si="12"/>
        <v>0.60374400000000028</v>
      </c>
      <c r="H147" s="2"/>
      <c r="I147" s="2">
        <f t="array" ref="I147">SUMPRODUCT(B131:B150, (ROW(B131:B150)-ROW(B131)+1)) / (20*21/2)</f>
        <v>0.58333476190476186</v>
      </c>
      <c r="J147" s="2">
        <f t="shared" si="11"/>
        <v>0.58811683047233931</v>
      </c>
      <c r="K147" s="2">
        <f t="shared" si="13"/>
        <v>0.59924333454130452</v>
      </c>
    </row>
    <row r="148" spans="1:11" ht="13.5" x14ac:dyDescent="0.25">
      <c r="A148" s="3">
        <f>TITRES_STAT!B151</f>
        <v>42517</v>
      </c>
      <c r="B148" s="5">
        <f>TITRES_STAT!D151</f>
        <v>0.57320000000000004</v>
      </c>
      <c r="C148" s="2">
        <f t="shared" si="14"/>
        <v>0</v>
      </c>
      <c r="D148" s="2">
        <f t="shared" si="15"/>
        <v>0.57510000000000006</v>
      </c>
      <c r="E148" s="2">
        <f t="shared" si="16"/>
        <v>0.58082999999999996</v>
      </c>
      <c r="F148" s="2">
        <f t="shared" ref="F148:F211" si="17">AVERAGE(B129:B148)</f>
        <v>0.58655999999999986</v>
      </c>
      <c r="G148" s="2">
        <f t="shared" si="12"/>
        <v>0.6025980000000003</v>
      </c>
      <c r="H148" s="2"/>
      <c r="I148" s="2">
        <f t="array" ref="I148">SUMPRODUCT(B132:B151, (ROW(B132:B151)-ROW(B132)+1)) / (20*21/2)</f>
        <v>0.58401761904761906</v>
      </c>
      <c r="J148" s="2">
        <f t="shared" si="11"/>
        <v>0.58669617995116419</v>
      </c>
      <c r="K148" s="2">
        <f t="shared" si="13"/>
        <v>0.59822202730439067</v>
      </c>
    </row>
    <row r="149" spans="1:11" ht="13.5" x14ac:dyDescent="0.25">
      <c r="A149" s="3">
        <f>TITRES_STAT!B152</f>
        <v>42520</v>
      </c>
      <c r="B149" s="5">
        <f>TITRES_STAT!D152</f>
        <v>0.59230000000000005</v>
      </c>
      <c r="C149" s="2">
        <f t="shared" si="14"/>
        <v>1.9100000000000006E-2</v>
      </c>
      <c r="D149" s="2">
        <f t="shared" si="15"/>
        <v>0.57891999999999988</v>
      </c>
      <c r="E149" s="2">
        <f t="shared" si="16"/>
        <v>0.58179000000000003</v>
      </c>
      <c r="F149" s="2">
        <f t="shared" si="17"/>
        <v>0.58560499999999993</v>
      </c>
      <c r="G149" s="2">
        <f t="shared" si="12"/>
        <v>0.60202600000000039</v>
      </c>
      <c r="H149" s="2"/>
      <c r="I149" s="2">
        <f t="array" ref="I149">SUMPRODUCT(B133:B152, (ROW(B133:B152)-ROW(B133)+1)) / (20*21/2)</f>
        <v>0.58288142857142855</v>
      </c>
      <c r="J149" s="2">
        <f t="shared" ref="J149:J212" si="18">$J$4*B149+J148*(1-$J$4)</f>
        <v>0.58722987709867236</v>
      </c>
      <c r="K149" s="2">
        <f t="shared" si="13"/>
        <v>0.59798979093951266</v>
      </c>
    </row>
    <row r="150" spans="1:11" ht="13.5" x14ac:dyDescent="0.25">
      <c r="A150" s="3">
        <f>TITRES_STAT!B153</f>
        <v>42521</v>
      </c>
      <c r="B150" s="5">
        <f>TITRES_STAT!D153</f>
        <v>0.59230000000000005</v>
      </c>
      <c r="C150" s="2">
        <f t="shared" si="14"/>
        <v>0</v>
      </c>
      <c r="D150" s="2">
        <f t="shared" si="15"/>
        <v>0.58273999999999992</v>
      </c>
      <c r="E150" s="2">
        <f t="shared" si="16"/>
        <v>0.58179000000000003</v>
      </c>
      <c r="F150" s="2">
        <f t="shared" si="17"/>
        <v>0.58513000000000004</v>
      </c>
      <c r="G150" s="2">
        <f t="shared" si="12"/>
        <v>0.60145400000000038</v>
      </c>
      <c r="H150" s="2"/>
      <c r="I150" s="2">
        <f t="array" ref="I150">SUMPRODUCT(B134:B153, (ROW(B134:B153)-ROW(B134)+1)) / (20*21/2)</f>
        <v>0.58179047619047619</v>
      </c>
      <c r="J150" s="2">
        <f t="shared" si="18"/>
        <v>0.58771274594641787</v>
      </c>
      <c r="K150" s="2">
        <f t="shared" si="13"/>
        <v>0.59776666188306116</v>
      </c>
    </row>
    <row r="151" spans="1:11" ht="13.5" x14ac:dyDescent="0.25">
      <c r="A151" s="3">
        <f>TITRES_STAT!B154</f>
        <v>42522</v>
      </c>
      <c r="B151" s="5">
        <f>TITRES_STAT!D154</f>
        <v>0.59230000000000005</v>
      </c>
      <c r="C151" s="2">
        <f t="shared" si="14"/>
        <v>0</v>
      </c>
      <c r="D151" s="2">
        <f t="shared" si="15"/>
        <v>0.58466000000000007</v>
      </c>
      <c r="E151" s="2">
        <f t="shared" si="16"/>
        <v>0.58179000000000003</v>
      </c>
      <c r="F151" s="2">
        <f t="shared" si="17"/>
        <v>0.58512999999999993</v>
      </c>
      <c r="G151" s="2">
        <f t="shared" si="12"/>
        <v>0.60107200000000038</v>
      </c>
      <c r="H151" s="2"/>
      <c r="I151" s="2">
        <f t="array" ref="I151">SUMPRODUCT(B135:B154, (ROW(B135:B154)-ROW(B135)+1)) / (20*21/2)</f>
        <v>0.58079047619047619</v>
      </c>
      <c r="J151" s="2">
        <f t="shared" si="18"/>
        <v>0.5881496272848542</v>
      </c>
      <c r="K151" s="2">
        <f t="shared" si="13"/>
        <v>0.59755228298568619</v>
      </c>
    </row>
    <row r="152" spans="1:11" ht="13.5" x14ac:dyDescent="0.25">
      <c r="A152" s="3">
        <f>TITRES_STAT!B155</f>
        <v>42523</v>
      </c>
      <c r="B152" s="5">
        <f>TITRES_STAT!D155</f>
        <v>0.57320000000000004</v>
      </c>
      <c r="C152" s="2">
        <f t="shared" si="14"/>
        <v>-1.9100000000000006E-2</v>
      </c>
      <c r="D152" s="2">
        <f t="shared" si="15"/>
        <v>0.58466000000000007</v>
      </c>
      <c r="E152" s="2">
        <f t="shared" si="16"/>
        <v>0.57987999999999995</v>
      </c>
      <c r="F152" s="2">
        <f t="shared" si="17"/>
        <v>0.58465499999999992</v>
      </c>
      <c r="G152" s="2">
        <f t="shared" si="12"/>
        <v>0.60050000000000037</v>
      </c>
      <c r="H152" s="2"/>
      <c r="I152" s="2">
        <f t="array" ref="I152">SUMPRODUCT(B136:B155, (ROW(B136:B155)-ROW(B136)+1)) / (20*21/2)</f>
        <v>0.57988142857142855</v>
      </c>
      <c r="J152" s="2">
        <f t="shared" si="18"/>
        <v>0.58672585325772519</v>
      </c>
      <c r="K152" s="2">
        <f t="shared" si="13"/>
        <v>0.59659729149605145</v>
      </c>
    </row>
    <row r="153" spans="1:11" ht="13.5" x14ac:dyDescent="0.25">
      <c r="A153" s="3">
        <f>TITRES_STAT!B156</f>
        <v>42524</v>
      </c>
      <c r="B153" s="5">
        <f>TITRES_STAT!D156</f>
        <v>0.57320000000000004</v>
      </c>
      <c r="C153" s="2">
        <f t="shared" si="14"/>
        <v>0</v>
      </c>
      <c r="D153" s="2">
        <f t="shared" si="15"/>
        <v>0.58466000000000007</v>
      </c>
      <c r="E153" s="2">
        <f t="shared" si="16"/>
        <v>0.57987999999999995</v>
      </c>
      <c r="F153" s="2">
        <f t="shared" si="17"/>
        <v>0.5837</v>
      </c>
      <c r="G153" s="2">
        <f t="shared" si="12"/>
        <v>0.59973600000000038</v>
      </c>
      <c r="H153" s="2"/>
      <c r="I153" s="2">
        <f t="array" ref="I153">SUMPRODUCT(B137:B156, (ROW(B137:B156)-ROW(B137)+1)) / (20*21/2)</f>
        <v>0.57814904761904762</v>
      </c>
      <c r="J153" s="2">
        <f t="shared" si="18"/>
        <v>0.58543767675698943</v>
      </c>
      <c r="K153" s="2">
        <f t="shared" si="13"/>
        <v>0.59567975065306911</v>
      </c>
    </row>
    <row r="154" spans="1:11" ht="13.5" x14ac:dyDescent="0.25">
      <c r="A154" s="3">
        <f>TITRES_STAT!B157</f>
        <v>42527</v>
      </c>
      <c r="B154" s="5">
        <f>TITRES_STAT!D157</f>
        <v>0.57320000000000004</v>
      </c>
      <c r="C154" s="2">
        <f t="shared" si="14"/>
        <v>0</v>
      </c>
      <c r="D154" s="2">
        <f t="shared" si="15"/>
        <v>0.58084000000000002</v>
      </c>
      <c r="E154" s="2">
        <f t="shared" si="16"/>
        <v>0.57987999999999995</v>
      </c>
      <c r="F154" s="2">
        <f t="shared" si="17"/>
        <v>0.58274499999999996</v>
      </c>
      <c r="G154" s="2">
        <f t="shared" si="12"/>
        <v>0.59897200000000028</v>
      </c>
      <c r="H154" s="2"/>
      <c r="I154" s="2">
        <f t="array" ref="I154">SUMPRODUCT(B138:B157, (ROW(B138:B157)-ROW(B138)+1)) / (20*21/2)</f>
        <v>0.57655333333333336</v>
      </c>
      <c r="J154" s="2">
        <f t="shared" si="18"/>
        <v>0.58427218373251422</v>
      </c>
      <c r="K154" s="2">
        <f t="shared" si="13"/>
        <v>0.59479819180392912</v>
      </c>
    </row>
    <row r="155" spans="1:11" ht="13.5" x14ac:dyDescent="0.25">
      <c r="A155" s="3">
        <f>TITRES_STAT!B158</f>
        <v>42528</v>
      </c>
      <c r="B155" s="5">
        <f>TITRES_STAT!D158</f>
        <v>0.57320000000000004</v>
      </c>
      <c r="C155" s="2">
        <f t="shared" si="14"/>
        <v>0</v>
      </c>
      <c r="D155" s="2">
        <f t="shared" si="15"/>
        <v>0.57701999999999998</v>
      </c>
      <c r="E155" s="2">
        <f t="shared" si="16"/>
        <v>0.57987999999999995</v>
      </c>
      <c r="F155" s="2">
        <f t="shared" si="17"/>
        <v>0.58179000000000003</v>
      </c>
      <c r="G155" s="2">
        <f t="shared" si="12"/>
        <v>0.59840000000000027</v>
      </c>
      <c r="H155" s="2"/>
      <c r="I155" s="2">
        <f t="array" ref="I155">SUMPRODUCT(B139:B158, (ROW(B139:B158)-ROW(B139)+1)) / (20*21/2)</f>
        <v>0.57600857142857143</v>
      </c>
      <c r="J155" s="2">
        <f t="shared" si="18"/>
        <v>0.58321769004370339</v>
      </c>
      <c r="K155" s="2">
        <f t="shared" si="13"/>
        <v>0.59395120389004952</v>
      </c>
    </row>
    <row r="156" spans="1:11" ht="13.5" x14ac:dyDescent="0.25">
      <c r="A156" s="3">
        <f>TITRES_STAT!B159</f>
        <v>42529</v>
      </c>
      <c r="B156" s="5">
        <f>TITRES_STAT!D159</f>
        <v>0.56359999999999999</v>
      </c>
      <c r="C156" s="2">
        <f t="shared" si="14"/>
        <v>-9.6000000000000529E-3</v>
      </c>
      <c r="D156" s="2">
        <f t="shared" si="15"/>
        <v>0.57128000000000001</v>
      </c>
      <c r="E156" s="2">
        <f t="shared" si="16"/>
        <v>0.57796999999999998</v>
      </c>
      <c r="F156" s="2">
        <f t="shared" si="17"/>
        <v>0.58035499999999995</v>
      </c>
      <c r="G156" s="2">
        <f t="shared" si="12"/>
        <v>0.59744400000000031</v>
      </c>
      <c r="H156" s="2"/>
      <c r="I156" s="2">
        <f t="array" ref="I156">SUMPRODUCT(B140:B159, (ROW(B140:B159)-ROW(B140)+1)) / (20*21/2)</f>
        <v>0.57454952380952384</v>
      </c>
      <c r="J156" s="2">
        <f t="shared" si="18"/>
        <v>0.58134933861096971</v>
      </c>
      <c r="K156" s="2">
        <f t="shared" si="13"/>
        <v>0.59276096060024364</v>
      </c>
    </row>
    <row r="157" spans="1:11" ht="13.5" x14ac:dyDescent="0.25">
      <c r="A157" s="3">
        <f>TITRES_STAT!B160</f>
        <v>42530</v>
      </c>
      <c r="B157" s="5">
        <f>TITRES_STAT!D160</f>
        <v>0.56359999999999999</v>
      </c>
      <c r="C157" s="2">
        <f t="shared" si="14"/>
        <v>0</v>
      </c>
      <c r="D157" s="2">
        <f t="shared" si="15"/>
        <v>0.56936000000000009</v>
      </c>
      <c r="E157" s="2">
        <f t="shared" si="16"/>
        <v>0.57701000000000002</v>
      </c>
      <c r="F157" s="2">
        <f t="shared" si="17"/>
        <v>0.57891999999999988</v>
      </c>
      <c r="G157" s="2">
        <f t="shared" si="12"/>
        <v>0.59648800000000035</v>
      </c>
      <c r="H157" s="2"/>
      <c r="I157" s="2">
        <f t="array" ref="I157">SUMPRODUCT(B141:B160, (ROW(B141:B160)-ROW(B141)+1)) / (20*21/2)</f>
        <v>0.57318142857142851</v>
      </c>
      <c r="J157" s="2">
        <f t="shared" si="18"/>
        <v>0.57965892540992492</v>
      </c>
      <c r="K157" s="2">
        <f t="shared" si="13"/>
        <v>0.59161739351788112</v>
      </c>
    </row>
    <row r="158" spans="1:11" ht="13.5" x14ac:dyDescent="0.25">
      <c r="A158" s="3">
        <f>TITRES_STAT!B161</f>
        <v>42531</v>
      </c>
      <c r="B158" s="5">
        <f>TITRES_STAT!D161</f>
        <v>0.57320000000000004</v>
      </c>
      <c r="C158" s="2">
        <f t="shared" si="14"/>
        <v>9.6000000000000529E-3</v>
      </c>
      <c r="D158" s="2">
        <f t="shared" si="15"/>
        <v>0.56935999999999998</v>
      </c>
      <c r="E158" s="2">
        <f t="shared" si="16"/>
        <v>0.57701000000000002</v>
      </c>
      <c r="F158" s="2">
        <f t="shared" si="17"/>
        <v>0.57891999999999988</v>
      </c>
      <c r="G158" s="2">
        <f t="shared" si="12"/>
        <v>0.59572400000000025</v>
      </c>
      <c r="H158" s="2"/>
      <c r="I158" s="2">
        <f t="array" ref="I158">SUMPRODUCT(B142:B161, (ROW(B142:B161)-ROW(B142)+1)) / (20*21/2)</f>
        <v>0.57194999999999996</v>
      </c>
      <c r="J158" s="2">
        <f t="shared" si="18"/>
        <v>0.57904378965659875</v>
      </c>
      <c r="K158" s="2">
        <f t="shared" si="13"/>
        <v>0.59089514279168975</v>
      </c>
    </row>
    <row r="159" spans="1:11" ht="13.5" x14ac:dyDescent="0.25">
      <c r="A159" s="3">
        <f>TITRES_STAT!B162</f>
        <v>42534</v>
      </c>
      <c r="B159" s="5">
        <f>TITRES_STAT!D162</f>
        <v>0.56359999999999999</v>
      </c>
      <c r="C159" s="2">
        <f t="shared" si="14"/>
        <v>-9.6000000000000529E-3</v>
      </c>
      <c r="D159" s="2">
        <f t="shared" si="15"/>
        <v>0.56744000000000006</v>
      </c>
      <c r="E159" s="2">
        <f t="shared" si="16"/>
        <v>0.57413999999999998</v>
      </c>
      <c r="F159" s="2">
        <f t="shared" si="17"/>
        <v>0.57796499999999984</v>
      </c>
      <c r="G159" s="2">
        <f t="shared" si="12"/>
        <v>0.5947680000000003</v>
      </c>
      <c r="H159" s="2"/>
      <c r="I159" s="2">
        <f t="array" ref="I159">SUMPRODUCT(B143:B162, (ROW(B143:B162)-ROW(B143)+1)) / (20*21/2)</f>
        <v>0.57085523809523819</v>
      </c>
      <c r="J159" s="2">
        <f t="shared" si="18"/>
        <v>0.57757295254644647</v>
      </c>
      <c r="K159" s="2">
        <f t="shared" si="13"/>
        <v>0.58982474503515292</v>
      </c>
    </row>
    <row r="160" spans="1:11" ht="13.5" x14ac:dyDescent="0.25">
      <c r="A160" s="3">
        <f>TITRES_STAT!B163</f>
        <v>42535</v>
      </c>
      <c r="B160" s="5">
        <f>TITRES_STAT!D163</f>
        <v>0.56359999999999999</v>
      </c>
      <c r="C160" s="2">
        <f t="shared" si="14"/>
        <v>0</v>
      </c>
      <c r="D160" s="2">
        <f t="shared" si="15"/>
        <v>0.56552000000000002</v>
      </c>
      <c r="E160" s="2">
        <f t="shared" si="16"/>
        <v>0.57126999999999994</v>
      </c>
      <c r="F160" s="2">
        <f t="shared" si="17"/>
        <v>0.57652999999999976</v>
      </c>
      <c r="G160" s="2">
        <f t="shared" si="12"/>
        <v>0.59381200000000023</v>
      </c>
      <c r="H160" s="2"/>
      <c r="I160" s="2">
        <f t="array" ref="I160">SUMPRODUCT(B144:B163, (ROW(B144:B163)-ROW(B144)+1)) / (20*21/2)</f>
        <v>0.56899238095238092</v>
      </c>
      <c r="J160" s="2">
        <f t="shared" si="18"/>
        <v>0.57624219516107056</v>
      </c>
      <c r="K160" s="2">
        <f t="shared" si="13"/>
        <v>0.58879632366122536</v>
      </c>
    </row>
    <row r="161" spans="1:11" ht="13.5" x14ac:dyDescent="0.25">
      <c r="A161" s="3">
        <f>TITRES_STAT!B164</f>
        <v>42536</v>
      </c>
      <c r="B161" s="5">
        <f>TITRES_STAT!D164</f>
        <v>0.56359999999999999</v>
      </c>
      <c r="C161" s="2">
        <f t="shared" si="14"/>
        <v>0</v>
      </c>
      <c r="D161" s="2">
        <f t="shared" si="15"/>
        <v>0.56552000000000002</v>
      </c>
      <c r="E161" s="2">
        <f t="shared" si="16"/>
        <v>0.56840000000000002</v>
      </c>
      <c r="F161" s="2">
        <f t="shared" si="17"/>
        <v>0.5750949999999998</v>
      </c>
      <c r="G161" s="2">
        <f t="shared" si="12"/>
        <v>0.59285600000000027</v>
      </c>
      <c r="H161" s="2"/>
      <c r="I161" s="2">
        <f t="array" ref="I161">SUMPRODUCT(B145:B164, (ROW(B145:B164)-ROW(B145)+1)) / (20*21/2)</f>
        <v>0.56722047619047622</v>
      </c>
      <c r="J161" s="2">
        <f t="shared" si="18"/>
        <v>0.5750381765743019</v>
      </c>
      <c r="K161" s="2">
        <f t="shared" si="13"/>
        <v>0.58780823253725578</v>
      </c>
    </row>
    <row r="162" spans="1:11" ht="13.5" x14ac:dyDescent="0.25">
      <c r="A162" s="3">
        <f>TITRES_STAT!B165</f>
        <v>42537</v>
      </c>
      <c r="B162" s="5">
        <f>TITRES_STAT!D165</f>
        <v>0.56359999999999999</v>
      </c>
      <c r="C162" s="2">
        <f t="shared" si="14"/>
        <v>0</v>
      </c>
      <c r="D162" s="2">
        <f t="shared" si="15"/>
        <v>0.56552000000000002</v>
      </c>
      <c r="E162" s="2">
        <f t="shared" si="16"/>
        <v>0.56744000000000006</v>
      </c>
      <c r="F162" s="2">
        <f t="shared" si="17"/>
        <v>0.57365999999999973</v>
      </c>
      <c r="G162" s="2">
        <f t="shared" si="12"/>
        <v>0.59209200000000028</v>
      </c>
      <c r="H162" s="2"/>
      <c r="I162" s="2">
        <f t="array" ref="I162">SUMPRODUCT(B146:B165, (ROW(B146:B165)-ROW(B146)+1)) / (20*21/2)</f>
        <v>0.56644428571428573</v>
      </c>
      <c r="J162" s="2">
        <f t="shared" si="18"/>
        <v>0.5739488264243684</v>
      </c>
      <c r="K162" s="2">
        <f t="shared" si="13"/>
        <v>0.5868588900848144</v>
      </c>
    </row>
    <row r="163" spans="1:11" ht="13.5" x14ac:dyDescent="0.25">
      <c r="A163" s="3">
        <f>TITRES_STAT!B166</f>
        <v>42538</v>
      </c>
      <c r="B163" s="5">
        <f>TITRES_STAT!D166</f>
        <v>0.55410000000000004</v>
      </c>
      <c r="C163" s="2">
        <f t="shared" si="14"/>
        <v>-9.4999999999999529E-3</v>
      </c>
      <c r="D163" s="2">
        <f t="shared" si="15"/>
        <v>0.56169999999999998</v>
      </c>
      <c r="E163" s="2">
        <f t="shared" si="16"/>
        <v>0.56553000000000009</v>
      </c>
      <c r="F163" s="2">
        <f t="shared" si="17"/>
        <v>0.5727049999999998</v>
      </c>
      <c r="G163" s="2">
        <f t="shared" si="12"/>
        <v>0.5909460000000003</v>
      </c>
      <c r="H163" s="2"/>
      <c r="I163" s="2">
        <f t="array" ref="I163">SUMPRODUCT(B147:B166, (ROW(B147:B166)-ROW(B147)+1)) / (20*21/2)</f>
        <v>0.56571380952380956</v>
      </c>
      <c r="J163" s="2">
        <f t="shared" si="18"/>
        <v>0.57205846200300003</v>
      </c>
      <c r="K163" s="2">
        <f t="shared" si="13"/>
        <v>0.58557422772854717</v>
      </c>
    </row>
    <row r="164" spans="1:11" ht="13.5" x14ac:dyDescent="0.25">
      <c r="A164" s="3">
        <f>TITRES_STAT!B167</f>
        <v>42541</v>
      </c>
      <c r="B164" s="5">
        <f>TITRES_STAT!D167</f>
        <v>0.55410000000000004</v>
      </c>
      <c r="C164" s="2">
        <f t="shared" si="14"/>
        <v>0</v>
      </c>
      <c r="D164" s="2">
        <f t="shared" si="15"/>
        <v>0.55979999999999996</v>
      </c>
      <c r="E164" s="2">
        <f t="shared" si="16"/>
        <v>0.56362000000000001</v>
      </c>
      <c r="F164" s="2">
        <f t="shared" si="17"/>
        <v>0.57174999999999987</v>
      </c>
      <c r="G164" s="2">
        <f t="shared" si="12"/>
        <v>0.58980000000000021</v>
      </c>
      <c r="H164" s="2"/>
      <c r="I164" s="2">
        <f t="array" ref="I164">SUMPRODUCT(B148:B167, (ROW(B148:B167)-ROW(B148)+1)) / (20*21/2)</f>
        <v>0.56507428571428575</v>
      </c>
      <c r="J164" s="2">
        <f t="shared" si="18"/>
        <v>0.57034813228842862</v>
      </c>
      <c r="K164" s="2">
        <f t="shared" si="13"/>
        <v>0.58433994428821201</v>
      </c>
    </row>
    <row r="165" spans="1:11" ht="13.5" x14ac:dyDescent="0.25">
      <c r="A165" s="3">
        <f>TITRES_STAT!B168</f>
        <v>42542</v>
      </c>
      <c r="B165" s="5">
        <f>TITRES_STAT!D168</f>
        <v>0.56359999999999999</v>
      </c>
      <c r="C165" s="2">
        <f t="shared" si="14"/>
        <v>9.4999999999999529E-3</v>
      </c>
      <c r="D165" s="2">
        <f t="shared" si="15"/>
        <v>0.55980000000000008</v>
      </c>
      <c r="E165" s="2">
        <f t="shared" si="16"/>
        <v>0.56266000000000005</v>
      </c>
      <c r="F165" s="2">
        <f t="shared" si="17"/>
        <v>0.57126999999999983</v>
      </c>
      <c r="G165" s="2">
        <f t="shared" si="12"/>
        <v>0.58884400000000015</v>
      </c>
      <c r="H165" s="2"/>
      <c r="I165" s="2">
        <f t="array" ref="I165">SUMPRODUCT(B149:B168, (ROW(B149:B168)-ROW(B149)+1)) / (20*21/2)</f>
        <v>0.5653947619047619</v>
      </c>
      <c r="J165" s="2">
        <f t="shared" si="18"/>
        <v>0.56970545302286391</v>
      </c>
      <c r="K165" s="2">
        <f t="shared" si="13"/>
        <v>0.5835266131396547</v>
      </c>
    </row>
    <row r="166" spans="1:11" ht="13.5" x14ac:dyDescent="0.25">
      <c r="A166" s="3">
        <f>TITRES_STAT!B169</f>
        <v>42543</v>
      </c>
      <c r="B166" s="5">
        <f>TITRES_STAT!D169</f>
        <v>0.56359999999999999</v>
      </c>
      <c r="C166" s="2">
        <f t="shared" si="14"/>
        <v>0</v>
      </c>
      <c r="D166" s="2">
        <f t="shared" si="15"/>
        <v>0.55980000000000008</v>
      </c>
      <c r="E166" s="2">
        <f t="shared" si="16"/>
        <v>0.56266000000000005</v>
      </c>
      <c r="F166" s="2">
        <f t="shared" si="17"/>
        <v>0.57031499999999979</v>
      </c>
      <c r="G166" s="2">
        <f t="shared" si="12"/>
        <v>0.58769800000000016</v>
      </c>
      <c r="H166" s="2"/>
      <c r="I166" s="2">
        <f t="array" ref="I166">SUMPRODUCT(B150:B169, (ROW(B150:B169)-ROW(B150)+1)) / (20*21/2)</f>
        <v>0.56571523809523805</v>
      </c>
      <c r="J166" s="2">
        <f t="shared" si="18"/>
        <v>0.56912398130640063</v>
      </c>
      <c r="K166" s="2">
        <f t="shared" si="13"/>
        <v>0.58274517733025644</v>
      </c>
    </row>
    <row r="167" spans="1:11" ht="13.5" x14ac:dyDescent="0.25">
      <c r="A167" s="3">
        <f>TITRES_STAT!B170</f>
        <v>42544</v>
      </c>
      <c r="B167" s="5">
        <f>TITRES_STAT!D170</f>
        <v>0.56359999999999999</v>
      </c>
      <c r="C167" s="2">
        <f t="shared" si="14"/>
        <v>0</v>
      </c>
      <c r="D167" s="2">
        <f t="shared" si="15"/>
        <v>0.55980000000000008</v>
      </c>
      <c r="E167" s="2">
        <f t="shared" si="16"/>
        <v>0.56266000000000005</v>
      </c>
      <c r="F167" s="2">
        <f t="shared" si="17"/>
        <v>0.56983499999999987</v>
      </c>
      <c r="G167" s="2">
        <f t="shared" si="12"/>
        <v>0.58655200000000018</v>
      </c>
      <c r="H167" s="2"/>
      <c r="I167" s="2">
        <f t="array" ref="I167">SUMPRODUCT(B151:B170, (ROW(B151:B170)-ROW(B151)+1)) / (20*21/2)</f>
        <v>0.56521238095238091</v>
      </c>
      <c r="J167" s="2">
        <f t="shared" si="18"/>
        <v>0.56859788784864818</v>
      </c>
      <c r="K167" s="2">
        <f t="shared" si="13"/>
        <v>0.58199438606240328</v>
      </c>
    </row>
    <row r="168" spans="1:11" ht="13.5" x14ac:dyDescent="0.25">
      <c r="A168" s="3">
        <f>TITRES_STAT!B171</f>
        <v>42545</v>
      </c>
      <c r="B168" s="5">
        <f>TITRES_STAT!D171</f>
        <v>0.57320000000000004</v>
      </c>
      <c r="C168" s="2">
        <f t="shared" si="14"/>
        <v>9.6000000000000529E-3</v>
      </c>
      <c r="D168" s="2">
        <f t="shared" si="15"/>
        <v>0.56362000000000001</v>
      </c>
      <c r="E168" s="2">
        <f t="shared" si="16"/>
        <v>0.56265999999999994</v>
      </c>
      <c r="F168" s="2">
        <f t="shared" si="17"/>
        <v>0.56983499999999987</v>
      </c>
      <c r="G168" s="2">
        <f t="shared" si="12"/>
        <v>0.58559800000000028</v>
      </c>
      <c r="H168" s="2"/>
      <c r="I168" s="2">
        <f t="array" ref="I168">SUMPRODUCT(B152:B171, (ROW(B152:B171)-ROW(B152)+1)) / (20*21/2)</f>
        <v>0.56484619047619045</v>
      </c>
      <c r="J168" s="2">
        <f t="shared" si="18"/>
        <v>0.56903618424401503</v>
      </c>
      <c r="K168" s="2">
        <f t="shared" si="13"/>
        <v>0.58164950817760319</v>
      </c>
    </row>
    <row r="169" spans="1:11" ht="13.5" x14ac:dyDescent="0.25">
      <c r="A169" s="3">
        <f>TITRES_STAT!B172</f>
        <v>42548</v>
      </c>
      <c r="B169" s="5">
        <f>TITRES_STAT!D172</f>
        <v>0.57320000000000004</v>
      </c>
      <c r="C169" s="2">
        <f t="shared" si="14"/>
        <v>0</v>
      </c>
      <c r="D169" s="2">
        <f t="shared" si="15"/>
        <v>0.56743999999999994</v>
      </c>
      <c r="E169" s="2">
        <f t="shared" si="16"/>
        <v>0.56362000000000001</v>
      </c>
      <c r="F169" s="2">
        <f t="shared" si="17"/>
        <v>0.56887999999999983</v>
      </c>
      <c r="G169" s="2">
        <f t="shared" si="12"/>
        <v>0.58464400000000016</v>
      </c>
      <c r="H169" s="2"/>
      <c r="I169" s="2">
        <f t="array" ref="I169">SUMPRODUCT(B153:B172, (ROW(B153:B172)-ROW(B153)+1)) / (20*21/2)</f>
        <v>0.56189285714285719</v>
      </c>
      <c r="J169" s="2">
        <f t="shared" si="18"/>
        <v>0.56943273812553741</v>
      </c>
      <c r="K169" s="2">
        <f t="shared" si="13"/>
        <v>0.58131815491573646</v>
      </c>
    </row>
    <row r="170" spans="1:11" ht="13.5" x14ac:dyDescent="0.25">
      <c r="A170" s="3">
        <f>TITRES_STAT!B173</f>
        <v>42549</v>
      </c>
      <c r="B170" s="5">
        <f>TITRES_STAT!D173</f>
        <v>0.56359999999999999</v>
      </c>
      <c r="C170" s="2">
        <f t="shared" si="14"/>
        <v>-9.6000000000000529E-3</v>
      </c>
      <c r="D170" s="2">
        <f t="shared" si="15"/>
        <v>0.56744000000000006</v>
      </c>
      <c r="E170" s="2">
        <f t="shared" si="16"/>
        <v>0.56362000000000001</v>
      </c>
      <c r="F170" s="2">
        <f t="shared" si="17"/>
        <v>0.56744499999999987</v>
      </c>
      <c r="G170" s="2">
        <f t="shared" si="12"/>
        <v>0.58388000000000018</v>
      </c>
      <c r="H170" s="2"/>
      <c r="I170" s="2">
        <f t="array" ref="I170">SUMPRODUCT(B154:B173, (ROW(B154:B173)-ROW(B154)+1)) / (20*21/2)</f>
        <v>0.55730238095238094</v>
      </c>
      <c r="J170" s="2">
        <f t="shared" si="18"/>
        <v>0.56887723925643852</v>
      </c>
      <c r="K170" s="2">
        <f t="shared" si="13"/>
        <v>0.58062332531119776</v>
      </c>
    </row>
    <row r="171" spans="1:11" ht="13.5" x14ac:dyDescent="0.25">
      <c r="A171" s="3">
        <f>TITRES_STAT!B174</f>
        <v>42550</v>
      </c>
      <c r="B171" s="5">
        <f>TITRES_STAT!D174</f>
        <v>0.56359999999999999</v>
      </c>
      <c r="C171" s="2">
        <f t="shared" si="14"/>
        <v>0</v>
      </c>
      <c r="D171" s="2">
        <f t="shared" si="15"/>
        <v>0.56744000000000006</v>
      </c>
      <c r="E171" s="2">
        <f t="shared" si="16"/>
        <v>0.56362000000000001</v>
      </c>
      <c r="F171" s="2">
        <f t="shared" si="17"/>
        <v>0.5660099999999999</v>
      </c>
      <c r="G171" s="2">
        <f t="shared" si="12"/>
        <v>0.5831160000000003</v>
      </c>
      <c r="H171" s="2"/>
      <c r="I171" s="2">
        <f t="array" ref="I171">SUMPRODUCT(B155:B174, (ROW(B155:B174)-ROW(B155)+1)) / (20*21/2)</f>
        <v>0.55298476190476187</v>
      </c>
      <c r="J171" s="2">
        <f t="shared" si="18"/>
        <v>0.56837464504153956</v>
      </c>
      <c r="K171" s="2">
        <f t="shared" si="13"/>
        <v>0.57995574392644489</v>
      </c>
    </row>
    <row r="172" spans="1:11" ht="13.5" x14ac:dyDescent="0.25">
      <c r="A172" s="3">
        <f>TITRES_STAT!B175</f>
        <v>42551</v>
      </c>
      <c r="B172" s="5">
        <f>TITRES_STAT!D175</f>
        <v>0.53500000000000003</v>
      </c>
      <c r="C172" s="2">
        <f t="shared" si="14"/>
        <v>-2.8599999999999959E-2</v>
      </c>
      <c r="D172" s="2">
        <f t="shared" si="15"/>
        <v>0.56172</v>
      </c>
      <c r="E172" s="2">
        <f t="shared" si="16"/>
        <v>0.56076000000000004</v>
      </c>
      <c r="F172" s="2">
        <f t="shared" si="17"/>
        <v>0.56409999999999993</v>
      </c>
      <c r="G172" s="2">
        <f t="shared" si="12"/>
        <v>0.58158800000000022</v>
      </c>
      <c r="H172" s="2"/>
      <c r="I172" s="2">
        <f t="array" ref="I172">SUMPRODUCT(B156:B175, (ROW(B156:B175)-ROW(B156)+1)) / (20*21/2)</f>
        <v>0.54893999999999998</v>
      </c>
      <c r="J172" s="2">
        <f t="shared" si="18"/>
        <v>0.56519610741853576</v>
      </c>
      <c r="K172" s="2">
        <f t="shared" si="13"/>
        <v>0.57819277357638821</v>
      </c>
    </row>
    <row r="173" spans="1:11" ht="13.5" x14ac:dyDescent="0.25">
      <c r="A173" s="3">
        <f>TITRES_STAT!B176</f>
        <v>42552</v>
      </c>
      <c r="B173" s="5">
        <f>TITRES_STAT!D176</f>
        <v>0.51590000000000003</v>
      </c>
      <c r="C173" s="2">
        <f t="shared" si="14"/>
        <v>-1.9100000000000006E-2</v>
      </c>
      <c r="D173" s="2">
        <f t="shared" si="15"/>
        <v>0.55026000000000008</v>
      </c>
      <c r="E173" s="2">
        <f t="shared" si="16"/>
        <v>0.5569400000000001</v>
      </c>
      <c r="F173" s="2">
        <f t="shared" si="17"/>
        <v>0.56123500000000004</v>
      </c>
      <c r="G173" s="2">
        <f t="shared" si="12"/>
        <v>0.57910400000000029</v>
      </c>
      <c r="H173" s="2"/>
      <c r="I173" s="2">
        <f t="array" ref="I173">SUMPRODUCT(B157:B176, (ROW(B157:B176)-ROW(B157)+1)) / (20*21/2)</f>
        <v>0.54516809523809528</v>
      </c>
      <c r="J173" s="2">
        <f t="shared" si="18"/>
        <v>0.56050124004534196</v>
      </c>
      <c r="K173" s="2">
        <f t="shared" si="13"/>
        <v>0.57574991971064748</v>
      </c>
    </row>
    <row r="174" spans="1:11" ht="13.5" x14ac:dyDescent="0.25">
      <c r="A174" s="3">
        <f>TITRES_STAT!B177</f>
        <v>42555</v>
      </c>
      <c r="B174" s="5">
        <f>TITRES_STAT!D177</f>
        <v>0.51590000000000003</v>
      </c>
      <c r="C174" s="2">
        <f t="shared" si="14"/>
        <v>0</v>
      </c>
      <c r="D174" s="2">
        <f t="shared" si="15"/>
        <v>0.53879999999999995</v>
      </c>
      <c r="E174" s="2">
        <f t="shared" si="16"/>
        <v>0.55312000000000006</v>
      </c>
      <c r="F174" s="2">
        <f t="shared" si="17"/>
        <v>0.55837000000000003</v>
      </c>
      <c r="G174" s="2">
        <f t="shared" si="12"/>
        <v>0.57700400000000007</v>
      </c>
      <c r="H174" s="2"/>
      <c r="I174" s="2">
        <f t="array" ref="I174">SUMPRODUCT(B158:B177, (ROW(B158:B177)-ROW(B158)+1)) / (20*21/2)</f>
        <v>0.54344238095238095</v>
      </c>
      <c r="J174" s="2">
        <f t="shared" si="18"/>
        <v>0.55625350289816655</v>
      </c>
      <c r="K174" s="2">
        <f t="shared" si="13"/>
        <v>0.57340286403572016</v>
      </c>
    </row>
    <row r="175" spans="1:11" ht="13.5" x14ac:dyDescent="0.25">
      <c r="A175" s="3">
        <f>TITRES_STAT!B178</f>
        <v>42559</v>
      </c>
      <c r="B175" s="5">
        <f>TITRES_STAT!D178</f>
        <v>0.51590000000000003</v>
      </c>
      <c r="C175" s="2">
        <f t="shared" si="14"/>
        <v>0</v>
      </c>
      <c r="D175" s="2">
        <f t="shared" si="15"/>
        <v>0.52926000000000006</v>
      </c>
      <c r="E175" s="2">
        <f t="shared" si="16"/>
        <v>0.54835000000000012</v>
      </c>
      <c r="F175" s="2">
        <f t="shared" si="17"/>
        <v>0.55550500000000003</v>
      </c>
      <c r="G175" s="2">
        <f t="shared" si="12"/>
        <v>0.57528600000000008</v>
      </c>
      <c r="H175" s="2"/>
      <c r="I175" s="2">
        <f t="array" ref="I175">SUMPRODUCT(B159:B178, (ROW(B159:B178)-ROW(B159)+1)) / (20*21/2)</f>
        <v>0.5427576190476191</v>
      </c>
      <c r="J175" s="2">
        <f t="shared" si="18"/>
        <v>0.55241031214596026</v>
      </c>
      <c r="K175" s="2">
        <f t="shared" si="13"/>
        <v>0.57114784975980959</v>
      </c>
    </row>
    <row r="176" spans="1:11" ht="13.5" x14ac:dyDescent="0.25">
      <c r="A176" s="3">
        <f>TITRES_STAT!B179</f>
        <v>42562</v>
      </c>
      <c r="B176" s="5">
        <f>TITRES_STAT!D179</f>
        <v>0.51590000000000003</v>
      </c>
      <c r="C176" s="2">
        <f t="shared" si="14"/>
        <v>0</v>
      </c>
      <c r="D176" s="2">
        <f t="shared" si="15"/>
        <v>0.51972000000000007</v>
      </c>
      <c r="E176" s="2">
        <f t="shared" si="16"/>
        <v>0.54358000000000017</v>
      </c>
      <c r="F176" s="2">
        <f t="shared" si="17"/>
        <v>0.55312000000000006</v>
      </c>
      <c r="G176" s="2">
        <f t="shared" si="12"/>
        <v>0.573376</v>
      </c>
      <c r="H176" s="2"/>
      <c r="I176" s="2">
        <f t="array" ref="I176">SUMPRODUCT(B160:B179, (ROW(B160:B179)-ROW(B160)+1)) / (20*21/2)</f>
        <v>0.54130476190476196</v>
      </c>
      <c r="J176" s="2">
        <f t="shared" si="18"/>
        <v>0.54893313956063072</v>
      </c>
      <c r="K176" s="2">
        <f t="shared" si="13"/>
        <v>0.56898126741628774</v>
      </c>
    </row>
    <row r="177" spans="1:11" ht="13.5" x14ac:dyDescent="0.25">
      <c r="A177" s="3">
        <f>TITRES_STAT!B180</f>
        <v>42563</v>
      </c>
      <c r="B177" s="5">
        <f>TITRES_STAT!D180</f>
        <v>0.53500000000000003</v>
      </c>
      <c r="C177" s="2">
        <f t="shared" si="14"/>
        <v>1.9100000000000006E-2</v>
      </c>
      <c r="D177" s="2">
        <f t="shared" si="15"/>
        <v>0.51972000000000007</v>
      </c>
      <c r="E177" s="2">
        <f t="shared" si="16"/>
        <v>0.54072000000000009</v>
      </c>
      <c r="F177" s="2">
        <f t="shared" si="17"/>
        <v>0.55169000000000001</v>
      </c>
      <c r="G177" s="2">
        <f t="shared" si="12"/>
        <v>0.57146600000000003</v>
      </c>
      <c r="H177" s="2"/>
      <c r="I177" s="2">
        <f t="array" ref="I177">SUMPRODUCT(B161:B180, (ROW(B161:B180)-ROW(B161)+1)) / (20*21/2)</f>
        <v>0.54089285714285718</v>
      </c>
      <c r="J177" s="2">
        <f t="shared" si="18"/>
        <v>0.54760617388818966</v>
      </c>
      <c r="K177" s="2">
        <f t="shared" si="13"/>
        <v>0.56764866869408037</v>
      </c>
    </row>
    <row r="178" spans="1:11" ht="13.5" x14ac:dyDescent="0.25">
      <c r="A178" s="3">
        <f>TITRES_STAT!B181</f>
        <v>42564</v>
      </c>
      <c r="B178" s="5">
        <f>TITRES_STAT!D181</f>
        <v>0.54449999999999998</v>
      </c>
      <c r="C178" s="2">
        <f t="shared" si="14"/>
        <v>9.4999999999999529E-3</v>
      </c>
      <c r="D178" s="2">
        <f t="shared" si="15"/>
        <v>0.52544000000000002</v>
      </c>
      <c r="E178" s="2">
        <f t="shared" si="16"/>
        <v>0.53785000000000016</v>
      </c>
      <c r="F178" s="2">
        <f t="shared" si="17"/>
        <v>0.55025500000000005</v>
      </c>
      <c r="G178" s="2">
        <f t="shared" ref="G178:G241" si="19">AVERAGE(B129:B178)</f>
        <v>0.57012799999999997</v>
      </c>
      <c r="H178" s="2"/>
      <c r="I178" s="2">
        <f t="array" ref="I178">SUMPRODUCT(B162:B181, (ROW(B162:B181)-ROW(B162)+1)) / (20*21/2)</f>
        <v>0.5396671428571429</v>
      </c>
      <c r="J178" s="2">
        <f t="shared" si="18"/>
        <v>0.54731034780360022</v>
      </c>
      <c r="K178" s="2">
        <f t="shared" si="13"/>
        <v>0.56674087776490079</v>
      </c>
    </row>
    <row r="179" spans="1:11" ht="13.5" x14ac:dyDescent="0.25">
      <c r="A179" s="3">
        <f>TITRES_STAT!B182</f>
        <v>42565</v>
      </c>
      <c r="B179" s="5">
        <f>TITRES_STAT!D182</f>
        <v>0.53500000000000003</v>
      </c>
      <c r="C179" s="2">
        <f t="shared" si="14"/>
        <v>-9.4999999999999529E-3</v>
      </c>
      <c r="D179" s="2">
        <f t="shared" si="15"/>
        <v>0.52926000000000006</v>
      </c>
      <c r="E179" s="2">
        <f t="shared" si="16"/>
        <v>0.53403000000000012</v>
      </c>
      <c r="F179" s="2">
        <f t="shared" si="17"/>
        <v>0.54882500000000001</v>
      </c>
      <c r="G179" s="2">
        <f t="shared" si="19"/>
        <v>0.56859999999999988</v>
      </c>
      <c r="H179" s="2"/>
      <c r="I179" s="2">
        <f t="array" ref="I179">SUMPRODUCT(B163:B182, (ROW(B163:B182)-ROW(B163)+1)) / (20*21/2)</f>
        <v>0.53857761904761914</v>
      </c>
      <c r="J179" s="2">
        <f t="shared" si="18"/>
        <v>0.54613793372706687</v>
      </c>
      <c r="K179" s="2">
        <f t="shared" ref="K179:K242" si="20">$K$4*B179+(1-$K$4)*K178</f>
        <v>0.56549613746039495</v>
      </c>
    </row>
    <row r="180" spans="1:11" ht="13.5" x14ac:dyDescent="0.25">
      <c r="A180" s="3">
        <f>TITRES_STAT!B183</f>
        <v>42566</v>
      </c>
      <c r="B180" s="5">
        <f>TITRES_STAT!D183</f>
        <v>0.54449999999999998</v>
      </c>
      <c r="C180" s="2">
        <f t="shared" si="14"/>
        <v>9.4999999999999529E-3</v>
      </c>
      <c r="D180" s="2">
        <f t="shared" si="15"/>
        <v>0.53498000000000001</v>
      </c>
      <c r="E180" s="2">
        <f t="shared" si="16"/>
        <v>0.53212000000000015</v>
      </c>
      <c r="F180" s="2">
        <f t="shared" si="17"/>
        <v>0.54786999999999997</v>
      </c>
      <c r="G180" s="2">
        <f t="shared" si="19"/>
        <v>0.56745400000000001</v>
      </c>
      <c r="H180" s="2"/>
      <c r="I180" s="2">
        <f t="array" ref="I180">SUMPRODUCT(B164:B183, (ROW(B164:B183)-ROW(B164)+1)) / (20*21/2)</f>
        <v>0.53762428571428578</v>
      </c>
      <c r="J180" s="2">
        <f t="shared" si="18"/>
        <v>0.54598194003877476</v>
      </c>
      <c r="K180" s="2">
        <f t="shared" si="20"/>
        <v>0.56467275952077167</v>
      </c>
    </row>
    <row r="181" spans="1:11" ht="13.5" x14ac:dyDescent="0.25">
      <c r="A181" s="3">
        <f>TITRES_STAT!B184</f>
        <v>42569</v>
      </c>
      <c r="B181" s="5">
        <f>TITRES_STAT!D184</f>
        <v>0.53500000000000003</v>
      </c>
      <c r="C181" s="2">
        <f t="shared" si="14"/>
        <v>-9.4999999999999529E-3</v>
      </c>
      <c r="D181" s="2">
        <f t="shared" si="15"/>
        <v>0.53879999999999995</v>
      </c>
      <c r="E181" s="2">
        <f t="shared" si="16"/>
        <v>0.52926000000000006</v>
      </c>
      <c r="F181" s="2">
        <f t="shared" si="17"/>
        <v>0.54644000000000004</v>
      </c>
      <c r="G181" s="2">
        <f t="shared" si="19"/>
        <v>0.56630799999999992</v>
      </c>
      <c r="H181" s="2"/>
      <c r="I181" s="2">
        <f t="array" ref="I181">SUMPRODUCT(B165:B184, (ROW(B165:B184)-ROW(B165)+1)) / (20*21/2)</f>
        <v>0.53676190476190477</v>
      </c>
      <c r="J181" s="2">
        <f t="shared" si="18"/>
        <v>0.54493604098746284</v>
      </c>
      <c r="K181" s="2">
        <f t="shared" si="20"/>
        <v>0.56350912189250613</v>
      </c>
    </row>
    <row r="182" spans="1:11" ht="13.5" x14ac:dyDescent="0.25">
      <c r="A182" s="3">
        <f>TITRES_STAT!B185</f>
        <v>42570</v>
      </c>
      <c r="B182" s="5">
        <f>TITRES_STAT!D185</f>
        <v>0.53500000000000003</v>
      </c>
      <c r="C182" s="2">
        <f t="shared" si="14"/>
        <v>0</v>
      </c>
      <c r="D182" s="2">
        <f t="shared" si="15"/>
        <v>0.53879999999999995</v>
      </c>
      <c r="E182" s="2">
        <f t="shared" si="16"/>
        <v>0.52926000000000006</v>
      </c>
      <c r="F182" s="2">
        <f t="shared" si="17"/>
        <v>0.54500999999999999</v>
      </c>
      <c r="G182" s="2">
        <f t="shared" si="19"/>
        <v>0.56535399999999991</v>
      </c>
      <c r="H182" s="2"/>
      <c r="I182" s="2">
        <f t="array" ref="I182">SUMPRODUCT(B166:B185, (ROW(B166:B185)-ROW(B166)+1)) / (20*21/2)</f>
        <v>0.53599047619047624</v>
      </c>
      <c r="J182" s="2">
        <f t="shared" si="18"/>
        <v>0.54398975136960925</v>
      </c>
      <c r="K182" s="2">
        <f t="shared" si="20"/>
        <v>0.56239111711240786</v>
      </c>
    </row>
    <row r="183" spans="1:11" ht="13.5" x14ac:dyDescent="0.25">
      <c r="A183" s="3">
        <f>TITRES_STAT!B186</f>
        <v>42571</v>
      </c>
      <c r="B183" s="5">
        <f>TITRES_STAT!D186</f>
        <v>0.53500000000000003</v>
      </c>
      <c r="C183" s="2">
        <f t="shared" si="14"/>
        <v>0</v>
      </c>
      <c r="D183" s="2">
        <f t="shared" si="15"/>
        <v>0.53690000000000004</v>
      </c>
      <c r="E183" s="2">
        <f t="shared" si="16"/>
        <v>0.53117000000000014</v>
      </c>
      <c r="F183" s="2">
        <f t="shared" si="17"/>
        <v>0.54405500000000007</v>
      </c>
      <c r="G183" s="2">
        <f t="shared" si="19"/>
        <v>0.56420799999999982</v>
      </c>
      <c r="H183" s="2"/>
      <c r="I183" s="2">
        <f t="array" ref="I183">SUMPRODUCT(B167:B186, (ROW(B167:B186)-ROW(B167)+1)) / (20*21/2)</f>
        <v>0.53444095238095235</v>
      </c>
      <c r="J183" s="2">
        <f t="shared" si="18"/>
        <v>0.5431335845725036</v>
      </c>
      <c r="K183" s="2">
        <f t="shared" si="20"/>
        <v>0.56131695565701933</v>
      </c>
    </row>
    <row r="184" spans="1:11" ht="13.5" x14ac:dyDescent="0.25">
      <c r="A184" s="3">
        <f>TITRES_STAT!B187</f>
        <v>42572</v>
      </c>
      <c r="B184" s="5">
        <f>TITRES_STAT!D187</f>
        <v>0.53500000000000003</v>
      </c>
      <c r="C184" s="2">
        <f t="shared" si="14"/>
        <v>0</v>
      </c>
      <c r="D184" s="2">
        <f t="shared" si="15"/>
        <v>0.53690000000000004</v>
      </c>
      <c r="E184" s="2">
        <f t="shared" si="16"/>
        <v>0.53308000000000011</v>
      </c>
      <c r="F184" s="2">
        <f t="shared" si="17"/>
        <v>0.54310000000000003</v>
      </c>
      <c r="G184" s="2">
        <f t="shared" si="19"/>
        <v>0.56306199999999984</v>
      </c>
      <c r="H184" s="2"/>
      <c r="I184" s="2">
        <f t="array" ref="I184">SUMPRODUCT(B168:B187, (ROW(B168:B187)-ROW(B168)+1)) / (20*21/2)</f>
        <v>0.53398761904761916</v>
      </c>
      <c r="J184" s="2">
        <f t="shared" si="18"/>
        <v>0.54235895747036045</v>
      </c>
      <c r="K184" s="2">
        <f t="shared" si="20"/>
        <v>0.56028491818027348</v>
      </c>
    </row>
    <row r="185" spans="1:11" ht="13.5" x14ac:dyDescent="0.25">
      <c r="A185" s="3">
        <f>TITRES_STAT!B188</f>
        <v>42573</v>
      </c>
      <c r="B185" s="5">
        <f>TITRES_STAT!D188</f>
        <v>0.53500000000000003</v>
      </c>
      <c r="C185" s="2">
        <f t="shared" si="14"/>
        <v>0</v>
      </c>
      <c r="D185" s="2">
        <f t="shared" si="15"/>
        <v>0.53500000000000003</v>
      </c>
      <c r="E185" s="2">
        <f t="shared" si="16"/>
        <v>0.53499000000000008</v>
      </c>
      <c r="F185" s="2">
        <f t="shared" si="17"/>
        <v>0.5416700000000001</v>
      </c>
      <c r="G185" s="2">
        <f t="shared" si="19"/>
        <v>0.56191599999999975</v>
      </c>
      <c r="H185" s="2"/>
      <c r="I185" s="2">
        <f t="array" ref="I185">SUMPRODUCT(B169:B188, (ROW(B169:B188)-ROW(B169)+1)) / (20*21/2)</f>
        <v>0.53548952380952397</v>
      </c>
      <c r="J185" s="2">
        <f t="shared" si="18"/>
        <v>0.54165810437794515</v>
      </c>
      <c r="K185" s="2">
        <f t="shared" si="20"/>
        <v>0.55929335276143921</v>
      </c>
    </row>
    <row r="186" spans="1:11" ht="13.5" x14ac:dyDescent="0.25">
      <c r="A186" s="3">
        <f>TITRES_STAT!B189</f>
        <v>42577</v>
      </c>
      <c r="B186" s="5">
        <f>TITRES_STAT!D189</f>
        <v>0.52539999999999998</v>
      </c>
      <c r="C186" s="2">
        <f t="shared" si="14"/>
        <v>-9.6000000000000529E-3</v>
      </c>
      <c r="D186" s="2">
        <f t="shared" si="15"/>
        <v>0.53308</v>
      </c>
      <c r="E186" s="2">
        <f t="shared" si="16"/>
        <v>0.53594000000000008</v>
      </c>
      <c r="F186" s="2">
        <f t="shared" si="17"/>
        <v>0.53976000000000002</v>
      </c>
      <c r="G186" s="2">
        <f t="shared" si="19"/>
        <v>0.56057799999999991</v>
      </c>
      <c r="H186" s="2"/>
      <c r="I186" s="2">
        <f t="array" ref="I186">SUMPRODUCT(B170:B189, (ROW(B170:B189)-ROW(B170)+1)) / (20*21/2)</f>
        <v>0.53616809523809517</v>
      </c>
      <c r="J186" s="2">
        <f t="shared" si="18"/>
        <v>0.54010971348480752</v>
      </c>
      <c r="K186" s="2">
        <f t="shared" si="20"/>
        <v>0.55796420167275529</v>
      </c>
    </row>
    <row r="187" spans="1:11" ht="13.5" x14ac:dyDescent="0.25">
      <c r="A187" s="3">
        <f>TITRES_STAT!B190</f>
        <v>42578</v>
      </c>
      <c r="B187" s="5">
        <f>TITRES_STAT!D190</f>
        <v>0.53500000000000003</v>
      </c>
      <c r="C187" s="2">
        <f t="shared" si="14"/>
        <v>9.6000000000000529E-3</v>
      </c>
      <c r="D187" s="2">
        <f t="shared" si="15"/>
        <v>0.53308</v>
      </c>
      <c r="E187" s="2">
        <f t="shared" si="16"/>
        <v>0.53594000000000008</v>
      </c>
      <c r="F187" s="2">
        <f t="shared" si="17"/>
        <v>0.53833000000000009</v>
      </c>
      <c r="G187" s="2">
        <f t="shared" si="19"/>
        <v>0.55943199999999993</v>
      </c>
      <c r="H187" s="2"/>
      <c r="I187" s="2">
        <f t="array" ref="I187">SUMPRODUCT(B171:B190, (ROW(B171:B190)-ROW(B171)+1)) / (20*21/2)</f>
        <v>0.53607857142857152</v>
      </c>
      <c r="J187" s="2">
        <f t="shared" si="18"/>
        <v>0.53962307410530208</v>
      </c>
      <c r="K187" s="2">
        <f t="shared" si="20"/>
        <v>0.55706364474441195</v>
      </c>
    </row>
    <row r="188" spans="1:11" ht="13.5" x14ac:dyDescent="0.25">
      <c r="A188" s="3">
        <f>TITRES_STAT!B191</f>
        <v>42579</v>
      </c>
      <c r="B188" s="5">
        <f>TITRES_STAT!D191</f>
        <v>0.55410000000000004</v>
      </c>
      <c r="C188" s="2">
        <f t="shared" si="14"/>
        <v>1.9100000000000006E-2</v>
      </c>
      <c r="D188" s="2">
        <f t="shared" si="15"/>
        <v>0.53690000000000004</v>
      </c>
      <c r="E188" s="2">
        <f t="shared" si="16"/>
        <v>0.53690000000000004</v>
      </c>
      <c r="F188" s="2">
        <f t="shared" si="17"/>
        <v>0.53737500000000016</v>
      </c>
      <c r="G188" s="2">
        <f t="shared" si="19"/>
        <v>0.55904999999999982</v>
      </c>
      <c r="H188" s="2"/>
      <c r="I188" s="2">
        <f t="array" ref="I188">SUMPRODUCT(B172:B191, (ROW(B172:B191)-ROW(B172)+1)) / (20*21/2)</f>
        <v>0.53612523809523815</v>
      </c>
      <c r="J188" s="2">
        <f t="shared" si="18"/>
        <v>0.54100182895241611</v>
      </c>
      <c r="K188" s="2">
        <f t="shared" si="20"/>
        <v>0.55694742338188596</v>
      </c>
    </row>
    <row r="189" spans="1:11" ht="13.5" x14ac:dyDescent="0.25">
      <c r="A189" s="3">
        <f>TITRES_STAT!B192</f>
        <v>42580</v>
      </c>
      <c r="B189" s="5">
        <f>TITRES_STAT!D192</f>
        <v>0.54449999999999998</v>
      </c>
      <c r="C189" s="2">
        <f t="shared" si="14"/>
        <v>-9.6000000000000529E-3</v>
      </c>
      <c r="D189" s="2">
        <f t="shared" si="15"/>
        <v>0.53879999999999995</v>
      </c>
      <c r="E189" s="2">
        <f t="shared" si="16"/>
        <v>0.53785000000000005</v>
      </c>
      <c r="F189" s="2">
        <f t="shared" si="17"/>
        <v>0.53593999999999997</v>
      </c>
      <c r="G189" s="2">
        <f t="shared" si="19"/>
        <v>0.55828599999999984</v>
      </c>
      <c r="H189" s="2"/>
      <c r="I189" s="2">
        <f t="array" ref="I189">SUMPRODUCT(B173:B192, (ROW(B173:B192)-ROW(B173)+1)) / (20*21/2)</f>
        <v>0.5358319047619049</v>
      </c>
      <c r="J189" s="2">
        <f t="shared" si="18"/>
        <v>0.54133498809980507</v>
      </c>
      <c r="K189" s="2">
        <f t="shared" si="20"/>
        <v>0.55645928913161591</v>
      </c>
    </row>
    <row r="190" spans="1:11" ht="13.5" x14ac:dyDescent="0.25">
      <c r="A190" s="3">
        <f>TITRES_STAT!B193</f>
        <v>42583</v>
      </c>
      <c r="B190" s="5">
        <f>TITRES_STAT!D193</f>
        <v>0.53500000000000003</v>
      </c>
      <c r="C190" s="2">
        <f t="shared" si="14"/>
        <v>-9.4999999999999529E-3</v>
      </c>
      <c r="D190" s="2">
        <f t="shared" si="15"/>
        <v>0.53879999999999995</v>
      </c>
      <c r="E190" s="2">
        <f t="shared" si="16"/>
        <v>0.53690000000000004</v>
      </c>
      <c r="F190" s="2">
        <f t="shared" si="17"/>
        <v>0.53451000000000004</v>
      </c>
      <c r="G190" s="2">
        <f t="shared" si="19"/>
        <v>0.55713999999999975</v>
      </c>
      <c r="H190" s="2"/>
      <c r="I190" s="2">
        <f t="array" ref="I190">SUMPRODUCT(B174:B193, (ROW(B174:B193)-ROW(B174)+1)) / (20*21/2)</f>
        <v>0.53746714285714281</v>
      </c>
      <c r="J190" s="2">
        <f t="shared" si="18"/>
        <v>0.54073165589982364</v>
      </c>
      <c r="K190" s="2">
        <f t="shared" si="20"/>
        <v>0.55561774838135647</v>
      </c>
    </row>
    <row r="191" spans="1:11" ht="13.5" x14ac:dyDescent="0.25">
      <c r="A191" s="3">
        <f>TITRES_STAT!B194</f>
        <v>42584</v>
      </c>
      <c r="B191" s="5">
        <f>TITRES_STAT!D194</f>
        <v>0.53500000000000003</v>
      </c>
      <c r="C191" s="2">
        <f t="shared" si="14"/>
        <v>0</v>
      </c>
      <c r="D191" s="2">
        <f t="shared" si="15"/>
        <v>0.54072000000000009</v>
      </c>
      <c r="E191" s="2">
        <f t="shared" si="16"/>
        <v>0.53690000000000004</v>
      </c>
      <c r="F191" s="2">
        <f t="shared" si="17"/>
        <v>0.53308000000000011</v>
      </c>
      <c r="G191" s="2">
        <f t="shared" si="19"/>
        <v>0.55599399999999977</v>
      </c>
      <c r="H191" s="2"/>
      <c r="I191" s="2">
        <f t="array" ref="I191">SUMPRODUCT(B175:B194, (ROW(B175:B194)-ROW(B175)+1)) / (20*21/2)</f>
        <v>0.53894000000000009</v>
      </c>
      <c r="J191" s="2">
        <f t="shared" si="18"/>
        <v>0.54018578390936423</v>
      </c>
      <c r="K191" s="2">
        <f t="shared" si="20"/>
        <v>0.55480920922914645</v>
      </c>
    </row>
    <row r="192" spans="1:11" ht="13.5" x14ac:dyDescent="0.25">
      <c r="A192" s="3">
        <f>TITRES_STAT!B195</f>
        <v>42585</v>
      </c>
      <c r="B192" s="5">
        <f>TITRES_STAT!D195</f>
        <v>0.53</v>
      </c>
      <c r="C192" s="2">
        <f t="shared" si="14"/>
        <v>-5.0000000000000044E-3</v>
      </c>
      <c r="D192" s="2">
        <f t="shared" si="15"/>
        <v>0.53971999999999998</v>
      </c>
      <c r="E192" s="2">
        <f t="shared" si="16"/>
        <v>0.5364000000000001</v>
      </c>
      <c r="F192" s="2">
        <f t="shared" si="17"/>
        <v>0.53283000000000003</v>
      </c>
      <c r="G192" s="2">
        <f t="shared" si="19"/>
        <v>0.55474799999999969</v>
      </c>
      <c r="H192" s="2"/>
      <c r="I192" s="2">
        <f t="array" ref="I192">SUMPRODUCT(B176:B195, (ROW(B176:B195)-ROW(B176)+1)) / (20*21/2)</f>
        <v>0.54025047619047628</v>
      </c>
      <c r="J192" s="2">
        <f t="shared" si="18"/>
        <v>0.53921570925132956</v>
      </c>
      <c r="K192" s="2">
        <f t="shared" si="20"/>
        <v>0.55383629906329757</v>
      </c>
    </row>
    <row r="193" spans="1:11" ht="13.5" x14ac:dyDescent="0.25">
      <c r="A193" s="3">
        <f>TITRES_STAT!B196</f>
        <v>42586</v>
      </c>
      <c r="B193" s="5">
        <f>TITRES_STAT!D196</f>
        <v>0.55000000000000004</v>
      </c>
      <c r="C193" s="2">
        <f t="shared" si="14"/>
        <v>2.0000000000000018E-2</v>
      </c>
      <c r="D193" s="2">
        <f t="shared" si="15"/>
        <v>0.53889999999999993</v>
      </c>
      <c r="E193" s="2">
        <f t="shared" si="16"/>
        <v>0.53790000000000004</v>
      </c>
      <c r="F193" s="2">
        <f t="shared" si="17"/>
        <v>0.53453500000000009</v>
      </c>
      <c r="G193" s="2">
        <f t="shared" si="19"/>
        <v>0.55428399999999978</v>
      </c>
      <c r="H193" s="2"/>
      <c r="I193" s="2">
        <f t="array" ref="I193">SUMPRODUCT(B177:B196, (ROW(B177:B196)-ROW(B177)+1)) / (20*21/2)</f>
        <v>0.54044619047619058</v>
      </c>
      <c r="J193" s="2">
        <f t="shared" si="18"/>
        <v>0.54024278456072672</v>
      </c>
      <c r="K193" s="2">
        <f t="shared" si="20"/>
        <v>0.5536858559627762</v>
      </c>
    </row>
    <row r="194" spans="1:11" ht="13.5" x14ac:dyDescent="0.25">
      <c r="A194" s="3">
        <f>TITRES_STAT!B197</f>
        <v>42587</v>
      </c>
      <c r="B194" s="5">
        <f>TITRES_STAT!D197</f>
        <v>0.55000000000000004</v>
      </c>
      <c r="C194" s="2">
        <f t="shared" si="14"/>
        <v>0</v>
      </c>
      <c r="D194" s="2">
        <f t="shared" si="15"/>
        <v>0.54</v>
      </c>
      <c r="E194" s="2">
        <f t="shared" si="16"/>
        <v>0.53939999999999999</v>
      </c>
      <c r="F194" s="2">
        <f t="shared" si="17"/>
        <v>0.53624000000000005</v>
      </c>
      <c r="G194" s="2">
        <f t="shared" si="19"/>
        <v>0.55381999999999976</v>
      </c>
      <c r="H194" s="2"/>
      <c r="I194" s="2">
        <f t="array" ref="I194">SUMPRODUCT(B178:B197, (ROW(B178:B197)-ROW(B178)+1)) / (20*21/2)</f>
        <v>0.54147952380952391</v>
      </c>
      <c r="J194" s="2">
        <f t="shared" si="18"/>
        <v>0.54117204317399081</v>
      </c>
      <c r="K194" s="2">
        <f t="shared" si="20"/>
        <v>0.55354131259168693</v>
      </c>
    </row>
    <row r="195" spans="1:11" ht="13.5" x14ac:dyDescent="0.25">
      <c r="A195" s="3">
        <f>TITRES_STAT!B198</f>
        <v>42590</v>
      </c>
      <c r="B195" s="5">
        <f>TITRES_STAT!D198</f>
        <v>0.55000000000000004</v>
      </c>
      <c r="C195" s="2">
        <f t="shared" si="14"/>
        <v>0</v>
      </c>
      <c r="D195" s="2">
        <f t="shared" si="15"/>
        <v>0.54299999999999993</v>
      </c>
      <c r="E195" s="2">
        <f t="shared" si="16"/>
        <v>0.54089999999999994</v>
      </c>
      <c r="F195" s="2">
        <f t="shared" si="17"/>
        <v>0.53794500000000012</v>
      </c>
      <c r="G195" s="2">
        <f t="shared" si="19"/>
        <v>0.55335599999999996</v>
      </c>
      <c r="H195" s="2"/>
      <c r="I195" s="2">
        <f t="array" ref="I195">SUMPRODUCT(B179:B198, (ROW(B179:B198)-ROW(B179)+1)) / (20*21/2)</f>
        <v>0.5414890476190477</v>
      </c>
      <c r="J195" s="2">
        <f t="shared" si="18"/>
        <v>0.54201280096694404</v>
      </c>
      <c r="K195" s="2">
        <f t="shared" si="20"/>
        <v>0.55340243758809138</v>
      </c>
    </row>
    <row r="196" spans="1:11" ht="13.5" x14ac:dyDescent="0.25">
      <c r="A196" s="3">
        <f>TITRES_STAT!B199</f>
        <v>42591</v>
      </c>
      <c r="B196" s="5">
        <f>TITRES_STAT!D199</f>
        <v>0.54</v>
      </c>
      <c r="C196" s="2">
        <f t="shared" ref="C196:C259" si="21">B196-B195</f>
        <v>-1.0000000000000009E-2</v>
      </c>
      <c r="D196" s="2">
        <f t="shared" si="15"/>
        <v>0.54400000000000004</v>
      </c>
      <c r="E196" s="2">
        <f t="shared" si="16"/>
        <v>0.54235999999999995</v>
      </c>
      <c r="F196" s="2">
        <f t="shared" si="17"/>
        <v>0.53915000000000002</v>
      </c>
      <c r="G196" s="2">
        <f t="shared" si="19"/>
        <v>0.55250199999999983</v>
      </c>
      <c r="H196" s="2"/>
      <c r="I196" s="2">
        <f t="array" ref="I196">SUMPRODUCT(B180:B199, (ROW(B180:B199)-ROW(B180)+1)) / (20*21/2)</f>
        <v>0.54152</v>
      </c>
      <c r="J196" s="2">
        <f t="shared" si="18"/>
        <v>0.54182110563675889</v>
      </c>
      <c r="K196" s="2">
        <f t="shared" si="20"/>
        <v>0.55287685180032309</v>
      </c>
    </row>
    <row r="197" spans="1:11" ht="13.5" x14ac:dyDescent="0.25">
      <c r="A197" s="3">
        <f>TITRES_STAT!B200</f>
        <v>42592</v>
      </c>
      <c r="B197" s="5">
        <f>TITRES_STAT!D200</f>
        <v>0.55000000000000004</v>
      </c>
      <c r="C197" s="2">
        <f t="shared" si="21"/>
        <v>1.0000000000000009E-2</v>
      </c>
      <c r="D197" s="2">
        <f t="shared" si="15"/>
        <v>0.54800000000000004</v>
      </c>
      <c r="E197" s="2">
        <f t="shared" si="16"/>
        <v>0.5438599999999999</v>
      </c>
      <c r="F197" s="2">
        <f t="shared" si="17"/>
        <v>0.53990000000000027</v>
      </c>
      <c r="G197" s="2">
        <f t="shared" si="19"/>
        <v>0.55203800000000003</v>
      </c>
      <c r="H197" s="2"/>
      <c r="I197" s="2">
        <f t="array" ref="I197">SUMPRODUCT(B181:B200, (ROW(B181:B200)-ROW(B181)+1)) / (20*21/2)</f>
        <v>0.54057476190476206</v>
      </c>
      <c r="J197" s="2">
        <f t="shared" si="18"/>
        <v>0.54260004795706762</v>
      </c>
      <c r="K197" s="2">
        <f t="shared" si="20"/>
        <v>0.55276403408266339</v>
      </c>
    </row>
    <row r="198" spans="1:11" ht="13.5" x14ac:dyDescent="0.25">
      <c r="A198" s="3">
        <f>TITRES_STAT!B201</f>
        <v>42593</v>
      </c>
      <c r="B198" s="5">
        <f>TITRES_STAT!D201</f>
        <v>0.54</v>
      </c>
      <c r="C198" s="2">
        <f t="shared" si="21"/>
        <v>-1.0000000000000009E-2</v>
      </c>
      <c r="D198" s="2">
        <f t="shared" ref="D198:D261" si="22">AVERAGE(B194:B198)</f>
        <v>0.54600000000000004</v>
      </c>
      <c r="E198" s="2">
        <f t="shared" si="16"/>
        <v>0.54244999999999988</v>
      </c>
      <c r="F198" s="2">
        <f t="shared" si="17"/>
        <v>0.53967500000000013</v>
      </c>
      <c r="G198" s="2">
        <f t="shared" si="19"/>
        <v>0.55137400000000003</v>
      </c>
      <c r="H198" s="2"/>
      <c r="I198" s="2">
        <f t="array" ref="I198">SUMPRODUCT(B182:B201, (ROW(B182:B201)-ROW(B182)+1)) / (20*21/2)</f>
        <v>0.54160333333333321</v>
      </c>
      <c r="J198" s="2">
        <f t="shared" si="18"/>
        <v>0.54235242434210873</v>
      </c>
      <c r="K198" s="2">
        <f t="shared" si="20"/>
        <v>0.5522634837264806</v>
      </c>
    </row>
    <row r="199" spans="1:11" ht="13.5" x14ac:dyDescent="0.25">
      <c r="A199" s="3">
        <f>TITRES_STAT!B202</f>
        <v>42594</v>
      </c>
      <c r="B199" s="5">
        <f>TITRES_STAT!D202</f>
        <v>0.54</v>
      </c>
      <c r="C199" s="2">
        <f t="shared" si="21"/>
        <v>0</v>
      </c>
      <c r="D199" s="2">
        <f t="shared" si="22"/>
        <v>0.54400000000000004</v>
      </c>
      <c r="E199" s="2">
        <f t="shared" si="16"/>
        <v>0.54200000000000004</v>
      </c>
      <c r="F199" s="2">
        <f t="shared" si="17"/>
        <v>0.53992499999999999</v>
      </c>
      <c r="G199" s="2">
        <f t="shared" si="19"/>
        <v>0.55032799999999993</v>
      </c>
      <c r="H199" s="2"/>
      <c r="I199" s="2">
        <f t="array" ref="I199">SUMPRODUCT(B183:B202, (ROW(B183:B202)-ROW(B183)+1)) / (20*21/2)</f>
        <v>0.54351285714285724</v>
      </c>
      <c r="J199" s="2">
        <f t="shared" si="18"/>
        <v>0.54212838392857454</v>
      </c>
      <c r="K199" s="2">
        <f t="shared" si="20"/>
        <v>0.55178256279603044</v>
      </c>
    </row>
    <row r="200" spans="1:11" ht="13.5" x14ac:dyDescent="0.25">
      <c r="A200" s="3">
        <f>TITRES_STAT!B203</f>
        <v>42597</v>
      </c>
      <c r="B200" s="5">
        <f>TITRES_STAT!D203</f>
        <v>0.53</v>
      </c>
      <c r="C200" s="2">
        <f t="shared" si="21"/>
        <v>-1.0000000000000009E-2</v>
      </c>
      <c r="D200" s="2">
        <f t="shared" si="22"/>
        <v>0.54</v>
      </c>
      <c r="E200" s="2">
        <f t="shared" si="16"/>
        <v>0.54149999999999998</v>
      </c>
      <c r="F200" s="2">
        <f t="shared" si="17"/>
        <v>0.53920000000000001</v>
      </c>
      <c r="G200" s="2">
        <f t="shared" si="19"/>
        <v>0.54908199999999996</v>
      </c>
      <c r="H200" s="2"/>
      <c r="I200" s="2">
        <f t="array" ref="I200">SUMPRODUCT(B184:B203, (ROW(B184:B203)-ROW(B184)+1)) / (20*21/2)</f>
        <v>0.54530333333333347</v>
      </c>
      <c r="J200" s="2">
        <f t="shared" si="18"/>
        <v>0.54097329974490083</v>
      </c>
      <c r="K200" s="2">
        <f t="shared" si="20"/>
        <v>0.55092834464716645</v>
      </c>
    </row>
    <row r="201" spans="1:11" ht="13.5" x14ac:dyDescent="0.25">
      <c r="A201" s="3">
        <f>TITRES_STAT!B204</f>
        <v>42598</v>
      </c>
      <c r="B201" s="5">
        <f>TITRES_STAT!D204</f>
        <v>0.55000000000000004</v>
      </c>
      <c r="C201" s="2">
        <f t="shared" si="21"/>
        <v>2.0000000000000018E-2</v>
      </c>
      <c r="D201" s="2">
        <f t="shared" si="22"/>
        <v>0.54200000000000004</v>
      </c>
      <c r="E201" s="2">
        <f t="shared" si="16"/>
        <v>0.54300000000000004</v>
      </c>
      <c r="F201" s="2">
        <f t="shared" si="17"/>
        <v>0.53995000000000004</v>
      </c>
      <c r="G201" s="2">
        <f t="shared" si="19"/>
        <v>0.54823600000000006</v>
      </c>
      <c r="H201" s="2">
        <f>AVERAGE(B2:B201)</f>
        <v>0.59574249999999951</v>
      </c>
      <c r="I201" s="2">
        <f t="array" ref="I201">SUMPRODUCT(B185:B204, (ROW(B185:B204)-ROW(B185)+1)) / (20*21/2)</f>
        <v>0.54697476190476202</v>
      </c>
      <c r="J201" s="2">
        <f t="shared" si="18"/>
        <v>0.54183298548348169</v>
      </c>
      <c r="K201" s="2">
        <f t="shared" si="20"/>
        <v>0.55089193897472855</v>
      </c>
    </row>
    <row r="202" spans="1:11" ht="13.5" x14ac:dyDescent="0.25">
      <c r="A202" s="3">
        <f>TITRES_STAT!B205</f>
        <v>42599</v>
      </c>
      <c r="B202" s="5">
        <f>TITRES_STAT!D205</f>
        <v>0.56000000000000005</v>
      </c>
      <c r="C202" s="2">
        <f t="shared" si="21"/>
        <v>1.0000000000000009E-2</v>
      </c>
      <c r="D202" s="2">
        <f t="shared" si="22"/>
        <v>0.54400000000000004</v>
      </c>
      <c r="E202" s="2">
        <f t="shared" si="16"/>
        <v>0.54600000000000004</v>
      </c>
      <c r="F202" s="2">
        <f t="shared" si="17"/>
        <v>0.54120000000000013</v>
      </c>
      <c r="G202" s="2">
        <f t="shared" si="19"/>
        <v>0.54797200000000001</v>
      </c>
      <c r="H202" s="2">
        <f t="shared" ref="H202:H265" si="23">AVERAGE(B3:B202)</f>
        <v>0.59548549999999945</v>
      </c>
      <c r="I202" s="2">
        <f t="array" ref="I202">SUMPRODUCT(B186:B205, (ROW(B186:B205)-ROW(B186)+1)) / (20*21/2)</f>
        <v>0.54852714285714288</v>
      </c>
      <c r="J202" s="2">
        <f t="shared" si="18"/>
        <v>0.54356317734219772</v>
      </c>
      <c r="K202" s="2">
        <f t="shared" si="20"/>
        <v>0.55124911783846475</v>
      </c>
    </row>
    <row r="203" spans="1:11" ht="13.5" x14ac:dyDescent="0.25">
      <c r="A203" s="3">
        <f>TITRES_STAT!B206</f>
        <v>42600</v>
      </c>
      <c r="B203" s="5">
        <f>TITRES_STAT!D206</f>
        <v>0.56000000000000005</v>
      </c>
      <c r="C203" s="2">
        <f t="shared" si="21"/>
        <v>0</v>
      </c>
      <c r="D203" s="2">
        <f t="shared" si="22"/>
        <v>0.54800000000000004</v>
      </c>
      <c r="E203" s="2">
        <f t="shared" si="16"/>
        <v>0.54700000000000004</v>
      </c>
      <c r="F203" s="2">
        <f t="shared" si="17"/>
        <v>0.5424500000000001</v>
      </c>
      <c r="G203" s="2">
        <f t="shared" si="19"/>
        <v>0.54770799999999997</v>
      </c>
      <c r="H203" s="2">
        <f t="shared" si="23"/>
        <v>0.59513299999999947</v>
      </c>
      <c r="I203" s="2">
        <f t="array" ref="I203">SUMPRODUCT(B187:B206, (ROW(B187:B206)-ROW(B187)+1)) / (20*21/2)</f>
        <v>0.55091285714285709</v>
      </c>
      <c r="J203" s="2">
        <f t="shared" si="18"/>
        <v>0.54512858902389316</v>
      </c>
      <c r="K203" s="2">
        <f t="shared" si="20"/>
        <v>0.55159228968793672</v>
      </c>
    </row>
    <row r="204" spans="1:11" ht="13.5" x14ac:dyDescent="0.25">
      <c r="A204" s="3">
        <f>TITRES_STAT!B207</f>
        <v>42601</v>
      </c>
      <c r="B204" s="5">
        <f>TITRES_STAT!D207</f>
        <v>0.56000000000000005</v>
      </c>
      <c r="C204" s="2">
        <f t="shared" si="21"/>
        <v>0</v>
      </c>
      <c r="D204" s="2">
        <f t="shared" si="22"/>
        <v>0.55200000000000005</v>
      </c>
      <c r="E204" s="2">
        <f t="shared" ref="E204:E267" si="24">AVERAGE(B195:B204)</f>
        <v>0.54800000000000004</v>
      </c>
      <c r="F204" s="2">
        <f t="shared" si="17"/>
        <v>0.54370000000000007</v>
      </c>
      <c r="G204" s="2">
        <f t="shared" si="19"/>
        <v>0.54744400000000004</v>
      </c>
      <c r="H204" s="2">
        <f t="shared" si="23"/>
        <v>0.59458949999999955</v>
      </c>
      <c r="I204" s="2">
        <f t="array" ref="I204">SUMPRODUCT(B188:B207, (ROW(B188:B207)-ROW(B188)+1)) / (20*21/2)</f>
        <v>0.55308619047619045</v>
      </c>
      <c r="J204" s="2">
        <f t="shared" si="18"/>
        <v>0.54654491387876047</v>
      </c>
      <c r="K204" s="2">
        <f t="shared" si="20"/>
        <v>0.55192200381782153</v>
      </c>
    </row>
    <row r="205" spans="1:11" ht="13.5" x14ac:dyDescent="0.25">
      <c r="A205" s="3">
        <f>TITRES_STAT!B208</f>
        <v>42604</v>
      </c>
      <c r="B205" s="5">
        <f>TITRES_STAT!D208</f>
        <v>0.56000000000000005</v>
      </c>
      <c r="C205" s="2">
        <f t="shared" si="21"/>
        <v>0</v>
      </c>
      <c r="D205" s="2">
        <f t="shared" si="22"/>
        <v>0.55800000000000005</v>
      </c>
      <c r="E205" s="2">
        <f t="shared" si="24"/>
        <v>0.54900000000000004</v>
      </c>
      <c r="F205" s="2">
        <f t="shared" si="17"/>
        <v>0.54495000000000016</v>
      </c>
      <c r="G205" s="2">
        <f t="shared" si="19"/>
        <v>0.54718</v>
      </c>
      <c r="H205" s="2">
        <f t="shared" si="23"/>
        <v>0.59414149999999954</v>
      </c>
      <c r="I205" s="2">
        <f t="array" ref="I205">SUMPRODUCT(B189:B208, (ROW(B189:B208)-ROW(B189)+1)) / (20*21/2)</f>
        <v>0.55414047619047624</v>
      </c>
      <c r="J205" s="2">
        <f t="shared" si="18"/>
        <v>0.54782635065221186</v>
      </c>
      <c r="K205" s="2">
        <f t="shared" si="20"/>
        <v>0.55223878798182857</v>
      </c>
    </row>
    <row r="206" spans="1:11" ht="13.5" x14ac:dyDescent="0.25">
      <c r="A206" s="3">
        <f>TITRES_STAT!B209</f>
        <v>42605</v>
      </c>
      <c r="B206" s="5">
        <f>TITRES_STAT!D209</f>
        <v>0.56999999999999995</v>
      </c>
      <c r="C206" s="2">
        <f t="shared" si="21"/>
        <v>9.9999999999998979E-3</v>
      </c>
      <c r="D206" s="2">
        <f t="shared" si="22"/>
        <v>0.56200000000000006</v>
      </c>
      <c r="E206" s="2">
        <f t="shared" si="24"/>
        <v>0.55200000000000016</v>
      </c>
      <c r="F206" s="2">
        <f t="shared" si="17"/>
        <v>0.54718000000000011</v>
      </c>
      <c r="G206" s="2">
        <f t="shared" si="19"/>
        <v>0.54730799999999991</v>
      </c>
      <c r="H206" s="2">
        <f t="shared" si="23"/>
        <v>0.5938869999999995</v>
      </c>
      <c r="I206" s="2">
        <f t="array" ref="I206">SUMPRODUCT(B190:B209, (ROW(B190:B209)-ROW(B190)+1)) / (20*21/2)</f>
        <v>0.55611904761904773</v>
      </c>
      <c r="J206" s="2">
        <f t="shared" si="18"/>
        <v>0.54993812678057263</v>
      </c>
      <c r="K206" s="2">
        <f t="shared" si="20"/>
        <v>0.55293530610018826</v>
      </c>
    </row>
    <row r="207" spans="1:11" ht="13.5" x14ac:dyDescent="0.25">
      <c r="A207" s="3">
        <f>TITRES_STAT!B210</f>
        <v>42606</v>
      </c>
      <c r="B207" s="5">
        <f>TITRES_STAT!D210</f>
        <v>0.56999999999999995</v>
      </c>
      <c r="C207" s="2">
        <f t="shared" si="21"/>
        <v>0</v>
      </c>
      <c r="D207" s="2">
        <f t="shared" si="22"/>
        <v>0.56399999999999995</v>
      </c>
      <c r="E207" s="2">
        <f t="shared" si="24"/>
        <v>0.55400000000000005</v>
      </c>
      <c r="F207" s="2">
        <f t="shared" si="17"/>
        <v>0.54893000000000014</v>
      </c>
      <c r="G207" s="2">
        <f t="shared" si="19"/>
        <v>0.54743599999999992</v>
      </c>
      <c r="H207" s="2">
        <f t="shared" si="23"/>
        <v>0.59377549999999946</v>
      </c>
      <c r="I207" s="2">
        <f t="array" ref="I207">SUMPRODUCT(B191:B210, (ROW(B191:B210)-ROW(B191)+1)) / (20*21/2)</f>
        <v>0.55797619047619051</v>
      </c>
      <c r="J207" s="2">
        <f t="shared" si="18"/>
        <v>0.55184878137289906</v>
      </c>
      <c r="K207" s="2">
        <f t="shared" si="20"/>
        <v>0.55360450978253384</v>
      </c>
    </row>
    <row r="208" spans="1:11" ht="13.5" x14ac:dyDescent="0.25">
      <c r="A208" s="3">
        <f>TITRES_STAT!B211</f>
        <v>42607</v>
      </c>
      <c r="B208" s="5">
        <f>TITRES_STAT!D211</f>
        <v>0.56000000000000005</v>
      </c>
      <c r="C208" s="2">
        <f t="shared" si="21"/>
        <v>-9.9999999999998979E-3</v>
      </c>
      <c r="D208" s="2">
        <f t="shared" si="22"/>
        <v>0.56399999999999995</v>
      </c>
      <c r="E208" s="2">
        <f t="shared" si="24"/>
        <v>0.55600000000000005</v>
      </c>
      <c r="F208" s="2">
        <f t="shared" si="17"/>
        <v>0.54922500000000007</v>
      </c>
      <c r="G208" s="2">
        <f t="shared" si="19"/>
        <v>0.54717199999999988</v>
      </c>
      <c r="H208" s="2">
        <f t="shared" si="23"/>
        <v>0.59375749999999949</v>
      </c>
      <c r="I208" s="2">
        <f t="array" ref="I208">SUMPRODUCT(B192:B211, (ROW(B192:B211)-ROW(B192)+1)) / (20*21/2)</f>
        <v>0.56061904761904768</v>
      </c>
      <c r="J208" s="2">
        <f t="shared" si="18"/>
        <v>0.55262508790881337</v>
      </c>
      <c r="K208" s="2">
        <f t="shared" si="20"/>
        <v>0.55385531332047366</v>
      </c>
    </row>
    <row r="209" spans="1:11" ht="13.5" x14ac:dyDescent="0.25">
      <c r="A209" s="3">
        <f>TITRES_STAT!B212</f>
        <v>42608</v>
      </c>
      <c r="B209" s="5">
        <f>TITRES_STAT!D212</f>
        <v>0.56999999999999995</v>
      </c>
      <c r="C209" s="2">
        <f t="shared" si="21"/>
        <v>9.9999999999998979E-3</v>
      </c>
      <c r="D209" s="2">
        <f t="shared" si="22"/>
        <v>0.56599999999999995</v>
      </c>
      <c r="E209" s="2">
        <f t="shared" si="24"/>
        <v>0.55899999999999994</v>
      </c>
      <c r="F209" s="2">
        <f t="shared" si="17"/>
        <v>0.55050000000000021</v>
      </c>
      <c r="G209" s="2">
        <f t="shared" si="19"/>
        <v>0.54730000000000001</v>
      </c>
      <c r="H209" s="2">
        <f t="shared" si="23"/>
        <v>0.5938369999999995</v>
      </c>
      <c r="I209" s="2">
        <f t="array" ref="I209">SUMPRODUCT(B193:B212, (ROW(B193:B212)-ROW(B193)+1)) / (20*21/2)</f>
        <v>0.56304761904761891</v>
      </c>
      <c r="J209" s="2">
        <f t="shared" si="18"/>
        <v>0.55427984144130737</v>
      </c>
      <c r="K209" s="2">
        <f t="shared" si="20"/>
        <v>0.55448843828829819</v>
      </c>
    </row>
    <row r="210" spans="1:11" ht="13.5" x14ac:dyDescent="0.25">
      <c r="A210" s="3">
        <f>TITRES_STAT!B213</f>
        <v>42611</v>
      </c>
      <c r="B210" s="5">
        <f>TITRES_STAT!D213</f>
        <v>0.56999999999999995</v>
      </c>
      <c r="C210" s="2">
        <f t="shared" si="21"/>
        <v>0</v>
      </c>
      <c r="D210" s="2">
        <f t="shared" si="22"/>
        <v>0.56799999999999995</v>
      </c>
      <c r="E210" s="2">
        <f t="shared" si="24"/>
        <v>0.56300000000000006</v>
      </c>
      <c r="F210" s="2">
        <f t="shared" si="17"/>
        <v>0.55225000000000013</v>
      </c>
      <c r="G210" s="2">
        <f t="shared" si="19"/>
        <v>0.54742799999999991</v>
      </c>
      <c r="H210" s="2">
        <f t="shared" si="23"/>
        <v>0.59377349999999951</v>
      </c>
      <c r="I210" s="2">
        <f t="array" ref="I210">SUMPRODUCT(B194:B213, (ROW(B194:B213)-ROW(B194)+1)) / (20*21/2)</f>
        <v>0.56619047619047613</v>
      </c>
      <c r="J210" s="2">
        <f t="shared" si="18"/>
        <v>0.55577699939927805</v>
      </c>
      <c r="K210" s="2">
        <f t="shared" si="20"/>
        <v>0.55509673482601196</v>
      </c>
    </row>
    <row r="211" spans="1:11" ht="13.5" x14ac:dyDescent="0.25">
      <c r="A211" s="3">
        <f>TITRES_STAT!B214</f>
        <v>42612</v>
      </c>
      <c r="B211" s="5">
        <f>TITRES_STAT!D214</f>
        <v>0.57999999999999996</v>
      </c>
      <c r="C211" s="2">
        <f t="shared" si="21"/>
        <v>1.0000000000000009E-2</v>
      </c>
      <c r="D211" s="2">
        <f t="shared" si="22"/>
        <v>0.56999999999999995</v>
      </c>
      <c r="E211" s="2">
        <f t="shared" si="24"/>
        <v>0.56600000000000006</v>
      </c>
      <c r="F211" s="2">
        <f t="shared" si="17"/>
        <v>0.55450000000000021</v>
      </c>
      <c r="G211" s="2">
        <f t="shared" si="19"/>
        <v>0.54775599999999991</v>
      </c>
      <c r="H211" s="2">
        <f t="shared" si="23"/>
        <v>0.59366449999999948</v>
      </c>
      <c r="I211" s="2">
        <f t="array" ref="I211">SUMPRODUCT(B195:B214, (ROW(B195:B214)-ROW(B195)+1)) / (20*21/2)</f>
        <v>0.56819047619047613</v>
      </c>
      <c r="J211" s="2">
        <f t="shared" si="18"/>
        <v>0.55808395183744197</v>
      </c>
      <c r="K211" s="2">
        <f t="shared" si="20"/>
        <v>0.55607333346028598</v>
      </c>
    </row>
    <row r="212" spans="1:11" ht="13.5" x14ac:dyDescent="0.25">
      <c r="A212" s="3">
        <f>TITRES_STAT!B215</f>
        <v>42613</v>
      </c>
      <c r="B212" s="5">
        <f>TITRES_STAT!D215</f>
        <v>0.57999999999999996</v>
      </c>
      <c r="C212" s="2">
        <f t="shared" si="21"/>
        <v>0</v>
      </c>
      <c r="D212" s="2">
        <f t="shared" si="22"/>
        <v>0.57199999999999995</v>
      </c>
      <c r="E212" s="2">
        <f t="shared" si="24"/>
        <v>0.56799999999999995</v>
      </c>
      <c r="F212" s="2">
        <f t="shared" ref="F212:F275" si="25">AVERAGE(B193:B212)</f>
        <v>0.55700000000000016</v>
      </c>
      <c r="G212" s="2">
        <f t="shared" si="19"/>
        <v>0.54808399999999979</v>
      </c>
      <c r="H212" s="2">
        <f t="shared" si="23"/>
        <v>0.59360299999999955</v>
      </c>
      <c r="I212" s="2">
        <f t="array" ref="I212">SUMPRODUCT(B196:B215, (ROW(B196:B215)-ROW(B196)+1)) / (20*21/2)</f>
        <v>0.56909523809523821</v>
      </c>
      <c r="J212" s="2">
        <f t="shared" si="18"/>
        <v>0.5601711945195903</v>
      </c>
      <c r="K212" s="2">
        <f t="shared" si="20"/>
        <v>0.5570116341089022</v>
      </c>
    </row>
    <row r="213" spans="1:11" ht="13.5" x14ac:dyDescent="0.25">
      <c r="A213" s="3">
        <f>TITRES_STAT!B216</f>
        <v>42614</v>
      </c>
      <c r="B213" s="5">
        <f>TITRES_STAT!D216</f>
        <v>0.59</v>
      </c>
      <c r="C213" s="2">
        <f t="shared" si="21"/>
        <v>1.0000000000000009E-2</v>
      </c>
      <c r="D213" s="2">
        <f t="shared" si="22"/>
        <v>0.57799999999999996</v>
      </c>
      <c r="E213" s="2">
        <f t="shared" si="24"/>
        <v>0.57099999999999995</v>
      </c>
      <c r="F213" s="2">
        <f t="shared" si="25"/>
        <v>0.55900000000000016</v>
      </c>
      <c r="G213" s="2">
        <f t="shared" si="19"/>
        <v>0.5488019999999999</v>
      </c>
      <c r="H213" s="2">
        <f t="shared" si="23"/>
        <v>0.59349599999999958</v>
      </c>
      <c r="I213" s="2">
        <f t="array" ref="I213">SUMPRODUCT(B197:B216, (ROW(B197:B216)-ROW(B197)+1)) / (20*21/2)</f>
        <v>0.5699047619047618</v>
      </c>
      <c r="J213" s="2">
        <f t="shared" ref="J213:J276" si="26">$J$4*B213+J212*(1-$J$4)</f>
        <v>0.56301203313677217</v>
      </c>
      <c r="K213" s="2">
        <f t="shared" si="20"/>
        <v>0.55830529551639629</v>
      </c>
    </row>
    <row r="214" spans="1:11" ht="13.5" x14ac:dyDescent="0.25">
      <c r="A214" s="3">
        <f>TITRES_STAT!B217</f>
        <v>42615</v>
      </c>
      <c r="B214" s="5">
        <f>TITRES_STAT!D217</f>
        <v>0.57999999999999996</v>
      </c>
      <c r="C214" s="2">
        <f t="shared" si="21"/>
        <v>-1.0000000000000009E-2</v>
      </c>
      <c r="D214" s="2">
        <f t="shared" si="22"/>
        <v>0.57999999999999996</v>
      </c>
      <c r="E214" s="2">
        <f t="shared" si="24"/>
        <v>0.57299999999999995</v>
      </c>
      <c r="F214" s="2">
        <f t="shared" si="25"/>
        <v>0.56050000000000011</v>
      </c>
      <c r="G214" s="2">
        <f t="shared" si="19"/>
        <v>0.54931999999999981</v>
      </c>
      <c r="H214" s="2">
        <f t="shared" si="23"/>
        <v>0.59319549999999954</v>
      </c>
      <c r="I214" s="2">
        <f t="array" ref="I214">SUMPRODUCT(B198:B217, (ROW(B198:B217)-ROW(B198)+1)) / (20*21/2)</f>
        <v>0.57057142857142851</v>
      </c>
      <c r="J214" s="2">
        <f t="shared" si="26"/>
        <v>0.56462993474279388</v>
      </c>
      <c r="K214" s="2">
        <f t="shared" si="20"/>
        <v>0.55915606824124353</v>
      </c>
    </row>
    <row r="215" spans="1:11" ht="13.5" x14ac:dyDescent="0.25">
      <c r="A215" s="3">
        <f>TITRES_STAT!B218</f>
        <v>42618</v>
      </c>
      <c r="B215" s="5">
        <f>TITRES_STAT!D218</f>
        <v>0.56999999999999995</v>
      </c>
      <c r="C215" s="2">
        <f t="shared" si="21"/>
        <v>-1.0000000000000009E-2</v>
      </c>
      <c r="D215" s="2">
        <f t="shared" si="22"/>
        <v>0.57999999999999996</v>
      </c>
      <c r="E215" s="2">
        <f t="shared" si="24"/>
        <v>0.57400000000000007</v>
      </c>
      <c r="F215" s="2">
        <f t="shared" si="25"/>
        <v>0.56150000000000011</v>
      </c>
      <c r="G215" s="2">
        <f t="shared" si="19"/>
        <v>0.54944799999999983</v>
      </c>
      <c r="H215" s="2">
        <f t="shared" si="23"/>
        <v>0.59294099999999939</v>
      </c>
      <c r="I215" s="2">
        <f t="array" ref="I215">SUMPRODUCT(B199:B218, (ROW(B199:B218)-ROW(B199)+1)) / (20*21/2)</f>
        <v>0.57019047619047614</v>
      </c>
      <c r="J215" s="2">
        <f t="shared" si="26"/>
        <v>0.56514136952919447</v>
      </c>
      <c r="K215" s="2">
        <f t="shared" si="20"/>
        <v>0.55958132046707709</v>
      </c>
    </row>
    <row r="216" spans="1:11" ht="13.5" x14ac:dyDescent="0.25">
      <c r="A216" s="3">
        <f>TITRES_STAT!B219</f>
        <v>42619</v>
      </c>
      <c r="B216" s="5">
        <f>TITRES_STAT!D219</f>
        <v>0.56999999999999995</v>
      </c>
      <c r="C216" s="2">
        <f t="shared" si="21"/>
        <v>0</v>
      </c>
      <c r="D216" s="2">
        <f t="shared" si="22"/>
        <v>0.57799999999999996</v>
      </c>
      <c r="E216" s="2">
        <f t="shared" si="24"/>
        <v>0.57400000000000007</v>
      </c>
      <c r="F216" s="2">
        <f t="shared" si="25"/>
        <v>0.56300000000000017</v>
      </c>
      <c r="G216" s="2">
        <f t="shared" si="19"/>
        <v>0.54957599999999984</v>
      </c>
      <c r="H216" s="2">
        <f t="shared" si="23"/>
        <v>0.59268649999999934</v>
      </c>
      <c r="I216" s="2">
        <f t="array" ref="I216">SUMPRODUCT(B200:B219, (ROW(B200:B219)-ROW(B200)+1)) / (20*21/2)</f>
        <v>0.57161904761904769</v>
      </c>
      <c r="J216" s="2">
        <f t="shared" si="26"/>
        <v>0.56560409624069974</v>
      </c>
      <c r="K216" s="2">
        <f t="shared" si="20"/>
        <v>0.5599898961350348</v>
      </c>
    </row>
    <row r="217" spans="1:11" ht="13.5" x14ac:dyDescent="0.25">
      <c r="A217" s="3">
        <f>TITRES_STAT!B220</f>
        <v>42620</v>
      </c>
      <c r="B217" s="5">
        <f>TITRES_STAT!D220</f>
        <v>0.56999999999999995</v>
      </c>
      <c r="C217" s="2">
        <f t="shared" si="21"/>
        <v>0</v>
      </c>
      <c r="D217" s="2">
        <f t="shared" si="22"/>
        <v>0.57599999999999985</v>
      </c>
      <c r="E217" s="2">
        <f t="shared" si="24"/>
        <v>0.57400000000000007</v>
      </c>
      <c r="F217" s="2">
        <f t="shared" si="25"/>
        <v>0.56400000000000017</v>
      </c>
      <c r="G217" s="2">
        <f t="shared" si="19"/>
        <v>0.54970399999999986</v>
      </c>
      <c r="H217" s="2">
        <f t="shared" si="23"/>
        <v>0.59247949999999927</v>
      </c>
      <c r="I217" s="2">
        <f t="array" ref="I217">SUMPRODUCT(B201:B220, (ROW(B201:B220)-ROW(B201)+1)) / (20*21/2)</f>
        <v>0.57285714285714284</v>
      </c>
      <c r="J217" s="2">
        <f t="shared" si="26"/>
        <v>0.5660227537415855</v>
      </c>
      <c r="K217" s="2">
        <f t="shared" si="20"/>
        <v>0.56038244922777858</v>
      </c>
    </row>
    <row r="218" spans="1:11" ht="13.5" x14ac:dyDescent="0.25">
      <c r="A218" s="3">
        <f>TITRES_STAT!B221</f>
        <v>42621</v>
      </c>
      <c r="B218" s="5">
        <f>TITRES_STAT!D221</f>
        <v>0.56000000000000005</v>
      </c>
      <c r="C218" s="2">
        <f t="shared" si="21"/>
        <v>-9.9999999999998979E-3</v>
      </c>
      <c r="D218" s="2">
        <f t="shared" si="22"/>
        <v>0.56999999999999995</v>
      </c>
      <c r="E218" s="2">
        <f t="shared" si="24"/>
        <v>0.57400000000000007</v>
      </c>
      <c r="F218" s="2">
        <f t="shared" si="25"/>
        <v>0.56500000000000017</v>
      </c>
      <c r="G218" s="2">
        <f t="shared" si="19"/>
        <v>0.54943999999999993</v>
      </c>
      <c r="H218" s="2">
        <f t="shared" si="23"/>
        <v>0.59222249999999932</v>
      </c>
      <c r="I218" s="2">
        <f t="array" ref="I218">SUMPRODUCT(B202:B221, (ROW(B202:B221)-ROW(B202)+1)) / (20*21/2)</f>
        <v>0.57385714285714273</v>
      </c>
      <c r="J218" s="2">
        <f t="shared" si="26"/>
        <v>0.5654491581471488</v>
      </c>
      <c r="K218" s="2">
        <f t="shared" si="20"/>
        <v>0.56036745121884612</v>
      </c>
    </row>
    <row r="219" spans="1:11" ht="13.5" x14ac:dyDescent="0.25">
      <c r="A219" s="3">
        <f>TITRES_STAT!B222</f>
        <v>42622</v>
      </c>
      <c r="B219" s="5">
        <f>TITRES_STAT!D222</f>
        <v>0.57999999999999996</v>
      </c>
      <c r="C219" s="2">
        <f t="shared" si="21"/>
        <v>1.9999999999999907E-2</v>
      </c>
      <c r="D219" s="2">
        <f t="shared" si="22"/>
        <v>0.57000000000000006</v>
      </c>
      <c r="E219" s="2">
        <f t="shared" si="24"/>
        <v>0.57499999999999996</v>
      </c>
      <c r="F219" s="2">
        <f t="shared" si="25"/>
        <v>0.56700000000000006</v>
      </c>
      <c r="G219" s="2">
        <f t="shared" si="19"/>
        <v>0.54957599999999973</v>
      </c>
      <c r="H219" s="2">
        <f t="shared" si="23"/>
        <v>0.59211349999999929</v>
      </c>
      <c r="I219" s="2">
        <f t="array" ref="I219">SUMPRODUCT(B203:B222, (ROW(B203:B222)-ROW(B203)+1)) / (20*21/2)</f>
        <v>0.57471428571428573</v>
      </c>
      <c r="J219" s="2">
        <f t="shared" si="26"/>
        <v>0.56683495260932504</v>
      </c>
      <c r="K219" s="2">
        <f t="shared" si="20"/>
        <v>0.56113735509261686</v>
      </c>
    </row>
    <row r="220" spans="1:11" ht="13.5" x14ac:dyDescent="0.25">
      <c r="A220" s="3">
        <f>TITRES_STAT!B223</f>
        <v>42627</v>
      </c>
      <c r="B220" s="5">
        <f>TITRES_STAT!D223</f>
        <v>0.57999999999999996</v>
      </c>
      <c r="C220" s="2">
        <f t="shared" si="21"/>
        <v>0</v>
      </c>
      <c r="D220" s="2">
        <f t="shared" si="22"/>
        <v>0.57199999999999995</v>
      </c>
      <c r="E220" s="2">
        <f t="shared" si="24"/>
        <v>0.57599999999999996</v>
      </c>
      <c r="F220" s="2">
        <f t="shared" si="25"/>
        <v>0.56950000000000012</v>
      </c>
      <c r="G220" s="2">
        <f t="shared" si="19"/>
        <v>0.54990399999999984</v>
      </c>
      <c r="H220" s="2">
        <f t="shared" si="23"/>
        <v>0.59200449999999927</v>
      </c>
      <c r="I220" s="2">
        <f t="array" ref="I220">SUMPRODUCT(B204:B223, (ROW(B204:B223)-ROW(B204)+1)) / (20*21/2)</f>
        <v>0.57547619047619036</v>
      </c>
      <c r="J220" s="2">
        <f t="shared" si="26"/>
        <v>0.56808876664653218</v>
      </c>
      <c r="K220" s="2">
        <f t="shared" si="20"/>
        <v>0.56187706665761228</v>
      </c>
    </row>
    <row r="221" spans="1:11" ht="13.5" x14ac:dyDescent="0.25">
      <c r="A221" s="3">
        <f>TITRES_STAT!B224</f>
        <v>42628</v>
      </c>
      <c r="B221" s="5">
        <f>TITRES_STAT!D224</f>
        <v>0.57999999999999996</v>
      </c>
      <c r="C221" s="2">
        <f t="shared" si="21"/>
        <v>0</v>
      </c>
      <c r="D221" s="2">
        <f t="shared" si="22"/>
        <v>0.57400000000000007</v>
      </c>
      <c r="E221" s="2">
        <f t="shared" si="24"/>
        <v>0.57599999999999996</v>
      </c>
      <c r="F221" s="2">
        <f t="shared" si="25"/>
        <v>0.57100000000000006</v>
      </c>
      <c r="G221" s="2">
        <f t="shared" si="19"/>
        <v>0.55023199999999972</v>
      </c>
      <c r="H221" s="2">
        <f t="shared" si="23"/>
        <v>0.59184749999999919</v>
      </c>
      <c r="I221" s="2">
        <f t="array" ref="I221">SUMPRODUCT(B205:B224, (ROW(B205:B224)-ROW(B205)+1)) / (20*21/2)</f>
        <v>0.57423809523809521</v>
      </c>
      <c r="J221" s="2">
        <f t="shared" si="26"/>
        <v>0.56922316982305288</v>
      </c>
      <c r="K221" s="2">
        <f t="shared" si="20"/>
        <v>0.56258776992594117</v>
      </c>
    </row>
    <row r="222" spans="1:11" ht="13.5" x14ac:dyDescent="0.25">
      <c r="A222" s="3">
        <f>TITRES_STAT!B225</f>
        <v>42629</v>
      </c>
      <c r="B222" s="5">
        <f>TITRES_STAT!D225</f>
        <v>0.57999999999999996</v>
      </c>
      <c r="C222" s="2">
        <f t="shared" si="21"/>
        <v>0</v>
      </c>
      <c r="D222" s="2">
        <f t="shared" si="22"/>
        <v>0.57600000000000007</v>
      </c>
      <c r="E222" s="2">
        <f t="shared" si="24"/>
        <v>0.57599999999999996</v>
      </c>
      <c r="F222" s="2">
        <f t="shared" si="25"/>
        <v>0.57200000000000006</v>
      </c>
      <c r="G222" s="2">
        <f t="shared" si="19"/>
        <v>0.55113199999999973</v>
      </c>
      <c r="H222" s="2">
        <f t="shared" si="23"/>
        <v>0.59173849999999917</v>
      </c>
      <c r="I222" s="2">
        <f t="array" ref="I222">SUMPRODUCT(B206:B225, (ROW(B206:B225)-ROW(B206)+1)) / (20*21/2)</f>
        <v>0.57204761904761903</v>
      </c>
      <c r="J222" s="2">
        <f t="shared" si="26"/>
        <v>0.57024953460180972</v>
      </c>
      <c r="K222" s="2">
        <f t="shared" si="20"/>
        <v>0.56327060247786498</v>
      </c>
    </row>
    <row r="223" spans="1:11" ht="13.5" x14ac:dyDescent="0.25">
      <c r="A223" s="3">
        <f>TITRES_STAT!B226</f>
        <v>42632</v>
      </c>
      <c r="B223" s="5">
        <f>TITRES_STAT!D226</f>
        <v>0.57999999999999996</v>
      </c>
      <c r="C223" s="2">
        <f t="shared" si="21"/>
        <v>0</v>
      </c>
      <c r="D223" s="2">
        <f t="shared" si="22"/>
        <v>0.57999999999999996</v>
      </c>
      <c r="E223" s="2">
        <f t="shared" si="24"/>
        <v>0.57499999999999996</v>
      </c>
      <c r="F223" s="2">
        <f t="shared" si="25"/>
        <v>0.57300000000000006</v>
      </c>
      <c r="G223" s="2">
        <f t="shared" si="19"/>
        <v>0.55241399999999974</v>
      </c>
      <c r="H223" s="2">
        <f t="shared" si="23"/>
        <v>0.59162949999999914</v>
      </c>
      <c r="I223" s="2">
        <f t="array" ref="I223">SUMPRODUCT(B207:B226, (ROW(B207:B226)-ROW(B207)+1)) / (20*21/2)</f>
        <v>0.56895238095238088</v>
      </c>
      <c r="J223" s="2">
        <f t="shared" si="26"/>
        <v>0.57117815035401831</v>
      </c>
      <c r="K223" s="2">
        <f t="shared" si="20"/>
        <v>0.56392665728265456</v>
      </c>
    </row>
    <row r="224" spans="1:11" ht="13.5" x14ac:dyDescent="0.25">
      <c r="A224" s="3">
        <f>TITRES_STAT!B227</f>
        <v>42633</v>
      </c>
      <c r="B224" s="5">
        <f>TITRES_STAT!D227</f>
        <v>0.56000000000000005</v>
      </c>
      <c r="C224" s="2">
        <f t="shared" si="21"/>
        <v>-1.9999999999999907E-2</v>
      </c>
      <c r="D224" s="2">
        <f t="shared" si="22"/>
        <v>0.57599999999999996</v>
      </c>
      <c r="E224" s="2">
        <f t="shared" si="24"/>
        <v>0.57300000000000006</v>
      </c>
      <c r="F224" s="2">
        <f t="shared" si="25"/>
        <v>0.57300000000000006</v>
      </c>
      <c r="G224" s="2">
        <f t="shared" si="19"/>
        <v>0.55329599999999968</v>
      </c>
      <c r="H224" s="2">
        <f t="shared" si="23"/>
        <v>0.59146799999999911</v>
      </c>
      <c r="I224" s="2">
        <f t="array" ref="I224">SUMPRODUCT(B208:B227, (ROW(B208:B227)-ROW(B208)+1)) / (20*21/2)</f>
        <v>0.56695238095238099</v>
      </c>
      <c r="J224" s="2">
        <f t="shared" si="26"/>
        <v>0.57011356460601659</v>
      </c>
      <c r="K224" s="2">
        <f t="shared" si="20"/>
        <v>0.56377267072255044</v>
      </c>
    </row>
    <row r="225" spans="1:11" ht="13.5" x14ac:dyDescent="0.25">
      <c r="A225" s="3">
        <f>TITRES_STAT!B228</f>
        <v>42634</v>
      </c>
      <c r="B225" s="5">
        <f>TITRES_STAT!D228</f>
        <v>0.55000000000000004</v>
      </c>
      <c r="C225" s="2">
        <f t="shared" si="21"/>
        <v>-1.0000000000000009E-2</v>
      </c>
      <c r="D225" s="2">
        <f t="shared" si="22"/>
        <v>0.56999999999999995</v>
      </c>
      <c r="E225" s="2">
        <f t="shared" si="24"/>
        <v>0.57099999999999995</v>
      </c>
      <c r="F225" s="2">
        <f t="shared" si="25"/>
        <v>0.57250000000000012</v>
      </c>
      <c r="G225" s="2">
        <f t="shared" si="19"/>
        <v>0.55397799999999975</v>
      </c>
      <c r="H225" s="2">
        <f t="shared" si="23"/>
        <v>0.59125649999999919</v>
      </c>
      <c r="I225" s="2">
        <f t="array" ref="I225">SUMPRODUCT(B209:B228, (ROW(B209:B228)-ROW(B209)+1)) / (20*21/2)</f>
        <v>0.56504761904761891</v>
      </c>
      <c r="J225" s="2">
        <f t="shared" si="26"/>
        <v>0.5681979870244912</v>
      </c>
      <c r="K225" s="2">
        <f t="shared" si="20"/>
        <v>0.56323256598833282</v>
      </c>
    </row>
    <row r="226" spans="1:11" ht="13.5" x14ac:dyDescent="0.25">
      <c r="A226" s="3">
        <f>TITRES_STAT!B229</f>
        <v>42635</v>
      </c>
      <c r="B226" s="5">
        <f>TITRES_STAT!D229</f>
        <v>0.54</v>
      </c>
      <c r="C226" s="2">
        <f t="shared" si="21"/>
        <v>-1.0000000000000009E-2</v>
      </c>
      <c r="D226" s="2">
        <f t="shared" si="22"/>
        <v>0.56200000000000006</v>
      </c>
      <c r="E226" s="2">
        <f t="shared" si="24"/>
        <v>0.56799999999999995</v>
      </c>
      <c r="F226" s="2">
        <f t="shared" si="25"/>
        <v>0.57100000000000006</v>
      </c>
      <c r="G226" s="2">
        <f t="shared" si="19"/>
        <v>0.55445999999999973</v>
      </c>
      <c r="H226" s="2">
        <f t="shared" si="23"/>
        <v>0.59085199999999927</v>
      </c>
      <c r="I226" s="2">
        <f t="array" ref="I226">SUMPRODUCT(B210:B229, (ROW(B210:B229)-ROW(B210)+1)) / (20*21/2)</f>
        <v>0.5622380952380952</v>
      </c>
      <c r="J226" s="2">
        <f t="shared" si="26"/>
        <v>0.56551246445073011</v>
      </c>
      <c r="K226" s="2">
        <f t="shared" si="20"/>
        <v>0.56232148496918244</v>
      </c>
    </row>
    <row r="227" spans="1:11" ht="13.5" x14ac:dyDescent="0.25">
      <c r="A227" s="3">
        <f>TITRES_STAT!B230</f>
        <v>42636</v>
      </c>
      <c r="B227" s="5">
        <f>TITRES_STAT!D230</f>
        <v>0.55000000000000004</v>
      </c>
      <c r="C227" s="2">
        <f t="shared" si="21"/>
        <v>1.0000000000000009E-2</v>
      </c>
      <c r="D227" s="2">
        <f t="shared" si="22"/>
        <v>0.55600000000000005</v>
      </c>
      <c r="E227" s="2">
        <f t="shared" si="24"/>
        <v>0.56600000000000006</v>
      </c>
      <c r="F227" s="2">
        <f t="shared" si="25"/>
        <v>0.57000000000000006</v>
      </c>
      <c r="G227" s="2">
        <f t="shared" si="19"/>
        <v>0.55475999999999981</v>
      </c>
      <c r="H227" s="2">
        <f t="shared" si="23"/>
        <v>0.59044949999999918</v>
      </c>
      <c r="I227" s="2">
        <f t="array" ref="I227">SUMPRODUCT(B211:B230, (ROW(B211:B230)-ROW(B211)+1)) / (20*21/2)</f>
        <v>0.55861904761904779</v>
      </c>
      <c r="J227" s="2">
        <f t="shared" si="26"/>
        <v>0.56403508688399395</v>
      </c>
      <c r="K227" s="2">
        <f t="shared" si="20"/>
        <v>0.56183828948019499</v>
      </c>
    </row>
    <row r="228" spans="1:11" ht="13.5" x14ac:dyDescent="0.25">
      <c r="A228" s="3">
        <f>TITRES_STAT!B231</f>
        <v>42639</v>
      </c>
      <c r="B228" s="5">
        <f>TITRES_STAT!D231</f>
        <v>0.55000000000000004</v>
      </c>
      <c r="C228" s="2">
        <f t="shared" si="21"/>
        <v>0</v>
      </c>
      <c r="D228" s="2">
        <f t="shared" si="22"/>
        <v>0.55000000000000004</v>
      </c>
      <c r="E228" s="2">
        <f t="shared" si="24"/>
        <v>0.56499999999999995</v>
      </c>
      <c r="F228" s="2">
        <f t="shared" si="25"/>
        <v>0.56950000000000023</v>
      </c>
      <c r="G228" s="2">
        <f t="shared" si="19"/>
        <v>0.55486999999999975</v>
      </c>
      <c r="H228" s="2">
        <f t="shared" si="23"/>
        <v>0.58999899999999916</v>
      </c>
      <c r="I228" s="2">
        <f t="array" ref="I228">SUMPRODUCT(B212:B231, (ROW(B212:B231)-ROW(B212)+1)) / (20*21/2)</f>
        <v>0.55614285714285716</v>
      </c>
      <c r="J228" s="2">
        <f t="shared" si="26"/>
        <v>0.56269841194266124</v>
      </c>
      <c r="K228" s="2">
        <f t="shared" si="20"/>
        <v>0.5613740428339129</v>
      </c>
    </row>
    <row r="229" spans="1:11" ht="13.5" x14ac:dyDescent="0.25">
      <c r="A229" s="3">
        <f>TITRES_STAT!B232</f>
        <v>42640</v>
      </c>
      <c r="B229" s="5">
        <f>TITRES_STAT!D232</f>
        <v>0.54</v>
      </c>
      <c r="C229" s="2">
        <f t="shared" si="21"/>
        <v>-1.0000000000000009E-2</v>
      </c>
      <c r="D229" s="2">
        <f t="shared" si="22"/>
        <v>0.54600000000000004</v>
      </c>
      <c r="E229" s="2">
        <f t="shared" si="24"/>
        <v>0.56099999999999994</v>
      </c>
      <c r="F229" s="2">
        <f t="shared" si="25"/>
        <v>0.56800000000000017</v>
      </c>
      <c r="G229" s="2">
        <f t="shared" si="19"/>
        <v>0.55496999999999974</v>
      </c>
      <c r="H229" s="2">
        <f t="shared" si="23"/>
        <v>0.58949849999999926</v>
      </c>
      <c r="I229" s="2">
        <f t="array" ref="I229">SUMPRODUCT(B213:B232, (ROW(B213:B232)-ROW(B213)+1)) / (20*21/2)</f>
        <v>0.55385714285714283</v>
      </c>
      <c r="J229" s="2">
        <f t="shared" si="26"/>
        <v>0.56053665842431255</v>
      </c>
      <c r="K229" s="2">
        <f t="shared" si="20"/>
        <v>0.5605358450757203</v>
      </c>
    </row>
    <row r="230" spans="1:11" ht="13.5" x14ac:dyDescent="0.25">
      <c r="A230" s="3">
        <f>TITRES_STAT!B233</f>
        <v>42641</v>
      </c>
      <c r="B230" s="5">
        <f>TITRES_STAT!D233</f>
        <v>0.53</v>
      </c>
      <c r="C230" s="2">
        <f t="shared" si="21"/>
        <v>-1.0000000000000009E-2</v>
      </c>
      <c r="D230" s="2">
        <f t="shared" si="22"/>
        <v>0.54200000000000004</v>
      </c>
      <c r="E230" s="2">
        <f t="shared" si="24"/>
        <v>0.55599999999999994</v>
      </c>
      <c r="F230" s="2">
        <f t="shared" si="25"/>
        <v>0.56600000000000006</v>
      </c>
      <c r="G230" s="2">
        <f t="shared" si="19"/>
        <v>0.55467999999999984</v>
      </c>
      <c r="H230" s="2">
        <f t="shared" si="23"/>
        <v>0.5889959999999993</v>
      </c>
      <c r="I230" s="2">
        <f t="array" ref="I230">SUMPRODUCT(B214:B233, (ROW(B214:B233)-ROW(B214)+1)) / (20*21/2)</f>
        <v>0.55176190476190479</v>
      </c>
      <c r="J230" s="2">
        <f t="shared" si="26"/>
        <v>0.55762840524104462</v>
      </c>
      <c r="K230" s="2">
        <f t="shared" si="20"/>
        <v>0.55933836095510381</v>
      </c>
    </row>
    <row r="231" spans="1:11" ht="13.5" x14ac:dyDescent="0.25">
      <c r="A231" s="3">
        <f>TITRES_STAT!B234</f>
        <v>42642</v>
      </c>
      <c r="B231" s="5">
        <f>TITRES_STAT!D234</f>
        <v>0.54</v>
      </c>
      <c r="C231" s="2">
        <f t="shared" si="21"/>
        <v>1.0000000000000009E-2</v>
      </c>
      <c r="D231" s="2">
        <f t="shared" si="22"/>
        <v>0.54200000000000004</v>
      </c>
      <c r="E231" s="2">
        <f t="shared" si="24"/>
        <v>0.55200000000000005</v>
      </c>
      <c r="F231" s="2">
        <f t="shared" si="25"/>
        <v>0.56400000000000006</v>
      </c>
      <c r="G231" s="2">
        <f t="shared" si="19"/>
        <v>0.55477999999999983</v>
      </c>
      <c r="H231" s="2">
        <f t="shared" si="23"/>
        <v>0.58849549999999939</v>
      </c>
      <c r="I231" s="2">
        <f t="array" ref="I231">SUMPRODUCT(B215:B234, (ROW(B215:B234)-ROW(B215)+1)) / (20*21/2)</f>
        <v>0.55085714285714293</v>
      </c>
      <c r="J231" s="2">
        <f t="shared" si="26"/>
        <v>0.55594950950380229</v>
      </c>
      <c r="K231" s="2">
        <f t="shared" si="20"/>
        <v>0.55857999385882517</v>
      </c>
    </row>
    <row r="232" spans="1:11" ht="13.5" x14ac:dyDescent="0.25">
      <c r="A232" s="3">
        <f>TITRES_STAT!B235</f>
        <v>42643</v>
      </c>
      <c r="B232" s="5">
        <f>TITRES_STAT!D235</f>
        <v>0.54</v>
      </c>
      <c r="C232" s="2">
        <f t="shared" si="21"/>
        <v>0</v>
      </c>
      <c r="D232" s="2">
        <f t="shared" si="22"/>
        <v>0.54</v>
      </c>
      <c r="E232" s="2">
        <f t="shared" si="24"/>
        <v>0.54800000000000004</v>
      </c>
      <c r="F232" s="2">
        <f t="shared" si="25"/>
        <v>0.56200000000000006</v>
      </c>
      <c r="G232" s="2">
        <f t="shared" si="19"/>
        <v>0.55487999999999982</v>
      </c>
      <c r="H232" s="2">
        <f t="shared" si="23"/>
        <v>0.58804299999999943</v>
      </c>
      <c r="I232" s="2">
        <f t="array" ref="I232">SUMPRODUCT(B216:B235, (ROW(B216:B235)-ROW(B216)+1)) / (20*21/2)</f>
        <v>0.55009523809523808</v>
      </c>
      <c r="J232" s="2">
        <f t="shared" si="26"/>
        <v>0.55443050859867826</v>
      </c>
      <c r="K232" s="2">
        <f t="shared" si="20"/>
        <v>0.5578513666486753</v>
      </c>
    </row>
    <row r="233" spans="1:11" ht="13.5" x14ac:dyDescent="0.25">
      <c r="A233" s="3">
        <f>TITRES_STAT!B236</f>
        <v>42647</v>
      </c>
      <c r="B233" s="5">
        <f>TITRES_STAT!D236</f>
        <v>0.54</v>
      </c>
      <c r="C233" s="2">
        <f t="shared" si="21"/>
        <v>0</v>
      </c>
      <c r="D233" s="2">
        <f t="shared" si="22"/>
        <v>0.53800000000000003</v>
      </c>
      <c r="E233" s="2">
        <f t="shared" si="24"/>
        <v>0.54400000000000004</v>
      </c>
      <c r="F233" s="2">
        <f t="shared" si="25"/>
        <v>0.55949999999999989</v>
      </c>
      <c r="G233" s="2">
        <f t="shared" si="19"/>
        <v>0.55497999999999981</v>
      </c>
      <c r="H233" s="2">
        <f t="shared" si="23"/>
        <v>0.58763849999999951</v>
      </c>
      <c r="I233" s="2">
        <f t="array" ref="I233">SUMPRODUCT(B217:B236, (ROW(B217:B236)-ROW(B217)+1)) / (20*21/2)</f>
        <v>0.54942857142857149</v>
      </c>
      <c r="J233" s="2">
        <f t="shared" si="26"/>
        <v>0.55305617444642319</v>
      </c>
      <c r="K233" s="2">
        <f t="shared" si="20"/>
        <v>0.55715131305460952</v>
      </c>
    </row>
    <row r="234" spans="1:11" ht="13.5" x14ac:dyDescent="0.25">
      <c r="A234" s="3">
        <f>TITRES_STAT!B237</f>
        <v>42648</v>
      </c>
      <c r="B234" s="5">
        <f>TITRES_STAT!D237</f>
        <v>0.55000000000000004</v>
      </c>
      <c r="C234" s="2">
        <f t="shared" si="21"/>
        <v>1.0000000000000009E-2</v>
      </c>
      <c r="D234" s="2">
        <f t="shared" si="22"/>
        <v>0.54</v>
      </c>
      <c r="E234" s="2">
        <f t="shared" si="24"/>
        <v>0.54300000000000004</v>
      </c>
      <c r="F234" s="2">
        <f t="shared" si="25"/>
        <v>0.55800000000000005</v>
      </c>
      <c r="G234" s="2">
        <f t="shared" si="19"/>
        <v>0.55527999999999988</v>
      </c>
      <c r="H234" s="2">
        <f t="shared" si="23"/>
        <v>0.58733149999999956</v>
      </c>
      <c r="I234" s="2">
        <f t="array" ref="I234">SUMPRODUCT(B218:B237, (ROW(B218:B237)-ROW(B218)+1)) / (20*21/2)</f>
        <v>0.54885714285714304</v>
      </c>
      <c r="J234" s="2">
        <f t="shared" si="26"/>
        <v>0.55276511021343055</v>
      </c>
      <c r="K234" s="2">
        <f t="shared" si="20"/>
        <v>0.5568708694054092</v>
      </c>
    </row>
    <row r="235" spans="1:11" ht="13.5" x14ac:dyDescent="0.25">
      <c r="A235" s="3">
        <f>TITRES_STAT!B238</f>
        <v>42649</v>
      </c>
      <c r="B235" s="5">
        <f>TITRES_STAT!D238</f>
        <v>0.55000000000000004</v>
      </c>
      <c r="C235" s="2">
        <f t="shared" si="21"/>
        <v>0</v>
      </c>
      <c r="D235" s="2">
        <f t="shared" si="22"/>
        <v>0.54399999999999993</v>
      </c>
      <c r="E235" s="2">
        <f t="shared" si="24"/>
        <v>0.54299999999999993</v>
      </c>
      <c r="F235" s="2">
        <f t="shared" si="25"/>
        <v>0.55700000000000005</v>
      </c>
      <c r="G235" s="2">
        <f t="shared" si="19"/>
        <v>0.55557999999999985</v>
      </c>
      <c r="H235" s="2">
        <f t="shared" si="23"/>
        <v>0.58697699999999953</v>
      </c>
      <c r="I235" s="2">
        <f t="array" ref="I235">SUMPRODUCT(B219:B238, (ROW(B219:B238)-ROW(B219)+1)) / (20*21/2)</f>
        <v>0.55028571428571427</v>
      </c>
      <c r="J235" s="2">
        <f t="shared" si="26"/>
        <v>0.55250176638358006</v>
      </c>
      <c r="K235" s="2">
        <f t="shared" si="20"/>
        <v>0.55660142354637354</v>
      </c>
    </row>
    <row r="236" spans="1:11" ht="13.5" x14ac:dyDescent="0.25">
      <c r="A236" s="3">
        <f>TITRES_STAT!B239</f>
        <v>42650</v>
      </c>
      <c r="B236" s="5">
        <f>TITRES_STAT!D239</f>
        <v>0.55000000000000004</v>
      </c>
      <c r="C236" s="2">
        <f t="shared" si="21"/>
        <v>0</v>
      </c>
      <c r="D236" s="2">
        <f t="shared" si="22"/>
        <v>0.54600000000000004</v>
      </c>
      <c r="E236" s="2">
        <f t="shared" si="24"/>
        <v>0.54399999999999993</v>
      </c>
      <c r="F236" s="2">
        <f t="shared" si="25"/>
        <v>0.55600000000000005</v>
      </c>
      <c r="G236" s="2">
        <f t="shared" si="19"/>
        <v>0.5560719999999999</v>
      </c>
      <c r="H236" s="2">
        <f t="shared" si="23"/>
        <v>0.5866224999999996</v>
      </c>
      <c r="I236" s="2">
        <f t="array" ref="I236">SUMPRODUCT(B220:B239, (ROW(B220:B239)-ROW(B220)+1)) / (20*21/2)</f>
        <v>0.55166666666666664</v>
      </c>
      <c r="J236" s="2">
        <f t="shared" si="26"/>
        <v>0.55226350291847726</v>
      </c>
      <c r="K236" s="2">
        <f t="shared" si="20"/>
        <v>0.55634254419161389</v>
      </c>
    </row>
    <row r="237" spans="1:11" ht="13.5" x14ac:dyDescent="0.25">
      <c r="A237" s="3">
        <f>TITRES_STAT!B240</f>
        <v>42653</v>
      </c>
      <c r="B237" s="5">
        <f>TITRES_STAT!D240</f>
        <v>0.55000000000000004</v>
      </c>
      <c r="C237" s="2">
        <f t="shared" si="21"/>
        <v>0</v>
      </c>
      <c r="D237" s="2">
        <f t="shared" si="22"/>
        <v>0.54800000000000004</v>
      </c>
      <c r="E237" s="2">
        <f t="shared" si="24"/>
        <v>0.54399999999999993</v>
      </c>
      <c r="F237" s="2">
        <f t="shared" si="25"/>
        <v>0.55500000000000005</v>
      </c>
      <c r="G237" s="2">
        <f t="shared" si="19"/>
        <v>0.55637199999999987</v>
      </c>
      <c r="H237" s="2">
        <f t="shared" si="23"/>
        <v>0.58631549999999966</v>
      </c>
      <c r="I237" s="2">
        <f t="array" ref="I237">SUMPRODUCT(B221:B240, (ROW(B221:B240)-ROW(B221)+1)) / (20*21/2)</f>
        <v>0.55214285714285727</v>
      </c>
      <c r="J237" s="2">
        <f t="shared" si="26"/>
        <v>0.55204793121195561</v>
      </c>
      <c r="K237" s="2">
        <f t="shared" si="20"/>
        <v>0.55609381696841342</v>
      </c>
    </row>
    <row r="238" spans="1:11" ht="13.5" x14ac:dyDescent="0.25">
      <c r="A238" s="3">
        <f>TITRES_STAT!B241</f>
        <v>42654</v>
      </c>
      <c r="B238" s="5">
        <f>TITRES_STAT!D241</f>
        <v>0.56999999999999995</v>
      </c>
      <c r="C238" s="2">
        <f t="shared" si="21"/>
        <v>1.9999999999999907E-2</v>
      </c>
      <c r="D238" s="2">
        <f t="shared" si="22"/>
        <v>0.55400000000000005</v>
      </c>
      <c r="E238" s="2">
        <f t="shared" si="24"/>
        <v>0.54600000000000004</v>
      </c>
      <c r="F238" s="2">
        <f t="shared" si="25"/>
        <v>0.5555000000000001</v>
      </c>
      <c r="G238" s="2">
        <f t="shared" si="19"/>
        <v>0.55668999999999991</v>
      </c>
      <c r="H238" s="2">
        <f t="shared" si="23"/>
        <v>0.58610849999999959</v>
      </c>
      <c r="I238" s="2">
        <f t="array" ref="I238">SUMPRODUCT(B222:B241, (ROW(B222:B241)-ROW(B222)+1)) / (20*21/2)</f>
        <v>0.55366666666666653</v>
      </c>
      <c r="J238" s="2">
        <f t="shared" si="26"/>
        <v>0.55375765204891225</v>
      </c>
      <c r="K238" s="2">
        <f t="shared" si="20"/>
        <v>0.55663915747945603</v>
      </c>
    </row>
    <row r="239" spans="1:11" ht="13.5" x14ac:dyDescent="0.25">
      <c r="A239" s="3">
        <f>TITRES_STAT!B242</f>
        <v>42655</v>
      </c>
      <c r="B239" s="5">
        <f>TITRES_STAT!D242</f>
        <v>0.56999999999999995</v>
      </c>
      <c r="C239" s="2">
        <f t="shared" si="21"/>
        <v>0</v>
      </c>
      <c r="D239" s="2">
        <f t="shared" si="22"/>
        <v>0.55800000000000005</v>
      </c>
      <c r="E239" s="2">
        <f t="shared" si="24"/>
        <v>0.54900000000000004</v>
      </c>
      <c r="F239" s="2">
        <f t="shared" si="25"/>
        <v>0.55500000000000016</v>
      </c>
      <c r="G239" s="2">
        <f t="shared" si="19"/>
        <v>0.55719999999999992</v>
      </c>
      <c r="H239" s="2">
        <f t="shared" si="23"/>
        <v>0.58590149999999963</v>
      </c>
      <c r="I239" s="2">
        <f t="array" ref="I239">SUMPRODUCT(B223:B242, (ROW(B223:B242)-ROW(B223)+1)) / (20*21/2)</f>
        <v>0.55333333333333334</v>
      </c>
      <c r="J239" s="2">
        <f t="shared" si="26"/>
        <v>0.55530454232996818</v>
      </c>
      <c r="K239" s="2">
        <f t="shared" si="20"/>
        <v>0.55716311208810476</v>
      </c>
    </row>
    <row r="240" spans="1:11" ht="13.5" x14ac:dyDescent="0.25">
      <c r="A240" s="3">
        <f>TITRES_STAT!B243</f>
        <v>42656</v>
      </c>
      <c r="B240" s="5">
        <f>TITRES_STAT!D243</f>
        <v>0.56000000000000005</v>
      </c>
      <c r="C240" s="2">
        <f t="shared" si="21"/>
        <v>-9.9999999999998979E-3</v>
      </c>
      <c r="D240" s="2">
        <f t="shared" si="22"/>
        <v>0.55999999999999994</v>
      </c>
      <c r="E240" s="2">
        <f t="shared" si="24"/>
        <v>0.55199999999999994</v>
      </c>
      <c r="F240" s="2">
        <f t="shared" si="25"/>
        <v>0.55400000000000005</v>
      </c>
      <c r="G240" s="2">
        <f t="shared" si="19"/>
        <v>0.55769999999999997</v>
      </c>
      <c r="H240" s="2">
        <f t="shared" si="23"/>
        <v>0.58559699999999959</v>
      </c>
      <c r="I240" s="2">
        <f t="array" ref="I240">SUMPRODUCT(B224:B243, (ROW(B224:B243)-ROW(B224)+1)) / (20*21/2)</f>
        <v>0.55219047619047623</v>
      </c>
      <c r="J240" s="2">
        <f t="shared" si="26"/>
        <v>0.55575172877473311</v>
      </c>
      <c r="K240" s="2">
        <f t="shared" si="20"/>
        <v>0.55727436259445362</v>
      </c>
    </row>
    <row r="241" spans="1:11" ht="13.5" x14ac:dyDescent="0.25">
      <c r="A241" s="3">
        <f>TITRES_STAT!B244</f>
        <v>42657</v>
      </c>
      <c r="B241" s="5">
        <f>TITRES_STAT!D244</f>
        <v>0.56999999999999995</v>
      </c>
      <c r="C241" s="2">
        <f t="shared" si="21"/>
        <v>9.9999999999998979E-3</v>
      </c>
      <c r="D241" s="2">
        <f t="shared" si="22"/>
        <v>0.56399999999999995</v>
      </c>
      <c r="E241" s="2">
        <f t="shared" si="24"/>
        <v>0.55500000000000005</v>
      </c>
      <c r="F241" s="2">
        <f t="shared" si="25"/>
        <v>0.5535000000000001</v>
      </c>
      <c r="G241" s="2">
        <f t="shared" si="19"/>
        <v>0.55840000000000001</v>
      </c>
      <c r="H241" s="2">
        <f t="shared" si="23"/>
        <v>0.58538999999999963</v>
      </c>
      <c r="I241" s="2">
        <f t="array" ref="I241">SUMPRODUCT(B225:B244, (ROW(B225:B244)-ROW(B225)+1)) / (20*21/2)</f>
        <v>0.55219047619047634</v>
      </c>
      <c r="J241" s="2">
        <f t="shared" si="26"/>
        <v>0.55710870698666326</v>
      </c>
      <c r="K241" s="2">
        <f t="shared" si="20"/>
        <v>0.5577734071985927</v>
      </c>
    </row>
    <row r="242" spans="1:11" ht="13.5" x14ac:dyDescent="0.25">
      <c r="A242" s="3">
        <f>TITRES_STAT!B245</f>
        <v>42660</v>
      </c>
      <c r="B242" s="5">
        <f>TITRES_STAT!D245</f>
        <v>0.55000000000000004</v>
      </c>
      <c r="C242" s="2">
        <f t="shared" si="21"/>
        <v>-1.9999999999999907E-2</v>
      </c>
      <c r="D242" s="2">
        <f t="shared" si="22"/>
        <v>0.56400000000000006</v>
      </c>
      <c r="E242" s="2">
        <f t="shared" si="24"/>
        <v>0.55599999999999994</v>
      </c>
      <c r="F242" s="2">
        <f t="shared" si="25"/>
        <v>0.55200000000000016</v>
      </c>
      <c r="G242" s="2">
        <f t="shared" ref="G242:G305" si="27">AVERAGE(B193:B242)</f>
        <v>0.55880000000000007</v>
      </c>
      <c r="H242" s="2">
        <f t="shared" si="23"/>
        <v>0.58513099999999962</v>
      </c>
      <c r="I242" s="2">
        <f t="array" ref="I242">SUMPRODUCT(B226:B245, (ROW(B226:B245)-ROW(B226)+1)) / (20*21/2)</f>
        <v>0.55319047619047623</v>
      </c>
      <c r="J242" s="2">
        <f t="shared" si="26"/>
        <v>0.55643168727364778</v>
      </c>
      <c r="K242" s="2">
        <f t="shared" si="20"/>
        <v>0.55746856770060871</v>
      </c>
    </row>
    <row r="243" spans="1:11" ht="13.5" x14ac:dyDescent="0.25">
      <c r="A243" s="3">
        <f>TITRES_STAT!B246</f>
        <v>42661</v>
      </c>
      <c r="B243" s="5">
        <f>TITRES_STAT!D246</f>
        <v>0.54</v>
      </c>
      <c r="C243" s="2">
        <f t="shared" si="21"/>
        <v>-1.0000000000000009E-2</v>
      </c>
      <c r="D243" s="2">
        <f t="shared" si="22"/>
        <v>0.55800000000000005</v>
      </c>
      <c r="E243" s="2">
        <f t="shared" si="24"/>
        <v>0.55599999999999994</v>
      </c>
      <c r="F243" s="2">
        <f t="shared" si="25"/>
        <v>0.55000000000000004</v>
      </c>
      <c r="G243" s="2">
        <f t="shared" si="27"/>
        <v>0.5586000000000001</v>
      </c>
      <c r="H243" s="2">
        <f t="shared" si="23"/>
        <v>0.58477399999999957</v>
      </c>
      <c r="I243" s="2">
        <f t="array" ref="I243">SUMPRODUCT(B227:B246, (ROW(B227:B246)-ROW(B227)+1)) / (20*21/2)</f>
        <v>0.55604761904761901</v>
      </c>
      <c r="J243" s="2">
        <f t="shared" si="26"/>
        <v>0.55486676467615748</v>
      </c>
      <c r="K243" s="2">
        <f t="shared" ref="K243:K306" si="28">$K$4*B243+(1-$K$4)*K242</f>
        <v>0.55678352582999668</v>
      </c>
    </row>
    <row r="244" spans="1:11" ht="13.5" x14ac:dyDescent="0.25">
      <c r="A244" s="3">
        <f>TITRES_STAT!B247</f>
        <v>42662</v>
      </c>
      <c r="B244" s="5">
        <f>TITRES_STAT!D247</f>
        <v>0.55000000000000004</v>
      </c>
      <c r="C244" s="2">
        <f t="shared" si="21"/>
        <v>1.0000000000000009E-2</v>
      </c>
      <c r="D244" s="2">
        <f t="shared" si="22"/>
        <v>0.55399999999999994</v>
      </c>
      <c r="E244" s="2">
        <f t="shared" si="24"/>
        <v>0.55599999999999994</v>
      </c>
      <c r="F244" s="2">
        <f t="shared" si="25"/>
        <v>0.5495000000000001</v>
      </c>
      <c r="G244" s="2">
        <f t="shared" si="27"/>
        <v>0.5586000000000001</v>
      </c>
      <c r="H244" s="2">
        <f t="shared" si="23"/>
        <v>0.58446699999999963</v>
      </c>
      <c r="I244" s="2">
        <f t="array" ref="I244">SUMPRODUCT(B228:B247, (ROW(B228:B247)-ROW(B228)+1)) / (20*21/2)</f>
        <v>0.55871428571428561</v>
      </c>
      <c r="J244" s="2">
        <f t="shared" si="26"/>
        <v>0.55440326327842826</v>
      </c>
      <c r="K244" s="2">
        <f t="shared" si="28"/>
        <v>0.5565175052092125</v>
      </c>
    </row>
    <row r="245" spans="1:11" ht="13.5" x14ac:dyDescent="0.25">
      <c r="A245" s="3">
        <f>TITRES_STAT!B248</f>
        <v>42663</v>
      </c>
      <c r="B245" s="5">
        <f>TITRES_STAT!D248</f>
        <v>0.56000000000000005</v>
      </c>
      <c r="C245" s="2">
        <f t="shared" si="21"/>
        <v>1.0000000000000009E-2</v>
      </c>
      <c r="D245" s="2">
        <f t="shared" si="22"/>
        <v>0.55400000000000005</v>
      </c>
      <c r="E245" s="2">
        <f t="shared" si="24"/>
        <v>0.55700000000000005</v>
      </c>
      <c r="F245" s="2">
        <f t="shared" si="25"/>
        <v>0.55000000000000004</v>
      </c>
      <c r="G245" s="2">
        <f t="shared" si="27"/>
        <v>0.55880000000000007</v>
      </c>
      <c r="H245" s="2">
        <f t="shared" si="23"/>
        <v>0.58420999999999967</v>
      </c>
      <c r="I245" s="2">
        <f t="array" ref="I245">SUMPRODUCT(B229:B248, (ROW(B229:B248)-ROW(B229)+1)) / (20*21/2)</f>
        <v>0.56028571428571416</v>
      </c>
      <c r="J245" s="2">
        <f t="shared" si="26"/>
        <v>0.55493628582333987</v>
      </c>
      <c r="K245" s="2">
        <f t="shared" si="28"/>
        <v>0.55665407363238062</v>
      </c>
    </row>
    <row r="246" spans="1:11" ht="13.5" x14ac:dyDescent="0.25">
      <c r="A246" s="3">
        <f>TITRES_STAT!B249</f>
        <v>42664</v>
      </c>
      <c r="B246" s="5">
        <f>TITRES_STAT!D249</f>
        <v>0.57999999999999996</v>
      </c>
      <c r="C246" s="2">
        <f t="shared" si="21"/>
        <v>1.9999999999999907E-2</v>
      </c>
      <c r="D246" s="2">
        <f t="shared" si="22"/>
        <v>0.55600000000000005</v>
      </c>
      <c r="E246" s="2">
        <f t="shared" si="24"/>
        <v>0.55999999999999994</v>
      </c>
      <c r="F246" s="2">
        <f t="shared" si="25"/>
        <v>0.55200000000000016</v>
      </c>
      <c r="G246" s="2">
        <f t="shared" si="27"/>
        <v>0.5596000000000001</v>
      </c>
      <c r="H246" s="2">
        <f t="shared" si="23"/>
        <v>0.58395749999999969</v>
      </c>
      <c r="I246" s="2">
        <f t="array" ref="I246">SUMPRODUCT(B230:B249, (ROW(B230:B249)-ROW(B230)+1)) / (20*21/2)</f>
        <v>0.56080952380952398</v>
      </c>
      <c r="J246" s="2">
        <f t="shared" si="26"/>
        <v>0.55732330622111703</v>
      </c>
      <c r="K246" s="2">
        <f t="shared" si="28"/>
        <v>0.55756960015660095</v>
      </c>
    </row>
    <row r="247" spans="1:11" ht="13.5" x14ac:dyDescent="0.25">
      <c r="A247" s="3">
        <f>TITRES_STAT!B250</f>
        <v>42667</v>
      </c>
      <c r="B247" s="5">
        <f>TITRES_STAT!D250</f>
        <v>0.57999999999999996</v>
      </c>
      <c r="C247" s="2">
        <f t="shared" si="21"/>
        <v>0</v>
      </c>
      <c r="D247" s="2">
        <f t="shared" si="22"/>
        <v>0.56200000000000006</v>
      </c>
      <c r="E247" s="2">
        <f t="shared" si="24"/>
        <v>0.56300000000000006</v>
      </c>
      <c r="F247" s="2">
        <f t="shared" si="25"/>
        <v>0.5535000000000001</v>
      </c>
      <c r="G247" s="2">
        <f t="shared" si="27"/>
        <v>0.56020000000000003</v>
      </c>
      <c r="H247" s="2">
        <f t="shared" si="23"/>
        <v>0.5837049999999997</v>
      </c>
      <c r="I247" s="2">
        <f t="array" ref="I247">SUMPRODUCT(B231:B250, (ROW(B231:B250)-ROW(B231)+1)) / (20*21/2)</f>
        <v>0.55933333333333346</v>
      </c>
      <c r="J247" s="2">
        <f t="shared" si="26"/>
        <v>0.55948299134291535</v>
      </c>
      <c r="K247" s="2">
        <f t="shared" si="28"/>
        <v>0.55844922367987149</v>
      </c>
    </row>
    <row r="248" spans="1:11" ht="13.5" x14ac:dyDescent="0.25">
      <c r="A248" s="3">
        <f>TITRES_STAT!B251</f>
        <v>42668</v>
      </c>
      <c r="B248" s="5">
        <f>TITRES_STAT!D251</f>
        <v>0.56999999999999995</v>
      </c>
      <c r="C248" s="2">
        <f t="shared" si="21"/>
        <v>-1.0000000000000009E-2</v>
      </c>
      <c r="D248" s="2">
        <f t="shared" si="22"/>
        <v>0.56799999999999995</v>
      </c>
      <c r="E248" s="2">
        <f t="shared" si="24"/>
        <v>0.56299999999999994</v>
      </c>
      <c r="F248" s="2">
        <f t="shared" si="25"/>
        <v>0.5545000000000001</v>
      </c>
      <c r="G248" s="2">
        <f t="shared" si="27"/>
        <v>0.56080000000000008</v>
      </c>
      <c r="H248" s="2">
        <f t="shared" si="23"/>
        <v>0.58335449999999966</v>
      </c>
      <c r="I248" s="2">
        <f t="array" ref="I248">SUMPRODUCT(B232:B251, (ROW(B232:B251)-ROW(B232)+1)) / (20*21/2)</f>
        <v>0.55876190476190479</v>
      </c>
      <c r="J248" s="2">
        <f t="shared" si="26"/>
        <v>0.56048461121501869</v>
      </c>
      <c r="K248" s="2">
        <f t="shared" si="28"/>
        <v>0.55890219530026863</v>
      </c>
    </row>
    <row r="249" spans="1:11" ht="13.5" x14ac:dyDescent="0.25">
      <c r="A249" s="3">
        <f>TITRES_STAT!B252</f>
        <v>42669</v>
      </c>
      <c r="B249" s="5">
        <f>TITRES_STAT!D252</f>
        <v>0.56000000000000005</v>
      </c>
      <c r="C249" s="2">
        <f t="shared" si="21"/>
        <v>-9.9999999999998979E-3</v>
      </c>
      <c r="D249" s="2">
        <f t="shared" si="22"/>
        <v>0.57000000000000006</v>
      </c>
      <c r="E249" s="2">
        <f t="shared" si="24"/>
        <v>0.56199999999999994</v>
      </c>
      <c r="F249" s="2">
        <f t="shared" si="25"/>
        <v>0.5555000000000001</v>
      </c>
      <c r="G249" s="2">
        <f t="shared" si="27"/>
        <v>0.56119999999999992</v>
      </c>
      <c r="H249" s="2">
        <f t="shared" si="23"/>
        <v>0.58295399999999964</v>
      </c>
      <c r="I249" s="2">
        <f t="array" ref="I249">SUMPRODUCT(B233:B252, (ROW(B233:B252)-ROW(B233)+1)) / (20*21/2)</f>
        <v>0.55814285714285716</v>
      </c>
      <c r="J249" s="2">
        <f t="shared" si="26"/>
        <v>0.56043845776596934</v>
      </c>
      <c r="K249" s="2">
        <f t="shared" si="28"/>
        <v>0.55894524646496402</v>
      </c>
    </row>
    <row r="250" spans="1:11" ht="13.5" x14ac:dyDescent="0.25">
      <c r="A250" s="3">
        <f>TITRES_STAT!B253</f>
        <v>42670</v>
      </c>
      <c r="B250" s="5">
        <f>TITRES_STAT!D253</f>
        <v>0.54</v>
      </c>
      <c r="C250" s="2">
        <f t="shared" si="21"/>
        <v>-2.0000000000000018E-2</v>
      </c>
      <c r="D250" s="2">
        <f t="shared" si="22"/>
        <v>0.56600000000000006</v>
      </c>
      <c r="E250" s="2">
        <f t="shared" si="24"/>
        <v>0.56000000000000005</v>
      </c>
      <c r="F250" s="2">
        <f t="shared" si="25"/>
        <v>0.55600000000000005</v>
      </c>
      <c r="G250" s="2">
        <f t="shared" si="27"/>
        <v>0.56140000000000001</v>
      </c>
      <c r="H250" s="2">
        <f t="shared" si="23"/>
        <v>0.58254949999999972</v>
      </c>
      <c r="I250" s="2">
        <f t="array" ref="I250">SUMPRODUCT(B234:B253, (ROW(B234:B253)-ROW(B234)+1)) / (20*21/2)</f>
        <v>0.5584285714285715</v>
      </c>
      <c r="J250" s="2">
        <f t="shared" si="26"/>
        <v>0.55849193797873409</v>
      </c>
      <c r="K250" s="2">
        <f t="shared" si="28"/>
        <v>0.55820229562320067</v>
      </c>
    </row>
    <row r="251" spans="1:11" ht="13.5" x14ac:dyDescent="0.25">
      <c r="A251" s="3">
        <f>TITRES_STAT!B254</f>
        <v>42671</v>
      </c>
      <c r="B251" s="5">
        <f>TITRES_STAT!D254</f>
        <v>0.55000000000000004</v>
      </c>
      <c r="C251" s="2">
        <f t="shared" si="21"/>
        <v>1.0000000000000009E-2</v>
      </c>
      <c r="D251" s="2">
        <f t="shared" si="22"/>
        <v>0.55999999999999994</v>
      </c>
      <c r="E251" s="2">
        <f t="shared" si="24"/>
        <v>0.55800000000000005</v>
      </c>
      <c r="F251" s="2">
        <f t="shared" si="25"/>
        <v>0.55650000000000011</v>
      </c>
      <c r="G251" s="2">
        <f t="shared" si="27"/>
        <v>0.56140000000000001</v>
      </c>
      <c r="H251" s="2">
        <f t="shared" si="23"/>
        <v>0.58209899999999981</v>
      </c>
      <c r="I251" s="2">
        <f t="array" ref="I251">SUMPRODUCT(B235:B254, (ROW(B235:B254)-ROW(B235)+1)) / (20*21/2)</f>
        <v>0.55766666666666664</v>
      </c>
      <c r="J251" s="2">
        <f t="shared" si="26"/>
        <v>0.5576831819807595</v>
      </c>
      <c r="K251" s="2">
        <f t="shared" si="28"/>
        <v>0.55788063697131052</v>
      </c>
    </row>
    <row r="252" spans="1:11" ht="13.5" x14ac:dyDescent="0.25">
      <c r="A252" s="3">
        <f>TITRES_STAT!B255</f>
        <v>42674</v>
      </c>
      <c r="B252" s="5">
        <f>TITRES_STAT!D255</f>
        <v>0.55000000000000004</v>
      </c>
      <c r="C252" s="2">
        <f t="shared" si="21"/>
        <v>0</v>
      </c>
      <c r="D252" s="2">
        <f t="shared" si="22"/>
        <v>0.55399999999999994</v>
      </c>
      <c r="E252" s="2">
        <f t="shared" si="24"/>
        <v>0.55800000000000005</v>
      </c>
      <c r="F252" s="2">
        <f t="shared" si="25"/>
        <v>0.55700000000000005</v>
      </c>
      <c r="G252" s="2">
        <f t="shared" si="27"/>
        <v>0.56119999999999992</v>
      </c>
      <c r="H252" s="2">
        <f t="shared" si="23"/>
        <v>0.58174449999999966</v>
      </c>
      <c r="I252" s="2">
        <f t="array" ref="I252">SUMPRODUCT(B236:B255, (ROW(B236:B255)-ROW(B236)+1)) / (20*21/2)</f>
        <v>0.55690476190476201</v>
      </c>
      <c r="J252" s="2">
        <f t="shared" si="26"/>
        <v>0.55695145036354432</v>
      </c>
      <c r="K252" s="2">
        <f t="shared" si="28"/>
        <v>0.5575715923842004</v>
      </c>
    </row>
    <row r="253" spans="1:11" ht="13.5" x14ac:dyDescent="0.25">
      <c r="A253" s="3">
        <f>TITRES_STAT!B256</f>
        <v>42675</v>
      </c>
      <c r="B253" s="5">
        <f>TITRES_STAT!D256</f>
        <v>0.56000000000000005</v>
      </c>
      <c r="C253" s="2">
        <f t="shared" si="21"/>
        <v>1.0000000000000009E-2</v>
      </c>
      <c r="D253" s="2">
        <f t="shared" si="22"/>
        <v>0.55200000000000005</v>
      </c>
      <c r="E253" s="2">
        <f t="shared" si="24"/>
        <v>0.55999999999999994</v>
      </c>
      <c r="F253" s="2">
        <f t="shared" si="25"/>
        <v>0.55800000000000005</v>
      </c>
      <c r="G253" s="2">
        <f t="shared" si="27"/>
        <v>0.56119999999999992</v>
      </c>
      <c r="H253" s="2">
        <f t="shared" si="23"/>
        <v>0.58139199999999969</v>
      </c>
      <c r="I253" s="2">
        <f t="array" ref="I253">SUMPRODUCT(B237:B256, (ROW(B237:B256)-ROW(B237)+1)) / (20*21/2)</f>
        <v>0.55709523809523809</v>
      </c>
      <c r="J253" s="2">
        <f t="shared" si="26"/>
        <v>0.55724178842415917</v>
      </c>
      <c r="K253" s="2">
        <f t="shared" si="28"/>
        <v>0.55766682405540824</v>
      </c>
    </row>
    <row r="254" spans="1:11" ht="13.5" x14ac:dyDescent="0.25">
      <c r="A254" s="3">
        <f>TITRES_STAT!B257</f>
        <v>42676</v>
      </c>
      <c r="B254" s="5">
        <f>TITRES_STAT!D257</f>
        <v>0.55000000000000004</v>
      </c>
      <c r="C254" s="2">
        <f t="shared" si="21"/>
        <v>-1.0000000000000009E-2</v>
      </c>
      <c r="D254" s="2">
        <f t="shared" si="22"/>
        <v>0.55000000000000004</v>
      </c>
      <c r="E254" s="2">
        <f t="shared" si="24"/>
        <v>0.56000000000000005</v>
      </c>
      <c r="F254" s="2">
        <f t="shared" si="25"/>
        <v>0.55800000000000005</v>
      </c>
      <c r="G254" s="2">
        <f t="shared" si="27"/>
        <v>0.56099999999999994</v>
      </c>
      <c r="H254" s="2">
        <f t="shared" si="23"/>
        <v>0.58098949999999971</v>
      </c>
      <c r="I254" s="2">
        <f t="array" ref="I254">SUMPRODUCT(B238:B257, (ROW(B238:B257)-ROW(B238)+1)) / (20*21/2)</f>
        <v>0.55628571428571427</v>
      </c>
      <c r="J254" s="2">
        <f t="shared" si="26"/>
        <v>0.55655209428852503</v>
      </c>
      <c r="K254" s="2">
        <f t="shared" si="28"/>
        <v>0.55736616428852959</v>
      </c>
    </row>
    <row r="255" spans="1:11" ht="13.5" x14ac:dyDescent="0.25">
      <c r="A255" s="3">
        <f>TITRES_STAT!B258</f>
        <v>42677</v>
      </c>
      <c r="B255" s="5">
        <f>TITRES_STAT!D258</f>
        <v>0.55000000000000004</v>
      </c>
      <c r="C255" s="2">
        <f t="shared" si="21"/>
        <v>0</v>
      </c>
      <c r="D255" s="2">
        <f t="shared" si="22"/>
        <v>0.55199999999999994</v>
      </c>
      <c r="E255" s="2">
        <f t="shared" si="24"/>
        <v>0.55899999999999994</v>
      </c>
      <c r="F255" s="2">
        <f t="shared" si="25"/>
        <v>0.55800000000000027</v>
      </c>
      <c r="G255" s="2">
        <f t="shared" si="27"/>
        <v>0.56079999999999997</v>
      </c>
      <c r="H255" s="2">
        <f t="shared" si="23"/>
        <v>0.58058699999999974</v>
      </c>
      <c r="I255" s="2">
        <f t="array" ref="I255">SUMPRODUCT(B239:B258, (ROW(B239:B258)-ROW(B239)+1)) / (20*21/2)</f>
        <v>0.55452380952380953</v>
      </c>
      <c r="J255" s="2">
        <f t="shared" si="26"/>
        <v>0.55592808530866555</v>
      </c>
      <c r="K255" s="2">
        <f t="shared" si="28"/>
        <v>0.55707729510074411</v>
      </c>
    </row>
    <row r="256" spans="1:11" ht="13.5" x14ac:dyDescent="0.25">
      <c r="A256" s="3">
        <f>TITRES_STAT!B259</f>
        <v>42678</v>
      </c>
      <c r="B256" s="5">
        <f>TITRES_STAT!D259</f>
        <v>0.56000000000000005</v>
      </c>
      <c r="C256" s="2">
        <f t="shared" si="21"/>
        <v>1.0000000000000009E-2</v>
      </c>
      <c r="D256" s="2">
        <f t="shared" si="22"/>
        <v>0.55400000000000005</v>
      </c>
      <c r="E256" s="2">
        <f t="shared" si="24"/>
        <v>0.55700000000000005</v>
      </c>
      <c r="F256" s="2">
        <f t="shared" si="25"/>
        <v>0.55850000000000022</v>
      </c>
      <c r="G256" s="2">
        <f t="shared" si="27"/>
        <v>0.56059999999999999</v>
      </c>
      <c r="H256" s="2">
        <f t="shared" si="23"/>
        <v>0.58023449999999976</v>
      </c>
      <c r="I256" s="2">
        <f t="array" ref="I256">SUMPRODUCT(B240:B259, (ROW(B240:B259)-ROW(B240)+1)) / (20*21/2)</f>
        <v>0.55385714285714294</v>
      </c>
      <c r="J256" s="2">
        <f t="shared" si="26"/>
        <v>0.55631588670784027</v>
      </c>
      <c r="K256" s="2">
        <f t="shared" si="28"/>
        <v>0.55719191097914633</v>
      </c>
    </row>
    <row r="257" spans="1:11" ht="13.5" x14ac:dyDescent="0.25">
      <c r="A257" s="3">
        <f>TITRES_STAT!B260</f>
        <v>42681</v>
      </c>
      <c r="B257" s="5">
        <f>TITRES_STAT!D260</f>
        <v>0.55000000000000004</v>
      </c>
      <c r="C257" s="2">
        <f t="shared" si="21"/>
        <v>-1.0000000000000009E-2</v>
      </c>
      <c r="D257" s="2">
        <f t="shared" si="22"/>
        <v>0.55400000000000005</v>
      </c>
      <c r="E257" s="2">
        <f t="shared" si="24"/>
        <v>0.55400000000000005</v>
      </c>
      <c r="F257" s="2">
        <f t="shared" si="25"/>
        <v>0.55850000000000022</v>
      </c>
      <c r="G257" s="2">
        <f t="shared" si="27"/>
        <v>0.56019999999999992</v>
      </c>
      <c r="H257" s="2">
        <f t="shared" si="23"/>
        <v>0.57978399999999963</v>
      </c>
      <c r="I257" s="2">
        <f t="array" ref="I257">SUMPRODUCT(B241:B260, (ROW(B241:B260)-ROW(B241)+1)) / (20*21/2)</f>
        <v>0.55328571428571438</v>
      </c>
      <c r="J257" s="2">
        <f t="shared" si="26"/>
        <v>0.55571437368804599</v>
      </c>
      <c r="K257" s="2">
        <f t="shared" si="28"/>
        <v>0.556909875254474</v>
      </c>
    </row>
    <row r="258" spans="1:11" ht="13.5" x14ac:dyDescent="0.25">
      <c r="A258" s="3">
        <f>TITRES_STAT!B261</f>
        <v>42682</v>
      </c>
      <c r="B258" s="5">
        <f>TITRES_STAT!D261</f>
        <v>0.54</v>
      </c>
      <c r="C258" s="2">
        <f t="shared" si="21"/>
        <v>-1.0000000000000009E-2</v>
      </c>
      <c r="D258" s="2">
        <f t="shared" si="22"/>
        <v>0.55000000000000004</v>
      </c>
      <c r="E258" s="2">
        <f t="shared" si="24"/>
        <v>0.55099999999999993</v>
      </c>
      <c r="F258" s="2">
        <f t="shared" si="25"/>
        <v>0.55700000000000005</v>
      </c>
      <c r="G258" s="2">
        <f t="shared" si="27"/>
        <v>0.55979999999999996</v>
      </c>
      <c r="H258" s="2">
        <f t="shared" si="23"/>
        <v>0.57937949999999971</v>
      </c>
      <c r="I258" s="2">
        <f t="array" ref="I258">SUMPRODUCT(B242:B261, (ROW(B242:B261)-ROW(B242)+1)) / (20*21/2)</f>
        <v>0.55371428571428571</v>
      </c>
      <c r="J258" s="2">
        <f t="shared" si="26"/>
        <v>0.55421776667013678</v>
      </c>
      <c r="K258" s="2">
        <f t="shared" si="28"/>
        <v>0.5562467428915534</v>
      </c>
    </row>
    <row r="259" spans="1:11" ht="13.5" x14ac:dyDescent="0.25">
      <c r="A259" s="3">
        <f>TITRES_STAT!B262</f>
        <v>42683</v>
      </c>
      <c r="B259" s="5">
        <f>TITRES_STAT!D262</f>
        <v>0.55000000000000004</v>
      </c>
      <c r="C259" s="2">
        <f t="shared" si="21"/>
        <v>1.0000000000000009E-2</v>
      </c>
      <c r="D259" s="2">
        <f t="shared" si="22"/>
        <v>0.55000000000000004</v>
      </c>
      <c r="E259" s="2">
        <f t="shared" si="24"/>
        <v>0.55000000000000004</v>
      </c>
      <c r="F259" s="2">
        <f t="shared" si="25"/>
        <v>0.55600000000000005</v>
      </c>
      <c r="G259" s="2">
        <f t="shared" si="27"/>
        <v>0.55940000000000001</v>
      </c>
      <c r="H259" s="2">
        <f t="shared" si="23"/>
        <v>0.57897699999999974</v>
      </c>
      <c r="I259" s="2">
        <f t="array" ref="I259">SUMPRODUCT(B243:B262, (ROW(B243:B262)-ROW(B243)+1)) / (20*21/2)</f>
        <v>0.55323809523809531</v>
      </c>
      <c r="J259" s="2">
        <f t="shared" si="26"/>
        <v>0.55381607460631432</v>
      </c>
      <c r="K259" s="2">
        <f t="shared" si="28"/>
        <v>0.55600177258208072</v>
      </c>
    </row>
    <row r="260" spans="1:11" ht="13.5" x14ac:dyDescent="0.25">
      <c r="A260" s="3">
        <f>TITRES_STAT!B263</f>
        <v>42684</v>
      </c>
      <c r="B260" s="5">
        <f>TITRES_STAT!D263</f>
        <v>0.55000000000000004</v>
      </c>
      <c r="C260" s="2">
        <f t="shared" ref="C260:C323" si="29">B260-B259</f>
        <v>0</v>
      </c>
      <c r="D260" s="2">
        <f t="shared" si="22"/>
        <v>0.55000000000000004</v>
      </c>
      <c r="E260" s="2">
        <f t="shared" si="24"/>
        <v>0.55099999999999993</v>
      </c>
      <c r="F260" s="2">
        <f t="shared" si="25"/>
        <v>0.5555000000000001</v>
      </c>
      <c r="G260" s="2">
        <f t="shared" si="27"/>
        <v>0.55899999999999994</v>
      </c>
      <c r="H260" s="2">
        <f t="shared" si="23"/>
        <v>0.57852649999999972</v>
      </c>
      <c r="I260" s="2">
        <f t="array" ref="I260">SUMPRODUCT(B244:B263, (ROW(B244:B263)-ROW(B244)+1)) / (20*21/2)</f>
        <v>0.55276190476190479</v>
      </c>
      <c r="J260" s="2">
        <f t="shared" si="26"/>
        <v>0.55345263892952257</v>
      </c>
      <c r="K260" s="2">
        <f t="shared" si="28"/>
        <v>0.55576640895141094</v>
      </c>
    </row>
    <row r="261" spans="1:11" ht="13.5" x14ac:dyDescent="0.25">
      <c r="A261" s="3">
        <f>TITRES_STAT!B264</f>
        <v>42685</v>
      </c>
      <c r="B261" s="5">
        <f>TITRES_STAT!D264</f>
        <v>0.56000000000000005</v>
      </c>
      <c r="C261" s="2">
        <f t="shared" si="29"/>
        <v>1.0000000000000009E-2</v>
      </c>
      <c r="D261" s="2">
        <f t="shared" si="22"/>
        <v>0.55000000000000004</v>
      </c>
      <c r="E261" s="2">
        <f t="shared" si="24"/>
        <v>0.55199999999999994</v>
      </c>
      <c r="F261" s="2">
        <f t="shared" si="25"/>
        <v>0.55500000000000016</v>
      </c>
      <c r="G261" s="2">
        <f t="shared" si="27"/>
        <v>0.55859999999999987</v>
      </c>
      <c r="H261" s="2">
        <f t="shared" si="23"/>
        <v>0.5781259999999997</v>
      </c>
      <c r="I261" s="2">
        <f t="array" ref="I261">SUMPRODUCT(B245:B264, (ROW(B245:B264)-ROW(B245)+1)) / (20*21/2)</f>
        <v>0.55223809523809531</v>
      </c>
      <c r="J261" s="2">
        <f t="shared" si="26"/>
        <v>0.55407619712671086</v>
      </c>
      <c r="K261" s="2">
        <f t="shared" si="28"/>
        <v>0.55593243212978705</v>
      </c>
    </row>
    <row r="262" spans="1:11" ht="13.5" x14ac:dyDescent="0.25">
      <c r="A262" s="3">
        <f>TITRES_STAT!B265</f>
        <v>42688</v>
      </c>
      <c r="B262" s="5">
        <f>TITRES_STAT!D265</f>
        <v>0.55000000000000004</v>
      </c>
      <c r="C262" s="2">
        <f t="shared" si="29"/>
        <v>-1.0000000000000009E-2</v>
      </c>
      <c r="D262" s="2">
        <f t="shared" ref="D262:D325" si="30">AVERAGE(B258:B262)</f>
        <v>0.55000000000000004</v>
      </c>
      <c r="E262" s="2">
        <f t="shared" si="24"/>
        <v>0.55200000000000005</v>
      </c>
      <c r="F262" s="2">
        <f t="shared" si="25"/>
        <v>0.55500000000000016</v>
      </c>
      <c r="G262" s="2">
        <f t="shared" si="27"/>
        <v>0.55799999999999994</v>
      </c>
      <c r="H262" s="2">
        <f t="shared" si="23"/>
        <v>0.57767549999999968</v>
      </c>
      <c r="I262" s="2">
        <f t="array" ref="I262">SUMPRODUCT(B246:B265, (ROW(B246:B265)-ROW(B246)+1)) / (20*21/2)</f>
        <v>0.55171428571428582</v>
      </c>
      <c r="J262" s="2">
        <f t="shared" si="26"/>
        <v>0.55368798787654794</v>
      </c>
      <c r="K262" s="2">
        <f t="shared" si="28"/>
        <v>0.55569978773254058</v>
      </c>
    </row>
    <row r="263" spans="1:11" ht="13.5" x14ac:dyDescent="0.25">
      <c r="A263" s="3">
        <f>TITRES_STAT!B266</f>
        <v>42689</v>
      </c>
      <c r="B263" s="5">
        <f>TITRES_STAT!D266</f>
        <v>0.55000000000000004</v>
      </c>
      <c r="C263" s="2">
        <f t="shared" si="29"/>
        <v>0</v>
      </c>
      <c r="D263" s="2">
        <f t="shared" si="30"/>
        <v>0.55199999999999994</v>
      </c>
      <c r="E263" s="2">
        <f t="shared" si="24"/>
        <v>0.55099999999999993</v>
      </c>
      <c r="F263" s="2">
        <f t="shared" si="25"/>
        <v>0.5555000000000001</v>
      </c>
      <c r="G263" s="2">
        <f t="shared" si="27"/>
        <v>0.55719999999999992</v>
      </c>
      <c r="H263" s="2">
        <f t="shared" si="23"/>
        <v>0.5772729999999997</v>
      </c>
      <c r="I263" s="2">
        <f t="array" ref="I263">SUMPRODUCT(B247:B266, (ROW(B247:B266)-ROW(B247)+1)) / (20*21/2)</f>
        <v>0.5512380952380953</v>
      </c>
      <c r="J263" s="2">
        <f t="shared" si="26"/>
        <v>0.55333675093592438</v>
      </c>
      <c r="K263" s="2">
        <f t="shared" si="28"/>
        <v>0.55547626664499006</v>
      </c>
    </row>
    <row r="264" spans="1:11" ht="13.5" x14ac:dyDescent="0.25">
      <c r="A264" s="3">
        <f>TITRES_STAT!B267</f>
        <v>42690</v>
      </c>
      <c r="B264" s="5">
        <f>TITRES_STAT!D267</f>
        <v>0.55000000000000004</v>
      </c>
      <c r="C264" s="2">
        <f t="shared" si="29"/>
        <v>0</v>
      </c>
      <c r="D264" s="2">
        <f t="shared" si="30"/>
        <v>0.55199999999999994</v>
      </c>
      <c r="E264" s="2">
        <f t="shared" si="24"/>
        <v>0.55099999999999993</v>
      </c>
      <c r="F264" s="2">
        <f t="shared" si="25"/>
        <v>0.55550000000000022</v>
      </c>
      <c r="G264" s="2">
        <f t="shared" si="27"/>
        <v>0.55659999999999998</v>
      </c>
      <c r="H264" s="2">
        <f t="shared" si="23"/>
        <v>0.57682249999999979</v>
      </c>
      <c r="I264" s="2">
        <f t="array" ref="I264">SUMPRODUCT(B248:B267, (ROW(B248:B267)-ROW(B248)+1)) / (20*21/2)</f>
        <v>0.55090476190476201</v>
      </c>
      <c r="J264" s="2">
        <f t="shared" si="26"/>
        <v>0.55301896513250304</v>
      </c>
      <c r="K264" s="2">
        <f t="shared" si="28"/>
        <v>0.55526151109028465</v>
      </c>
    </row>
    <row r="265" spans="1:11" ht="13.5" x14ac:dyDescent="0.25">
      <c r="A265" s="3">
        <f>TITRES_STAT!B268</f>
        <v>42691</v>
      </c>
      <c r="B265" s="5">
        <f>TITRES_STAT!D268</f>
        <v>0.55000000000000004</v>
      </c>
      <c r="C265" s="2">
        <f t="shared" si="29"/>
        <v>0</v>
      </c>
      <c r="D265" s="2">
        <f t="shared" si="30"/>
        <v>0.55199999999999994</v>
      </c>
      <c r="E265" s="2">
        <f t="shared" si="24"/>
        <v>0.55099999999999993</v>
      </c>
      <c r="F265" s="2">
        <f t="shared" si="25"/>
        <v>0.55500000000000016</v>
      </c>
      <c r="G265" s="2">
        <f t="shared" si="27"/>
        <v>0.55620000000000003</v>
      </c>
      <c r="H265" s="2">
        <f t="shared" si="23"/>
        <v>0.57646799999999976</v>
      </c>
      <c r="I265" s="2">
        <f t="array" ref="I265">SUMPRODUCT(B249:B268, (ROW(B249:B268)-ROW(B249)+1)) / (20*21/2)</f>
        <v>0.55071428571428582</v>
      </c>
      <c r="J265" s="2">
        <f t="shared" si="26"/>
        <v>0.55273144464369328</v>
      </c>
      <c r="K265" s="2">
        <f t="shared" si="28"/>
        <v>0.55505517732203824</v>
      </c>
    </row>
    <row r="266" spans="1:11" ht="13.5" x14ac:dyDescent="0.25">
      <c r="A266" s="3">
        <f>TITRES_STAT!B269</f>
        <v>42692</v>
      </c>
      <c r="B266" s="5">
        <f>TITRES_STAT!D269</f>
        <v>0.55000000000000004</v>
      </c>
      <c r="C266" s="2">
        <f t="shared" si="29"/>
        <v>0</v>
      </c>
      <c r="D266" s="2">
        <f t="shared" si="30"/>
        <v>0.55000000000000004</v>
      </c>
      <c r="E266" s="2">
        <f t="shared" si="24"/>
        <v>0.55000000000000004</v>
      </c>
      <c r="F266" s="2">
        <f t="shared" si="25"/>
        <v>0.55350000000000021</v>
      </c>
      <c r="G266" s="2">
        <f t="shared" si="27"/>
        <v>0.55580000000000007</v>
      </c>
      <c r="H266" s="2">
        <f t="shared" ref="H266:H329" si="31">AVERAGE(B67:B266)</f>
        <v>0.57611349999999961</v>
      </c>
      <c r="I266" s="2">
        <f t="array" ref="I266">SUMPRODUCT(B250:B269, (ROW(B250:B269)-ROW(B250)+1)) / (20*21/2)</f>
        <v>0.55061904761904767</v>
      </c>
      <c r="J266" s="2">
        <f t="shared" si="26"/>
        <v>0.55247130705857972</v>
      </c>
      <c r="K266" s="2">
        <f t="shared" si="28"/>
        <v>0.55485693507411527</v>
      </c>
    </row>
    <row r="267" spans="1:11" ht="13.5" x14ac:dyDescent="0.25">
      <c r="A267" s="3">
        <f>TITRES_STAT!B270</f>
        <v>42695</v>
      </c>
      <c r="B267" s="5">
        <f>TITRES_STAT!D270</f>
        <v>0.55000000000000004</v>
      </c>
      <c r="C267" s="2">
        <f t="shared" si="29"/>
        <v>0</v>
      </c>
      <c r="D267" s="2">
        <f t="shared" si="30"/>
        <v>0.55000000000000004</v>
      </c>
      <c r="E267" s="2">
        <f t="shared" si="24"/>
        <v>0.54999999999999993</v>
      </c>
      <c r="F267" s="2">
        <f t="shared" si="25"/>
        <v>0.55200000000000027</v>
      </c>
      <c r="G267" s="2">
        <f t="shared" si="27"/>
        <v>0.55540000000000012</v>
      </c>
      <c r="H267" s="2">
        <f t="shared" si="31"/>
        <v>0.57575899999999969</v>
      </c>
      <c r="I267" s="2">
        <f t="array" ref="I267">SUMPRODUCT(B251:B270, (ROW(B251:B270)-ROW(B251)+1)) / (20*21/2)</f>
        <v>0.55057142857142871</v>
      </c>
      <c r="J267" s="2">
        <f t="shared" si="26"/>
        <v>0.55223594448157209</v>
      </c>
      <c r="K267" s="2">
        <f t="shared" si="28"/>
        <v>0.55466646703199318</v>
      </c>
    </row>
    <row r="268" spans="1:11" ht="13.5" x14ac:dyDescent="0.25">
      <c r="A268" s="3">
        <f>TITRES_STAT!B271</f>
        <v>42696</v>
      </c>
      <c r="B268" s="5">
        <f>TITRES_STAT!D271</f>
        <v>0.55000000000000004</v>
      </c>
      <c r="C268" s="2">
        <f t="shared" si="29"/>
        <v>0</v>
      </c>
      <c r="D268" s="2">
        <f t="shared" si="30"/>
        <v>0.55000000000000004</v>
      </c>
      <c r="E268" s="2">
        <f t="shared" ref="E268:E331" si="32">AVERAGE(B259:B268)</f>
        <v>0.55099999999999993</v>
      </c>
      <c r="F268" s="2">
        <f t="shared" si="25"/>
        <v>0.55100000000000016</v>
      </c>
      <c r="G268" s="2">
        <f t="shared" si="27"/>
        <v>0.55520000000000014</v>
      </c>
      <c r="H268" s="2">
        <f t="shared" si="31"/>
        <v>0.57545199999999963</v>
      </c>
      <c r="I268" s="2">
        <f t="array" ref="I268">SUMPRODUCT(B252:B271, (ROW(B252:B271)-ROW(B252)+1)) / (20*21/2)</f>
        <v>0.55047619047619056</v>
      </c>
      <c r="J268" s="2">
        <f t="shared" si="26"/>
        <v>0.55202299738808902</v>
      </c>
      <c r="K268" s="2">
        <f t="shared" si="28"/>
        <v>0.55448346832485629</v>
      </c>
    </row>
    <row r="269" spans="1:11" ht="13.5" x14ac:dyDescent="0.25">
      <c r="A269" s="3">
        <f>TITRES_STAT!B272</f>
        <v>42697</v>
      </c>
      <c r="B269" s="5">
        <f>TITRES_STAT!D272</f>
        <v>0.55000000000000004</v>
      </c>
      <c r="C269" s="2">
        <f t="shared" si="29"/>
        <v>0</v>
      </c>
      <c r="D269" s="2">
        <f t="shared" si="30"/>
        <v>0.55000000000000004</v>
      </c>
      <c r="E269" s="2">
        <f t="shared" si="32"/>
        <v>0.55099999999999993</v>
      </c>
      <c r="F269" s="2">
        <f t="shared" si="25"/>
        <v>0.55050000000000021</v>
      </c>
      <c r="G269" s="2">
        <f t="shared" si="27"/>
        <v>0.5546000000000002</v>
      </c>
      <c r="H269" s="2">
        <f t="shared" si="31"/>
        <v>0.57519299999999973</v>
      </c>
      <c r="I269" s="2">
        <f t="array" ref="I269">SUMPRODUCT(B253:B272, (ROW(B253:B272)-ROW(B253)+1)) / (20*21/2)</f>
        <v>0.55038095238095242</v>
      </c>
      <c r="J269" s="2">
        <f t="shared" si="26"/>
        <v>0.55183033097017575</v>
      </c>
      <c r="K269" s="2">
        <f t="shared" si="28"/>
        <v>0.55430764603760707</v>
      </c>
    </row>
    <row r="270" spans="1:11" ht="13.5" x14ac:dyDescent="0.25">
      <c r="A270" s="3">
        <f>TITRES_STAT!B273</f>
        <v>42698</v>
      </c>
      <c r="B270" s="5">
        <f>TITRES_STAT!D273</f>
        <v>0.55000000000000004</v>
      </c>
      <c r="C270" s="2">
        <f t="shared" si="29"/>
        <v>0</v>
      </c>
      <c r="D270" s="2">
        <f t="shared" si="30"/>
        <v>0.55000000000000004</v>
      </c>
      <c r="E270" s="2">
        <f t="shared" si="32"/>
        <v>0.55099999999999993</v>
      </c>
      <c r="F270" s="2">
        <f t="shared" si="25"/>
        <v>0.55100000000000016</v>
      </c>
      <c r="G270" s="2">
        <f t="shared" si="27"/>
        <v>0.55400000000000016</v>
      </c>
      <c r="H270" s="2">
        <f t="shared" si="31"/>
        <v>0.57493399999999961</v>
      </c>
      <c r="I270" s="2">
        <f t="array" ref="I270">SUMPRODUCT(B254:B273, (ROW(B254:B273)-ROW(B254)+1)) / (20*21/2)</f>
        <v>0.55028571428571438</v>
      </c>
      <c r="J270" s="2">
        <f t="shared" si="26"/>
        <v>0.5516560137349209</v>
      </c>
      <c r="K270" s="2">
        <f t="shared" si="28"/>
        <v>0.5541387187420147</v>
      </c>
    </row>
    <row r="271" spans="1:11" ht="13.5" x14ac:dyDescent="0.25">
      <c r="A271" s="3">
        <f>TITRES_STAT!B274</f>
        <v>42699</v>
      </c>
      <c r="B271" s="5">
        <f>TITRES_STAT!D274</f>
        <v>0.55000000000000004</v>
      </c>
      <c r="C271" s="2">
        <f t="shared" si="29"/>
        <v>0</v>
      </c>
      <c r="D271" s="2">
        <f t="shared" si="30"/>
        <v>0.55000000000000004</v>
      </c>
      <c r="E271" s="2">
        <f t="shared" si="32"/>
        <v>0.54999999999999993</v>
      </c>
      <c r="F271" s="2">
        <f t="shared" si="25"/>
        <v>0.55100000000000016</v>
      </c>
      <c r="G271" s="2">
        <f t="shared" si="27"/>
        <v>0.55340000000000023</v>
      </c>
      <c r="H271" s="2">
        <f t="shared" si="31"/>
        <v>0.57472249999999969</v>
      </c>
      <c r="I271" s="2">
        <f t="array" ref="I271">SUMPRODUCT(B255:B274, (ROW(B255:B274)-ROW(B255)+1)) / (20*21/2)</f>
        <v>0.55119047619047634</v>
      </c>
      <c r="J271" s="2">
        <f t="shared" si="26"/>
        <v>0.55149829814111895</v>
      </c>
      <c r="K271" s="2">
        <f t="shared" si="28"/>
        <v>0.55397641604624948</v>
      </c>
    </row>
    <row r="272" spans="1:11" ht="13.5" x14ac:dyDescent="0.25">
      <c r="A272" s="3">
        <f>TITRES_STAT!B275</f>
        <v>42702</v>
      </c>
      <c r="B272" s="5">
        <f>TITRES_STAT!D275</f>
        <v>0.55000000000000004</v>
      </c>
      <c r="C272" s="2">
        <f t="shared" si="29"/>
        <v>0</v>
      </c>
      <c r="D272" s="2">
        <f t="shared" si="30"/>
        <v>0.55000000000000004</v>
      </c>
      <c r="E272" s="2">
        <f t="shared" si="32"/>
        <v>0.54999999999999993</v>
      </c>
      <c r="F272" s="2">
        <f t="shared" si="25"/>
        <v>0.55100000000000016</v>
      </c>
      <c r="G272" s="2">
        <f t="shared" si="27"/>
        <v>0.55280000000000018</v>
      </c>
      <c r="H272" s="2">
        <f t="shared" si="31"/>
        <v>0.57455899999999971</v>
      </c>
      <c r="I272" s="2">
        <f t="array" ref="I272">SUMPRODUCT(B256:B275, (ROW(B256:B275)-ROW(B256)+1)) / (20*21/2)</f>
        <v>0.55109523809523808</v>
      </c>
      <c r="J272" s="2">
        <f t="shared" si="26"/>
        <v>0.55135560308006004</v>
      </c>
      <c r="K272" s="2">
        <f t="shared" si="28"/>
        <v>0.55382047816208291</v>
      </c>
    </row>
    <row r="273" spans="1:11" ht="13.5" x14ac:dyDescent="0.25">
      <c r="A273" s="3">
        <f>TITRES_STAT!B276</f>
        <v>42703</v>
      </c>
      <c r="B273" s="5">
        <f>TITRES_STAT!D276</f>
        <v>0.55000000000000004</v>
      </c>
      <c r="C273" s="2">
        <f t="shared" si="29"/>
        <v>0</v>
      </c>
      <c r="D273" s="2">
        <f t="shared" si="30"/>
        <v>0.55000000000000004</v>
      </c>
      <c r="E273" s="2">
        <f t="shared" si="32"/>
        <v>0.54999999999999993</v>
      </c>
      <c r="F273" s="2">
        <f t="shared" si="25"/>
        <v>0.55050000000000021</v>
      </c>
      <c r="G273" s="2">
        <f t="shared" si="27"/>
        <v>0.55220000000000025</v>
      </c>
      <c r="H273" s="2">
        <f t="shared" si="31"/>
        <v>0.57439549999999973</v>
      </c>
      <c r="I273" s="2">
        <f t="array" ref="I273">SUMPRODUCT(B257:B276, (ROW(B257:B276)-ROW(B257)+1)) / (20*21/2)</f>
        <v>0.55004761904761912</v>
      </c>
      <c r="J273" s="2">
        <f t="shared" si="26"/>
        <v>0.55122649802481627</v>
      </c>
      <c r="K273" s="2">
        <f t="shared" si="28"/>
        <v>0.55367065548906014</v>
      </c>
    </row>
    <row r="274" spans="1:11" ht="13.5" x14ac:dyDescent="0.25">
      <c r="A274" s="3">
        <f>TITRES_STAT!B277</f>
        <v>42704</v>
      </c>
      <c r="B274" s="5">
        <f>TITRES_STAT!D277</f>
        <v>0.56000000000000005</v>
      </c>
      <c r="C274" s="2">
        <f t="shared" si="29"/>
        <v>1.0000000000000009E-2</v>
      </c>
      <c r="D274" s="2">
        <f t="shared" si="30"/>
        <v>0.55200000000000005</v>
      </c>
      <c r="E274" s="2">
        <f t="shared" si="32"/>
        <v>0.55099999999999993</v>
      </c>
      <c r="F274" s="2">
        <f t="shared" si="25"/>
        <v>0.55100000000000016</v>
      </c>
      <c r="G274" s="2">
        <f t="shared" si="27"/>
        <v>0.55220000000000025</v>
      </c>
      <c r="H274" s="2">
        <f t="shared" si="31"/>
        <v>0.57423399999999969</v>
      </c>
      <c r="I274" s="2">
        <f t="array" ref="I274">SUMPRODUCT(B258:B277, (ROW(B258:B277)-ROW(B258)+1)) / (20*21/2)</f>
        <v>0.55004761904761912</v>
      </c>
      <c r="J274" s="2">
        <f t="shared" si="26"/>
        <v>0.5520620696415004</v>
      </c>
      <c r="K274" s="2">
        <f t="shared" si="28"/>
        <v>0.55391886507772448</v>
      </c>
    </row>
    <row r="275" spans="1:11" ht="13.5" x14ac:dyDescent="0.25">
      <c r="A275" s="3">
        <f>TITRES_STAT!B278</f>
        <v>42705</v>
      </c>
      <c r="B275" s="5">
        <f>TITRES_STAT!D278</f>
        <v>0.55000000000000004</v>
      </c>
      <c r="C275" s="2">
        <f t="shared" si="29"/>
        <v>-1.0000000000000009E-2</v>
      </c>
      <c r="D275" s="2">
        <f t="shared" si="30"/>
        <v>0.55199999999999994</v>
      </c>
      <c r="E275" s="2">
        <f t="shared" si="32"/>
        <v>0.55099999999999993</v>
      </c>
      <c r="F275" s="2">
        <f t="shared" si="25"/>
        <v>0.55100000000000016</v>
      </c>
      <c r="G275" s="2">
        <f t="shared" si="27"/>
        <v>0.55220000000000025</v>
      </c>
      <c r="H275" s="2">
        <f t="shared" si="31"/>
        <v>0.57407049999999971</v>
      </c>
      <c r="I275" s="2">
        <f t="array" ref="I275">SUMPRODUCT(B259:B278, (ROW(B259:B278)-ROW(B259)+1)) / (20*21/2)</f>
        <v>0.55100000000000005</v>
      </c>
      <c r="J275" s="2">
        <f t="shared" si="26"/>
        <v>0.55186568205659559</v>
      </c>
      <c r="K275" s="2">
        <f t="shared" si="28"/>
        <v>0.55376518409428432</v>
      </c>
    </row>
    <row r="276" spans="1:11" ht="13.5" x14ac:dyDescent="0.25">
      <c r="A276" s="3">
        <f>TITRES_STAT!B279</f>
        <v>42706</v>
      </c>
      <c r="B276" s="5">
        <f>TITRES_STAT!D279</f>
        <v>0.54</v>
      </c>
      <c r="C276" s="2">
        <f t="shared" si="29"/>
        <v>-1.0000000000000009E-2</v>
      </c>
      <c r="D276" s="2">
        <f t="shared" si="30"/>
        <v>0.55000000000000004</v>
      </c>
      <c r="E276" s="2">
        <f t="shared" si="32"/>
        <v>0.55000000000000004</v>
      </c>
      <c r="F276" s="2">
        <f t="shared" ref="F276:F339" si="33">AVERAGE(B257:B276)</f>
        <v>0.55000000000000016</v>
      </c>
      <c r="G276" s="2">
        <f t="shared" si="27"/>
        <v>0.55220000000000025</v>
      </c>
      <c r="H276" s="2">
        <f t="shared" si="31"/>
        <v>0.57371349999999977</v>
      </c>
      <c r="I276" s="2">
        <f t="array" ref="I276">SUMPRODUCT(B260:B279, (ROW(B260:B279)-ROW(B260)+1)) / (20*21/2)</f>
        <v>0.55090476190476201</v>
      </c>
      <c r="J276" s="2">
        <f t="shared" si="26"/>
        <v>0.55073561709882457</v>
      </c>
      <c r="K276" s="2">
        <f t="shared" si="28"/>
        <v>0.55322537295333207</v>
      </c>
    </row>
    <row r="277" spans="1:11" ht="13.5" x14ac:dyDescent="0.25">
      <c r="A277" s="3">
        <f>TITRES_STAT!B280</f>
        <v>42709</v>
      </c>
      <c r="B277" s="5">
        <f>TITRES_STAT!D280</f>
        <v>0.55000000000000004</v>
      </c>
      <c r="C277" s="2">
        <f t="shared" si="29"/>
        <v>1.0000000000000009E-2</v>
      </c>
      <c r="D277" s="2">
        <f t="shared" si="30"/>
        <v>0.55000000000000004</v>
      </c>
      <c r="E277" s="2">
        <f t="shared" si="32"/>
        <v>0.55000000000000004</v>
      </c>
      <c r="F277" s="2">
        <f t="shared" si="33"/>
        <v>0.55000000000000004</v>
      </c>
      <c r="G277" s="2">
        <f t="shared" si="27"/>
        <v>0.55220000000000025</v>
      </c>
      <c r="H277" s="2">
        <f t="shared" si="31"/>
        <v>0.57331099999999968</v>
      </c>
      <c r="I277" s="2">
        <f t="array" ref="I277">SUMPRODUCT(B261:B280, (ROW(B261:B280)-ROW(B261)+1)) / (20*21/2)</f>
        <v>0.55080952380952386</v>
      </c>
      <c r="J277" s="2">
        <f t="shared" ref="J277:J340" si="34">$J$4*B277+J276*(1-$J$4)</f>
        <v>0.55066555832750796</v>
      </c>
      <c r="K277" s="2">
        <f t="shared" si="28"/>
        <v>0.55309888773947591</v>
      </c>
    </row>
    <row r="278" spans="1:11" ht="13.5" x14ac:dyDescent="0.25">
      <c r="A278" s="3">
        <f>TITRES_STAT!B281</f>
        <v>42710</v>
      </c>
      <c r="B278" s="5">
        <f>TITRES_STAT!D281</f>
        <v>0.56000000000000005</v>
      </c>
      <c r="C278" s="2">
        <f t="shared" si="29"/>
        <v>1.0000000000000009E-2</v>
      </c>
      <c r="D278" s="2">
        <f t="shared" si="30"/>
        <v>0.55200000000000005</v>
      </c>
      <c r="E278" s="2">
        <f t="shared" si="32"/>
        <v>0.55099999999999993</v>
      </c>
      <c r="F278" s="2">
        <f t="shared" si="33"/>
        <v>0.55100000000000005</v>
      </c>
      <c r="G278" s="2">
        <f t="shared" si="27"/>
        <v>0.55240000000000022</v>
      </c>
      <c r="H278" s="2">
        <f t="shared" si="31"/>
        <v>0.5729584999999997</v>
      </c>
      <c r="I278" s="2">
        <f t="array" ref="I278">SUMPRODUCT(B262:B281, (ROW(B262:B281)-ROW(B262)+1)) / (20*21/2)</f>
        <v>0.55071428571428582</v>
      </c>
      <c r="J278" s="2">
        <f t="shared" si="34"/>
        <v>0.5515545527725072</v>
      </c>
      <c r="K278" s="2">
        <f t="shared" si="28"/>
        <v>0.55336951959282987</v>
      </c>
    </row>
    <row r="279" spans="1:11" ht="13.5" x14ac:dyDescent="0.25">
      <c r="A279" s="3">
        <f>TITRES_STAT!B282</f>
        <v>42711</v>
      </c>
      <c r="B279" s="5">
        <f>TITRES_STAT!D282</f>
        <v>0.55000000000000004</v>
      </c>
      <c r="C279" s="2">
        <f t="shared" si="29"/>
        <v>-1.0000000000000009E-2</v>
      </c>
      <c r="D279" s="2">
        <f t="shared" si="30"/>
        <v>0.55000000000000004</v>
      </c>
      <c r="E279" s="2">
        <f t="shared" si="32"/>
        <v>0.55100000000000005</v>
      </c>
      <c r="F279" s="2">
        <f t="shared" si="33"/>
        <v>0.55100000000000005</v>
      </c>
      <c r="G279" s="2">
        <f t="shared" si="27"/>
        <v>0.55260000000000031</v>
      </c>
      <c r="H279" s="2">
        <f t="shared" si="31"/>
        <v>0.57265149999999965</v>
      </c>
      <c r="I279" s="2">
        <f t="array" ref="I279">SUMPRODUCT(B263:B282, (ROW(B263:B282)-ROW(B263)+1)) / (20*21/2)</f>
        <v>0.55066666666666664</v>
      </c>
      <c r="J279" s="2">
        <f t="shared" si="34"/>
        <v>0.55140650012750647</v>
      </c>
      <c r="K279" s="2">
        <f t="shared" si="28"/>
        <v>0.55323738156958169</v>
      </c>
    </row>
    <row r="280" spans="1:11" ht="13.5" x14ac:dyDescent="0.25">
      <c r="A280" s="3">
        <f>TITRES_STAT!B283</f>
        <v>42712</v>
      </c>
      <c r="B280" s="5">
        <f>TITRES_STAT!D283</f>
        <v>0.55000000000000004</v>
      </c>
      <c r="C280" s="2">
        <f t="shared" si="29"/>
        <v>0</v>
      </c>
      <c r="D280" s="2">
        <f t="shared" si="30"/>
        <v>0.55000000000000004</v>
      </c>
      <c r="E280" s="2">
        <f t="shared" si="32"/>
        <v>0.55099999999999993</v>
      </c>
      <c r="F280" s="2">
        <f t="shared" si="33"/>
        <v>0.55100000000000005</v>
      </c>
      <c r="G280" s="2">
        <f t="shared" si="27"/>
        <v>0.55300000000000027</v>
      </c>
      <c r="H280" s="2">
        <f t="shared" si="31"/>
        <v>0.57239249999999953</v>
      </c>
      <c r="I280" s="2">
        <f t="array" ref="I280">SUMPRODUCT(B264:B283, (ROW(B264:B283)-ROW(B264)+1)) / (20*21/2)</f>
        <v>0.55061904761904767</v>
      </c>
      <c r="J280" s="2">
        <f t="shared" si="34"/>
        <v>0.55127254773441059</v>
      </c>
      <c r="K280" s="2">
        <f t="shared" si="28"/>
        <v>0.5531104254295981</v>
      </c>
    </row>
    <row r="281" spans="1:11" ht="13.5" x14ac:dyDescent="0.25">
      <c r="A281" s="3">
        <f>TITRES_STAT!B284</f>
        <v>42713</v>
      </c>
      <c r="B281" s="5">
        <f>TITRES_STAT!D284</f>
        <v>0.55000000000000004</v>
      </c>
      <c r="C281" s="2">
        <f t="shared" si="29"/>
        <v>0</v>
      </c>
      <c r="D281" s="2">
        <f t="shared" si="30"/>
        <v>0.55199999999999994</v>
      </c>
      <c r="E281" s="2">
        <f t="shared" si="32"/>
        <v>0.55099999999999993</v>
      </c>
      <c r="F281" s="2">
        <f t="shared" si="33"/>
        <v>0.5505000000000001</v>
      </c>
      <c r="G281" s="2">
        <f t="shared" si="27"/>
        <v>0.55320000000000025</v>
      </c>
      <c r="H281" s="2">
        <f t="shared" si="31"/>
        <v>0.57213349999999952</v>
      </c>
      <c r="I281" s="2">
        <f t="array" ref="I281">SUMPRODUCT(B265:B284, (ROW(B265:B284)-ROW(B265)+1)) / (20*21/2)</f>
        <v>0.55057142857142871</v>
      </c>
      <c r="J281" s="2">
        <f t="shared" si="34"/>
        <v>0.55115135271208582</v>
      </c>
      <c r="K281" s="2">
        <f t="shared" si="28"/>
        <v>0.55298844796177082</v>
      </c>
    </row>
    <row r="282" spans="1:11" ht="13.5" x14ac:dyDescent="0.25">
      <c r="A282" s="3">
        <f>TITRES_STAT!B285</f>
        <v>42717</v>
      </c>
      <c r="B282" s="5">
        <f>TITRES_STAT!D285</f>
        <v>0.55000000000000004</v>
      </c>
      <c r="C282" s="2">
        <f t="shared" si="29"/>
        <v>0</v>
      </c>
      <c r="D282" s="2">
        <f t="shared" si="30"/>
        <v>0.55199999999999994</v>
      </c>
      <c r="E282" s="2">
        <f t="shared" si="32"/>
        <v>0.55099999999999993</v>
      </c>
      <c r="F282" s="2">
        <f t="shared" si="33"/>
        <v>0.55050000000000021</v>
      </c>
      <c r="G282" s="2">
        <f t="shared" si="27"/>
        <v>0.55340000000000023</v>
      </c>
      <c r="H282" s="2">
        <f t="shared" si="31"/>
        <v>0.57187449999999951</v>
      </c>
      <c r="I282" s="2">
        <f t="array" ref="I282">SUMPRODUCT(B266:B285, (ROW(B266:B285)-ROW(B266)+1)) / (20*21/2)</f>
        <v>0.55052380952380964</v>
      </c>
      <c r="J282" s="2">
        <f t="shared" si="34"/>
        <v>0.55104170007283959</v>
      </c>
      <c r="K282" s="2">
        <f t="shared" si="28"/>
        <v>0.55287125392405434</v>
      </c>
    </row>
    <row r="283" spans="1:11" ht="13.5" x14ac:dyDescent="0.25">
      <c r="A283" s="3">
        <f>TITRES_STAT!B286</f>
        <v>42718</v>
      </c>
      <c r="B283" s="5">
        <f>TITRES_STAT!D286</f>
        <v>0.55000000000000004</v>
      </c>
      <c r="C283" s="2">
        <f t="shared" si="29"/>
        <v>0</v>
      </c>
      <c r="D283" s="2">
        <f t="shared" si="30"/>
        <v>0.55000000000000004</v>
      </c>
      <c r="E283" s="2">
        <f t="shared" si="32"/>
        <v>0.55099999999999993</v>
      </c>
      <c r="F283" s="2">
        <f t="shared" si="33"/>
        <v>0.5505000000000001</v>
      </c>
      <c r="G283" s="2">
        <f t="shared" si="27"/>
        <v>0.55360000000000031</v>
      </c>
      <c r="H283" s="2">
        <f t="shared" si="31"/>
        <v>0.57161549999999961</v>
      </c>
      <c r="I283" s="2">
        <f t="array" ref="I283">SUMPRODUCT(B267:B286, (ROW(B267:B286)-ROW(B267)+1)) / (20*21/2)</f>
        <v>0.54952380952380953</v>
      </c>
      <c r="J283" s="2">
        <f t="shared" si="34"/>
        <v>0.55094249054209299</v>
      </c>
      <c r="K283" s="2">
        <f t="shared" si="28"/>
        <v>0.55275865573095417</v>
      </c>
    </row>
    <row r="284" spans="1:11" ht="13.5" x14ac:dyDescent="0.25">
      <c r="A284" s="3">
        <f>TITRES_STAT!B287</f>
        <v>42719</v>
      </c>
      <c r="B284" s="5">
        <f>TITRES_STAT!D287</f>
        <v>0.55000000000000004</v>
      </c>
      <c r="C284" s="2">
        <f t="shared" si="29"/>
        <v>0</v>
      </c>
      <c r="D284" s="2">
        <f t="shared" si="30"/>
        <v>0.55000000000000004</v>
      </c>
      <c r="E284" s="2">
        <f t="shared" si="32"/>
        <v>0.54999999999999993</v>
      </c>
      <c r="F284" s="2">
        <f t="shared" si="33"/>
        <v>0.55050000000000021</v>
      </c>
      <c r="G284" s="2">
        <f t="shared" si="27"/>
        <v>0.55360000000000031</v>
      </c>
      <c r="H284" s="2">
        <f t="shared" si="31"/>
        <v>0.57130849999999955</v>
      </c>
      <c r="I284" s="2">
        <f t="array" ref="I284">SUMPRODUCT(B268:B287, (ROW(B268:B287)-ROW(B268)+1)) / (20*21/2)</f>
        <v>0.5485714285714286</v>
      </c>
      <c r="J284" s="2">
        <f t="shared" si="34"/>
        <v>0.55085272953808417</v>
      </c>
      <c r="K284" s="2">
        <f t="shared" si="28"/>
        <v>0.55265047315326976</v>
      </c>
    </row>
    <row r="285" spans="1:11" ht="13.5" x14ac:dyDescent="0.25">
      <c r="A285" s="3">
        <f>TITRES_STAT!B288</f>
        <v>42720</v>
      </c>
      <c r="B285" s="5">
        <f>TITRES_STAT!D288</f>
        <v>0.55000000000000004</v>
      </c>
      <c r="C285" s="2">
        <f t="shared" si="29"/>
        <v>0</v>
      </c>
      <c r="D285" s="2">
        <f t="shared" si="30"/>
        <v>0.55000000000000004</v>
      </c>
      <c r="E285" s="2">
        <f t="shared" si="32"/>
        <v>0.54999999999999993</v>
      </c>
      <c r="F285" s="2">
        <f t="shared" si="33"/>
        <v>0.5505000000000001</v>
      </c>
      <c r="G285" s="2">
        <f t="shared" si="27"/>
        <v>0.55360000000000031</v>
      </c>
      <c r="H285" s="2">
        <f t="shared" si="31"/>
        <v>0.57090599999999947</v>
      </c>
      <c r="I285" s="2">
        <f t="array" ref="I285">SUMPRODUCT(B269:B288, (ROW(B269:B288)-ROW(B269)+1)) / (20*21/2)</f>
        <v>0.54766666666666675</v>
      </c>
      <c r="J285" s="2">
        <f t="shared" si="34"/>
        <v>0.55077151720112383</v>
      </c>
      <c r="K285" s="2">
        <f t="shared" si="28"/>
        <v>0.55254653302961221</v>
      </c>
    </row>
    <row r="286" spans="1:11" ht="13.5" x14ac:dyDescent="0.25">
      <c r="A286" s="3">
        <f>TITRES_STAT!B289</f>
        <v>42723</v>
      </c>
      <c r="B286" s="5">
        <f>TITRES_STAT!D289</f>
        <v>0.54</v>
      </c>
      <c r="C286" s="2">
        <f t="shared" si="29"/>
        <v>-1.0000000000000009E-2</v>
      </c>
      <c r="D286" s="2">
        <f t="shared" si="30"/>
        <v>0.54800000000000004</v>
      </c>
      <c r="E286" s="2">
        <f t="shared" si="32"/>
        <v>0.54999999999999993</v>
      </c>
      <c r="F286" s="2">
        <f t="shared" si="33"/>
        <v>0.55000000000000016</v>
      </c>
      <c r="G286" s="2">
        <f t="shared" si="27"/>
        <v>0.55340000000000034</v>
      </c>
      <c r="H286" s="2">
        <f t="shared" si="31"/>
        <v>0.5704534999999995</v>
      </c>
      <c r="I286" s="2">
        <f t="array" ref="I286">SUMPRODUCT(B270:B289, (ROW(B270:B289)-ROW(B270)+1)) / (20*21/2)</f>
        <v>0.54680952380952386</v>
      </c>
      <c r="J286" s="2">
        <f t="shared" si="34"/>
        <v>0.5497456584200644</v>
      </c>
      <c r="K286" s="2">
        <f t="shared" si="28"/>
        <v>0.55205451212649015</v>
      </c>
    </row>
    <row r="287" spans="1:11" ht="13.5" x14ac:dyDescent="0.25">
      <c r="A287" s="3">
        <f>TITRES_STAT!B290</f>
        <v>42724</v>
      </c>
      <c r="B287" s="5">
        <f>TITRES_STAT!D290</f>
        <v>0.54</v>
      </c>
      <c r="C287" s="2">
        <f t="shared" si="29"/>
        <v>0</v>
      </c>
      <c r="D287" s="2">
        <f t="shared" si="30"/>
        <v>0.54600000000000004</v>
      </c>
      <c r="E287" s="2">
        <f t="shared" si="32"/>
        <v>0.54899999999999993</v>
      </c>
      <c r="F287" s="2">
        <f t="shared" si="33"/>
        <v>0.5495000000000001</v>
      </c>
      <c r="G287" s="2">
        <f t="shared" si="27"/>
        <v>0.55320000000000025</v>
      </c>
      <c r="H287" s="2">
        <f t="shared" si="31"/>
        <v>0.56995299999999949</v>
      </c>
      <c r="I287" s="2">
        <f t="array" ref="I287">SUMPRODUCT(B271:B290, (ROW(B271:B290)-ROW(B271)+1)) / (20*21/2)</f>
        <v>0.54599999999999993</v>
      </c>
      <c r="J287" s="2">
        <f t="shared" si="34"/>
        <v>0.54881750047529632</v>
      </c>
      <c r="K287" s="2">
        <f t="shared" si="28"/>
        <v>0.55158178616074549</v>
      </c>
    </row>
    <row r="288" spans="1:11" ht="13.5" x14ac:dyDescent="0.25">
      <c r="A288" s="3">
        <f>TITRES_STAT!B291</f>
        <v>42725</v>
      </c>
      <c r="B288" s="5">
        <f>TITRES_STAT!D291</f>
        <v>0.54</v>
      </c>
      <c r="C288" s="2">
        <f t="shared" si="29"/>
        <v>0</v>
      </c>
      <c r="D288" s="2">
        <f t="shared" si="30"/>
        <v>0.54400000000000004</v>
      </c>
      <c r="E288" s="2">
        <f t="shared" si="32"/>
        <v>0.54699999999999993</v>
      </c>
      <c r="F288" s="2">
        <f t="shared" si="33"/>
        <v>0.54900000000000004</v>
      </c>
      <c r="G288" s="2">
        <f t="shared" si="27"/>
        <v>0.5526000000000002</v>
      </c>
      <c r="H288" s="2">
        <f t="shared" si="31"/>
        <v>0.56950049999999952</v>
      </c>
      <c r="I288" s="2">
        <f t="array" ref="I288">SUMPRODUCT(B272:B291, (ROW(B272:B291)-ROW(B272)+1)) / (20*21/2)</f>
        <v>0.54523809523809519</v>
      </c>
      <c r="J288" s="2">
        <f t="shared" si="34"/>
        <v>0.5479777385252681</v>
      </c>
      <c r="K288" s="2">
        <f t="shared" si="28"/>
        <v>0.55112759846816717</v>
      </c>
    </row>
    <row r="289" spans="1:11" ht="13.5" x14ac:dyDescent="0.25">
      <c r="A289" s="3">
        <f>TITRES_STAT!B292</f>
        <v>42726</v>
      </c>
      <c r="B289" s="5">
        <f>TITRES_STAT!D292</f>
        <v>0.54</v>
      </c>
      <c r="C289" s="2">
        <f t="shared" si="29"/>
        <v>0</v>
      </c>
      <c r="D289" s="2">
        <f t="shared" si="30"/>
        <v>0.54200000000000004</v>
      </c>
      <c r="E289" s="2">
        <f t="shared" si="32"/>
        <v>0.54600000000000004</v>
      </c>
      <c r="F289" s="2">
        <f t="shared" si="33"/>
        <v>0.54849999999999999</v>
      </c>
      <c r="G289" s="2">
        <f t="shared" si="27"/>
        <v>0.55200000000000016</v>
      </c>
      <c r="H289" s="2">
        <f t="shared" si="31"/>
        <v>0.56909599999999949</v>
      </c>
      <c r="I289" s="2">
        <f t="array" ref="I289">SUMPRODUCT(B273:B292, (ROW(B273:B292)-ROW(B273)+1)) / (20*21/2)</f>
        <v>0.54452380952380952</v>
      </c>
      <c r="J289" s="2">
        <f t="shared" si="34"/>
        <v>0.547217953903814</v>
      </c>
      <c r="K289" s="2">
        <f t="shared" si="28"/>
        <v>0.55069122205765075</v>
      </c>
    </row>
    <row r="290" spans="1:11" ht="13.5" x14ac:dyDescent="0.25">
      <c r="A290" s="3">
        <f>TITRES_STAT!B293</f>
        <v>42727</v>
      </c>
      <c r="B290" s="5">
        <f>TITRES_STAT!D293</f>
        <v>0.54</v>
      </c>
      <c r="C290" s="2">
        <f t="shared" si="29"/>
        <v>0</v>
      </c>
      <c r="D290" s="2">
        <f t="shared" si="30"/>
        <v>0.54</v>
      </c>
      <c r="E290" s="2">
        <f t="shared" si="32"/>
        <v>0.54500000000000004</v>
      </c>
      <c r="F290" s="2">
        <f t="shared" si="33"/>
        <v>0.54799999999999982</v>
      </c>
      <c r="G290" s="2">
        <f t="shared" si="27"/>
        <v>0.5516000000000002</v>
      </c>
      <c r="H290" s="2">
        <f t="shared" si="31"/>
        <v>0.56873899999999955</v>
      </c>
      <c r="I290" s="2">
        <f t="array" ref="I290">SUMPRODUCT(B274:B293, (ROW(B274:B293)-ROW(B274)+1)) / (20*21/2)</f>
        <v>0.54385714285714293</v>
      </c>
      <c r="J290" s="2">
        <f t="shared" si="34"/>
        <v>0.54653052972249838</v>
      </c>
      <c r="K290" s="2">
        <f t="shared" si="28"/>
        <v>0.55027195844754684</v>
      </c>
    </row>
    <row r="291" spans="1:11" ht="13.5" x14ac:dyDescent="0.25">
      <c r="A291" s="3">
        <f>TITRES_STAT!B294</f>
        <v>42730</v>
      </c>
      <c r="B291" s="5">
        <f>TITRES_STAT!D294</f>
        <v>0.54</v>
      </c>
      <c r="C291" s="2">
        <f t="shared" si="29"/>
        <v>0</v>
      </c>
      <c r="D291" s="2">
        <f t="shared" si="30"/>
        <v>0.54</v>
      </c>
      <c r="E291" s="2">
        <f t="shared" si="32"/>
        <v>0.54400000000000004</v>
      </c>
      <c r="F291" s="2">
        <f t="shared" si="33"/>
        <v>0.54749999999999976</v>
      </c>
      <c r="G291" s="2">
        <f t="shared" si="27"/>
        <v>0.55100000000000016</v>
      </c>
      <c r="H291" s="2">
        <f t="shared" si="31"/>
        <v>0.56842999999999955</v>
      </c>
      <c r="I291" s="2">
        <f t="array" ref="I291">SUMPRODUCT(B275:B294, (ROW(B275:B294)-ROW(B275)+1)) / (20*21/2)</f>
        <v>0.5432380952380953</v>
      </c>
      <c r="J291" s="2">
        <f t="shared" si="34"/>
        <v>0.54590857451083186</v>
      </c>
      <c r="K291" s="2">
        <f t="shared" si="28"/>
        <v>0.54986913654764313</v>
      </c>
    </row>
    <row r="292" spans="1:11" ht="13.5" x14ac:dyDescent="0.25">
      <c r="A292" s="3">
        <f>TITRES_STAT!B295</f>
        <v>42731</v>
      </c>
      <c r="B292" s="5">
        <f>TITRES_STAT!D295</f>
        <v>0.54</v>
      </c>
      <c r="C292" s="2">
        <f t="shared" si="29"/>
        <v>0</v>
      </c>
      <c r="D292" s="2">
        <f t="shared" si="30"/>
        <v>0.54</v>
      </c>
      <c r="E292" s="2">
        <f t="shared" si="32"/>
        <v>0.54300000000000004</v>
      </c>
      <c r="F292" s="2">
        <f t="shared" si="33"/>
        <v>0.54699999999999971</v>
      </c>
      <c r="G292" s="2">
        <f t="shared" si="27"/>
        <v>0.55080000000000018</v>
      </c>
      <c r="H292" s="2">
        <f t="shared" si="31"/>
        <v>0.56807299999999961</v>
      </c>
      <c r="I292" s="2">
        <f t="array" ref="I292">SUMPRODUCT(B276:B295, (ROW(B276:B295)-ROW(B276)+1)) / (20*21/2)</f>
        <v>0.5427142857142857</v>
      </c>
      <c r="J292" s="2">
        <f t="shared" si="34"/>
        <v>0.54534585312884787</v>
      </c>
      <c r="K292" s="2">
        <f t="shared" si="28"/>
        <v>0.54948211158499038</v>
      </c>
    </row>
    <row r="293" spans="1:11" ht="13.5" x14ac:dyDescent="0.25">
      <c r="A293" s="3">
        <f>TITRES_STAT!B296</f>
        <v>42732</v>
      </c>
      <c r="B293" s="5">
        <f>TITRES_STAT!D296</f>
        <v>0.54</v>
      </c>
      <c r="C293" s="2">
        <f t="shared" si="29"/>
        <v>0</v>
      </c>
      <c r="D293" s="2">
        <f t="shared" si="30"/>
        <v>0.54</v>
      </c>
      <c r="E293" s="2">
        <f t="shared" si="32"/>
        <v>0.54200000000000004</v>
      </c>
      <c r="F293" s="2">
        <f t="shared" si="33"/>
        <v>0.54649999999999976</v>
      </c>
      <c r="G293" s="2">
        <f t="shared" si="27"/>
        <v>0.55080000000000018</v>
      </c>
      <c r="H293" s="2">
        <f t="shared" si="31"/>
        <v>0.5677639999999996</v>
      </c>
      <c r="I293" s="2">
        <f t="array" ref="I293">SUMPRODUCT(B277:B296, (ROW(B277:B296)-ROW(B277)+1)) / (20*21/2)</f>
        <v>0.54319047619047622</v>
      </c>
      <c r="J293" s="2">
        <f t="shared" si="34"/>
        <v>0.54483672425943375</v>
      </c>
      <c r="K293" s="2">
        <f t="shared" si="28"/>
        <v>0.54911026407185348</v>
      </c>
    </row>
    <row r="294" spans="1:11" ht="13.5" x14ac:dyDescent="0.25">
      <c r="A294" s="3">
        <f>TITRES_STAT!B297</f>
        <v>42733</v>
      </c>
      <c r="B294" s="5">
        <f>TITRES_STAT!D297</f>
        <v>0.54</v>
      </c>
      <c r="C294" s="2">
        <f t="shared" si="29"/>
        <v>0</v>
      </c>
      <c r="D294" s="2">
        <f t="shared" si="30"/>
        <v>0.54</v>
      </c>
      <c r="E294" s="2">
        <f t="shared" si="32"/>
        <v>0.54100000000000004</v>
      </c>
      <c r="F294" s="2">
        <f t="shared" si="33"/>
        <v>0.54549999999999987</v>
      </c>
      <c r="G294" s="2">
        <f t="shared" si="27"/>
        <v>0.55060000000000009</v>
      </c>
      <c r="H294" s="2">
        <f t="shared" si="31"/>
        <v>0.56740699999999966</v>
      </c>
      <c r="I294" s="2">
        <f t="array" ref="I294">SUMPRODUCT(B278:B297, (ROW(B278:B297)-ROW(B278)+1)) / (20*21/2)</f>
        <v>0.54361904761904767</v>
      </c>
      <c r="J294" s="2">
        <f t="shared" si="34"/>
        <v>0.54437608385377334</v>
      </c>
      <c r="K294" s="2">
        <f t="shared" si="28"/>
        <v>0.54875299881413375</v>
      </c>
    </row>
    <row r="295" spans="1:11" ht="13.5" x14ac:dyDescent="0.25">
      <c r="A295" s="3">
        <f>TITRES_STAT!B298</f>
        <v>42734</v>
      </c>
      <c r="B295" s="5">
        <f>TITRES_STAT!D298</f>
        <v>0.54</v>
      </c>
      <c r="C295" s="2">
        <f t="shared" si="29"/>
        <v>0</v>
      </c>
      <c r="D295" s="2">
        <f t="shared" si="30"/>
        <v>0.54</v>
      </c>
      <c r="E295" s="2">
        <f t="shared" si="32"/>
        <v>0.54</v>
      </c>
      <c r="F295" s="2">
        <f t="shared" si="33"/>
        <v>0.54499999999999971</v>
      </c>
      <c r="G295" s="2">
        <f t="shared" si="27"/>
        <v>0.55020000000000013</v>
      </c>
      <c r="H295" s="2">
        <f t="shared" si="31"/>
        <v>0.56700249999999963</v>
      </c>
      <c r="I295" s="2">
        <f t="array" ref="I295">SUMPRODUCT(B279:B298, (ROW(B279:B298)-ROW(B279)+1)) / (20*21/2)</f>
        <v>0.54404761904761911</v>
      </c>
      <c r="J295" s="2">
        <f t="shared" si="34"/>
        <v>0.54395931396293773</v>
      </c>
      <c r="K295" s="2">
        <f t="shared" si="28"/>
        <v>0.54840974395867748</v>
      </c>
    </row>
    <row r="296" spans="1:11" ht="13.5" x14ac:dyDescent="0.25">
      <c r="A296" s="3">
        <f>TITRES_STAT!B299</f>
        <v>42737</v>
      </c>
      <c r="B296" s="5">
        <f>TITRES_STAT!D299</f>
        <v>0.55000000000000004</v>
      </c>
      <c r="C296" s="2">
        <f t="shared" si="29"/>
        <v>1.0000000000000009E-2</v>
      </c>
      <c r="D296" s="2">
        <f t="shared" si="30"/>
        <v>0.54200000000000004</v>
      </c>
      <c r="E296" s="2">
        <f t="shared" si="32"/>
        <v>0.54100000000000004</v>
      </c>
      <c r="F296" s="2">
        <f t="shared" si="33"/>
        <v>0.54549999999999987</v>
      </c>
      <c r="G296" s="2">
        <f t="shared" si="27"/>
        <v>0.54960000000000009</v>
      </c>
      <c r="H296" s="2">
        <f t="shared" si="31"/>
        <v>0.56659999999999966</v>
      </c>
      <c r="I296" s="2">
        <f t="array" ref="I296">SUMPRODUCT(B280:B299, (ROW(B280:B299)-ROW(B280)+1)) / (20*21/2)</f>
        <v>0.54452380952380952</v>
      </c>
      <c r="J296" s="2">
        <f t="shared" si="34"/>
        <v>0.54453461739503894</v>
      </c>
      <c r="K296" s="2">
        <f t="shared" si="28"/>
        <v>0.54847210694069015</v>
      </c>
    </row>
    <row r="297" spans="1:11" ht="13.5" x14ac:dyDescent="0.25">
      <c r="A297" s="3">
        <f>TITRES_STAT!B300</f>
        <v>42738</v>
      </c>
      <c r="B297" s="5">
        <f>TITRES_STAT!D300</f>
        <v>0.55000000000000004</v>
      </c>
      <c r="C297" s="2">
        <f t="shared" si="29"/>
        <v>0</v>
      </c>
      <c r="D297" s="2">
        <f t="shared" si="30"/>
        <v>0.54399999999999993</v>
      </c>
      <c r="E297" s="2">
        <f t="shared" si="32"/>
        <v>0.54200000000000004</v>
      </c>
      <c r="F297" s="2">
        <f t="shared" si="33"/>
        <v>0.54549999999999998</v>
      </c>
      <c r="G297" s="2">
        <f t="shared" si="27"/>
        <v>0.54900000000000015</v>
      </c>
      <c r="H297" s="2">
        <f t="shared" si="31"/>
        <v>0.56624549999999974</v>
      </c>
      <c r="I297" s="2">
        <f t="array" ref="I297">SUMPRODUCT(B281:B300, (ROW(B281:B300)-ROW(B281)+1)) / (20*21/2)</f>
        <v>0.54500000000000004</v>
      </c>
      <c r="J297" s="2">
        <f t="shared" si="34"/>
        <v>0.5450551300240829</v>
      </c>
      <c r="K297" s="2">
        <f t="shared" si="28"/>
        <v>0.54853202431556514</v>
      </c>
    </row>
    <row r="298" spans="1:11" ht="13.5" x14ac:dyDescent="0.25">
      <c r="A298" s="3">
        <f>TITRES_STAT!B301</f>
        <v>42739</v>
      </c>
      <c r="B298" s="5">
        <f>TITRES_STAT!D301</f>
        <v>0.55000000000000004</v>
      </c>
      <c r="C298" s="2">
        <f t="shared" si="29"/>
        <v>0</v>
      </c>
      <c r="D298" s="2">
        <f t="shared" si="30"/>
        <v>0.54600000000000004</v>
      </c>
      <c r="E298" s="2">
        <f t="shared" si="32"/>
        <v>0.54299999999999993</v>
      </c>
      <c r="F298" s="2">
        <f t="shared" si="33"/>
        <v>0.54500000000000015</v>
      </c>
      <c r="G298" s="2">
        <f t="shared" si="27"/>
        <v>0.54860000000000009</v>
      </c>
      <c r="H298" s="2">
        <f t="shared" si="31"/>
        <v>0.56584299999999976</v>
      </c>
      <c r="I298" s="2">
        <f t="array" ref="I298">SUMPRODUCT(B282:B301, (ROW(B282:B301)-ROW(B282)+1)) / (20*21/2)</f>
        <v>0.54452380952380963</v>
      </c>
      <c r="J298" s="2">
        <f t="shared" si="34"/>
        <v>0.54552607002178932</v>
      </c>
      <c r="K298" s="2">
        <f t="shared" si="28"/>
        <v>0.54858959198946455</v>
      </c>
    </row>
    <row r="299" spans="1:11" ht="13.5" x14ac:dyDescent="0.25">
      <c r="A299" s="3">
        <f>TITRES_STAT!B302</f>
        <v>42740</v>
      </c>
      <c r="B299" s="5">
        <f>TITRES_STAT!D302</f>
        <v>0.55000000000000004</v>
      </c>
      <c r="C299" s="2">
        <f t="shared" si="29"/>
        <v>0</v>
      </c>
      <c r="D299" s="2">
        <f t="shared" si="30"/>
        <v>0.54800000000000004</v>
      </c>
      <c r="E299" s="2">
        <f t="shared" si="32"/>
        <v>0.54399999999999993</v>
      </c>
      <c r="F299" s="2">
        <f t="shared" si="33"/>
        <v>0.54500000000000015</v>
      </c>
      <c r="G299" s="2">
        <f t="shared" si="27"/>
        <v>0.54840000000000011</v>
      </c>
      <c r="H299" s="2">
        <f t="shared" si="31"/>
        <v>0.56548849999999984</v>
      </c>
      <c r="I299" s="2">
        <f t="array" ref="I299">SUMPRODUCT(B283:B302, (ROW(B283:B302)-ROW(B283)+1)) / (20*21/2)</f>
        <v>0.54504761904761911</v>
      </c>
      <c r="J299" s="2">
        <f t="shared" si="34"/>
        <v>0.54595215859114277</v>
      </c>
      <c r="K299" s="2">
        <f t="shared" si="28"/>
        <v>0.54864490210752481</v>
      </c>
    </row>
    <row r="300" spans="1:11" ht="13.5" x14ac:dyDescent="0.25">
      <c r="A300" s="3">
        <f>TITRES_STAT!B303</f>
        <v>42741</v>
      </c>
      <c r="B300" s="5">
        <f>TITRES_STAT!D303</f>
        <v>0.55000000000000004</v>
      </c>
      <c r="C300" s="2">
        <f t="shared" si="29"/>
        <v>0</v>
      </c>
      <c r="D300" s="2">
        <f t="shared" si="30"/>
        <v>0.55000000000000004</v>
      </c>
      <c r="E300" s="2">
        <f t="shared" si="32"/>
        <v>0.54499999999999993</v>
      </c>
      <c r="F300" s="2">
        <f t="shared" si="33"/>
        <v>0.54500000000000015</v>
      </c>
      <c r="G300" s="2">
        <f t="shared" si="27"/>
        <v>0.54860000000000009</v>
      </c>
      <c r="H300" s="2">
        <f t="shared" si="31"/>
        <v>0.5651339999999998</v>
      </c>
      <c r="I300" s="2">
        <f t="array" ref="I300">SUMPRODUCT(B284:B303, (ROW(B284:B303)-ROW(B284)+1)) / (20*21/2)</f>
        <v>0.54461904761904767</v>
      </c>
      <c r="J300" s="2">
        <f t="shared" si="34"/>
        <v>0.54633766729674826</v>
      </c>
      <c r="K300" s="2">
        <f t="shared" si="28"/>
        <v>0.54869804320134741</v>
      </c>
    </row>
    <row r="301" spans="1:11" ht="13.5" x14ac:dyDescent="0.25">
      <c r="A301" s="3">
        <f>TITRES_STAT!B304</f>
        <v>42744</v>
      </c>
      <c r="B301" s="5">
        <f>TITRES_STAT!D304</f>
        <v>0.54</v>
      </c>
      <c r="C301" s="2">
        <f t="shared" si="29"/>
        <v>-1.0000000000000009E-2</v>
      </c>
      <c r="D301" s="2">
        <f t="shared" si="30"/>
        <v>0.54800000000000004</v>
      </c>
      <c r="E301" s="2">
        <f t="shared" si="32"/>
        <v>0.54499999999999993</v>
      </c>
      <c r="F301" s="2">
        <f t="shared" si="33"/>
        <v>0.54450000000000021</v>
      </c>
      <c r="G301" s="2">
        <f t="shared" si="27"/>
        <v>0.54840000000000011</v>
      </c>
      <c r="H301" s="2">
        <f t="shared" si="31"/>
        <v>0.56477699999999975</v>
      </c>
      <c r="I301" s="2">
        <f t="array" ref="I301">SUMPRODUCT(B285:B304, (ROW(B285:B304)-ROW(B285)+1)) / (20*21/2)</f>
        <v>0.54519047619047611</v>
      </c>
      <c r="J301" s="2">
        <f t="shared" si="34"/>
        <v>0.54573407993515322</v>
      </c>
      <c r="K301" s="2">
        <f t="shared" si="28"/>
        <v>0.54835694346796116</v>
      </c>
    </row>
    <row r="302" spans="1:11" ht="13.5" x14ac:dyDescent="0.25">
      <c r="A302" s="3">
        <f>TITRES_STAT!B305</f>
        <v>42745</v>
      </c>
      <c r="B302" s="5">
        <f>TITRES_STAT!D305</f>
        <v>0.55000000000000004</v>
      </c>
      <c r="C302" s="2">
        <f t="shared" si="29"/>
        <v>1.0000000000000009E-2</v>
      </c>
      <c r="D302" s="2">
        <f t="shared" si="30"/>
        <v>0.54800000000000004</v>
      </c>
      <c r="E302" s="2">
        <f t="shared" si="32"/>
        <v>0.54599999999999993</v>
      </c>
      <c r="F302" s="2">
        <f t="shared" si="33"/>
        <v>0.54450000000000021</v>
      </c>
      <c r="G302" s="2">
        <f t="shared" si="27"/>
        <v>0.54840000000000011</v>
      </c>
      <c r="H302" s="2">
        <f t="shared" si="31"/>
        <v>0.56451799999999974</v>
      </c>
      <c r="I302" s="2">
        <f t="array" ref="I302">SUMPRODUCT(B286:B305, (ROW(B286:B305)-ROW(B286)+1)) / (20*21/2)</f>
        <v>0.54576190476190478</v>
      </c>
      <c r="J302" s="2">
        <f t="shared" si="34"/>
        <v>0.54614035803656724</v>
      </c>
      <c r="K302" s="2">
        <f t="shared" si="28"/>
        <v>0.54842137705745297</v>
      </c>
    </row>
    <row r="303" spans="1:11" ht="13.5" x14ac:dyDescent="0.25">
      <c r="A303" s="3">
        <f>TITRES_STAT!B306</f>
        <v>42746</v>
      </c>
      <c r="B303" s="5">
        <f>TITRES_STAT!D306</f>
        <v>0.54</v>
      </c>
      <c r="C303" s="2">
        <f t="shared" si="29"/>
        <v>-1.0000000000000009E-2</v>
      </c>
      <c r="D303" s="2">
        <f t="shared" si="30"/>
        <v>0.54600000000000004</v>
      </c>
      <c r="E303" s="2">
        <f t="shared" si="32"/>
        <v>0.54600000000000004</v>
      </c>
      <c r="F303" s="2">
        <f t="shared" si="33"/>
        <v>0.54400000000000015</v>
      </c>
      <c r="G303" s="2">
        <f t="shared" si="27"/>
        <v>0.54800000000000004</v>
      </c>
      <c r="H303" s="2">
        <f t="shared" si="31"/>
        <v>0.5641609999999998</v>
      </c>
      <c r="I303" s="2">
        <f t="array" ref="I303">SUMPRODUCT(B287:B306, (ROW(B287:B306)-ROW(B287)+1)) / (20*21/2)</f>
        <v>0.54728571428571426</v>
      </c>
      <c r="J303" s="2">
        <f t="shared" si="34"/>
        <v>0.54555556203308464</v>
      </c>
      <c r="K303" s="2">
        <f t="shared" si="28"/>
        <v>0.54809112697676854</v>
      </c>
    </row>
    <row r="304" spans="1:11" ht="13.5" x14ac:dyDescent="0.25">
      <c r="A304" s="3">
        <f>TITRES_STAT!B307</f>
        <v>42747</v>
      </c>
      <c r="B304" s="5">
        <f>TITRES_STAT!D307</f>
        <v>0.55000000000000004</v>
      </c>
      <c r="C304" s="2">
        <f t="shared" si="29"/>
        <v>1.0000000000000009E-2</v>
      </c>
      <c r="D304" s="2">
        <f t="shared" si="30"/>
        <v>0.54600000000000004</v>
      </c>
      <c r="E304" s="2">
        <f t="shared" si="32"/>
        <v>0.54699999999999993</v>
      </c>
      <c r="F304" s="2">
        <f t="shared" si="33"/>
        <v>0.54400000000000015</v>
      </c>
      <c r="G304" s="2">
        <f t="shared" si="27"/>
        <v>0.54800000000000004</v>
      </c>
      <c r="H304" s="2">
        <f t="shared" si="31"/>
        <v>0.56385399999999986</v>
      </c>
      <c r="I304" s="2">
        <f t="array" ref="I304">SUMPRODUCT(B288:B307, (ROW(B288:B307)-ROW(B288)+1)) / (20*21/2)</f>
        <v>0.54871428571428582</v>
      </c>
      <c r="J304" s="2">
        <f t="shared" si="34"/>
        <v>0.54597884183945755</v>
      </c>
      <c r="K304" s="2">
        <f t="shared" si="28"/>
        <v>0.54816598474238554</v>
      </c>
    </row>
    <row r="305" spans="1:11" ht="13.5" x14ac:dyDescent="0.25">
      <c r="A305" s="3">
        <f>TITRES_STAT!B308</f>
        <v>42748</v>
      </c>
      <c r="B305" s="5">
        <f>TITRES_STAT!D308</f>
        <v>0.55000000000000004</v>
      </c>
      <c r="C305" s="2">
        <f t="shared" si="29"/>
        <v>0</v>
      </c>
      <c r="D305" s="2">
        <f t="shared" si="30"/>
        <v>0.54600000000000004</v>
      </c>
      <c r="E305" s="2">
        <f t="shared" si="32"/>
        <v>0.54799999999999993</v>
      </c>
      <c r="F305" s="2">
        <f t="shared" si="33"/>
        <v>0.54400000000000015</v>
      </c>
      <c r="G305" s="2">
        <f t="shared" si="27"/>
        <v>0.54800000000000004</v>
      </c>
      <c r="H305" s="2">
        <f t="shared" si="31"/>
        <v>0.56359499999999985</v>
      </c>
      <c r="I305" s="2">
        <f t="array" ref="I305">SUMPRODUCT(B289:B308, (ROW(B289:B308)-ROW(B289)+1)) / (20*21/2)</f>
        <v>0.54909523809523808</v>
      </c>
      <c r="J305" s="2">
        <f t="shared" si="34"/>
        <v>0.54636180928331879</v>
      </c>
      <c r="K305" s="2">
        <f t="shared" si="28"/>
        <v>0.54823790690935081</v>
      </c>
    </row>
    <row r="306" spans="1:11" ht="13.5" x14ac:dyDescent="0.25">
      <c r="A306" s="3">
        <f>TITRES_STAT!B309</f>
        <v>42751</v>
      </c>
      <c r="B306" s="5">
        <f>TITRES_STAT!D309</f>
        <v>0.56000000000000005</v>
      </c>
      <c r="C306" s="2">
        <f t="shared" si="29"/>
        <v>1.0000000000000009E-2</v>
      </c>
      <c r="D306" s="2">
        <f t="shared" si="30"/>
        <v>0.55000000000000004</v>
      </c>
      <c r="E306" s="2">
        <f t="shared" si="32"/>
        <v>0.54900000000000004</v>
      </c>
      <c r="F306" s="2">
        <f t="shared" si="33"/>
        <v>0.54500000000000004</v>
      </c>
      <c r="G306" s="2">
        <f t="shared" ref="G306:G369" si="35">AVERAGE(B257:B306)</f>
        <v>0.54800000000000015</v>
      </c>
      <c r="H306" s="2">
        <f t="shared" si="31"/>
        <v>0.56333799999999978</v>
      </c>
      <c r="I306" s="2">
        <f t="array" ref="I306">SUMPRODUCT(B290:B309, (ROW(B290:B309)-ROW(B290)+1)) / (20*21/2)</f>
        <v>0.55038095238095242</v>
      </c>
      <c r="J306" s="2">
        <f t="shared" si="34"/>
        <v>0.54766068458966932</v>
      </c>
      <c r="K306" s="2">
        <f t="shared" si="28"/>
        <v>0.54869916546192532</v>
      </c>
    </row>
    <row r="307" spans="1:11" ht="13.5" x14ac:dyDescent="0.25">
      <c r="A307" s="3">
        <f>TITRES_STAT!B310</f>
        <v>42752</v>
      </c>
      <c r="B307" s="5">
        <f>TITRES_STAT!D310</f>
        <v>0.56000000000000005</v>
      </c>
      <c r="C307" s="2">
        <f t="shared" si="29"/>
        <v>0</v>
      </c>
      <c r="D307" s="2">
        <f t="shared" si="30"/>
        <v>0.55200000000000005</v>
      </c>
      <c r="E307" s="2">
        <f t="shared" si="32"/>
        <v>0.55000000000000004</v>
      </c>
      <c r="F307" s="2">
        <f t="shared" si="33"/>
        <v>0.54600000000000004</v>
      </c>
      <c r="G307" s="2">
        <f t="shared" si="35"/>
        <v>0.54820000000000002</v>
      </c>
      <c r="H307" s="2">
        <f t="shared" si="31"/>
        <v>0.56308099999999994</v>
      </c>
      <c r="I307" s="2">
        <f t="array" ref="I307">SUMPRODUCT(B291:B310, (ROW(B291:B310)-ROW(B291)+1)) / (20*21/2)</f>
        <v>0.55157142857142871</v>
      </c>
      <c r="J307" s="2">
        <f t="shared" si="34"/>
        <v>0.54883585748589125</v>
      </c>
      <c r="K307" s="2">
        <f t="shared" ref="K307:K370" si="36">$K$4*B307+(1-$K$4)*K306</f>
        <v>0.54914233544381064</v>
      </c>
    </row>
    <row r="308" spans="1:11" ht="13.5" x14ac:dyDescent="0.25">
      <c r="A308" s="3">
        <f>TITRES_STAT!B311</f>
        <v>42753</v>
      </c>
      <c r="B308" s="5">
        <f>TITRES_STAT!D311</f>
        <v>0.55000000000000004</v>
      </c>
      <c r="C308" s="2">
        <f t="shared" si="29"/>
        <v>-1.0000000000000009E-2</v>
      </c>
      <c r="D308" s="2">
        <f t="shared" si="30"/>
        <v>0.55400000000000005</v>
      </c>
      <c r="E308" s="2">
        <f t="shared" si="32"/>
        <v>0.55000000000000004</v>
      </c>
      <c r="F308" s="2">
        <f t="shared" si="33"/>
        <v>0.54650000000000021</v>
      </c>
      <c r="G308" s="2">
        <f t="shared" si="35"/>
        <v>0.5484</v>
      </c>
      <c r="H308" s="2">
        <f t="shared" si="31"/>
        <v>0.56277399999999989</v>
      </c>
      <c r="I308" s="2">
        <f t="array" ref="I308">SUMPRODUCT(B292:B311, (ROW(B292:B311)-ROW(B292)+1)) / (20*21/2)</f>
        <v>0.55266666666666675</v>
      </c>
      <c r="J308" s="2">
        <f t="shared" si="34"/>
        <v>0.54894672820152068</v>
      </c>
      <c r="K308" s="2">
        <f t="shared" si="36"/>
        <v>0.54917596934797497</v>
      </c>
    </row>
    <row r="309" spans="1:11" ht="13.5" x14ac:dyDescent="0.25">
      <c r="A309" s="3">
        <f>TITRES_STAT!B312</f>
        <v>42754</v>
      </c>
      <c r="B309" s="5">
        <f>TITRES_STAT!D312</f>
        <v>0.56000000000000005</v>
      </c>
      <c r="C309" s="2">
        <f t="shared" si="29"/>
        <v>1.0000000000000009E-2</v>
      </c>
      <c r="D309" s="2">
        <f t="shared" si="30"/>
        <v>0.55600000000000005</v>
      </c>
      <c r="E309" s="2">
        <f t="shared" si="32"/>
        <v>0.55099999999999993</v>
      </c>
      <c r="F309" s="2">
        <f t="shared" si="33"/>
        <v>0.5475000000000001</v>
      </c>
      <c r="G309" s="2">
        <f t="shared" si="35"/>
        <v>0.54859999999999998</v>
      </c>
      <c r="H309" s="2">
        <f t="shared" si="31"/>
        <v>0.56251699999999982</v>
      </c>
      <c r="I309" s="2">
        <f t="array" ref="I309">SUMPRODUCT(B293:B312, (ROW(B293:B312)-ROW(B293)+1)) / (20*21/2)</f>
        <v>0.55366666666666664</v>
      </c>
      <c r="J309" s="2">
        <f t="shared" si="34"/>
        <v>0.54999942075375674</v>
      </c>
      <c r="K309" s="2">
        <f t="shared" si="36"/>
        <v>0.54960044113825046</v>
      </c>
    </row>
    <row r="310" spans="1:11" ht="13.5" x14ac:dyDescent="0.25">
      <c r="A310" s="3">
        <f>TITRES_STAT!B313</f>
        <v>42755</v>
      </c>
      <c r="B310" s="5">
        <f>TITRES_STAT!D313</f>
        <v>0.56000000000000005</v>
      </c>
      <c r="C310" s="2">
        <f t="shared" si="29"/>
        <v>0</v>
      </c>
      <c r="D310" s="2">
        <f t="shared" si="30"/>
        <v>0.55800000000000005</v>
      </c>
      <c r="E310" s="2">
        <f t="shared" si="32"/>
        <v>0.55200000000000016</v>
      </c>
      <c r="F310" s="2">
        <f t="shared" si="33"/>
        <v>0.5485000000000001</v>
      </c>
      <c r="G310" s="2">
        <f t="shared" si="35"/>
        <v>0.54879999999999995</v>
      </c>
      <c r="H310" s="2">
        <f t="shared" si="31"/>
        <v>0.56225999999999987</v>
      </c>
      <c r="I310" s="2">
        <f t="array" ref="I310">SUMPRODUCT(B294:B313, (ROW(B294:B313)-ROW(B294)+1)) / (20*21/2)</f>
        <v>0.55361904761904768</v>
      </c>
      <c r="J310" s="2">
        <f t="shared" si="34"/>
        <v>0.55095185687244652</v>
      </c>
      <c r="K310" s="2">
        <f t="shared" si="36"/>
        <v>0.55000826697596616</v>
      </c>
    </row>
    <row r="311" spans="1:11" ht="13.5" x14ac:dyDescent="0.25">
      <c r="A311" s="3">
        <f>TITRES_STAT!B314</f>
        <v>42758</v>
      </c>
      <c r="B311" s="5">
        <f>TITRES_STAT!D314</f>
        <v>0.56000000000000005</v>
      </c>
      <c r="C311" s="2">
        <f t="shared" si="29"/>
        <v>0</v>
      </c>
      <c r="D311" s="2">
        <f t="shared" si="30"/>
        <v>0.55800000000000005</v>
      </c>
      <c r="E311" s="2">
        <f t="shared" si="32"/>
        <v>0.55400000000000005</v>
      </c>
      <c r="F311" s="2">
        <f t="shared" si="33"/>
        <v>0.5495000000000001</v>
      </c>
      <c r="G311" s="2">
        <f t="shared" si="35"/>
        <v>0.54879999999999984</v>
      </c>
      <c r="H311" s="2">
        <f t="shared" si="31"/>
        <v>0.56200299999999981</v>
      </c>
      <c r="I311" s="2">
        <f t="array" ref="I311">SUMPRODUCT(B295:B314, (ROW(B295:B314)-ROW(B295)+1)) / (20*21/2)</f>
        <v>0.55352380952380953</v>
      </c>
      <c r="J311" s="2">
        <f t="shared" si="34"/>
        <v>0.55181358478935638</v>
      </c>
      <c r="K311" s="2">
        <f t="shared" si="36"/>
        <v>0.55040009964357539</v>
      </c>
    </row>
    <row r="312" spans="1:11" ht="13.5" x14ac:dyDescent="0.25">
      <c r="A312" s="3">
        <f>TITRES_STAT!B315</f>
        <v>42759</v>
      </c>
      <c r="B312" s="5">
        <f>TITRES_STAT!D315</f>
        <v>0.56000000000000005</v>
      </c>
      <c r="C312" s="2">
        <f t="shared" si="29"/>
        <v>0</v>
      </c>
      <c r="D312" s="2">
        <f t="shared" si="30"/>
        <v>0.55800000000000005</v>
      </c>
      <c r="E312" s="2">
        <f t="shared" si="32"/>
        <v>0.55500000000000005</v>
      </c>
      <c r="F312" s="2">
        <f t="shared" si="33"/>
        <v>0.5505000000000001</v>
      </c>
      <c r="G312" s="2">
        <f t="shared" si="35"/>
        <v>0.54899999999999993</v>
      </c>
      <c r="H312" s="2">
        <f t="shared" si="31"/>
        <v>0.5617939999999999</v>
      </c>
      <c r="I312" s="2">
        <f t="array" ref="I312">SUMPRODUCT(B296:B315, (ROW(B296:B315)-ROW(B296)+1)) / (20*21/2)</f>
        <v>0.55433333333333334</v>
      </c>
      <c r="J312" s="2">
        <f t="shared" si="34"/>
        <v>0.55259324338084626</v>
      </c>
      <c r="K312" s="2">
        <f t="shared" si="36"/>
        <v>0.55077656632421956</v>
      </c>
    </row>
    <row r="313" spans="1:11" ht="13.5" x14ac:dyDescent="0.25">
      <c r="A313" s="3">
        <f>TITRES_STAT!B316</f>
        <v>42760</v>
      </c>
      <c r="B313" s="5">
        <f>TITRES_STAT!D316</f>
        <v>0.55000000000000004</v>
      </c>
      <c r="C313" s="2">
        <f t="shared" si="29"/>
        <v>-1.0000000000000009E-2</v>
      </c>
      <c r="D313" s="2">
        <f t="shared" si="30"/>
        <v>0.55800000000000005</v>
      </c>
      <c r="E313" s="2">
        <f t="shared" si="32"/>
        <v>0.55600000000000016</v>
      </c>
      <c r="F313" s="2">
        <f t="shared" si="33"/>
        <v>0.55100000000000016</v>
      </c>
      <c r="G313" s="2">
        <f t="shared" si="35"/>
        <v>0.54899999999999982</v>
      </c>
      <c r="H313" s="2">
        <f t="shared" si="31"/>
        <v>0.56148699999999985</v>
      </c>
      <c r="I313" s="2">
        <f t="array" ref="I313">SUMPRODUCT(B297:B316, (ROW(B297:B316)-ROW(B297)+1)) / (20*21/2)</f>
        <v>0.55504761904761901</v>
      </c>
      <c r="J313" s="2">
        <f t="shared" si="34"/>
        <v>0.55234626782076568</v>
      </c>
      <c r="K313" s="2">
        <f t="shared" si="36"/>
        <v>0.55074611274287766</v>
      </c>
    </row>
    <row r="314" spans="1:11" ht="13.5" x14ac:dyDescent="0.25">
      <c r="A314" s="3">
        <f>TITRES_STAT!B317</f>
        <v>42761</v>
      </c>
      <c r="B314" s="5">
        <f>TITRES_STAT!D317</f>
        <v>0.55000000000000004</v>
      </c>
      <c r="C314" s="2">
        <f t="shared" si="29"/>
        <v>0</v>
      </c>
      <c r="D314" s="2">
        <f t="shared" si="30"/>
        <v>0.55600000000000005</v>
      </c>
      <c r="E314" s="2">
        <f t="shared" si="32"/>
        <v>0.55600000000000005</v>
      </c>
      <c r="F314" s="2">
        <f t="shared" si="33"/>
        <v>0.5515000000000001</v>
      </c>
      <c r="G314" s="2">
        <f t="shared" si="35"/>
        <v>0.54899999999999993</v>
      </c>
      <c r="H314" s="2">
        <f t="shared" si="31"/>
        <v>0.56117999999999979</v>
      </c>
      <c r="I314" s="2">
        <f t="array" ref="I314">SUMPRODUCT(B298:B317, (ROW(B298:B317)-ROW(B298)+1)) / (20*21/2)</f>
        <v>0.55476190476190479</v>
      </c>
      <c r="J314" s="2">
        <f t="shared" si="34"/>
        <v>0.55212281374259753</v>
      </c>
      <c r="K314" s="2">
        <f t="shared" si="36"/>
        <v>0.55071685341962762</v>
      </c>
    </row>
    <row r="315" spans="1:11" ht="13.5" x14ac:dyDescent="0.25">
      <c r="A315" s="3">
        <f>TITRES_STAT!B318</f>
        <v>42762</v>
      </c>
      <c r="B315" s="5">
        <f>TITRES_STAT!D318</f>
        <v>0.56000000000000005</v>
      </c>
      <c r="C315" s="2">
        <f t="shared" si="29"/>
        <v>1.0000000000000009E-2</v>
      </c>
      <c r="D315" s="2">
        <f t="shared" si="30"/>
        <v>0.55600000000000005</v>
      </c>
      <c r="E315" s="2">
        <f t="shared" si="32"/>
        <v>0.55700000000000005</v>
      </c>
      <c r="F315" s="2">
        <f t="shared" si="33"/>
        <v>0.5525000000000001</v>
      </c>
      <c r="G315" s="2">
        <f t="shared" si="35"/>
        <v>0.5491999999999998</v>
      </c>
      <c r="H315" s="2">
        <f t="shared" si="31"/>
        <v>0.56092299999999984</v>
      </c>
      <c r="I315" s="2">
        <f t="array" ref="I315">SUMPRODUCT(B299:B318, (ROW(B299:B318)-ROW(B299)+1)) / (20*21/2)</f>
        <v>0.55352380952380953</v>
      </c>
      <c r="J315" s="2">
        <f t="shared" si="34"/>
        <v>0.55287302195758825</v>
      </c>
      <c r="K315" s="2">
        <f t="shared" si="36"/>
        <v>0.55108089838356378</v>
      </c>
    </row>
    <row r="316" spans="1:11" ht="13.5" x14ac:dyDescent="0.25">
      <c r="A316" s="3">
        <f>TITRES_STAT!B319</f>
        <v>42765</v>
      </c>
      <c r="B316" s="5">
        <f>TITRES_STAT!D319</f>
        <v>0.56000000000000005</v>
      </c>
      <c r="C316" s="2">
        <f t="shared" si="29"/>
        <v>0</v>
      </c>
      <c r="D316" s="2">
        <f t="shared" si="30"/>
        <v>0.55600000000000005</v>
      </c>
      <c r="E316" s="2">
        <f t="shared" si="32"/>
        <v>0.55700000000000005</v>
      </c>
      <c r="F316" s="2">
        <f t="shared" si="33"/>
        <v>0.55300000000000016</v>
      </c>
      <c r="G316" s="2">
        <f t="shared" si="35"/>
        <v>0.54939999999999989</v>
      </c>
      <c r="H316" s="2">
        <f t="shared" si="31"/>
        <v>0.5606184999999998</v>
      </c>
      <c r="I316" s="2">
        <f t="array" ref="I316">SUMPRODUCT(B300:B319, (ROW(B300:B319)-ROW(B300)+1)) / (20*21/2)</f>
        <v>0.55328571428571438</v>
      </c>
      <c r="J316" s="2">
        <f t="shared" si="34"/>
        <v>0.55355178177115127</v>
      </c>
      <c r="K316" s="2">
        <f t="shared" si="36"/>
        <v>0.55143066707440447</v>
      </c>
    </row>
    <row r="317" spans="1:11" ht="13.5" x14ac:dyDescent="0.25">
      <c r="A317" s="3">
        <f>TITRES_STAT!B320</f>
        <v>42766</v>
      </c>
      <c r="B317" s="5">
        <f>TITRES_STAT!D320</f>
        <v>0.55000000000000004</v>
      </c>
      <c r="C317" s="2">
        <f t="shared" si="29"/>
        <v>-1.0000000000000009E-2</v>
      </c>
      <c r="D317" s="2">
        <f t="shared" si="30"/>
        <v>0.55400000000000005</v>
      </c>
      <c r="E317" s="2">
        <f t="shared" si="32"/>
        <v>0.55600000000000016</v>
      </c>
      <c r="F317" s="2">
        <f t="shared" si="33"/>
        <v>0.55300000000000016</v>
      </c>
      <c r="G317" s="2">
        <f t="shared" si="35"/>
        <v>0.54939999999999989</v>
      </c>
      <c r="H317" s="2">
        <f t="shared" si="31"/>
        <v>0.56026399999999976</v>
      </c>
      <c r="I317" s="2">
        <f t="array" ref="I317">SUMPRODUCT(B301:B320, (ROW(B301:B320)-ROW(B301)+1)) / (20*21/2)</f>
        <v>0.55304761904761901</v>
      </c>
      <c r="J317" s="2">
        <f t="shared" si="34"/>
        <v>0.55321351684056552</v>
      </c>
      <c r="K317" s="2">
        <f t="shared" si="36"/>
        <v>0.55137456248325145</v>
      </c>
    </row>
    <row r="318" spans="1:11" ht="13.5" x14ac:dyDescent="0.25">
      <c r="A318" s="3">
        <f>TITRES_STAT!B321</f>
        <v>42767</v>
      </c>
      <c r="B318" s="5">
        <f>TITRES_STAT!D321</f>
        <v>0.54</v>
      </c>
      <c r="C318" s="2">
        <f t="shared" si="29"/>
        <v>-1.0000000000000009E-2</v>
      </c>
      <c r="D318" s="2">
        <f t="shared" si="30"/>
        <v>0.55200000000000005</v>
      </c>
      <c r="E318" s="2">
        <f t="shared" si="32"/>
        <v>0.55499999999999994</v>
      </c>
      <c r="F318" s="2">
        <f t="shared" si="33"/>
        <v>0.55250000000000021</v>
      </c>
      <c r="G318" s="2">
        <f t="shared" si="35"/>
        <v>0.5491999999999998</v>
      </c>
      <c r="H318" s="2">
        <f t="shared" si="31"/>
        <v>0.55985949999999984</v>
      </c>
      <c r="I318" s="2">
        <f t="array" ref="I318">SUMPRODUCT(B302:B321, (ROW(B302:B321)-ROW(B302)+1)) / (20*21/2)</f>
        <v>0.55280952380952386</v>
      </c>
      <c r="J318" s="2">
        <f t="shared" si="34"/>
        <v>0.55195508666527349</v>
      </c>
      <c r="K318" s="2">
        <f t="shared" si="36"/>
        <v>0.55092850120939851</v>
      </c>
    </row>
    <row r="319" spans="1:11" ht="13.5" x14ac:dyDescent="0.25">
      <c r="A319" s="3">
        <f>TITRES_STAT!B322</f>
        <v>42768</v>
      </c>
      <c r="B319" s="5">
        <f>TITRES_STAT!D322</f>
        <v>0.55000000000000004</v>
      </c>
      <c r="C319" s="2">
        <f t="shared" si="29"/>
        <v>1.0000000000000009E-2</v>
      </c>
      <c r="D319" s="2">
        <f t="shared" si="30"/>
        <v>0.55199999999999994</v>
      </c>
      <c r="E319" s="2">
        <f t="shared" si="32"/>
        <v>0.55400000000000005</v>
      </c>
      <c r="F319" s="2">
        <f t="shared" si="33"/>
        <v>0.55250000000000021</v>
      </c>
      <c r="G319" s="2">
        <f t="shared" si="35"/>
        <v>0.5491999999999998</v>
      </c>
      <c r="H319" s="2">
        <f t="shared" si="31"/>
        <v>0.55950499999999959</v>
      </c>
      <c r="I319" s="2">
        <f t="array" ref="I319">SUMPRODUCT(B303:B322, (ROW(B303:B322)-ROW(B303)+1)) / (20*21/2)</f>
        <v>0.5515714285714286</v>
      </c>
      <c r="J319" s="2">
        <f t="shared" si="34"/>
        <v>0.55176888793524748</v>
      </c>
      <c r="K319" s="2">
        <f t="shared" si="36"/>
        <v>0.55089208939726531</v>
      </c>
    </row>
    <row r="320" spans="1:11" ht="13.5" x14ac:dyDescent="0.25">
      <c r="A320" s="3">
        <f>TITRES_STAT!B323</f>
        <v>42769</v>
      </c>
      <c r="B320" s="5">
        <f>TITRES_STAT!D323</f>
        <v>0.55000000000000004</v>
      </c>
      <c r="C320" s="2">
        <f t="shared" si="29"/>
        <v>0</v>
      </c>
      <c r="D320" s="2">
        <f t="shared" si="30"/>
        <v>0.55000000000000004</v>
      </c>
      <c r="E320" s="2">
        <f t="shared" si="32"/>
        <v>0.55300000000000005</v>
      </c>
      <c r="F320" s="2">
        <f t="shared" si="33"/>
        <v>0.55250000000000021</v>
      </c>
      <c r="G320" s="2">
        <f t="shared" si="35"/>
        <v>0.5491999999999998</v>
      </c>
      <c r="H320" s="2">
        <f t="shared" si="31"/>
        <v>0.55924599999999958</v>
      </c>
      <c r="I320" s="2">
        <f t="array" ref="I320">SUMPRODUCT(B304:B323, (ROW(B304:B323)-ROW(B304)+1)) / (20*21/2)</f>
        <v>0.55133333333333345</v>
      </c>
      <c r="J320" s="2">
        <f t="shared" si="34"/>
        <v>0.55160042241760487</v>
      </c>
      <c r="K320" s="2">
        <f t="shared" si="36"/>
        <v>0.55085710549933342</v>
      </c>
    </row>
    <row r="321" spans="1:11" ht="13.5" x14ac:dyDescent="0.25">
      <c r="A321" s="3">
        <f>TITRES_STAT!B324</f>
        <v>42772</v>
      </c>
      <c r="B321" s="5">
        <f>TITRES_STAT!D324</f>
        <v>0.55000000000000004</v>
      </c>
      <c r="C321" s="2">
        <f t="shared" si="29"/>
        <v>0</v>
      </c>
      <c r="D321" s="2">
        <f t="shared" si="30"/>
        <v>0.54800000000000004</v>
      </c>
      <c r="E321" s="2">
        <f t="shared" si="32"/>
        <v>0.55199999999999994</v>
      </c>
      <c r="F321" s="2">
        <f t="shared" si="33"/>
        <v>0.55300000000000027</v>
      </c>
      <c r="G321" s="2">
        <f t="shared" si="35"/>
        <v>0.5491999999999998</v>
      </c>
      <c r="H321" s="2">
        <f t="shared" si="31"/>
        <v>0.55898699999999968</v>
      </c>
      <c r="I321" s="2">
        <f t="array" ref="I321">SUMPRODUCT(B305:B324, (ROW(B305:B324)-ROW(B305)+1)) / (20*21/2)</f>
        <v>0.55009523809523819</v>
      </c>
      <c r="J321" s="2">
        <f t="shared" si="34"/>
        <v>0.55144800123497584</v>
      </c>
      <c r="K321" s="2">
        <f t="shared" si="36"/>
        <v>0.55082349351896742</v>
      </c>
    </row>
    <row r="322" spans="1:11" ht="13.5" x14ac:dyDescent="0.25">
      <c r="A322" s="3">
        <f>TITRES_STAT!B325</f>
        <v>42773</v>
      </c>
      <c r="B322" s="5">
        <f>TITRES_STAT!D325</f>
        <v>0.54</v>
      </c>
      <c r="C322" s="2">
        <f t="shared" si="29"/>
        <v>-1.0000000000000009E-2</v>
      </c>
      <c r="D322" s="2">
        <f t="shared" si="30"/>
        <v>0.54600000000000004</v>
      </c>
      <c r="E322" s="2">
        <f t="shared" si="32"/>
        <v>0.55000000000000004</v>
      </c>
      <c r="F322" s="2">
        <f t="shared" si="33"/>
        <v>0.55250000000000021</v>
      </c>
      <c r="G322" s="2">
        <f t="shared" si="35"/>
        <v>0.54899999999999982</v>
      </c>
      <c r="H322" s="2">
        <f t="shared" si="31"/>
        <v>0.55862999999999963</v>
      </c>
      <c r="I322" s="2">
        <f t="array" ref="I322">SUMPRODUCT(B306:B325, (ROW(B306:B325)-ROW(B306)+1)) / (20*21/2)</f>
        <v>0.54890476190476201</v>
      </c>
      <c r="J322" s="2">
        <f t="shared" si="34"/>
        <v>0.55035771540307332</v>
      </c>
      <c r="K322" s="2">
        <f t="shared" si="36"/>
        <v>0.55039904279273344</v>
      </c>
    </row>
    <row r="323" spans="1:11" ht="13.5" x14ac:dyDescent="0.25">
      <c r="A323" s="3">
        <f>TITRES_STAT!B326</f>
        <v>42774</v>
      </c>
      <c r="B323" s="5">
        <f>TITRES_STAT!D326</f>
        <v>0.55000000000000004</v>
      </c>
      <c r="C323" s="2">
        <f t="shared" si="29"/>
        <v>1.0000000000000009E-2</v>
      </c>
      <c r="D323" s="2">
        <f t="shared" si="30"/>
        <v>0.54800000000000004</v>
      </c>
      <c r="E323" s="2">
        <f t="shared" si="32"/>
        <v>0.55000000000000004</v>
      </c>
      <c r="F323" s="2">
        <f t="shared" si="33"/>
        <v>0.55300000000000027</v>
      </c>
      <c r="G323" s="2">
        <f t="shared" si="35"/>
        <v>0.54899999999999982</v>
      </c>
      <c r="H323" s="2">
        <f t="shared" si="31"/>
        <v>0.55817949999999972</v>
      </c>
      <c r="I323" s="2">
        <f t="array" ref="I323">SUMPRODUCT(B307:B326, (ROW(B307:B326)-ROW(B307)+1)) / (20*21/2)</f>
        <v>0.54776190476190489</v>
      </c>
      <c r="J323" s="2">
        <f t="shared" si="34"/>
        <v>0.55032364726944727</v>
      </c>
      <c r="K323" s="2">
        <f t="shared" si="36"/>
        <v>0.55038339405576353</v>
      </c>
    </row>
    <row r="324" spans="1:11" ht="13.5" x14ac:dyDescent="0.25">
      <c r="A324" s="3">
        <f>TITRES_STAT!B327</f>
        <v>42775</v>
      </c>
      <c r="B324" s="5">
        <f>TITRES_STAT!D327</f>
        <v>0.54</v>
      </c>
      <c r="C324" s="2">
        <f t="shared" ref="C324:C387" si="37">B324-B323</f>
        <v>-1.0000000000000009E-2</v>
      </c>
      <c r="D324" s="2">
        <f t="shared" si="30"/>
        <v>0.54600000000000004</v>
      </c>
      <c r="E324" s="2">
        <f t="shared" si="32"/>
        <v>0.54899999999999993</v>
      </c>
      <c r="F324" s="2">
        <f t="shared" si="33"/>
        <v>0.55250000000000021</v>
      </c>
      <c r="G324" s="2">
        <f t="shared" si="35"/>
        <v>0.54859999999999987</v>
      </c>
      <c r="H324" s="2">
        <f t="shared" si="31"/>
        <v>0.55777499999999969</v>
      </c>
      <c r="I324" s="2">
        <f t="array" ref="I324">SUMPRODUCT(B308:B327, (ROW(B308:B327)-ROW(B308)+1)) / (20*21/2)</f>
        <v>0.54671428571428571</v>
      </c>
      <c r="J324" s="2">
        <f t="shared" si="34"/>
        <v>0.54934044276759508</v>
      </c>
      <c r="K324" s="2">
        <f t="shared" si="36"/>
        <v>0.54997620213200804</v>
      </c>
    </row>
    <row r="325" spans="1:11" ht="13.5" x14ac:dyDescent="0.25">
      <c r="A325" s="3">
        <f>TITRES_STAT!B328</f>
        <v>42776</v>
      </c>
      <c r="B325" s="5">
        <f>TITRES_STAT!D328</f>
        <v>0.54</v>
      </c>
      <c r="C325" s="2">
        <f t="shared" si="37"/>
        <v>0</v>
      </c>
      <c r="D325" s="2">
        <f t="shared" si="30"/>
        <v>0.54400000000000004</v>
      </c>
      <c r="E325" s="2">
        <f t="shared" si="32"/>
        <v>0.54699999999999993</v>
      </c>
      <c r="F325" s="2">
        <f t="shared" si="33"/>
        <v>0.55199999999999994</v>
      </c>
      <c r="G325" s="2">
        <f t="shared" si="35"/>
        <v>0.54839999999999978</v>
      </c>
      <c r="H325" s="2">
        <f t="shared" si="31"/>
        <v>0.5574659999999998</v>
      </c>
      <c r="I325" s="2">
        <f t="array" ref="I325">SUMPRODUCT(B309:B328, (ROW(B309:B328)-ROW(B309)+1)) / (20*21/2)</f>
        <v>0.54576190476190478</v>
      </c>
      <c r="J325" s="2">
        <f t="shared" si="34"/>
        <v>0.54845087678972881</v>
      </c>
      <c r="K325" s="2">
        <f t="shared" si="36"/>
        <v>0.54958497851898813</v>
      </c>
    </row>
    <row r="326" spans="1:11" ht="13.5" x14ac:dyDescent="0.25">
      <c r="A326" s="3">
        <f>TITRES_STAT!B329</f>
        <v>42779</v>
      </c>
      <c r="B326" s="5">
        <f>TITRES_STAT!D329</f>
        <v>0.54</v>
      </c>
      <c r="C326" s="2">
        <f t="shared" si="37"/>
        <v>0</v>
      </c>
      <c r="D326" s="2">
        <f t="shared" ref="D326:D389" si="38">AVERAGE(B322:B326)</f>
        <v>0.54200000000000004</v>
      </c>
      <c r="E326" s="2">
        <f t="shared" si="32"/>
        <v>0.54500000000000004</v>
      </c>
      <c r="F326" s="2">
        <f t="shared" si="33"/>
        <v>0.55099999999999993</v>
      </c>
      <c r="G326" s="2">
        <f t="shared" si="35"/>
        <v>0.54839999999999978</v>
      </c>
      <c r="H326" s="2">
        <f t="shared" si="31"/>
        <v>0.55710899999999985</v>
      </c>
      <c r="I326" s="2">
        <f t="array" ref="I326">SUMPRODUCT(B310:B329, (ROW(B310:B329)-ROW(B310)+1)) / (20*21/2)</f>
        <v>0.54485714285714293</v>
      </c>
      <c r="J326" s="2">
        <f t="shared" si="34"/>
        <v>0.54764603138118317</v>
      </c>
      <c r="K326" s="2">
        <f t="shared" si="36"/>
        <v>0.54920909700843956</v>
      </c>
    </row>
    <row r="327" spans="1:11" ht="13.5" x14ac:dyDescent="0.25">
      <c r="A327" s="3">
        <f>TITRES_STAT!B330</f>
        <v>42780</v>
      </c>
      <c r="B327" s="5">
        <f>TITRES_STAT!D330</f>
        <v>0.54</v>
      </c>
      <c r="C327" s="2">
        <f t="shared" si="37"/>
        <v>0</v>
      </c>
      <c r="D327" s="2">
        <f t="shared" si="38"/>
        <v>0.54200000000000004</v>
      </c>
      <c r="E327" s="2">
        <f t="shared" si="32"/>
        <v>0.54400000000000004</v>
      </c>
      <c r="F327" s="2">
        <f t="shared" si="33"/>
        <v>0.55000000000000004</v>
      </c>
      <c r="G327" s="2">
        <f t="shared" si="35"/>
        <v>0.54819999999999991</v>
      </c>
      <c r="H327" s="2">
        <f t="shared" si="31"/>
        <v>0.55665649999999989</v>
      </c>
      <c r="I327" s="2">
        <f t="array" ref="I327">SUMPRODUCT(B311:B330, (ROW(B311:B330)-ROW(B311)+1)) / (20*21/2)</f>
        <v>0.544047619047619</v>
      </c>
      <c r="J327" s="2">
        <f t="shared" si="34"/>
        <v>0.54691783791630855</v>
      </c>
      <c r="K327" s="2">
        <f t="shared" si="36"/>
        <v>0.54884795594928515</v>
      </c>
    </row>
    <row r="328" spans="1:11" ht="13.5" x14ac:dyDescent="0.25">
      <c r="A328" s="3">
        <f>TITRES_STAT!B331</f>
        <v>42781</v>
      </c>
      <c r="B328" s="5">
        <f>TITRES_STAT!D331</f>
        <v>0.54</v>
      </c>
      <c r="C328" s="2">
        <f t="shared" si="37"/>
        <v>0</v>
      </c>
      <c r="D328" s="2">
        <f t="shared" si="38"/>
        <v>0.54</v>
      </c>
      <c r="E328" s="2">
        <f t="shared" si="32"/>
        <v>0.54400000000000004</v>
      </c>
      <c r="F328" s="2">
        <f t="shared" si="33"/>
        <v>0.54949999999999977</v>
      </c>
      <c r="G328" s="2">
        <f t="shared" si="35"/>
        <v>0.54779999999999995</v>
      </c>
      <c r="H328" s="2">
        <f t="shared" si="31"/>
        <v>0.55629949999999995</v>
      </c>
      <c r="I328" s="2">
        <f t="array" ref="I328">SUMPRODUCT(B312:B331, (ROW(B312:B331)-ROW(B312)+1)) / (20*21/2)</f>
        <v>0.54238095238095252</v>
      </c>
      <c r="J328" s="2">
        <f t="shared" si="34"/>
        <v>0.54625899620999341</v>
      </c>
      <c r="K328" s="2">
        <f t="shared" si="36"/>
        <v>0.54850097728460723</v>
      </c>
    </row>
    <row r="329" spans="1:11" ht="13.5" x14ac:dyDescent="0.25">
      <c r="A329" s="3">
        <f>TITRES_STAT!B332</f>
        <v>42782</v>
      </c>
      <c r="B329" s="5">
        <f>TITRES_STAT!D332</f>
        <v>0.54</v>
      </c>
      <c r="C329" s="2">
        <f t="shared" si="37"/>
        <v>0</v>
      </c>
      <c r="D329" s="2">
        <f t="shared" si="38"/>
        <v>0.54</v>
      </c>
      <c r="E329" s="2">
        <f t="shared" si="32"/>
        <v>0.54300000000000004</v>
      </c>
      <c r="F329" s="2">
        <f t="shared" si="33"/>
        <v>0.54849999999999977</v>
      </c>
      <c r="G329" s="2">
        <f t="shared" si="35"/>
        <v>0.54759999999999986</v>
      </c>
      <c r="H329" s="2">
        <f t="shared" si="31"/>
        <v>0.55594250000000001</v>
      </c>
      <c r="I329" s="2">
        <f t="array" ref="I329">SUMPRODUCT(B313:B332, (ROW(B313:B332)-ROW(B313)+1)) / (20*21/2)</f>
        <v>0.54085714285714293</v>
      </c>
      <c r="J329" s="2">
        <f t="shared" si="34"/>
        <v>0.54566290133285111</v>
      </c>
      <c r="K329" s="2">
        <f t="shared" si="36"/>
        <v>0.54816760562638733</v>
      </c>
    </row>
    <row r="330" spans="1:11" ht="13.5" x14ac:dyDescent="0.25">
      <c r="A330" s="3">
        <f>TITRES_STAT!B333</f>
        <v>42783</v>
      </c>
      <c r="B330" s="5">
        <f>TITRES_STAT!D333</f>
        <v>0.54</v>
      </c>
      <c r="C330" s="2">
        <f t="shared" si="37"/>
        <v>0</v>
      </c>
      <c r="D330" s="2">
        <f t="shared" si="38"/>
        <v>0.54</v>
      </c>
      <c r="E330" s="2">
        <f t="shared" si="32"/>
        <v>0.54200000000000004</v>
      </c>
      <c r="F330" s="2">
        <f t="shared" si="33"/>
        <v>0.54749999999999976</v>
      </c>
      <c r="G330" s="2">
        <f t="shared" si="35"/>
        <v>0.5474</v>
      </c>
      <c r="H330" s="2">
        <f t="shared" ref="H330:H393" si="39">AVERAGE(B131:B330)</f>
        <v>0.5556335</v>
      </c>
      <c r="I330" s="2">
        <f t="array" ref="I330">SUMPRODUCT(B314:B333, (ROW(B314:B333)-ROW(B314)+1)) / (20*21/2)</f>
        <v>0.53947619047619055</v>
      </c>
      <c r="J330" s="2">
        <f t="shared" si="34"/>
        <v>0.54512357739638906</v>
      </c>
      <c r="K330" s="2">
        <f t="shared" si="36"/>
        <v>0.54784730736652909</v>
      </c>
    </row>
    <row r="331" spans="1:11" ht="13.5" x14ac:dyDescent="0.25">
      <c r="A331" s="3">
        <f>TITRES_STAT!B334</f>
        <v>42786</v>
      </c>
      <c r="B331" s="5">
        <f>TITRES_STAT!D334</f>
        <v>0.53</v>
      </c>
      <c r="C331" s="2">
        <f t="shared" si="37"/>
        <v>-1.0000000000000009E-2</v>
      </c>
      <c r="D331" s="2">
        <f t="shared" si="38"/>
        <v>0.53800000000000003</v>
      </c>
      <c r="E331" s="2">
        <f t="shared" si="32"/>
        <v>0.54</v>
      </c>
      <c r="F331" s="2">
        <f t="shared" si="33"/>
        <v>0.54599999999999982</v>
      </c>
      <c r="G331" s="2">
        <f t="shared" si="35"/>
        <v>0.54700000000000004</v>
      </c>
      <c r="H331" s="2">
        <f t="shared" si="39"/>
        <v>0.55532199999999998</v>
      </c>
      <c r="I331" s="2">
        <f t="array" ref="I331">SUMPRODUCT(B315:B334, (ROW(B315:B334)-ROW(B315)+1)) / (20*21/2)</f>
        <v>0.53819047619047622</v>
      </c>
      <c r="J331" s="2">
        <f t="shared" si="34"/>
        <v>0.54368323669197105</v>
      </c>
      <c r="K331" s="2">
        <f t="shared" si="36"/>
        <v>0.54714741295999847</v>
      </c>
    </row>
    <row r="332" spans="1:11" ht="13.5" x14ac:dyDescent="0.25">
      <c r="A332" s="3">
        <f>TITRES_STAT!B335</f>
        <v>42787</v>
      </c>
      <c r="B332" s="5">
        <f>TITRES_STAT!D335</f>
        <v>0.53</v>
      </c>
      <c r="C332" s="2">
        <f t="shared" si="37"/>
        <v>0</v>
      </c>
      <c r="D332" s="2">
        <f t="shared" si="38"/>
        <v>0.53600000000000014</v>
      </c>
      <c r="E332" s="2">
        <f t="shared" ref="E332:E395" si="40">AVERAGE(B323:B332)</f>
        <v>0.53900000000000003</v>
      </c>
      <c r="F332" s="2">
        <f t="shared" si="33"/>
        <v>0.54449999999999987</v>
      </c>
      <c r="G332" s="2">
        <f t="shared" si="35"/>
        <v>0.54660000000000009</v>
      </c>
      <c r="H332" s="2">
        <f t="shared" si="39"/>
        <v>0.55505850000000001</v>
      </c>
      <c r="I332" s="2">
        <f t="array" ref="I332">SUMPRODUCT(B316:B335, (ROW(B316:B335)-ROW(B316)+1)) / (20*21/2)</f>
        <v>0.53795238095238096</v>
      </c>
      <c r="J332" s="2">
        <f t="shared" si="34"/>
        <v>0.54238007129273569</v>
      </c>
      <c r="K332" s="2">
        <f t="shared" si="36"/>
        <v>0.54647496539293972</v>
      </c>
    </row>
    <row r="333" spans="1:11" ht="13.5" x14ac:dyDescent="0.25">
      <c r="A333" s="3">
        <f>TITRES_STAT!B336</f>
        <v>42788</v>
      </c>
      <c r="B333" s="5">
        <f>TITRES_STAT!D336</f>
        <v>0.53</v>
      </c>
      <c r="C333" s="2">
        <f t="shared" si="37"/>
        <v>0</v>
      </c>
      <c r="D333" s="2">
        <f t="shared" si="38"/>
        <v>0.53400000000000003</v>
      </c>
      <c r="E333" s="2">
        <f t="shared" si="40"/>
        <v>0.53700000000000014</v>
      </c>
      <c r="F333" s="2">
        <f t="shared" si="33"/>
        <v>0.54349999999999976</v>
      </c>
      <c r="G333" s="2">
        <f t="shared" si="35"/>
        <v>0.54620000000000013</v>
      </c>
      <c r="H333" s="2">
        <f t="shared" si="39"/>
        <v>0.5547470000000001</v>
      </c>
      <c r="I333" s="2">
        <f t="array" ref="I333">SUMPRODUCT(B317:B336, (ROW(B317:B336)-ROW(B317)+1)) / (20*21/2)</f>
        <v>0.53780952380952385</v>
      </c>
      <c r="J333" s="2">
        <f t="shared" si="34"/>
        <v>0.54120101688390376</v>
      </c>
      <c r="K333" s="2">
        <f t="shared" si="36"/>
        <v>0.5458288883187068</v>
      </c>
    </row>
    <row r="334" spans="1:11" ht="13.5" x14ac:dyDescent="0.25">
      <c r="A334" s="3">
        <f>TITRES_STAT!B337</f>
        <v>42789</v>
      </c>
      <c r="B334" s="5">
        <f>TITRES_STAT!D337</f>
        <v>0.53</v>
      </c>
      <c r="C334" s="2">
        <f t="shared" si="37"/>
        <v>0</v>
      </c>
      <c r="D334" s="2">
        <f t="shared" si="38"/>
        <v>0.53200000000000003</v>
      </c>
      <c r="E334" s="2">
        <f t="shared" si="40"/>
        <v>0.53600000000000014</v>
      </c>
      <c r="F334" s="2">
        <f t="shared" si="33"/>
        <v>0.54249999999999987</v>
      </c>
      <c r="G334" s="2">
        <f t="shared" si="35"/>
        <v>0.54580000000000017</v>
      </c>
      <c r="H334" s="2">
        <f t="shared" si="39"/>
        <v>0.55443550000000008</v>
      </c>
      <c r="I334" s="2">
        <f t="array" ref="I334">SUMPRODUCT(B318:B337, (ROW(B318:B337)-ROW(B318)+1)) / (20*21/2)</f>
        <v>0.53776190476190477</v>
      </c>
      <c r="J334" s="2">
        <f t="shared" si="34"/>
        <v>0.54013425337115106</v>
      </c>
      <c r="K334" s="2">
        <f t="shared" si="36"/>
        <v>0.5452081476003261</v>
      </c>
    </row>
    <row r="335" spans="1:11" ht="13.5" x14ac:dyDescent="0.25">
      <c r="A335" s="3">
        <f>TITRES_STAT!B338</f>
        <v>42790</v>
      </c>
      <c r="B335" s="5">
        <f>TITRES_STAT!D338</f>
        <v>0.54</v>
      </c>
      <c r="C335" s="2">
        <f t="shared" si="37"/>
        <v>1.0000000000000009E-2</v>
      </c>
      <c r="D335" s="2">
        <f t="shared" si="38"/>
        <v>0.53200000000000003</v>
      </c>
      <c r="E335" s="2">
        <f t="shared" si="40"/>
        <v>0.53600000000000014</v>
      </c>
      <c r="F335" s="2">
        <f t="shared" si="33"/>
        <v>0.54149999999999987</v>
      </c>
      <c r="G335" s="2">
        <f t="shared" si="35"/>
        <v>0.54560000000000008</v>
      </c>
      <c r="H335" s="2">
        <f t="shared" si="39"/>
        <v>0.55417400000000006</v>
      </c>
      <c r="I335" s="2">
        <f t="array" ref="I335">SUMPRODUCT(B319:B338, (ROW(B319:B338)-ROW(B319)+1)) / (20*21/2)</f>
        <v>0.53776190476190477</v>
      </c>
      <c r="J335" s="2">
        <f t="shared" si="34"/>
        <v>0.54012146733580335</v>
      </c>
      <c r="K335" s="2">
        <f t="shared" si="36"/>
        <v>0.54500390651796038</v>
      </c>
    </row>
    <row r="336" spans="1:11" ht="13.5" x14ac:dyDescent="0.25">
      <c r="A336" s="3">
        <f>TITRES_STAT!B339</f>
        <v>42793</v>
      </c>
      <c r="B336" s="5">
        <f>TITRES_STAT!D339</f>
        <v>0.54</v>
      </c>
      <c r="C336" s="2">
        <f t="shared" si="37"/>
        <v>0</v>
      </c>
      <c r="D336" s="2">
        <f t="shared" si="38"/>
        <v>0.53400000000000003</v>
      </c>
      <c r="E336" s="2">
        <f t="shared" si="40"/>
        <v>0.53600000000000014</v>
      </c>
      <c r="F336" s="2">
        <f t="shared" si="33"/>
        <v>0.54049999999999998</v>
      </c>
      <c r="G336" s="2">
        <f t="shared" si="35"/>
        <v>0.54560000000000008</v>
      </c>
      <c r="H336" s="2">
        <f t="shared" si="39"/>
        <v>0.55391250000000025</v>
      </c>
      <c r="I336" s="2">
        <f t="array" ref="I336">SUMPRODUCT(B320:B339, (ROW(B320:B339)-ROW(B320)+1)) / (20*21/2)</f>
        <v>0.53776190476190477</v>
      </c>
      <c r="J336" s="2">
        <f t="shared" si="34"/>
        <v>0.5401098990181078</v>
      </c>
      <c r="K336" s="2">
        <f t="shared" si="36"/>
        <v>0.54480767488980519</v>
      </c>
    </row>
    <row r="337" spans="1:11" ht="13.5" x14ac:dyDescent="0.25">
      <c r="A337" s="3">
        <f>TITRES_STAT!B340</f>
        <v>42794</v>
      </c>
      <c r="B337" s="5">
        <f>TITRES_STAT!D340</f>
        <v>0.54</v>
      </c>
      <c r="C337" s="2">
        <f t="shared" si="37"/>
        <v>0</v>
      </c>
      <c r="D337" s="2">
        <f t="shared" si="38"/>
        <v>0.53600000000000003</v>
      </c>
      <c r="E337" s="2">
        <f t="shared" si="40"/>
        <v>0.53600000000000014</v>
      </c>
      <c r="F337" s="2">
        <f t="shared" si="33"/>
        <v>0.53999999999999981</v>
      </c>
      <c r="G337" s="2">
        <f t="shared" si="35"/>
        <v>0.54560000000000008</v>
      </c>
      <c r="H337" s="2">
        <f t="shared" si="39"/>
        <v>0.55365100000000023</v>
      </c>
      <c r="I337" s="2">
        <f t="array" ref="I337">SUMPRODUCT(B321:B340, (ROW(B321:B340)-ROW(B321)+1)) / (20*21/2)</f>
        <v>0.53685714285714292</v>
      </c>
      <c r="J337" s="2">
        <f t="shared" si="34"/>
        <v>0.54009943244495462</v>
      </c>
      <c r="K337" s="2">
        <f t="shared" si="36"/>
        <v>0.54461913861961686</v>
      </c>
    </row>
    <row r="338" spans="1:11" ht="13.5" x14ac:dyDescent="0.25">
      <c r="A338" s="3">
        <f>TITRES_STAT!B341</f>
        <v>42795</v>
      </c>
      <c r="B338" s="5">
        <f>TITRES_STAT!D341</f>
        <v>0.54</v>
      </c>
      <c r="C338" s="2">
        <f t="shared" si="37"/>
        <v>0</v>
      </c>
      <c r="D338" s="2">
        <f t="shared" si="38"/>
        <v>0.53800000000000003</v>
      </c>
      <c r="E338" s="2">
        <f t="shared" si="40"/>
        <v>0.53600000000000003</v>
      </c>
      <c r="F338" s="2">
        <f t="shared" si="33"/>
        <v>0.53999999999999981</v>
      </c>
      <c r="G338" s="2">
        <f t="shared" si="35"/>
        <v>0.54560000000000008</v>
      </c>
      <c r="H338" s="2">
        <f t="shared" si="39"/>
        <v>0.55348500000000023</v>
      </c>
      <c r="I338" s="2">
        <f t="array" ref="I338">SUMPRODUCT(B322:B341, (ROW(B322:B341)-ROW(B322)+1)) / (20*21/2)</f>
        <v>0.53700000000000003</v>
      </c>
      <c r="J338" s="2">
        <f t="shared" si="34"/>
        <v>0.54008996268829224</v>
      </c>
      <c r="K338" s="2">
        <f t="shared" si="36"/>
        <v>0.54443799592865161</v>
      </c>
    </row>
    <row r="339" spans="1:11" ht="13.5" x14ac:dyDescent="0.25">
      <c r="A339" s="3">
        <f>TITRES_STAT!B342</f>
        <v>42796</v>
      </c>
      <c r="B339" s="5">
        <f>TITRES_STAT!D342</f>
        <v>0.54</v>
      </c>
      <c r="C339" s="2">
        <f t="shared" si="37"/>
        <v>0</v>
      </c>
      <c r="D339" s="2">
        <f t="shared" si="38"/>
        <v>0.54</v>
      </c>
      <c r="E339" s="2">
        <f t="shared" si="40"/>
        <v>0.53600000000000003</v>
      </c>
      <c r="F339" s="2">
        <f t="shared" si="33"/>
        <v>0.53949999999999998</v>
      </c>
      <c r="G339" s="2">
        <f t="shared" si="35"/>
        <v>0.54560000000000008</v>
      </c>
      <c r="H339" s="2">
        <f t="shared" si="39"/>
        <v>0.55327150000000036</v>
      </c>
      <c r="I339" s="2">
        <f t="array" ref="I339">SUMPRODUCT(B323:B342, (ROW(B323:B342)-ROW(B323)+1)) / (20*21/2)</f>
        <v>0.53814285714285726</v>
      </c>
      <c r="J339" s="2">
        <f t="shared" si="34"/>
        <v>0.54008139481321682</v>
      </c>
      <c r="K339" s="2">
        <f t="shared" si="36"/>
        <v>0.54426395687262596</v>
      </c>
    </row>
    <row r="340" spans="1:11" ht="13.5" x14ac:dyDescent="0.25">
      <c r="A340" s="3">
        <f>TITRES_STAT!B343</f>
        <v>42797</v>
      </c>
      <c r="B340" s="5">
        <f>TITRES_STAT!D343</f>
        <v>0.53</v>
      </c>
      <c r="C340" s="2">
        <f t="shared" si="37"/>
        <v>-1.0000000000000009E-2</v>
      </c>
      <c r="D340" s="2">
        <f t="shared" si="38"/>
        <v>0.53800000000000003</v>
      </c>
      <c r="E340" s="2">
        <f t="shared" si="40"/>
        <v>0.53500000000000003</v>
      </c>
      <c r="F340" s="2">
        <f t="shared" ref="F340:F403" si="41">AVERAGE(B321:B340)</f>
        <v>0.53849999999999987</v>
      </c>
      <c r="G340" s="2">
        <f t="shared" si="35"/>
        <v>0.54540000000000011</v>
      </c>
      <c r="H340" s="2">
        <f t="shared" si="39"/>
        <v>0.55296000000000023</v>
      </c>
      <c r="I340" s="2">
        <f t="array" ref="I340">SUMPRODUCT(B324:B343, (ROW(B324:B343)-ROW(B324)+1)) / (20*21/2)</f>
        <v>0.53828571428571437</v>
      </c>
      <c r="J340" s="2">
        <f t="shared" si="34"/>
        <v>0.5391212619738629</v>
      </c>
      <c r="K340" s="2">
        <f t="shared" si="36"/>
        <v>0.54370458601487592</v>
      </c>
    </row>
    <row r="341" spans="1:11" ht="13.5" x14ac:dyDescent="0.25">
      <c r="A341" s="3">
        <f>TITRES_STAT!B344</f>
        <v>42800</v>
      </c>
      <c r="B341" s="5">
        <f>TITRES_STAT!D344</f>
        <v>0.54</v>
      </c>
      <c r="C341" s="2">
        <f t="shared" si="37"/>
        <v>1.0000000000000009E-2</v>
      </c>
      <c r="D341" s="2">
        <f t="shared" si="38"/>
        <v>0.53800000000000003</v>
      </c>
      <c r="E341" s="2">
        <f t="shared" si="40"/>
        <v>0.53600000000000003</v>
      </c>
      <c r="F341" s="2">
        <f t="shared" si="41"/>
        <v>0.53799999999999992</v>
      </c>
      <c r="G341" s="2">
        <f t="shared" si="35"/>
        <v>0.54540000000000011</v>
      </c>
      <c r="H341" s="2">
        <f t="shared" si="39"/>
        <v>0.55269850000000031</v>
      </c>
      <c r="I341" s="2">
        <f t="array" ref="I341">SUMPRODUCT(B325:B344, (ROW(B325:B344)-ROW(B325)+1)) / (20*21/2)</f>
        <v>0.53847619047619055</v>
      </c>
      <c r="J341" s="2">
        <f t="shared" ref="J341:J404" si="42">$J$4*B341+J340*(1-$J$4)</f>
        <v>0.53920495130968549</v>
      </c>
      <c r="K341" s="2">
        <f t="shared" si="36"/>
        <v>0.54355930813193964</v>
      </c>
    </row>
    <row r="342" spans="1:11" ht="13.5" x14ac:dyDescent="0.25">
      <c r="A342" s="3">
        <f>TITRES_STAT!B345</f>
        <v>42801</v>
      </c>
      <c r="B342" s="5">
        <f>TITRES_STAT!D345</f>
        <v>0.55000000000000004</v>
      </c>
      <c r="C342" s="2">
        <f t="shared" si="37"/>
        <v>1.0000000000000009E-2</v>
      </c>
      <c r="D342" s="2">
        <f t="shared" si="38"/>
        <v>0.54</v>
      </c>
      <c r="E342" s="2">
        <f t="shared" si="40"/>
        <v>0.53800000000000003</v>
      </c>
      <c r="F342" s="2">
        <f t="shared" si="41"/>
        <v>0.53849999999999998</v>
      </c>
      <c r="G342" s="2">
        <f t="shared" si="35"/>
        <v>0.54559999999999997</v>
      </c>
      <c r="H342" s="2">
        <f t="shared" si="39"/>
        <v>0.55248700000000028</v>
      </c>
      <c r="I342" s="2">
        <f t="array" ref="I342">SUMPRODUCT(B326:B345, (ROW(B326:B345)-ROW(B326)+1)) / (20*21/2)</f>
        <v>0.53771428571428581</v>
      </c>
      <c r="J342" s="2">
        <f t="shared" si="42"/>
        <v>0.54023305118495357</v>
      </c>
      <c r="K342" s="2">
        <f t="shared" si="36"/>
        <v>0.54381188428362837</v>
      </c>
    </row>
    <row r="343" spans="1:11" ht="13.5" x14ac:dyDescent="0.25">
      <c r="A343" s="3">
        <f>TITRES_STAT!B346</f>
        <v>42802</v>
      </c>
      <c r="B343" s="5">
        <f>TITRES_STAT!D346</f>
        <v>0.54</v>
      </c>
      <c r="C343" s="2">
        <f t="shared" si="37"/>
        <v>-1.0000000000000009E-2</v>
      </c>
      <c r="D343" s="2">
        <f t="shared" si="38"/>
        <v>0.54</v>
      </c>
      <c r="E343" s="2">
        <f t="shared" si="40"/>
        <v>0.53900000000000003</v>
      </c>
      <c r="F343" s="2">
        <f t="shared" si="41"/>
        <v>0.53800000000000003</v>
      </c>
      <c r="G343" s="2">
        <f t="shared" si="35"/>
        <v>0.54559999999999997</v>
      </c>
      <c r="H343" s="2">
        <f t="shared" si="39"/>
        <v>0.55232100000000028</v>
      </c>
      <c r="I343" s="2">
        <f t="array" ref="I343">SUMPRODUCT(B327:B346, (ROW(B327:B346)-ROW(B327)+1)) / (20*21/2)</f>
        <v>0.53699999999999992</v>
      </c>
      <c r="J343" s="2">
        <f t="shared" si="42"/>
        <v>0.54021085583400563</v>
      </c>
      <c r="K343" s="2">
        <f t="shared" si="36"/>
        <v>0.54366239862544696</v>
      </c>
    </row>
    <row r="344" spans="1:11" ht="13.5" x14ac:dyDescent="0.25">
      <c r="A344" s="3">
        <f>TITRES_STAT!B347</f>
        <v>42803</v>
      </c>
      <c r="B344" s="5">
        <f>TITRES_STAT!D347</f>
        <v>0.54</v>
      </c>
      <c r="C344" s="2">
        <f t="shared" si="37"/>
        <v>0</v>
      </c>
      <c r="D344" s="2">
        <f t="shared" si="38"/>
        <v>0.54</v>
      </c>
      <c r="E344" s="2">
        <f t="shared" si="40"/>
        <v>0.54</v>
      </c>
      <c r="F344" s="2">
        <f t="shared" si="41"/>
        <v>0.53800000000000003</v>
      </c>
      <c r="G344" s="2">
        <f t="shared" si="35"/>
        <v>0.54559999999999997</v>
      </c>
      <c r="H344" s="2">
        <f t="shared" si="39"/>
        <v>0.5521550000000004</v>
      </c>
      <c r="I344" s="2">
        <f t="array" ref="I344">SUMPRODUCT(B328:B347, (ROW(B328:B347)-ROW(B328)+1)) / (20*21/2)</f>
        <v>0.53633333333333344</v>
      </c>
      <c r="J344" s="2">
        <f t="shared" si="42"/>
        <v>0.54019077432600504</v>
      </c>
      <c r="K344" s="2">
        <f t="shared" si="36"/>
        <v>0.54351877514993929</v>
      </c>
    </row>
    <row r="345" spans="1:11" ht="13.5" x14ac:dyDescent="0.25">
      <c r="A345" s="3">
        <f>TITRES_STAT!B348</f>
        <v>42804</v>
      </c>
      <c r="B345" s="5">
        <f>TITRES_STAT!D348</f>
        <v>0.53</v>
      </c>
      <c r="C345" s="2">
        <f t="shared" si="37"/>
        <v>-1.0000000000000009E-2</v>
      </c>
      <c r="D345" s="2">
        <f t="shared" si="38"/>
        <v>0.54</v>
      </c>
      <c r="E345" s="2">
        <f t="shared" si="40"/>
        <v>0.53900000000000003</v>
      </c>
      <c r="F345" s="2">
        <f t="shared" si="41"/>
        <v>0.53749999999999987</v>
      </c>
      <c r="G345" s="2">
        <f t="shared" si="35"/>
        <v>0.5454</v>
      </c>
      <c r="H345" s="2">
        <f t="shared" si="39"/>
        <v>0.5519390000000004</v>
      </c>
      <c r="I345" s="2">
        <f t="array" ref="I345">SUMPRODUCT(B329:B348, (ROW(B329:B348)-ROW(B329)+1)) / (20*21/2)</f>
        <v>0.53571428571428581</v>
      </c>
      <c r="J345" s="2">
        <f t="shared" si="42"/>
        <v>0.53922022439019501</v>
      </c>
      <c r="K345" s="2">
        <f t="shared" si="36"/>
        <v>0.54298862710484364</v>
      </c>
    </row>
    <row r="346" spans="1:11" ht="13.5" x14ac:dyDescent="0.25">
      <c r="A346" s="3">
        <f>TITRES_STAT!B349</f>
        <v>42807</v>
      </c>
      <c r="B346" s="5">
        <f>TITRES_STAT!D349</f>
        <v>0.53</v>
      </c>
      <c r="C346" s="2">
        <f t="shared" si="37"/>
        <v>0</v>
      </c>
      <c r="D346" s="2">
        <f t="shared" si="38"/>
        <v>0.53800000000000003</v>
      </c>
      <c r="E346" s="2">
        <f t="shared" si="40"/>
        <v>0.53800000000000003</v>
      </c>
      <c r="F346" s="2">
        <f t="shared" si="41"/>
        <v>0.53699999999999992</v>
      </c>
      <c r="G346" s="2">
        <f t="shared" si="35"/>
        <v>0.54500000000000004</v>
      </c>
      <c r="H346" s="2">
        <f t="shared" si="39"/>
        <v>0.55167550000000032</v>
      </c>
      <c r="I346" s="2">
        <f t="array" ref="I346">SUMPRODUCT(B330:B349, (ROW(B330:B349)-ROW(B330)+1)) / (20*21/2)</f>
        <v>0.53514285714285725</v>
      </c>
      <c r="J346" s="2">
        <f t="shared" si="42"/>
        <v>0.53834210778160507</v>
      </c>
      <c r="K346" s="2">
        <f t="shared" si="36"/>
        <v>0.54247926917916345</v>
      </c>
    </row>
    <row r="347" spans="1:11" ht="13.5" x14ac:dyDescent="0.25">
      <c r="A347" s="3">
        <f>TITRES_STAT!B350</f>
        <v>42808</v>
      </c>
      <c r="B347" s="5">
        <f>TITRES_STAT!D350</f>
        <v>0.53</v>
      </c>
      <c r="C347" s="2">
        <f t="shared" si="37"/>
        <v>0</v>
      </c>
      <c r="D347" s="2">
        <f t="shared" si="38"/>
        <v>0.53400000000000003</v>
      </c>
      <c r="E347" s="2">
        <f t="shared" si="40"/>
        <v>0.53700000000000014</v>
      </c>
      <c r="F347" s="2">
        <f t="shared" si="41"/>
        <v>0.53649999999999998</v>
      </c>
      <c r="G347" s="2">
        <f t="shared" si="35"/>
        <v>0.54460000000000008</v>
      </c>
      <c r="H347" s="2">
        <f t="shared" si="39"/>
        <v>0.55145950000000032</v>
      </c>
      <c r="I347" s="2">
        <f t="array" ref="I347">SUMPRODUCT(B331:B350, (ROW(B331:B350)-ROW(B331)+1)) / (20*21/2)</f>
        <v>0.53461904761904766</v>
      </c>
      <c r="J347" s="2">
        <f t="shared" si="42"/>
        <v>0.53754762132621414</v>
      </c>
      <c r="K347" s="2">
        <f t="shared" si="36"/>
        <v>0.54198988607409815</v>
      </c>
    </row>
    <row r="348" spans="1:11" ht="13.5" x14ac:dyDescent="0.25">
      <c r="A348" s="3">
        <f>TITRES_STAT!B351</f>
        <v>42809</v>
      </c>
      <c r="B348" s="5">
        <f>TITRES_STAT!D351</f>
        <v>0.53</v>
      </c>
      <c r="C348" s="2">
        <f t="shared" si="37"/>
        <v>0</v>
      </c>
      <c r="D348" s="2">
        <f t="shared" si="38"/>
        <v>0.53200000000000003</v>
      </c>
      <c r="E348" s="2">
        <f t="shared" si="40"/>
        <v>0.53600000000000014</v>
      </c>
      <c r="F348" s="2">
        <f t="shared" si="41"/>
        <v>0.53599999999999992</v>
      </c>
      <c r="G348" s="2">
        <f t="shared" si="35"/>
        <v>0.54420000000000013</v>
      </c>
      <c r="H348" s="2">
        <f t="shared" si="39"/>
        <v>0.55124350000000033</v>
      </c>
      <c r="I348" s="2">
        <f t="array" ref="I348">SUMPRODUCT(B332:B351, (ROW(B332:B351)-ROW(B332)+1)) / (20*21/2)</f>
        <v>0.53414285714285725</v>
      </c>
      <c r="J348" s="2">
        <f t="shared" si="42"/>
        <v>0.5368288002475271</v>
      </c>
      <c r="K348" s="2">
        <f t="shared" si="36"/>
        <v>0.54151969446334913</v>
      </c>
    </row>
    <row r="349" spans="1:11" ht="13.5" x14ac:dyDescent="0.25">
      <c r="A349" s="3">
        <f>TITRES_STAT!B352</f>
        <v>42810</v>
      </c>
      <c r="B349" s="5">
        <f>TITRES_STAT!D352</f>
        <v>0.53</v>
      </c>
      <c r="C349" s="2">
        <f t="shared" si="37"/>
        <v>0</v>
      </c>
      <c r="D349" s="2">
        <f t="shared" si="38"/>
        <v>0.53</v>
      </c>
      <c r="E349" s="2">
        <f t="shared" si="40"/>
        <v>0.53500000000000014</v>
      </c>
      <c r="F349" s="2">
        <f t="shared" si="41"/>
        <v>0.53549999999999986</v>
      </c>
      <c r="G349" s="2">
        <f t="shared" si="35"/>
        <v>0.54380000000000006</v>
      </c>
      <c r="H349" s="2">
        <f t="shared" si="39"/>
        <v>0.55093200000000031</v>
      </c>
      <c r="I349" s="2">
        <f t="array" ref="I349">SUMPRODUCT(B333:B352, (ROW(B333:B352)-ROW(B333)+1)) / (20*21/2)</f>
        <v>0.53366666666666673</v>
      </c>
      <c r="J349" s="2">
        <f t="shared" si="42"/>
        <v>0.53617843831919121</v>
      </c>
      <c r="K349" s="2">
        <f t="shared" si="36"/>
        <v>0.54106794173929618</v>
      </c>
    </row>
    <row r="350" spans="1:11" ht="13.5" x14ac:dyDescent="0.25">
      <c r="A350" s="3">
        <f>TITRES_STAT!B353</f>
        <v>42811</v>
      </c>
      <c r="B350" s="5">
        <f>TITRES_STAT!D353</f>
        <v>0.53</v>
      </c>
      <c r="C350" s="2">
        <f t="shared" si="37"/>
        <v>0</v>
      </c>
      <c r="D350" s="2">
        <f t="shared" si="38"/>
        <v>0.53</v>
      </c>
      <c r="E350" s="2">
        <f t="shared" si="40"/>
        <v>0.53500000000000014</v>
      </c>
      <c r="F350" s="2">
        <f t="shared" si="41"/>
        <v>0.53499999999999992</v>
      </c>
      <c r="G350" s="2">
        <f t="shared" si="35"/>
        <v>0.54340000000000011</v>
      </c>
      <c r="H350" s="2">
        <f t="shared" si="39"/>
        <v>0.5506205000000004</v>
      </c>
      <c r="I350" s="2">
        <f t="array" ref="I350">SUMPRODUCT(B334:B353, (ROW(B334:B353)-ROW(B334)+1)) / (20*21/2)</f>
        <v>0.53319047619047621</v>
      </c>
      <c r="J350" s="2">
        <f t="shared" si="42"/>
        <v>0.53559001562212538</v>
      </c>
      <c r="K350" s="2">
        <f t="shared" si="36"/>
        <v>0.54063390480834339</v>
      </c>
    </row>
    <row r="351" spans="1:11" ht="13.5" x14ac:dyDescent="0.25">
      <c r="A351" s="3">
        <f>TITRES_STAT!B354</f>
        <v>42815</v>
      </c>
      <c r="B351" s="5">
        <f>TITRES_STAT!D354</f>
        <v>0.53</v>
      </c>
      <c r="C351" s="2">
        <f t="shared" si="37"/>
        <v>0</v>
      </c>
      <c r="D351" s="2">
        <f t="shared" si="38"/>
        <v>0.53</v>
      </c>
      <c r="E351" s="2">
        <f t="shared" si="40"/>
        <v>0.53400000000000014</v>
      </c>
      <c r="F351" s="2">
        <f t="shared" si="41"/>
        <v>0.53499999999999992</v>
      </c>
      <c r="G351" s="2">
        <f t="shared" si="35"/>
        <v>0.54320000000000013</v>
      </c>
      <c r="H351" s="2">
        <f t="shared" si="39"/>
        <v>0.55030900000000038</v>
      </c>
      <c r="I351" s="2">
        <f t="array" ref="I351">SUMPRODUCT(B335:B354, (ROW(B335:B354)-ROW(B335)+1)) / (20*21/2)</f>
        <v>0.5327142857142857</v>
      </c>
      <c r="J351" s="2">
        <f t="shared" si="42"/>
        <v>0.53505763318192301</v>
      </c>
      <c r="K351" s="2">
        <f t="shared" si="36"/>
        <v>0.54021688893350639</v>
      </c>
    </row>
    <row r="352" spans="1:11" ht="13.5" x14ac:dyDescent="0.25">
      <c r="A352" s="3">
        <f>TITRES_STAT!B355</f>
        <v>42816</v>
      </c>
      <c r="B352" s="5">
        <f>TITRES_STAT!D355</f>
        <v>0.53</v>
      </c>
      <c r="C352" s="2">
        <f t="shared" si="37"/>
        <v>0</v>
      </c>
      <c r="D352" s="2">
        <f t="shared" si="38"/>
        <v>0.53</v>
      </c>
      <c r="E352" s="2">
        <f t="shared" si="40"/>
        <v>0.53200000000000014</v>
      </c>
      <c r="F352" s="2">
        <f t="shared" si="41"/>
        <v>0.53499999999999992</v>
      </c>
      <c r="G352" s="2">
        <f t="shared" si="35"/>
        <v>0.54280000000000006</v>
      </c>
      <c r="H352" s="2">
        <f t="shared" si="39"/>
        <v>0.55009300000000039</v>
      </c>
      <c r="I352" s="2">
        <f t="array" ref="I352">SUMPRODUCT(B336:B355, (ROW(B336:B355)-ROW(B336)+1)) / (20*21/2)</f>
        <v>0.53223809523809529</v>
      </c>
      <c r="J352" s="2">
        <f t="shared" si="42"/>
        <v>0.53457595383126366</v>
      </c>
      <c r="K352" s="2">
        <f t="shared" si="36"/>
        <v>0.53981622662238848</v>
      </c>
    </row>
    <row r="353" spans="1:11" ht="13.5" x14ac:dyDescent="0.25">
      <c r="A353" s="3">
        <f>TITRES_STAT!B356</f>
        <v>42817</v>
      </c>
      <c r="B353" s="5">
        <f>TITRES_STAT!D356</f>
        <v>0.53</v>
      </c>
      <c r="C353" s="2">
        <f t="shared" si="37"/>
        <v>0</v>
      </c>
      <c r="D353" s="2">
        <f t="shared" si="38"/>
        <v>0.53</v>
      </c>
      <c r="E353" s="2">
        <f t="shared" si="40"/>
        <v>0.53100000000000014</v>
      </c>
      <c r="F353" s="2">
        <f t="shared" si="41"/>
        <v>0.53499999999999992</v>
      </c>
      <c r="G353" s="2">
        <f t="shared" si="35"/>
        <v>0.54260000000000008</v>
      </c>
      <c r="H353" s="2">
        <f t="shared" si="39"/>
        <v>0.54987700000000039</v>
      </c>
      <c r="I353" s="2">
        <f t="array" ref="I353">SUMPRODUCT(B337:B356, (ROW(B337:B356)-ROW(B337)+1)) / (20*21/2)</f>
        <v>0.53180952380952384</v>
      </c>
      <c r="J353" s="2">
        <f t="shared" si="42"/>
        <v>0.53414014870447668</v>
      </c>
      <c r="K353" s="2">
        <f t="shared" si="36"/>
        <v>0.53943127655876544</v>
      </c>
    </row>
    <row r="354" spans="1:11" ht="13.5" x14ac:dyDescent="0.25">
      <c r="A354" s="3">
        <f>TITRES_STAT!B357</f>
        <v>42818</v>
      </c>
      <c r="B354" s="5">
        <f>TITRES_STAT!D357</f>
        <v>0.53</v>
      </c>
      <c r="C354" s="2">
        <f t="shared" si="37"/>
        <v>0</v>
      </c>
      <c r="D354" s="2">
        <f t="shared" si="38"/>
        <v>0.53</v>
      </c>
      <c r="E354" s="2">
        <f t="shared" si="40"/>
        <v>0.53000000000000014</v>
      </c>
      <c r="F354" s="2">
        <f t="shared" si="41"/>
        <v>0.53499999999999992</v>
      </c>
      <c r="G354" s="2">
        <f t="shared" si="35"/>
        <v>0.54220000000000002</v>
      </c>
      <c r="H354" s="2">
        <f t="shared" si="39"/>
        <v>0.5496610000000004</v>
      </c>
      <c r="I354" s="2">
        <f t="array" ref="I354">SUMPRODUCT(B338:B357, (ROW(B338:B357)-ROW(B338)+1)) / (20*21/2)</f>
        <v>0.53047619047619066</v>
      </c>
      <c r="J354" s="2">
        <f t="shared" si="42"/>
        <v>0.53374584882785991</v>
      </c>
      <c r="K354" s="2">
        <f t="shared" si="36"/>
        <v>0.53906142257606871</v>
      </c>
    </row>
    <row r="355" spans="1:11" ht="13.5" x14ac:dyDescent="0.25">
      <c r="A355" s="3">
        <f>TITRES_STAT!B358</f>
        <v>42821</v>
      </c>
      <c r="B355" s="5">
        <f>TITRES_STAT!D358</f>
        <v>0.53</v>
      </c>
      <c r="C355" s="2">
        <f t="shared" si="37"/>
        <v>0</v>
      </c>
      <c r="D355" s="2">
        <f t="shared" si="38"/>
        <v>0.53</v>
      </c>
      <c r="E355" s="2">
        <f t="shared" si="40"/>
        <v>0.53000000000000014</v>
      </c>
      <c r="F355" s="2">
        <f t="shared" si="41"/>
        <v>0.53449999999999986</v>
      </c>
      <c r="G355" s="2">
        <f t="shared" si="35"/>
        <v>0.54179999999999995</v>
      </c>
      <c r="H355" s="2">
        <f t="shared" si="39"/>
        <v>0.54944500000000041</v>
      </c>
      <c r="I355" s="2">
        <f t="array" ref="I355">SUMPRODUCT(B339:B358, (ROW(B339:B358)-ROW(B339)+1)) / (20*21/2)</f>
        <v>0.52923809523809529</v>
      </c>
      <c r="J355" s="2">
        <f t="shared" si="42"/>
        <v>0.5333891013204447</v>
      </c>
      <c r="K355" s="2">
        <f t="shared" si="36"/>
        <v>0.5387060726711248</v>
      </c>
    </row>
    <row r="356" spans="1:11" ht="13.5" x14ac:dyDescent="0.25">
      <c r="A356" s="3">
        <f>TITRES_STAT!B359</f>
        <v>42822</v>
      </c>
      <c r="B356" s="5">
        <f>TITRES_STAT!D359</f>
        <v>0.53</v>
      </c>
      <c r="C356" s="2">
        <f t="shared" si="37"/>
        <v>0</v>
      </c>
      <c r="D356" s="2">
        <f t="shared" si="38"/>
        <v>0.53</v>
      </c>
      <c r="E356" s="2">
        <f t="shared" si="40"/>
        <v>0.53000000000000014</v>
      </c>
      <c r="F356" s="2">
        <f t="shared" si="41"/>
        <v>0.53399999999999992</v>
      </c>
      <c r="G356" s="2">
        <f t="shared" si="35"/>
        <v>0.54120000000000001</v>
      </c>
      <c r="H356" s="2">
        <f t="shared" si="39"/>
        <v>0.54927700000000035</v>
      </c>
      <c r="I356" s="2">
        <f t="array" ref="I356">SUMPRODUCT(B340:B359, (ROW(B340:B359)-ROW(B340)+1)) / (20*21/2)</f>
        <v>0.52809523809523817</v>
      </c>
      <c r="J356" s="2">
        <f t="shared" si="42"/>
        <v>0.53306632976611668</v>
      </c>
      <c r="K356" s="2">
        <f t="shared" si="36"/>
        <v>0.53836465805657086</v>
      </c>
    </row>
    <row r="357" spans="1:11" ht="13.5" x14ac:dyDescent="0.25">
      <c r="A357" s="3">
        <f>TITRES_STAT!B360</f>
        <v>42823</v>
      </c>
      <c r="B357" s="5">
        <f>TITRES_STAT!D360</f>
        <v>0.52</v>
      </c>
      <c r="C357" s="2">
        <f t="shared" si="37"/>
        <v>-1.0000000000000009E-2</v>
      </c>
      <c r="D357" s="2">
        <f t="shared" si="38"/>
        <v>0.52800000000000002</v>
      </c>
      <c r="E357" s="2">
        <f t="shared" si="40"/>
        <v>0.52900000000000014</v>
      </c>
      <c r="F357" s="2">
        <f t="shared" si="41"/>
        <v>0.53299999999999992</v>
      </c>
      <c r="G357" s="2">
        <f t="shared" si="35"/>
        <v>0.5404000000000001</v>
      </c>
      <c r="H357" s="2">
        <f t="shared" si="39"/>
        <v>0.5490590000000003</v>
      </c>
      <c r="I357" s="2">
        <f t="array" ref="I357">SUMPRODUCT(B341:B360, (ROW(B341:B360)-ROW(B341)+1)) / (20*21/2)</f>
        <v>0.5270476190476191</v>
      </c>
      <c r="J357" s="2">
        <f t="shared" si="42"/>
        <v>0.53182191740743889</v>
      </c>
      <c r="K357" s="2">
        <f t="shared" si="36"/>
        <v>0.53764447538768578</v>
      </c>
    </row>
    <row r="358" spans="1:11" ht="13.5" x14ac:dyDescent="0.25">
      <c r="A358" s="3">
        <f>TITRES_STAT!B361</f>
        <v>42824</v>
      </c>
      <c r="B358" s="5">
        <f>TITRES_STAT!D361</f>
        <v>0.52</v>
      </c>
      <c r="C358" s="2">
        <f t="shared" si="37"/>
        <v>0</v>
      </c>
      <c r="D358" s="2">
        <f t="shared" si="38"/>
        <v>0.52600000000000002</v>
      </c>
      <c r="E358" s="2">
        <f t="shared" si="40"/>
        <v>0.52800000000000014</v>
      </c>
      <c r="F358" s="2">
        <f t="shared" si="41"/>
        <v>0.53199999999999992</v>
      </c>
      <c r="G358" s="2">
        <f t="shared" si="35"/>
        <v>0.53979999999999995</v>
      </c>
      <c r="H358" s="2">
        <f t="shared" si="39"/>
        <v>0.54879300000000031</v>
      </c>
      <c r="I358" s="2">
        <f t="array" ref="I358">SUMPRODUCT(B342:B361, (ROW(B342:B361)-ROW(B342)+1)) / (20*21/2)</f>
        <v>0.5260476190476191</v>
      </c>
      <c r="J358" s="2">
        <f t="shared" si="42"/>
        <v>0.53069602051149234</v>
      </c>
      <c r="K358" s="2">
        <f t="shared" si="36"/>
        <v>0.53695253517640396</v>
      </c>
    </row>
    <row r="359" spans="1:11" ht="13.5" x14ac:dyDescent="0.25">
      <c r="A359" s="3">
        <f>TITRES_STAT!B362</f>
        <v>42825</v>
      </c>
      <c r="B359" s="5">
        <f>TITRES_STAT!D362</f>
        <v>0.52</v>
      </c>
      <c r="C359" s="2">
        <f t="shared" si="37"/>
        <v>0</v>
      </c>
      <c r="D359" s="2">
        <f t="shared" si="38"/>
        <v>0.52400000000000002</v>
      </c>
      <c r="E359" s="2">
        <f t="shared" si="40"/>
        <v>0.52699999999999991</v>
      </c>
      <c r="F359" s="2">
        <f t="shared" si="41"/>
        <v>0.53099999999999992</v>
      </c>
      <c r="G359" s="2">
        <f t="shared" si="35"/>
        <v>0.53900000000000003</v>
      </c>
      <c r="H359" s="2">
        <f t="shared" si="39"/>
        <v>0.54857500000000026</v>
      </c>
      <c r="I359" s="2">
        <f t="array" ref="I359">SUMPRODUCT(B343:B362, (ROW(B343:B362)-ROW(B343)+1)) / (20*21/2)</f>
        <v>0.52514285714285724</v>
      </c>
      <c r="J359" s="2">
        <f t="shared" si="42"/>
        <v>0.52967735189135023</v>
      </c>
      <c r="K359" s="2">
        <f t="shared" si="36"/>
        <v>0.53628772987536855</v>
      </c>
    </row>
    <row r="360" spans="1:11" ht="13.5" x14ac:dyDescent="0.25">
      <c r="A360" s="3">
        <f>TITRES_STAT!B363</f>
        <v>42828</v>
      </c>
      <c r="B360" s="5">
        <f>TITRES_STAT!D363</f>
        <v>0.52</v>
      </c>
      <c r="C360" s="2">
        <f t="shared" si="37"/>
        <v>0</v>
      </c>
      <c r="D360" s="2">
        <f t="shared" si="38"/>
        <v>0.52200000000000002</v>
      </c>
      <c r="E360" s="2">
        <f t="shared" si="40"/>
        <v>0.52600000000000002</v>
      </c>
      <c r="F360" s="2">
        <f t="shared" si="41"/>
        <v>0.53049999999999997</v>
      </c>
      <c r="G360" s="2">
        <f t="shared" si="35"/>
        <v>0.53820000000000001</v>
      </c>
      <c r="H360" s="2">
        <f t="shared" si="39"/>
        <v>0.54835700000000021</v>
      </c>
      <c r="I360" s="2">
        <f t="array" ref="I360">SUMPRODUCT(B344:B363, (ROW(B344:B363)-ROW(B344)+1)) / (20*21/2)</f>
        <v>0.52342857142857147</v>
      </c>
      <c r="J360" s="2">
        <f t="shared" si="42"/>
        <v>0.52875569933026934</v>
      </c>
      <c r="K360" s="2">
        <f t="shared" si="36"/>
        <v>0.53564899537045219</v>
      </c>
    </row>
    <row r="361" spans="1:11" ht="13.5" x14ac:dyDescent="0.25">
      <c r="A361" s="3">
        <f>TITRES_STAT!B364</f>
        <v>42829</v>
      </c>
      <c r="B361" s="5">
        <f>TITRES_STAT!D364</f>
        <v>0.52</v>
      </c>
      <c r="C361" s="2">
        <f t="shared" si="37"/>
        <v>0</v>
      </c>
      <c r="D361" s="2">
        <f t="shared" si="38"/>
        <v>0.52</v>
      </c>
      <c r="E361" s="2">
        <f t="shared" si="40"/>
        <v>0.52500000000000002</v>
      </c>
      <c r="F361" s="2">
        <f t="shared" si="41"/>
        <v>0.52950000000000008</v>
      </c>
      <c r="G361" s="2">
        <f t="shared" si="35"/>
        <v>0.53739999999999999</v>
      </c>
      <c r="H361" s="2">
        <f t="shared" si="39"/>
        <v>0.54813900000000026</v>
      </c>
      <c r="I361" s="2">
        <f t="array" ref="I361">SUMPRODUCT(B345:B364, (ROW(B345:B364)-ROW(B345)+1)) / (20*21/2)</f>
        <v>0.52280952380952384</v>
      </c>
      <c r="J361" s="2">
        <f t="shared" si="42"/>
        <v>0.52792182320357695</v>
      </c>
      <c r="K361" s="2">
        <f t="shared" si="36"/>
        <v>0.53503530927749332</v>
      </c>
    </row>
    <row r="362" spans="1:11" ht="13.5" x14ac:dyDescent="0.25">
      <c r="A362" s="3">
        <f>TITRES_STAT!B365</f>
        <v>42830</v>
      </c>
      <c r="B362" s="5">
        <f>TITRES_STAT!D365</f>
        <v>0.52</v>
      </c>
      <c r="C362" s="2">
        <f t="shared" si="37"/>
        <v>0</v>
      </c>
      <c r="D362" s="2">
        <f t="shared" si="38"/>
        <v>0.52</v>
      </c>
      <c r="E362" s="2">
        <f t="shared" si="40"/>
        <v>0.52400000000000002</v>
      </c>
      <c r="F362" s="2">
        <f t="shared" si="41"/>
        <v>0.52800000000000002</v>
      </c>
      <c r="G362" s="2">
        <f t="shared" si="35"/>
        <v>0.53660000000000008</v>
      </c>
      <c r="H362" s="2">
        <f t="shared" si="39"/>
        <v>0.54792100000000021</v>
      </c>
      <c r="I362" s="2">
        <f t="array" ref="I362">SUMPRODUCT(B346:B365, (ROW(B346:B365)-ROW(B346)+1)) / (20*21/2)</f>
        <v>0.52228571428571435</v>
      </c>
      <c r="J362" s="2">
        <f t="shared" si="42"/>
        <v>0.52716736385085539</v>
      </c>
      <c r="K362" s="2">
        <f t="shared" si="36"/>
        <v>0.53444568930582692</v>
      </c>
    </row>
    <row r="363" spans="1:11" ht="13.5" x14ac:dyDescent="0.25">
      <c r="A363" s="3">
        <f>TITRES_STAT!B366</f>
        <v>42831</v>
      </c>
      <c r="B363" s="5">
        <f>TITRES_STAT!D366</f>
        <v>0.51</v>
      </c>
      <c r="C363" s="2">
        <f t="shared" si="37"/>
        <v>-1.0000000000000009E-2</v>
      </c>
      <c r="D363" s="2">
        <f t="shared" si="38"/>
        <v>0.51800000000000002</v>
      </c>
      <c r="E363" s="2">
        <f t="shared" si="40"/>
        <v>0.52200000000000002</v>
      </c>
      <c r="F363" s="2">
        <f t="shared" si="41"/>
        <v>0.52649999999999997</v>
      </c>
      <c r="G363" s="2">
        <f t="shared" si="35"/>
        <v>0.53580000000000005</v>
      </c>
      <c r="H363" s="2">
        <f t="shared" si="39"/>
        <v>0.54770050000000026</v>
      </c>
      <c r="I363" s="2">
        <f t="array" ref="I363">SUMPRODUCT(B347:B366, (ROW(B347:B366)-ROW(B347)+1)) / (20*21/2)</f>
        <v>0.52180952380952383</v>
      </c>
      <c r="J363" s="2">
        <f t="shared" si="42"/>
        <v>0.52553237681744058</v>
      </c>
      <c r="K363" s="2">
        <f t="shared" si="36"/>
        <v>0.53348703482324555</v>
      </c>
    </row>
    <row r="364" spans="1:11" ht="13.5" x14ac:dyDescent="0.25">
      <c r="A364" s="3">
        <f>TITRES_STAT!B367</f>
        <v>42832</v>
      </c>
      <c r="B364" s="5">
        <f>TITRES_STAT!D367</f>
        <v>0.52</v>
      </c>
      <c r="C364" s="2">
        <f t="shared" si="37"/>
        <v>1.0000000000000009E-2</v>
      </c>
      <c r="D364" s="2">
        <f t="shared" si="38"/>
        <v>0.51800000000000002</v>
      </c>
      <c r="E364" s="2">
        <f t="shared" si="40"/>
        <v>0.52099999999999991</v>
      </c>
      <c r="F364" s="2">
        <f t="shared" si="41"/>
        <v>0.52549999999999997</v>
      </c>
      <c r="G364" s="2">
        <f t="shared" si="35"/>
        <v>0.53520000000000012</v>
      </c>
      <c r="H364" s="2">
        <f t="shared" si="39"/>
        <v>0.54753000000000018</v>
      </c>
      <c r="I364" s="2">
        <f t="array" ref="I364">SUMPRODUCT(B348:B367, (ROW(B348:B367)-ROW(B348)+1)) / (20*21/2)</f>
        <v>0.52042857142857135</v>
      </c>
      <c r="J364" s="2">
        <f t="shared" si="42"/>
        <v>0.52500548378720813</v>
      </c>
      <c r="K364" s="2">
        <f t="shared" si="36"/>
        <v>0.53295813149684379</v>
      </c>
    </row>
    <row r="365" spans="1:11" ht="13.5" x14ac:dyDescent="0.25">
      <c r="A365" s="3">
        <f>TITRES_STAT!B368</f>
        <v>42835</v>
      </c>
      <c r="B365" s="5">
        <f>TITRES_STAT!D368</f>
        <v>0.52</v>
      </c>
      <c r="C365" s="2">
        <f t="shared" si="37"/>
        <v>0</v>
      </c>
      <c r="D365" s="2">
        <f t="shared" si="38"/>
        <v>0.51800000000000002</v>
      </c>
      <c r="E365" s="2">
        <f t="shared" si="40"/>
        <v>0.51999999999999991</v>
      </c>
      <c r="F365" s="2">
        <f t="shared" si="41"/>
        <v>0.52499999999999991</v>
      </c>
      <c r="G365" s="2">
        <f t="shared" si="35"/>
        <v>0.5344000000000001</v>
      </c>
      <c r="H365" s="2">
        <f t="shared" si="39"/>
        <v>0.54731200000000024</v>
      </c>
      <c r="I365" s="2">
        <f t="array" ref="I365">SUMPRODUCT(B349:B368, (ROW(B349:B368)-ROW(B349)+1)) / (20*21/2)</f>
        <v>0.51914285714285724</v>
      </c>
      <c r="J365" s="2">
        <f t="shared" si="42"/>
        <v>0.52452877104556928</v>
      </c>
      <c r="K365" s="2">
        <f t="shared" si="36"/>
        <v>0.53244996947735967</v>
      </c>
    </row>
    <row r="366" spans="1:11" ht="13.5" x14ac:dyDescent="0.25">
      <c r="A366" s="3">
        <f>TITRES_STAT!B369</f>
        <v>42836</v>
      </c>
      <c r="B366" s="5">
        <f>TITRES_STAT!D369</f>
        <v>0.52</v>
      </c>
      <c r="C366" s="2">
        <f t="shared" si="37"/>
        <v>0</v>
      </c>
      <c r="D366" s="2">
        <f t="shared" si="38"/>
        <v>0.51800000000000002</v>
      </c>
      <c r="E366" s="2">
        <f t="shared" si="40"/>
        <v>0.51899999999999991</v>
      </c>
      <c r="F366" s="2">
        <f t="shared" si="41"/>
        <v>0.52449999999999997</v>
      </c>
      <c r="G366" s="2">
        <f t="shared" si="35"/>
        <v>0.53360000000000007</v>
      </c>
      <c r="H366" s="2">
        <f t="shared" si="39"/>
        <v>0.54709400000000019</v>
      </c>
      <c r="I366" s="2">
        <f t="array" ref="I366">SUMPRODUCT(B350:B369, (ROW(B350:B369)-ROW(B350)+1)) / (20*21/2)</f>
        <v>0.51795238095238105</v>
      </c>
      <c r="J366" s="2">
        <f t="shared" si="42"/>
        <v>0.52409745951741982</v>
      </c>
      <c r="K366" s="2">
        <f t="shared" si="36"/>
        <v>0.5319617353802083</v>
      </c>
    </row>
    <row r="367" spans="1:11" ht="13.5" x14ac:dyDescent="0.25">
      <c r="A367" s="3">
        <f>TITRES_STAT!B370</f>
        <v>42837</v>
      </c>
      <c r="B367" s="5">
        <f>TITRES_STAT!D370</f>
        <v>0.51</v>
      </c>
      <c r="C367" s="2">
        <f t="shared" si="37"/>
        <v>-1.0000000000000009E-2</v>
      </c>
      <c r="D367" s="2">
        <f t="shared" si="38"/>
        <v>0.51600000000000001</v>
      </c>
      <c r="E367" s="2">
        <f t="shared" si="40"/>
        <v>0.51800000000000002</v>
      </c>
      <c r="F367" s="2">
        <f t="shared" si="41"/>
        <v>0.52349999999999985</v>
      </c>
      <c r="G367" s="2">
        <f t="shared" si="35"/>
        <v>0.53280000000000005</v>
      </c>
      <c r="H367" s="2">
        <f t="shared" si="39"/>
        <v>0.54682600000000026</v>
      </c>
      <c r="I367" s="2">
        <f t="array" ref="I367">SUMPRODUCT(B351:B370, (ROW(B351:B370)-ROW(B351)+1)) / (20*21/2)</f>
        <v>0.5168571428571429</v>
      </c>
      <c r="J367" s="2">
        <f t="shared" si="42"/>
        <v>0.52275484432528463</v>
      </c>
      <c r="K367" s="2">
        <f t="shared" si="36"/>
        <v>0.53110049085549427</v>
      </c>
    </row>
    <row r="368" spans="1:11" ht="13.5" x14ac:dyDescent="0.25">
      <c r="A368" s="3">
        <f>TITRES_STAT!B371</f>
        <v>42838</v>
      </c>
      <c r="B368" s="5">
        <f>TITRES_STAT!D371</f>
        <v>0.51</v>
      </c>
      <c r="C368" s="2">
        <f t="shared" si="37"/>
        <v>0</v>
      </c>
      <c r="D368" s="2">
        <f t="shared" si="38"/>
        <v>0.51600000000000001</v>
      </c>
      <c r="E368" s="2">
        <f t="shared" si="40"/>
        <v>0.51700000000000002</v>
      </c>
      <c r="F368" s="2">
        <f t="shared" si="41"/>
        <v>0.52249999999999985</v>
      </c>
      <c r="G368" s="2">
        <f t="shared" si="35"/>
        <v>0.53220000000000001</v>
      </c>
      <c r="H368" s="2">
        <f t="shared" si="39"/>
        <v>0.54651000000000027</v>
      </c>
      <c r="I368" s="2">
        <f t="array" ref="I368">SUMPRODUCT(B352:B371, (ROW(B352:B371)-ROW(B352)+1)) / (20*21/2)</f>
        <v>0.51490476190476187</v>
      </c>
      <c r="J368" s="2">
        <f t="shared" si="42"/>
        <v>0.52154009724668604</v>
      </c>
      <c r="K368" s="2">
        <f t="shared" si="36"/>
        <v>0.53027302062586712</v>
      </c>
    </row>
    <row r="369" spans="1:11" ht="13.5" x14ac:dyDescent="0.25">
      <c r="A369" s="3">
        <f>TITRES_STAT!B372</f>
        <v>42839</v>
      </c>
      <c r="B369" s="5">
        <f>TITRES_STAT!D372</f>
        <v>0.51</v>
      </c>
      <c r="C369" s="2">
        <f t="shared" si="37"/>
        <v>0</v>
      </c>
      <c r="D369" s="2">
        <f t="shared" si="38"/>
        <v>0.51400000000000001</v>
      </c>
      <c r="E369" s="2">
        <f t="shared" si="40"/>
        <v>0.51600000000000001</v>
      </c>
      <c r="F369" s="2">
        <f t="shared" si="41"/>
        <v>0.52149999999999985</v>
      </c>
      <c r="G369" s="2">
        <f t="shared" si="35"/>
        <v>0.53140000000000009</v>
      </c>
      <c r="H369" s="2">
        <f t="shared" si="39"/>
        <v>0.54619400000000029</v>
      </c>
      <c r="I369" s="2">
        <f t="array" ref="I369">SUMPRODUCT(B353:B372, (ROW(B353:B372)-ROW(B353)+1)) / (20*21/2)</f>
        <v>0.51309523809523805</v>
      </c>
      <c r="J369" s="2">
        <f t="shared" si="42"/>
        <v>0.52044104036604932</v>
      </c>
      <c r="K369" s="2">
        <f t="shared" si="36"/>
        <v>0.52947800020916647</v>
      </c>
    </row>
    <row r="370" spans="1:11" ht="13.5" x14ac:dyDescent="0.25">
      <c r="A370" s="3">
        <f>TITRES_STAT!B373</f>
        <v>42842</v>
      </c>
      <c r="B370" s="5">
        <f>TITRES_STAT!D373</f>
        <v>0.51</v>
      </c>
      <c r="C370" s="2">
        <f t="shared" si="37"/>
        <v>0</v>
      </c>
      <c r="D370" s="2">
        <f t="shared" si="38"/>
        <v>0.5119999999999999</v>
      </c>
      <c r="E370" s="2">
        <f t="shared" si="40"/>
        <v>0.5149999999999999</v>
      </c>
      <c r="F370" s="2">
        <f t="shared" si="41"/>
        <v>0.52049999999999985</v>
      </c>
      <c r="G370" s="2">
        <f t="shared" ref="G370:G433" si="43">AVERAGE(B321:B370)</f>
        <v>0.53060000000000007</v>
      </c>
      <c r="H370" s="2">
        <f t="shared" si="39"/>
        <v>0.54592600000000024</v>
      </c>
      <c r="I370" s="2">
        <f t="array" ref="I370">SUMPRODUCT(B354:B373, (ROW(B354:B373)-ROW(B354)+1)) / (20*21/2)</f>
        <v>0.51238095238095238</v>
      </c>
      <c r="J370" s="2">
        <f t="shared" si="42"/>
        <v>0.51944665556928271</v>
      </c>
      <c r="K370" s="2">
        <f t="shared" si="36"/>
        <v>0.52871415706370894</v>
      </c>
    </row>
    <row r="371" spans="1:11" ht="13.5" x14ac:dyDescent="0.25">
      <c r="A371" s="3">
        <f>TITRES_STAT!B374</f>
        <v>42843</v>
      </c>
      <c r="B371" s="5">
        <f>TITRES_STAT!D374</f>
        <v>0.5</v>
      </c>
      <c r="C371" s="2">
        <f t="shared" si="37"/>
        <v>-1.0000000000000009E-2</v>
      </c>
      <c r="D371" s="2">
        <f t="shared" si="38"/>
        <v>0.50800000000000001</v>
      </c>
      <c r="E371" s="2">
        <f t="shared" si="40"/>
        <v>0.51300000000000001</v>
      </c>
      <c r="F371" s="2">
        <f t="shared" si="41"/>
        <v>0.51899999999999991</v>
      </c>
      <c r="G371" s="2">
        <f t="shared" si="43"/>
        <v>0.52960000000000007</v>
      </c>
      <c r="H371" s="2">
        <f t="shared" si="39"/>
        <v>0.54560800000000009</v>
      </c>
      <c r="I371" s="2">
        <f t="array" ref="I371">SUMPRODUCT(B355:B374, (ROW(B355:B374)-ROW(B355)+1)) / (20*21/2)</f>
        <v>0.51176190476190475</v>
      </c>
      <c r="J371" s="2">
        <f t="shared" si="42"/>
        <v>0.51759459313411293</v>
      </c>
      <c r="K371" s="2">
        <f t="shared" ref="K371:K434" si="44">$K$4*B371+(1-$K$4)*K370</f>
        <v>0.5275881116886616</v>
      </c>
    </row>
    <row r="372" spans="1:11" ht="13.5" x14ac:dyDescent="0.25">
      <c r="A372" s="3">
        <f>TITRES_STAT!B375</f>
        <v>42844</v>
      </c>
      <c r="B372" s="5">
        <f>TITRES_STAT!D375</f>
        <v>0.5</v>
      </c>
      <c r="C372" s="2">
        <f t="shared" si="37"/>
        <v>0</v>
      </c>
      <c r="D372" s="2">
        <f t="shared" si="38"/>
        <v>0.50600000000000001</v>
      </c>
      <c r="E372" s="2">
        <f t="shared" si="40"/>
        <v>0.5109999999999999</v>
      </c>
      <c r="F372" s="2">
        <f t="shared" si="41"/>
        <v>0.51749999999999985</v>
      </c>
      <c r="G372" s="2">
        <f t="shared" si="43"/>
        <v>0.52880000000000005</v>
      </c>
      <c r="H372" s="2">
        <f t="shared" si="39"/>
        <v>0.54543300000000017</v>
      </c>
      <c r="I372" s="2">
        <f t="array" ref="I372">SUMPRODUCT(B356:B375, (ROW(B356:B375)-ROW(B356)+1)) / (20*21/2)</f>
        <v>0.51028571428571423</v>
      </c>
      <c r="J372" s="2">
        <f t="shared" si="42"/>
        <v>0.51591891759753072</v>
      </c>
      <c r="K372" s="2">
        <f t="shared" si="44"/>
        <v>0.52650622495577293</v>
      </c>
    </row>
    <row r="373" spans="1:11" ht="13.5" x14ac:dyDescent="0.25">
      <c r="A373" s="3">
        <f>TITRES_STAT!B376</f>
        <v>42845</v>
      </c>
      <c r="B373" s="5">
        <f>TITRES_STAT!D376</f>
        <v>0.51</v>
      </c>
      <c r="C373" s="2">
        <f t="shared" si="37"/>
        <v>1.0000000000000009E-2</v>
      </c>
      <c r="D373" s="2">
        <f t="shared" si="38"/>
        <v>0.50600000000000001</v>
      </c>
      <c r="E373" s="2">
        <f t="shared" si="40"/>
        <v>0.5109999999999999</v>
      </c>
      <c r="F373" s="2">
        <f t="shared" si="41"/>
        <v>0.51649999999999996</v>
      </c>
      <c r="G373" s="2">
        <f t="shared" si="43"/>
        <v>0.52800000000000014</v>
      </c>
      <c r="H373" s="2">
        <f t="shared" si="39"/>
        <v>0.54540350000000015</v>
      </c>
      <c r="I373" s="2">
        <f t="array" ref="I373">SUMPRODUCT(B357:B376, (ROW(B357:B376)-ROW(B357)+1)) / (20*21/2)</f>
        <v>0.50895238095238093</v>
      </c>
      <c r="J373" s="2">
        <f t="shared" si="42"/>
        <v>0.51535521115967065</v>
      </c>
      <c r="K373" s="2">
        <f t="shared" si="44"/>
        <v>0.52585892201633089</v>
      </c>
    </row>
    <row r="374" spans="1:11" ht="13.5" x14ac:dyDescent="0.25">
      <c r="A374" s="3">
        <f>TITRES_STAT!B377</f>
        <v>42846</v>
      </c>
      <c r="B374" s="5">
        <f>TITRES_STAT!D377</f>
        <v>0.51</v>
      </c>
      <c r="C374" s="2">
        <f t="shared" si="37"/>
        <v>0</v>
      </c>
      <c r="D374" s="2">
        <f t="shared" si="38"/>
        <v>0.50600000000000001</v>
      </c>
      <c r="E374" s="2">
        <f t="shared" si="40"/>
        <v>0.51</v>
      </c>
      <c r="F374" s="2">
        <f t="shared" si="41"/>
        <v>0.51549999999999985</v>
      </c>
      <c r="G374" s="2">
        <f t="shared" si="43"/>
        <v>0.52740000000000009</v>
      </c>
      <c r="H374" s="2">
        <f t="shared" si="39"/>
        <v>0.54537400000000025</v>
      </c>
      <c r="I374" s="2">
        <f t="array" ref="I374">SUMPRODUCT(B358:B377, (ROW(B358:B377)-ROW(B358)+1)) / (20*21/2)</f>
        <v>0.50871428571428579</v>
      </c>
      <c r="J374" s="2">
        <f t="shared" si="42"/>
        <v>0.51484519104922577</v>
      </c>
      <c r="K374" s="2">
        <f t="shared" si="44"/>
        <v>0.52523700350588653</v>
      </c>
    </row>
    <row r="375" spans="1:11" ht="13.5" x14ac:dyDescent="0.25">
      <c r="A375" s="3">
        <f>TITRES_STAT!B378</f>
        <v>42849</v>
      </c>
      <c r="B375" s="5">
        <f>TITRES_STAT!D378</f>
        <v>0.5</v>
      </c>
      <c r="C375" s="2">
        <f t="shared" si="37"/>
        <v>-1.0000000000000009E-2</v>
      </c>
      <c r="D375" s="2">
        <f t="shared" si="38"/>
        <v>0.504</v>
      </c>
      <c r="E375" s="2">
        <f t="shared" si="40"/>
        <v>0.5079999999999999</v>
      </c>
      <c r="F375" s="2">
        <f t="shared" si="41"/>
        <v>0.5139999999999999</v>
      </c>
      <c r="G375" s="2">
        <f t="shared" si="43"/>
        <v>0.52660000000000007</v>
      </c>
      <c r="H375" s="2">
        <f t="shared" si="39"/>
        <v>0.54529450000000024</v>
      </c>
      <c r="I375" s="2">
        <f t="array" ref="I375">SUMPRODUCT(B359:B378, (ROW(B359:B378)-ROW(B359)+1)) / (20*21/2)</f>
        <v>0.50947619047619042</v>
      </c>
      <c r="J375" s="2">
        <f t="shared" si="42"/>
        <v>0.51343136333025186</v>
      </c>
      <c r="K375" s="2">
        <f t="shared" si="44"/>
        <v>0.52424731709389105</v>
      </c>
    </row>
    <row r="376" spans="1:11" ht="13.5" x14ac:dyDescent="0.25">
      <c r="A376" s="3">
        <f>TITRES_STAT!B379</f>
        <v>42850</v>
      </c>
      <c r="B376" s="5">
        <f>TITRES_STAT!D379</f>
        <v>0.5</v>
      </c>
      <c r="C376" s="2">
        <f t="shared" si="37"/>
        <v>0</v>
      </c>
      <c r="D376" s="2">
        <f t="shared" si="38"/>
        <v>0.504</v>
      </c>
      <c r="E376" s="2">
        <f t="shared" si="40"/>
        <v>0.50600000000000001</v>
      </c>
      <c r="F376" s="2">
        <f t="shared" si="41"/>
        <v>0.51249999999999996</v>
      </c>
      <c r="G376" s="2">
        <f t="shared" si="43"/>
        <v>0.52579999999999993</v>
      </c>
      <c r="H376" s="2">
        <f t="shared" si="39"/>
        <v>0.54521500000000012</v>
      </c>
      <c r="I376" s="2">
        <f t="array" ref="I376">SUMPRODUCT(B360:B379, (ROW(B360:B379)-ROW(B360)+1)) / (20*21/2)</f>
        <v>0.50928571428571434</v>
      </c>
      <c r="J376" s="2">
        <f t="shared" si="42"/>
        <v>0.51215218587022782</v>
      </c>
      <c r="K376" s="2">
        <f t="shared" si="44"/>
        <v>0.52329644191373847</v>
      </c>
    </row>
    <row r="377" spans="1:11" ht="13.5" x14ac:dyDescent="0.25">
      <c r="A377" s="3">
        <f>TITRES_STAT!B380</f>
        <v>42851</v>
      </c>
      <c r="B377" s="5">
        <f>TITRES_STAT!D380</f>
        <v>0.51</v>
      </c>
      <c r="C377" s="2">
        <f t="shared" si="37"/>
        <v>1.0000000000000009E-2</v>
      </c>
      <c r="D377" s="2">
        <f t="shared" si="38"/>
        <v>0.50600000000000001</v>
      </c>
      <c r="E377" s="2">
        <f t="shared" si="40"/>
        <v>0.50600000000000001</v>
      </c>
      <c r="F377" s="2">
        <f t="shared" si="41"/>
        <v>0.5119999999999999</v>
      </c>
      <c r="G377" s="2">
        <f t="shared" si="43"/>
        <v>0.5252</v>
      </c>
      <c r="H377" s="2">
        <f t="shared" si="39"/>
        <v>0.54509000000000019</v>
      </c>
      <c r="I377" s="2">
        <f t="array" ref="I377">SUMPRODUCT(B361:B380, (ROW(B361:B380)-ROW(B361)+1)) / (20*21/2)</f>
        <v>0.50914285714285712</v>
      </c>
      <c r="J377" s="2">
        <f t="shared" si="42"/>
        <v>0.51194721578734903</v>
      </c>
      <c r="K377" s="2">
        <f t="shared" si="44"/>
        <v>0.52277501281908212</v>
      </c>
    </row>
    <row r="378" spans="1:11" ht="13.5" x14ac:dyDescent="0.25">
      <c r="A378" s="3">
        <f>TITRES_STAT!B381</f>
        <v>42852</v>
      </c>
      <c r="B378" s="5">
        <f>TITRES_STAT!D381</f>
        <v>0.52</v>
      </c>
      <c r="C378" s="2">
        <f t="shared" si="37"/>
        <v>1.0000000000000009E-2</v>
      </c>
      <c r="D378" s="2">
        <f t="shared" si="38"/>
        <v>0.50800000000000001</v>
      </c>
      <c r="E378" s="2">
        <f t="shared" si="40"/>
        <v>0.50700000000000001</v>
      </c>
      <c r="F378" s="2">
        <f t="shared" si="41"/>
        <v>0.5119999999999999</v>
      </c>
      <c r="G378" s="2">
        <f t="shared" si="43"/>
        <v>0.52480000000000004</v>
      </c>
      <c r="H378" s="2">
        <f t="shared" si="39"/>
        <v>0.54496750000000016</v>
      </c>
      <c r="I378" s="2">
        <f t="array" ref="I378">SUMPRODUCT(B362:B381, (ROW(B362:B381)-ROW(B362)+1)) / (20*21/2)</f>
        <v>0.50904761904761897</v>
      </c>
      <c r="J378" s="2">
        <f t="shared" si="42"/>
        <v>0.5127141476171253</v>
      </c>
      <c r="K378" s="2">
        <f t="shared" si="44"/>
        <v>0.52266618878696125</v>
      </c>
    </row>
    <row r="379" spans="1:11" ht="13.5" x14ac:dyDescent="0.25">
      <c r="A379" s="3">
        <f>TITRES_STAT!B382</f>
        <v>42853</v>
      </c>
      <c r="B379" s="5">
        <f>TITRES_STAT!D382</f>
        <v>0.51</v>
      </c>
      <c r="C379" s="2">
        <f t="shared" si="37"/>
        <v>-1.0000000000000009E-2</v>
      </c>
      <c r="D379" s="2">
        <f t="shared" si="38"/>
        <v>0.50800000000000001</v>
      </c>
      <c r="E379" s="2">
        <f t="shared" si="40"/>
        <v>0.50700000000000001</v>
      </c>
      <c r="F379" s="2">
        <f t="shared" si="41"/>
        <v>0.51149999999999995</v>
      </c>
      <c r="G379" s="2">
        <f t="shared" si="43"/>
        <v>0.52420000000000011</v>
      </c>
      <c r="H379" s="2">
        <f t="shared" si="39"/>
        <v>0.54484250000000012</v>
      </c>
      <c r="I379" s="2">
        <f t="array" ref="I379">SUMPRODUCT(B363:B382, (ROW(B363:B382)-ROW(B363)+1)) / (20*21/2)</f>
        <v>0.50804761904761908</v>
      </c>
      <c r="J379" s="2">
        <f t="shared" si="42"/>
        <v>0.51245565736787524</v>
      </c>
      <c r="K379" s="2">
        <f t="shared" si="44"/>
        <v>0.52216947550119808</v>
      </c>
    </row>
    <row r="380" spans="1:11" ht="13.5" x14ac:dyDescent="0.25">
      <c r="A380" s="3">
        <f>TITRES_STAT!B383</f>
        <v>42857</v>
      </c>
      <c r="B380" s="5">
        <f>TITRES_STAT!D383</f>
        <v>0.51</v>
      </c>
      <c r="C380" s="2">
        <f t="shared" si="37"/>
        <v>0</v>
      </c>
      <c r="D380" s="2">
        <f t="shared" si="38"/>
        <v>0.51</v>
      </c>
      <c r="E380" s="2">
        <f t="shared" si="40"/>
        <v>0.50700000000000001</v>
      </c>
      <c r="F380" s="2">
        <f t="shared" si="41"/>
        <v>0.5109999999999999</v>
      </c>
      <c r="G380" s="2">
        <f t="shared" si="43"/>
        <v>0.52360000000000018</v>
      </c>
      <c r="H380" s="2">
        <f t="shared" si="39"/>
        <v>0.5446700000000001</v>
      </c>
      <c r="I380" s="2">
        <f t="array" ref="I380">SUMPRODUCT(B364:B383, (ROW(B364:B383)-ROW(B364)+1)) / (20*21/2)</f>
        <v>0.50714285714285712</v>
      </c>
      <c r="J380" s="2">
        <f t="shared" si="42"/>
        <v>0.51222178523760142</v>
      </c>
      <c r="K380" s="2">
        <f t="shared" si="44"/>
        <v>0.52169224116781776</v>
      </c>
    </row>
    <row r="381" spans="1:11" ht="13.5" x14ac:dyDescent="0.25">
      <c r="A381" s="3">
        <f>TITRES_STAT!B384</f>
        <v>42858</v>
      </c>
      <c r="B381" s="5">
        <f>TITRES_STAT!D384</f>
        <v>0.51</v>
      </c>
      <c r="C381" s="2">
        <f t="shared" si="37"/>
        <v>0</v>
      </c>
      <c r="D381" s="2">
        <f t="shared" si="38"/>
        <v>0.5119999999999999</v>
      </c>
      <c r="E381" s="2">
        <f t="shared" si="40"/>
        <v>0.50800000000000001</v>
      </c>
      <c r="F381" s="2">
        <f t="shared" si="41"/>
        <v>0.51049999999999995</v>
      </c>
      <c r="G381" s="2">
        <f t="shared" si="43"/>
        <v>0.52320000000000011</v>
      </c>
      <c r="H381" s="2">
        <f t="shared" si="39"/>
        <v>0.54454500000000017</v>
      </c>
      <c r="I381" s="2">
        <f t="array" ref="I381">SUMPRODUCT(B365:B384, (ROW(B365:B384)-ROW(B365)+1)) / (20*21/2)</f>
        <v>0.50628571428571434</v>
      </c>
      <c r="J381" s="2">
        <f t="shared" si="42"/>
        <v>0.51201018664354414</v>
      </c>
      <c r="K381" s="2">
        <f t="shared" si="44"/>
        <v>0.52123372190633477</v>
      </c>
    </row>
    <row r="382" spans="1:11" ht="13.5" x14ac:dyDescent="0.25">
      <c r="A382" s="3">
        <f>TITRES_STAT!B385</f>
        <v>42859</v>
      </c>
      <c r="B382" s="5">
        <f>TITRES_STAT!D385</f>
        <v>0.5</v>
      </c>
      <c r="C382" s="2">
        <f t="shared" si="37"/>
        <v>-1.0000000000000009E-2</v>
      </c>
      <c r="D382" s="2">
        <f t="shared" si="38"/>
        <v>0.51</v>
      </c>
      <c r="E382" s="2">
        <f t="shared" si="40"/>
        <v>0.50800000000000001</v>
      </c>
      <c r="F382" s="2">
        <f t="shared" si="41"/>
        <v>0.50949999999999984</v>
      </c>
      <c r="G382" s="2">
        <f t="shared" si="43"/>
        <v>0.52260000000000018</v>
      </c>
      <c r="H382" s="2">
        <f t="shared" si="39"/>
        <v>0.54437000000000024</v>
      </c>
      <c r="I382" s="2">
        <f t="array" ref="I382">SUMPRODUCT(B366:B385, (ROW(B366:B385)-ROW(B366)+1)) / (20*21/2)</f>
        <v>0.50552380952380949</v>
      </c>
      <c r="J382" s="2">
        <f t="shared" si="42"/>
        <v>0.51086635934415892</v>
      </c>
      <c r="K382" s="2">
        <f t="shared" si="44"/>
        <v>0.52040102692961576</v>
      </c>
    </row>
    <row r="383" spans="1:11" ht="13.5" x14ac:dyDescent="0.25">
      <c r="A383" s="3">
        <f>TITRES_STAT!B386</f>
        <v>42860</v>
      </c>
      <c r="B383" s="5">
        <f>TITRES_STAT!D386</f>
        <v>0.5</v>
      </c>
      <c r="C383" s="2">
        <f t="shared" si="37"/>
        <v>0</v>
      </c>
      <c r="D383" s="2">
        <f t="shared" si="38"/>
        <v>0.50600000000000001</v>
      </c>
      <c r="E383" s="2">
        <f t="shared" si="40"/>
        <v>0.5069999999999999</v>
      </c>
      <c r="F383" s="2">
        <f t="shared" si="41"/>
        <v>0.5089999999999999</v>
      </c>
      <c r="G383" s="2">
        <f t="shared" si="43"/>
        <v>0.52200000000000013</v>
      </c>
      <c r="H383" s="2">
        <f t="shared" si="39"/>
        <v>0.54419500000000021</v>
      </c>
      <c r="I383" s="2">
        <f t="array" ref="I383">SUMPRODUCT(B367:B386, (ROW(B367:B386)-ROW(B367)+1)) / (20*21/2)</f>
        <v>0.50580952380952382</v>
      </c>
      <c r="J383" s="2">
        <f t="shared" si="42"/>
        <v>0.50983146797804857</v>
      </c>
      <c r="K383" s="2">
        <f t="shared" si="44"/>
        <v>0.51960098665786614</v>
      </c>
    </row>
    <row r="384" spans="1:11" ht="13.5" x14ac:dyDescent="0.25">
      <c r="A384" s="3">
        <f>TITRES_STAT!B387</f>
        <v>42863</v>
      </c>
      <c r="B384" s="5">
        <f>TITRES_STAT!D387</f>
        <v>0.5</v>
      </c>
      <c r="C384" s="2">
        <f t="shared" si="37"/>
        <v>0</v>
      </c>
      <c r="D384" s="2">
        <f t="shared" si="38"/>
        <v>0.504</v>
      </c>
      <c r="E384" s="2">
        <f t="shared" si="40"/>
        <v>0.50600000000000001</v>
      </c>
      <c r="F384" s="2">
        <f t="shared" si="41"/>
        <v>0.5079999999999999</v>
      </c>
      <c r="G384" s="2">
        <f t="shared" si="43"/>
        <v>0.5214000000000002</v>
      </c>
      <c r="H384" s="2">
        <f t="shared" si="39"/>
        <v>0.54402000000000017</v>
      </c>
      <c r="I384" s="2">
        <f t="array" ref="I384">SUMPRODUCT(B368:B387, (ROW(B368:B387)-ROW(B368)+1)) / (20*21/2)</f>
        <v>0.50614285714285723</v>
      </c>
      <c r="J384" s="2">
        <f t="shared" si="42"/>
        <v>0.50889513769442485</v>
      </c>
      <c r="K384" s="2">
        <f t="shared" si="44"/>
        <v>0.51883232051442041</v>
      </c>
    </row>
    <row r="385" spans="1:11" ht="13.5" x14ac:dyDescent="0.25">
      <c r="A385" s="3">
        <f>TITRES_STAT!B388</f>
        <v>42864</v>
      </c>
      <c r="B385" s="5">
        <f>TITRES_STAT!D388</f>
        <v>0.5</v>
      </c>
      <c r="C385" s="2">
        <f t="shared" si="37"/>
        <v>0</v>
      </c>
      <c r="D385" s="2">
        <f t="shared" si="38"/>
        <v>0.502</v>
      </c>
      <c r="E385" s="2">
        <f t="shared" si="40"/>
        <v>0.50600000000000001</v>
      </c>
      <c r="F385" s="2">
        <f t="shared" si="41"/>
        <v>0.5069999999999999</v>
      </c>
      <c r="G385" s="2">
        <f t="shared" si="43"/>
        <v>0.52060000000000017</v>
      </c>
      <c r="H385" s="2">
        <f t="shared" si="39"/>
        <v>0.54384500000000013</v>
      </c>
      <c r="I385" s="2">
        <f t="array" ref="I385">SUMPRODUCT(B369:B388, (ROW(B369:B388)-ROW(B369)+1)) / (20*21/2)</f>
        <v>0.50647619047619052</v>
      </c>
      <c r="J385" s="2">
        <f t="shared" si="42"/>
        <v>0.50804798172352728</v>
      </c>
      <c r="K385" s="2">
        <f t="shared" si="44"/>
        <v>0.51809379814130596</v>
      </c>
    </row>
    <row r="386" spans="1:11" ht="13.5" x14ac:dyDescent="0.25">
      <c r="A386" s="3">
        <f>TITRES_STAT!B389</f>
        <v>42865</v>
      </c>
      <c r="B386" s="5">
        <f>TITRES_STAT!D389</f>
        <v>0.51</v>
      </c>
      <c r="C386" s="2">
        <f t="shared" si="37"/>
        <v>1.0000000000000009E-2</v>
      </c>
      <c r="D386" s="2">
        <f t="shared" si="38"/>
        <v>0.502</v>
      </c>
      <c r="E386" s="2">
        <f t="shared" si="40"/>
        <v>0.5069999999999999</v>
      </c>
      <c r="F386" s="2">
        <f t="shared" si="41"/>
        <v>0.50649999999999995</v>
      </c>
      <c r="G386" s="2">
        <f t="shared" si="43"/>
        <v>0.52000000000000024</v>
      </c>
      <c r="H386" s="2">
        <f t="shared" si="39"/>
        <v>0.54376800000000014</v>
      </c>
      <c r="I386" s="2">
        <f t="array" ref="I386">SUMPRODUCT(B370:B389, (ROW(B370:B389)-ROW(B370)+1)) / (20*21/2)</f>
        <v>0.50776190476190475</v>
      </c>
      <c r="J386" s="2">
        <f t="shared" si="42"/>
        <v>0.50823388822604854</v>
      </c>
      <c r="K386" s="2">
        <f t="shared" si="44"/>
        <v>0.51777639429262734</v>
      </c>
    </row>
    <row r="387" spans="1:11" ht="13.5" x14ac:dyDescent="0.25">
      <c r="A387" s="3">
        <f>TITRES_STAT!B390</f>
        <v>42866</v>
      </c>
      <c r="B387" s="5">
        <f>TITRES_STAT!D390</f>
        <v>0.51</v>
      </c>
      <c r="C387" s="2">
        <f t="shared" si="37"/>
        <v>0</v>
      </c>
      <c r="D387" s="2">
        <f t="shared" si="38"/>
        <v>0.50399999999999989</v>
      </c>
      <c r="E387" s="2">
        <f t="shared" si="40"/>
        <v>0.5069999999999999</v>
      </c>
      <c r="F387" s="2">
        <f t="shared" si="41"/>
        <v>0.50649999999999995</v>
      </c>
      <c r="G387" s="2">
        <f t="shared" si="43"/>
        <v>0.51940000000000019</v>
      </c>
      <c r="H387" s="2">
        <f t="shared" si="39"/>
        <v>0.54364300000000021</v>
      </c>
      <c r="I387" s="2">
        <f t="array" ref="I387">SUMPRODUCT(B371:B390, (ROW(B371:B390)-ROW(B371)+1)) / (20*21/2)</f>
        <v>0.50804761904761908</v>
      </c>
      <c r="J387" s="2">
        <f t="shared" si="42"/>
        <v>0.5084020893473773</v>
      </c>
      <c r="K387" s="2">
        <f t="shared" si="44"/>
        <v>0.51747143765370074</v>
      </c>
    </row>
    <row r="388" spans="1:11" ht="13.5" x14ac:dyDescent="0.25">
      <c r="A388" s="3">
        <f>TITRES_STAT!B391</f>
        <v>42867</v>
      </c>
      <c r="B388" s="5">
        <f>TITRES_STAT!D391</f>
        <v>0.51</v>
      </c>
      <c r="C388" s="2">
        <f t="shared" ref="C388:C451" si="45">B388-B387</f>
        <v>0</v>
      </c>
      <c r="D388" s="2">
        <f t="shared" si="38"/>
        <v>0.50600000000000001</v>
      </c>
      <c r="E388" s="2">
        <f t="shared" si="40"/>
        <v>0.50600000000000001</v>
      </c>
      <c r="F388" s="2">
        <f t="shared" si="41"/>
        <v>0.50649999999999995</v>
      </c>
      <c r="G388" s="2">
        <f t="shared" si="43"/>
        <v>0.51880000000000026</v>
      </c>
      <c r="H388" s="2">
        <f t="shared" si="39"/>
        <v>0.54342250000000025</v>
      </c>
      <c r="I388" s="2">
        <f t="array" ref="I388">SUMPRODUCT(B372:B391, (ROW(B372:B391)-ROW(B372)+1)) / (20*21/2)</f>
        <v>0.50738095238095238</v>
      </c>
      <c r="J388" s="2">
        <f t="shared" si="42"/>
        <v>0.50855427131429376</v>
      </c>
      <c r="K388" s="2">
        <f t="shared" si="44"/>
        <v>0.51717844009865366</v>
      </c>
    </row>
    <row r="389" spans="1:11" ht="13.5" x14ac:dyDescent="0.25">
      <c r="A389" s="3">
        <f>TITRES_STAT!B392</f>
        <v>42870</v>
      </c>
      <c r="B389" s="5">
        <f>TITRES_STAT!D392</f>
        <v>0.52</v>
      </c>
      <c r="C389" s="2">
        <f t="shared" si="45"/>
        <v>1.0000000000000009E-2</v>
      </c>
      <c r="D389" s="2">
        <f t="shared" si="38"/>
        <v>0.51</v>
      </c>
      <c r="E389" s="2">
        <f t="shared" si="40"/>
        <v>0.50700000000000001</v>
      </c>
      <c r="F389" s="2">
        <f t="shared" si="41"/>
        <v>0.5069999999999999</v>
      </c>
      <c r="G389" s="2">
        <f t="shared" si="43"/>
        <v>0.51840000000000019</v>
      </c>
      <c r="H389" s="2">
        <f t="shared" si="39"/>
        <v>0.54330000000000023</v>
      </c>
      <c r="I389" s="2">
        <f t="array" ref="I389">SUMPRODUCT(B373:B392, (ROW(B373:B392)-ROW(B373)+1)) / (20*21/2)</f>
        <v>0.50766666666666671</v>
      </c>
      <c r="J389" s="2">
        <f t="shared" si="42"/>
        <v>0.50964434071293252</v>
      </c>
      <c r="K389" s="2">
        <f t="shared" si="44"/>
        <v>0.51728908950654962</v>
      </c>
    </row>
    <row r="390" spans="1:11" ht="13.5" x14ac:dyDescent="0.25">
      <c r="A390" s="3">
        <f>TITRES_STAT!B393</f>
        <v>42871</v>
      </c>
      <c r="B390" s="5">
        <f>TITRES_STAT!D393</f>
        <v>0.51</v>
      </c>
      <c r="C390" s="2">
        <f t="shared" si="45"/>
        <v>-1.0000000000000009E-2</v>
      </c>
      <c r="D390" s="2">
        <f t="shared" ref="D390:D453" si="46">AVERAGE(B386:B390)</f>
        <v>0.5119999999999999</v>
      </c>
      <c r="E390" s="2">
        <f t="shared" si="40"/>
        <v>0.5069999999999999</v>
      </c>
      <c r="F390" s="2">
        <f t="shared" si="41"/>
        <v>0.5069999999999999</v>
      </c>
      <c r="G390" s="2">
        <f t="shared" si="43"/>
        <v>0.51800000000000024</v>
      </c>
      <c r="H390" s="2">
        <f t="shared" si="39"/>
        <v>0.54317500000000019</v>
      </c>
      <c r="I390" s="2">
        <f t="array" ref="I390">SUMPRODUCT(B374:B393, (ROW(B374:B393)-ROW(B374)+1)) / (20*21/2)</f>
        <v>0.50695238095238093</v>
      </c>
      <c r="J390" s="2">
        <f t="shared" si="42"/>
        <v>0.50967821302598659</v>
      </c>
      <c r="K390" s="2">
        <f t="shared" si="44"/>
        <v>0.51700324285923394</v>
      </c>
    </row>
    <row r="391" spans="1:11" ht="13.5" x14ac:dyDescent="0.25">
      <c r="A391" s="3">
        <f>TITRES_STAT!B394</f>
        <v>42872</v>
      </c>
      <c r="B391" s="5">
        <f>TITRES_STAT!D394</f>
        <v>0.5</v>
      </c>
      <c r="C391" s="2">
        <f t="shared" si="45"/>
        <v>-1.0000000000000009E-2</v>
      </c>
      <c r="D391" s="2">
        <f t="shared" si="46"/>
        <v>0.51</v>
      </c>
      <c r="E391" s="2">
        <f t="shared" si="40"/>
        <v>0.50599999999999989</v>
      </c>
      <c r="F391" s="2">
        <f t="shared" si="41"/>
        <v>0.5069999999999999</v>
      </c>
      <c r="G391" s="2">
        <f t="shared" si="43"/>
        <v>0.51720000000000033</v>
      </c>
      <c r="H391" s="2">
        <f t="shared" si="39"/>
        <v>0.54300000000000015</v>
      </c>
      <c r="I391" s="2">
        <f t="array" ref="I391">SUMPRODUCT(B375:B394, (ROW(B375:B394)-ROW(B375)+1)) / (20*21/2)</f>
        <v>0.5053333333333333</v>
      </c>
      <c r="J391" s="2">
        <f t="shared" si="42"/>
        <v>0.50875647845208305</v>
      </c>
      <c r="K391" s="2">
        <f t="shared" si="44"/>
        <v>0.51633644902161691</v>
      </c>
    </row>
    <row r="392" spans="1:11" ht="13.5" x14ac:dyDescent="0.25">
      <c r="A392" s="3">
        <f>TITRES_STAT!B395</f>
        <v>42873</v>
      </c>
      <c r="B392" s="5">
        <f>TITRES_STAT!D395</f>
        <v>0.51</v>
      </c>
      <c r="C392" s="2">
        <f t="shared" si="45"/>
        <v>1.0000000000000009E-2</v>
      </c>
      <c r="D392" s="2">
        <f t="shared" si="46"/>
        <v>0.51</v>
      </c>
      <c r="E392" s="2">
        <f t="shared" si="40"/>
        <v>0.5069999999999999</v>
      </c>
      <c r="F392" s="2">
        <f t="shared" si="41"/>
        <v>0.50749999999999995</v>
      </c>
      <c r="G392" s="2">
        <f t="shared" si="43"/>
        <v>0.5164000000000003</v>
      </c>
      <c r="H392" s="2">
        <f t="shared" si="39"/>
        <v>0.54290000000000027</v>
      </c>
      <c r="I392" s="2">
        <f t="array" ref="I392">SUMPRODUCT(B376:B395, (ROW(B376:B395)-ROW(B376)+1)) / (20*21/2)</f>
        <v>0.50380952380952382</v>
      </c>
      <c r="J392" s="2">
        <f t="shared" si="42"/>
        <v>0.50887490907569422</v>
      </c>
      <c r="K392" s="2">
        <f t="shared" si="44"/>
        <v>0.51608796082469077</v>
      </c>
    </row>
    <row r="393" spans="1:11" ht="13.5" x14ac:dyDescent="0.25">
      <c r="A393" s="3">
        <f>TITRES_STAT!B396</f>
        <v>42874</v>
      </c>
      <c r="B393" s="5">
        <f>TITRES_STAT!D396</f>
        <v>0.5</v>
      </c>
      <c r="C393" s="2">
        <f t="shared" si="45"/>
        <v>-1.0000000000000009E-2</v>
      </c>
      <c r="D393" s="2">
        <f t="shared" si="46"/>
        <v>0.50800000000000001</v>
      </c>
      <c r="E393" s="2">
        <f t="shared" si="40"/>
        <v>0.50700000000000001</v>
      </c>
      <c r="F393" s="2">
        <f t="shared" si="41"/>
        <v>0.5069999999999999</v>
      </c>
      <c r="G393" s="2">
        <f t="shared" si="43"/>
        <v>0.51560000000000028</v>
      </c>
      <c r="H393" s="2">
        <f t="shared" si="39"/>
        <v>0.54265000000000019</v>
      </c>
      <c r="I393" s="2">
        <f t="array" ref="I393">SUMPRODUCT(B377:B396, (ROW(B377:B396)-ROW(B377)+1)) / (20*21/2)</f>
        <v>0.5023333333333333</v>
      </c>
      <c r="J393" s="2">
        <f t="shared" si="42"/>
        <v>0.50802967963991374</v>
      </c>
      <c r="K393" s="2">
        <f t="shared" si="44"/>
        <v>0.51545706040019312</v>
      </c>
    </row>
    <row r="394" spans="1:11" ht="13.5" x14ac:dyDescent="0.25">
      <c r="A394" s="3">
        <f>TITRES_STAT!B397</f>
        <v>42877</v>
      </c>
      <c r="B394" s="5">
        <f>TITRES_STAT!D397</f>
        <v>0.49</v>
      </c>
      <c r="C394" s="2">
        <f t="shared" si="45"/>
        <v>-1.0000000000000009E-2</v>
      </c>
      <c r="D394" s="2">
        <f t="shared" si="46"/>
        <v>0.502</v>
      </c>
      <c r="E394" s="2">
        <f t="shared" si="40"/>
        <v>0.50600000000000001</v>
      </c>
      <c r="F394" s="2">
        <f t="shared" si="41"/>
        <v>0.50600000000000001</v>
      </c>
      <c r="G394" s="2">
        <f t="shared" si="43"/>
        <v>0.51460000000000017</v>
      </c>
      <c r="H394" s="2">
        <f t="shared" ref="H394:H457" si="47">AVERAGE(B195:B394)</f>
        <v>0.54235000000000022</v>
      </c>
      <c r="I394" s="2">
        <f t="array" ref="I394">SUMPRODUCT(B378:B397, (ROW(B378:B397)-ROW(B378)+1)) / (20*21/2)</f>
        <v>0.50090476190476196</v>
      </c>
      <c r="J394" s="2">
        <f t="shared" si="42"/>
        <v>0.50631256729325524</v>
      </c>
      <c r="K394" s="2">
        <f t="shared" si="44"/>
        <v>0.51445874430606786</v>
      </c>
    </row>
    <row r="395" spans="1:11" ht="13.5" x14ac:dyDescent="0.25">
      <c r="A395" s="3">
        <f>TITRES_STAT!B398</f>
        <v>42878</v>
      </c>
      <c r="B395" s="5">
        <f>TITRES_STAT!D398</f>
        <v>0.49</v>
      </c>
      <c r="C395" s="2">
        <f t="shared" si="45"/>
        <v>0</v>
      </c>
      <c r="D395" s="2">
        <f t="shared" si="46"/>
        <v>0.49800000000000005</v>
      </c>
      <c r="E395" s="2">
        <f t="shared" si="40"/>
        <v>0.505</v>
      </c>
      <c r="F395" s="2">
        <f t="shared" si="41"/>
        <v>0.50549999999999995</v>
      </c>
      <c r="G395" s="2">
        <f t="shared" si="43"/>
        <v>0.51380000000000015</v>
      </c>
      <c r="H395" s="2">
        <f t="shared" si="47"/>
        <v>0.54205000000000014</v>
      </c>
      <c r="I395" s="2">
        <f t="array" ref="I395">SUMPRODUCT(B379:B398, (ROW(B379:B398)-ROW(B379)+1)) / (20*21/2)</f>
        <v>0.4995714285714285</v>
      </c>
      <c r="J395" s="2">
        <f t="shared" si="42"/>
        <v>0.50475898945580233</v>
      </c>
      <c r="K395" s="2">
        <f t="shared" si="44"/>
        <v>0.51349957786269262</v>
      </c>
    </row>
    <row r="396" spans="1:11" ht="13.5" x14ac:dyDescent="0.25">
      <c r="A396" s="3">
        <f>TITRES_STAT!B399</f>
        <v>42879</v>
      </c>
      <c r="B396" s="5">
        <f>TITRES_STAT!D399</f>
        <v>0.49</v>
      </c>
      <c r="C396" s="2">
        <f t="shared" si="45"/>
        <v>0</v>
      </c>
      <c r="D396" s="2">
        <f t="shared" si="46"/>
        <v>0.496</v>
      </c>
      <c r="E396" s="2">
        <f t="shared" ref="E396:E459" si="48">AVERAGE(B387:B396)</f>
        <v>0.503</v>
      </c>
      <c r="F396" s="2">
        <f t="shared" si="41"/>
        <v>0.505</v>
      </c>
      <c r="G396" s="2">
        <f t="shared" si="43"/>
        <v>0.51300000000000012</v>
      </c>
      <c r="H396" s="2">
        <f t="shared" si="47"/>
        <v>0.54180000000000017</v>
      </c>
      <c r="I396" s="2">
        <f t="array" ref="I396">SUMPRODUCT(B380:B399, (ROW(B380:B399)-ROW(B380)+1)) / (20*21/2)</f>
        <v>0.49933333333333341</v>
      </c>
      <c r="J396" s="2">
        <f t="shared" si="42"/>
        <v>0.50335337141239256</v>
      </c>
      <c r="K396" s="2">
        <f t="shared" si="44"/>
        <v>0.51257802578964584</v>
      </c>
    </row>
    <row r="397" spans="1:11" ht="13.5" x14ac:dyDescent="0.25">
      <c r="A397" s="3">
        <f>TITRES_STAT!B400</f>
        <v>42880</v>
      </c>
      <c r="B397" s="5">
        <f>TITRES_STAT!D400</f>
        <v>0.49</v>
      </c>
      <c r="C397" s="2">
        <f t="shared" si="45"/>
        <v>0</v>
      </c>
      <c r="D397" s="2">
        <f t="shared" si="46"/>
        <v>0.49199999999999999</v>
      </c>
      <c r="E397" s="2">
        <f t="shared" si="48"/>
        <v>0.50100000000000011</v>
      </c>
      <c r="F397" s="2">
        <f t="shared" si="41"/>
        <v>0.504</v>
      </c>
      <c r="G397" s="2">
        <f t="shared" si="43"/>
        <v>0.5122000000000001</v>
      </c>
      <c r="H397" s="2">
        <f t="shared" si="47"/>
        <v>0.5415000000000002</v>
      </c>
      <c r="I397" s="2">
        <f t="array" ref="I397">SUMPRODUCT(B381:B400, (ROW(B381:B400)-ROW(B381)+1)) / (20*21/2)</f>
        <v>0.49819047619047613</v>
      </c>
      <c r="J397" s="2">
        <f t="shared" si="42"/>
        <v>0.50208162175406945</v>
      </c>
      <c r="K397" s="2">
        <f t="shared" si="44"/>
        <v>0.51169261301358127</v>
      </c>
    </row>
    <row r="398" spans="1:11" ht="13.5" x14ac:dyDescent="0.25">
      <c r="A398" s="3">
        <f>TITRES_STAT!B401</f>
        <v>42881</v>
      </c>
      <c r="B398" s="5">
        <f>TITRES_STAT!D401</f>
        <v>0.49</v>
      </c>
      <c r="C398" s="2">
        <f t="shared" si="45"/>
        <v>0</v>
      </c>
      <c r="D398" s="2">
        <f t="shared" si="46"/>
        <v>0.49000000000000005</v>
      </c>
      <c r="E398" s="2">
        <f t="shared" si="48"/>
        <v>0.49900000000000011</v>
      </c>
      <c r="F398" s="2">
        <f t="shared" si="41"/>
        <v>0.50250000000000006</v>
      </c>
      <c r="G398" s="2">
        <f t="shared" si="43"/>
        <v>0.51139999999999997</v>
      </c>
      <c r="H398" s="2">
        <f t="shared" si="47"/>
        <v>0.54125000000000023</v>
      </c>
      <c r="I398" s="2">
        <f t="array" ref="I398">SUMPRODUCT(B382:B401, (ROW(B382:B401)-ROW(B382)+1)) / (20*21/2)</f>
        <v>0.49714285714285711</v>
      </c>
      <c r="J398" s="2">
        <f t="shared" si="42"/>
        <v>0.50093099111082473</v>
      </c>
      <c r="K398" s="2">
        <f t="shared" si="44"/>
        <v>0.5108419223071663</v>
      </c>
    </row>
    <row r="399" spans="1:11" ht="13.5" x14ac:dyDescent="0.25">
      <c r="A399" s="3">
        <f>TITRES_STAT!B402</f>
        <v>42884</v>
      </c>
      <c r="B399" s="5">
        <f>TITRES_STAT!D402</f>
        <v>0.5</v>
      </c>
      <c r="C399" s="2">
        <f t="shared" si="45"/>
        <v>1.0000000000000009E-2</v>
      </c>
      <c r="D399" s="2">
        <f t="shared" si="46"/>
        <v>0.49199999999999999</v>
      </c>
      <c r="E399" s="2">
        <f t="shared" si="48"/>
        <v>0.49700000000000005</v>
      </c>
      <c r="F399" s="2">
        <f t="shared" si="41"/>
        <v>0.502</v>
      </c>
      <c r="G399" s="2">
        <f t="shared" si="43"/>
        <v>0.51079999999999992</v>
      </c>
      <c r="H399" s="2">
        <f t="shared" si="47"/>
        <v>0.54105000000000014</v>
      </c>
      <c r="I399" s="2">
        <f t="array" ref="I399">SUMPRODUCT(B383:B402, (ROW(B383:B402)-ROW(B383)+1)) / (20*21/2)</f>
        <v>0.49619047619047618</v>
      </c>
      <c r="J399" s="2">
        <f t="shared" si="42"/>
        <v>0.50084232529074613</v>
      </c>
      <c r="K399" s="2">
        <f t="shared" si="44"/>
        <v>0.51041674888335586</v>
      </c>
    </row>
    <row r="400" spans="1:11" ht="13.5" x14ac:dyDescent="0.25">
      <c r="A400" s="3">
        <f>TITRES_STAT!B403</f>
        <v>42885</v>
      </c>
      <c r="B400" s="5">
        <f>TITRES_STAT!D403</f>
        <v>0.49</v>
      </c>
      <c r="C400" s="2">
        <f t="shared" si="45"/>
        <v>-1.0000000000000009E-2</v>
      </c>
      <c r="D400" s="2">
        <f t="shared" si="46"/>
        <v>0.49199999999999999</v>
      </c>
      <c r="E400" s="2">
        <f t="shared" si="48"/>
        <v>0.49500000000000011</v>
      </c>
      <c r="F400" s="2">
        <f t="shared" si="41"/>
        <v>0.501</v>
      </c>
      <c r="G400" s="2">
        <f t="shared" si="43"/>
        <v>0.5099999999999999</v>
      </c>
      <c r="H400" s="2">
        <f t="shared" si="47"/>
        <v>0.54085000000000016</v>
      </c>
      <c r="I400" s="2">
        <f t="array" ref="I400">SUMPRODUCT(B384:B403, (ROW(B384:B403)-ROW(B384)+1)) / (20*21/2)</f>
        <v>0.49433333333333335</v>
      </c>
      <c r="J400" s="2">
        <f t="shared" si="42"/>
        <v>0.49980972288210368</v>
      </c>
      <c r="K400" s="2">
        <f t="shared" si="44"/>
        <v>0.50961609206440073</v>
      </c>
    </row>
    <row r="401" spans="1:11" ht="13.5" x14ac:dyDescent="0.25">
      <c r="A401" s="3">
        <f>TITRES_STAT!B404</f>
        <v>42886</v>
      </c>
      <c r="B401" s="5">
        <f>TITRES_STAT!D404</f>
        <v>0.49</v>
      </c>
      <c r="C401" s="2">
        <f t="shared" si="45"/>
        <v>0</v>
      </c>
      <c r="D401" s="2">
        <f t="shared" si="46"/>
        <v>0.49199999999999999</v>
      </c>
      <c r="E401" s="2">
        <f t="shared" si="48"/>
        <v>0.49400000000000005</v>
      </c>
      <c r="F401" s="2">
        <f t="shared" si="41"/>
        <v>0.5</v>
      </c>
      <c r="G401" s="2">
        <f t="shared" si="43"/>
        <v>0.50919999999999976</v>
      </c>
      <c r="H401" s="2">
        <f t="shared" si="47"/>
        <v>0.54055000000000009</v>
      </c>
      <c r="I401" s="2">
        <f t="array" ref="I401">SUMPRODUCT(B385:B404, (ROW(B385:B404)-ROW(B385)+1)) / (20*21/2)</f>
        <v>0.49352380952380953</v>
      </c>
      <c r="J401" s="2">
        <f t="shared" si="42"/>
        <v>0.49887546355999857</v>
      </c>
      <c r="K401" s="2">
        <f t="shared" si="44"/>
        <v>0.50884683355207128</v>
      </c>
    </row>
    <row r="402" spans="1:11" ht="13.5" x14ac:dyDescent="0.25">
      <c r="A402" s="3">
        <f>TITRES_STAT!B405</f>
        <v>42887</v>
      </c>
      <c r="B402" s="5">
        <f>TITRES_STAT!D405</f>
        <v>0.49</v>
      </c>
      <c r="C402" s="2">
        <f t="shared" si="45"/>
        <v>0</v>
      </c>
      <c r="D402" s="2">
        <f t="shared" si="46"/>
        <v>0.49199999999999999</v>
      </c>
      <c r="E402" s="2">
        <f t="shared" si="48"/>
        <v>0.4920000000000001</v>
      </c>
      <c r="F402" s="2">
        <f t="shared" si="41"/>
        <v>0.4995</v>
      </c>
      <c r="G402" s="2">
        <f t="shared" si="43"/>
        <v>0.50839999999999985</v>
      </c>
      <c r="H402" s="2">
        <f t="shared" si="47"/>
        <v>0.54020000000000012</v>
      </c>
      <c r="I402" s="2">
        <f t="array" ref="I402">SUMPRODUCT(B386:B405, (ROW(B386:B405)-ROW(B386)+1)) / (20*21/2)</f>
        <v>0.49276190476190479</v>
      </c>
      <c r="J402" s="2">
        <f t="shared" si="42"/>
        <v>0.49803018131618915</v>
      </c>
      <c r="K402" s="2">
        <f t="shared" si="44"/>
        <v>0.50810774204022535</v>
      </c>
    </row>
    <row r="403" spans="1:11" ht="13.5" x14ac:dyDescent="0.25">
      <c r="A403" s="3">
        <f>TITRES_STAT!B406</f>
        <v>42888</v>
      </c>
      <c r="B403" s="5">
        <f>TITRES_STAT!D406</f>
        <v>0.48</v>
      </c>
      <c r="C403" s="2">
        <f t="shared" si="45"/>
        <v>-1.0000000000000009E-2</v>
      </c>
      <c r="D403" s="2">
        <f t="shared" si="46"/>
        <v>0.49000000000000005</v>
      </c>
      <c r="E403" s="2">
        <f t="shared" si="48"/>
        <v>0.49000000000000005</v>
      </c>
      <c r="F403" s="2">
        <f t="shared" si="41"/>
        <v>0.49850000000000011</v>
      </c>
      <c r="G403" s="2">
        <f t="shared" si="43"/>
        <v>0.50739999999999985</v>
      </c>
      <c r="H403" s="2">
        <f t="shared" si="47"/>
        <v>0.53980000000000006</v>
      </c>
      <c r="I403" s="2">
        <f t="array" ref="I403">SUMPRODUCT(B387:B406, (ROW(B387:B406)-ROW(B387)+1)) / (20*21/2)</f>
        <v>0.49299999999999999</v>
      </c>
      <c r="J403" s="2">
        <f t="shared" si="42"/>
        <v>0.49631302119083781</v>
      </c>
      <c r="K403" s="2">
        <f t="shared" si="44"/>
        <v>0.50700547764649107</v>
      </c>
    </row>
    <row r="404" spans="1:11" ht="13.5" x14ac:dyDescent="0.25">
      <c r="A404" s="3">
        <f>TITRES_STAT!B407</f>
        <v>42891</v>
      </c>
      <c r="B404" s="5">
        <f>TITRES_STAT!D407</f>
        <v>0.49</v>
      </c>
      <c r="C404" s="2">
        <f t="shared" si="45"/>
        <v>1.0000000000000009E-2</v>
      </c>
      <c r="D404" s="2">
        <f t="shared" si="46"/>
        <v>0.48799999999999999</v>
      </c>
      <c r="E404" s="2">
        <f t="shared" si="48"/>
        <v>0.49000000000000005</v>
      </c>
      <c r="F404" s="2">
        <f t="shared" ref="F404:F467" si="49">AVERAGE(B385:B404)</f>
        <v>0.49800000000000011</v>
      </c>
      <c r="G404" s="2">
        <f t="shared" si="43"/>
        <v>0.50659999999999972</v>
      </c>
      <c r="H404" s="2">
        <f t="shared" si="47"/>
        <v>0.5394500000000001</v>
      </c>
      <c r="I404" s="2">
        <f t="array" ref="I404">SUMPRODUCT(B388:B407, (ROW(B388:B407)-ROW(B388)+1)) / (20*21/2)</f>
        <v>0.49328571428571433</v>
      </c>
      <c r="J404" s="2">
        <f t="shared" si="42"/>
        <v>0.49571178107742464</v>
      </c>
      <c r="K404" s="2">
        <f t="shared" si="44"/>
        <v>0.50633859617015808</v>
      </c>
    </row>
    <row r="405" spans="1:11" ht="13.5" x14ac:dyDescent="0.25">
      <c r="A405" s="3">
        <f>TITRES_STAT!B408</f>
        <v>42892</v>
      </c>
      <c r="B405" s="5">
        <f>TITRES_STAT!D408</f>
        <v>0.49</v>
      </c>
      <c r="C405" s="2">
        <f t="shared" si="45"/>
        <v>0</v>
      </c>
      <c r="D405" s="2">
        <f t="shared" si="46"/>
        <v>0.48799999999999999</v>
      </c>
      <c r="E405" s="2">
        <f t="shared" si="48"/>
        <v>0.49000000000000005</v>
      </c>
      <c r="F405" s="2">
        <f t="shared" si="49"/>
        <v>0.49750000000000005</v>
      </c>
      <c r="G405" s="2">
        <f t="shared" si="43"/>
        <v>0.50579999999999969</v>
      </c>
      <c r="H405" s="2">
        <f t="shared" si="47"/>
        <v>0.53910000000000013</v>
      </c>
      <c r="I405" s="2">
        <f t="array" ref="I405">SUMPRODUCT(B389:B408, (ROW(B389:B408)-ROW(B389)+1)) / (20*21/2)</f>
        <v>0.49266666666666664</v>
      </c>
      <c r="J405" s="2">
        <f t="shared" ref="J405:J468" si="50">$J$4*B405+J404*(1-$J$4)</f>
        <v>0.49516780192719367</v>
      </c>
      <c r="K405" s="2">
        <f t="shared" si="44"/>
        <v>0.5056978669085832</v>
      </c>
    </row>
    <row r="406" spans="1:11" ht="13.5" x14ac:dyDescent="0.25">
      <c r="A406" s="3">
        <f>TITRES_STAT!B409</f>
        <v>42893</v>
      </c>
      <c r="B406" s="5">
        <f>TITRES_STAT!D409</f>
        <v>0.5</v>
      </c>
      <c r="C406" s="2">
        <f t="shared" si="45"/>
        <v>1.0000000000000009E-2</v>
      </c>
      <c r="D406" s="2">
        <f t="shared" si="46"/>
        <v>0.49000000000000005</v>
      </c>
      <c r="E406" s="2">
        <f t="shared" si="48"/>
        <v>0.49099999999999999</v>
      </c>
      <c r="F406" s="2">
        <f t="shared" si="49"/>
        <v>0.49700000000000005</v>
      </c>
      <c r="G406" s="2">
        <f t="shared" si="43"/>
        <v>0.50519999999999965</v>
      </c>
      <c r="H406" s="2">
        <f t="shared" si="47"/>
        <v>0.53875000000000006</v>
      </c>
      <c r="I406" s="2">
        <f t="array" ref="I406">SUMPRODUCT(B390:B409, (ROW(B390:B409)-ROW(B390)+1)) / (20*21/2)</f>
        <v>0.4921428571428571</v>
      </c>
      <c r="J406" s="2">
        <f t="shared" si="50"/>
        <v>0.49562801126746092</v>
      </c>
      <c r="K406" s="2">
        <f t="shared" si="44"/>
        <v>0.50547442114746233</v>
      </c>
    </row>
    <row r="407" spans="1:11" ht="13.5" x14ac:dyDescent="0.25">
      <c r="A407" s="3">
        <f>TITRES_STAT!B410</f>
        <v>42894</v>
      </c>
      <c r="B407" s="5">
        <f>TITRES_STAT!D410</f>
        <v>0.5</v>
      </c>
      <c r="C407" s="2">
        <f t="shared" si="45"/>
        <v>0</v>
      </c>
      <c r="D407" s="2">
        <f t="shared" si="46"/>
        <v>0.49199999999999999</v>
      </c>
      <c r="E407" s="2">
        <f t="shared" si="48"/>
        <v>0.49199999999999999</v>
      </c>
      <c r="F407" s="2">
        <f t="shared" si="49"/>
        <v>0.49650000000000005</v>
      </c>
      <c r="G407" s="2">
        <f t="shared" si="43"/>
        <v>0.50479999999999969</v>
      </c>
      <c r="H407" s="2">
        <f t="shared" si="47"/>
        <v>0.5384000000000001</v>
      </c>
      <c r="I407" s="2">
        <f t="array" ref="I407">SUMPRODUCT(B391:B410, (ROW(B391:B410)-ROW(B391)+1)) / (20*21/2)</f>
        <v>0.49176190476190473</v>
      </c>
      <c r="J407" s="2">
        <f t="shared" si="50"/>
        <v>0.49604439114675036</v>
      </c>
      <c r="K407" s="2">
        <f t="shared" si="44"/>
        <v>0.50525973796520895</v>
      </c>
    </row>
    <row r="408" spans="1:11" ht="13.5" x14ac:dyDescent="0.25">
      <c r="A408" s="3">
        <f>TITRES_STAT!B411</f>
        <v>42895</v>
      </c>
      <c r="B408" s="5">
        <f>TITRES_STAT!D411</f>
        <v>0.49</v>
      </c>
      <c r="C408" s="2">
        <f t="shared" si="45"/>
        <v>-1.0000000000000009E-2</v>
      </c>
      <c r="D408" s="2">
        <f t="shared" si="46"/>
        <v>0.49399999999999994</v>
      </c>
      <c r="E408" s="2">
        <f t="shared" si="48"/>
        <v>0.4920000000000001</v>
      </c>
      <c r="F408" s="2">
        <f t="shared" si="49"/>
        <v>0.49550000000000011</v>
      </c>
      <c r="G408" s="2">
        <f t="shared" si="43"/>
        <v>0.50419999999999965</v>
      </c>
      <c r="H408" s="2">
        <f t="shared" si="47"/>
        <v>0.53805000000000003</v>
      </c>
      <c r="I408" s="2">
        <f t="array" ref="I408">SUMPRODUCT(B392:B411, (ROW(B392:B411)-ROW(B392)+1)) / (20*21/2)</f>
        <v>0.49147619047619046</v>
      </c>
      <c r="J408" s="2">
        <f t="shared" si="50"/>
        <v>0.49546873484705989</v>
      </c>
      <c r="K408" s="2">
        <f t="shared" si="44"/>
        <v>0.5046613168685341</v>
      </c>
    </row>
    <row r="409" spans="1:11" ht="13.5" x14ac:dyDescent="0.25">
      <c r="A409" s="3">
        <f>TITRES_STAT!B412</f>
        <v>42898</v>
      </c>
      <c r="B409" s="5">
        <f>TITRES_STAT!D412</f>
        <v>0.49</v>
      </c>
      <c r="C409" s="2">
        <f t="shared" si="45"/>
        <v>0</v>
      </c>
      <c r="D409" s="2">
        <f t="shared" si="46"/>
        <v>0.49399999999999994</v>
      </c>
      <c r="E409" s="2">
        <f t="shared" si="48"/>
        <v>0.49099999999999999</v>
      </c>
      <c r="F409" s="2">
        <f t="shared" si="49"/>
        <v>0.49400000000000011</v>
      </c>
      <c r="G409" s="2">
        <f t="shared" si="43"/>
        <v>0.5035999999999996</v>
      </c>
      <c r="H409" s="2">
        <f t="shared" si="47"/>
        <v>0.53764999999999996</v>
      </c>
      <c r="I409" s="2">
        <f t="array" ref="I409">SUMPRODUCT(B393:B412, (ROW(B393:B412)-ROW(B393)+1)) / (20*21/2)</f>
        <v>0.49123809523809531</v>
      </c>
      <c r="J409" s="2">
        <f t="shared" si="50"/>
        <v>0.49494790295686375</v>
      </c>
      <c r="K409" s="2">
        <f t="shared" si="44"/>
        <v>0.50408636326584644</v>
      </c>
    </row>
    <row r="410" spans="1:11" ht="13.5" x14ac:dyDescent="0.25">
      <c r="A410" s="3">
        <f>TITRES_STAT!B413</f>
        <v>42899</v>
      </c>
      <c r="B410" s="5">
        <f>TITRES_STAT!D413</f>
        <v>0.49</v>
      </c>
      <c r="C410" s="2">
        <f t="shared" si="45"/>
        <v>0</v>
      </c>
      <c r="D410" s="2">
        <f t="shared" si="46"/>
        <v>0.49399999999999994</v>
      </c>
      <c r="E410" s="2">
        <f t="shared" si="48"/>
        <v>0.49099999999999999</v>
      </c>
      <c r="F410" s="2">
        <f t="shared" si="49"/>
        <v>0.49300000000000016</v>
      </c>
      <c r="G410" s="2">
        <f t="shared" si="43"/>
        <v>0.50299999999999956</v>
      </c>
      <c r="H410" s="2">
        <f t="shared" si="47"/>
        <v>0.53724999999999989</v>
      </c>
      <c r="I410" s="2">
        <f t="array" ref="I410">SUMPRODUCT(B394:B413, (ROW(B394:B413)-ROW(B394)+1)) / (20*21/2)</f>
        <v>0.49109523809523814</v>
      </c>
      <c r="J410" s="2">
        <f t="shared" si="50"/>
        <v>0.49447667410382912</v>
      </c>
      <c r="K410" s="2">
        <f t="shared" si="44"/>
        <v>0.50353395686326419</v>
      </c>
    </row>
    <row r="411" spans="1:11" ht="13.5" x14ac:dyDescent="0.25">
      <c r="A411" s="3">
        <f>TITRES_STAT!B414</f>
        <v>42900</v>
      </c>
      <c r="B411" s="5">
        <f>TITRES_STAT!D414</f>
        <v>0.49</v>
      </c>
      <c r="C411" s="2">
        <f t="shared" si="45"/>
        <v>0</v>
      </c>
      <c r="D411" s="2">
        <f t="shared" si="46"/>
        <v>0.49199999999999999</v>
      </c>
      <c r="E411" s="2">
        <f t="shared" si="48"/>
        <v>0.4910000000000001</v>
      </c>
      <c r="F411" s="2">
        <f t="shared" si="49"/>
        <v>0.49250000000000005</v>
      </c>
      <c r="G411" s="2">
        <f t="shared" si="43"/>
        <v>0.50239999999999951</v>
      </c>
      <c r="H411" s="2">
        <f t="shared" si="47"/>
        <v>0.53679999999999994</v>
      </c>
      <c r="I411" s="2">
        <f t="array" ref="I411">SUMPRODUCT(B395:B414, (ROW(B395:B414)-ROW(B395)+1)) / (20*21/2)</f>
        <v>0.49004761904761901</v>
      </c>
      <c r="J411" s="2">
        <f t="shared" si="50"/>
        <v>0.49405032418917871</v>
      </c>
      <c r="K411" s="2">
        <f t="shared" si="44"/>
        <v>0.50300321345686172</v>
      </c>
    </row>
    <row r="412" spans="1:11" ht="13.5" x14ac:dyDescent="0.25">
      <c r="A412" s="3">
        <f>TITRES_STAT!B415</f>
        <v>42901</v>
      </c>
      <c r="B412" s="5">
        <f>TITRES_STAT!D415</f>
        <v>0.49</v>
      </c>
      <c r="C412" s="2">
        <f t="shared" si="45"/>
        <v>0</v>
      </c>
      <c r="D412" s="2">
        <f t="shared" si="46"/>
        <v>0.49000000000000005</v>
      </c>
      <c r="E412" s="2">
        <f t="shared" si="48"/>
        <v>0.4910000000000001</v>
      </c>
      <c r="F412" s="2">
        <f t="shared" si="49"/>
        <v>0.4915000000000001</v>
      </c>
      <c r="G412" s="2">
        <f t="shared" si="43"/>
        <v>0.50179999999999947</v>
      </c>
      <c r="H412" s="2">
        <f t="shared" si="47"/>
        <v>0.53634999999999988</v>
      </c>
      <c r="I412" s="2">
        <f t="array" ref="I412">SUMPRODUCT(B396:B415, (ROW(B396:B415)-ROW(B396)+1)) / (20*21/2)</f>
        <v>0.48809523809523808</v>
      </c>
      <c r="J412" s="2">
        <f t="shared" si="50"/>
        <v>0.49366457902830452</v>
      </c>
      <c r="K412" s="2">
        <f t="shared" si="44"/>
        <v>0.50249328351737699</v>
      </c>
    </row>
    <row r="413" spans="1:11" ht="13.5" x14ac:dyDescent="0.25">
      <c r="A413" s="3">
        <f>TITRES_STAT!B416</f>
        <v>42902</v>
      </c>
      <c r="B413" s="5">
        <f>TITRES_STAT!D416</f>
        <v>0.49</v>
      </c>
      <c r="C413" s="2">
        <f t="shared" si="45"/>
        <v>0</v>
      </c>
      <c r="D413" s="2">
        <f t="shared" si="46"/>
        <v>0.49000000000000005</v>
      </c>
      <c r="E413" s="2">
        <f t="shared" si="48"/>
        <v>0.4920000000000001</v>
      </c>
      <c r="F413" s="2">
        <f t="shared" si="49"/>
        <v>0.4910000000000001</v>
      </c>
      <c r="G413" s="2">
        <f t="shared" si="43"/>
        <v>0.50139999999999951</v>
      </c>
      <c r="H413" s="2">
        <f t="shared" si="47"/>
        <v>0.53584999999999983</v>
      </c>
      <c r="I413" s="2">
        <f t="array" ref="I413">SUMPRODUCT(B397:B416, (ROW(B397:B416)-ROW(B397)+1)) / (20*21/2)</f>
        <v>0.4862380952380953</v>
      </c>
      <c r="J413" s="2">
        <f t="shared" si="50"/>
        <v>0.49331557150179928</v>
      </c>
      <c r="K413" s="2">
        <f t="shared" si="44"/>
        <v>0.50200335083042102</v>
      </c>
    </row>
    <row r="414" spans="1:11" ht="13.5" x14ac:dyDescent="0.25">
      <c r="A414" s="3">
        <f>TITRES_STAT!B417</f>
        <v>42905</v>
      </c>
      <c r="B414" s="5">
        <f>TITRES_STAT!D417</f>
        <v>0.48</v>
      </c>
      <c r="C414" s="2">
        <f t="shared" si="45"/>
        <v>-1.0000000000000009E-2</v>
      </c>
      <c r="D414" s="2">
        <f t="shared" si="46"/>
        <v>0.48799999999999999</v>
      </c>
      <c r="E414" s="2">
        <f t="shared" si="48"/>
        <v>0.49099999999999999</v>
      </c>
      <c r="F414" s="2">
        <f t="shared" si="49"/>
        <v>0.4905000000000001</v>
      </c>
      <c r="G414" s="2">
        <f t="shared" si="43"/>
        <v>0.50059999999999949</v>
      </c>
      <c r="H414" s="2">
        <f t="shared" si="47"/>
        <v>0.53534999999999977</v>
      </c>
      <c r="I414" s="2">
        <f t="array" ref="I414">SUMPRODUCT(B398:B417, (ROW(B398:B417)-ROW(B398)+1)) / (20*21/2)</f>
        <v>0.48542857142857143</v>
      </c>
      <c r="J414" s="2">
        <f t="shared" si="50"/>
        <v>0.49204742183496125</v>
      </c>
      <c r="K414" s="2">
        <f t="shared" si="44"/>
        <v>0.50114047432726727</v>
      </c>
    </row>
    <row r="415" spans="1:11" ht="13.5" x14ac:dyDescent="0.25">
      <c r="A415" s="3">
        <f>TITRES_STAT!B418</f>
        <v>42906</v>
      </c>
      <c r="B415" s="5">
        <f>TITRES_STAT!D418</f>
        <v>0.47</v>
      </c>
      <c r="C415" s="2">
        <f t="shared" si="45"/>
        <v>-1.0000000000000009E-2</v>
      </c>
      <c r="D415" s="2">
        <f t="shared" si="46"/>
        <v>0.48399999999999999</v>
      </c>
      <c r="E415" s="2">
        <f t="shared" si="48"/>
        <v>0.48899999999999999</v>
      </c>
      <c r="F415" s="2">
        <f t="shared" si="49"/>
        <v>0.48950000000000016</v>
      </c>
      <c r="G415" s="2">
        <f t="shared" si="43"/>
        <v>0.4995999999999996</v>
      </c>
      <c r="H415" s="2">
        <f t="shared" si="47"/>
        <v>0.53484999999999983</v>
      </c>
      <c r="I415" s="2">
        <f t="array" ref="I415">SUMPRODUCT(B399:B418, (ROW(B399:B418)-ROW(B399)+1)) / (20*21/2)</f>
        <v>0.48371428571428565</v>
      </c>
      <c r="J415" s="2">
        <f t="shared" si="50"/>
        <v>0.48994766737448875</v>
      </c>
      <c r="K415" s="2">
        <f t="shared" si="44"/>
        <v>0.49991927925560975</v>
      </c>
    </row>
    <row r="416" spans="1:11" ht="13.5" x14ac:dyDescent="0.25">
      <c r="A416" s="3">
        <f>TITRES_STAT!B419</f>
        <v>42907</v>
      </c>
      <c r="B416" s="5">
        <f>TITRES_STAT!D419</f>
        <v>0.47</v>
      </c>
      <c r="C416" s="2">
        <f t="shared" si="45"/>
        <v>0</v>
      </c>
      <c r="D416" s="2">
        <f t="shared" si="46"/>
        <v>0.48</v>
      </c>
      <c r="E416" s="2">
        <f t="shared" si="48"/>
        <v>0.48600000000000004</v>
      </c>
      <c r="F416" s="2">
        <f t="shared" si="49"/>
        <v>0.48850000000000016</v>
      </c>
      <c r="G416" s="2">
        <f t="shared" si="43"/>
        <v>0.49859999999999954</v>
      </c>
      <c r="H416" s="2">
        <f t="shared" si="47"/>
        <v>0.53434999999999977</v>
      </c>
      <c r="I416" s="2">
        <f t="array" ref="I416">SUMPRODUCT(B400:B419, (ROW(B400:B419)-ROW(B400)+1)) / (20*21/2)</f>
        <v>0.48209523809523813</v>
      </c>
      <c r="J416" s="2">
        <f t="shared" si="50"/>
        <v>0.48804788952929934</v>
      </c>
      <c r="K416" s="2">
        <f t="shared" si="44"/>
        <v>0.49874597418676231</v>
      </c>
    </row>
    <row r="417" spans="1:11" ht="13.5" x14ac:dyDescent="0.25">
      <c r="A417" s="3">
        <f>TITRES_STAT!B420</f>
        <v>42908</v>
      </c>
      <c r="B417" s="5">
        <f>TITRES_STAT!D420</f>
        <v>0.48</v>
      </c>
      <c r="C417" s="2">
        <f t="shared" si="45"/>
        <v>1.0000000000000009E-2</v>
      </c>
      <c r="D417" s="2">
        <f t="shared" si="46"/>
        <v>0.47799999999999992</v>
      </c>
      <c r="E417" s="2">
        <f t="shared" si="48"/>
        <v>0.48399999999999999</v>
      </c>
      <c r="F417" s="2">
        <f t="shared" si="49"/>
        <v>0.48800000000000016</v>
      </c>
      <c r="G417" s="2">
        <f t="shared" si="43"/>
        <v>0.49799999999999961</v>
      </c>
      <c r="H417" s="2">
        <f t="shared" si="47"/>
        <v>0.53389999999999982</v>
      </c>
      <c r="I417" s="2">
        <f t="array" ref="I417">SUMPRODUCT(B401:B420, (ROW(B401:B420)-ROW(B401)+1)) / (20*21/2)</f>
        <v>0.47966666666666669</v>
      </c>
      <c r="J417" s="2">
        <f t="shared" si="50"/>
        <v>0.48728142385984224</v>
      </c>
      <c r="K417" s="2">
        <f t="shared" si="44"/>
        <v>0.49801083794414419</v>
      </c>
    </row>
    <row r="418" spans="1:11" ht="13.5" x14ac:dyDescent="0.25">
      <c r="A418" s="3">
        <f>TITRES_STAT!B421</f>
        <v>42909</v>
      </c>
      <c r="B418" s="5">
        <f>TITRES_STAT!D421</f>
        <v>0.47</v>
      </c>
      <c r="C418" s="2">
        <f t="shared" si="45"/>
        <v>-1.0000000000000009E-2</v>
      </c>
      <c r="D418" s="2">
        <f t="shared" si="46"/>
        <v>0.47400000000000003</v>
      </c>
      <c r="E418" s="2">
        <f t="shared" si="48"/>
        <v>0.48199999999999993</v>
      </c>
      <c r="F418" s="2">
        <f t="shared" si="49"/>
        <v>0.48700000000000021</v>
      </c>
      <c r="G418" s="2">
        <f t="shared" si="43"/>
        <v>0.49719999999999964</v>
      </c>
      <c r="H418" s="2">
        <f t="shared" si="47"/>
        <v>0.53344999999999987</v>
      </c>
      <c r="I418" s="2">
        <f t="array" ref="I418">SUMPRODUCT(B402:B421, (ROW(B402:B421)-ROW(B402)+1)) / (20*21/2)</f>
        <v>0.47833333333333328</v>
      </c>
      <c r="J418" s="2">
        <f t="shared" si="50"/>
        <v>0.48563557396842871</v>
      </c>
      <c r="K418" s="2">
        <f t="shared" si="44"/>
        <v>0.49691237371104052</v>
      </c>
    </row>
    <row r="419" spans="1:11" ht="13.5" x14ac:dyDescent="0.25">
      <c r="A419" s="3">
        <f>TITRES_STAT!B422</f>
        <v>42914</v>
      </c>
      <c r="B419" s="5">
        <f>TITRES_STAT!D422</f>
        <v>0.47</v>
      </c>
      <c r="C419" s="2">
        <f t="shared" si="45"/>
        <v>0</v>
      </c>
      <c r="D419" s="2">
        <f t="shared" si="46"/>
        <v>0.47199999999999998</v>
      </c>
      <c r="E419" s="2">
        <f t="shared" si="48"/>
        <v>0.48</v>
      </c>
      <c r="F419" s="2">
        <f t="shared" si="49"/>
        <v>0.48550000000000015</v>
      </c>
      <c r="G419" s="2">
        <f t="shared" si="43"/>
        <v>0.49639999999999967</v>
      </c>
      <c r="H419" s="2">
        <f t="shared" si="47"/>
        <v>0.53289999999999982</v>
      </c>
      <c r="I419" s="2">
        <f t="array" ref="I419">SUMPRODUCT(B403:B422, (ROW(B403:B422)-ROW(B403)+1)) / (20*21/2)</f>
        <v>0.47614285714285715</v>
      </c>
      <c r="J419" s="2">
        <f t="shared" si="50"/>
        <v>0.48414647168572122</v>
      </c>
      <c r="K419" s="2">
        <f t="shared" si="44"/>
        <v>0.49585698650668603</v>
      </c>
    </row>
    <row r="420" spans="1:11" ht="13.5" x14ac:dyDescent="0.25">
      <c r="A420" s="3">
        <f>TITRES_STAT!B423</f>
        <v>42915</v>
      </c>
      <c r="B420" s="5">
        <f>TITRES_STAT!D423</f>
        <v>0.46</v>
      </c>
      <c r="C420" s="2">
        <f t="shared" si="45"/>
        <v>-9.9999999999999534E-3</v>
      </c>
      <c r="D420" s="2">
        <f t="shared" si="46"/>
        <v>0.47000000000000003</v>
      </c>
      <c r="E420" s="2">
        <f t="shared" si="48"/>
        <v>0.47699999999999998</v>
      </c>
      <c r="F420" s="2">
        <f t="shared" si="49"/>
        <v>0.48400000000000015</v>
      </c>
      <c r="G420" s="2">
        <f t="shared" si="43"/>
        <v>0.49539999999999973</v>
      </c>
      <c r="H420" s="2">
        <f t="shared" si="47"/>
        <v>0.53229999999999977</v>
      </c>
      <c r="I420" s="2">
        <f t="array" ref="I420">SUMPRODUCT(B404:B423, (ROW(B404:B423)-ROW(B404)+1)) / (20*21/2)</f>
        <v>0.47409523809523801</v>
      </c>
      <c r="J420" s="2">
        <f t="shared" si="50"/>
        <v>0.48184680771565253</v>
      </c>
      <c r="K420" s="2">
        <f t="shared" si="44"/>
        <v>0.49445083017309055</v>
      </c>
    </row>
    <row r="421" spans="1:11" ht="13.5" x14ac:dyDescent="0.25">
      <c r="A421" s="3">
        <f>TITRES_STAT!B424</f>
        <v>42916</v>
      </c>
      <c r="B421" s="5">
        <f>TITRES_STAT!D424</f>
        <v>0.47</v>
      </c>
      <c r="C421" s="2">
        <f t="shared" si="45"/>
        <v>9.9999999999999534E-3</v>
      </c>
      <c r="D421" s="2">
        <f t="shared" si="46"/>
        <v>0.46999999999999992</v>
      </c>
      <c r="E421" s="2">
        <f t="shared" si="48"/>
        <v>0.47499999999999992</v>
      </c>
      <c r="F421" s="2">
        <f t="shared" si="49"/>
        <v>0.48300000000000021</v>
      </c>
      <c r="G421" s="2">
        <f t="shared" si="43"/>
        <v>0.49479999999999968</v>
      </c>
      <c r="H421" s="2">
        <f t="shared" si="47"/>
        <v>0.53174999999999972</v>
      </c>
      <c r="I421" s="2">
        <f t="array" ref="I421">SUMPRODUCT(B405:B424, (ROW(B405:B424)-ROW(B405)+1)) / (20*21/2)</f>
        <v>0.47119047619047616</v>
      </c>
      <c r="J421" s="2">
        <f t="shared" si="50"/>
        <v>0.48071854031416184</v>
      </c>
      <c r="K421" s="2">
        <f t="shared" si="44"/>
        <v>0.49349197408787132</v>
      </c>
    </row>
    <row r="422" spans="1:11" ht="13.5" x14ac:dyDescent="0.25">
      <c r="A422" s="3">
        <f>TITRES_STAT!B425</f>
        <v>42919</v>
      </c>
      <c r="B422" s="5">
        <f>TITRES_STAT!D425</f>
        <v>0.46</v>
      </c>
      <c r="C422" s="2">
        <f t="shared" si="45"/>
        <v>-9.9999999999999534E-3</v>
      </c>
      <c r="D422" s="2">
        <f t="shared" si="46"/>
        <v>0.46600000000000003</v>
      </c>
      <c r="E422" s="2">
        <f t="shared" si="48"/>
        <v>0.47199999999999986</v>
      </c>
      <c r="F422" s="2">
        <f t="shared" si="49"/>
        <v>0.48150000000000015</v>
      </c>
      <c r="G422" s="2">
        <f t="shared" si="43"/>
        <v>0.49399999999999972</v>
      </c>
      <c r="H422" s="2">
        <f t="shared" si="47"/>
        <v>0.53114999999999968</v>
      </c>
      <c r="I422" s="2">
        <f t="array" ref="I422">SUMPRODUCT(B406:B425, (ROW(B406:B425)-ROW(B406)+1)) / (20*21/2)</f>
        <v>0.46847619047619038</v>
      </c>
      <c r="J422" s="2">
        <f t="shared" si="50"/>
        <v>0.47874534599852736</v>
      </c>
      <c r="K422" s="2">
        <f t="shared" si="44"/>
        <v>0.49217856333932741</v>
      </c>
    </row>
    <row r="423" spans="1:11" ht="13.5" x14ac:dyDescent="0.25">
      <c r="A423" s="3">
        <f>TITRES_STAT!B426</f>
        <v>42920</v>
      </c>
      <c r="B423" s="5">
        <f>TITRES_STAT!D426</f>
        <v>0.46</v>
      </c>
      <c r="C423" s="2">
        <f t="shared" si="45"/>
        <v>0</v>
      </c>
      <c r="D423" s="2">
        <f t="shared" si="46"/>
        <v>0.46399999999999997</v>
      </c>
      <c r="E423" s="2">
        <f t="shared" si="48"/>
        <v>0.46899999999999997</v>
      </c>
      <c r="F423" s="2">
        <f t="shared" si="49"/>
        <v>0.48050000000000015</v>
      </c>
      <c r="G423" s="2">
        <f t="shared" si="43"/>
        <v>0.49299999999999977</v>
      </c>
      <c r="H423" s="2">
        <f t="shared" si="47"/>
        <v>0.53054999999999963</v>
      </c>
      <c r="I423" s="2">
        <f t="array" ref="I423">SUMPRODUCT(B407:B426, (ROW(B407:B426)-ROW(B407)+1)) / (20*21/2)</f>
        <v>0.46690476190476182</v>
      </c>
      <c r="J423" s="2">
        <f t="shared" si="50"/>
        <v>0.47696007495104853</v>
      </c>
      <c r="K423" s="2">
        <f t="shared" si="44"/>
        <v>0.49091665889464797</v>
      </c>
    </row>
    <row r="424" spans="1:11" ht="13.5" x14ac:dyDescent="0.25">
      <c r="A424" s="3">
        <f>TITRES_STAT!B427</f>
        <v>42921</v>
      </c>
      <c r="B424" s="5">
        <f>TITRES_STAT!D427</f>
        <v>0.45</v>
      </c>
      <c r="C424" s="2">
        <f t="shared" si="45"/>
        <v>-1.0000000000000009E-2</v>
      </c>
      <c r="D424" s="2">
        <f t="shared" si="46"/>
        <v>0.45999999999999996</v>
      </c>
      <c r="E424" s="2">
        <f t="shared" si="48"/>
        <v>0.46600000000000003</v>
      </c>
      <c r="F424" s="2">
        <f t="shared" si="49"/>
        <v>0.47850000000000004</v>
      </c>
      <c r="G424" s="2">
        <f t="shared" si="43"/>
        <v>0.49179999999999979</v>
      </c>
      <c r="H424" s="2">
        <f t="shared" si="47"/>
        <v>0.52999999999999969</v>
      </c>
      <c r="I424" s="2">
        <f t="array" ref="I424">SUMPRODUCT(B408:B427, (ROW(B408:B427)-ROW(B408)+1)) / (20*21/2)</f>
        <v>0.46552380952380956</v>
      </c>
      <c r="J424" s="2">
        <f t="shared" si="50"/>
        <v>0.4743924487652344</v>
      </c>
      <c r="K424" s="2">
        <f t="shared" si="44"/>
        <v>0.48931208403603432</v>
      </c>
    </row>
    <row r="425" spans="1:11" ht="13.5" x14ac:dyDescent="0.25">
      <c r="A425" s="3">
        <f>TITRES_STAT!B428</f>
        <v>42922</v>
      </c>
      <c r="B425" s="5">
        <f>TITRES_STAT!D428</f>
        <v>0.45</v>
      </c>
      <c r="C425" s="2">
        <f t="shared" si="45"/>
        <v>0</v>
      </c>
      <c r="D425" s="2">
        <f t="shared" si="46"/>
        <v>0.45800000000000002</v>
      </c>
      <c r="E425" s="2">
        <f t="shared" si="48"/>
        <v>0.46400000000000008</v>
      </c>
      <c r="F425" s="2">
        <f t="shared" si="49"/>
        <v>0.47649999999999998</v>
      </c>
      <c r="G425" s="2">
        <f t="shared" si="43"/>
        <v>0.49079999999999979</v>
      </c>
      <c r="H425" s="2">
        <f t="shared" si="47"/>
        <v>0.52949999999999964</v>
      </c>
      <c r="I425" s="2">
        <f t="array" ref="I425">SUMPRODUCT(B409:B428, (ROW(B409:B428)-ROW(B409)+1)) / (20*21/2)</f>
        <v>0.46242857142857141</v>
      </c>
      <c r="J425" s="2">
        <f t="shared" si="50"/>
        <v>0.47206935840664066</v>
      </c>
      <c r="K425" s="2">
        <f t="shared" si="44"/>
        <v>0.48777043368168005</v>
      </c>
    </row>
    <row r="426" spans="1:11" ht="13.5" x14ac:dyDescent="0.25">
      <c r="A426" s="3">
        <f>TITRES_STAT!B429</f>
        <v>42923</v>
      </c>
      <c r="B426" s="5">
        <f>TITRES_STAT!D429</f>
        <v>0.46</v>
      </c>
      <c r="C426" s="2">
        <f t="shared" si="45"/>
        <v>1.0000000000000009E-2</v>
      </c>
      <c r="D426" s="2">
        <f t="shared" si="46"/>
        <v>0.45600000000000007</v>
      </c>
      <c r="E426" s="2">
        <f t="shared" si="48"/>
        <v>0.46299999999999997</v>
      </c>
      <c r="F426" s="2">
        <f t="shared" si="49"/>
        <v>0.47449999999999992</v>
      </c>
      <c r="G426" s="2">
        <f t="shared" si="43"/>
        <v>0.48999999999999977</v>
      </c>
      <c r="H426" s="2">
        <f t="shared" si="47"/>
        <v>0.52909999999999957</v>
      </c>
      <c r="I426" s="2">
        <f t="array" ref="I426">SUMPRODUCT(B410:B429, (ROW(B410:B429)-ROW(B410)+1)) / (20*21/2)</f>
        <v>0.45861904761904754</v>
      </c>
      <c r="J426" s="2">
        <f t="shared" si="50"/>
        <v>0.47091989570124632</v>
      </c>
      <c r="K426" s="2">
        <f t="shared" si="44"/>
        <v>0.48668139706671226</v>
      </c>
    </row>
    <row r="427" spans="1:11" ht="13.5" x14ac:dyDescent="0.25">
      <c r="A427" s="3">
        <f>TITRES_STAT!B430</f>
        <v>42926</v>
      </c>
      <c r="B427" s="5">
        <f>TITRES_STAT!D430</f>
        <v>0.46</v>
      </c>
      <c r="C427" s="2">
        <f t="shared" si="45"/>
        <v>0</v>
      </c>
      <c r="D427" s="2">
        <f t="shared" si="46"/>
        <v>0.45600000000000007</v>
      </c>
      <c r="E427" s="2">
        <f t="shared" si="48"/>
        <v>0.46100000000000002</v>
      </c>
      <c r="F427" s="2">
        <f t="shared" si="49"/>
        <v>0.47249999999999998</v>
      </c>
      <c r="G427" s="2">
        <f t="shared" si="43"/>
        <v>0.48899999999999993</v>
      </c>
      <c r="H427" s="2">
        <f t="shared" si="47"/>
        <v>0.52864999999999962</v>
      </c>
      <c r="I427" s="2">
        <f t="array" ref="I427">SUMPRODUCT(B411:B430, (ROW(B411:B430)-ROW(B411)+1)) / (20*21/2)</f>
        <v>0.45604761904761904</v>
      </c>
      <c r="J427" s="2">
        <f t="shared" si="50"/>
        <v>0.46987990563446097</v>
      </c>
      <c r="K427" s="2">
        <f t="shared" si="44"/>
        <v>0.4856350677699785</v>
      </c>
    </row>
    <row r="428" spans="1:11" ht="13.5" x14ac:dyDescent="0.25">
      <c r="A428" s="3">
        <f>TITRES_STAT!B431</f>
        <v>42927</v>
      </c>
      <c r="B428" s="5">
        <f>TITRES_STAT!D431</f>
        <v>0.44</v>
      </c>
      <c r="C428" s="2">
        <f t="shared" si="45"/>
        <v>-2.0000000000000018E-2</v>
      </c>
      <c r="D428" s="2">
        <f t="shared" si="46"/>
        <v>0.45200000000000007</v>
      </c>
      <c r="E428" s="2">
        <f t="shared" si="48"/>
        <v>0.45800000000000007</v>
      </c>
      <c r="F428" s="2">
        <f t="shared" si="49"/>
        <v>0.47000000000000003</v>
      </c>
      <c r="G428" s="2">
        <f t="shared" si="43"/>
        <v>0.48739999999999994</v>
      </c>
      <c r="H428" s="2">
        <f t="shared" si="47"/>
        <v>0.52809999999999957</v>
      </c>
      <c r="I428" s="2">
        <f t="array" ref="I428">SUMPRODUCT(B412:B431, (ROW(B412:B431)-ROW(B412)+1)) / (20*21/2)</f>
        <v>0.45466666666666661</v>
      </c>
      <c r="J428" s="2">
        <f t="shared" si="50"/>
        <v>0.46703420033594084</v>
      </c>
      <c r="K428" s="2">
        <f t="shared" si="44"/>
        <v>0.48384545726919503</v>
      </c>
    </row>
    <row r="429" spans="1:11" ht="13.5" x14ac:dyDescent="0.25">
      <c r="A429" s="3">
        <f>TITRES_STAT!B432</f>
        <v>42928</v>
      </c>
      <c r="B429" s="5">
        <f>TITRES_STAT!D432</f>
        <v>0.43</v>
      </c>
      <c r="C429" s="2">
        <f t="shared" si="45"/>
        <v>-1.0000000000000009E-2</v>
      </c>
      <c r="D429" s="2">
        <f t="shared" si="46"/>
        <v>0.44800000000000006</v>
      </c>
      <c r="E429" s="2">
        <f t="shared" si="48"/>
        <v>0.45400000000000001</v>
      </c>
      <c r="F429" s="2">
        <f t="shared" si="49"/>
        <v>0.46699999999999997</v>
      </c>
      <c r="G429" s="2">
        <f t="shared" si="43"/>
        <v>0.48580000000000001</v>
      </c>
      <c r="H429" s="2">
        <f t="shared" si="47"/>
        <v>0.52754999999999963</v>
      </c>
      <c r="I429" s="2">
        <f t="array" ref="I429">SUMPRODUCT(B413:B432, (ROW(B413:B432)-ROW(B413)+1)) / (20*21/2)</f>
        <v>0.45347619047619042</v>
      </c>
      <c r="J429" s="2">
        <f t="shared" si="50"/>
        <v>0.4635071336372798</v>
      </c>
      <c r="K429" s="2">
        <f t="shared" si="44"/>
        <v>0.48173387070961876</v>
      </c>
    </row>
    <row r="430" spans="1:11" ht="13.5" x14ac:dyDescent="0.25">
      <c r="A430" s="3">
        <f>TITRES_STAT!B433</f>
        <v>42929</v>
      </c>
      <c r="B430" s="5">
        <f>TITRES_STAT!D433</f>
        <v>0.44</v>
      </c>
      <c r="C430" s="2">
        <f t="shared" si="45"/>
        <v>1.0000000000000009E-2</v>
      </c>
      <c r="D430" s="2">
        <f t="shared" si="46"/>
        <v>0.44600000000000001</v>
      </c>
      <c r="E430" s="2">
        <f t="shared" si="48"/>
        <v>0.45200000000000007</v>
      </c>
      <c r="F430" s="2">
        <f t="shared" si="49"/>
        <v>0.46449999999999997</v>
      </c>
      <c r="G430" s="2">
        <f t="shared" si="43"/>
        <v>0.48440000000000005</v>
      </c>
      <c r="H430" s="2">
        <f t="shared" si="47"/>
        <v>0.52709999999999957</v>
      </c>
      <c r="I430" s="2">
        <f t="array" ref="I430">SUMPRODUCT(B414:B433, (ROW(B414:B433)-ROW(B414)+1)) / (20*21/2)</f>
        <v>0.4534285714285714</v>
      </c>
      <c r="J430" s="2">
        <f t="shared" si="50"/>
        <v>0.46126835900515789</v>
      </c>
      <c r="K430" s="2">
        <f t="shared" si="44"/>
        <v>0.48009724832884942</v>
      </c>
    </row>
    <row r="431" spans="1:11" ht="13.5" x14ac:dyDescent="0.25">
      <c r="A431" s="3">
        <f>TITRES_STAT!B434</f>
        <v>42930</v>
      </c>
      <c r="B431" s="5">
        <f>TITRES_STAT!D434</f>
        <v>0.45</v>
      </c>
      <c r="C431" s="2">
        <f t="shared" si="45"/>
        <v>1.0000000000000009E-2</v>
      </c>
      <c r="D431" s="2">
        <f t="shared" si="46"/>
        <v>0.44400000000000006</v>
      </c>
      <c r="E431" s="2">
        <f t="shared" si="48"/>
        <v>0.45000000000000007</v>
      </c>
      <c r="F431" s="2">
        <f t="shared" si="49"/>
        <v>0.46249999999999991</v>
      </c>
      <c r="G431" s="2">
        <f t="shared" si="43"/>
        <v>0.48320000000000002</v>
      </c>
      <c r="H431" s="2">
        <f t="shared" si="47"/>
        <v>0.52664999999999962</v>
      </c>
      <c r="I431" s="2">
        <f t="array" ref="I431">SUMPRODUCT(B415:B434, (ROW(B415:B434)-ROW(B415)+1)) / (20*21/2)</f>
        <v>0.45257142857142851</v>
      </c>
      <c r="J431" s="2">
        <f t="shared" si="50"/>
        <v>0.46019518195704762</v>
      </c>
      <c r="K431" s="2">
        <f t="shared" si="44"/>
        <v>0.47891696408065926</v>
      </c>
    </row>
    <row r="432" spans="1:11" ht="13.5" x14ac:dyDescent="0.25">
      <c r="A432" s="3">
        <f>TITRES_STAT!B435</f>
        <v>42933</v>
      </c>
      <c r="B432" s="5">
        <f>TITRES_STAT!D435</f>
        <v>0.45</v>
      </c>
      <c r="C432" s="2">
        <f t="shared" si="45"/>
        <v>0</v>
      </c>
      <c r="D432" s="2">
        <f t="shared" si="46"/>
        <v>0.442</v>
      </c>
      <c r="E432" s="2">
        <f t="shared" si="48"/>
        <v>0.44900000000000001</v>
      </c>
      <c r="F432" s="2">
        <f t="shared" si="49"/>
        <v>0.46049999999999985</v>
      </c>
      <c r="G432" s="2">
        <f t="shared" si="43"/>
        <v>0.48220000000000007</v>
      </c>
      <c r="H432" s="2">
        <f t="shared" si="47"/>
        <v>0.52619999999999967</v>
      </c>
      <c r="I432" s="2">
        <f t="array" ref="I432">SUMPRODUCT(B416:B435, (ROW(B416:B435)-ROW(B416)+1)) / (20*21/2)</f>
        <v>0.45090476190476192</v>
      </c>
      <c r="J432" s="2">
        <f t="shared" si="50"/>
        <v>0.45922421224685261</v>
      </c>
      <c r="K432" s="2">
        <f t="shared" si="44"/>
        <v>0.47778296548926086</v>
      </c>
    </row>
    <row r="433" spans="1:11" ht="13.5" x14ac:dyDescent="0.25">
      <c r="A433" s="3">
        <f>TITRES_STAT!B436</f>
        <v>42934</v>
      </c>
      <c r="B433" s="5">
        <f>TITRES_STAT!D436</f>
        <v>0.46</v>
      </c>
      <c r="C433" s="2">
        <f t="shared" si="45"/>
        <v>1.0000000000000009E-2</v>
      </c>
      <c r="D433" s="2">
        <f t="shared" si="46"/>
        <v>0.44600000000000001</v>
      </c>
      <c r="E433" s="2">
        <f t="shared" si="48"/>
        <v>0.44900000000000001</v>
      </c>
      <c r="F433" s="2">
        <f t="shared" si="49"/>
        <v>0.45899999999999996</v>
      </c>
      <c r="G433" s="2">
        <f t="shared" si="43"/>
        <v>0.48140000000000016</v>
      </c>
      <c r="H433" s="2">
        <f t="shared" si="47"/>
        <v>0.5257999999999996</v>
      </c>
      <c r="I433" s="2">
        <f t="array" ref="I433">SUMPRODUCT(B417:B436, (ROW(B417:B436)-ROW(B417)+1)) / (20*21/2)</f>
        <v>0.44747619047619053</v>
      </c>
      <c r="J433" s="2">
        <f t="shared" si="50"/>
        <v>0.4592980967947714</v>
      </c>
      <c r="K433" s="2">
        <f t="shared" si="44"/>
        <v>0.47708559429360359</v>
      </c>
    </row>
    <row r="434" spans="1:11" ht="13.5" x14ac:dyDescent="0.25">
      <c r="A434" s="3">
        <f>TITRES_STAT!B437</f>
        <v>42935</v>
      </c>
      <c r="B434" s="5">
        <f>TITRES_STAT!D437</f>
        <v>0.45</v>
      </c>
      <c r="C434" s="2">
        <f t="shared" si="45"/>
        <v>-1.0000000000000009E-2</v>
      </c>
      <c r="D434" s="2">
        <f t="shared" si="46"/>
        <v>0.45</v>
      </c>
      <c r="E434" s="2">
        <f t="shared" si="48"/>
        <v>0.44900000000000012</v>
      </c>
      <c r="F434" s="2">
        <f t="shared" si="49"/>
        <v>0.45750000000000002</v>
      </c>
      <c r="G434" s="2">
        <f t="shared" ref="G434:G497" si="51">AVERAGE(B385:B434)</f>
        <v>0.48040000000000016</v>
      </c>
      <c r="H434" s="2">
        <f t="shared" si="47"/>
        <v>0.52529999999999955</v>
      </c>
      <c r="I434" s="2">
        <f t="array" ref="I434">SUMPRODUCT(B418:B437, (ROW(B418:B437)-ROW(B418)+1)) / (20*21/2)</f>
        <v>0.44333333333333336</v>
      </c>
      <c r="J434" s="2">
        <f t="shared" si="50"/>
        <v>0.45841256376669798</v>
      </c>
      <c r="K434" s="2">
        <f t="shared" si="44"/>
        <v>0.47602341412522697</v>
      </c>
    </row>
    <row r="435" spans="1:11" ht="13.5" x14ac:dyDescent="0.25">
      <c r="A435" s="3">
        <f>TITRES_STAT!B438</f>
        <v>42936</v>
      </c>
      <c r="B435" s="5">
        <f>TITRES_STAT!D438</f>
        <v>0.44</v>
      </c>
      <c r="C435" s="2">
        <f t="shared" si="45"/>
        <v>-1.0000000000000009E-2</v>
      </c>
      <c r="D435" s="2">
        <f t="shared" si="46"/>
        <v>0.45</v>
      </c>
      <c r="E435" s="2">
        <f t="shared" si="48"/>
        <v>0.44800000000000006</v>
      </c>
      <c r="F435" s="2">
        <f t="shared" si="49"/>
        <v>0.45600000000000007</v>
      </c>
      <c r="G435" s="2">
        <f t="shared" si="51"/>
        <v>0.47920000000000018</v>
      </c>
      <c r="H435" s="2">
        <f t="shared" si="47"/>
        <v>0.52474999999999961</v>
      </c>
      <c r="I435" s="2">
        <f t="array" ref="I435">SUMPRODUCT(B419:B438, (ROW(B419:B438)-ROW(B419)+1)) / (20*21/2)</f>
        <v>0.43952380952380948</v>
      </c>
      <c r="J435" s="2">
        <f t="shared" si="50"/>
        <v>0.4566589862651077</v>
      </c>
      <c r="K435" s="2">
        <f t="shared" ref="K435:K498" si="52">$K$4*B435+(1-$K$4)*K434</f>
        <v>0.47461073121835534</v>
      </c>
    </row>
    <row r="436" spans="1:11" ht="13.5" x14ac:dyDescent="0.25">
      <c r="A436" s="3">
        <f>TITRES_STAT!B439</f>
        <v>42937</v>
      </c>
      <c r="B436" s="5">
        <f>TITRES_STAT!D439</f>
        <v>0.42</v>
      </c>
      <c r="C436" s="2">
        <f t="shared" si="45"/>
        <v>-2.0000000000000018E-2</v>
      </c>
      <c r="D436" s="2">
        <f t="shared" si="46"/>
        <v>0.44400000000000006</v>
      </c>
      <c r="E436" s="2">
        <f t="shared" si="48"/>
        <v>0.44400000000000006</v>
      </c>
      <c r="F436" s="2">
        <f t="shared" si="49"/>
        <v>0.45350000000000001</v>
      </c>
      <c r="G436" s="2">
        <f t="shared" si="51"/>
        <v>0.47740000000000021</v>
      </c>
      <c r="H436" s="2">
        <f t="shared" si="47"/>
        <v>0.52409999999999957</v>
      </c>
      <c r="I436" s="2">
        <f t="array" ref="I436">SUMPRODUCT(B420:B439, (ROW(B420:B439)-ROW(B420)+1)) / (20*21/2)</f>
        <v>0.43599999999999994</v>
      </c>
      <c r="J436" s="2">
        <f t="shared" si="50"/>
        <v>0.45316765423985933</v>
      </c>
      <c r="K436" s="2">
        <f t="shared" si="52"/>
        <v>0.47246913391567474</v>
      </c>
    </row>
    <row r="437" spans="1:11" ht="13.5" x14ac:dyDescent="0.25">
      <c r="A437" s="3">
        <f>TITRES_STAT!B440</f>
        <v>42940</v>
      </c>
      <c r="B437" s="5">
        <f>TITRES_STAT!D440</f>
        <v>0.41</v>
      </c>
      <c r="C437" s="2">
        <f t="shared" si="45"/>
        <v>-1.0000000000000009E-2</v>
      </c>
      <c r="D437" s="2">
        <f t="shared" si="46"/>
        <v>0.43600000000000005</v>
      </c>
      <c r="E437" s="2">
        <f t="shared" si="48"/>
        <v>0.43899999999999995</v>
      </c>
      <c r="F437" s="2">
        <f t="shared" si="49"/>
        <v>0.45000000000000007</v>
      </c>
      <c r="G437" s="2">
        <f t="shared" si="51"/>
        <v>0.47540000000000021</v>
      </c>
      <c r="H437" s="2">
        <f t="shared" si="47"/>
        <v>0.52339999999999964</v>
      </c>
      <c r="I437" s="2">
        <f t="array" ref="I437">SUMPRODUCT(B421:B440, (ROW(B421:B440)-ROW(B421)+1)) / (20*21/2)</f>
        <v>0.43276190476190479</v>
      </c>
      <c r="J437" s="2">
        <f t="shared" si="50"/>
        <v>0.44905644907415843</v>
      </c>
      <c r="K437" s="2">
        <f t="shared" si="52"/>
        <v>0.47001936395819727</v>
      </c>
    </row>
    <row r="438" spans="1:11" ht="13.5" x14ac:dyDescent="0.25">
      <c r="A438" s="3">
        <f>TITRES_STAT!B441</f>
        <v>42942</v>
      </c>
      <c r="B438" s="5">
        <f>TITRES_STAT!D441</f>
        <v>0.41</v>
      </c>
      <c r="C438" s="2">
        <f t="shared" si="45"/>
        <v>0</v>
      </c>
      <c r="D438" s="2">
        <f t="shared" si="46"/>
        <v>0.42599999999999999</v>
      </c>
      <c r="E438" s="2">
        <f t="shared" si="48"/>
        <v>0.43600000000000005</v>
      </c>
      <c r="F438" s="2">
        <f t="shared" si="49"/>
        <v>0.44700000000000017</v>
      </c>
      <c r="G438" s="2">
        <f t="shared" si="51"/>
        <v>0.47340000000000027</v>
      </c>
      <c r="H438" s="2">
        <f t="shared" si="47"/>
        <v>0.52259999999999951</v>
      </c>
      <c r="I438" s="2">
        <f t="array" ref="I438">SUMPRODUCT(B422:B441, (ROW(B422:B441)-ROW(B422)+1)) / (20*21/2)</f>
        <v>0.42880952380952375</v>
      </c>
      <c r="J438" s="2">
        <f t="shared" si="50"/>
        <v>0.44533678725757192</v>
      </c>
      <c r="K438" s="2">
        <f t="shared" si="52"/>
        <v>0.46766566341081695</v>
      </c>
    </row>
    <row r="439" spans="1:11" ht="13.5" x14ac:dyDescent="0.25">
      <c r="A439" s="3">
        <f>TITRES_STAT!B442</f>
        <v>42943</v>
      </c>
      <c r="B439" s="5">
        <f>TITRES_STAT!D442</f>
        <v>0.41</v>
      </c>
      <c r="C439" s="2">
        <f t="shared" si="45"/>
        <v>0</v>
      </c>
      <c r="D439" s="2">
        <f t="shared" si="46"/>
        <v>0.41799999999999998</v>
      </c>
      <c r="E439" s="2">
        <f t="shared" si="48"/>
        <v>0.434</v>
      </c>
      <c r="F439" s="2">
        <f t="shared" si="49"/>
        <v>0.44400000000000006</v>
      </c>
      <c r="G439" s="2">
        <f t="shared" si="51"/>
        <v>0.47120000000000029</v>
      </c>
      <c r="H439" s="2">
        <f t="shared" si="47"/>
        <v>0.5217999999999996</v>
      </c>
      <c r="I439" s="2">
        <f t="array" ref="I439">SUMPRODUCT(B423:B442, (ROW(B423:B442)-ROW(B423)+1)) / (20*21/2)</f>
        <v>0.42519047619047617</v>
      </c>
      <c r="J439" s="2">
        <f t="shared" si="50"/>
        <v>0.44197137894732696</v>
      </c>
      <c r="K439" s="2">
        <f t="shared" si="52"/>
        <v>0.46540426484568687</v>
      </c>
    </row>
    <row r="440" spans="1:11" ht="13.5" x14ac:dyDescent="0.25">
      <c r="A440" s="3">
        <f>TITRES_STAT!B443</f>
        <v>42944</v>
      </c>
      <c r="B440" s="5">
        <f>TITRES_STAT!D443</f>
        <v>0.41</v>
      </c>
      <c r="C440" s="2">
        <f t="shared" si="45"/>
        <v>0</v>
      </c>
      <c r="D440" s="2">
        <f t="shared" si="46"/>
        <v>0.41200000000000003</v>
      </c>
      <c r="E440" s="2">
        <f t="shared" si="48"/>
        <v>0.43100000000000005</v>
      </c>
      <c r="F440" s="2">
        <f t="shared" si="49"/>
        <v>0.44150000000000011</v>
      </c>
      <c r="G440" s="2">
        <f t="shared" si="51"/>
        <v>0.46920000000000028</v>
      </c>
      <c r="H440" s="2">
        <f t="shared" si="47"/>
        <v>0.52104999999999957</v>
      </c>
      <c r="I440" s="2">
        <f t="array" ref="I440">SUMPRODUCT(B424:B443, (ROW(B424:B443)-ROW(B424)+1)) / (20*21/2)</f>
        <v>0.42185714285714287</v>
      </c>
      <c r="J440" s="2">
        <f t="shared" si="50"/>
        <v>0.43892648571424819</v>
      </c>
      <c r="K440" s="2">
        <f t="shared" si="52"/>
        <v>0.46323154857722854</v>
      </c>
    </row>
    <row r="441" spans="1:11" ht="13.5" x14ac:dyDescent="0.25">
      <c r="A441" s="3">
        <f>TITRES_STAT!B444</f>
        <v>42947</v>
      </c>
      <c r="B441" s="5">
        <f>TITRES_STAT!D444</f>
        <v>0.4</v>
      </c>
      <c r="C441" s="2">
        <f t="shared" si="45"/>
        <v>-9.9999999999999534E-3</v>
      </c>
      <c r="D441" s="2">
        <f t="shared" si="46"/>
        <v>0.40800000000000003</v>
      </c>
      <c r="E441" s="2">
        <f t="shared" si="48"/>
        <v>0.42600000000000005</v>
      </c>
      <c r="F441" s="2">
        <f t="shared" si="49"/>
        <v>0.43800000000000006</v>
      </c>
      <c r="G441" s="2">
        <f t="shared" si="51"/>
        <v>0.46720000000000028</v>
      </c>
      <c r="H441" s="2">
        <f t="shared" si="47"/>
        <v>0.52019999999999977</v>
      </c>
      <c r="I441" s="2">
        <f t="array" ref="I441">SUMPRODUCT(B425:B444, (ROW(B425:B444)-ROW(B425)+1)) / (20*21/2)</f>
        <v>0.4188095238095238</v>
      </c>
      <c r="J441" s="2">
        <f t="shared" si="50"/>
        <v>0.43521920136051029</v>
      </c>
      <c r="K441" s="2">
        <f t="shared" si="52"/>
        <v>0.46075188000557254</v>
      </c>
    </row>
    <row r="442" spans="1:11" ht="13.5" x14ac:dyDescent="0.25">
      <c r="A442" s="3">
        <f>TITRES_STAT!B445</f>
        <v>42948</v>
      </c>
      <c r="B442" s="5">
        <f>TITRES_STAT!D445</f>
        <v>0.4</v>
      </c>
      <c r="C442" s="2">
        <f t="shared" si="45"/>
        <v>0</v>
      </c>
      <c r="D442" s="2">
        <f t="shared" si="46"/>
        <v>0.40599999999999997</v>
      </c>
      <c r="E442" s="2">
        <f t="shared" si="48"/>
        <v>0.4210000000000001</v>
      </c>
      <c r="F442" s="2">
        <f t="shared" si="49"/>
        <v>0.43500000000000005</v>
      </c>
      <c r="G442" s="2">
        <f t="shared" si="51"/>
        <v>0.46500000000000019</v>
      </c>
      <c r="H442" s="2">
        <f t="shared" si="47"/>
        <v>0.51944999999999975</v>
      </c>
      <c r="I442" s="2">
        <f t="array" ref="I442">SUMPRODUCT(B426:B445, (ROW(B426:B445)-ROW(B426)+1)) / (20*21/2)</f>
        <v>0.41599999999999998</v>
      </c>
      <c r="J442" s="2">
        <f t="shared" si="50"/>
        <v>0.43186499170712833</v>
      </c>
      <c r="K442" s="2">
        <f t="shared" si="52"/>
        <v>0.45836945333868734</v>
      </c>
    </row>
    <row r="443" spans="1:11" ht="13.5" x14ac:dyDescent="0.25">
      <c r="A443" s="3">
        <f>TITRES_STAT!B446</f>
        <v>42949</v>
      </c>
      <c r="B443" s="5">
        <f>TITRES_STAT!D446</f>
        <v>0.4</v>
      </c>
      <c r="C443" s="2">
        <f t="shared" si="45"/>
        <v>0</v>
      </c>
      <c r="D443" s="2">
        <f t="shared" si="46"/>
        <v>0.40400000000000003</v>
      </c>
      <c r="E443" s="2">
        <f t="shared" si="48"/>
        <v>0.41500000000000004</v>
      </c>
      <c r="F443" s="2">
        <f t="shared" si="49"/>
        <v>0.43200000000000011</v>
      </c>
      <c r="G443" s="2">
        <f t="shared" si="51"/>
        <v>0.46300000000000019</v>
      </c>
      <c r="H443" s="2">
        <f t="shared" si="47"/>
        <v>0.51874999999999982</v>
      </c>
      <c r="I443" s="2">
        <f t="array" ref="I443">SUMPRODUCT(B427:B446, (ROW(B427:B446)-ROW(B427)+1)) / (20*21/2)</f>
        <v>0.41342857142857142</v>
      </c>
      <c r="J443" s="2">
        <f t="shared" si="50"/>
        <v>0.42883023059216374</v>
      </c>
      <c r="K443" s="2">
        <f t="shared" si="52"/>
        <v>0.45608045516854273</v>
      </c>
    </row>
    <row r="444" spans="1:11" ht="13.5" x14ac:dyDescent="0.25">
      <c r="A444" s="3">
        <f>TITRES_STAT!B447</f>
        <v>42950</v>
      </c>
      <c r="B444" s="5">
        <f>TITRES_STAT!D447</f>
        <v>0.4</v>
      </c>
      <c r="C444" s="2">
        <f t="shared" si="45"/>
        <v>0</v>
      </c>
      <c r="D444" s="2">
        <f t="shared" si="46"/>
        <v>0.40199999999999997</v>
      </c>
      <c r="E444" s="2">
        <f t="shared" si="48"/>
        <v>0.41</v>
      </c>
      <c r="F444" s="2">
        <f t="shared" si="49"/>
        <v>0.42950000000000016</v>
      </c>
      <c r="G444" s="2">
        <f t="shared" si="51"/>
        <v>0.46120000000000011</v>
      </c>
      <c r="H444" s="2">
        <f t="shared" si="47"/>
        <v>0.51800000000000002</v>
      </c>
      <c r="I444" s="2">
        <f t="array" ref="I444">SUMPRODUCT(B428:B447, (ROW(B428:B447)-ROW(B428)+1)) / (20*21/2)</f>
        <v>0.41114285714285714</v>
      </c>
      <c r="J444" s="2">
        <f t="shared" si="50"/>
        <v>0.42608449434529105</v>
      </c>
      <c r="K444" s="2">
        <f t="shared" si="52"/>
        <v>0.45388122163252148</v>
      </c>
    </row>
    <row r="445" spans="1:11" ht="13.5" x14ac:dyDescent="0.25">
      <c r="A445" s="3">
        <f>TITRES_STAT!B448</f>
        <v>42951</v>
      </c>
      <c r="B445" s="5">
        <f>TITRES_STAT!D448</f>
        <v>0.4</v>
      </c>
      <c r="C445" s="2">
        <f t="shared" si="45"/>
        <v>0</v>
      </c>
      <c r="D445" s="2">
        <f t="shared" si="46"/>
        <v>0.4</v>
      </c>
      <c r="E445" s="2">
        <f t="shared" si="48"/>
        <v>0.40599999999999997</v>
      </c>
      <c r="F445" s="2">
        <f t="shared" si="49"/>
        <v>0.42700000000000016</v>
      </c>
      <c r="G445" s="2">
        <f t="shared" si="51"/>
        <v>0.45940000000000014</v>
      </c>
      <c r="H445" s="2">
        <f t="shared" si="47"/>
        <v>0.51719999999999999</v>
      </c>
      <c r="I445" s="2">
        <f t="array" ref="I445">SUMPRODUCT(B429:B448, (ROW(B429:B448)-ROW(B429)+1)) / (20*21/2)</f>
        <v>0.40914285714285714</v>
      </c>
      <c r="J445" s="2">
        <f t="shared" si="50"/>
        <v>0.4236002567885967</v>
      </c>
      <c r="K445" s="2">
        <f t="shared" si="52"/>
        <v>0.4517682325488932</v>
      </c>
    </row>
    <row r="446" spans="1:11" ht="13.5" x14ac:dyDescent="0.25">
      <c r="A446" s="3">
        <f>TITRES_STAT!B449</f>
        <v>42954</v>
      </c>
      <c r="B446" s="5">
        <f>TITRES_STAT!D449</f>
        <v>0.4</v>
      </c>
      <c r="C446" s="2">
        <f t="shared" si="45"/>
        <v>0</v>
      </c>
      <c r="D446" s="2">
        <f t="shared" si="46"/>
        <v>0.4</v>
      </c>
      <c r="E446" s="2">
        <f t="shared" si="48"/>
        <v>0.40400000000000003</v>
      </c>
      <c r="F446" s="2">
        <f t="shared" si="49"/>
        <v>0.4240000000000001</v>
      </c>
      <c r="G446" s="2">
        <f t="shared" si="51"/>
        <v>0.45760000000000006</v>
      </c>
      <c r="H446" s="2">
        <f t="shared" si="47"/>
        <v>0.51629999999999998</v>
      </c>
      <c r="I446" s="2">
        <f t="array" ref="I446">SUMPRODUCT(B430:B449, (ROW(B430:B449)-ROW(B430)+1)) / (20*21/2)</f>
        <v>0.40733333333333327</v>
      </c>
      <c r="J446" s="2">
        <f t="shared" si="50"/>
        <v>0.4213526132849208</v>
      </c>
      <c r="K446" s="2">
        <f t="shared" si="52"/>
        <v>0.44973810578226997</v>
      </c>
    </row>
    <row r="447" spans="1:11" ht="13.5" x14ac:dyDescent="0.25">
      <c r="A447" s="3">
        <f>TITRES_STAT!B450</f>
        <v>42955</v>
      </c>
      <c r="B447" s="5">
        <f>TITRES_STAT!D450</f>
        <v>0.4</v>
      </c>
      <c r="C447" s="2">
        <f t="shared" si="45"/>
        <v>0</v>
      </c>
      <c r="D447" s="2">
        <f t="shared" si="46"/>
        <v>0.4</v>
      </c>
      <c r="E447" s="2">
        <f t="shared" si="48"/>
        <v>0.40299999999999991</v>
      </c>
      <c r="F447" s="2">
        <f t="shared" si="49"/>
        <v>0.4210000000000001</v>
      </c>
      <c r="G447" s="2">
        <f t="shared" si="51"/>
        <v>0.45579999999999998</v>
      </c>
      <c r="H447" s="2">
        <f t="shared" si="47"/>
        <v>0.51540000000000008</v>
      </c>
      <c r="I447" s="2">
        <f t="array" ref="I447">SUMPRODUCT(B431:B450, (ROW(B431:B450)-ROW(B431)+1)) / (20*21/2)</f>
        <v>0.40471428571428569</v>
      </c>
      <c r="J447" s="2">
        <f t="shared" si="50"/>
        <v>0.41931903106730928</v>
      </c>
      <c r="K447" s="2">
        <f t="shared" si="52"/>
        <v>0.44778759183002409</v>
      </c>
    </row>
    <row r="448" spans="1:11" ht="13.5" x14ac:dyDescent="0.25">
      <c r="A448" s="3">
        <f>TITRES_STAT!B451</f>
        <v>42956</v>
      </c>
      <c r="B448" s="5">
        <f>TITRES_STAT!D451</f>
        <v>0.4</v>
      </c>
      <c r="C448" s="2">
        <f t="shared" si="45"/>
        <v>0</v>
      </c>
      <c r="D448" s="2">
        <f t="shared" si="46"/>
        <v>0.4</v>
      </c>
      <c r="E448" s="2">
        <f t="shared" si="48"/>
        <v>0.40199999999999997</v>
      </c>
      <c r="F448" s="2">
        <f t="shared" si="49"/>
        <v>0.41900000000000015</v>
      </c>
      <c r="G448" s="2">
        <f t="shared" si="51"/>
        <v>0.45399999999999996</v>
      </c>
      <c r="H448" s="2">
        <f t="shared" si="47"/>
        <v>0.51455000000000017</v>
      </c>
      <c r="I448" s="2">
        <f t="array" ref="I448">SUMPRODUCT(B432:B451, (ROW(B432:B451)-ROW(B432)+1)) / (20*21/2)</f>
        <v>0.40233333333333332</v>
      </c>
      <c r="J448" s="2">
        <f t="shared" si="50"/>
        <v>0.41747912334661319</v>
      </c>
      <c r="K448" s="2">
        <f t="shared" si="52"/>
        <v>0.44591356862100356</v>
      </c>
    </row>
    <row r="449" spans="1:11" ht="13.5" x14ac:dyDescent="0.25">
      <c r="A449" s="3">
        <f>TITRES_STAT!B452</f>
        <v>42957</v>
      </c>
      <c r="B449" s="5">
        <f>TITRES_STAT!D452</f>
        <v>0.4</v>
      </c>
      <c r="C449" s="2">
        <f t="shared" si="45"/>
        <v>0</v>
      </c>
      <c r="D449" s="2">
        <f t="shared" si="46"/>
        <v>0.4</v>
      </c>
      <c r="E449" s="2">
        <f t="shared" si="48"/>
        <v>0.40099999999999997</v>
      </c>
      <c r="F449" s="2">
        <f t="shared" si="49"/>
        <v>0.41750000000000015</v>
      </c>
      <c r="G449" s="2">
        <f t="shared" si="51"/>
        <v>0.4519999999999999</v>
      </c>
      <c r="H449" s="2">
        <f t="shared" si="47"/>
        <v>0.51375000000000015</v>
      </c>
      <c r="I449" s="2">
        <f t="array" ref="I449">SUMPRODUCT(B433:B452, (ROW(B433:B452)-ROW(B433)+1)) / (20*21/2)</f>
        <v>0.40023809523809523</v>
      </c>
      <c r="J449" s="2">
        <f t="shared" si="50"/>
        <v>0.41581444493265007</v>
      </c>
      <c r="K449" s="2">
        <f t="shared" si="52"/>
        <v>0.44411303651821915</v>
      </c>
    </row>
    <row r="450" spans="1:11" ht="13.5" x14ac:dyDescent="0.25">
      <c r="A450" s="3">
        <f>TITRES_STAT!B453</f>
        <v>42958</v>
      </c>
      <c r="B450" s="5">
        <f>TITRES_STAT!D453</f>
        <v>0.39</v>
      </c>
      <c r="C450" s="2">
        <f t="shared" si="45"/>
        <v>-1.0000000000000009E-2</v>
      </c>
      <c r="D450" s="2">
        <f t="shared" si="46"/>
        <v>0.39800000000000002</v>
      </c>
      <c r="E450" s="2">
        <f t="shared" si="48"/>
        <v>0.39899999999999997</v>
      </c>
      <c r="F450" s="2">
        <f t="shared" si="49"/>
        <v>0.4150000000000002</v>
      </c>
      <c r="G450" s="2">
        <f t="shared" si="51"/>
        <v>0.44999999999999996</v>
      </c>
      <c r="H450" s="2">
        <f t="shared" si="47"/>
        <v>0.51300000000000012</v>
      </c>
      <c r="I450" s="2">
        <f t="array" ref="I450">SUMPRODUCT(B434:B453, (ROW(B434:B453)-ROW(B434)+1)) / (20*21/2)</f>
        <v>0.39842857142857141</v>
      </c>
      <c r="J450" s="2">
        <f t="shared" si="50"/>
        <v>0.4133559263676358</v>
      </c>
      <c r="K450" s="2">
        <f t="shared" si="52"/>
        <v>0.44199095665475963</v>
      </c>
    </row>
    <row r="451" spans="1:11" ht="13.5" x14ac:dyDescent="0.25">
      <c r="A451" s="3">
        <f>TITRES_STAT!B454</f>
        <v>42961</v>
      </c>
      <c r="B451" s="5">
        <f>TITRES_STAT!D454</f>
        <v>0.39</v>
      </c>
      <c r="C451" s="2">
        <f t="shared" si="45"/>
        <v>0</v>
      </c>
      <c r="D451" s="2">
        <f t="shared" si="46"/>
        <v>0.39600000000000007</v>
      </c>
      <c r="E451" s="2">
        <f t="shared" si="48"/>
        <v>0.39800000000000002</v>
      </c>
      <c r="F451" s="2">
        <f t="shared" si="49"/>
        <v>0.4120000000000002</v>
      </c>
      <c r="G451" s="2">
        <f t="shared" si="51"/>
        <v>0.44799999999999984</v>
      </c>
      <c r="H451" s="2">
        <f t="shared" si="47"/>
        <v>0.5122000000000001</v>
      </c>
      <c r="I451" s="2">
        <f t="array" ref="I451">SUMPRODUCT(B435:B454, (ROW(B435:B454)-ROW(B435)+1)) / (20*21/2)</f>
        <v>0.39695238095238095</v>
      </c>
      <c r="J451" s="2">
        <f t="shared" si="50"/>
        <v>0.41113155242786098</v>
      </c>
      <c r="K451" s="2">
        <f t="shared" si="52"/>
        <v>0.43995209560947496</v>
      </c>
    </row>
    <row r="452" spans="1:11" ht="13.5" x14ac:dyDescent="0.25">
      <c r="A452" s="3">
        <f>TITRES_STAT!B455</f>
        <v>42962</v>
      </c>
      <c r="B452" s="5">
        <f>TITRES_STAT!D455</f>
        <v>0.39</v>
      </c>
      <c r="C452" s="2">
        <f t="shared" ref="C452:C515" si="53">B452-B451</f>
        <v>0</v>
      </c>
      <c r="D452" s="2">
        <f t="shared" si="46"/>
        <v>0.39400000000000002</v>
      </c>
      <c r="E452" s="2">
        <f t="shared" si="48"/>
        <v>0.39700000000000002</v>
      </c>
      <c r="F452" s="2">
        <f t="shared" si="49"/>
        <v>0.40900000000000014</v>
      </c>
      <c r="G452" s="2">
        <f t="shared" si="51"/>
        <v>0.44599999999999979</v>
      </c>
      <c r="H452" s="2">
        <f t="shared" si="47"/>
        <v>0.51139999999999997</v>
      </c>
      <c r="I452" s="2">
        <f t="array" ref="I452">SUMPRODUCT(B436:B455, (ROW(B436:B455)-ROW(B436)+1)) / (20*21/2)</f>
        <v>0.39480952380952378</v>
      </c>
      <c r="J452" s="2">
        <f t="shared" si="50"/>
        <v>0.40911902362520758</v>
      </c>
      <c r="K452" s="2">
        <f t="shared" si="52"/>
        <v>0.43799318989929953</v>
      </c>
    </row>
    <row r="453" spans="1:11" ht="13.5" x14ac:dyDescent="0.25">
      <c r="A453" s="3">
        <f>TITRES_STAT!B456</f>
        <v>42963</v>
      </c>
      <c r="B453" s="5">
        <f>TITRES_STAT!D456</f>
        <v>0.39</v>
      </c>
      <c r="C453" s="2">
        <f t="shared" si="53"/>
        <v>0</v>
      </c>
      <c r="D453" s="2">
        <f t="shared" si="46"/>
        <v>0.39200000000000007</v>
      </c>
      <c r="E453" s="2">
        <f t="shared" si="48"/>
        <v>0.39600000000000002</v>
      </c>
      <c r="F453" s="2">
        <f t="shared" si="49"/>
        <v>0.40550000000000008</v>
      </c>
      <c r="G453" s="2">
        <f t="shared" si="51"/>
        <v>0.44419999999999982</v>
      </c>
      <c r="H453" s="2">
        <f t="shared" si="47"/>
        <v>0.51054999999999995</v>
      </c>
      <c r="I453" s="2">
        <f t="array" ref="I453">SUMPRODUCT(B437:B456, (ROW(B437:B456)-ROW(B437)+1)) / (20*21/2)</f>
        <v>0.39295238095238094</v>
      </c>
      <c r="J453" s="2">
        <f t="shared" si="50"/>
        <v>0.40729816423233067</v>
      </c>
      <c r="K453" s="2">
        <f t="shared" si="52"/>
        <v>0.43611110402089565</v>
      </c>
    </row>
    <row r="454" spans="1:11" ht="13.5" x14ac:dyDescent="0.25">
      <c r="A454" s="3">
        <f>TITRES_STAT!B457</f>
        <v>42964</v>
      </c>
      <c r="B454" s="5">
        <f>TITRES_STAT!D457</f>
        <v>0.39</v>
      </c>
      <c r="C454" s="2">
        <f t="shared" si="53"/>
        <v>0</v>
      </c>
      <c r="D454" s="2">
        <f t="shared" ref="D454:D517" si="54">AVERAGE(B450:B454)</f>
        <v>0.39</v>
      </c>
      <c r="E454" s="2">
        <f t="shared" si="48"/>
        <v>0.39500000000000007</v>
      </c>
      <c r="F454" s="2">
        <f t="shared" si="49"/>
        <v>0.40250000000000002</v>
      </c>
      <c r="G454" s="2">
        <f t="shared" si="51"/>
        <v>0.44219999999999976</v>
      </c>
      <c r="H454" s="2">
        <f t="shared" si="47"/>
        <v>0.50974999999999993</v>
      </c>
      <c r="I454" s="2">
        <f t="array" ref="I454">SUMPRODUCT(B438:B457, (ROW(B438:B457)-ROW(B438)+1)) / (20*21/2)</f>
        <v>0.39033333333333342</v>
      </c>
      <c r="J454" s="2">
        <f t="shared" si="50"/>
        <v>0.40565072001972774</v>
      </c>
      <c r="K454" s="2">
        <f t="shared" si="52"/>
        <v>0.43430282543184096</v>
      </c>
    </row>
    <row r="455" spans="1:11" ht="13.5" x14ac:dyDescent="0.25">
      <c r="A455" s="3">
        <f>TITRES_STAT!B458</f>
        <v>42965</v>
      </c>
      <c r="B455" s="5">
        <f>TITRES_STAT!D458</f>
        <v>0.38</v>
      </c>
      <c r="C455" s="2">
        <f t="shared" si="53"/>
        <v>-1.0000000000000009E-2</v>
      </c>
      <c r="D455" s="2">
        <f t="shared" si="54"/>
        <v>0.38800000000000001</v>
      </c>
      <c r="E455" s="2">
        <f t="shared" si="48"/>
        <v>0.39300000000000007</v>
      </c>
      <c r="F455" s="2">
        <f t="shared" si="49"/>
        <v>0.39949999999999997</v>
      </c>
      <c r="G455" s="2">
        <f t="shared" si="51"/>
        <v>0.43999999999999972</v>
      </c>
      <c r="H455" s="2">
        <f t="shared" si="47"/>
        <v>0.50889999999999991</v>
      </c>
      <c r="I455" s="2">
        <f t="array" ref="I455">SUMPRODUCT(B439:B458, (ROW(B439:B458)-ROW(B439)+1)) / (20*21/2)</f>
        <v>0.38885714285714285</v>
      </c>
      <c r="J455" s="2">
        <f t="shared" si="50"/>
        <v>0.40320779430356324</v>
      </c>
      <c r="K455" s="2">
        <f t="shared" si="52"/>
        <v>0.4321733028658864</v>
      </c>
    </row>
    <row r="456" spans="1:11" ht="13.5" x14ac:dyDescent="0.25">
      <c r="A456" s="3">
        <f>TITRES_STAT!B459</f>
        <v>42968</v>
      </c>
      <c r="B456" s="5">
        <f>TITRES_STAT!D459</f>
        <v>0.38</v>
      </c>
      <c r="C456" s="2">
        <f t="shared" si="53"/>
        <v>0</v>
      </c>
      <c r="D456" s="2">
        <f t="shared" si="54"/>
        <v>0.38599999999999995</v>
      </c>
      <c r="E456" s="2">
        <f t="shared" si="48"/>
        <v>0.39100000000000007</v>
      </c>
      <c r="F456" s="2">
        <f t="shared" si="49"/>
        <v>0.39749999999999996</v>
      </c>
      <c r="G456" s="2">
        <f t="shared" si="51"/>
        <v>0.43759999999999977</v>
      </c>
      <c r="H456" s="2">
        <f t="shared" si="47"/>
        <v>0.5079999999999999</v>
      </c>
      <c r="I456" s="2">
        <f t="array" ref="I456">SUMPRODUCT(B440:B459, (ROW(B440:B459)-ROW(B440)+1)) / (20*21/2)</f>
        <v>0.38752380952380949</v>
      </c>
      <c r="J456" s="2">
        <f t="shared" si="50"/>
        <v>0.40099752817941436</v>
      </c>
      <c r="K456" s="2">
        <f t="shared" si="52"/>
        <v>0.43012729098879282</v>
      </c>
    </row>
    <row r="457" spans="1:11" ht="13.5" x14ac:dyDescent="0.25">
      <c r="A457" s="3">
        <f>TITRES_STAT!B460</f>
        <v>42969</v>
      </c>
      <c r="B457" s="5">
        <f>TITRES_STAT!D460</f>
        <v>0.37</v>
      </c>
      <c r="C457" s="2">
        <f t="shared" si="53"/>
        <v>-1.0000000000000009E-2</v>
      </c>
      <c r="D457" s="2">
        <f t="shared" si="54"/>
        <v>0.38200000000000001</v>
      </c>
      <c r="E457" s="2">
        <f t="shared" si="48"/>
        <v>0.38800000000000001</v>
      </c>
      <c r="F457" s="2">
        <f t="shared" si="49"/>
        <v>0.39549999999999991</v>
      </c>
      <c r="G457" s="2">
        <f t="shared" si="51"/>
        <v>0.43499999999999978</v>
      </c>
      <c r="H457" s="2">
        <f t="shared" si="47"/>
        <v>0.50709999999999988</v>
      </c>
      <c r="I457" s="2">
        <f t="array" ref="I457">SUMPRODUCT(B441:B460, (ROW(B441:B460)-ROW(B441)+1)) / (20*21/2)</f>
        <v>0.38823809523809527</v>
      </c>
      <c r="J457" s="2">
        <f t="shared" si="50"/>
        <v>0.39804538263851774</v>
      </c>
      <c r="K457" s="2">
        <f t="shared" si="52"/>
        <v>0.42776935800884019</v>
      </c>
    </row>
    <row r="458" spans="1:11" ht="13.5" x14ac:dyDescent="0.25">
      <c r="A458" s="3">
        <f>TITRES_STAT!B461</f>
        <v>42970</v>
      </c>
      <c r="B458" s="5">
        <f>TITRES_STAT!D461</f>
        <v>0.38</v>
      </c>
      <c r="C458" s="2">
        <f t="shared" si="53"/>
        <v>1.0000000000000009E-2</v>
      </c>
      <c r="D458" s="2">
        <f t="shared" si="54"/>
        <v>0.38</v>
      </c>
      <c r="E458" s="2">
        <f t="shared" si="48"/>
        <v>0.38600000000000001</v>
      </c>
      <c r="F458" s="2">
        <f t="shared" si="49"/>
        <v>0.39399999999999991</v>
      </c>
      <c r="G458" s="2">
        <f t="shared" si="51"/>
        <v>0.43279999999999985</v>
      </c>
      <c r="H458" s="2">
        <f t="shared" ref="H458:H521" si="55">AVERAGE(B259:B458)</f>
        <v>0.50629999999999986</v>
      </c>
      <c r="I458" s="2">
        <f t="array" ref="I458">SUMPRODUCT(B442:B461, (ROW(B442:B461)-ROW(B442)+1)) / (20*21/2)</f>
        <v>0.38900000000000001</v>
      </c>
      <c r="J458" s="2">
        <f t="shared" si="50"/>
        <v>0.39632677476818268</v>
      </c>
      <c r="K458" s="2">
        <f t="shared" si="52"/>
        <v>0.42589604985163076</v>
      </c>
    </row>
    <row r="459" spans="1:11" ht="13.5" x14ac:dyDescent="0.25">
      <c r="A459" s="3">
        <f>TITRES_STAT!B462</f>
        <v>42971</v>
      </c>
      <c r="B459" s="5">
        <f>TITRES_STAT!D462</f>
        <v>0.38</v>
      </c>
      <c r="C459" s="2">
        <f t="shared" si="53"/>
        <v>0</v>
      </c>
      <c r="D459" s="2">
        <f t="shared" si="54"/>
        <v>0.37799999999999995</v>
      </c>
      <c r="E459" s="2">
        <f t="shared" si="48"/>
        <v>0.38400000000000001</v>
      </c>
      <c r="F459" s="2">
        <f t="shared" si="49"/>
        <v>0.3924999999999999</v>
      </c>
      <c r="G459" s="2">
        <f t="shared" si="51"/>
        <v>0.43059999999999987</v>
      </c>
      <c r="H459" s="2">
        <f t="shared" si="55"/>
        <v>0.50544999999999984</v>
      </c>
      <c r="I459" s="2">
        <f t="array" ref="I459">SUMPRODUCT(B443:B462, (ROW(B443:B462)-ROW(B443)+1)) / (20*21/2)</f>
        <v>0.38976190476190475</v>
      </c>
      <c r="J459" s="2">
        <f t="shared" si="50"/>
        <v>0.39477184383787955</v>
      </c>
      <c r="K459" s="2">
        <f t="shared" si="52"/>
        <v>0.42409620475940996</v>
      </c>
    </row>
    <row r="460" spans="1:11" ht="13.5" x14ac:dyDescent="0.25">
      <c r="A460" s="3">
        <f>TITRES_STAT!B463</f>
        <v>42972</v>
      </c>
      <c r="B460" s="5">
        <f>TITRES_STAT!D463</f>
        <v>0.4</v>
      </c>
      <c r="C460" s="2">
        <f t="shared" si="53"/>
        <v>2.0000000000000018E-2</v>
      </c>
      <c r="D460" s="2">
        <f t="shared" si="54"/>
        <v>0.38199999999999995</v>
      </c>
      <c r="E460" s="2">
        <f t="shared" ref="E460:E523" si="56">AVERAGE(B451:B460)</f>
        <v>0.38499999999999995</v>
      </c>
      <c r="F460" s="2">
        <f t="shared" si="49"/>
        <v>0.39199999999999996</v>
      </c>
      <c r="G460" s="2">
        <f t="shared" si="51"/>
        <v>0.4287999999999999</v>
      </c>
      <c r="H460" s="2">
        <f t="shared" si="55"/>
        <v>0.50469999999999982</v>
      </c>
      <c r="I460" s="2">
        <f t="array" ref="I460">SUMPRODUCT(B444:B463, (ROW(B444:B463)-ROW(B444)+1)) / (20*21/2)</f>
        <v>0.38957142857142857</v>
      </c>
      <c r="J460" s="2">
        <f t="shared" si="50"/>
        <v>0.3952697634723672</v>
      </c>
      <c r="K460" s="2">
        <f t="shared" si="52"/>
        <v>0.42315125555315858</v>
      </c>
    </row>
    <row r="461" spans="1:11" ht="13.5" x14ac:dyDescent="0.25">
      <c r="A461" s="3">
        <f>TITRES_STAT!B464</f>
        <v>42975</v>
      </c>
      <c r="B461" s="5">
        <f>TITRES_STAT!D464</f>
        <v>0.4</v>
      </c>
      <c r="C461" s="2">
        <f t="shared" si="53"/>
        <v>0</v>
      </c>
      <c r="D461" s="2">
        <f t="shared" si="54"/>
        <v>0.38599999999999995</v>
      </c>
      <c r="E461" s="2">
        <f t="shared" si="56"/>
        <v>0.38599999999999995</v>
      </c>
      <c r="F461" s="2">
        <f t="shared" si="49"/>
        <v>0.39200000000000002</v>
      </c>
      <c r="G461" s="2">
        <f t="shared" si="51"/>
        <v>0.42699999999999988</v>
      </c>
      <c r="H461" s="2">
        <f t="shared" si="55"/>
        <v>0.5038999999999999</v>
      </c>
      <c r="I461" s="2">
        <f t="array" ref="I461">SUMPRODUCT(B445:B464, (ROW(B445:B464)-ROW(B445)+1)) / (20*21/2)</f>
        <v>0.38942857142857146</v>
      </c>
      <c r="J461" s="2">
        <f t="shared" si="50"/>
        <v>0.39572026218928458</v>
      </c>
      <c r="K461" s="2">
        <f t="shared" si="52"/>
        <v>0.4222433631785249</v>
      </c>
    </row>
    <row r="462" spans="1:11" ht="13.5" x14ac:dyDescent="0.25">
      <c r="A462" s="3">
        <f>TITRES_STAT!B465</f>
        <v>42976</v>
      </c>
      <c r="B462" s="5">
        <f>TITRES_STAT!D465</f>
        <v>0.4</v>
      </c>
      <c r="C462" s="2">
        <f t="shared" si="53"/>
        <v>0</v>
      </c>
      <c r="D462" s="2">
        <f t="shared" si="54"/>
        <v>0.39200000000000002</v>
      </c>
      <c r="E462" s="2">
        <f t="shared" si="56"/>
        <v>0.38699999999999996</v>
      </c>
      <c r="F462" s="2">
        <f t="shared" si="49"/>
        <v>0.39200000000000002</v>
      </c>
      <c r="G462" s="2">
        <f t="shared" si="51"/>
        <v>0.42519999999999991</v>
      </c>
      <c r="H462" s="2">
        <f t="shared" si="55"/>
        <v>0.50314999999999988</v>
      </c>
      <c r="I462" s="2">
        <f t="array" ref="I462">SUMPRODUCT(B446:B465, (ROW(B446:B465)-ROW(B446)+1)) / (20*21/2)</f>
        <v>0.38933333333333331</v>
      </c>
      <c r="J462" s="2">
        <f t="shared" si="50"/>
        <v>0.3961278562664956</v>
      </c>
      <c r="K462" s="2">
        <f t="shared" si="52"/>
        <v>0.42137107442642591</v>
      </c>
    </row>
    <row r="463" spans="1:11" ht="13.5" x14ac:dyDescent="0.25">
      <c r="A463" s="3">
        <f>TITRES_STAT!B466</f>
        <v>42977</v>
      </c>
      <c r="B463" s="5">
        <f>TITRES_STAT!D466</f>
        <v>0.39</v>
      </c>
      <c r="C463" s="2">
        <f t="shared" si="53"/>
        <v>-1.0000000000000009E-2</v>
      </c>
      <c r="D463" s="2">
        <f t="shared" si="54"/>
        <v>0.39400000000000002</v>
      </c>
      <c r="E463" s="2">
        <f t="shared" si="56"/>
        <v>0.38699999999999996</v>
      </c>
      <c r="F463" s="2">
        <f t="shared" si="49"/>
        <v>0.39150000000000007</v>
      </c>
      <c r="G463" s="2">
        <f t="shared" si="51"/>
        <v>0.42319999999999991</v>
      </c>
      <c r="H463" s="2">
        <f t="shared" si="55"/>
        <v>0.50234999999999985</v>
      </c>
      <c r="I463" s="2">
        <f t="array" ref="I463">SUMPRODUCT(B447:B466, (ROW(B447:B466)-ROW(B447)+1)) / (20*21/2)</f>
        <v>0.38928571428571429</v>
      </c>
      <c r="J463" s="2">
        <f t="shared" si="50"/>
        <v>0.39554425090778172</v>
      </c>
      <c r="K463" s="2">
        <f t="shared" si="52"/>
        <v>0.42014083621362491</v>
      </c>
    </row>
    <row r="464" spans="1:11" ht="13.5" x14ac:dyDescent="0.25">
      <c r="A464" s="3">
        <f>TITRES_STAT!B467</f>
        <v>42978</v>
      </c>
      <c r="B464" s="5">
        <f>TITRES_STAT!D467</f>
        <v>0.39</v>
      </c>
      <c r="C464" s="2">
        <f t="shared" si="53"/>
        <v>0</v>
      </c>
      <c r="D464" s="2">
        <f t="shared" si="54"/>
        <v>0.39600000000000007</v>
      </c>
      <c r="E464" s="2">
        <f t="shared" si="56"/>
        <v>0.38699999999999996</v>
      </c>
      <c r="F464" s="2">
        <f t="shared" si="49"/>
        <v>0.39100000000000007</v>
      </c>
      <c r="G464" s="2">
        <f t="shared" si="51"/>
        <v>0.4214</v>
      </c>
      <c r="H464" s="2">
        <f t="shared" si="55"/>
        <v>0.50154999999999983</v>
      </c>
      <c r="I464" s="2">
        <f t="array" ref="I464">SUMPRODUCT(B448:B467, (ROW(B448:B467)-ROW(B448)+1)) / (20*21/2)</f>
        <v>0.38928571428571429</v>
      </c>
      <c r="J464" s="2">
        <f t="shared" si="50"/>
        <v>0.3950162270118025</v>
      </c>
      <c r="K464" s="2">
        <f t="shared" si="52"/>
        <v>0.41895884263662003</v>
      </c>
    </row>
    <row r="465" spans="1:11" ht="13.5" x14ac:dyDescent="0.25">
      <c r="A465" s="3">
        <f>TITRES_STAT!B468</f>
        <v>42982</v>
      </c>
      <c r="B465" s="5">
        <f>TITRES_STAT!D468</f>
        <v>0.39</v>
      </c>
      <c r="C465" s="2">
        <f t="shared" si="53"/>
        <v>0</v>
      </c>
      <c r="D465" s="2">
        <f t="shared" si="54"/>
        <v>0.39400000000000002</v>
      </c>
      <c r="E465" s="2">
        <f t="shared" si="56"/>
        <v>0.38800000000000001</v>
      </c>
      <c r="F465" s="2">
        <f t="shared" si="49"/>
        <v>0.39050000000000001</v>
      </c>
      <c r="G465" s="2">
        <f t="shared" si="51"/>
        <v>0.41980000000000006</v>
      </c>
      <c r="H465" s="2">
        <f t="shared" si="55"/>
        <v>0.50074999999999992</v>
      </c>
      <c r="I465" s="2">
        <f t="array" ref="I465">SUMPRODUCT(B449:B468, (ROW(B449:B468)-ROW(B449)+1)) / (20*21/2)</f>
        <v>0.38933333333333336</v>
      </c>
      <c r="J465" s="2">
        <f t="shared" si="50"/>
        <v>0.39453849110591654</v>
      </c>
      <c r="K465" s="2">
        <f t="shared" si="52"/>
        <v>0.41782320174890947</v>
      </c>
    </row>
    <row r="466" spans="1:11" ht="13.5" x14ac:dyDescent="0.25">
      <c r="A466" s="3">
        <f>TITRES_STAT!B469</f>
        <v>42983</v>
      </c>
      <c r="B466" s="5">
        <f>TITRES_STAT!D469</f>
        <v>0.39</v>
      </c>
      <c r="C466" s="2">
        <f t="shared" si="53"/>
        <v>0</v>
      </c>
      <c r="D466" s="2">
        <f t="shared" si="54"/>
        <v>0.39200000000000007</v>
      </c>
      <c r="E466" s="2">
        <f t="shared" si="56"/>
        <v>0.38900000000000001</v>
      </c>
      <c r="F466" s="2">
        <f t="shared" si="49"/>
        <v>0.39</v>
      </c>
      <c r="G466" s="2">
        <f t="shared" si="51"/>
        <v>0.41820000000000002</v>
      </c>
      <c r="H466" s="2">
        <f t="shared" si="55"/>
        <v>0.49994999999999989</v>
      </c>
      <c r="I466" s="2">
        <f t="array" ref="I466">SUMPRODUCT(B450:B469, (ROW(B450:B469)-ROW(B450)+1)) / (20*21/2)</f>
        <v>0.38847619047619047</v>
      </c>
      <c r="J466" s="2">
        <f t="shared" si="50"/>
        <v>0.39410625385773401</v>
      </c>
      <c r="K466" s="2">
        <f t="shared" si="52"/>
        <v>0.41673209579797188</v>
      </c>
    </row>
    <row r="467" spans="1:11" ht="13.5" x14ac:dyDescent="0.25">
      <c r="A467" s="3">
        <f>TITRES_STAT!B470</f>
        <v>42984</v>
      </c>
      <c r="B467" s="5">
        <f>TITRES_STAT!D470</f>
        <v>0.39</v>
      </c>
      <c r="C467" s="2">
        <f t="shared" si="53"/>
        <v>0</v>
      </c>
      <c r="D467" s="2">
        <f t="shared" si="54"/>
        <v>0.39</v>
      </c>
      <c r="E467" s="2">
        <f t="shared" si="56"/>
        <v>0.39100000000000007</v>
      </c>
      <c r="F467" s="2">
        <f t="shared" si="49"/>
        <v>0.38950000000000001</v>
      </c>
      <c r="G467" s="2">
        <f t="shared" si="51"/>
        <v>0.4164000000000001</v>
      </c>
      <c r="H467" s="2">
        <f t="shared" si="55"/>
        <v>0.49914999999999987</v>
      </c>
      <c r="I467" s="2">
        <f t="array" ref="I467">SUMPRODUCT(B451:B470, (ROW(B451:B470)-ROW(B451)+1)) / (20*21/2)</f>
        <v>0.38771428571428573</v>
      </c>
      <c r="J467" s="2">
        <f t="shared" si="50"/>
        <v>0.39371518206175937</v>
      </c>
      <c r="K467" s="2">
        <f t="shared" si="52"/>
        <v>0.41568377831569853</v>
      </c>
    </row>
    <row r="468" spans="1:11" ht="13.5" x14ac:dyDescent="0.25">
      <c r="A468" s="3">
        <f>TITRES_STAT!B471</f>
        <v>42985</v>
      </c>
      <c r="B468" s="5">
        <f>TITRES_STAT!D471</f>
        <v>0.39</v>
      </c>
      <c r="C468" s="2">
        <f t="shared" si="53"/>
        <v>0</v>
      </c>
      <c r="D468" s="2">
        <f t="shared" si="54"/>
        <v>0.39</v>
      </c>
      <c r="E468" s="2">
        <f t="shared" si="56"/>
        <v>0.39200000000000007</v>
      </c>
      <c r="F468" s="2">
        <f t="shared" ref="F468:F531" si="57">AVERAGE(B449:B468)</f>
        <v>0.38899999999999996</v>
      </c>
      <c r="G468" s="2">
        <f t="shared" si="51"/>
        <v>0.41480000000000017</v>
      </c>
      <c r="H468" s="2">
        <f t="shared" si="55"/>
        <v>0.49834999999999979</v>
      </c>
      <c r="I468" s="2">
        <f t="array" ref="I468">SUMPRODUCT(B452:B471, (ROW(B452:B471)-ROW(B452)+1)) / (20*21/2)</f>
        <v>0.38699999999999996</v>
      </c>
      <c r="J468" s="2">
        <f t="shared" si="50"/>
        <v>0.39336135519873466</v>
      </c>
      <c r="K468" s="2">
        <f t="shared" si="52"/>
        <v>0.41467657132292607</v>
      </c>
    </row>
    <row r="469" spans="1:11" ht="13.5" x14ac:dyDescent="0.25">
      <c r="A469" s="3">
        <f>TITRES_STAT!B472</f>
        <v>42986</v>
      </c>
      <c r="B469" s="5">
        <f>TITRES_STAT!D472</f>
        <v>0.38</v>
      </c>
      <c r="C469" s="2">
        <f t="shared" si="53"/>
        <v>-1.0000000000000009E-2</v>
      </c>
      <c r="D469" s="2">
        <f t="shared" si="54"/>
        <v>0.38800000000000001</v>
      </c>
      <c r="E469" s="2">
        <f t="shared" si="56"/>
        <v>0.39200000000000007</v>
      </c>
      <c r="F469" s="2">
        <f t="shared" si="57"/>
        <v>0.38799999999999996</v>
      </c>
      <c r="G469" s="2">
        <f t="shared" si="51"/>
        <v>0.41300000000000009</v>
      </c>
      <c r="H469" s="2">
        <f t="shared" si="55"/>
        <v>0.49749999999999978</v>
      </c>
      <c r="I469" s="2">
        <f t="array" ref="I469">SUMPRODUCT(B453:B472, (ROW(B453:B472)-ROW(B453)+1)) / (20*21/2)</f>
        <v>0.38633333333333331</v>
      </c>
      <c r="J469" s="2">
        <f t="shared" ref="J469:J532" si="58">$J$4*B469+J468*(1-$J$4)</f>
        <v>0.39208884517980758</v>
      </c>
      <c r="K469" s="2">
        <f t="shared" si="52"/>
        <v>0.41331670578085056</v>
      </c>
    </row>
    <row r="470" spans="1:11" ht="13.5" x14ac:dyDescent="0.25">
      <c r="A470" s="3">
        <f>TITRES_STAT!B473</f>
        <v>42989</v>
      </c>
      <c r="B470" s="5">
        <f>TITRES_STAT!D473</f>
        <v>0.38</v>
      </c>
      <c r="C470" s="2">
        <f t="shared" si="53"/>
        <v>0</v>
      </c>
      <c r="D470" s="2">
        <f t="shared" si="54"/>
        <v>0.38599999999999995</v>
      </c>
      <c r="E470" s="2">
        <f t="shared" si="56"/>
        <v>0.39</v>
      </c>
      <c r="F470" s="2">
        <f t="shared" si="57"/>
        <v>0.3874999999999999</v>
      </c>
      <c r="G470" s="2">
        <f t="shared" si="51"/>
        <v>0.41140000000000015</v>
      </c>
      <c r="H470" s="2">
        <f t="shared" si="55"/>
        <v>0.49664999999999976</v>
      </c>
      <c r="I470" s="2">
        <f t="array" ref="I470">SUMPRODUCT(B454:B473, (ROW(B454:B473)-ROW(B454)+1)) / (20*21/2)</f>
        <v>0.3847619047619048</v>
      </c>
      <c r="J470" s="2">
        <f t="shared" si="58"/>
        <v>0.39093752659125447</v>
      </c>
      <c r="K470" s="2">
        <f t="shared" si="52"/>
        <v>0.41201016829924858</v>
      </c>
    </row>
    <row r="471" spans="1:11" ht="13.5" x14ac:dyDescent="0.25">
      <c r="A471" s="3">
        <f>TITRES_STAT!B474</f>
        <v>42990</v>
      </c>
      <c r="B471" s="5">
        <f>TITRES_STAT!D474</f>
        <v>0.38</v>
      </c>
      <c r="C471" s="2">
        <f t="shared" si="53"/>
        <v>0</v>
      </c>
      <c r="D471" s="2">
        <f t="shared" si="54"/>
        <v>0.38400000000000001</v>
      </c>
      <c r="E471" s="2">
        <f t="shared" si="56"/>
        <v>0.38800000000000001</v>
      </c>
      <c r="F471" s="2">
        <f t="shared" si="57"/>
        <v>0.3869999999999999</v>
      </c>
      <c r="G471" s="2">
        <f t="shared" si="51"/>
        <v>0.40960000000000013</v>
      </c>
      <c r="H471" s="2">
        <f t="shared" si="55"/>
        <v>0.49579999999999969</v>
      </c>
      <c r="I471" s="2">
        <f t="array" ref="I471">SUMPRODUCT(B455:B474, (ROW(B455:B474)-ROW(B455)+1)) / (20*21/2)</f>
        <v>0.38328571428571434</v>
      </c>
      <c r="J471" s="2">
        <f t="shared" si="58"/>
        <v>0.38989585739208743</v>
      </c>
      <c r="K471" s="2">
        <f t="shared" si="52"/>
        <v>0.41075486758163099</v>
      </c>
    </row>
    <row r="472" spans="1:11" ht="13.5" x14ac:dyDescent="0.25">
      <c r="A472" s="3">
        <f>TITRES_STAT!B475</f>
        <v>42991</v>
      </c>
      <c r="B472" s="5">
        <f>TITRES_STAT!D475</f>
        <v>0.38</v>
      </c>
      <c r="C472" s="2">
        <f t="shared" si="53"/>
        <v>0</v>
      </c>
      <c r="D472" s="2">
        <f t="shared" si="54"/>
        <v>0.38199999999999995</v>
      </c>
      <c r="E472" s="2">
        <f t="shared" si="56"/>
        <v>0.38600000000000001</v>
      </c>
      <c r="F472" s="2">
        <f t="shared" si="57"/>
        <v>0.3864999999999999</v>
      </c>
      <c r="G472" s="2">
        <f t="shared" si="51"/>
        <v>0.40800000000000014</v>
      </c>
      <c r="H472" s="2">
        <f t="shared" si="55"/>
        <v>0.49494999999999961</v>
      </c>
      <c r="I472" s="2">
        <f t="array" ref="I472">SUMPRODUCT(B456:B475, (ROW(B456:B475)-ROW(B456)+1)) / (20*21/2)</f>
        <v>0.38190476190476197</v>
      </c>
      <c r="J472" s="2">
        <f t="shared" si="58"/>
        <v>0.38895339478331725</v>
      </c>
      <c r="K472" s="2">
        <f t="shared" si="52"/>
        <v>0.40954879434313568</v>
      </c>
    </row>
    <row r="473" spans="1:11" ht="13.5" x14ac:dyDescent="0.25">
      <c r="A473" s="3">
        <f>TITRES_STAT!B476</f>
        <v>42992</v>
      </c>
      <c r="B473" s="5">
        <f>TITRES_STAT!D476</f>
        <v>0.37</v>
      </c>
      <c r="C473" s="2">
        <f t="shared" si="53"/>
        <v>-1.0000000000000009E-2</v>
      </c>
      <c r="D473" s="2">
        <f t="shared" si="54"/>
        <v>0.378</v>
      </c>
      <c r="E473" s="2">
        <f t="shared" si="56"/>
        <v>0.38400000000000001</v>
      </c>
      <c r="F473" s="2">
        <f t="shared" si="57"/>
        <v>0.3854999999999999</v>
      </c>
      <c r="G473" s="2">
        <f t="shared" si="51"/>
        <v>0.40620000000000017</v>
      </c>
      <c r="H473" s="2">
        <f t="shared" si="55"/>
        <v>0.49404999999999966</v>
      </c>
      <c r="I473" s="2">
        <f t="array" ref="I473">SUMPRODUCT(B457:B476, (ROW(B457:B476)-ROW(B457)+1)) / (20*21/2)</f>
        <v>0.38152380952380949</v>
      </c>
      <c r="J473" s="2">
        <f t="shared" si="58"/>
        <v>0.38714830956585844</v>
      </c>
      <c r="K473" s="2">
        <f t="shared" si="52"/>
        <v>0.40799786123164017</v>
      </c>
    </row>
    <row r="474" spans="1:11" ht="13.5" x14ac:dyDescent="0.25">
      <c r="A474" s="3">
        <f>TITRES_STAT!B477</f>
        <v>42993</v>
      </c>
      <c r="B474" s="5">
        <f>TITRES_STAT!D477</f>
        <v>0.37</v>
      </c>
      <c r="C474" s="2">
        <f t="shared" si="53"/>
        <v>0</v>
      </c>
      <c r="D474" s="2">
        <f t="shared" si="54"/>
        <v>0.37600000000000006</v>
      </c>
      <c r="E474" s="2">
        <f t="shared" si="56"/>
        <v>0.38200000000000001</v>
      </c>
      <c r="F474" s="2">
        <f t="shared" si="57"/>
        <v>0.38449999999999995</v>
      </c>
      <c r="G474" s="2">
        <f t="shared" si="51"/>
        <v>0.40460000000000024</v>
      </c>
      <c r="H474" s="2">
        <f t="shared" si="55"/>
        <v>0.49309999999999976</v>
      </c>
      <c r="I474" s="2">
        <f t="array" ref="I474">SUMPRODUCT(B458:B477, (ROW(B458:B477)-ROW(B458)+1)) / (20*21/2)</f>
        <v>0.3801904761904763</v>
      </c>
      <c r="J474" s="2">
        <f t="shared" si="58"/>
        <v>0.38551513722625286</v>
      </c>
      <c r="K474" s="2">
        <f t="shared" si="52"/>
        <v>0.40650774902647785</v>
      </c>
    </row>
    <row r="475" spans="1:11" ht="13.5" x14ac:dyDescent="0.25">
      <c r="A475" s="3">
        <f>TITRES_STAT!B478</f>
        <v>42996</v>
      </c>
      <c r="B475" s="5">
        <f>TITRES_STAT!D478</f>
        <v>0.37</v>
      </c>
      <c r="C475" s="2">
        <f t="shared" si="53"/>
        <v>0</v>
      </c>
      <c r="D475" s="2">
        <f t="shared" si="54"/>
        <v>0.374</v>
      </c>
      <c r="E475" s="2">
        <f t="shared" si="56"/>
        <v>0.38</v>
      </c>
      <c r="F475" s="2">
        <f t="shared" si="57"/>
        <v>0.38399999999999995</v>
      </c>
      <c r="G475" s="2">
        <f t="shared" si="51"/>
        <v>0.40300000000000025</v>
      </c>
      <c r="H475" s="2">
        <f t="shared" si="55"/>
        <v>0.49219999999999975</v>
      </c>
      <c r="I475" s="2">
        <f t="array" ref="I475">SUMPRODUCT(B459:B478, (ROW(B459:B478)-ROW(B459)+1)) / (20*21/2)</f>
        <v>0.37980952380952376</v>
      </c>
      <c r="J475" s="2">
        <f t="shared" si="58"/>
        <v>0.38403750510946688</v>
      </c>
      <c r="K475" s="2">
        <f t="shared" si="52"/>
        <v>0.40507607259406697</v>
      </c>
    </row>
    <row r="476" spans="1:11" ht="13.5" x14ac:dyDescent="0.25">
      <c r="A476" s="3">
        <f>TITRES_STAT!B479</f>
        <v>42997</v>
      </c>
      <c r="B476" s="5">
        <f>TITRES_STAT!D479</f>
        <v>0.38</v>
      </c>
      <c r="C476" s="2">
        <f t="shared" si="53"/>
        <v>1.0000000000000009E-2</v>
      </c>
      <c r="D476" s="2">
        <f t="shared" si="54"/>
        <v>0.374</v>
      </c>
      <c r="E476" s="2">
        <f t="shared" si="56"/>
        <v>0.379</v>
      </c>
      <c r="F476" s="2">
        <f t="shared" si="57"/>
        <v>0.38400000000000001</v>
      </c>
      <c r="G476" s="2">
        <f t="shared" si="51"/>
        <v>0.4014000000000002</v>
      </c>
      <c r="H476" s="2">
        <f t="shared" si="55"/>
        <v>0.49139999999999984</v>
      </c>
      <c r="I476" s="2">
        <f t="array" ref="I476">SUMPRODUCT(B460:B479, (ROW(B460:B479)-ROW(B460)+1)) / (20*21/2)</f>
        <v>0.37942857142857139</v>
      </c>
      <c r="J476" s="2">
        <f t="shared" si="58"/>
        <v>0.38365298081332722</v>
      </c>
      <c r="K476" s="2">
        <f t="shared" si="52"/>
        <v>0.40409269719822122</v>
      </c>
    </row>
    <row r="477" spans="1:11" ht="13.5" x14ac:dyDescent="0.25">
      <c r="A477" s="3">
        <f>TITRES_STAT!B480</f>
        <v>42998</v>
      </c>
      <c r="B477" s="5">
        <f>TITRES_STAT!D480</f>
        <v>0.37</v>
      </c>
      <c r="C477" s="2">
        <f t="shared" si="53"/>
        <v>-1.0000000000000009E-2</v>
      </c>
      <c r="D477" s="2">
        <f t="shared" si="54"/>
        <v>0.372</v>
      </c>
      <c r="E477" s="2">
        <f t="shared" si="56"/>
        <v>0.377</v>
      </c>
      <c r="F477" s="2">
        <f t="shared" si="57"/>
        <v>0.38400000000000001</v>
      </c>
      <c r="G477" s="2">
        <f t="shared" si="51"/>
        <v>0.39960000000000023</v>
      </c>
      <c r="H477" s="2">
        <f t="shared" si="55"/>
        <v>0.49049999999999988</v>
      </c>
      <c r="I477" s="2">
        <f t="array" ref="I477">SUMPRODUCT(B461:B480, (ROW(B461:B480)-ROW(B461)+1)) / (20*21/2)</f>
        <v>0.3780952380952381</v>
      </c>
      <c r="J477" s="2">
        <f t="shared" si="58"/>
        <v>0.38235269692634366</v>
      </c>
      <c r="K477" s="2">
        <f t="shared" si="52"/>
        <v>0.40275572868064397</v>
      </c>
    </row>
    <row r="478" spans="1:11" ht="13.5" x14ac:dyDescent="0.25">
      <c r="A478" s="3">
        <f>TITRES_STAT!B481</f>
        <v>43000</v>
      </c>
      <c r="B478" s="5">
        <f>TITRES_STAT!D481</f>
        <v>0.38</v>
      </c>
      <c r="C478" s="2">
        <f t="shared" si="53"/>
        <v>1.0000000000000009E-2</v>
      </c>
      <c r="D478" s="2">
        <f t="shared" si="54"/>
        <v>0.374</v>
      </c>
      <c r="E478" s="2">
        <f t="shared" si="56"/>
        <v>0.376</v>
      </c>
      <c r="F478" s="2">
        <f t="shared" si="57"/>
        <v>0.38400000000000001</v>
      </c>
      <c r="G478" s="2">
        <f t="shared" si="51"/>
        <v>0.3984000000000002</v>
      </c>
      <c r="H478" s="2">
        <f t="shared" si="55"/>
        <v>0.48959999999999992</v>
      </c>
      <c r="I478" s="2">
        <f t="array" ref="I478">SUMPRODUCT(B462:B481, (ROW(B462:B481)-ROW(B462)+1)) / (20*21/2)</f>
        <v>0.37500000000000006</v>
      </c>
      <c r="J478" s="2">
        <f t="shared" si="58"/>
        <v>0.3821286305524062</v>
      </c>
      <c r="K478" s="2">
        <f t="shared" si="52"/>
        <v>0.40186334716375599</v>
      </c>
    </row>
    <row r="479" spans="1:11" ht="13.5" x14ac:dyDescent="0.25">
      <c r="A479" s="3">
        <f>TITRES_STAT!B482</f>
        <v>43003</v>
      </c>
      <c r="B479" s="5">
        <f>TITRES_STAT!D482</f>
        <v>0.38</v>
      </c>
      <c r="C479" s="2">
        <f t="shared" si="53"/>
        <v>0</v>
      </c>
      <c r="D479" s="2">
        <f t="shared" si="54"/>
        <v>0.376</v>
      </c>
      <c r="E479" s="2">
        <f t="shared" si="56"/>
        <v>0.376</v>
      </c>
      <c r="F479" s="2">
        <f t="shared" si="57"/>
        <v>0.38400000000000001</v>
      </c>
      <c r="G479" s="2">
        <f t="shared" si="51"/>
        <v>0.39740000000000025</v>
      </c>
      <c r="H479" s="2">
        <f t="shared" si="55"/>
        <v>0.48874999999999991</v>
      </c>
      <c r="I479" s="2">
        <f t="array" ref="I479">SUMPRODUCT(B463:B482, (ROW(B463:B482)-ROW(B463)+1)) / (20*21/2)</f>
        <v>0.37214285714285716</v>
      </c>
      <c r="J479" s="2">
        <f t="shared" si="58"/>
        <v>0.38192590383312941</v>
      </c>
      <c r="K479" s="2">
        <f t="shared" si="52"/>
        <v>0.40100596100047142</v>
      </c>
    </row>
    <row r="480" spans="1:11" ht="13.5" x14ac:dyDescent="0.25">
      <c r="A480" s="3">
        <f>TITRES_STAT!B483</f>
        <v>43004</v>
      </c>
      <c r="B480" s="5">
        <f>TITRES_STAT!D483</f>
        <v>0.37</v>
      </c>
      <c r="C480" s="2">
        <f t="shared" si="53"/>
        <v>-1.0000000000000009E-2</v>
      </c>
      <c r="D480" s="2">
        <f t="shared" si="54"/>
        <v>0.376</v>
      </c>
      <c r="E480" s="2">
        <f t="shared" si="56"/>
        <v>0.375</v>
      </c>
      <c r="F480" s="2">
        <f t="shared" si="57"/>
        <v>0.38250000000000001</v>
      </c>
      <c r="G480" s="2">
        <f t="shared" si="51"/>
        <v>0.3960000000000003</v>
      </c>
      <c r="H480" s="2">
        <f t="shared" si="55"/>
        <v>0.48785000000000006</v>
      </c>
      <c r="I480" s="2">
        <f t="array" ref="I480">SUMPRODUCT(B464:B483, (ROW(B464:B483)-ROW(B464)+1)) / (20*21/2)</f>
        <v>0.36952380952380948</v>
      </c>
      <c r="J480" s="2">
        <f t="shared" si="58"/>
        <v>0.38079010346806946</v>
      </c>
      <c r="K480" s="2">
        <f t="shared" si="52"/>
        <v>0.39979004096123727</v>
      </c>
    </row>
    <row r="481" spans="1:11" ht="13.5" x14ac:dyDescent="0.25">
      <c r="A481" s="3">
        <f>TITRES_STAT!B484</f>
        <v>43005</v>
      </c>
      <c r="B481" s="5">
        <f>TITRES_STAT!D484</f>
        <v>0.35</v>
      </c>
      <c r="C481" s="2">
        <f t="shared" si="53"/>
        <v>-2.0000000000000018E-2</v>
      </c>
      <c r="D481" s="2">
        <f t="shared" si="54"/>
        <v>0.37</v>
      </c>
      <c r="E481" s="2">
        <f t="shared" si="56"/>
        <v>0.372</v>
      </c>
      <c r="F481" s="2">
        <f t="shared" si="57"/>
        <v>0.38</v>
      </c>
      <c r="G481" s="2">
        <f t="shared" si="51"/>
        <v>0.39400000000000035</v>
      </c>
      <c r="H481" s="2">
        <f t="shared" si="55"/>
        <v>0.48685</v>
      </c>
      <c r="I481" s="2">
        <f t="array" ref="I481">SUMPRODUCT(B465:B484, (ROW(B465:B484)-ROW(B465)+1)) / (20*21/2)</f>
        <v>0.36804761904761907</v>
      </c>
      <c r="J481" s="2">
        <f t="shared" si="58"/>
        <v>0.37785771266158663</v>
      </c>
      <c r="K481" s="2">
        <f t="shared" si="52"/>
        <v>0.39783749033530641</v>
      </c>
    </row>
    <row r="482" spans="1:11" ht="13.5" x14ac:dyDescent="0.25">
      <c r="A482" s="3">
        <f>TITRES_STAT!B485</f>
        <v>43006</v>
      </c>
      <c r="B482" s="5">
        <f>TITRES_STAT!D485</f>
        <v>0.35</v>
      </c>
      <c r="C482" s="2">
        <f t="shared" si="53"/>
        <v>0</v>
      </c>
      <c r="D482" s="2">
        <f t="shared" si="54"/>
        <v>0.36599999999999999</v>
      </c>
      <c r="E482" s="2">
        <f t="shared" si="56"/>
        <v>0.36899999999999999</v>
      </c>
      <c r="F482" s="2">
        <f t="shared" si="57"/>
        <v>0.37749999999999995</v>
      </c>
      <c r="G482" s="2">
        <f t="shared" si="51"/>
        <v>0.3920000000000004</v>
      </c>
      <c r="H482" s="2">
        <f t="shared" si="55"/>
        <v>0.48585</v>
      </c>
      <c r="I482" s="2">
        <f t="array" ref="I482">SUMPRODUCT(B466:B485, (ROW(B466:B485)-ROW(B466)+1)) / (20*21/2)</f>
        <v>0.36576190476190479</v>
      </c>
      <c r="J482" s="2">
        <f t="shared" si="58"/>
        <v>0.37520459717000693</v>
      </c>
      <c r="K482" s="2">
        <f t="shared" si="52"/>
        <v>0.39596151032215715</v>
      </c>
    </row>
    <row r="483" spans="1:11" ht="13.5" x14ac:dyDescent="0.25">
      <c r="A483" s="3">
        <f>TITRES_STAT!B486</f>
        <v>43007</v>
      </c>
      <c r="B483" s="5">
        <f>TITRES_STAT!D486</f>
        <v>0.35</v>
      </c>
      <c r="C483" s="2">
        <f t="shared" si="53"/>
        <v>0</v>
      </c>
      <c r="D483" s="2">
        <f t="shared" si="54"/>
        <v>0.36000000000000004</v>
      </c>
      <c r="E483" s="2">
        <f t="shared" si="56"/>
        <v>0.36700000000000005</v>
      </c>
      <c r="F483" s="2">
        <f t="shared" si="57"/>
        <v>0.37549999999999994</v>
      </c>
      <c r="G483" s="2">
        <f t="shared" si="51"/>
        <v>0.38980000000000031</v>
      </c>
      <c r="H483" s="2">
        <f t="shared" si="55"/>
        <v>0.48485</v>
      </c>
      <c r="I483" s="2">
        <f t="array" ref="I483">SUMPRODUCT(B467:B486, (ROW(B467:B486)-ROW(B467)+1)) / (20*21/2)</f>
        <v>0.36366666666666664</v>
      </c>
      <c r="J483" s="2">
        <f t="shared" si="58"/>
        <v>0.37280415934429195</v>
      </c>
      <c r="K483" s="2">
        <f t="shared" si="52"/>
        <v>0.39415909815266081</v>
      </c>
    </row>
    <row r="484" spans="1:11" ht="13.5" x14ac:dyDescent="0.25">
      <c r="A484" s="3">
        <f>TITRES_STAT!B487</f>
        <v>43010</v>
      </c>
      <c r="B484" s="5">
        <f>TITRES_STAT!D487</f>
        <v>0.36</v>
      </c>
      <c r="C484" s="2">
        <f t="shared" si="53"/>
        <v>1.0000000000000009E-2</v>
      </c>
      <c r="D484" s="2">
        <f t="shared" si="54"/>
        <v>0.35599999999999998</v>
      </c>
      <c r="E484" s="2">
        <f t="shared" si="56"/>
        <v>0.36599999999999999</v>
      </c>
      <c r="F484" s="2">
        <f t="shared" si="57"/>
        <v>0.37399999999999994</v>
      </c>
      <c r="G484" s="2">
        <f t="shared" si="51"/>
        <v>0.38800000000000023</v>
      </c>
      <c r="H484" s="2">
        <f t="shared" si="55"/>
        <v>0.4839</v>
      </c>
      <c r="I484" s="2">
        <f t="array" ref="I484">SUMPRODUCT(B468:B487, (ROW(B468:B487)-ROW(B468)+1)) / (20*21/2)</f>
        <v>0.36176190476190473</v>
      </c>
      <c r="J484" s="2">
        <f t="shared" si="58"/>
        <v>0.37158471559721651</v>
      </c>
      <c r="K484" s="2">
        <f t="shared" si="52"/>
        <v>0.39281952567608586</v>
      </c>
    </row>
    <row r="485" spans="1:11" ht="13.5" x14ac:dyDescent="0.25">
      <c r="A485" s="3">
        <f>TITRES_STAT!B488</f>
        <v>43011</v>
      </c>
      <c r="B485" s="5">
        <f>TITRES_STAT!D488</f>
        <v>0.35</v>
      </c>
      <c r="C485" s="2">
        <f t="shared" si="53"/>
        <v>-1.0000000000000009E-2</v>
      </c>
      <c r="D485" s="2">
        <f t="shared" si="54"/>
        <v>0.35199999999999998</v>
      </c>
      <c r="E485" s="2">
        <f t="shared" si="56"/>
        <v>0.36399999999999999</v>
      </c>
      <c r="F485" s="2">
        <f t="shared" si="57"/>
        <v>0.37199999999999994</v>
      </c>
      <c r="G485" s="2">
        <f t="shared" si="51"/>
        <v>0.38620000000000021</v>
      </c>
      <c r="H485" s="2">
        <f t="shared" si="55"/>
        <v>0.4829</v>
      </c>
      <c r="I485" s="2">
        <f t="array" ref="I485">SUMPRODUCT(B469:B488, (ROW(B469:B488)-ROW(B469)+1)) / (20*21/2)</f>
        <v>0.35909523809523808</v>
      </c>
      <c r="J485" s="2">
        <f t="shared" si="58"/>
        <v>0.36952902839748158</v>
      </c>
      <c r="K485" s="2">
        <f t="shared" si="52"/>
        <v>0.39114032859074915</v>
      </c>
    </row>
    <row r="486" spans="1:11" ht="13.5" x14ac:dyDescent="0.25">
      <c r="A486" s="3">
        <f>TITRES_STAT!B489</f>
        <v>43012</v>
      </c>
      <c r="B486" s="5">
        <f>TITRES_STAT!D489</f>
        <v>0.35</v>
      </c>
      <c r="C486" s="2">
        <f t="shared" si="53"/>
        <v>0</v>
      </c>
      <c r="D486" s="2">
        <f t="shared" si="54"/>
        <v>0.35200000000000004</v>
      </c>
      <c r="E486" s="2">
        <f t="shared" si="56"/>
        <v>0.36100000000000004</v>
      </c>
      <c r="F486" s="2">
        <f t="shared" si="57"/>
        <v>0.36999999999999994</v>
      </c>
      <c r="G486" s="2">
        <f t="shared" si="51"/>
        <v>0.38480000000000025</v>
      </c>
      <c r="H486" s="2">
        <f t="shared" si="55"/>
        <v>0.48194999999999999</v>
      </c>
      <c r="I486" s="2">
        <f t="array" ref="I486">SUMPRODUCT(B470:B489, (ROW(B470:B489)-ROW(B470)+1)) / (20*21/2)</f>
        <v>0.35666666666666663</v>
      </c>
      <c r="J486" s="2">
        <f t="shared" si="58"/>
        <v>0.36766912093105475</v>
      </c>
      <c r="K486" s="2">
        <f t="shared" si="52"/>
        <v>0.38952698237150413</v>
      </c>
    </row>
    <row r="487" spans="1:11" ht="13.5" x14ac:dyDescent="0.25">
      <c r="A487" s="3">
        <f>TITRES_STAT!B490</f>
        <v>43013</v>
      </c>
      <c r="B487" s="5">
        <f>TITRES_STAT!D490</f>
        <v>0.35</v>
      </c>
      <c r="C487" s="2">
        <f t="shared" si="53"/>
        <v>0</v>
      </c>
      <c r="D487" s="2">
        <f t="shared" si="54"/>
        <v>0.35200000000000004</v>
      </c>
      <c r="E487" s="2">
        <f t="shared" si="56"/>
        <v>0.35900000000000004</v>
      </c>
      <c r="F487" s="2">
        <f t="shared" si="57"/>
        <v>0.36799999999999994</v>
      </c>
      <c r="G487" s="2">
        <f t="shared" si="51"/>
        <v>0.38360000000000027</v>
      </c>
      <c r="H487" s="2">
        <f t="shared" si="55"/>
        <v>0.48100000000000004</v>
      </c>
      <c r="I487" s="2">
        <f t="array" ref="I487">SUMPRODUCT(B471:B490, (ROW(B471:B490)-ROW(B471)+1)) / (20*21/2)</f>
        <v>0.35347619047619044</v>
      </c>
      <c r="J487" s="2">
        <f t="shared" si="58"/>
        <v>0.36598634750904951</v>
      </c>
      <c r="K487" s="2">
        <f t="shared" si="52"/>
        <v>0.38797690463144519</v>
      </c>
    </row>
    <row r="488" spans="1:11" ht="13.5" x14ac:dyDescent="0.25">
      <c r="A488" s="3">
        <f>TITRES_STAT!B491</f>
        <v>43014</v>
      </c>
      <c r="B488" s="5">
        <f>TITRES_STAT!D491</f>
        <v>0.34</v>
      </c>
      <c r="C488" s="2">
        <f t="shared" si="53"/>
        <v>-9.9999999999999534E-3</v>
      </c>
      <c r="D488" s="2">
        <f t="shared" si="54"/>
        <v>0.35000000000000003</v>
      </c>
      <c r="E488" s="2">
        <f t="shared" si="56"/>
        <v>0.35500000000000004</v>
      </c>
      <c r="F488" s="2">
        <f t="shared" si="57"/>
        <v>0.36549999999999994</v>
      </c>
      <c r="G488" s="2">
        <f t="shared" si="51"/>
        <v>0.38220000000000026</v>
      </c>
      <c r="H488" s="2">
        <f t="shared" si="55"/>
        <v>0.48000000000000009</v>
      </c>
      <c r="I488" s="2">
        <f t="array" ref="I488">SUMPRODUCT(B472:B491, (ROW(B472:B491)-ROW(B472)+1)) / (20*21/2)</f>
        <v>0.34957142857142864</v>
      </c>
      <c r="J488" s="2">
        <f t="shared" si="58"/>
        <v>0.36351145727009243</v>
      </c>
      <c r="K488" s="2">
        <f t="shared" si="52"/>
        <v>0.38609545739099632</v>
      </c>
    </row>
    <row r="489" spans="1:11" ht="13.5" x14ac:dyDescent="0.25">
      <c r="A489" s="3">
        <f>TITRES_STAT!B492</f>
        <v>43017</v>
      </c>
      <c r="B489" s="5">
        <f>TITRES_STAT!D492</f>
        <v>0.34</v>
      </c>
      <c r="C489" s="2">
        <f t="shared" si="53"/>
        <v>0</v>
      </c>
      <c r="D489" s="2">
        <f t="shared" si="54"/>
        <v>0.34599999999999997</v>
      </c>
      <c r="E489" s="2">
        <f t="shared" si="56"/>
        <v>0.35099999999999998</v>
      </c>
      <c r="F489" s="2">
        <f t="shared" si="57"/>
        <v>0.36349999999999988</v>
      </c>
      <c r="G489" s="2">
        <f t="shared" si="51"/>
        <v>0.38080000000000019</v>
      </c>
      <c r="H489" s="2">
        <f t="shared" si="55"/>
        <v>0.47900000000000015</v>
      </c>
      <c r="I489" s="2">
        <f t="array" ref="I489">SUMPRODUCT(B473:B492, (ROW(B473:B492)-ROW(B473)+1)) / (20*21/2)</f>
        <v>0.34500000000000003</v>
      </c>
      <c r="J489" s="2">
        <f t="shared" si="58"/>
        <v>0.36127227086341696</v>
      </c>
      <c r="K489" s="2">
        <f t="shared" si="52"/>
        <v>0.38428779239527094</v>
      </c>
    </row>
    <row r="490" spans="1:11" ht="13.5" x14ac:dyDescent="0.25">
      <c r="A490" s="3">
        <f>TITRES_STAT!B493</f>
        <v>43018</v>
      </c>
      <c r="B490" s="5">
        <f>TITRES_STAT!D493</f>
        <v>0.33</v>
      </c>
      <c r="C490" s="2">
        <f t="shared" si="53"/>
        <v>-1.0000000000000009E-2</v>
      </c>
      <c r="D490" s="2">
        <f t="shared" si="54"/>
        <v>0.34200000000000003</v>
      </c>
      <c r="E490" s="2">
        <f t="shared" si="56"/>
        <v>0.34699999999999998</v>
      </c>
      <c r="F490" s="2">
        <f t="shared" si="57"/>
        <v>0.36099999999999988</v>
      </c>
      <c r="G490" s="2">
        <f t="shared" si="51"/>
        <v>0.37920000000000015</v>
      </c>
      <c r="H490" s="2">
        <f t="shared" si="55"/>
        <v>0.4779500000000001</v>
      </c>
      <c r="I490" s="2">
        <f t="array" ref="I490">SUMPRODUCT(B474:B493, (ROW(B474:B493)-ROW(B474)+1)) / (20*21/2)</f>
        <v>0.34076190476190471</v>
      </c>
      <c r="J490" s="2">
        <f t="shared" si="58"/>
        <v>0.35829395935261532</v>
      </c>
      <c r="K490" s="2">
        <f t="shared" si="52"/>
        <v>0.38215885936016231</v>
      </c>
    </row>
    <row r="491" spans="1:11" ht="13.5" x14ac:dyDescent="0.25">
      <c r="A491" s="3">
        <f>TITRES_STAT!B494</f>
        <v>43019</v>
      </c>
      <c r="B491" s="5">
        <f>TITRES_STAT!D494</f>
        <v>0.32</v>
      </c>
      <c r="C491" s="2">
        <f t="shared" si="53"/>
        <v>-1.0000000000000009E-2</v>
      </c>
      <c r="D491" s="2">
        <f t="shared" si="54"/>
        <v>0.33600000000000002</v>
      </c>
      <c r="E491" s="2">
        <f t="shared" si="56"/>
        <v>0.34399999999999997</v>
      </c>
      <c r="F491" s="2">
        <f t="shared" si="57"/>
        <v>0.35799999999999998</v>
      </c>
      <c r="G491" s="2">
        <f t="shared" si="51"/>
        <v>0.3776000000000001</v>
      </c>
      <c r="H491" s="2">
        <f t="shared" si="55"/>
        <v>0.47685000000000011</v>
      </c>
      <c r="I491" s="2">
        <f t="array" ref="I491">SUMPRODUCT(B475:B494, (ROW(B475:B494)-ROW(B475)+1)) / (20*21/2)</f>
        <v>0.33680952380952378</v>
      </c>
      <c r="J491" s="2">
        <f t="shared" si="58"/>
        <v>0.3546469156047472</v>
      </c>
      <c r="K491" s="2">
        <f t="shared" si="52"/>
        <v>0.37972125703231285</v>
      </c>
    </row>
    <row r="492" spans="1:11" ht="13.5" x14ac:dyDescent="0.25">
      <c r="A492" s="3">
        <f>TITRES_STAT!B495</f>
        <v>43020</v>
      </c>
      <c r="B492" s="5">
        <f>TITRES_STAT!D495</f>
        <v>0.31</v>
      </c>
      <c r="C492" s="2">
        <f t="shared" si="53"/>
        <v>-1.0000000000000009E-2</v>
      </c>
      <c r="D492" s="2">
        <f t="shared" si="54"/>
        <v>0.32800000000000001</v>
      </c>
      <c r="E492" s="2">
        <f t="shared" si="56"/>
        <v>0.33999999999999997</v>
      </c>
      <c r="F492" s="2">
        <f t="shared" si="57"/>
        <v>0.35449999999999993</v>
      </c>
      <c r="G492" s="2">
        <f t="shared" si="51"/>
        <v>0.37580000000000013</v>
      </c>
      <c r="H492" s="2">
        <f t="shared" si="55"/>
        <v>0.47570000000000012</v>
      </c>
      <c r="I492" s="2">
        <f t="array" ref="I492">SUMPRODUCT(B476:B495, (ROW(B476:B495)-ROW(B476)+1)) / (20*21/2)</f>
        <v>0.33314285714285713</v>
      </c>
      <c r="J492" s="2">
        <f t="shared" si="58"/>
        <v>0.35039482840429509</v>
      </c>
      <c r="K492" s="2">
        <f t="shared" si="52"/>
        <v>0.37698709008986919</v>
      </c>
    </row>
    <row r="493" spans="1:11" ht="13.5" x14ac:dyDescent="0.25">
      <c r="A493" s="3">
        <f>TITRES_STAT!B496</f>
        <v>43021</v>
      </c>
      <c r="B493" s="5">
        <f>TITRES_STAT!D496</f>
        <v>0.31</v>
      </c>
      <c r="C493" s="2">
        <f t="shared" si="53"/>
        <v>0</v>
      </c>
      <c r="D493" s="2">
        <f t="shared" si="54"/>
        <v>0.32200000000000001</v>
      </c>
      <c r="E493" s="2">
        <f t="shared" si="56"/>
        <v>0.33600000000000002</v>
      </c>
      <c r="F493" s="2">
        <f t="shared" si="57"/>
        <v>0.35149999999999992</v>
      </c>
      <c r="G493" s="2">
        <f t="shared" si="51"/>
        <v>0.37400000000000005</v>
      </c>
      <c r="H493" s="2">
        <f t="shared" si="55"/>
        <v>0.47455000000000014</v>
      </c>
      <c r="I493" s="2">
        <f t="array" ref="I493">SUMPRODUCT(B477:B496, (ROW(B477:B496)-ROW(B477)+1)) / (20*21/2)</f>
        <v>0.32880952380952377</v>
      </c>
      <c r="J493" s="2">
        <f t="shared" si="58"/>
        <v>0.34654770188960032</v>
      </c>
      <c r="K493" s="2">
        <f t="shared" si="52"/>
        <v>0.37436014538046258</v>
      </c>
    </row>
    <row r="494" spans="1:11" ht="13.5" x14ac:dyDescent="0.25">
      <c r="A494" s="3">
        <f>TITRES_STAT!B497</f>
        <v>43024</v>
      </c>
      <c r="B494" s="5">
        <f>TITRES_STAT!D497</f>
        <v>0.31</v>
      </c>
      <c r="C494" s="2">
        <f t="shared" si="53"/>
        <v>0</v>
      </c>
      <c r="D494" s="2">
        <f t="shared" si="54"/>
        <v>0.316</v>
      </c>
      <c r="E494" s="2">
        <f t="shared" si="56"/>
        <v>0.33100000000000002</v>
      </c>
      <c r="F494" s="2">
        <f t="shared" si="57"/>
        <v>0.34849999999999992</v>
      </c>
      <c r="G494" s="2">
        <f t="shared" si="51"/>
        <v>0.37219999999999998</v>
      </c>
      <c r="H494" s="2">
        <f t="shared" si="55"/>
        <v>0.4734000000000001</v>
      </c>
      <c r="I494" s="2">
        <f t="array" ref="I494">SUMPRODUCT(B478:B497, (ROW(B478:B497)-ROW(B478)+1)) / (20*21/2)</f>
        <v>0.32485714285714284</v>
      </c>
      <c r="J494" s="2">
        <f t="shared" si="58"/>
        <v>0.34306696837630501</v>
      </c>
      <c r="K494" s="2">
        <f t="shared" si="52"/>
        <v>0.37183621811064055</v>
      </c>
    </row>
    <row r="495" spans="1:11" ht="13.5" x14ac:dyDescent="0.25">
      <c r="A495" s="3">
        <f>TITRES_STAT!B498</f>
        <v>43025</v>
      </c>
      <c r="B495" s="5">
        <f>TITRES_STAT!D498</f>
        <v>0.31</v>
      </c>
      <c r="C495" s="2">
        <f t="shared" si="53"/>
        <v>0</v>
      </c>
      <c r="D495" s="2">
        <f t="shared" si="54"/>
        <v>0.312</v>
      </c>
      <c r="E495" s="2">
        <f t="shared" si="56"/>
        <v>0.32700000000000007</v>
      </c>
      <c r="F495" s="2">
        <f t="shared" si="57"/>
        <v>0.34549999999999992</v>
      </c>
      <c r="G495" s="2">
        <f t="shared" si="51"/>
        <v>0.3703999999999999</v>
      </c>
      <c r="H495" s="2">
        <f t="shared" si="55"/>
        <v>0.47225000000000006</v>
      </c>
      <c r="I495" s="2">
        <f t="array" ref="I495">SUMPRODUCT(B479:B498, (ROW(B479:B498)-ROW(B479)+1)) / (20*21/2)</f>
        <v>0.32219047619047619</v>
      </c>
      <c r="J495" s="2">
        <f t="shared" si="58"/>
        <v>0.33991773329284736</v>
      </c>
      <c r="K495" s="2">
        <f t="shared" si="52"/>
        <v>0.36941126838081151</v>
      </c>
    </row>
    <row r="496" spans="1:11" ht="13.5" x14ac:dyDescent="0.25">
      <c r="A496" s="3">
        <f>TITRES_STAT!B499</f>
        <v>43026</v>
      </c>
      <c r="B496" s="5">
        <f>TITRES_STAT!D499</f>
        <v>0.3</v>
      </c>
      <c r="C496" s="2">
        <f t="shared" si="53"/>
        <v>-1.0000000000000009E-2</v>
      </c>
      <c r="D496" s="2">
        <f t="shared" si="54"/>
        <v>0.308</v>
      </c>
      <c r="E496" s="2">
        <f t="shared" si="56"/>
        <v>0.32200000000000001</v>
      </c>
      <c r="F496" s="2">
        <f t="shared" si="57"/>
        <v>0.34149999999999997</v>
      </c>
      <c r="G496" s="2">
        <f t="shared" si="51"/>
        <v>0.36839999999999989</v>
      </c>
      <c r="H496" s="2">
        <f t="shared" si="55"/>
        <v>0.47100000000000009</v>
      </c>
      <c r="I496" s="2">
        <f t="array" ref="I496">SUMPRODUCT(B480:B499, (ROW(B480:B499)-ROW(B480)+1)) / (20*21/2)</f>
        <v>0.32080952380952382</v>
      </c>
      <c r="J496" s="2">
        <f t="shared" si="58"/>
        <v>0.33611604440781429</v>
      </c>
      <c r="K496" s="2">
        <f t="shared" si="52"/>
        <v>0.36668925785607381</v>
      </c>
    </row>
    <row r="497" spans="1:11" ht="13.5" x14ac:dyDescent="0.25">
      <c r="A497" s="3">
        <f>TITRES_STAT!B500</f>
        <v>43027</v>
      </c>
      <c r="B497" s="5">
        <f>TITRES_STAT!D500</f>
        <v>0.3</v>
      </c>
      <c r="C497" s="2">
        <f t="shared" si="53"/>
        <v>0</v>
      </c>
      <c r="D497" s="2">
        <f t="shared" si="54"/>
        <v>0.30599999999999999</v>
      </c>
      <c r="E497" s="2">
        <f t="shared" si="56"/>
        <v>0.317</v>
      </c>
      <c r="F497" s="2">
        <f t="shared" si="57"/>
        <v>0.33799999999999997</v>
      </c>
      <c r="G497" s="2">
        <f t="shared" si="51"/>
        <v>0.36639999999999984</v>
      </c>
      <c r="H497" s="2">
        <f t="shared" si="55"/>
        <v>0.46975000000000011</v>
      </c>
      <c r="I497" s="2">
        <f t="array" ref="I497">SUMPRODUCT(B481:B500, (ROW(B481:B500)-ROW(B481)+1)) / (20*21/2)</f>
        <v>0.3206666666666666</v>
      </c>
      <c r="J497" s="2">
        <f t="shared" si="58"/>
        <v>0.33267642113087958</v>
      </c>
      <c r="K497" s="2">
        <f t="shared" si="52"/>
        <v>0.36407399284211017</v>
      </c>
    </row>
    <row r="498" spans="1:11" ht="13.5" x14ac:dyDescent="0.25">
      <c r="A498" s="3">
        <f>TITRES_STAT!B501</f>
        <v>43028</v>
      </c>
      <c r="B498" s="5">
        <f>TITRES_STAT!D501</f>
        <v>0.31</v>
      </c>
      <c r="C498" s="2">
        <f t="shared" si="53"/>
        <v>1.0000000000000009E-2</v>
      </c>
      <c r="D498" s="2">
        <f t="shared" si="54"/>
        <v>0.30599999999999999</v>
      </c>
      <c r="E498" s="2">
        <f t="shared" si="56"/>
        <v>0.31399999999999995</v>
      </c>
      <c r="F498" s="2">
        <f t="shared" si="57"/>
        <v>0.33449999999999991</v>
      </c>
      <c r="G498" s="2">
        <f t="shared" ref="G498:G561" si="59">AVERAGE(B449:B498)</f>
        <v>0.36459999999999987</v>
      </c>
      <c r="H498" s="2">
        <f t="shared" si="55"/>
        <v>0.46855000000000013</v>
      </c>
      <c r="I498" s="2">
        <f t="array" ref="I498">SUMPRODUCT(B482:B501, (ROW(B482:B501)-ROW(B482)+1)) / (20*21/2)</f>
        <v>0.32166666666666666</v>
      </c>
      <c r="J498" s="2">
        <f t="shared" si="58"/>
        <v>0.33051676197555768</v>
      </c>
      <c r="K498" s="2">
        <f t="shared" si="52"/>
        <v>0.3619534441032039</v>
      </c>
    </row>
    <row r="499" spans="1:11" ht="13.5" x14ac:dyDescent="0.25">
      <c r="A499" s="3">
        <f>TITRES_STAT!B502</f>
        <v>43031</v>
      </c>
      <c r="B499" s="5">
        <f>TITRES_STAT!D502</f>
        <v>0.32</v>
      </c>
      <c r="C499" s="2">
        <f t="shared" si="53"/>
        <v>1.0000000000000009E-2</v>
      </c>
      <c r="D499" s="2">
        <f t="shared" si="54"/>
        <v>0.308</v>
      </c>
      <c r="E499" s="2">
        <f t="shared" si="56"/>
        <v>0.31199999999999994</v>
      </c>
      <c r="F499" s="2">
        <f t="shared" si="57"/>
        <v>0.33149999999999991</v>
      </c>
      <c r="G499" s="2">
        <f t="shared" si="59"/>
        <v>0.36299999999999988</v>
      </c>
      <c r="H499" s="2">
        <f t="shared" si="55"/>
        <v>0.46740000000000009</v>
      </c>
      <c r="I499" s="2">
        <f t="array" ref="I499">SUMPRODUCT(B483:B502, (ROW(B483:B502)-ROW(B483)+1)) / (20*21/2)</f>
        <v>0.32366666666666666</v>
      </c>
      <c r="J499" s="2">
        <f t="shared" si="58"/>
        <v>0.32951516559693317</v>
      </c>
      <c r="K499" s="2">
        <f t="shared" ref="K499:K562" si="60">$K$4*B499+(1-$K$4)*K498</f>
        <v>0.36030821100111748</v>
      </c>
    </row>
    <row r="500" spans="1:11" ht="13.5" x14ac:dyDescent="0.25">
      <c r="A500" s="3">
        <f>TITRES_STAT!B503</f>
        <v>43032</v>
      </c>
      <c r="B500" s="5">
        <f>TITRES_STAT!D503</f>
        <v>0.33</v>
      </c>
      <c r="C500" s="2">
        <f t="shared" si="53"/>
        <v>1.0000000000000009E-2</v>
      </c>
      <c r="D500" s="2">
        <f t="shared" si="54"/>
        <v>0.312</v>
      </c>
      <c r="E500" s="2">
        <f t="shared" si="56"/>
        <v>0.312</v>
      </c>
      <c r="F500" s="2">
        <f t="shared" si="57"/>
        <v>0.3294999999999999</v>
      </c>
      <c r="G500" s="2">
        <f t="shared" si="59"/>
        <v>0.36179999999999984</v>
      </c>
      <c r="H500" s="2">
        <f t="shared" si="55"/>
        <v>0.4663000000000001</v>
      </c>
      <c r="I500" s="2">
        <f t="array" ref="I500">SUMPRODUCT(B484:B503, (ROW(B484:B503)-ROW(B484)+1)) / (20*21/2)</f>
        <v>0.32661904761904759</v>
      </c>
      <c r="J500" s="2">
        <f t="shared" si="58"/>
        <v>0.32956134030198714</v>
      </c>
      <c r="K500" s="2">
        <f t="shared" si="60"/>
        <v>0.35911965370695603</v>
      </c>
    </row>
    <row r="501" spans="1:11" ht="13.5" x14ac:dyDescent="0.25">
      <c r="A501" s="3">
        <f>TITRES_STAT!B504</f>
        <v>43033</v>
      </c>
      <c r="B501" s="5">
        <f>TITRES_STAT!D504</f>
        <v>0.34</v>
      </c>
      <c r="C501" s="2">
        <f t="shared" si="53"/>
        <v>1.0000000000000009E-2</v>
      </c>
      <c r="D501" s="2">
        <f t="shared" si="54"/>
        <v>0.32</v>
      </c>
      <c r="E501" s="2">
        <f t="shared" si="56"/>
        <v>0.31399999999999995</v>
      </c>
      <c r="F501" s="2">
        <f t="shared" si="57"/>
        <v>0.3289999999999999</v>
      </c>
      <c r="G501" s="2">
        <f t="shared" si="59"/>
        <v>0.36079999999999984</v>
      </c>
      <c r="H501" s="2">
        <f t="shared" si="55"/>
        <v>0.4653000000000001</v>
      </c>
      <c r="I501" s="2">
        <f t="array" ref="I501">SUMPRODUCT(B485:B504, (ROW(B485:B504)-ROW(B485)+1)) / (20*21/2)</f>
        <v>0.32952380952380955</v>
      </c>
      <c r="J501" s="2">
        <f t="shared" si="58"/>
        <v>0.3305554983684646</v>
      </c>
      <c r="K501" s="2">
        <f t="shared" si="60"/>
        <v>0.35836986336550675</v>
      </c>
    </row>
    <row r="502" spans="1:11" ht="13.5" x14ac:dyDescent="0.25">
      <c r="A502" s="3">
        <f>TITRES_STAT!B505</f>
        <v>43034</v>
      </c>
      <c r="B502" s="5">
        <f>TITRES_STAT!D505</f>
        <v>0.35</v>
      </c>
      <c r="C502" s="2">
        <f t="shared" si="53"/>
        <v>9.9999999999999534E-3</v>
      </c>
      <c r="D502" s="2">
        <f t="shared" si="54"/>
        <v>0.32999999999999996</v>
      </c>
      <c r="E502" s="2">
        <f t="shared" si="56"/>
        <v>0.318</v>
      </c>
      <c r="F502" s="2">
        <f t="shared" si="57"/>
        <v>0.3289999999999999</v>
      </c>
      <c r="G502" s="2">
        <f t="shared" si="59"/>
        <v>0.35999999999999993</v>
      </c>
      <c r="H502" s="2">
        <f t="shared" si="55"/>
        <v>0.46430000000000005</v>
      </c>
      <c r="I502" s="2">
        <f t="array" ref="I502">SUMPRODUCT(B486:B505, (ROW(B486:B505)-ROW(B486)+1)) / (20*21/2)</f>
        <v>0.33147619047619048</v>
      </c>
      <c r="J502" s="2">
        <f t="shared" si="58"/>
        <v>0.33240735566670604</v>
      </c>
      <c r="K502" s="2">
        <f t="shared" si="60"/>
        <v>0.35804163342960454</v>
      </c>
    </row>
    <row r="503" spans="1:11" ht="13.5" x14ac:dyDescent="0.25">
      <c r="A503" s="3">
        <f>TITRES_STAT!B506</f>
        <v>43035</v>
      </c>
      <c r="B503" s="5">
        <f>TITRES_STAT!D506</f>
        <v>0.36</v>
      </c>
      <c r="C503" s="2">
        <f t="shared" si="53"/>
        <v>1.0000000000000009E-2</v>
      </c>
      <c r="D503" s="2">
        <f t="shared" si="54"/>
        <v>0.33999999999999997</v>
      </c>
      <c r="E503" s="2">
        <f t="shared" si="56"/>
        <v>0.32300000000000001</v>
      </c>
      <c r="F503" s="2">
        <f t="shared" si="57"/>
        <v>0.32950000000000002</v>
      </c>
      <c r="G503" s="2">
        <f t="shared" si="59"/>
        <v>0.3594</v>
      </c>
      <c r="H503" s="2">
        <f t="shared" si="55"/>
        <v>0.46340000000000009</v>
      </c>
      <c r="I503" s="2">
        <f t="array" ref="I503">SUMPRODUCT(B487:B506, (ROW(B487:B506)-ROW(B487)+1)) / (20*21/2)</f>
        <v>0.33247619047619043</v>
      </c>
      <c r="J503" s="2">
        <f t="shared" si="58"/>
        <v>0.33503522655559115</v>
      </c>
      <c r="K503" s="2">
        <f t="shared" si="60"/>
        <v>0.35811843211863964</v>
      </c>
    </row>
    <row r="504" spans="1:11" ht="13.5" x14ac:dyDescent="0.25">
      <c r="A504" s="3">
        <f>TITRES_STAT!B507</f>
        <v>43038</v>
      </c>
      <c r="B504" s="5">
        <f>TITRES_STAT!D507</f>
        <v>0.36</v>
      </c>
      <c r="C504" s="2">
        <f t="shared" si="53"/>
        <v>0</v>
      </c>
      <c r="D504" s="2">
        <f t="shared" si="54"/>
        <v>0.34799999999999998</v>
      </c>
      <c r="E504" s="2">
        <f t="shared" si="56"/>
        <v>0.32799999999999996</v>
      </c>
      <c r="F504" s="2">
        <f t="shared" si="57"/>
        <v>0.32950000000000002</v>
      </c>
      <c r="G504" s="2">
        <f t="shared" si="59"/>
        <v>0.35879999999999995</v>
      </c>
      <c r="H504" s="2">
        <f t="shared" si="55"/>
        <v>0.46245000000000003</v>
      </c>
      <c r="I504" s="2">
        <f t="array" ref="I504">SUMPRODUCT(B488:B507, (ROW(B488:B507)-ROW(B488)+1)) / (20*21/2)</f>
        <v>0.3335238095238095</v>
      </c>
      <c r="J504" s="2">
        <f t="shared" si="58"/>
        <v>0.3374128240264872</v>
      </c>
      <c r="K504" s="2">
        <f t="shared" si="60"/>
        <v>0.35819221909437926</v>
      </c>
    </row>
    <row r="505" spans="1:11" ht="13.5" x14ac:dyDescent="0.25">
      <c r="A505" s="3">
        <f>TITRES_STAT!B508</f>
        <v>43039</v>
      </c>
      <c r="B505" s="5">
        <f>TITRES_STAT!D508</f>
        <v>0.35</v>
      </c>
      <c r="C505" s="2">
        <f t="shared" si="53"/>
        <v>-1.0000000000000009E-2</v>
      </c>
      <c r="D505" s="2">
        <f t="shared" si="54"/>
        <v>0.35199999999999998</v>
      </c>
      <c r="E505" s="2">
        <f t="shared" si="56"/>
        <v>0.33199999999999996</v>
      </c>
      <c r="F505" s="2">
        <f t="shared" si="57"/>
        <v>0.32950000000000002</v>
      </c>
      <c r="G505" s="2">
        <f t="shared" si="59"/>
        <v>0.35820000000000002</v>
      </c>
      <c r="H505" s="2">
        <f t="shared" si="55"/>
        <v>0.46144999999999997</v>
      </c>
      <c r="I505" s="2">
        <f t="array" ref="I505">SUMPRODUCT(B489:B508, (ROW(B489:B508)-ROW(B489)+1)) / (20*21/2)</f>
        <v>0.33557142857142858</v>
      </c>
      <c r="J505" s="2">
        <f t="shared" si="58"/>
        <v>0.33861160269063129</v>
      </c>
      <c r="K505" s="2">
        <f t="shared" si="60"/>
        <v>0.35787095560048204</v>
      </c>
    </row>
    <row r="506" spans="1:11" ht="13.5" x14ac:dyDescent="0.25">
      <c r="A506" s="3">
        <f>TITRES_STAT!B509</f>
        <v>43040</v>
      </c>
      <c r="B506" s="5">
        <f>TITRES_STAT!D509</f>
        <v>0.34</v>
      </c>
      <c r="C506" s="2">
        <f t="shared" si="53"/>
        <v>-9.9999999999999534E-3</v>
      </c>
      <c r="D506" s="2">
        <f t="shared" si="54"/>
        <v>0.35199999999999998</v>
      </c>
      <c r="E506" s="2">
        <f t="shared" si="56"/>
        <v>0.33599999999999997</v>
      </c>
      <c r="F506" s="2">
        <f t="shared" si="57"/>
        <v>0.32900000000000001</v>
      </c>
      <c r="G506" s="2">
        <f t="shared" si="59"/>
        <v>0.35740000000000011</v>
      </c>
      <c r="H506" s="2">
        <f t="shared" si="55"/>
        <v>0.46034999999999998</v>
      </c>
      <c r="I506" s="2">
        <f t="array" ref="I506">SUMPRODUCT(B490:B509, (ROW(B490:B509)-ROW(B490)+1)) / (20*21/2)</f>
        <v>0.33757142857142858</v>
      </c>
      <c r="J506" s="2">
        <f t="shared" si="58"/>
        <v>0.33874383100580929</v>
      </c>
      <c r="K506" s="2">
        <f t="shared" si="60"/>
        <v>0.35717013381222784</v>
      </c>
    </row>
    <row r="507" spans="1:11" ht="13.5" x14ac:dyDescent="0.25">
      <c r="A507" s="3">
        <f>TITRES_STAT!B510</f>
        <v>43041</v>
      </c>
      <c r="B507" s="5">
        <f>TITRES_STAT!D510</f>
        <v>0.34</v>
      </c>
      <c r="C507" s="2">
        <f t="shared" si="53"/>
        <v>0</v>
      </c>
      <c r="D507" s="2">
        <f t="shared" si="54"/>
        <v>0.35</v>
      </c>
      <c r="E507" s="2">
        <f t="shared" si="56"/>
        <v>0.33999999999999997</v>
      </c>
      <c r="F507" s="2">
        <f t="shared" si="57"/>
        <v>0.32849999999999996</v>
      </c>
      <c r="G507" s="2">
        <f t="shared" si="59"/>
        <v>0.35680000000000006</v>
      </c>
      <c r="H507" s="2">
        <f t="shared" si="55"/>
        <v>0.45925000000000005</v>
      </c>
      <c r="I507" s="2">
        <f t="array" ref="I507">SUMPRODUCT(B491:B510, (ROW(B491:B510)-ROW(B491)+1)) / (20*21/2)</f>
        <v>0.33952380952380951</v>
      </c>
      <c r="J507" s="2">
        <f t="shared" si="58"/>
        <v>0.33886346614811319</v>
      </c>
      <c r="K507" s="2">
        <f t="shared" si="60"/>
        <v>0.35649679523135613</v>
      </c>
    </row>
    <row r="508" spans="1:11" ht="13.5" x14ac:dyDescent="0.25">
      <c r="A508" s="3">
        <f>TITRES_STAT!B511</f>
        <v>43042</v>
      </c>
      <c r="B508" s="5">
        <f>TITRES_STAT!D511</f>
        <v>0.35</v>
      </c>
      <c r="C508" s="2">
        <f t="shared" si="53"/>
        <v>9.9999999999999534E-3</v>
      </c>
      <c r="D508" s="2">
        <f t="shared" si="54"/>
        <v>0.34800000000000003</v>
      </c>
      <c r="E508" s="2">
        <f t="shared" si="56"/>
        <v>0.34399999999999997</v>
      </c>
      <c r="F508" s="2">
        <f t="shared" si="57"/>
        <v>0.32899999999999996</v>
      </c>
      <c r="G508" s="2">
        <f t="shared" si="59"/>
        <v>0.35620000000000007</v>
      </c>
      <c r="H508" s="2">
        <f t="shared" si="55"/>
        <v>0.45824999999999994</v>
      </c>
      <c r="I508" s="2">
        <f t="array" ref="I508">SUMPRODUCT(B492:B511, (ROW(B492:B511)-ROW(B492)+1)) / (20*21/2)</f>
        <v>0.34042857142857141</v>
      </c>
      <c r="J508" s="2">
        <f t="shared" si="58"/>
        <v>0.33992408841972144</v>
      </c>
      <c r="K508" s="2">
        <f t="shared" si="60"/>
        <v>0.35624201894777358</v>
      </c>
    </row>
    <row r="509" spans="1:11" ht="13.5" x14ac:dyDescent="0.25">
      <c r="A509" s="3">
        <f>TITRES_STAT!B512</f>
        <v>43045</v>
      </c>
      <c r="B509" s="5">
        <f>TITRES_STAT!D512</f>
        <v>0.35</v>
      </c>
      <c r="C509" s="2">
        <f t="shared" si="53"/>
        <v>0</v>
      </c>
      <c r="D509" s="2">
        <f t="shared" si="54"/>
        <v>0.34599999999999997</v>
      </c>
      <c r="E509" s="2">
        <f t="shared" si="56"/>
        <v>0.34699999999999998</v>
      </c>
      <c r="F509" s="2">
        <f t="shared" si="57"/>
        <v>0.32949999999999996</v>
      </c>
      <c r="G509" s="2">
        <f t="shared" si="59"/>
        <v>0.35560000000000008</v>
      </c>
      <c r="H509" s="2">
        <f t="shared" si="55"/>
        <v>0.4572</v>
      </c>
      <c r="I509" s="2">
        <f t="array" ref="I509">SUMPRODUCT(B493:B512, (ROW(B493:B512)-ROW(B493)+1)) / (20*21/2)</f>
        <v>0.34219047619047627</v>
      </c>
      <c r="J509" s="2">
        <f t="shared" si="58"/>
        <v>0.34088369904641463</v>
      </c>
      <c r="K509" s="2">
        <f t="shared" si="60"/>
        <v>0.35599723389099813</v>
      </c>
    </row>
    <row r="510" spans="1:11" ht="13.5" x14ac:dyDescent="0.25">
      <c r="A510" s="3">
        <f>TITRES_STAT!B513</f>
        <v>43046</v>
      </c>
      <c r="B510" s="5">
        <f>TITRES_STAT!D513</f>
        <v>0.35</v>
      </c>
      <c r="C510" s="2">
        <f t="shared" si="53"/>
        <v>0</v>
      </c>
      <c r="D510" s="2">
        <f t="shared" si="54"/>
        <v>0.34599999999999997</v>
      </c>
      <c r="E510" s="2">
        <f t="shared" si="56"/>
        <v>0.34899999999999998</v>
      </c>
      <c r="F510" s="2">
        <f t="shared" si="57"/>
        <v>0.3304999999999999</v>
      </c>
      <c r="G510" s="2">
        <f t="shared" si="59"/>
        <v>0.35460000000000008</v>
      </c>
      <c r="H510" s="2">
        <f t="shared" si="55"/>
        <v>0.45614999999999994</v>
      </c>
      <c r="I510" s="2">
        <f t="array" ref="I510">SUMPRODUCT(B494:B513, (ROW(B494:B513)-ROW(B494)+1)) / (20*21/2)</f>
        <v>0.34376190476190477</v>
      </c>
      <c r="J510" s="2">
        <f t="shared" si="58"/>
        <v>0.34175191818485134</v>
      </c>
      <c r="K510" s="2">
        <f t="shared" si="60"/>
        <v>0.35576204824821389</v>
      </c>
    </row>
    <row r="511" spans="1:11" ht="13.5" x14ac:dyDescent="0.25">
      <c r="A511" s="3">
        <f>TITRES_STAT!B514</f>
        <v>43047</v>
      </c>
      <c r="B511" s="5">
        <f>TITRES_STAT!D514</f>
        <v>0.34</v>
      </c>
      <c r="C511" s="2">
        <f t="shared" si="53"/>
        <v>-9.9999999999999534E-3</v>
      </c>
      <c r="D511" s="2">
        <f t="shared" si="54"/>
        <v>0.34600000000000003</v>
      </c>
      <c r="E511" s="2">
        <f t="shared" si="56"/>
        <v>0.34900000000000003</v>
      </c>
      <c r="F511" s="2">
        <f t="shared" si="57"/>
        <v>0.33149999999999991</v>
      </c>
      <c r="G511" s="2">
        <f t="shared" si="59"/>
        <v>0.3534000000000001</v>
      </c>
      <c r="H511" s="2">
        <f t="shared" si="55"/>
        <v>0.45505000000000001</v>
      </c>
      <c r="I511" s="2">
        <f t="array" ref="I511">SUMPRODUCT(B495:B514, (ROW(B495:B514)-ROW(B495)+1)) / (20*21/2)</f>
        <v>0.34514285714285714</v>
      </c>
      <c r="J511" s="2">
        <f t="shared" si="58"/>
        <v>0.34158506883391315</v>
      </c>
      <c r="K511" s="2">
        <f t="shared" si="60"/>
        <v>0.35514392870906825</v>
      </c>
    </row>
    <row r="512" spans="1:11" ht="13.5" x14ac:dyDescent="0.25">
      <c r="A512" s="3">
        <f>TITRES_STAT!B515</f>
        <v>43048</v>
      </c>
      <c r="B512" s="5">
        <f>TITRES_STAT!D515</f>
        <v>0.35</v>
      </c>
      <c r="C512" s="2">
        <f t="shared" si="53"/>
        <v>9.9999999999999534E-3</v>
      </c>
      <c r="D512" s="2">
        <f t="shared" si="54"/>
        <v>0.34799999999999998</v>
      </c>
      <c r="E512" s="2">
        <f t="shared" si="56"/>
        <v>0.34900000000000003</v>
      </c>
      <c r="F512" s="2">
        <f t="shared" si="57"/>
        <v>0.33349999999999991</v>
      </c>
      <c r="G512" s="2">
        <f t="shared" si="59"/>
        <v>0.3524000000000001</v>
      </c>
      <c r="H512" s="2">
        <f t="shared" si="55"/>
        <v>0.45400000000000007</v>
      </c>
      <c r="I512" s="2">
        <f t="array" ref="I512">SUMPRODUCT(B496:B515, (ROW(B496:B515)-ROW(B496)+1)) / (20*21/2)</f>
        <v>0.34633333333333333</v>
      </c>
      <c r="J512" s="2">
        <f t="shared" si="58"/>
        <v>0.34238649084973094</v>
      </c>
      <c r="K512" s="2">
        <f t="shared" si="60"/>
        <v>0.35494220601459497</v>
      </c>
    </row>
    <row r="513" spans="1:11" ht="13.5" x14ac:dyDescent="0.25">
      <c r="A513" s="3">
        <f>TITRES_STAT!B516</f>
        <v>43049</v>
      </c>
      <c r="B513" s="5">
        <f>TITRES_STAT!D516</f>
        <v>0.35</v>
      </c>
      <c r="C513" s="2">
        <f t="shared" si="53"/>
        <v>0</v>
      </c>
      <c r="D513" s="2">
        <f t="shared" si="54"/>
        <v>0.34800000000000003</v>
      </c>
      <c r="E513" s="2">
        <f t="shared" si="56"/>
        <v>0.34800000000000003</v>
      </c>
      <c r="F513" s="2">
        <f t="shared" si="57"/>
        <v>0.33549999999999991</v>
      </c>
      <c r="G513" s="2">
        <f t="shared" si="59"/>
        <v>0.35160000000000013</v>
      </c>
      <c r="H513" s="2">
        <f t="shared" si="55"/>
        <v>0.45299999999999996</v>
      </c>
      <c r="I513" s="2">
        <f t="array" ref="I513">SUMPRODUCT(B497:B516, (ROW(B497:B516)-ROW(B497)+1)) / (20*21/2)</f>
        <v>0.34828571428571431</v>
      </c>
      <c r="J513" s="2">
        <f t="shared" si="58"/>
        <v>0.34311158695928035</v>
      </c>
      <c r="K513" s="2">
        <f t="shared" si="60"/>
        <v>0.35474839401402264</v>
      </c>
    </row>
    <row r="514" spans="1:11" ht="13.5" x14ac:dyDescent="0.25">
      <c r="A514" s="3">
        <f>TITRES_STAT!B517</f>
        <v>43052</v>
      </c>
      <c r="B514" s="5">
        <f>TITRES_STAT!D517</f>
        <v>0.35</v>
      </c>
      <c r="C514" s="2">
        <f t="shared" si="53"/>
        <v>0</v>
      </c>
      <c r="D514" s="2">
        <f t="shared" si="54"/>
        <v>0.34800000000000003</v>
      </c>
      <c r="E514" s="2">
        <f t="shared" si="56"/>
        <v>0.34700000000000003</v>
      </c>
      <c r="F514" s="2">
        <f t="shared" si="57"/>
        <v>0.33749999999999986</v>
      </c>
      <c r="G514" s="2">
        <f t="shared" si="59"/>
        <v>0.35080000000000006</v>
      </c>
      <c r="H514" s="2">
        <f t="shared" si="55"/>
        <v>0.45199999999999996</v>
      </c>
      <c r="I514" s="2">
        <f t="array" ref="I514">SUMPRODUCT(B498:B517, (ROW(B498:B517)-ROW(B498)+1)) / (20*21/2)</f>
        <v>0.34900000000000003</v>
      </c>
      <c r="J514" s="2">
        <f t="shared" si="58"/>
        <v>0.34376762629649171</v>
      </c>
      <c r="K514" s="2">
        <f t="shared" si="60"/>
        <v>0.35456218248406096</v>
      </c>
    </row>
    <row r="515" spans="1:11" ht="13.5" x14ac:dyDescent="0.25">
      <c r="A515" s="3">
        <f>TITRES_STAT!B518</f>
        <v>43053</v>
      </c>
      <c r="B515" s="5">
        <f>TITRES_STAT!D518</f>
        <v>0.35</v>
      </c>
      <c r="C515" s="2">
        <f t="shared" si="53"/>
        <v>0</v>
      </c>
      <c r="D515" s="2">
        <f t="shared" si="54"/>
        <v>0.34800000000000003</v>
      </c>
      <c r="E515" s="2">
        <f t="shared" si="56"/>
        <v>0.34700000000000003</v>
      </c>
      <c r="F515" s="2">
        <f t="shared" si="57"/>
        <v>0.33949999999999986</v>
      </c>
      <c r="G515" s="2">
        <f t="shared" si="59"/>
        <v>0.35000000000000014</v>
      </c>
      <c r="H515" s="2">
        <f t="shared" si="55"/>
        <v>0.45094999999999985</v>
      </c>
      <c r="I515" s="2">
        <f t="array" ref="I515">SUMPRODUCT(B499:B518, (ROW(B499:B518)-ROW(B499)+1)) / (20*21/2)</f>
        <v>0.34947619047619038</v>
      </c>
      <c r="J515" s="2">
        <f t="shared" si="58"/>
        <v>0.34436118569682583</v>
      </c>
      <c r="K515" s="2">
        <f t="shared" si="60"/>
        <v>0.35438327336703895</v>
      </c>
    </row>
    <row r="516" spans="1:11" ht="13.5" x14ac:dyDescent="0.25">
      <c r="A516" s="3">
        <f>TITRES_STAT!B519</f>
        <v>43054</v>
      </c>
      <c r="B516" s="5">
        <f>TITRES_STAT!D519</f>
        <v>0.36</v>
      </c>
      <c r="C516" s="2">
        <f t="shared" ref="C516:C579" si="61">B516-B515</f>
        <v>1.0000000000000009E-2</v>
      </c>
      <c r="D516" s="2">
        <f t="shared" si="54"/>
        <v>0.35199999999999998</v>
      </c>
      <c r="E516" s="2">
        <f t="shared" si="56"/>
        <v>0.34900000000000003</v>
      </c>
      <c r="F516" s="2">
        <f t="shared" si="57"/>
        <v>0.34249999999999992</v>
      </c>
      <c r="G516" s="2">
        <f t="shared" si="59"/>
        <v>0.34940000000000004</v>
      </c>
      <c r="H516" s="2">
        <f t="shared" si="55"/>
        <v>0.44994999999999985</v>
      </c>
      <c r="I516" s="2">
        <f t="array" ref="I516">SUMPRODUCT(B500:B519, (ROW(B500:B519)-ROW(B500)+1)) / (20*21/2)</f>
        <v>0.35071428571428576</v>
      </c>
      <c r="J516" s="2">
        <f t="shared" si="58"/>
        <v>0.34585059658284245</v>
      </c>
      <c r="K516" s="2">
        <f t="shared" si="60"/>
        <v>0.35460353715656684</v>
      </c>
    </row>
    <row r="517" spans="1:11" ht="13.5" x14ac:dyDescent="0.25">
      <c r="A517" s="3">
        <f>TITRES_STAT!B520</f>
        <v>43055</v>
      </c>
      <c r="B517" s="5">
        <f>TITRES_STAT!D520</f>
        <v>0.35</v>
      </c>
      <c r="C517" s="2">
        <f t="shared" si="61"/>
        <v>-1.0000000000000009E-2</v>
      </c>
      <c r="D517" s="2">
        <f t="shared" si="54"/>
        <v>0.35199999999999998</v>
      </c>
      <c r="E517" s="2">
        <f t="shared" si="56"/>
        <v>0.35</v>
      </c>
      <c r="F517" s="2">
        <f t="shared" si="57"/>
        <v>0.34499999999999986</v>
      </c>
      <c r="G517" s="2">
        <f t="shared" si="59"/>
        <v>0.34860000000000008</v>
      </c>
      <c r="H517" s="2">
        <f t="shared" si="55"/>
        <v>0.44894999999999974</v>
      </c>
      <c r="I517" s="2">
        <f t="array" ref="I517">SUMPRODUCT(B501:B520, (ROW(B501:B520)-ROW(B501)+1)) / (20*21/2)</f>
        <v>0.35176190476190478</v>
      </c>
      <c r="J517" s="2">
        <f t="shared" si="58"/>
        <v>0.34624577786066696</v>
      </c>
      <c r="K517" s="2">
        <f t="shared" si="60"/>
        <v>0.35442300628768186</v>
      </c>
    </row>
    <row r="518" spans="1:11" ht="13.5" x14ac:dyDescent="0.25">
      <c r="A518" s="3">
        <f>TITRES_STAT!B521</f>
        <v>43056</v>
      </c>
      <c r="B518" s="5">
        <f>TITRES_STAT!D521</f>
        <v>0.35</v>
      </c>
      <c r="C518" s="2">
        <f t="shared" si="61"/>
        <v>0</v>
      </c>
      <c r="D518" s="2">
        <f t="shared" ref="D518:D581" si="62">AVERAGE(B514:B518)</f>
        <v>0.35200000000000004</v>
      </c>
      <c r="E518" s="2">
        <f t="shared" si="56"/>
        <v>0.35000000000000003</v>
      </c>
      <c r="F518" s="2">
        <f t="shared" si="57"/>
        <v>0.34699999999999986</v>
      </c>
      <c r="G518" s="2">
        <f t="shared" si="59"/>
        <v>0.3478</v>
      </c>
      <c r="H518" s="2">
        <f t="shared" si="55"/>
        <v>0.44799999999999968</v>
      </c>
      <c r="I518" s="2">
        <f t="array" ref="I518">SUMPRODUCT(B502:B521, (ROW(B502:B521)-ROW(B502)+1)) / (20*21/2)</f>
        <v>0.35266666666666663</v>
      </c>
      <c r="J518" s="2">
        <f t="shared" si="58"/>
        <v>0.34660332282631773</v>
      </c>
      <c r="K518" s="2">
        <f t="shared" si="60"/>
        <v>0.35424955506071398</v>
      </c>
    </row>
    <row r="519" spans="1:11" ht="13.5" x14ac:dyDescent="0.25">
      <c r="A519" s="3">
        <f>TITRES_STAT!B522</f>
        <v>43059</v>
      </c>
      <c r="B519" s="5">
        <f>TITRES_STAT!D522</f>
        <v>0.36</v>
      </c>
      <c r="C519" s="2">
        <f t="shared" si="61"/>
        <v>1.0000000000000009E-2</v>
      </c>
      <c r="D519" s="2">
        <f t="shared" si="62"/>
        <v>0.35399999999999998</v>
      </c>
      <c r="E519" s="2">
        <f t="shared" si="56"/>
        <v>0.35100000000000003</v>
      </c>
      <c r="F519" s="2">
        <f t="shared" si="57"/>
        <v>0.34899999999999992</v>
      </c>
      <c r="G519" s="2">
        <f t="shared" si="59"/>
        <v>0.34740000000000004</v>
      </c>
      <c r="H519" s="2">
        <f t="shared" si="55"/>
        <v>0.44704999999999961</v>
      </c>
      <c r="I519" s="2">
        <f t="array" ref="I519">SUMPRODUCT(B503:B522, (ROW(B503:B522)-ROW(B503)+1)) / (20*21/2)</f>
        <v>0.3534761904761905</v>
      </c>
      <c r="J519" s="2">
        <f t="shared" si="58"/>
        <v>0.34787919684285884</v>
      </c>
      <c r="K519" s="2">
        <f t="shared" si="60"/>
        <v>0.35447506270539186</v>
      </c>
    </row>
    <row r="520" spans="1:11" ht="13.5" x14ac:dyDescent="0.25">
      <c r="A520" s="3">
        <f>TITRES_STAT!B523</f>
        <v>43060</v>
      </c>
      <c r="B520" s="5">
        <f>TITRES_STAT!D523</f>
        <v>0.36</v>
      </c>
      <c r="C520" s="2">
        <f t="shared" si="61"/>
        <v>0</v>
      </c>
      <c r="D520" s="2">
        <f t="shared" si="62"/>
        <v>0.35599999999999998</v>
      </c>
      <c r="E520" s="2">
        <f t="shared" si="56"/>
        <v>0.35199999999999998</v>
      </c>
      <c r="F520" s="2">
        <f t="shared" si="57"/>
        <v>0.35049999999999992</v>
      </c>
      <c r="G520" s="2">
        <f t="shared" si="59"/>
        <v>0.34699999999999998</v>
      </c>
      <c r="H520" s="2">
        <f t="shared" si="55"/>
        <v>0.44609999999999955</v>
      </c>
      <c r="I520" s="2">
        <f t="array" ref="I520">SUMPRODUCT(B504:B523, (ROW(B504:B523)-ROW(B504)+1)) / (20*21/2)</f>
        <v>0.35519047619047622</v>
      </c>
      <c r="J520" s="2">
        <f t="shared" si="58"/>
        <v>0.3490335590483008</v>
      </c>
      <c r="K520" s="2">
        <f t="shared" si="60"/>
        <v>0.35469172691302353</v>
      </c>
    </row>
    <row r="521" spans="1:11" ht="13.5" x14ac:dyDescent="0.25">
      <c r="A521" s="3">
        <f>TITRES_STAT!B524</f>
        <v>43061</v>
      </c>
      <c r="B521" s="5">
        <f>TITRES_STAT!D524</f>
        <v>0.36</v>
      </c>
      <c r="C521" s="2">
        <f t="shared" si="61"/>
        <v>0</v>
      </c>
      <c r="D521" s="2">
        <f t="shared" si="62"/>
        <v>0.35599999999999998</v>
      </c>
      <c r="E521" s="2">
        <f t="shared" si="56"/>
        <v>0.35399999999999998</v>
      </c>
      <c r="F521" s="2">
        <f t="shared" si="57"/>
        <v>0.35150000000000003</v>
      </c>
      <c r="G521" s="2">
        <f t="shared" si="59"/>
        <v>0.34659999999999991</v>
      </c>
      <c r="H521" s="2">
        <f t="shared" si="55"/>
        <v>0.4451499999999996</v>
      </c>
      <c r="I521" s="2">
        <f t="array" ref="I521">SUMPRODUCT(B505:B524, (ROW(B505:B524)-ROW(B505)+1)) / (20*21/2)</f>
        <v>0.35780952380952374</v>
      </c>
      <c r="J521" s="2">
        <f t="shared" si="58"/>
        <v>0.35007798199608164</v>
      </c>
      <c r="K521" s="2">
        <f t="shared" si="60"/>
        <v>0.35489989448506182</v>
      </c>
    </row>
    <row r="522" spans="1:11" ht="13.5" x14ac:dyDescent="0.25">
      <c r="A522" s="3">
        <f>TITRES_STAT!B525</f>
        <v>43062</v>
      </c>
      <c r="B522" s="5">
        <f>TITRES_STAT!D525</f>
        <v>0.36</v>
      </c>
      <c r="C522" s="2">
        <f t="shared" si="61"/>
        <v>0</v>
      </c>
      <c r="D522" s="2">
        <f t="shared" si="62"/>
        <v>0.35799999999999993</v>
      </c>
      <c r="E522" s="2">
        <f t="shared" si="56"/>
        <v>0.35499999999999993</v>
      </c>
      <c r="F522" s="2">
        <f t="shared" si="57"/>
        <v>0.35200000000000004</v>
      </c>
      <c r="G522" s="2">
        <f t="shared" si="59"/>
        <v>0.34619999999999984</v>
      </c>
      <c r="H522" s="2">
        <f t="shared" ref="H522:H585" si="63">AVERAGE(B323:B522)</f>
        <v>0.44424999999999953</v>
      </c>
      <c r="I522" s="2">
        <f t="array" ref="I522">SUMPRODUCT(B506:B525, (ROW(B506:B525)-ROW(B506)+1)) / (20*21/2)</f>
        <v>0.36128571428571427</v>
      </c>
      <c r="J522" s="2">
        <f t="shared" si="58"/>
        <v>0.35102293609169288</v>
      </c>
      <c r="K522" s="2">
        <f t="shared" si="60"/>
        <v>0.35509989862290253</v>
      </c>
    </row>
    <row r="523" spans="1:11" ht="13.5" x14ac:dyDescent="0.25">
      <c r="A523" s="3">
        <f>TITRES_STAT!B526</f>
        <v>43063</v>
      </c>
      <c r="B523" s="5">
        <f>TITRES_STAT!D526</f>
        <v>0.37</v>
      </c>
      <c r="C523" s="2">
        <f t="shared" si="61"/>
        <v>1.0000000000000009E-2</v>
      </c>
      <c r="D523" s="2">
        <f t="shared" si="62"/>
        <v>0.36199999999999999</v>
      </c>
      <c r="E523" s="2">
        <f t="shared" si="56"/>
        <v>0.35699999999999998</v>
      </c>
      <c r="F523" s="2">
        <f t="shared" si="57"/>
        <v>0.35250000000000009</v>
      </c>
      <c r="G523" s="2">
        <f t="shared" si="59"/>
        <v>0.34619999999999984</v>
      </c>
      <c r="H523" s="2">
        <f t="shared" si="63"/>
        <v>0.44334999999999958</v>
      </c>
      <c r="I523" s="2">
        <f t="array" ref="I523">SUMPRODUCT(B507:B526, (ROW(B507:B526)-ROW(B507)+1)) / (20*21/2)</f>
        <v>0.36457142857142849</v>
      </c>
      <c r="J523" s="2">
        <f t="shared" si="58"/>
        <v>0.35283027551153168</v>
      </c>
      <c r="K523" s="2">
        <f t="shared" si="60"/>
        <v>0.35568421632396519</v>
      </c>
    </row>
    <row r="524" spans="1:11" ht="13.5" x14ac:dyDescent="0.25">
      <c r="A524" s="3">
        <f>TITRES_STAT!B527</f>
        <v>43066</v>
      </c>
      <c r="B524" s="5">
        <f>TITRES_STAT!D527</f>
        <v>0.38</v>
      </c>
      <c r="C524" s="2">
        <f t="shared" si="61"/>
        <v>1.0000000000000009E-2</v>
      </c>
      <c r="D524" s="2">
        <f t="shared" si="62"/>
        <v>0.36599999999999999</v>
      </c>
      <c r="E524" s="2">
        <f t="shared" ref="E524:E587" si="64">AVERAGE(B515:B524)</f>
        <v>0.36</v>
      </c>
      <c r="F524" s="2">
        <f t="shared" si="57"/>
        <v>0.35350000000000004</v>
      </c>
      <c r="G524" s="2">
        <f t="shared" si="59"/>
        <v>0.34639999999999982</v>
      </c>
      <c r="H524" s="2">
        <f t="shared" si="63"/>
        <v>0.44254999999999967</v>
      </c>
      <c r="I524" s="2">
        <f t="array" ref="I524">SUMPRODUCT(B508:B527, (ROW(B508:B527)-ROW(B508)+1)) / (20*21/2)</f>
        <v>0.36761904761904762</v>
      </c>
      <c r="J524" s="2">
        <f t="shared" si="58"/>
        <v>0.35541786831995725</v>
      </c>
      <c r="K524" s="2">
        <f t="shared" si="60"/>
        <v>0.35663777646812339</v>
      </c>
    </row>
    <row r="525" spans="1:11" ht="13.5" x14ac:dyDescent="0.25">
      <c r="A525" s="3">
        <f>TITRES_STAT!B528</f>
        <v>43067</v>
      </c>
      <c r="B525" s="5">
        <f>TITRES_STAT!D528</f>
        <v>0.39</v>
      </c>
      <c r="C525" s="2">
        <f t="shared" si="61"/>
        <v>1.0000000000000009E-2</v>
      </c>
      <c r="D525" s="2">
        <f t="shared" si="62"/>
        <v>0.372</v>
      </c>
      <c r="E525" s="2">
        <f t="shared" si="64"/>
        <v>0.36399999999999999</v>
      </c>
      <c r="F525" s="2">
        <f t="shared" si="57"/>
        <v>0.35550000000000004</v>
      </c>
      <c r="G525" s="2">
        <f t="shared" si="59"/>
        <v>0.34679999999999978</v>
      </c>
      <c r="H525" s="2">
        <f t="shared" si="63"/>
        <v>0.44179999999999964</v>
      </c>
      <c r="I525" s="2">
        <f t="array" ref="I525">SUMPRODUCT(B509:B528, (ROW(B509:B528)-ROW(B509)+1)) / (20*21/2)</f>
        <v>0.3694761904761904</v>
      </c>
      <c r="J525" s="2">
        <f t="shared" si="58"/>
        <v>0.35871140467043749</v>
      </c>
      <c r="K525" s="2">
        <f t="shared" si="60"/>
        <v>0.35794609895956958</v>
      </c>
    </row>
    <row r="526" spans="1:11" ht="13.5" x14ac:dyDescent="0.25">
      <c r="A526" s="3">
        <f>TITRES_STAT!B529</f>
        <v>43068</v>
      </c>
      <c r="B526" s="5">
        <f>TITRES_STAT!D529</f>
        <v>0.39</v>
      </c>
      <c r="C526" s="2">
        <f t="shared" si="61"/>
        <v>0</v>
      </c>
      <c r="D526" s="2">
        <f t="shared" si="62"/>
        <v>0.378</v>
      </c>
      <c r="E526" s="2">
        <f t="shared" si="64"/>
        <v>0.36699999999999999</v>
      </c>
      <c r="F526" s="2">
        <f t="shared" si="57"/>
        <v>0.35800000000000004</v>
      </c>
      <c r="G526" s="2">
        <f t="shared" si="59"/>
        <v>0.34699999999999981</v>
      </c>
      <c r="H526" s="2">
        <f t="shared" si="63"/>
        <v>0.44104999999999966</v>
      </c>
      <c r="I526" s="2">
        <f t="array" ref="I526">SUMPRODUCT(B510:B529, (ROW(B510:B529)-ROW(B510)+1)) / (20*21/2)</f>
        <v>0.37119047619047618</v>
      </c>
      <c r="J526" s="2">
        <f t="shared" si="58"/>
        <v>0.36169127089230058</v>
      </c>
      <c r="K526" s="2">
        <f t="shared" si="60"/>
        <v>0.35920311468664534</v>
      </c>
    </row>
    <row r="527" spans="1:11" ht="13.5" x14ac:dyDescent="0.25">
      <c r="A527" s="3">
        <f>TITRES_STAT!B530</f>
        <v>43069</v>
      </c>
      <c r="B527" s="5">
        <f>TITRES_STAT!D530</f>
        <v>0.39</v>
      </c>
      <c r="C527" s="2">
        <f t="shared" si="61"/>
        <v>0</v>
      </c>
      <c r="D527" s="2">
        <f t="shared" si="62"/>
        <v>0.38400000000000006</v>
      </c>
      <c r="E527" s="2">
        <f t="shared" si="64"/>
        <v>0.371</v>
      </c>
      <c r="F527" s="2">
        <f t="shared" si="57"/>
        <v>0.36049999999999999</v>
      </c>
      <c r="G527" s="2">
        <f t="shared" si="59"/>
        <v>0.34739999999999982</v>
      </c>
      <c r="H527" s="2">
        <f t="shared" si="63"/>
        <v>0.44029999999999975</v>
      </c>
      <c r="I527" s="2">
        <f t="array" ref="I527">SUMPRODUCT(B511:B530, (ROW(B511:B530)-ROW(B511)+1)) / (20*21/2)</f>
        <v>0.37276190476190479</v>
      </c>
      <c r="J527" s="2">
        <f t="shared" si="58"/>
        <v>0.36438734033112907</v>
      </c>
      <c r="K527" s="2">
        <f t="shared" si="60"/>
        <v>0.36041083567932597</v>
      </c>
    </row>
    <row r="528" spans="1:11" ht="13.5" x14ac:dyDescent="0.25">
      <c r="A528" s="3">
        <f>TITRES_STAT!B531</f>
        <v>43073</v>
      </c>
      <c r="B528" s="5">
        <f>TITRES_STAT!D531</f>
        <v>0.38</v>
      </c>
      <c r="C528" s="2">
        <f t="shared" si="61"/>
        <v>-1.0000000000000009E-2</v>
      </c>
      <c r="D528" s="2">
        <f t="shared" si="62"/>
        <v>0.38600000000000001</v>
      </c>
      <c r="E528" s="2">
        <f t="shared" si="64"/>
        <v>0.374</v>
      </c>
      <c r="F528" s="2">
        <f t="shared" si="57"/>
        <v>0.36199999999999999</v>
      </c>
      <c r="G528" s="2">
        <f t="shared" si="59"/>
        <v>0.34739999999999982</v>
      </c>
      <c r="H528" s="2">
        <f t="shared" si="63"/>
        <v>0.43949999999999967</v>
      </c>
      <c r="I528" s="2">
        <f t="array" ref="I528">SUMPRODUCT(B512:B531, (ROW(B512:B531)-ROW(B512)+1)) / (20*21/2)</f>
        <v>0.37419047619047618</v>
      </c>
      <c r="J528" s="2">
        <f t="shared" si="58"/>
        <v>0.36587426029959302</v>
      </c>
      <c r="K528" s="2">
        <f t="shared" si="60"/>
        <v>0.36117903820170533</v>
      </c>
    </row>
    <row r="529" spans="1:11" ht="13.5" x14ac:dyDescent="0.25">
      <c r="A529" s="3">
        <f>TITRES_STAT!B532</f>
        <v>43074</v>
      </c>
      <c r="B529" s="5">
        <f>TITRES_STAT!D532</f>
        <v>0.38</v>
      </c>
      <c r="C529" s="2">
        <f t="shared" si="61"/>
        <v>0</v>
      </c>
      <c r="D529" s="2">
        <f t="shared" si="62"/>
        <v>0.38599999999999995</v>
      </c>
      <c r="E529" s="2">
        <f t="shared" si="64"/>
        <v>0.376</v>
      </c>
      <c r="F529" s="2">
        <f t="shared" si="57"/>
        <v>0.36349999999999999</v>
      </c>
      <c r="G529" s="2">
        <f t="shared" si="59"/>
        <v>0.34739999999999982</v>
      </c>
      <c r="H529" s="2">
        <f t="shared" si="63"/>
        <v>0.43869999999999953</v>
      </c>
      <c r="I529" s="2">
        <f t="array" ref="I529">SUMPRODUCT(B513:B532, (ROW(B513:B532)-ROW(B513)+1)) / (20*21/2)</f>
        <v>0.37542857142857139</v>
      </c>
      <c r="J529" s="2">
        <f t="shared" si="58"/>
        <v>0.36721956884248896</v>
      </c>
      <c r="K529" s="2">
        <f t="shared" si="60"/>
        <v>0.36191711513497177</v>
      </c>
    </row>
    <row r="530" spans="1:11" ht="13.5" x14ac:dyDescent="0.25">
      <c r="A530" s="3">
        <f>TITRES_STAT!B533</f>
        <v>43075</v>
      </c>
      <c r="B530" s="5">
        <f>TITRES_STAT!D533</f>
        <v>0.38</v>
      </c>
      <c r="C530" s="2">
        <f t="shared" si="61"/>
        <v>0</v>
      </c>
      <c r="D530" s="2">
        <f t="shared" si="62"/>
        <v>0.38400000000000001</v>
      </c>
      <c r="E530" s="2">
        <f t="shared" si="64"/>
        <v>0.378</v>
      </c>
      <c r="F530" s="2">
        <f t="shared" si="57"/>
        <v>0.36499999999999994</v>
      </c>
      <c r="G530" s="2">
        <f t="shared" si="59"/>
        <v>0.34759999999999974</v>
      </c>
      <c r="H530" s="2">
        <f t="shared" si="63"/>
        <v>0.43789999999999957</v>
      </c>
      <c r="I530" s="2">
        <f t="array" ref="I530">SUMPRODUCT(B514:B533, (ROW(B514:B533)-ROW(B514)+1)) / (20*21/2)</f>
        <v>0.37652380952380948</v>
      </c>
      <c r="J530" s="2">
        <f t="shared" si="58"/>
        <v>0.36843675276225196</v>
      </c>
      <c r="K530" s="2">
        <f t="shared" si="60"/>
        <v>0.36262624787477682</v>
      </c>
    </row>
    <row r="531" spans="1:11" ht="13.5" x14ac:dyDescent="0.25">
      <c r="A531" s="3">
        <f>TITRES_STAT!B534</f>
        <v>43076</v>
      </c>
      <c r="B531" s="5">
        <f>TITRES_STAT!D534</f>
        <v>0.38</v>
      </c>
      <c r="C531" s="2">
        <f t="shared" si="61"/>
        <v>0</v>
      </c>
      <c r="D531" s="2">
        <f t="shared" si="62"/>
        <v>0.38199999999999995</v>
      </c>
      <c r="E531" s="2">
        <f t="shared" si="64"/>
        <v>0.38</v>
      </c>
      <c r="F531" s="2">
        <f t="shared" si="57"/>
        <v>0.36699999999999988</v>
      </c>
      <c r="G531" s="2">
        <f t="shared" si="59"/>
        <v>0.34819999999999979</v>
      </c>
      <c r="H531" s="2">
        <f t="shared" si="63"/>
        <v>0.43714999999999954</v>
      </c>
      <c r="I531" s="2">
        <f t="array" ref="I531">SUMPRODUCT(B515:B534, (ROW(B515:B534)-ROW(B515)+1)) / (20*21/2)</f>
        <v>0.37747619047619047</v>
      </c>
      <c r="J531" s="2">
        <f t="shared" si="58"/>
        <v>0.36953801440394229</v>
      </c>
      <c r="K531" s="2">
        <f t="shared" si="60"/>
        <v>0.36330757148753068</v>
      </c>
    </row>
    <row r="532" spans="1:11" ht="13.5" x14ac:dyDescent="0.25">
      <c r="A532" s="3">
        <f>TITRES_STAT!B535</f>
        <v>43077</v>
      </c>
      <c r="B532" s="5">
        <f>TITRES_STAT!D535</f>
        <v>0.38</v>
      </c>
      <c r="C532" s="2">
        <f t="shared" si="61"/>
        <v>0</v>
      </c>
      <c r="D532" s="2">
        <f t="shared" si="62"/>
        <v>0.38</v>
      </c>
      <c r="E532" s="2">
        <f t="shared" si="64"/>
        <v>0.38200000000000001</v>
      </c>
      <c r="F532" s="2">
        <f t="shared" ref="F532:F595" si="65">AVERAGE(B513:B532)</f>
        <v>0.36849999999999994</v>
      </c>
      <c r="G532" s="2">
        <f t="shared" si="59"/>
        <v>0.34879999999999983</v>
      </c>
      <c r="H532" s="2">
        <f t="shared" si="63"/>
        <v>0.43639999999999951</v>
      </c>
      <c r="I532" s="2">
        <f t="array" ref="I532">SUMPRODUCT(B516:B535, (ROW(B516:B535)-ROW(B516)+1)) / (20*21/2)</f>
        <v>0.37828571428571423</v>
      </c>
      <c r="J532" s="2">
        <f t="shared" si="58"/>
        <v>0.37053439398451926</v>
      </c>
      <c r="K532" s="2">
        <f t="shared" si="60"/>
        <v>0.36396217652723534</v>
      </c>
    </row>
    <row r="533" spans="1:11" ht="13.5" x14ac:dyDescent="0.25">
      <c r="A533" s="3">
        <f>TITRES_STAT!B536</f>
        <v>43080</v>
      </c>
      <c r="B533" s="5">
        <f>TITRES_STAT!D536</f>
        <v>0.38</v>
      </c>
      <c r="C533" s="2">
        <f t="shared" si="61"/>
        <v>0</v>
      </c>
      <c r="D533" s="2">
        <f t="shared" si="62"/>
        <v>0.38</v>
      </c>
      <c r="E533" s="2">
        <f t="shared" si="64"/>
        <v>0.38299999999999995</v>
      </c>
      <c r="F533" s="2">
        <f t="shared" si="65"/>
        <v>0.36999999999999994</v>
      </c>
      <c r="G533" s="2">
        <f t="shared" si="59"/>
        <v>0.34939999999999993</v>
      </c>
      <c r="H533" s="2">
        <f t="shared" si="63"/>
        <v>0.43564999999999948</v>
      </c>
      <c r="I533" s="2">
        <f t="array" ref="I533">SUMPRODUCT(B517:B536, (ROW(B517:B536)-ROW(B517)+1)) / (20*21/2)</f>
        <v>0.37895238095238093</v>
      </c>
      <c r="J533" s="2">
        <f t="shared" ref="J533:J596" si="66">$J$4*B533+J532*(1-$J$4)</f>
        <v>0.37143588027170793</v>
      </c>
      <c r="K533" s="2">
        <f t="shared" si="60"/>
        <v>0.36459111078106926</v>
      </c>
    </row>
    <row r="534" spans="1:11" ht="13.5" x14ac:dyDescent="0.25">
      <c r="A534" s="3">
        <f>TITRES_STAT!B537</f>
        <v>43081</v>
      </c>
      <c r="B534" s="5">
        <f>TITRES_STAT!D537</f>
        <v>0.38</v>
      </c>
      <c r="C534" s="2">
        <f t="shared" si="61"/>
        <v>0</v>
      </c>
      <c r="D534" s="2">
        <f t="shared" si="62"/>
        <v>0.38</v>
      </c>
      <c r="E534" s="2">
        <f t="shared" si="64"/>
        <v>0.3829999999999999</v>
      </c>
      <c r="F534" s="2">
        <f t="shared" si="65"/>
        <v>0.37149999999999994</v>
      </c>
      <c r="G534" s="2">
        <f t="shared" si="59"/>
        <v>0.34979999999999989</v>
      </c>
      <c r="H534" s="2">
        <f t="shared" si="63"/>
        <v>0.43489999999999951</v>
      </c>
      <c r="I534" s="2">
        <f t="array" ref="I534">SUMPRODUCT(B518:B537, (ROW(B518:B537)-ROW(B518)+1)) / (20*21/2)</f>
        <v>0.37857142857142861</v>
      </c>
      <c r="J534" s="2">
        <f t="shared" si="66"/>
        <v>0.37225151072202145</v>
      </c>
      <c r="K534" s="2">
        <f t="shared" si="60"/>
        <v>0.36519538094651754</v>
      </c>
    </row>
    <row r="535" spans="1:11" ht="13.5" x14ac:dyDescent="0.25">
      <c r="A535" s="3">
        <f>TITRES_STAT!B538</f>
        <v>43082</v>
      </c>
      <c r="B535" s="5">
        <f>TITRES_STAT!D538</f>
        <v>0.38</v>
      </c>
      <c r="C535" s="2">
        <f t="shared" si="61"/>
        <v>0</v>
      </c>
      <c r="D535" s="2">
        <f t="shared" si="62"/>
        <v>0.38</v>
      </c>
      <c r="E535" s="2">
        <f t="shared" si="64"/>
        <v>0.38199999999999995</v>
      </c>
      <c r="F535" s="2">
        <f t="shared" si="65"/>
        <v>0.37299999999999989</v>
      </c>
      <c r="G535" s="2">
        <f t="shared" si="59"/>
        <v>0.35039999999999993</v>
      </c>
      <c r="H535" s="2">
        <f t="shared" si="63"/>
        <v>0.43409999999999949</v>
      </c>
      <c r="I535" s="2">
        <f t="array" ref="I535">SUMPRODUCT(B519:B538, (ROW(B519:B538)-ROW(B519)+1)) / (20*21/2)</f>
        <v>0.3780952380952381</v>
      </c>
      <c r="J535" s="2">
        <f t="shared" si="66"/>
        <v>0.37298946208182893</v>
      </c>
      <c r="K535" s="2">
        <f t="shared" si="60"/>
        <v>0.36577595424273257</v>
      </c>
    </row>
    <row r="536" spans="1:11" ht="13.5" x14ac:dyDescent="0.25">
      <c r="A536" s="3">
        <f>TITRES_STAT!B539</f>
        <v>43083</v>
      </c>
      <c r="B536" s="5">
        <f>TITRES_STAT!D539</f>
        <v>0.38</v>
      </c>
      <c r="C536" s="2">
        <f t="shared" si="61"/>
        <v>0</v>
      </c>
      <c r="D536" s="2">
        <f t="shared" si="62"/>
        <v>0.38</v>
      </c>
      <c r="E536" s="2">
        <f t="shared" si="64"/>
        <v>0.38099999999999989</v>
      </c>
      <c r="F536" s="2">
        <f t="shared" si="65"/>
        <v>0.37399999999999994</v>
      </c>
      <c r="G536" s="2">
        <f t="shared" si="59"/>
        <v>0.35099999999999987</v>
      </c>
      <c r="H536" s="2">
        <f t="shared" si="63"/>
        <v>0.43329999999999946</v>
      </c>
      <c r="I536" s="2">
        <f t="array" ref="I536">SUMPRODUCT(B520:B539, (ROW(B520:B539)-ROW(B520)+1)) / (20*21/2)</f>
        <v>0.37752380952380954</v>
      </c>
      <c r="J536" s="2">
        <f t="shared" si="66"/>
        <v>0.37365713235974995</v>
      </c>
      <c r="K536" s="2">
        <f t="shared" si="60"/>
        <v>0.36633375995870382</v>
      </c>
    </row>
    <row r="537" spans="1:11" ht="13.5" x14ac:dyDescent="0.25">
      <c r="A537" s="3">
        <f>TITRES_STAT!B540</f>
        <v>43084</v>
      </c>
      <c r="B537" s="5">
        <f>TITRES_STAT!D540</f>
        <v>0.37</v>
      </c>
      <c r="C537" s="2">
        <f t="shared" si="61"/>
        <v>-1.0000000000000009E-2</v>
      </c>
      <c r="D537" s="2">
        <f t="shared" si="62"/>
        <v>0.378</v>
      </c>
      <c r="E537" s="2">
        <f t="shared" si="64"/>
        <v>0.37899999999999995</v>
      </c>
      <c r="F537" s="2">
        <f t="shared" si="65"/>
        <v>0.37499999999999994</v>
      </c>
      <c r="G537" s="2">
        <f t="shared" si="59"/>
        <v>0.35139999999999993</v>
      </c>
      <c r="H537" s="2">
        <f t="shared" si="63"/>
        <v>0.4324499999999995</v>
      </c>
      <c r="I537" s="2">
        <f t="array" ref="I537">SUMPRODUCT(B521:B540, (ROW(B521:B540)-ROW(B521)+1)) / (20*21/2)</f>
        <v>0.37690476190476191</v>
      </c>
      <c r="J537" s="2">
        <f t="shared" si="66"/>
        <v>0.37330883403977377</v>
      </c>
      <c r="K537" s="2">
        <f t="shared" si="60"/>
        <v>0.36647753407797035</v>
      </c>
    </row>
    <row r="538" spans="1:11" ht="13.5" x14ac:dyDescent="0.25">
      <c r="A538" s="3">
        <f>TITRES_STAT!B541</f>
        <v>43087</v>
      </c>
      <c r="B538" s="5">
        <f>TITRES_STAT!D541</f>
        <v>0.37</v>
      </c>
      <c r="C538" s="2">
        <f t="shared" si="61"/>
        <v>0</v>
      </c>
      <c r="D538" s="2">
        <f t="shared" si="62"/>
        <v>0.37600000000000006</v>
      </c>
      <c r="E538" s="2">
        <f t="shared" si="64"/>
        <v>0.378</v>
      </c>
      <c r="F538" s="2">
        <f t="shared" si="65"/>
        <v>0.376</v>
      </c>
      <c r="G538" s="2">
        <f t="shared" si="59"/>
        <v>0.35200000000000004</v>
      </c>
      <c r="H538" s="2">
        <f t="shared" si="63"/>
        <v>0.43159999999999937</v>
      </c>
      <c r="I538" s="2">
        <f t="array" ref="I538">SUMPRODUCT(B522:B541, (ROW(B522:B541)-ROW(B522)+1)) / (20*21/2)</f>
        <v>0.37623809523809526</v>
      </c>
      <c r="J538" s="2">
        <f t="shared" si="66"/>
        <v>0.37299370698836676</v>
      </c>
      <c r="K538" s="2">
        <f t="shared" si="60"/>
        <v>0.36661566999648132</v>
      </c>
    </row>
    <row r="539" spans="1:11" ht="13.5" x14ac:dyDescent="0.25">
      <c r="A539" s="3">
        <f>TITRES_STAT!B542</f>
        <v>43088</v>
      </c>
      <c r="B539" s="5">
        <f>TITRES_STAT!D542</f>
        <v>0.37</v>
      </c>
      <c r="C539" s="2">
        <f t="shared" si="61"/>
        <v>0</v>
      </c>
      <c r="D539" s="2">
        <f t="shared" si="62"/>
        <v>0.374</v>
      </c>
      <c r="E539" s="2">
        <f t="shared" si="64"/>
        <v>0.377</v>
      </c>
      <c r="F539" s="2">
        <f t="shared" si="65"/>
        <v>0.3765</v>
      </c>
      <c r="G539" s="2">
        <f t="shared" si="59"/>
        <v>0.35260000000000002</v>
      </c>
      <c r="H539" s="2">
        <f t="shared" si="63"/>
        <v>0.43074999999999941</v>
      </c>
      <c r="I539" s="2">
        <f t="array" ref="I539">SUMPRODUCT(B523:B542, (ROW(B523:B542)-ROW(B523)+1)) / (20*21/2)</f>
        <v>0.37552380952380954</v>
      </c>
      <c r="J539" s="2">
        <f t="shared" si="66"/>
        <v>0.37270859203709372</v>
      </c>
      <c r="K539" s="2">
        <f t="shared" si="60"/>
        <v>0.36674838882014876</v>
      </c>
    </row>
    <row r="540" spans="1:11" ht="13.5" x14ac:dyDescent="0.25">
      <c r="A540" s="3">
        <f>TITRES_STAT!B543</f>
        <v>43089</v>
      </c>
      <c r="B540" s="5">
        <f>TITRES_STAT!D543</f>
        <v>0.37</v>
      </c>
      <c r="C540" s="2">
        <f t="shared" si="61"/>
        <v>0</v>
      </c>
      <c r="D540" s="2">
        <f t="shared" si="62"/>
        <v>0.37200000000000005</v>
      </c>
      <c r="E540" s="2">
        <f t="shared" si="64"/>
        <v>0.376</v>
      </c>
      <c r="F540" s="2">
        <f t="shared" si="65"/>
        <v>0.377</v>
      </c>
      <c r="G540" s="2">
        <f t="shared" si="59"/>
        <v>0.3534000000000001</v>
      </c>
      <c r="H540" s="2">
        <f t="shared" si="63"/>
        <v>0.4299499999999995</v>
      </c>
      <c r="I540" s="2">
        <f t="array" ref="I540">SUMPRODUCT(B524:B543, (ROW(B524:B543)-ROW(B524)+1)) / (20*21/2)</f>
        <v>0.3747619047619048</v>
      </c>
      <c r="J540" s="2">
        <f t="shared" si="66"/>
        <v>0.37245063089070385</v>
      </c>
      <c r="K540" s="2">
        <f t="shared" si="60"/>
        <v>0.36687590298406453</v>
      </c>
    </row>
    <row r="541" spans="1:11" ht="13.5" x14ac:dyDescent="0.25">
      <c r="A541" s="3">
        <f>TITRES_STAT!B544</f>
        <v>43090</v>
      </c>
      <c r="B541" s="5">
        <f>TITRES_STAT!D544</f>
        <v>0.37</v>
      </c>
      <c r="C541" s="2">
        <f t="shared" si="61"/>
        <v>0</v>
      </c>
      <c r="D541" s="2">
        <f t="shared" si="62"/>
        <v>0.37</v>
      </c>
      <c r="E541" s="2">
        <f t="shared" si="64"/>
        <v>0.37500000000000006</v>
      </c>
      <c r="F541" s="2">
        <f t="shared" si="65"/>
        <v>0.3775</v>
      </c>
      <c r="G541" s="2">
        <f t="shared" si="59"/>
        <v>0.3544000000000001</v>
      </c>
      <c r="H541" s="2">
        <f t="shared" si="63"/>
        <v>0.42909999999999954</v>
      </c>
      <c r="I541" s="2">
        <f t="array" ref="I541">SUMPRODUCT(B525:B544, (ROW(B525:B544)-ROW(B525)+1)) / (20*21/2)</f>
        <v>0.37400000000000005</v>
      </c>
      <c r="J541" s="2">
        <f t="shared" si="66"/>
        <v>0.3722172374725416</v>
      </c>
      <c r="K541" s="2">
        <f t="shared" si="60"/>
        <v>0.36699841659253263</v>
      </c>
    </row>
    <row r="542" spans="1:11" ht="13.5" x14ac:dyDescent="0.25">
      <c r="A542" s="3">
        <f>TITRES_STAT!B545</f>
        <v>43091</v>
      </c>
      <c r="B542" s="5">
        <f>TITRES_STAT!D545</f>
        <v>0.37</v>
      </c>
      <c r="C542" s="2">
        <f t="shared" si="61"/>
        <v>0</v>
      </c>
      <c r="D542" s="2">
        <f t="shared" si="62"/>
        <v>0.37</v>
      </c>
      <c r="E542" s="2">
        <f t="shared" si="64"/>
        <v>0.37400000000000005</v>
      </c>
      <c r="F542" s="2">
        <f t="shared" si="65"/>
        <v>0.378</v>
      </c>
      <c r="G542" s="2">
        <f t="shared" si="59"/>
        <v>0.35560000000000008</v>
      </c>
      <c r="H542" s="2">
        <f t="shared" si="63"/>
        <v>0.42819999999999953</v>
      </c>
      <c r="I542" s="2">
        <f t="array" ref="I542">SUMPRODUCT(B526:B545, (ROW(B526:B545)-ROW(B526)+1)) / (20*21/2)</f>
        <v>0.37328571428571433</v>
      </c>
      <c r="J542" s="2">
        <f t="shared" si="66"/>
        <v>0.37200607199896618</v>
      </c>
      <c r="K542" s="2">
        <f t="shared" si="60"/>
        <v>0.36711612574576669</v>
      </c>
    </row>
    <row r="543" spans="1:11" ht="13.5" x14ac:dyDescent="0.25">
      <c r="A543" s="3">
        <f>TITRES_STAT!B546</f>
        <v>43094</v>
      </c>
      <c r="B543" s="5">
        <f>TITRES_STAT!D546</f>
        <v>0.37</v>
      </c>
      <c r="C543" s="2">
        <f t="shared" si="61"/>
        <v>0</v>
      </c>
      <c r="D543" s="2">
        <f t="shared" si="62"/>
        <v>0.37</v>
      </c>
      <c r="E543" s="2">
        <f t="shared" si="64"/>
        <v>0.37300000000000011</v>
      </c>
      <c r="F543" s="2">
        <f t="shared" si="65"/>
        <v>0.378</v>
      </c>
      <c r="G543" s="2">
        <f t="shared" si="59"/>
        <v>0.35680000000000012</v>
      </c>
      <c r="H543" s="2">
        <f t="shared" si="63"/>
        <v>0.42734999999999956</v>
      </c>
      <c r="I543" s="2">
        <f t="array" ref="I543">SUMPRODUCT(B527:B546, (ROW(B527:B546)-ROW(B527)+1)) / (20*21/2)</f>
        <v>0.37076190476190474</v>
      </c>
      <c r="J543" s="2">
        <f t="shared" si="66"/>
        <v>0.37181501752287416</v>
      </c>
      <c r="K543" s="2">
        <f t="shared" si="60"/>
        <v>0.36722921885377585</v>
      </c>
    </row>
    <row r="544" spans="1:11" ht="13.5" x14ac:dyDescent="0.25">
      <c r="A544" s="3">
        <f>TITRES_STAT!B547</f>
        <v>43095</v>
      </c>
      <c r="B544" s="5">
        <f>TITRES_STAT!D547</f>
        <v>0.37</v>
      </c>
      <c r="C544" s="2">
        <f t="shared" si="61"/>
        <v>0</v>
      </c>
      <c r="D544" s="2">
        <f t="shared" si="62"/>
        <v>0.37</v>
      </c>
      <c r="E544" s="2">
        <f t="shared" si="64"/>
        <v>0.37200000000000005</v>
      </c>
      <c r="F544" s="2">
        <f t="shared" si="65"/>
        <v>0.3775</v>
      </c>
      <c r="G544" s="2">
        <f t="shared" si="59"/>
        <v>0.3580000000000001</v>
      </c>
      <c r="H544" s="2">
        <f t="shared" si="63"/>
        <v>0.42649999999999966</v>
      </c>
      <c r="I544" s="2">
        <f t="array" ref="I544">SUMPRODUCT(B528:B547, (ROW(B528:B547)-ROW(B528)+1)) / (20*21/2)</f>
        <v>0.3703333333333334</v>
      </c>
      <c r="J544" s="2">
        <f t="shared" si="66"/>
        <v>0.37164215871117184</v>
      </c>
      <c r="K544" s="2">
        <f t="shared" si="60"/>
        <v>0.36733787693794151</v>
      </c>
    </row>
    <row r="545" spans="1:11" ht="13.5" x14ac:dyDescent="0.25">
      <c r="A545" s="3">
        <f>TITRES_STAT!B548</f>
        <v>43096</v>
      </c>
      <c r="B545" s="5">
        <f>TITRES_STAT!D548</f>
        <v>0.37</v>
      </c>
      <c r="C545" s="2">
        <f t="shared" si="61"/>
        <v>0</v>
      </c>
      <c r="D545" s="2">
        <f t="shared" si="62"/>
        <v>0.37</v>
      </c>
      <c r="E545" s="2">
        <f t="shared" si="64"/>
        <v>0.37100000000000011</v>
      </c>
      <c r="F545" s="2">
        <f t="shared" si="65"/>
        <v>0.3765</v>
      </c>
      <c r="G545" s="2">
        <f t="shared" si="59"/>
        <v>0.35920000000000019</v>
      </c>
      <c r="H545" s="2">
        <f t="shared" si="63"/>
        <v>0.42569999999999975</v>
      </c>
      <c r="I545" s="2">
        <f t="array" ref="I545">SUMPRODUCT(B529:B548, (ROW(B529:B548)-ROW(B529)+1)) / (20*21/2)</f>
        <v>0.37095238095238092</v>
      </c>
      <c r="J545" s="2">
        <f t="shared" si="66"/>
        <v>0.37148576264344119</v>
      </c>
      <c r="K545" s="2">
        <f t="shared" si="60"/>
        <v>0.36744227392076734</v>
      </c>
    </row>
    <row r="546" spans="1:11" ht="13.5" x14ac:dyDescent="0.25">
      <c r="A546" s="3">
        <f>TITRES_STAT!B549</f>
        <v>43097</v>
      </c>
      <c r="B546" s="5">
        <f>TITRES_STAT!D549</f>
        <v>0.35</v>
      </c>
      <c r="C546" s="2">
        <f t="shared" si="61"/>
        <v>-2.0000000000000018E-2</v>
      </c>
      <c r="D546" s="2">
        <f t="shared" si="62"/>
        <v>0.36599999999999999</v>
      </c>
      <c r="E546" s="2">
        <f t="shared" si="64"/>
        <v>0.36800000000000005</v>
      </c>
      <c r="F546" s="2">
        <f t="shared" si="65"/>
        <v>0.37449999999999994</v>
      </c>
      <c r="G546" s="2">
        <f t="shared" si="59"/>
        <v>0.36020000000000019</v>
      </c>
      <c r="H546" s="2">
        <f t="shared" si="63"/>
        <v>0.42479999999999968</v>
      </c>
      <c r="I546" s="2">
        <f t="array" ref="I546">SUMPRODUCT(B530:B549, (ROW(B530:B549)-ROW(B530)+1)) / (20*21/2)</f>
        <v>0.37061904761904763</v>
      </c>
      <c r="J546" s="2">
        <f t="shared" si="66"/>
        <v>0.36943949953454203</v>
      </c>
      <c r="K546" s="2">
        <f t="shared" si="60"/>
        <v>0.36675826317877647</v>
      </c>
    </row>
    <row r="547" spans="1:11" ht="13.5" x14ac:dyDescent="0.25">
      <c r="A547" s="3">
        <f>TITRES_STAT!B550</f>
        <v>43098</v>
      </c>
      <c r="B547" s="5">
        <f>TITRES_STAT!D550</f>
        <v>0.37</v>
      </c>
      <c r="C547" s="2">
        <f t="shared" si="61"/>
        <v>2.0000000000000018E-2</v>
      </c>
      <c r="D547" s="2">
        <f t="shared" si="62"/>
        <v>0.36599999999999999</v>
      </c>
      <c r="E547" s="2">
        <f t="shared" si="64"/>
        <v>0.36800000000000005</v>
      </c>
      <c r="F547" s="2">
        <f t="shared" si="65"/>
        <v>0.3735</v>
      </c>
      <c r="G547" s="2">
        <f t="shared" si="59"/>
        <v>0.3616000000000002</v>
      </c>
      <c r="H547" s="2">
        <f t="shared" si="63"/>
        <v>0.42399999999999965</v>
      </c>
      <c r="I547" s="2">
        <f t="array" ref="I547">SUMPRODUCT(B531:B550, (ROW(B531:B550)-ROW(B531)+1)) / (20*21/2)</f>
        <v>0.36938095238095242</v>
      </c>
      <c r="J547" s="2">
        <f t="shared" si="66"/>
        <v>0.36949288053125229</v>
      </c>
      <c r="K547" s="2">
        <f t="shared" si="60"/>
        <v>0.36688539011294213</v>
      </c>
    </row>
    <row r="548" spans="1:11" ht="13.5" x14ac:dyDescent="0.25">
      <c r="A548" s="3">
        <f>TITRES_STAT!B551</f>
        <v>43102</v>
      </c>
      <c r="B548" s="5">
        <f>TITRES_STAT!D551</f>
        <v>0.38</v>
      </c>
      <c r="C548" s="2">
        <f t="shared" si="61"/>
        <v>1.0000000000000009E-2</v>
      </c>
      <c r="D548" s="2">
        <f t="shared" si="62"/>
        <v>0.36799999999999999</v>
      </c>
      <c r="E548" s="2">
        <f t="shared" si="64"/>
        <v>0.36900000000000005</v>
      </c>
      <c r="F548" s="2">
        <f t="shared" si="65"/>
        <v>0.3735</v>
      </c>
      <c r="G548" s="2">
        <f t="shared" si="59"/>
        <v>0.3630000000000001</v>
      </c>
      <c r="H548" s="2">
        <f t="shared" si="63"/>
        <v>0.42324999999999968</v>
      </c>
      <c r="I548" s="2">
        <f t="array" ref="I548">SUMPRODUCT(B532:B551, (ROW(B532:B551)-ROW(B532)+1)) / (20*21/2)</f>
        <v>0.36823809523809531</v>
      </c>
      <c r="J548" s="2">
        <f t="shared" si="66"/>
        <v>0.37049355857589494</v>
      </c>
      <c r="K548" s="2">
        <f t="shared" si="60"/>
        <v>0.36739968853988558</v>
      </c>
    </row>
    <row r="549" spans="1:11" ht="13.5" x14ac:dyDescent="0.25">
      <c r="A549" s="3">
        <f>TITRES_STAT!B552</f>
        <v>43103</v>
      </c>
      <c r="B549" s="5">
        <f>TITRES_STAT!D552</f>
        <v>0.37</v>
      </c>
      <c r="C549" s="2">
        <f t="shared" si="61"/>
        <v>-1.0000000000000009E-2</v>
      </c>
      <c r="D549" s="2">
        <f t="shared" si="62"/>
        <v>0.36799999999999999</v>
      </c>
      <c r="E549" s="2">
        <f t="shared" si="64"/>
        <v>0.36900000000000005</v>
      </c>
      <c r="F549" s="2">
        <f t="shared" si="65"/>
        <v>0.373</v>
      </c>
      <c r="G549" s="2">
        <f t="shared" si="59"/>
        <v>0.3640000000000001</v>
      </c>
      <c r="H549" s="2">
        <f t="shared" si="63"/>
        <v>0.4224499999999996</v>
      </c>
      <c r="I549" s="2">
        <f t="array" ref="I549">SUMPRODUCT(B533:B552, (ROW(B533:B552)-ROW(B533)+1)) / (20*21/2)</f>
        <v>0.36719047619047618</v>
      </c>
      <c r="J549" s="2">
        <f t="shared" si="66"/>
        <v>0.37044655299723828</v>
      </c>
      <c r="K549" s="2">
        <f t="shared" si="60"/>
        <v>0.36750166153832148</v>
      </c>
    </row>
    <row r="550" spans="1:11" ht="13.5" x14ac:dyDescent="0.25">
      <c r="A550" s="3">
        <f>TITRES_STAT!B553</f>
        <v>43104</v>
      </c>
      <c r="B550" s="5">
        <f>TITRES_STAT!D553</f>
        <v>0.36</v>
      </c>
      <c r="C550" s="2">
        <f t="shared" si="61"/>
        <v>-1.0000000000000009E-2</v>
      </c>
      <c r="D550" s="2">
        <f t="shared" si="62"/>
        <v>0.36599999999999999</v>
      </c>
      <c r="E550" s="2">
        <f t="shared" si="64"/>
        <v>0.36799999999999999</v>
      </c>
      <c r="F550" s="2">
        <f t="shared" si="65"/>
        <v>0.372</v>
      </c>
      <c r="G550" s="2">
        <f t="shared" si="59"/>
        <v>0.36460000000000015</v>
      </c>
      <c r="H550" s="2">
        <f t="shared" si="63"/>
        <v>0.42159999999999959</v>
      </c>
      <c r="I550" s="2">
        <f t="array" ref="I550">SUMPRODUCT(B534:B553, (ROW(B534:B553)-ROW(B534)+1)) / (20*21/2)</f>
        <v>0.36528571428571427</v>
      </c>
      <c r="J550" s="2">
        <f t="shared" si="66"/>
        <v>0.36945164318797752</v>
      </c>
      <c r="K550" s="2">
        <f t="shared" si="60"/>
        <v>0.36720747873289711</v>
      </c>
    </row>
    <row r="551" spans="1:11" ht="13.5" x14ac:dyDescent="0.25">
      <c r="A551" s="3">
        <f>TITRES_STAT!B554</f>
        <v>43105</v>
      </c>
      <c r="B551" s="5">
        <f>TITRES_STAT!D554</f>
        <v>0.36</v>
      </c>
      <c r="C551" s="2">
        <f t="shared" si="61"/>
        <v>0</v>
      </c>
      <c r="D551" s="2">
        <f t="shared" si="62"/>
        <v>0.36799999999999999</v>
      </c>
      <c r="E551" s="2">
        <f t="shared" si="64"/>
        <v>0.36699999999999999</v>
      </c>
      <c r="F551" s="2">
        <f t="shared" si="65"/>
        <v>0.37100000000000005</v>
      </c>
      <c r="G551" s="2">
        <f t="shared" si="59"/>
        <v>0.36500000000000005</v>
      </c>
      <c r="H551" s="2">
        <f t="shared" si="63"/>
        <v>0.42074999999999968</v>
      </c>
      <c r="I551" s="2">
        <f t="array" ref="I551">SUMPRODUCT(B535:B554, (ROW(B535:B554)-ROW(B535)+1)) / (20*21/2)</f>
        <v>0.36161904761904756</v>
      </c>
      <c r="J551" s="2">
        <f t="shared" si="66"/>
        <v>0.36855148669388438</v>
      </c>
      <c r="K551" s="2">
        <f t="shared" si="60"/>
        <v>0.36692483250807761</v>
      </c>
    </row>
    <row r="552" spans="1:11" ht="13.5" x14ac:dyDescent="0.25">
      <c r="A552" s="3">
        <f>TITRES_STAT!B555</f>
        <v>43108</v>
      </c>
      <c r="B552" s="5">
        <f>TITRES_STAT!D555</f>
        <v>0.36</v>
      </c>
      <c r="C552" s="2">
        <f t="shared" si="61"/>
        <v>0</v>
      </c>
      <c r="D552" s="2">
        <f t="shared" si="62"/>
        <v>0.36599999999999994</v>
      </c>
      <c r="E552" s="2">
        <f t="shared" si="64"/>
        <v>0.36599999999999999</v>
      </c>
      <c r="F552" s="2">
        <f t="shared" si="65"/>
        <v>0.37000000000000005</v>
      </c>
      <c r="G552" s="2">
        <f t="shared" si="59"/>
        <v>0.36520000000000002</v>
      </c>
      <c r="H552" s="2">
        <f t="shared" si="63"/>
        <v>0.41989999999999966</v>
      </c>
      <c r="I552" s="2">
        <f t="array" ref="I552">SUMPRODUCT(B536:B555, (ROW(B536:B555)-ROW(B536)+1)) / (20*21/2)</f>
        <v>0.36009523809523802</v>
      </c>
      <c r="J552" s="2">
        <f t="shared" si="66"/>
        <v>0.36773705938970491</v>
      </c>
      <c r="K552" s="2">
        <f t="shared" si="60"/>
        <v>0.36665327044893731</v>
      </c>
    </row>
    <row r="553" spans="1:11" ht="13.5" x14ac:dyDescent="0.25">
      <c r="A553" s="3">
        <f>TITRES_STAT!B556</f>
        <v>43109</v>
      </c>
      <c r="B553" s="5">
        <f>TITRES_STAT!D556</f>
        <v>0.35</v>
      </c>
      <c r="C553" s="2">
        <f t="shared" si="61"/>
        <v>-1.0000000000000009E-2</v>
      </c>
      <c r="D553" s="2">
        <f t="shared" si="62"/>
        <v>0.36</v>
      </c>
      <c r="E553" s="2">
        <f t="shared" si="64"/>
        <v>0.36399999999999999</v>
      </c>
      <c r="F553" s="2">
        <f t="shared" si="65"/>
        <v>0.36850000000000005</v>
      </c>
      <c r="G553" s="2">
        <f t="shared" si="59"/>
        <v>0.36499999999999999</v>
      </c>
      <c r="H553" s="2">
        <f t="shared" si="63"/>
        <v>0.41899999999999965</v>
      </c>
      <c r="I553" s="2">
        <f t="array" ref="I553">SUMPRODUCT(B537:B556, (ROW(B537:B556)-ROW(B537)+1)) / (20*21/2)</f>
        <v>0.35966666666666669</v>
      </c>
      <c r="J553" s="2">
        <f t="shared" si="66"/>
        <v>0.36604781563830446</v>
      </c>
      <c r="K553" s="2">
        <f t="shared" si="60"/>
        <v>0.36600020101956726</v>
      </c>
    </row>
    <row r="554" spans="1:11" ht="13.5" x14ac:dyDescent="0.25">
      <c r="A554" s="3">
        <f>TITRES_STAT!B557</f>
        <v>43110</v>
      </c>
      <c r="B554" s="5">
        <f>TITRES_STAT!D557</f>
        <v>0.33</v>
      </c>
      <c r="C554" s="2">
        <f t="shared" si="61"/>
        <v>-1.9999999999999962E-2</v>
      </c>
      <c r="D554" s="2">
        <f t="shared" si="62"/>
        <v>0.35200000000000004</v>
      </c>
      <c r="E554" s="2">
        <f t="shared" si="64"/>
        <v>0.36</v>
      </c>
      <c r="F554" s="2">
        <f t="shared" si="65"/>
        <v>0.36600000000000005</v>
      </c>
      <c r="G554" s="2">
        <f t="shared" si="59"/>
        <v>0.3644</v>
      </c>
      <c r="H554" s="2">
        <f t="shared" si="63"/>
        <v>0.41799999999999959</v>
      </c>
      <c r="I554" s="2">
        <f t="array" ref="I554">SUMPRODUCT(B538:B557, (ROW(B538:B557)-ROW(B538)+1)) / (20*21/2)</f>
        <v>0.36028571428571426</v>
      </c>
      <c r="J554" s="2">
        <f t="shared" si="66"/>
        <v>0.36261469033941829</v>
      </c>
      <c r="K554" s="2">
        <f t="shared" si="60"/>
        <v>0.36458842843056466</v>
      </c>
    </row>
    <row r="555" spans="1:11" ht="13.5" x14ac:dyDescent="0.25">
      <c r="A555" s="3">
        <f>TITRES_STAT!B558</f>
        <v>43111</v>
      </c>
      <c r="B555" s="5">
        <f>TITRES_STAT!D558</f>
        <v>0.35</v>
      </c>
      <c r="C555" s="2">
        <f t="shared" si="61"/>
        <v>1.9999999999999962E-2</v>
      </c>
      <c r="D555" s="2">
        <f t="shared" si="62"/>
        <v>0.35</v>
      </c>
      <c r="E555" s="2">
        <f t="shared" si="64"/>
        <v>0.35799999999999998</v>
      </c>
      <c r="F555" s="2">
        <f t="shared" si="65"/>
        <v>0.36450000000000005</v>
      </c>
      <c r="G555" s="2">
        <f t="shared" si="59"/>
        <v>0.3644</v>
      </c>
      <c r="H555" s="2">
        <f t="shared" si="63"/>
        <v>0.41709999999999964</v>
      </c>
      <c r="I555" s="2">
        <f t="array" ref="I555">SUMPRODUCT(B539:B558, (ROW(B539:B558)-ROW(B539)+1)) / (20*21/2)</f>
        <v>0.35995238095238091</v>
      </c>
      <c r="J555" s="2">
        <f t="shared" si="66"/>
        <v>0.36141329125947369</v>
      </c>
      <c r="K555" s="2">
        <f t="shared" si="60"/>
        <v>0.36401633319799354</v>
      </c>
    </row>
    <row r="556" spans="1:11" ht="13.5" x14ac:dyDescent="0.25">
      <c r="A556" s="3">
        <f>TITRES_STAT!B559</f>
        <v>43112</v>
      </c>
      <c r="B556" s="5">
        <f>TITRES_STAT!D559</f>
        <v>0.36</v>
      </c>
      <c r="C556" s="2">
        <f t="shared" si="61"/>
        <v>1.0000000000000009E-2</v>
      </c>
      <c r="D556" s="2">
        <f t="shared" si="62"/>
        <v>0.35</v>
      </c>
      <c r="E556" s="2">
        <f t="shared" si="64"/>
        <v>0.35899999999999999</v>
      </c>
      <c r="F556" s="2">
        <f t="shared" si="65"/>
        <v>0.36350000000000005</v>
      </c>
      <c r="G556" s="2">
        <f t="shared" si="59"/>
        <v>0.36479999999999996</v>
      </c>
      <c r="H556" s="2">
        <f t="shared" si="63"/>
        <v>0.41624999999999962</v>
      </c>
      <c r="I556" s="2">
        <f t="array" ref="I556">SUMPRODUCT(B540:B559, (ROW(B540:B559)-ROW(B540)+1)) / (20*21/2)</f>
        <v>0.35871428571428576</v>
      </c>
      <c r="J556" s="2">
        <f t="shared" si="66"/>
        <v>0.36127869209190477</v>
      </c>
      <c r="K556" s="2">
        <f t="shared" si="60"/>
        <v>0.36385882993532709</v>
      </c>
    </row>
    <row r="557" spans="1:11" ht="13.5" x14ac:dyDescent="0.25">
      <c r="A557" s="3">
        <f>TITRES_STAT!B560</f>
        <v>43115</v>
      </c>
      <c r="B557" s="5">
        <f>TITRES_STAT!D560</f>
        <v>0.37</v>
      </c>
      <c r="C557" s="2">
        <f t="shared" si="61"/>
        <v>1.0000000000000009E-2</v>
      </c>
      <c r="D557" s="2">
        <f t="shared" si="62"/>
        <v>0.35199999999999998</v>
      </c>
      <c r="E557" s="2">
        <f t="shared" si="64"/>
        <v>0.35899999999999999</v>
      </c>
      <c r="F557" s="2">
        <f t="shared" si="65"/>
        <v>0.36350000000000005</v>
      </c>
      <c r="G557" s="2">
        <f t="shared" si="59"/>
        <v>0.36539999999999995</v>
      </c>
      <c r="H557" s="2">
        <f t="shared" si="63"/>
        <v>0.4154999999999997</v>
      </c>
      <c r="I557" s="2">
        <f t="array" ref="I557">SUMPRODUCT(B541:B560, (ROW(B541:B560)-ROW(B541)+1)) / (20*21/2)</f>
        <v>0.35852380952380947</v>
      </c>
      <c r="J557" s="2">
        <f t="shared" si="66"/>
        <v>0.36210929284505672</v>
      </c>
      <c r="K557" s="2">
        <f t="shared" si="60"/>
        <v>0.36409966013394174</v>
      </c>
    </row>
    <row r="558" spans="1:11" ht="13.5" x14ac:dyDescent="0.25">
      <c r="A558" s="3">
        <f>TITRES_STAT!B561</f>
        <v>43116</v>
      </c>
      <c r="B558" s="5">
        <f>TITRES_STAT!D561</f>
        <v>0.36</v>
      </c>
      <c r="C558" s="2">
        <f t="shared" si="61"/>
        <v>-1.0000000000000009E-2</v>
      </c>
      <c r="D558" s="2">
        <f t="shared" si="62"/>
        <v>0.35399999999999998</v>
      </c>
      <c r="E558" s="2">
        <f t="shared" si="64"/>
        <v>0.35699999999999998</v>
      </c>
      <c r="F558" s="2">
        <f t="shared" si="65"/>
        <v>0.3630000000000001</v>
      </c>
      <c r="G558" s="2">
        <f t="shared" si="59"/>
        <v>0.36559999999999993</v>
      </c>
      <c r="H558" s="2">
        <f t="shared" si="63"/>
        <v>0.41469999999999968</v>
      </c>
      <c r="I558" s="2">
        <f t="array" ref="I558">SUMPRODUCT(B542:B561, (ROW(B542:B561)-ROW(B542)+1)) / (20*21/2)</f>
        <v>0.35838095238095236</v>
      </c>
      <c r="J558" s="2">
        <f t="shared" si="66"/>
        <v>0.36190840781219413</v>
      </c>
      <c r="K558" s="2">
        <f t="shared" si="60"/>
        <v>0.36393888914829697</v>
      </c>
    </row>
    <row r="559" spans="1:11" ht="13.5" x14ac:dyDescent="0.25">
      <c r="A559" s="3">
        <f>TITRES_STAT!B562</f>
        <v>43117</v>
      </c>
      <c r="B559" s="5">
        <f>TITRES_STAT!D562</f>
        <v>0.35</v>
      </c>
      <c r="C559" s="2">
        <f t="shared" si="61"/>
        <v>-1.0000000000000009E-2</v>
      </c>
      <c r="D559" s="2">
        <f t="shared" si="62"/>
        <v>0.35799999999999998</v>
      </c>
      <c r="E559" s="2">
        <f t="shared" si="64"/>
        <v>0.35500000000000004</v>
      </c>
      <c r="F559" s="2">
        <f t="shared" si="65"/>
        <v>0.36200000000000004</v>
      </c>
      <c r="G559" s="2">
        <f t="shared" si="59"/>
        <v>0.36559999999999987</v>
      </c>
      <c r="H559" s="2">
        <f t="shared" si="63"/>
        <v>0.41384999999999972</v>
      </c>
      <c r="I559" s="2">
        <f t="array" ref="I559">SUMPRODUCT(B543:B562, (ROW(B543:B562)-ROW(B543)+1)) / (20*21/2)</f>
        <v>0.35828571428571421</v>
      </c>
      <c r="J559" s="2">
        <f t="shared" si="66"/>
        <v>0.36077427373484233</v>
      </c>
      <c r="K559" s="2">
        <f t="shared" si="60"/>
        <v>0.36339226604444219</v>
      </c>
    </row>
    <row r="560" spans="1:11" ht="13.5" x14ac:dyDescent="0.25">
      <c r="A560" s="3">
        <f>TITRES_STAT!B563</f>
        <v>43118</v>
      </c>
      <c r="B560" s="5">
        <f>TITRES_STAT!D563</f>
        <v>0.36</v>
      </c>
      <c r="C560" s="2">
        <f t="shared" si="61"/>
        <v>1.0000000000000009E-2</v>
      </c>
      <c r="D560" s="2">
        <f t="shared" si="62"/>
        <v>0.36</v>
      </c>
      <c r="E560" s="2">
        <f t="shared" si="64"/>
        <v>0.35499999999999998</v>
      </c>
      <c r="F560" s="2">
        <f t="shared" si="65"/>
        <v>0.36150000000000004</v>
      </c>
      <c r="G560" s="2">
        <f t="shared" si="59"/>
        <v>0.36579999999999985</v>
      </c>
      <c r="H560" s="2">
        <f t="shared" si="63"/>
        <v>0.4130499999999997</v>
      </c>
      <c r="I560" s="2">
        <f t="array" ref="I560">SUMPRODUCT(B544:B563, (ROW(B544:B563)-ROW(B544)+1)) / (20*21/2)</f>
        <v>0.35823809523809519</v>
      </c>
      <c r="J560" s="2">
        <f t="shared" si="66"/>
        <v>0.3607005333791431</v>
      </c>
      <c r="K560" s="2">
        <f t="shared" si="60"/>
        <v>0.36325923600348364</v>
      </c>
    </row>
    <row r="561" spans="1:11" ht="13.5" x14ac:dyDescent="0.25">
      <c r="A561" s="3">
        <f>TITRES_STAT!B564</f>
        <v>43119</v>
      </c>
      <c r="B561" s="5">
        <f>TITRES_STAT!D564</f>
        <v>0.36</v>
      </c>
      <c r="C561" s="2">
        <f t="shared" si="61"/>
        <v>0</v>
      </c>
      <c r="D561" s="2">
        <f t="shared" si="62"/>
        <v>0.36</v>
      </c>
      <c r="E561" s="2">
        <f t="shared" si="64"/>
        <v>0.35499999999999998</v>
      </c>
      <c r="F561" s="2">
        <f t="shared" si="65"/>
        <v>0.36100000000000004</v>
      </c>
      <c r="G561" s="2">
        <f t="shared" si="59"/>
        <v>0.36619999999999986</v>
      </c>
      <c r="H561" s="2">
        <f t="shared" si="63"/>
        <v>0.41224999999999973</v>
      </c>
      <c r="I561" s="2">
        <f t="array" ref="I561">SUMPRODUCT(B545:B564, (ROW(B545:B564)-ROW(B545)+1)) / (20*21/2)</f>
        <v>0.35633333333333328</v>
      </c>
      <c r="J561" s="2">
        <f t="shared" si="66"/>
        <v>0.36063381591446275</v>
      </c>
      <c r="K561" s="2">
        <f t="shared" si="60"/>
        <v>0.36313142282687644</v>
      </c>
    </row>
    <row r="562" spans="1:11" ht="13.5" x14ac:dyDescent="0.25">
      <c r="A562" s="3">
        <f>TITRES_STAT!B565</f>
        <v>43122</v>
      </c>
      <c r="B562" s="5">
        <f>TITRES_STAT!D565</f>
        <v>0.36</v>
      </c>
      <c r="C562" s="2">
        <f t="shared" si="61"/>
        <v>0</v>
      </c>
      <c r="D562" s="2">
        <f t="shared" si="62"/>
        <v>0.35799999999999993</v>
      </c>
      <c r="E562" s="2">
        <f t="shared" si="64"/>
        <v>0.35499999999999993</v>
      </c>
      <c r="F562" s="2">
        <f t="shared" si="65"/>
        <v>0.36050000000000004</v>
      </c>
      <c r="G562" s="2">
        <f t="shared" ref="G562:G625" si="67">AVERAGE(B513:B562)</f>
        <v>0.36639999999999978</v>
      </c>
      <c r="H562" s="2">
        <f t="shared" si="63"/>
        <v>0.41144999999999976</v>
      </c>
      <c r="I562" s="2">
        <f t="array" ref="I562">SUMPRODUCT(B546:B565, (ROW(B546:B565)-ROW(B546)+1)) / (20*21/2)</f>
        <v>0.35361904761904756</v>
      </c>
      <c r="J562" s="2">
        <f t="shared" si="66"/>
        <v>0.36057345249403772</v>
      </c>
      <c r="K562" s="2">
        <f t="shared" si="60"/>
        <v>0.3630086219317048</v>
      </c>
    </row>
    <row r="563" spans="1:11" ht="13.5" x14ac:dyDescent="0.25">
      <c r="A563" s="3">
        <f>TITRES_STAT!B566</f>
        <v>43123</v>
      </c>
      <c r="B563" s="5">
        <f>TITRES_STAT!D566</f>
        <v>0.36</v>
      </c>
      <c r="C563" s="2">
        <f t="shared" si="61"/>
        <v>0</v>
      </c>
      <c r="D563" s="2">
        <f t="shared" si="62"/>
        <v>0.35799999999999993</v>
      </c>
      <c r="E563" s="2">
        <f t="shared" si="64"/>
        <v>0.35599999999999998</v>
      </c>
      <c r="F563" s="2">
        <f t="shared" si="65"/>
        <v>0.36000000000000004</v>
      </c>
      <c r="G563" s="2">
        <f t="shared" si="67"/>
        <v>0.36659999999999976</v>
      </c>
      <c r="H563" s="2">
        <f t="shared" si="63"/>
        <v>0.41069999999999984</v>
      </c>
      <c r="I563" s="2">
        <f t="array" ref="I563">SUMPRODUCT(B547:B566, (ROW(B547:B566)-ROW(B547)+1)) / (20*21/2)</f>
        <v>0.35014285714285714</v>
      </c>
      <c r="J563" s="2">
        <f t="shared" si="66"/>
        <v>0.36051883797079598</v>
      </c>
      <c r="K563" s="2">
        <f t="shared" ref="K563:K626" si="68">$K$4*B563+(1-$K$4)*K562</f>
        <v>0.36289063675791244</v>
      </c>
    </row>
    <row r="564" spans="1:11" ht="13.5" x14ac:dyDescent="0.25">
      <c r="A564" s="3">
        <f>TITRES_STAT!B567</f>
        <v>43124</v>
      </c>
      <c r="B564" s="5">
        <f>TITRES_STAT!D567</f>
        <v>0.34</v>
      </c>
      <c r="C564" s="2">
        <f t="shared" si="61"/>
        <v>-1.9999999999999962E-2</v>
      </c>
      <c r="D564" s="2">
        <f t="shared" si="62"/>
        <v>0.35599999999999998</v>
      </c>
      <c r="E564" s="2">
        <f t="shared" si="64"/>
        <v>0.35699999999999993</v>
      </c>
      <c r="F564" s="2">
        <f t="shared" si="65"/>
        <v>0.35850000000000004</v>
      </c>
      <c r="G564" s="2">
        <f t="shared" si="67"/>
        <v>0.36639999999999973</v>
      </c>
      <c r="H564" s="2">
        <f t="shared" si="63"/>
        <v>0.40979999999999994</v>
      </c>
      <c r="I564" s="2">
        <f t="array" ref="I564">SUMPRODUCT(B548:B567, (ROW(B548:B567)-ROW(B548)+1)) / (20*21/2)</f>
        <v>0.34776190476190472</v>
      </c>
      <c r="J564" s="2">
        <f t="shared" si="66"/>
        <v>0.35856466292595829</v>
      </c>
      <c r="K564" s="2">
        <f t="shared" si="68"/>
        <v>0.36199296472819037</v>
      </c>
    </row>
    <row r="565" spans="1:11" ht="13.5" x14ac:dyDescent="0.25">
      <c r="A565" s="3">
        <f>TITRES_STAT!B568</f>
        <v>43125</v>
      </c>
      <c r="B565" s="5">
        <f>TITRES_STAT!D568</f>
        <v>0.33</v>
      </c>
      <c r="C565" s="2">
        <f t="shared" si="61"/>
        <v>-1.0000000000000009E-2</v>
      </c>
      <c r="D565" s="2">
        <f t="shared" si="62"/>
        <v>0.35000000000000003</v>
      </c>
      <c r="E565" s="2">
        <f t="shared" si="64"/>
        <v>0.35499999999999993</v>
      </c>
      <c r="F565" s="2">
        <f t="shared" si="65"/>
        <v>0.35650000000000004</v>
      </c>
      <c r="G565" s="2">
        <f t="shared" si="67"/>
        <v>0.36599999999999966</v>
      </c>
      <c r="H565" s="2">
        <f t="shared" si="63"/>
        <v>0.40884999999999999</v>
      </c>
      <c r="I565" s="2">
        <f t="array" ref="I565">SUMPRODUCT(B549:B568, (ROW(B549:B568)-ROW(B549)+1)) / (20*21/2)</f>
        <v>0.34747619047619038</v>
      </c>
      <c r="J565" s="2">
        <f t="shared" si="66"/>
        <v>0.35584421883777179</v>
      </c>
      <c r="K565" s="2">
        <f t="shared" si="68"/>
        <v>0.36073833866041821</v>
      </c>
    </row>
    <row r="566" spans="1:11" ht="13.5" x14ac:dyDescent="0.25">
      <c r="A566" s="3">
        <f>TITRES_STAT!B569</f>
        <v>43126</v>
      </c>
      <c r="B566" s="5">
        <f>TITRES_STAT!D569</f>
        <v>0.32</v>
      </c>
      <c r="C566" s="2">
        <f t="shared" si="61"/>
        <v>-1.0000000000000009E-2</v>
      </c>
      <c r="D566" s="2">
        <f t="shared" si="62"/>
        <v>0.34200000000000003</v>
      </c>
      <c r="E566" s="2">
        <f t="shared" si="64"/>
        <v>0.35099999999999992</v>
      </c>
      <c r="F566" s="2">
        <f t="shared" si="65"/>
        <v>0.35500000000000009</v>
      </c>
      <c r="G566" s="2">
        <f t="shared" si="67"/>
        <v>0.36519999999999969</v>
      </c>
      <c r="H566" s="2">
        <f t="shared" si="63"/>
        <v>0.40784999999999999</v>
      </c>
      <c r="I566" s="2">
        <f t="array" ref="I566">SUMPRODUCT(B550:B569, (ROW(B550:B569)-ROW(B550)+1)) / (20*21/2)</f>
        <v>0.34638095238095234</v>
      </c>
      <c r="J566" s="2">
        <f t="shared" si="66"/>
        <v>0.35243048371036495</v>
      </c>
      <c r="K566" s="2">
        <f t="shared" si="68"/>
        <v>0.35914075675216656</v>
      </c>
    </row>
    <row r="567" spans="1:11" ht="13.5" x14ac:dyDescent="0.25">
      <c r="A567" s="3">
        <f>TITRES_STAT!B570</f>
        <v>43129</v>
      </c>
      <c r="B567" s="5">
        <f>TITRES_STAT!D570</f>
        <v>0.33</v>
      </c>
      <c r="C567" s="2">
        <f t="shared" si="61"/>
        <v>1.0000000000000009E-2</v>
      </c>
      <c r="D567" s="2">
        <f t="shared" si="62"/>
        <v>0.33600000000000002</v>
      </c>
      <c r="E567" s="2">
        <f t="shared" si="64"/>
        <v>0.34699999999999992</v>
      </c>
      <c r="F567" s="2">
        <f t="shared" si="65"/>
        <v>0.35300000000000009</v>
      </c>
      <c r="G567" s="2">
        <f t="shared" si="67"/>
        <v>0.36479999999999968</v>
      </c>
      <c r="H567" s="2">
        <f t="shared" si="63"/>
        <v>0.40694999999999992</v>
      </c>
      <c r="I567" s="2">
        <f t="array" ref="I567">SUMPRODUCT(B551:B570, (ROW(B551:B570)-ROW(B551)+1)) / (20*21/2)</f>
        <v>0.34542857142857142</v>
      </c>
      <c r="J567" s="2">
        <f t="shared" si="66"/>
        <v>0.35029424716652063</v>
      </c>
      <c r="K567" s="2">
        <f t="shared" si="68"/>
        <v>0.35799798197757182</v>
      </c>
    </row>
    <row r="568" spans="1:11" ht="13.5" x14ac:dyDescent="0.25">
      <c r="A568" s="3">
        <f>TITRES_STAT!B571</f>
        <v>43130</v>
      </c>
      <c r="B568" s="5">
        <f>TITRES_STAT!D571</f>
        <v>0.35</v>
      </c>
      <c r="C568" s="2">
        <f t="shared" si="61"/>
        <v>1.9999999999999962E-2</v>
      </c>
      <c r="D568" s="2">
        <f t="shared" si="62"/>
        <v>0.33399999999999996</v>
      </c>
      <c r="E568" s="2">
        <f t="shared" si="64"/>
        <v>0.34599999999999997</v>
      </c>
      <c r="F568" s="2">
        <f t="shared" si="65"/>
        <v>0.35150000000000003</v>
      </c>
      <c r="G568" s="2">
        <f t="shared" si="67"/>
        <v>0.36479999999999974</v>
      </c>
      <c r="H568" s="2">
        <f t="shared" si="63"/>
        <v>0.40614999999999996</v>
      </c>
      <c r="I568" s="2">
        <f t="array" ref="I568">SUMPRODUCT(B552:B571, (ROW(B552:B571)-ROW(B552)+1)) / (20*21/2)</f>
        <v>0.34361904761904755</v>
      </c>
      <c r="J568" s="2">
        <f t="shared" si="66"/>
        <v>0.350266223626852</v>
      </c>
      <c r="K568" s="2">
        <f t="shared" si="68"/>
        <v>0.35768433562551022</v>
      </c>
    </row>
    <row r="569" spans="1:11" ht="13.5" x14ac:dyDescent="0.25">
      <c r="A569" s="3">
        <f>TITRES_STAT!B572</f>
        <v>43131</v>
      </c>
      <c r="B569" s="5">
        <f>TITRES_STAT!D572</f>
        <v>0.34</v>
      </c>
      <c r="C569" s="2">
        <f t="shared" si="61"/>
        <v>-9.9999999999999534E-3</v>
      </c>
      <c r="D569" s="2">
        <f t="shared" si="62"/>
        <v>0.33400000000000002</v>
      </c>
      <c r="E569" s="2">
        <f t="shared" si="64"/>
        <v>0.34499999999999997</v>
      </c>
      <c r="F569" s="2">
        <f t="shared" si="65"/>
        <v>0.35000000000000003</v>
      </c>
      <c r="G569" s="2">
        <f t="shared" si="67"/>
        <v>0.36439999999999978</v>
      </c>
      <c r="H569" s="2">
        <f t="shared" si="63"/>
        <v>0.40529999999999994</v>
      </c>
      <c r="I569" s="2">
        <f t="array" ref="I569">SUMPRODUCT(B553:B572, (ROW(B553:B572)-ROW(B553)+1)) / (20*21/2)</f>
        <v>0.3419523809523809</v>
      </c>
      <c r="J569" s="2">
        <f t="shared" si="66"/>
        <v>0.34928848804334228</v>
      </c>
      <c r="K569" s="2">
        <f t="shared" si="68"/>
        <v>0.35699083226764705</v>
      </c>
    </row>
    <row r="570" spans="1:11" ht="13.5" x14ac:dyDescent="0.25">
      <c r="A570" s="3">
        <f>TITRES_STAT!B573</f>
        <v>43132</v>
      </c>
      <c r="B570" s="5">
        <f>TITRES_STAT!D573</f>
        <v>0.34</v>
      </c>
      <c r="C570" s="2">
        <f t="shared" si="61"/>
        <v>0</v>
      </c>
      <c r="D570" s="2">
        <f t="shared" si="62"/>
        <v>0.33600000000000002</v>
      </c>
      <c r="E570" s="2">
        <f t="shared" si="64"/>
        <v>0.34300000000000003</v>
      </c>
      <c r="F570" s="2">
        <f t="shared" si="65"/>
        <v>0.34899999999999998</v>
      </c>
      <c r="G570" s="2">
        <f t="shared" si="67"/>
        <v>0.36399999999999977</v>
      </c>
      <c r="H570" s="2">
        <f t="shared" si="63"/>
        <v>0.40444999999999998</v>
      </c>
      <c r="I570" s="2">
        <f t="array" ref="I570">SUMPRODUCT(B554:B573, (ROW(B554:B573)-ROW(B554)+1)) / (20*21/2)</f>
        <v>0.3413809523809524</v>
      </c>
      <c r="J570" s="2">
        <f t="shared" si="66"/>
        <v>0.34840387013445256</v>
      </c>
      <c r="K570" s="2">
        <f t="shared" si="68"/>
        <v>0.35632452511989615</v>
      </c>
    </row>
    <row r="571" spans="1:11" ht="13.5" x14ac:dyDescent="0.25">
      <c r="A571" s="3">
        <f>TITRES_STAT!B574</f>
        <v>43133</v>
      </c>
      <c r="B571" s="5">
        <f>TITRES_STAT!D574</f>
        <v>0.33</v>
      </c>
      <c r="C571" s="2">
        <f t="shared" si="61"/>
        <v>-1.0000000000000009E-2</v>
      </c>
      <c r="D571" s="2">
        <f t="shared" si="62"/>
        <v>0.33800000000000002</v>
      </c>
      <c r="E571" s="2">
        <f t="shared" si="64"/>
        <v>0.33999999999999997</v>
      </c>
      <c r="F571" s="2">
        <f t="shared" si="65"/>
        <v>0.34749999999999998</v>
      </c>
      <c r="G571" s="2">
        <f t="shared" si="67"/>
        <v>0.36339999999999972</v>
      </c>
      <c r="H571" s="2">
        <f t="shared" si="63"/>
        <v>0.40360000000000001</v>
      </c>
      <c r="I571" s="2">
        <f t="array" ref="I571">SUMPRODUCT(B555:B574, (ROW(B555:B574)-ROW(B555)+1)) / (20*21/2)</f>
        <v>0.33990476190476188</v>
      </c>
      <c r="J571" s="2">
        <f t="shared" si="66"/>
        <v>0.34665112059783804</v>
      </c>
      <c r="K571" s="2">
        <f t="shared" si="68"/>
        <v>0.35529219080146884</v>
      </c>
    </row>
    <row r="572" spans="1:11" ht="13.5" x14ac:dyDescent="0.25">
      <c r="A572" s="3">
        <f>TITRES_STAT!B575</f>
        <v>43136</v>
      </c>
      <c r="B572" s="5">
        <f>TITRES_STAT!D575</f>
        <v>0.33</v>
      </c>
      <c r="C572" s="2">
        <f t="shared" si="61"/>
        <v>0</v>
      </c>
      <c r="D572" s="2">
        <f t="shared" si="62"/>
        <v>0.33800000000000002</v>
      </c>
      <c r="E572" s="2">
        <f t="shared" si="64"/>
        <v>0.33700000000000002</v>
      </c>
      <c r="F572" s="2">
        <f t="shared" si="65"/>
        <v>0.34599999999999997</v>
      </c>
      <c r="G572" s="2">
        <f t="shared" si="67"/>
        <v>0.36279999999999973</v>
      </c>
      <c r="H572" s="2">
        <f t="shared" si="63"/>
        <v>0.40275</v>
      </c>
      <c r="I572" s="2">
        <f t="array" ref="I572">SUMPRODUCT(B556:B575, (ROW(B556:B575)-ROW(B556)+1)) / (20*21/2)</f>
        <v>0.33842857142857141</v>
      </c>
      <c r="J572" s="2">
        <f t="shared" si="66"/>
        <v>0.34506529958852011</v>
      </c>
      <c r="K572" s="2">
        <f t="shared" si="68"/>
        <v>0.3543003401818034</v>
      </c>
    </row>
    <row r="573" spans="1:11" ht="13.5" x14ac:dyDescent="0.25">
      <c r="A573" s="3">
        <f>TITRES_STAT!B576</f>
        <v>43137</v>
      </c>
      <c r="B573" s="5">
        <f>TITRES_STAT!D576</f>
        <v>0.34</v>
      </c>
      <c r="C573" s="2">
        <f t="shared" si="61"/>
        <v>1.0000000000000009E-2</v>
      </c>
      <c r="D573" s="2">
        <f t="shared" si="62"/>
        <v>0.33600000000000002</v>
      </c>
      <c r="E573" s="2">
        <f t="shared" si="64"/>
        <v>0.33499999999999996</v>
      </c>
      <c r="F573" s="2">
        <f t="shared" si="65"/>
        <v>0.34549999999999997</v>
      </c>
      <c r="G573" s="2">
        <f t="shared" si="67"/>
        <v>0.3621999999999998</v>
      </c>
      <c r="H573" s="2">
        <f t="shared" si="63"/>
        <v>0.40190000000000003</v>
      </c>
      <c r="I573" s="2">
        <f t="array" ref="I573">SUMPRODUCT(B557:B576, (ROW(B557:B576)-ROW(B557)+1)) / (20*21/2)</f>
        <v>0.33704761904761898</v>
      </c>
      <c r="J573" s="2">
        <f t="shared" si="66"/>
        <v>0.3445828901038992</v>
      </c>
      <c r="K573" s="2">
        <f t="shared" si="68"/>
        <v>0.35373954252761503</v>
      </c>
    </row>
    <row r="574" spans="1:11" ht="13.5" x14ac:dyDescent="0.25">
      <c r="A574" s="3">
        <f>TITRES_STAT!B577</f>
        <v>43138</v>
      </c>
      <c r="B574" s="5">
        <f>TITRES_STAT!D577</f>
        <v>0.33</v>
      </c>
      <c r="C574" s="2">
        <f t="shared" si="61"/>
        <v>-1.0000000000000009E-2</v>
      </c>
      <c r="D574" s="2">
        <f t="shared" si="62"/>
        <v>0.33400000000000002</v>
      </c>
      <c r="E574" s="2">
        <f t="shared" si="64"/>
        <v>0.33400000000000002</v>
      </c>
      <c r="F574" s="2">
        <f t="shared" si="65"/>
        <v>0.34549999999999997</v>
      </c>
      <c r="G574" s="2">
        <f t="shared" si="67"/>
        <v>0.36119999999999974</v>
      </c>
      <c r="H574" s="2">
        <f t="shared" si="63"/>
        <v>0.40100000000000013</v>
      </c>
      <c r="I574" s="2">
        <f t="array" ref="I574">SUMPRODUCT(B558:B577, (ROW(B558:B577)-ROW(B558)+1)) / (20*21/2)</f>
        <v>0.33676190476190476</v>
      </c>
      <c r="J574" s="2">
        <f t="shared" si="66"/>
        <v>0.34319404342733734</v>
      </c>
      <c r="K574" s="2">
        <f t="shared" si="68"/>
        <v>0.35280858007555171</v>
      </c>
    </row>
    <row r="575" spans="1:11" ht="13.5" x14ac:dyDescent="0.25">
      <c r="A575" s="3">
        <f>TITRES_STAT!B578</f>
        <v>43139</v>
      </c>
      <c r="B575" s="5">
        <f>TITRES_STAT!D578</f>
        <v>0.33</v>
      </c>
      <c r="C575" s="2">
        <f t="shared" si="61"/>
        <v>0</v>
      </c>
      <c r="D575" s="2">
        <f t="shared" si="62"/>
        <v>0.33200000000000002</v>
      </c>
      <c r="E575" s="2">
        <f t="shared" si="64"/>
        <v>0.33400000000000002</v>
      </c>
      <c r="F575" s="2">
        <f t="shared" si="65"/>
        <v>0.34449999999999992</v>
      </c>
      <c r="G575" s="2">
        <f t="shared" si="67"/>
        <v>0.35999999999999971</v>
      </c>
      <c r="H575" s="2">
        <f t="shared" si="63"/>
        <v>0.40015000000000023</v>
      </c>
      <c r="I575" s="2">
        <f t="array" ref="I575">SUMPRODUCT(B559:B578, (ROW(B559:B578)-ROW(B559)+1)) / (20*21/2)</f>
        <v>0.33566666666666667</v>
      </c>
      <c r="J575" s="2">
        <f t="shared" si="66"/>
        <v>0.34193746786282903</v>
      </c>
      <c r="K575" s="2">
        <f t="shared" si="68"/>
        <v>0.35191412595494187</v>
      </c>
    </row>
    <row r="576" spans="1:11" ht="13.5" x14ac:dyDescent="0.25">
      <c r="A576" s="3">
        <f>TITRES_STAT!B579</f>
        <v>43140</v>
      </c>
      <c r="B576" s="5">
        <f>TITRES_STAT!D579</f>
        <v>0.33</v>
      </c>
      <c r="C576" s="2">
        <f t="shared" si="61"/>
        <v>0</v>
      </c>
      <c r="D576" s="2">
        <f t="shared" si="62"/>
        <v>0.33200000000000002</v>
      </c>
      <c r="E576" s="2">
        <f t="shared" si="64"/>
        <v>0.33500000000000002</v>
      </c>
      <c r="F576" s="2">
        <f t="shared" si="65"/>
        <v>0.34299999999999997</v>
      </c>
      <c r="G576" s="2">
        <f t="shared" si="67"/>
        <v>0.35879999999999967</v>
      </c>
      <c r="H576" s="2">
        <f t="shared" si="63"/>
        <v>0.39930000000000021</v>
      </c>
      <c r="I576" s="2">
        <f t="array" ref="I576">SUMPRODUCT(B560:B579, (ROW(B560:B579)-ROW(B560)+1)) / (20*21/2)</f>
        <v>0.33471428571428574</v>
      </c>
      <c r="J576" s="2">
        <f t="shared" si="66"/>
        <v>0.3408005661616072</v>
      </c>
      <c r="K576" s="2">
        <f t="shared" si="68"/>
        <v>0.3510547484665128</v>
      </c>
    </row>
    <row r="577" spans="1:11" ht="13.5" x14ac:dyDescent="0.25">
      <c r="A577" s="3">
        <f>TITRES_STAT!B580</f>
        <v>43143</v>
      </c>
      <c r="B577" s="5">
        <f>TITRES_STAT!D580</f>
        <v>0.34</v>
      </c>
      <c r="C577" s="2">
        <f t="shared" si="61"/>
        <v>1.0000000000000009E-2</v>
      </c>
      <c r="D577" s="2">
        <f t="shared" si="62"/>
        <v>0.33400000000000002</v>
      </c>
      <c r="E577" s="2">
        <f t="shared" si="64"/>
        <v>0.33600000000000002</v>
      </c>
      <c r="F577" s="2">
        <f t="shared" si="65"/>
        <v>0.34149999999999997</v>
      </c>
      <c r="G577" s="2">
        <f t="shared" si="67"/>
        <v>0.35779999999999973</v>
      </c>
      <c r="H577" s="2">
        <f t="shared" si="63"/>
        <v>0.39845000000000025</v>
      </c>
      <c r="I577" s="2">
        <f t="array" ref="I577">SUMPRODUCT(B561:B580, (ROW(B561:B580)-ROW(B561)+1)) / (20*21/2)</f>
        <v>0.33385714285714285</v>
      </c>
      <c r="J577" s="2">
        <f t="shared" si="66"/>
        <v>0.34072432176526368</v>
      </c>
      <c r="K577" s="2">
        <f t="shared" si="68"/>
        <v>0.35062122891880643</v>
      </c>
    </row>
    <row r="578" spans="1:11" ht="13.5" x14ac:dyDescent="0.25">
      <c r="A578" s="3">
        <f>TITRES_STAT!B581</f>
        <v>43144</v>
      </c>
      <c r="B578" s="5">
        <f>TITRES_STAT!D581</f>
        <v>0.33</v>
      </c>
      <c r="C578" s="2">
        <f t="shared" si="61"/>
        <v>-1.0000000000000009E-2</v>
      </c>
      <c r="D578" s="2">
        <f t="shared" si="62"/>
        <v>0.33200000000000002</v>
      </c>
      <c r="E578" s="2">
        <f t="shared" si="64"/>
        <v>0.33400000000000002</v>
      </c>
      <c r="F578" s="2">
        <f t="shared" si="65"/>
        <v>0.33999999999999997</v>
      </c>
      <c r="G578" s="2">
        <f t="shared" si="67"/>
        <v>0.35679999999999973</v>
      </c>
      <c r="H578" s="2">
        <f t="shared" si="63"/>
        <v>0.39750000000000035</v>
      </c>
      <c r="I578" s="2">
        <f t="array" ref="I578">SUMPRODUCT(B562:B581, (ROW(B562:B581)-ROW(B562)+1)) / (20*21/2)</f>
        <v>0.33314285714285713</v>
      </c>
      <c r="J578" s="2">
        <f t="shared" si="66"/>
        <v>0.3397029577876195</v>
      </c>
      <c r="K578" s="2">
        <f t="shared" si="68"/>
        <v>0.34981255327493166</v>
      </c>
    </row>
    <row r="579" spans="1:11" ht="13.5" x14ac:dyDescent="0.25">
      <c r="A579" s="3">
        <f>TITRES_STAT!B582</f>
        <v>43145</v>
      </c>
      <c r="B579" s="5">
        <f>TITRES_STAT!D582</f>
        <v>0.33</v>
      </c>
      <c r="C579" s="2">
        <f t="shared" si="61"/>
        <v>0</v>
      </c>
      <c r="D579" s="2">
        <f t="shared" si="62"/>
        <v>0.33200000000000002</v>
      </c>
      <c r="E579" s="2">
        <f t="shared" si="64"/>
        <v>0.33300000000000002</v>
      </c>
      <c r="F579" s="2">
        <f t="shared" si="65"/>
        <v>0.33899999999999997</v>
      </c>
      <c r="G579" s="2">
        <f t="shared" si="67"/>
        <v>0.35579999999999967</v>
      </c>
      <c r="H579" s="2">
        <f t="shared" si="63"/>
        <v>0.3966000000000004</v>
      </c>
      <c r="I579" s="2">
        <f t="array" ref="I579">SUMPRODUCT(B563:B582, (ROW(B563:B582)-ROW(B563)+1)) / (20*21/2)</f>
        <v>0.33257142857142857</v>
      </c>
      <c r="J579" s="2">
        <f t="shared" si="66"/>
        <v>0.33877886656975098</v>
      </c>
      <c r="K579" s="2">
        <f t="shared" si="68"/>
        <v>0.34903559040140492</v>
      </c>
    </row>
    <row r="580" spans="1:11" ht="13.5" x14ac:dyDescent="0.25">
      <c r="A580" s="3">
        <f>TITRES_STAT!B583</f>
        <v>43146</v>
      </c>
      <c r="B580" s="5">
        <f>TITRES_STAT!D583</f>
        <v>0.33</v>
      </c>
      <c r="C580" s="2">
        <f t="shared" ref="C580:C643" si="69">B580-B579</f>
        <v>0</v>
      </c>
      <c r="D580" s="2">
        <f t="shared" si="62"/>
        <v>0.33200000000000002</v>
      </c>
      <c r="E580" s="2">
        <f t="shared" si="64"/>
        <v>0.33200000000000002</v>
      </c>
      <c r="F580" s="2">
        <f t="shared" si="65"/>
        <v>0.33750000000000002</v>
      </c>
      <c r="G580" s="2">
        <f t="shared" si="67"/>
        <v>0.35479999999999978</v>
      </c>
      <c r="H580" s="2">
        <f t="shared" si="63"/>
        <v>0.39570000000000044</v>
      </c>
      <c r="I580" s="2">
        <f t="array" ref="I580">SUMPRODUCT(B564:B583, (ROW(B564:B583)-ROW(B564)+1)) / (20*21/2)</f>
        <v>0.33214285714285713</v>
      </c>
      <c r="J580" s="2">
        <f t="shared" si="66"/>
        <v>0.3379427840392985</v>
      </c>
      <c r="K580" s="2">
        <f t="shared" si="68"/>
        <v>0.34828909666017338</v>
      </c>
    </row>
    <row r="581" spans="1:11" ht="13.5" x14ac:dyDescent="0.25">
      <c r="A581" s="3">
        <f>TITRES_STAT!B584</f>
        <v>43147</v>
      </c>
      <c r="B581" s="5">
        <f>TITRES_STAT!D584</f>
        <v>0.33</v>
      </c>
      <c r="C581" s="2">
        <f t="shared" si="69"/>
        <v>0</v>
      </c>
      <c r="D581" s="2">
        <f t="shared" si="62"/>
        <v>0.33200000000000002</v>
      </c>
      <c r="E581" s="2">
        <f t="shared" si="64"/>
        <v>0.33200000000000002</v>
      </c>
      <c r="F581" s="2">
        <f t="shared" si="65"/>
        <v>0.33600000000000002</v>
      </c>
      <c r="G581" s="2">
        <f t="shared" si="67"/>
        <v>0.35379999999999973</v>
      </c>
      <c r="H581" s="2">
        <f t="shared" si="63"/>
        <v>0.39480000000000032</v>
      </c>
      <c r="I581" s="2">
        <f t="array" ref="I581">SUMPRODUCT(B565:B584, (ROW(B565:B584)-ROW(B565)+1)) / (20*21/2)</f>
        <v>0.33185714285714285</v>
      </c>
      <c r="J581" s="2">
        <f t="shared" si="66"/>
        <v>0.33718632841650814</v>
      </c>
      <c r="K581" s="2">
        <f t="shared" si="68"/>
        <v>0.34757187718330385</v>
      </c>
    </row>
    <row r="582" spans="1:11" ht="13.5" x14ac:dyDescent="0.25">
      <c r="A582" s="3">
        <f>TITRES_STAT!B585</f>
        <v>43150</v>
      </c>
      <c r="B582" s="5">
        <f>TITRES_STAT!D585</f>
        <v>0.33</v>
      </c>
      <c r="C582" s="2">
        <f t="shared" si="69"/>
        <v>0</v>
      </c>
      <c r="D582" s="2">
        <f t="shared" ref="D582:D645" si="70">AVERAGE(B578:B582)</f>
        <v>0.33</v>
      </c>
      <c r="E582" s="2">
        <f t="shared" si="64"/>
        <v>0.33200000000000002</v>
      </c>
      <c r="F582" s="2">
        <f t="shared" si="65"/>
        <v>0.33450000000000002</v>
      </c>
      <c r="G582" s="2">
        <f t="shared" si="67"/>
        <v>0.35279999999999972</v>
      </c>
      <c r="H582" s="2">
        <f t="shared" si="63"/>
        <v>0.39395000000000024</v>
      </c>
      <c r="I582" s="2">
        <f t="array" ref="I582">SUMPRODUCT(B566:B585, (ROW(B566:B585)-ROW(B566)+1)) / (20*21/2)</f>
        <v>0.33161904761904765</v>
      </c>
      <c r="J582" s="2">
        <f t="shared" si="66"/>
        <v>0.33650191618636449</v>
      </c>
      <c r="K582" s="2">
        <f t="shared" si="68"/>
        <v>0.34688278396042921</v>
      </c>
    </row>
    <row r="583" spans="1:11" ht="13.5" x14ac:dyDescent="0.25">
      <c r="A583" s="3">
        <f>TITRES_STAT!B586</f>
        <v>43151</v>
      </c>
      <c r="B583" s="5">
        <f>TITRES_STAT!D586</f>
        <v>0.33</v>
      </c>
      <c r="C583" s="2">
        <f t="shared" si="69"/>
        <v>0</v>
      </c>
      <c r="D583" s="2">
        <f t="shared" si="70"/>
        <v>0.33</v>
      </c>
      <c r="E583" s="2">
        <f t="shared" si="64"/>
        <v>0.33100000000000007</v>
      </c>
      <c r="F583" s="2">
        <f t="shared" si="65"/>
        <v>0.33300000000000002</v>
      </c>
      <c r="G583" s="2">
        <f t="shared" si="67"/>
        <v>0.35179999999999978</v>
      </c>
      <c r="H583" s="2">
        <f t="shared" si="63"/>
        <v>0.39310000000000023</v>
      </c>
      <c r="I583" s="2">
        <f t="array" ref="I583">SUMPRODUCT(B567:B586, (ROW(B567:B586)-ROW(B567)+1)) / (20*21/2)</f>
        <v>0.33138095238095239</v>
      </c>
      <c r="J583" s="2">
        <f t="shared" si="66"/>
        <v>0.3358826860733774</v>
      </c>
      <c r="K583" s="2">
        <f t="shared" si="68"/>
        <v>0.34622071400119669</v>
      </c>
    </row>
    <row r="584" spans="1:11" ht="13.5" x14ac:dyDescent="0.25">
      <c r="A584" s="3">
        <f>TITRES_STAT!B587</f>
        <v>43152</v>
      </c>
      <c r="B584" s="5">
        <f>TITRES_STAT!D587</f>
        <v>0.33</v>
      </c>
      <c r="C584" s="2">
        <f t="shared" si="69"/>
        <v>0</v>
      </c>
      <c r="D584" s="2">
        <f t="shared" si="70"/>
        <v>0.33</v>
      </c>
      <c r="E584" s="2">
        <f t="shared" si="64"/>
        <v>0.33100000000000007</v>
      </c>
      <c r="F584" s="2">
        <f t="shared" si="65"/>
        <v>0.33250000000000002</v>
      </c>
      <c r="G584" s="2">
        <f t="shared" si="67"/>
        <v>0.35079999999999978</v>
      </c>
      <c r="H584" s="2">
        <f t="shared" si="63"/>
        <v>0.39225000000000015</v>
      </c>
      <c r="I584" s="2">
        <f t="array" ref="I584">SUMPRODUCT(B568:B587, (ROW(B568:B587)-ROW(B568)+1)) / (20*21/2)</f>
        <v>0.33014285714285718</v>
      </c>
      <c r="J584" s="2">
        <f t="shared" si="66"/>
        <v>0.33532243025686526</v>
      </c>
      <c r="K584" s="2">
        <f t="shared" si="68"/>
        <v>0.34558460756977721</v>
      </c>
    </row>
    <row r="585" spans="1:11" ht="13.5" x14ac:dyDescent="0.25">
      <c r="A585" s="3">
        <f>TITRES_STAT!B588</f>
        <v>43153</v>
      </c>
      <c r="B585" s="5">
        <f>TITRES_STAT!D588</f>
        <v>0.33</v>
      </c>
      <c r="C585" s="2">
        <f t="shared" si="69"/>
        <v>0</v>
      </c>
      <c r="D585" s="2">
        <f t="shared" si="70"/>
        <v>0.33</v>
      </c>
      <c r="E585" s="2">
        <f t="shared" si="64"/>
        <v>0.33100000000000007</v>
      </c>
      <c r="F585" s="2">
        <f t="shared" si="65"/>
        <v>0.33250000000000007</v>
      </c>
      <c r="G585" s="2">
        <f t="shared" si="67"/>
        <v>0.34979999999999983</v>
      </c>
      <c r="H585" s="2">
        <f t="shared" si="63"/>
        <v>0.39140000000000008</v>
      </c>
      <c r="I585" s="2">
        <f t="array" ref="I585">SUMPRODUCT(B569:B588, (ROW(B569:B588)-ROW(B569)+1)) / (20*21/2)</f>
        <v>0.32895238095238094</v>
      </c>
      <c r="J585" s="2">
        <f t="shared" si="66"/>
        <v>0.33481553213716381</v>
      </c>
      <c r="K585" s="2">
        <f t="shared" si="68"/>
        <v>0.3449734464886095</v>
      </c>
    </row>
    <row r="586" spans="1:11" ht="13.5" x14ac:dyDescent="0.25">
      <c r="A586" s="3">
        <f>TITRES_STAT!B589</f>
        <v>43154</v>
      </c>
      <c r="B586" s="5">
        <f>TITRES_STAT!D589</f>
        <v>0.33</v>
      </c>
      <c r="C586" s="2">
        <f t="shared" si="69"/>
        <v>0</v>
      </c>
      <c r="D586" s="2">
        <f t="shared" si="70"/>
        <v>0.33</v>
      </c>
      <c r="E586" s="2">
        <f t="shared" si="64"/>
        <v>0.33100000000000007</v>
      </c>
      <c r="F586" s="2">
        <f t="shared" si="65"/>
        <v>0.33300000000000002</v>
      </c>
      <c r="G586" s="2">
        <f t="shared" si="67"/>
        <v>0.34879999999999983</v>
      </c>
      <c r="H586" s="2">
        <f t="shared" ref="H586:H649" si="71">AVERAGE(B387:B586)</f>
        <v>0.39050000000000007</v>
      </c>
      <c r="I586" s="2">
        <f t="array" ref="I586">SUMPRODUCT(B570:B589, (ROW(B570:B589)-ROW(B570)+1)) / (20*21/2)</f>
        <v>0.32790476190476192</v>
      </c>
      <c r="J586" s="2">
        <f t="shared" si="66"/>
        <v>0.33435691002886248</v>
      </c>
      <c r="K586" s="2">
        <f t="shared" si="68"/>
        <v>0.34438625250866406</v>
      </c>
    </row>
    <row r="587" spans="1:11" ht="13.5" x14ac:dyDescent="0.25">
      <c r="A587" s="3">
        <f>TITRES_STAT!B590</f>
        <v>43157</v>
      </c>
      <c r="B587" s="5">
        <f>TITRES_STAT!D590</f>
        <v>0.32</v>
      </c>
      <c r="C587" s="2">
        <f t="shared" si="69"/>
        <v>-1.0000000000000009E-2</v>
      </c>
      <c r="D587" s="2">
        <f t="shared" si="70"/>
        <v>0.32800000000000001</v>
      </c>
      <c r="E587" s="2">
        <f t="shared" si="64"/>
        <v>0.32900000000000001</v>
      </c>
      <c r="F587" s="2">
        <f t="shared" si="65"/>
        <v>0.33250000000000007</v>
      </c>
      <c r="G587" s="2">
        <f t="shared" si="67"/>
        <v>0.34779999999999989</v>
      </c>
      <c r="H587" s="2">
        <f t="shared" si="71"/>
        <v>0.38955000000000006</v>
      </c>
      <c r="I587" s="2">
        <f t="array" ref="I587">SUMPRODUCT(B571:B590, (ROW(B571:B590)-ROW(B571)+1)) / (20*21/2)</f>
        <v>0.32695238095238094</v>
      </c>
      <c r="J587" s="2">
        <f t="shared" si="66"/>
        <v>0.33298958526420891</v>
      </c>
      <c r="K587" s="2">
        <f t="shared" si="68"/>
        <v>0.34342992888087337</v>
      </c>
    </row>
    <row r="588" spans="1:11" ht="13.5" x14ac:dyDescent="0.25">
      <c r="A588" s="3">
        <f>TITRES_STAT!B591</f>
        <v>43158</v>
      </c>
      <c r="B588" s="5">
        <f>TITRES_STAT!D591</f>
        <v>0.32</v>
      </c>
      <c r="C588" s="2">
        <f t="shared" si="69"/>
        <v>0</v>
      </c>
      <c r="D588" s="2">
        <f t="shared" si="70"/>
        <v>0.32600000000000001</v>
      </c>
      <c r="E588" s="2">
        <f t="shared" ref="E588:E651" si="72">AVERAGE(B579:B588)</f>
        <v>0.32799999999999996</v>
      </c>
      <c r="F588" s="2">
        <f t="shared" si="65"/>
        <v>0.33100000000000007</v>
      </c>
      <c r="G588" s="2">
        <f t="shared" si="67"/>
        <v>0.34679999999999994</v>
      </c>
      <c r="H588" s="2">
        <f t="shared" si="71"/>
        <v>0.3886</v>
      </c>
      <c r="I588" s="2">
        <f t="array" ref="I588">SUMPRODUCT(B572:B591, (ROW(B572:B591)-ROW(B572)+1)) / (20*21/2)</f>
        <v>0.32514285714285707</v>
      </c>
      <c r="J588" s="2">
        <f t="shared" si="66"/>
        <v>0.33175248190571283</v>
      </c>
      <c r="K588" s="2">
        <f t="shared" si="68"/>
        <v>0.342511108140447</v>
      </c>
    </row>
    <row r="589" spans="1:11" ht="13.5" x14ac:dyDescent="0.25">
      <c r="A589" s="3">
        <f>TITRES_STAT!B592</f>
        <v>43159</v>
      </c>
      <c r="B589" s="5">
        <f>TITRES_STAT!D592</f>
        <v>0.32</v>
      </c>
      <c r="C589" s="2">
        <f t="shared" si="69"/>
        <v>0</v>
      </c>
      <c r="D589" s="2">
        <f t="shared" si="70"/>
        <v>0.32400000000000001</v>
      </c>
      <c r="E589" s="2">
        <f t="shared" si="72"/>
        <v>0.32699999999999996</v>
      </c>
      <c r="F589" s="2">
        <f t="shared" si="65"/>
        <v>0.33000000000000007</v>
      </c>
      <c r="G589" s="2">
        <f t="shared" si="67"/>
        <v>0.3458</v>
      </c>
      <c r="H589" s="2">
        <f t="shared" si="71"/>
        <v>0.3876</v>
      </c>
      <c r="I589" s="2">
        <f t="array" ref="I589">SUMPRODUCT(B573:B592, (ROW(B573:B592)-ROW(B573)+1)) / (20*21/2)</f>
        <v>0.32438095238095233</v>
      </c>
      <c r="J589" s="2">
        <f t="shared" si="66"/>
        <v>0.33063319791469259</v>
      </c>
      <c r="K589" s="2">
        <f t="shared" si="68"/>
        <v>0.34162831958591972</v>
      </c>
    </row>
    <row r="590" spans="1:11" ht="13.5" x14ac:dyDescent="0.25">
      <c r="A590" s="3">
        <f>TITRES_STAT!B593</f>
        <v>43160</v>
      </c>
      <c r="B590" s="5">
        <f>TITRES_STAT!D593</f>
        <v>0.32</v>
      </c>
      <c r="C590" s="2">
        <f t="shared" si="69"/>
        <v>0</v>
      </c>
      <c r="D590" s="2">
        <f t="shared" si="70"/>
        <v>0.32200000000000001</v>
      </c>
      <c r="E590" s="2">
        <f t="shared" si="72"/>
        <v>0.32599999999999996</v>
      </c>
      <c r="F590" s="2">
        <f t="shared" si="65"/>
        <v>0.32900000000000007</v>
      </c>
      <c r="G590" s="2">
        <f t="shared" si="67"/>
        <v>0.34480000000000005</v>
      </c>
      <c r="H590" s="2">
        <f t="shared" si="71"/>
        <v>0.38664999999999994</v>
      </c>
      <c r="I590" s="2">
        <f t="array" ref="I590">SUMPRODUCT(B574:B593, (ROW(B574:B593)-ROW(B574)+1)) / (20*21/2)</f>
        <v>0.3236666666666666</v>
      </c>
      <c r="J590" s="2">
        <f t="shared" si="66"/>
        <v>0.32962051239900758</v>
      </c>
      <c r="K590" s="2">
        <f t="shared" si="68"/>
        <v>0.34078015019039348</v>
      </c>
    </row>
    <row r="591" spans="1:11" ht="13.5" x14ac:dyDescent="0.25">
      <c r="A591" s="3">
        <f>TITRES_STAT!B594</f>
        <v>43161</v>
      </c>
      <c r="B591" s="5">
        <f>TITRES_STAT!D594</f>
        <v>0.31</v>
      </c>
      <c r="C591" s="2">
        <f t="shared" si="69"/>
        <v>-1.0000000000000009E-2</v>
      </c>
      <c r="D591" s="2">
        <f t="shared" si="70"/>
        <v>0.318</v>
      </c>
      <c r="E591" s="2">
        <f t="shared" si="72"/>
        <v>0.32399999999999995</v>
      </c>
      <c r="F591" s="2">
        <f t="shared" si="65"/>
        <v>0.32800000000000007</v>
      </c>
      <c r="G591" s="2">
        <f t="shared" si="67"/>
        <v>0.34360000000000002</v>
      </c>
      <c r="H591" s="2">
        <f t="shared" si="71"/>
        <v>0.38569999999999993</v>
      </c>
      <c r="I591" s="2">
        <f t="array" ref="I591">SUMPRODUCT(B575:B594, (ROW(B575:B594)-ROW(B575)+1)) / (20*21/2)</f>
        <v>0.32304761904761897</v>
      </c>
      <c r="J591" s="2">
        <f t="shared" si="66"/>
        <v>0.32775189217053063</v>
      </c>
      <c r="K591" s="2">
        <f t="shared" si="68"/>
        <v>0.33957308547704473</v>
      </c>
    </row>
    <row r="592" spans="1:11" ht="13.5" x14ac:dyDescent="0.25">
      <c r="A592" s="3">
        <f>TITRES_STAT!B595</f>
        <v>43164</v>
      </c>
      <c r="B592" s="5">
        <f>TITRES_STAT!D595</f>
        <v>0.32</v>
      </c>
      <c r="C592" s="2">
        <f t="shared" si="69"/>
        <v>1.0000000000000009E-2</v>
      </c>
      <c r="D592" s="2">
        <f t="shared" si="70"/>
        <v>0.318</v>
      </c>
      <c r="E592" s="2">
        <f t="shared" si="72"/>
        <v>0.32300000000000001</v>
      </c>
      <c r="F592" s="2">
        <f t="shared" si="65"/>
        <v>0.32750000000000007</v>
      </c>
      <c r="G592" s="2">
        <f t="shared" si="67"/>
        <v>0.34259999999999996</v>
      </c>
      <c r="H592" s="2">
        <f t="shared" si="71"/>
        <v>0.38474999999999993</v>
      </c>
      <c r="I592" s="2">
        <f t="array" ref="I592">SUMPRODUCT(B576:B595, (ROW(B576:B595)-ROW(B576)+1)) / (20*21/2)</f>
        <v>0.32247619047619047</v>
      </c>
      <c r="J592" s="2">
        <f t="shared" si="66"/>
        <v>0.32701361672571821</v>
      </c>
      <c r="K592" s="2">
        <f t="shared" si="68"/>
        <v>0.33880551349755283</v>
      </c>
    </row>
    <row r="593" spans="1:11" ht="13.5" x14ac:dyDescent="0.25">
      <c r="A593" s="3">
        <f>TITRES_STAT!B596</f>
        <v>43165</v>
      </c>
      <c r="B593" s="5">
        <f>TITRES_STAT!D596</f>
        <v>0.32</v>
      </c>
      <c r="C593" s="2">
        <f t="shared" si="69"/>
        <v>0</v>
      </c>
      <c r="D593" s="2">
        <f t="shared" si="70"/>
        <v>0.318</v>
      </c>
      <c r="E593" s="2">
        <f t="shared" si="72"/>
        <v>0.32199999999999995</v>
      </c>
      <c r="F593" s="2">
        <f t="shared" si="65"/>
        <v>0.32650000000000012</v>
      </c>
      <c r="G593" s="2">
        <f t="shared" si="67"/>
        <v>0.34160000000000001</v>
      </c>
      <c r="H593" s="2">
        <f t="shared" si="71"/>
        <v>0.38384999999999991</v>
      </c>
      <c r="I593" s="2">
        <f t="array" ref="I593">SUMPRODUCT(B577:B596, (ROW(B577:B596)-ROW(B577)+1)) / (20*21/2)</f>
        <v>0.32195238095238088</v>
      </c>
      <c r="J593" s="2">
        <f t="shared" si="66"/>
        <v>0.32634565322803077</v>
      </c>
      <c r="K593" s="2">
        <f t="shared" si="68"/>
        <v>0.33806804238000177</v>
      </c>
    </row>
    <row r="594" spans="1:11" ht="13.5" x14ac:dyDescent="0.25">
      <c r="A594" s="3">
        <f>TITRES_STAT!B597</f>
        <v>43166</v>
      </c>
      <c r="B594" s="5">
        <f>TITRES_STAT!D597</f>
        <v>0.32</v>
      </c>
      <c r="C594" s="2">
        <f t="shared" si="69"/>
        <v>0</v>
      </c>
      <c r="D594" s="2">
        <f t="shared" si="70"/>
        <v>0.318</v>
      </c>
      <c r="E594" s="2">
        <f t="shared" si="72"/>
        <v>0.32099999999999995</v>
      </c>
      <c r="F594" s="2">
        <f t="shared" si="65"/>
        <v>0.32600000000000012</v>
      </c>
      <c r="G594" s="2">
        <f t="shared" si="67"/>
        <v>0.34060000000000001</v>
      </c>
      <c r="H594" s="2">
        <f t="shared" si="71"/>
        <v>0.38299999999999984</v>
      </c>
      <c r="I594" s="2">
        <f t="array" ref="I594">SUMPRODUCT(B578:B597, (ROW(B578:B597)-ROW(B578)+1)) / (20*21/2)</f>
        <v>0.32147619047619042</v>
      </c>
      <c r="J594" s="2">
        <f t="shared" si="66"/>
        <v>0.32574130530155165</v>
      </c>
      <c r="K594" s="2">
        <f t="shared" si="68"/>
        <v>0.3373594916984331</v>
      </c>
    </row>
    <row r="595" spans="1:11" ht="13.5" x14ac:dyDescent="0.25">
      <c r="A595" s="3">
        <f>TITRES_STAT!B598</f>
        <v>43167</v>
      </c>
      <c r="B595" s="5">
        <f>TITRES_STAT!D598</f>
        <v>0.32</v>
      </c>
      <c r="C595" s="2">
        <f t="shared" si="69"/>
        <v>0</v>
      </c>
      <c r="D595" s="2">
        <f t="shared" si="70"/>
        <v>0.318</v>
      </c>
      <c r="E595" s="2">
        <f t="shared" si="72"/>
        <v>0.31999999999999995</v>
      </c>
      <c r="F595" s="2">
        <f t="shared" si="65"/>
        <v>0.32550000000000007</v>
      </c>
      <c r="G595" s="2">
        <f t="shared" si="67"/>
        <v>0.33960000000000007</v>
      </c>
      <c r="H595" s="2">
        <f t="shared" si="71"/>
        <v>0.38214999999999982</v>
      </c>
      <c r="I595" s="2">
        <f t="array" ref="I595">SUMPRODUCT(B579:B598, (ROW(B579:B598)-ROW(B579)+1)) / (20*21/2)</f>
        <v>0.32109523809523804</v>
      </c>
      <c r="J595" s="2">
        <f t="shared" si="66"/>
        <v>0.32519451432045149</v>
      </c>
      <c r="K595" s="2">
        <f t="shared" si="68"/>
        <v>0.33667872731810244</v>
      </c>
    </row>
    <row r="596" spans="1:11" ht="13.5" x14ac:dyDescent="0.25">
      <c r="A596" s="3">
        <f>TITRES_STAT!B599</f>
        <v>43168</v>
      </c>
      <c r="B596" s="5">
        <f>TITRES_STAT!D599</f>
        <v>0.32</v>
      </c>
      <c r="C596" s="2">
        <f t="shared" si="69"/>
        <v>0</v>
      </c>
      <c r="D596" s="2">
        <f t="shared" si="70"/>
        <v>0.32</v>
      </c>
      <c r="E596" s="2">
        <f t="shared" si="72"/>
        <v>0.31899999999999995</v>
      </c>
      <c r="F596" s="2">
        <f t="shared" ref="F596:F659" si="73">AVERAGE(B577:B596)</f>
        <v>0.32500000000000007</v>
      </c>
      <c r="G596" s="2">
        <f t="shared" si="67"/>
        <v>0.33900000000000008</v>
      </c>
      <c r="H596" s="2">
        <f t="shared" si="71"/>
        <v>0.38129999999999981</v>
      </c>
      <c r="I596" s="2">
        <f t="array" ref="I596">SUMPRODUCT(B580:B599, (ROW(B580:B599)-ROW(B580)+1)) / (20*21/2)</f>
        <v>0.32076190476190469</v>
      </c>
      <c r="J596" s="2">
        <f t="shared" si="66"/>
        <v>0.32469979867088472</v>
      </c>
      <c r="K596" s="2">
        <f t="shared" si="68"/>
        <v>0.33602465958013766</v>
      </c>
    </row>
    <row r="597" spans="1:11" ht="13.5" x14ac:dyDescent="0.25">
      <c r="A597" s="3">
        <f>TITRES_STAT!B600</f>
        <v>43171</v>
      </c>
      <c r="B597" s="5">
        <f>TITRES_STAT!D600</f>
        <v>0.32</v>
      </c>
      <c r="C597" s="2">
        <f t="shared" si="69"/>
        <v>0</v>
      </c>
      <c r="D597" s="2">
        <f t="shared" si="70"/>
        <v>0.32</v>
      </c>
      <c r="E597" s="2">
        <f t="shared" si="72"/>
        <v>0.31899999999999995</v>
      </c>
      <c r="F597" s="2">
        <f t="shared" si="73"/>
        <v>0.32400000000000007</v>
      </c>
      <c r="G597" s="2">
        <f t="shared" si="67"/>
        <v>0.33800000000000013</v>
      </c>
      <c r="H597" s="2">
        <f t="shared" si="71"/>
        <v>0.38044999999999973</v>
      </c>
      <c r="I597" s="2">
        <f t="array" ref="I597">SUMPRODUCT(B581:B600, (ROW(B581:B600)-ROW(B581)+1)) / (20*21/2)</f>
        <v>0.32047619047619047</v>
      </c>
      <c r="J597" s="2">
        <f t="shared" ref="J597:J660" si="74">$J$4*B597+J596*(1-$J$4)</f>
        <v>0.32425219879746714</v>
      </c>
      <c r="K597" s="2">
        <f t="shared" si="68"/>
        <v>0.33539624155738718</v>
      </c>
    </row>
    <row r="598" spans="1:11" ht="13.5" x14ac:dyDescent="0.25">
      <c r="A598" s="3">
        <f>TITRES_STAT!B601</f>
        <v>43172</v>
      </c>
      <c r="B598" s="5">
        <f>TITRES_STAT!D601</f>
        <v>0.32</v>
      </c>
      <c r="C598" s="2">
        <f t="shared" si="69"/>
        <v>0</v>
      </c>
      <c r="D598" s="2">
        <f t="shared" si="70"/>
        <v>0.32</v>
      </c>
      <c r="E598" s="2">
        <f t="shared" si="72"/>
        <v>0.31899999999999995</v>
      </c>
      <c r="F598" s="2">
        <f t="shared" si="73"/>
        <v>0.32350000000000007</v>
      </c>
      <c r="G598" s="2">
        <f t="shared" si="67"/>
        <v>0.33680000000000004</v>
      </c>
      <c r="H598" s="2">
        <f t="shared" si="71"/>
        <v>0.37959999999999966</v>
      </c>
      <c r="I598" s="2">
        <f t="array" ref="I598">SUMPRODUCT(B582:B601, (ROW(B582:B601)-ROW(B582)+1)) / (20*21/2)</f>
        <v>0.32023809523809521</v>
      </c>
      <c r="J598" s="2">
        <f t="shared" si="74"/>
        <v>0.32384722748342265</v>
      </c>
      <c r="K598" s="2">
        <f t="shared" si="68"/>
        <v>0.33479246737866614</v>
      </c>
    </row>
    <row r="599" spans="1:11" ht="13.5" x14ac:dyDescent="0.25">
      <c r="A599" s="3">
        <f>TITRES_STAT!B602</f>
        <v>43173</v>
      </c>
      <c r="B599" s="5">
        <f>TITRES_STAT!D602</f>
        <v>0.32</v>
      </c>
      <c r="C599" s="2">
        <f t="shared" si="69"/>
        <v>0</v>
      </c>
      <c r="D599" s="2">
        <f t="shared" si="70"/>
        <v>0.32</v>
      </c>
      <c r="E599" s="2">
        <f t="shared" si="72"/>
        <v>0.31899999999999995</v>
      </c>
      <c r="F599" s="2">
        <f t="shared" si="73"/>
        <v>0.32300000000000006</v>
      </c>
      <c r="G599" s="2">
        <f t="shared" si="67"/>
        <v>0.33580000000000004</v>
      </c>
      <c r="H599" s="2">
        <f t="shared" si="71"/>
        <v>0.37869999999999959</v>
      </c>
      <c r="I599" s="2">
        <f t="array" ref="I599">SUMPRODUCT(B583:B602, (ROW(B583:B602)-ROW(B583)+1)) / (20*21/2)</f>
        <v>0.32004761904761903</v>
      </c>
      <c r="J599" s="2">
        <f t="shared" si="74"/>
        <v>0.32348082486595386</v>
      </c>
      <c r="K599" s="2">
        <f t="shared" si="68"/>
        <v>0.3342123706187185</v>
      </c>
    </row>
    <row r="600" spans="1:11" ht="13.5" x14ac:dyDescent="0.25">
      <c r="A600" s="3">
        <f>TITRES_STAT!B603</f>
        <v>43174</v>
      </c>
      <c r="B600" s="5">
        <f>TITRES_STAT!D603</f>
        <v>0.32</v>
      </c>
      <c r="C600" s="2">
        <f t="shared" si="69"/>
        <v>0</v>
      </c>
      <c r="D600" s="2">
        <f t="shared" si="70"/>
        <v>0.32</v>
      </c>
      <c r="E600" s="2">
        <f t="shared" si="72"/>
        <v>0.31899999999999995</v>
      </c>
      <c r="F600" s="2">
        <f t="shared" si="73"/>
        <v>0.32250000000000012</v>
      </c>
      <c r="G600" s="2">
        <f t="shared" si="67"/>
        <v>0.33500000000000008</v>
      </c>
      <c r="H600" s="2">
        <f t="shared" si="71"/>
        <v>0.37784999999999963</v>
      </c>
      <c r="I600" s="2">
        <f t="array" ref="I600">SUMPRODUCT(B584:B603, (ROW(B584:B603)-ROW(B584)+1)) / (20*21/2)</f>
        <v>0.31990476190476186</v>
      </c>
      <c r="J600" s="2">
        <f t="shared" si="74"/>
        <v>0.32314931773586303</v>
      </c>
      <c r="K600" s="2">
        <f t="shared" si="68"/>
        <v>0.33365502275131781</v>
      </c>
    </row>
    <row r="601" spans="1:11" ht="13.5" x14ac:dyDescent="0.25">
      <c r="A601" s="3">
        <f>TITRES_STAT!B604</f>
        <v>43175</v>
      </c>
      <c r="B601" s="5">
        <f>TITRES_STAT!D604</f>
        <v>0.32</v>
      </c>
      <c r="C601" s="2">
        <f t="shared" si="69"/>
        <v>0</v>
      </c>
      <c r="D601" s="2">
        <f t="shared" si="70"/>
        <v>0.32</v>
      </c>
      <c r="E601" s="2">
        <f t="shared" si="72"/>
        <v>0.31999999999999995</v>
      </c>
      <c r="F601" s="2">
        <f t="shared" si="73"/>
        <v>0.32200000000000006</v>
      </c>
      <c r="G601" s="2">
        <f t="shared" si="67"/>
        <v>0.33420000000000011</v>
      </c>
      <c r="H601" s="2">
        <f t="shared" si="71"/>
        <v>0.37699999999999961</v>
      </c>
      <c r="I601" s="2">
        <f t="array" ref="I601">SUMPRODUCT(B585:B604, (ROW(B585:B604)-ROW(B585)+1)) / (20*21/2)</f>
        <v>0.31980952380952377</v>
      </c>
      <c r="J601" s="2">
        <f t="shared" si="74"/>
        <v>0.32284938271339991</v>
      </c>
      <c r="K601" s="2">
        <f t="shared" si="68"/>
        <v>0.33311953166303088</v>
      </c>
    </row>
    <row r="602" spans="1:11" ht="13.5" x14ac:dyDescent="0.25">
      <c r="A602" s="3">
        <f>TITRES_STAT!B605</f>
        <v>43178</v>
      </c>
      <c r="B602" s="5">
        <f>TITRES_STAT!D605</f>
        <v>0.32</v>
      </c>
      <c r="C602" s="2">
        <f t="shared" si="69"/>
        <v>0</v>
      </c>
      <c r="D602" s="2">
        <f t="shared" si="70"/>
        <v>0.32</v>
      </c>
      <c r="E602" s="2">
        <f t="shared" si="72"/>
        <v>0.31999999999999995</v>
      </c>
      <c r="F602" s="2">
        <f t="shared" si="73"/>
        <v>0.32150000000000006</v>
      </c>
      <c r="G602" s="2">
        <f t="shared" si="67"/>
        <v>0.33340000000000003</v>
      </c>
      <c r="H602" s="2">
        <f t="shared" si="71"/>
        <v>0.3761499999999996</v>
      </c>
      <c r="I602" s="2">
        <f t="array" ref="I602">SUMPRODUCT(B586:B605, (ROW(B586:B605)-ROW(B586)+1)) / (20*21/2)</f>
        <v>0.31976190476190475</v>
      </c>
      <c r="J602" s="2">
        <f t="shared" si="74"/>
        <v>0.32257801293117139</v>
      </c>
      <c r="K602" s="2">
        <f t="shared" si="68"/>
        <v>0.33260504022526499</v>
      </c>
    </row>
    <row r="603" spans="1:11" ht="13.5" x14ac:dyDescent="0.25">
      <c r="A603" s="3">
        <f>TITRES_STAT!B606</f>
        <v>43180</v>
      </c>
      <c r="B603" s="5">
        <f>TITRES_STAT!D606</f>
        <v>0.32</v>
      </c>
      <c r="C603" s="2">
        <f t="shared" si="69"/>
        <v>0</v>
      </c>
      <c r="D603" s="2">
        <f t="shared" si="70"/>
        <v>0.32</v>
      </c>
      <c r="E603" s="2">
        <f t="shared" si="72"/>
        <v>0.31999999999999995</v>
      </c>
      <c r="F603" s="2">
        <f t="shared" si="73"/>
        <v>0.32100000000000006</v>
      </c>
      <c r="G603" s="2">
        <f t="shared" si="67"/>
        <v>0.3328000000000001</v>
      </c>
      <c r="H603" s="2">
        <f t="shared" si="71"/>
        <v>0.37534999999999952</v>
      </c>
      <c r="I603" s="2">
        <f t="array" ref="I603">SUMPRODUCT(B587:B606, (ROW(B587:B606)-ROW(B587)+1)) / (20*21/2)</f>
        <v>0.31976190476190475</v>
      </c>
      <c r="J603" s="2">
        <f t="shared" si="74"/>
        <v>0.32233248789010749</v>
      </c>
      <c r="K603" s="2">
        <f t="shared" si="68"/>
        <v>0.33211072492231347</v>
      </c>
    </row>
    <row r="604" spans="1:11" ht="13.5" x14ac:dyDescent="0.25">
      <c r="A604" s="3">
        <f>TITRES_STAT!B607</f>
        <v>43181</v>
      </c>
      <c r="B604" s="5">
        <f>TITRES_STAT!D607</f>
        <v>0.32</v>
      </c>
      <c r="C604" s="2">
        <f t="shared" si="69"/>
        <v>0</v>
      </c>
      <c r="D604" s="2">
        <f t="shared" si="70"/>
        <v>0.32</v>
      </c>
      <c r="E604" s="2">
        <f t="shared" si="72"/>
        <v>0.31999999999999995</v>
      </c>
      <c r="F604" s="2">
        <f t="shared" si="73"/>
        <v>0.32050000000000006</v>
      </c>
      <c r="G604" s="2">
        <f t="shared" si="67"/>
        <v>0.33260000000000006</v>
      </c>
      <c r="H604" s="2">
        <f t="shared" si="71"/>
        <v>0.37449999999999956</v>
      </c>
      <c r="I604" s="2">
        <f t="array" ref="I604">SUMPRODUCT(B588:B607, (ROW(B588:B607)-ROW(B588)+1)) / (20*21/2)</f>
        <v>0.31980952380952377</v>
      </c>
      <c r="J604" s="2">
        <f t="shared" si="74"/>
        <v>0.32211034618628775</v>
      </c>
      <c r="K604" s="2">
        <f t="shared" si="68"/>
        <v>0.33163579453320319</v>
      </c>
    </row>
    <row r="605" spans="1:11" ht="13.5" x14ac:dyDescent="0.25">
      <c r="A605" s="3">
        <f>TITRES_STAT!B608</f>
        <v>43182</v>
      </c>
      <c r="B605" s="5">
        <f>TITRES_STAT!D608</f>
        <v>0.32</v>
      </c>
      <c r="C605" s="2">
        <f t="shared" si="69"/>
        <v>0</v>
      </c>
      <c r="D605" s="2">
        <f t="shared" si="70"/>
        <v>0.32</v>
      </c>
      <c r="E605" s="2">
        <f t="shared" si="72"/>
        <v>0.31999999999999995</v>
      </c>
      <c r="F605" s="2">
        <f t="shared" si="73"/>
        <v>0.32000000000000006</v>
      </c>
      <c r="G605" s="2">
        <f t="shared" si="67"/>
        <v>0.33200000000000007</v>
      </c>
      <c r="H605" s="2">
        <f t="shared" si="71"/>
        <v>0.37364999999999943</v>
      </c>
      <c r="I605" s="2">
        <f t="array" ref="I605">SUMPRODUCT(B589:B608, (ROW(B589:B608)-ROW(B589)+1)) / (20*21/2)</f>
        <v>0.31890476190476186</v>
      </c>
      <c r="J605" s="2">
        <f t="shared" si="74"/>
        <v>0.32190936083521277</v>
      </c>
      <c r="K605" s="2">
        <f t="shared" si="68"/>
        <v>0.33117948886523446</v>
      </c>
    </row>
    <row r="606" spans="1:11" ht="13.5" x14ac:dyDescent="0.25">
      <c r="A606" s="3">
        <f>TITRES_STAT!B609</f>
        <v>43185</v>
      </c>
      <c r="B606" s="5">
        <f>TITRES_STAT!D609</f>
        <v>0.32</v>
      </c>
      <c r="C606" s="2">
        <f t="shared" si="69"/>
        <v>0</v>
      </c>
      <c r="D606" s="2">
        <f t="shared" si="70"/>
        <v>0.32</v>
      </c>
      <c r="E606" s="2">
        <f t="shared" si="72"/>
        <v>0.31999999999999995</v>
      </c>
      <c r="F606" s="2">
        <f t="shared" si="73"/>
        <v>0.31950000000000006</v>
      </c>
      <c r="G606" s="2">
        <f t="shared" si="67"/>
        <v>0.33120000000000011</v>
      </c>
      <c r="H606" s="2">
        <f t="shared" si="71"/>
        <v>0.37274999999999942</v>
      </c>
      <c r="I606" s="2">
        <f t="array" ref="I606">SUMPRODUCT(B590:B609, (ROW(B590:B609)-ROW(B590)+1)) / (20*21/2)</f>
        <v>0.31804761904761902</v>
      </c>
      <c r="J606" s="2">
        <f t="shared" si="74"/>
        <v>0.32172751694614488</v>
      </c>
      <c r="K606" s="2">
        <f t="shared" si="68"/>
        <v>0.33074107753718607</v>
      </c>
    </row>
    <row r="607" spans="1:11" ht="13.5" x14ac:dyDescent="0.25">
      <c r="A607" s="3">
        <f>TITRES_STAT!B610</f>
        <v>43186</v>
      </c>
      <c r="B607" s="5">
        <f>TITRES_STAT!D610</f>
        <v>0.32</v>
      </c>
      <c r="C607" s="2">
        <f t="shared" si="69"/>
        <v>0</v>
      </c>
      <c r="D607" s="2">
        <f t="shared" si="70"/>
        <v>0.32</v>
      </c>
      <c r="E607" s="2">
        <f t="shared" si="72"/>
        <v>0.31999999999999995</v>
      </c>
      <c r="F607" s="2">
        <f t="shared" si="73"/>
        <v>0.31950000000000006</v>
      </c>
      <c r="G607" s="2">
        <f t="shared" si="67"/>
        <v>0.3302000000000001</v>
      </c>
      <c r="H607" s="2">
        <f t="shared" si="71"/>
        <v>0.3718499999999994</v>
      </c>
      <c r="I607" s="2">
        <f t="array" ref="I607">SUMPRODUCT(B591:B610, (ROW(B591:B610)-ROW(B591)+1)) / (20*21/2)</f>
        <v>0.31723809523809521</v>
      </c>
      <c r="J607" s="2">
        <f t="shared" si="74"/>
        <v>0.32156299152270251</v>
      </c>
      <c r="K607" s="2">
        <f t="shared" si="68"/>
        <v>0.33031985881023762</v>
      </c>
    </row>
    <row r="608" spans="1:11" ht="13.5" x14ac:dyDescent="0.25">
      <c r="A608" s="3">
        <f>TITRES_STAT!B611</f>
        <v>43187</v>
      </c>
      <c r="B608" s="5">
        <f>TITRES_STAT!D611</f>
        <v>0.31</v>
      </c>
      <c r="C608" s="2">
        <f t="shared" si="69"/>
        <v>-1.0000000000000009E-2</v>
      </c>
      <c r="D608" s="2">
        <f t="shared" si="70"/>
        <v>0.318</v>
      </c>
      <c r="E608" s="2">
        <f t="shared" si="72"/>
        <v>0.31900000000000001</v>
      </c>
      <c r="F608" s="2">
        <f t="shared" si="73"/>
        <v>0.31900000000000006</v>
      </c>
      <c r="G608" s="2">
        <f t="shared" si="67"/>
        <v>0.3292000000000001</v>
      </c>
      <c r="H608" s="2">
        <f t="shared" si="71"/>
        <v>0.37094999999999945</v>
      </c>
      <c r="I608" s="2">
        <f t="array" ref="I608">SUMPRODUCT(B592:B611, (ROW(B592:B611)-ROW(B592)+1)) / (20*21/2)</f>
        <v>0.31647619047619047</v>
      </c>
      <c r="J608" s="2">
        <f t="shared" si="74"/>
        <v>0.32046175423482609</v>
      </c>
      <c r="K608" s="2">
        <f t="shared" si="68"/>
        <v>0.32952300160199299</v>
      </c>
    </row>
    <row r="609" spans="1:11" ht="13.5" x14ac:dyDescent="0.25">
      <c r="A609" s="3">
        <f>TITRES_STAT!B612</f>
        <v>43188</v>
      </c>
      <c r="B609" s="5">
        <f>TITRES_STAT!D612</f>
        <v>0.31</v>
      </c>
      <c r="C609" s="2">
        <f t="shared" si="69"/>
        <v>0</v>
      </c>
      <c r="D609" s="2">
        <f t="shared" si="70"/>
        <v>0.316</v>
      </c>
      <c r="E609" s="2">
        <f t="shared" si="72"/>
        <v>0.318</v>
      </c>
      <c r="F609" s="2">
        <f t="shared" si="73"/>
        <v>0.31850000000000001</v>
      </c>
      <c r="G609" s="2">
        <f t="shared" si="67"/>
        <v>0.32840000000000008</v>
      </c>
      <c r="H609" s="2">
        <f t="shared" si="71"/>
        <v>0.37004999999999943</v>
      </c>
      <c r="I609" s="2">
        <f t="array" ref="I609">SUMPRODUCT(B593:B612, (ROW(B593:B612)-ROW(B593)+1)) / (20*21/2)</f>
        <v>0.31571428571428573</v>
      </c>
      <c r="J609" s="2">
        <f t="shared" si="74"/>
        <v>0.31946539668865215</v>
      </c>
      <c r="K609" s="2">
        <f t="shared" si="68"/>
        <v>0.32875739369603246</v>
      </c>
    </row>
    <row r="610" spans="1:11" ht="13.5" x14ac:dyDescent="0.25">
      <c r="A610" s="3">
        <f>TITRES_STAT!B613</f>
        <v>43189</v>
      </c>
      <c r="B610" s="5">
        <f>TITRES_STAT!D613</f>
        <v>0.31</v>
      </c>
      <c r="C610" s="2">
        <f t="shared" si="69"/>
        <v>0</v>
      </c>
      <c r="D610" s="2">
        <f t="shared" si="70"/>
        <v>0.314</v>
      </c>
      <c r="E610" s="2">
        <f t="shared" si="72"/>
        <v>0.31700000000000006</v>
      </c>
      <c r="F610" s="2">
        <f t="shared" si="73"/>
        <v>0.31799999999999995</v>
      </c>
      <c r="G610" s="2">
        <f t="shared" si="67"/>
        <v>0.32740000000000008</v>
      </c>
      <c r="H610" s="2">
        <f t="shared" si="71"/>
        <v>0.36914999999999948</v>
      </c>
      <c r="I610" s="2">
        <f t="array" ref="I610">SUMPRODUCT(B594:B613, (ROW(B594:B613)-ROW(B594)+1)) / (20*21/2)</f>
        <v>0.315</v>
      </c>
      <c r="J610" s="2">
        <f t="shared" si="74"/>
        <v>0.31856393033735192</v>
      </c>
      <c r="K610" s="2">
        <f t="shared" si="68"/>
        <v>0.32802180962952138</v>
      </c>
    </row>
    <row r="611" spans="1:11" ht="13.5" x14ac:dyDescent="0.25">
      <c r="A611" s="3">
        <f>TITRES_STAT!B614</f>
        <v>43192</v>
      </c>
      <c r="B611" s="5">
        <f>TITRES_STAT!D614</f>
        <v>0.31</v>
      </c>
      <c r="C611" s="2">
        <f t="shared" si="69"/>
        <v>0</v>
      </c>
      <c r="D611" s="2">
        <f t="shared" si="70"/>
        <v>0.312</v>
      </c>
      <c r="E611" s="2">
        <f t="shared" si="72"/>
        <v>0.316</v>
      </c>
      <c r="F611" s="2">
        <f t="shared" si="73"/>
        <v>0.31799999999999995</v>
      </c>
      <c r="G611" s="2">
        <f t="shared" si="67"/>
        <v>0.32640000000000013</v>
      </c>
      <c r="H611" s="2">
        <f t="shared" si="71"/>
        <v>0.36824999999999947</v>
      </c>
      <c r="I611" s="2">
        <f t="array" ref="I611">SUMPRODUCT(B595:B614, (ROW(B595:B614)-ROW(B595)+1)) / (20*21/2)</f>
        <v>0.31338095238095237</v>
      </c>
      <c r="J611" s="2">
        <f t="shared" si="74"/>
        <v>0.31774831792427077</v>
      </c>
      <c r="K611" s="2">
        <f t="shared" si="68"/>
        <v>0.32731507199699111</v>
      </c>
    </row>
    <row r="612" spans="1:11" ht="13.5" x14ac:dyDescent="0.25">
      <c r="A612" s="3">
        <f>TITRES_STAT!B615</f>
        <v>43193</v>
      </c>
      <c r="B612" s="5">
        <f>TITRES_STAT!D615</f>
        <v>0.31</v>
      </c>
      <c r="C612" s="2">
        <f t="shared" si="69"/>
        <v>0</v>
      </c>
      <c r="D612" s="2">
        <f t="shared" si="70"/>
        <v>0.31</v>
      </c>
      <c r="E612" s="2">
        <f t="shared" si="72"/>
        <v>0.31500000000000006</v>
      </c>
      <c r="F612" s="2">
        <f t="shared" si="73"/>
        <v>0.31749999999999989</v>
      </c>
      <c r="G612" s="2">
        <f t="shared" si="67"/>
        <v>0.32540000000000013</v>
      </c>
      <c r="H612" s="2">
        <f t="shared" si="71"/>
        <v>0.36734999999999951</v>
      </c>
      <c r="I612" s="2">
        <f t="array" ref="I612">SUMPRODUCT(B596:B615, (ROW(B596:B615)-ROW(B596)+1)) / (20*21/2)</f>
        <v>0.31090476190476185</v>
      </c>
      <c r="J612" s="2">
        <f t="shared" si="74"/>
        <v>0.31701038288386402</v>
      </c>
      <c r="K612" s="2">
        <f t="shared" si="68"/>
        <v>0.32663604956573655</v>
      </c>
    </row>
    <row r="613" spans="1:11" ht="13.5" x14ac:dyDescent="0.25">
      <c r="A613" s="3">
        <f>TITRES_STAT!B616</f>
        <v>43194</v>
      </c>
      <c r="B613" s="5">
        <f>TITRES_STAT!D616</f>
        <v>0.31</v>
      </c>
      <c r="C613" s="2">
        <f t="shared" si="69"/>
        <v>0</v>
      </c>
      <c r="D613" s="2">
        <f t="shared" si="70"/>
        <v>0.31</v>
      </c>
      <c r="E613" s="2">
        <f t="shared" si="72"/>
        <v>0.314</v>
      </c>
      <c r="F613" s="2">
        <f t="shared" si="73"/>
        <v>0.31699999999999984</v>
      </c>
      <c r="G613" s="2">
        <f t="shared" si="67"/>
        <v>0.32440000000000019</v>
      </c>
      <c r="H613" s="2">
        <f t="shared" si="71"/>
        <v>0.36644999999999944</v>
      </c>
      <c r="I613" s="2">
        <f t="array" ref="I613">SUMPRODUCT(B597:B616, (ROW(B597:B616)-ROW(B597)+1)) / (20*21/2)</f>
        <v>0.30857142857142855</v>
      </c>
      <c r="J613" s="2">
        <f t="shared" si="74"/>
        <v>0.31634272737111507</v>
      </c>
      <c r="K613" s="2">
        <f t="shared" si="68"/>
        <v>0.32598365546511943</v>
      </c>
    </row>
    <row r="614" spans="1:11" ht="13.5" x14ac:dyDescent="0.25">
      <c r="A614" s="3">
        <f>TITRES_STAT!B617</f>
        <v>43195</v>
      </c>
      <c r="B614" s="5">
        <f>TITRES_STAT!D617</f>
        <v>0.3</v>
      </c>
      <c r="C614" s="2">
        <f t="shared" si="69"/>
        <v>-1.0000000000000009E-2</v>
      </c>
      <c r="D614" s="2">
        <f t="shared" si="70"/>
        <v>0.308</v>
      </c>
      <c r="E614" s="2">
        <f t="shared" si="72"/>
        <v>0.312</v>
      </c>
      <c r="F614" s="2">
        <f t="shared" si="73"/>
        <v>0.31599999999999984</v>
      </c>
      <c r="G614" s="2">
        <f t="shared" si="67"/>
        <v>0.32360000000000022</v>
      </c>
      <c r="H614" s="2">
        <f t="shared" si="71"/>
        <v>0.36554999999999943</v>
      </c>
      <c r="I614" s="2">
        <f t="array" ref="I614">SUMPRODUCT(B598:B617, (ROW(B598:B617)-ROW(B598)+1)) / (20*21/2)</f>
        <v>0.30638095238095242</v>
      </c>
      <c r="J614" s="2">
        <f t="shared" si="74"/>
        <v>0.31478627714529461</v>
      </c>
      <c r="K614" s="2">
        <f t="shared" si="68"/>
        <v>0.32496468858413435</v>
      </c>
    </row>
    <row r="615" spans="1:11" ht="13.5" x14ac:dyDescent="0.25">
      <c r="A615" s="3">
        <f>TITRES_STAT!B618</f>
        <v>43196</v>
      </c>
      <c r="B615" s="5">
        <f>TITRES_STAT!D618</f>
        <v>0.28999999999999998</v>
      </c>
      <c r="C615" s="2">
        <f t="shared" si="69"/>
        <v>-1.0000000000000009E-2</v>
      </c>
      <c r="D615" s="2">
        <f t="shared" si="70"/>
        <v>0.30399999999999999</v>
      </c>
      <c r="E615" s="2">
        <f t="shared" si="72"/>
        <v>0.309</v>
      </c>
      <c r="F615" s="2">
        <f t="shared" si="73"/>
        <v>0.31449999999999989</v>
      </c>
      <c r="G615" s="2">
        <f t="shared" si="67"/>
        <v>0.3228000000000002</v>
      </c>
      <c r="H615" s="2">
        <f t="shared" si="71"/>
        <v>0.36464999999999947</v>
      </c>
      <c r="I615" s="2">
        <f t="array" ref="I615">SUMPRODUCT(B599:B618, (ROW(B599:B618)-ROW(B599)+1)) / (20*21/2)</f>
        <v>0.30528571428571422</v>
      </c>
      <c r="J615" s="2">
        <f t="shared" si="74"/>
        <v>0.31242567932193321</v>
      </c>
      <c r="K615" s="2">
        <f t="shared" si="68"/>
        <v>0.32359352432593302</v>
      </c>
    </row>
    <row r="616" spans="1:11" ht="13.5" x14ac:dyDescent="0.25">
      <c r="A616" s="3">
        <f>TITRES_STAT!B619</f>
        <v>43200</v>
      </c>
      <c r="B616" s="5">
        <f>TITRES_STAT!D619</f>
        <v>0.28999999999999998</v>
      </c>
      <c r="C616" s="2">
        <f t="shared" si="69"/>
        <v>0</v>
      </c>
      <c r="D616" s="2">
        <f t="shared" si="70"/>
        <v>0.3</v>
      </c>
      <c r="E616" s="2">
        <f t="shared" si="72"/>
        <v>0.30599999999999999</v>
      </c>
      <c r="F616" s="2">
        <f t="shared" si="73"/>
        <v>0.31299999999999989</v>
      </c>
      <c r="G616" s="2">
        <f t="shared" si="67"/>
        <v>0.32220000000000021</v>
      </c>
      <c r="H616" s="2">
        <f t="shared" si="71"/>
        <v>0.36374999999999957</v>
      </c>
      <c r="I616" s="2">
        <f t="array" ref="I616">SUMPRODUCT(B600:B619, (ROW(B600:B619)-ROW(B600)+1)) / (20*21/2)</f>
        <v>0.30428571428571433</v>
      </c>
      <c r="J616" s="2">
        <f t="shared" si="74"/>
        <v>0.31028990033889192</v>
      </c>
      <c r="K616" s="2">
        <f t="shared" si="68"/>
        <v>0.32227613121511212</v>
      </c>
    </row>
    <row r="617" spans="1:11" ht="13.5" x14ac:dyDescent="0.25">
      <c r="A617" s="3">
        <f>TITRES_STAT!B620</f>
        <v>43201</v>
      </c>
      <c r="B617" s="5">
        <f>TITRES_STAT!D620</f>
        <v>0.28999999999999998</v>
      </c>
      <c r="C617" s="2">
        <f t="shared" si="69"/>
        <v>0</v>
      </c>
      <c r="D617" s="2">
        <f t="shared" si="70"/>
        <v>0.29599999999999999</v>
      </c>
      <c r="E617" s="2">
        <f t="shared" si="72"/>
        <v>0.30300000000000005</v>
      </c>
      <c r="F617" s="2">
        <f t="shared" si="73"/>
        <v>0.31149999999999994</v>
      </c>
      <c r="G617" s="2">
        <f t="shared" si="67"/>
        <v>0.32140000000000013</v>
      </c>
      <c r="H617" s="2">
        <f t="shared" si="71"/>
        <v>0.36279999999999968</v>
      </c>
      <c r="I617" s="2">
        <f t="array" ref="I617">SUMPRODUCT(B601:B620, (ROW(B601:B620)-ROW(B601)+1)) / (20*21/2)</f>
        <v>0.30242857142857144</v>
      </c>
      <c r="J617" s="2">
        <f t="shared" si="74"/>
        <v>0.30835752887804507</v>
      </c>
      <c r="K617" s="2">
        <f t="shared" si="68"/>
        <v>0.32101040057922536</v>
      </c>
    </row>
    <row r="618" spans="1:11" ht="13.5" x14ac:dyDescent="0.25">
      <c r="A618" s="3">
        <f>TITRES_STAT!B621</f>
        <v>43202</v>
      </c>
      <c r="B618" s="5">
        <f>TITRES_STAT!D621</f>
        <v>0.3</v>
      </c>
      <c r="C618" s="2">
        <f t="shared" si="69"/>
        <v>1.0000000000000009E-2</v>
      </c>
      <c r="D618" s="2">
        <f t="shared" si="70"/>
        <v>0.29399999999999998</v>
      </c>
      <c r="E618" s="2">
        <f t="shared" si="72"/>
        <v>0.30199999999999999</v>
      </c>
      <c r="F618" s="2">
        <f t="shared" si="73"/>
        <v>0.31049999999999994</v>
      </c>
      <c r="G618" s="2">
        <f t="shared" si="67"/>
        <v>0.32040000000000013</v>
      </c>
      <c r="H618" s="2">
        <f t="shared" si="71"/>
        <v>0.36194999999999972</v>
      </c>
      <c r="I618" s="2">
        <f t="array" ref="I618">SUMPRODUCT(B602:B621, (ROW(B602:B621)-ROW(B602)+1)) / (20*21/2)</f>
        <v>0.30166666666666669</v>
      </c>
      <c r="J618" s="2">
        <f t="shared" si="74"/>
        <v>0.30756157374680271</v>
      </c>
      <c r="K618" s="2">
        <f t="shared" si="68"/>
        <v>0.32018646330160871</v>
      </c>
    </row>
    <row r="619" spans="1:11" ht="13.5" x14ac:dyDescent="0.25">
      <c r="A619" s="3">
        <f>TITRES_STAT!B622</f>
        <v>43203</v>
      </c>
      <c r="B619" s="5">
        <f>TITRES_STAT!D622</f>
        <v>0.3</v>
      </c>
      <c r="C619" s="2">
        <f t="shared" si="69"/>
        <v>0</v>
      </c>
      <c r="D619" s="2">
        <f t="shared" si="70"/>
        <v>0.29399999999999998</v>
      </c>
      <c r="E619" s="2">
        <f t="shared" si="72"/>
        <v>0.30099999999999999</v>
      </c>
      <c r="F619" s="2">
        <f t="shared" si="73"/>
        <v>0.3095</v>
      </c>
      <c r="G619" s="2">
        <f t="shared" si="67"/>
        <v>0.31960000000000016</v>
      </c>
      <c r="H619" s="2">
        <f t="shared" si="71"/>
        <v>0.3610999999999997</v>
      </c>
      <c r="I619" s="2">
        <f t="array" ref="I619">SUMPRODUCT(B603:B622, (ROW(B603:B622)-ROW(B603)+1)) / (20*21/2)</f>
        <v>0.30004761904761906</v>
      </c>
      <c r="J619" s="2">
        <f t="shared" si="74"/>
        <v>0.30684142386615482</v>
      </c>
      <c r="K619" s="2">
        <f t="shared" si="68"/>
        <v>0.31939483728978096</v>
      </c>
    </row>
    <row r="620" spans="1:11" ht="13.5" x14ac:dyDescent="0.25">
      <c r="A620" s="3">
        <f>TITRES_STAT!B623</f>
        <v>43206</v>
      </c>
      <c r="B620" s="5">
        <f>TITRES_STAT!D623</f>
        <v>0.28999999999999998</v>
      </c>
      <c r="C620" s="2">
        <f t="shared" si="69"/>
        <v>-1.0000000000000009E-2</v>
      </c>
      <c r="D620" s="2">
        <f t="shared" si="70"/>
        <v>0.29399999999999998</v>
      </c>
      <c r="E620" s="2">
        <f t="shared" si="72"/>
        <v>0.29899999999999999</v>
      </c>
      <c r="F620" s="2">
        <f t="shared" si="73"/>
        <v>0.308</v>
      </c>
      <c r="G620" s="2">
        <f t="shared" si="67"/>
        <v>0.31860000000000016</v>
      </c>
      <c r="H620" s="2">
        <f t="shared" si="71"/>
        <v>0.36024999999999985</v>
      </c>
      <c r="I620" s="2">
        <f t="array" ref="I620">SUMPRODUCT(B604:B623, (ROW(B604:B623)-ROW(B604)+1)) / (20*21/2)</f>
        <v>0.29857142857142854</v>
      </c>
      <c r="J620" s="2">
        <f t="shared" si="74"/>
        <v>0.30523747873604484</v>
      </c>
      <c r="K620" s="2">
        <f t="shared" si="68"/>
        <v>0.31824209857253466</v>
      </c>
    </row>
    <row r="621" spans="1:11" ht="13.5" x14ac:dyDescent="0.25">
      <c r="A621" s="3">
        <f>TITRES_STAT!B624</f>
        <v>43207</v>
      </c>
      <c r="B621" s="5">
        <f>TITRES_STAT!D624</f>
        <v>0.3</v>
      </c>
      <c r="C621" s="2">
        <f t="shared" si="69"/>
        <v>1.0000000000000009E-2</v>
      </c>
      <c r="D621" s="2">
        <f t="shared" si="70"/>
        <v>0.29599999999999999</v>
      </c>
      <c r="E621" s="2">
        <f t="shared" si="72"/>
        <v>0.29799999999999993</v>
      </c>
      <c r="F621" s="2">
        <f t="shared" si="73"/>
        <v>0.307</v>
      </c>
      <c r="G621" s="2">
        <f t="shared" si="67"/>
        <v>0.31800000000000017</v>
      </c>
      <c r="H621" s="2">
        <f t="shared" si="71"/>
        <v>0.35939999999999983</v>
      </c>
      <c r="I621" s="2">
        <f t="array" ref="I621">SUMPRODUCT(B605:B624, (ROW(B605:B624)-ROW(B605)+1)) / (20*21/2)</f>
        <v>0.29628571428571432</v>
      </c>
      <c r="J621" s="2">
        <f t="shared" si="74"/>
        <v>0.30473867123737391</v>
      </c>
      <c r="K621" s="2">
        <f t="shared" si="68"/>
        <v>0.31752672215792549</v>
      </c>
    </row>
    <row r="622" spans="1:11" ht="13.5" x14ac:dyDescent="0.25">
      <c r="A622" s="3">
        <f>TITRES_STAT!B625</f>
        <v>43208</v>
      </c>
      <c r="B622" s="5">
        <f>TITRES_STAT!D625</f>
        <v>0.28999999999999998</v>
      </c>
      <c r="C622" s="2">
        <f t="shared" si="69"/>
        <v>-1.0000000000000009E-2</v>
      </c>
      <c r="D622" s="2">
        <f t="shared" si="70"/>
        <v>0.29599999999999999</v>
      </c>
      <c r="E622" s="2">
        <f t="shared" si="72"/>
        <v>0.29599999999999999</v>
      </c>
      <c r="F622" s="2">
        <f t="shared" si="73"/>
        <v>0.30549999999999999</v>
      </c>
      <c r="G622" s="2">
        <f t="shared" si="67"/>
        <v>0.31720000000000015</v>
      </c>
      <c r="H622" s="2">
        <f t="shared" si="71"/>
        <v>0.35854999999999992</v>
      </c>
      <c r="I622" s="2">
        <f t="array" ref="I622">SUMPRODUCT(B606:B625, (ROW(B606:B625)-ROW(B606)+1)) / (20*21/2)</f>
        <v>0.29419047619047617</v>
      </c>
      <c r="J622" s="2">
        <f t="shared" si="74"/>
        <v>0.30333498826238592</v>
      </c>
      <c r="K622" s="2">
        <f t="shared" si="68"/>
        <v>0.31644724285761466</v>
      </c>
    </row>
    <row r="623" spans="1:11" ht="13.5" x14ac:dyDescent="0.25">
      <c r="A623" s="3">
        <f>TITRES_STAT!B626</f>
        <v>43209</v>
      </c>
      <c r="B623" s="5">
        <f>TITRES_STAT!D626</f>
        <v>0.28999999999999998</v>
      </c>
      <c r="C623" s="2">
        <f t="shared" si="69"/>
        <v>0</v>
      </c>
      <c r="D623" s="2">
        <f t="shared" si="70"/>
        <v>0.29399999999999998</v>
      </c>
      <c r="E623" s="2">
        <f t="shared" si="72"/>
        <v>0.29399999999999998</v>
      </c>
      <c r="F623" s="2">
        <f t="shared" si="73"/>
        <v>0.30399999999999994</v>
      </c>
      <c r="G623" s="2">
        <f t="shared" si="67"/>
        <v>0.31620000000000009</v>
      </c>
      <c r="H623" s="2">
        <f t="shared" si="71"/>
        <v>0.35769999999999996</v>
      </c>
      <c r="I623" s="2">
        <f t="array" ref="I623">SUMPRODUCT(B607:B626, (ROW(B607:B626)-ROW(B607)+1)) / (20*21/2)</f>
        <v>0.29133333333333328</v>
      </c>
      <c r="J623" s="2">
        <f t="shared" si="74"/>
        <v>0.30206498938025389</v>
      </c>
      <c r="K623" s="2">
        <f t="shared" si="68"/>
        <v>0.31541009607888465</v>
      </c>
    </row>
    <row r="624" spans="1:11" ht="13.5" x14ac:dyDescent="0.25">
      <c r="A624" s="3">
        <f>TITRES_STAT!B627</f>
        <v>43210</v>
      </c>
      <c r="B624" s="5">
        <f>TITRES_STAT!D627</f>
        <v>0.28000000000000003</v>
      </c>
      <c r="C624" s="2">
        <f t="shared" si="69"/>
        <v>-9.9999999999999534E-3</v>
      </c>
      <c r="D624" s="2">
        <f t="shared" si="70"/>
        <v>0.28999999999999998</v>
      </c>
      <c r="E624" s="2">
        <f t="shared" si="72"/>
        <v>0.29199999999999998</v>
      </c>
      <c r="F624" s="2">
        <f t="shared" si="73"/>
        <v>0.30199999999999999</v>
      </c>
      <c r="G624" s="2">
        <f t="shared" si="67"/>
        <v>0.31520000000000009</v>
      </c>
      <c r="H624" s="2">
        <f t="shared" si="71"/>
        <v>0.35685</v>
      </c>
      <c r="I624" s="2">
        <f t="array" ref="I624">SUMPRODUCT(B608:B627, (ROW(B608:B627)-ROW(B608)+1)) / (20*21/2)</f>
        <v>0.2887142857142857</v>
      </c>
      <c r="J624" s="2">
        <f t="shared" si="74"/>
        <v>0.29996356182022971</v>
      </c>
      <c r="K624" s="2">
        <f t="shared" si="68"/>
        <v>0.31402146486010485</v>
      </c>
    </row>
    <row r="625" spans="1:11" ht="13.5" x14ac:dyDescent="0.25">
      <c r="A625" s="3">
        <f>TITRES_STAT!B628</f>
        <v>43213</v>
      </c>
      <c r="B625" s="5">
        <f>TITRES_STAT!D628</f>
        <v>0.28000000000000003</v>
      </c>
      <c r="C625" s="2">
        <f t="shared" si="69"/>
        <v>0</v>
      </c>
      <c r="D625" s="2">
        <f t="shared" si="70"/>
        <v>0.28799999999999998</v>
      </c>
      <c r="E625" s="2">
        <f t="shared" si="72"/>
        <v>0.29100000000000004</v>
      </c>
      <c r="F625" s="2">
        <f t="shared" si="73"/>
        <v>0.3</v>
      </c>
      <c r="G625" s="2">
        <f t="shared" si="67"/>
        <v>0.31420000000000009</v>
      </c>
      <c r="H625" s="2">
        <f t="shared" si="71"/>
        <v>0.35600000000000009</v>
      </c>
      <c r="I625" s="2">
        <f t="array" ref="I625">SUMPRODUCT(B609:B628, (ROW(B609:B628)-ROW(B609)+1)) / (20*21/2)</f>
        <v>0.28538095238095235</v>
      </c>
      <c r="J625" s="2">
        <f t="shared" si="74"/>
        <v>0.29806227021830306</v>
      </c>
      <c r="K625" s="2">
        <f t="shared" si="68"/>
        <v>0.31268728976755172</v>
      </c>
    </row>
    <row r="626" spans="1:11" ht="13.5" x14ac:dyDescent="0.25">
      <c r="A626" s="3">
        <f>TITRES_STAT!B629</f>
        <v>43214</v>
      </c>
      <c r="B626" s="5">
        <f>TITRES_STAT!D629</f>
        <v>0.27</v>
      </c>
      <c r="C626" s="2">
        <f t="shared" si="69"/>
        <v>-1.0000000000000009E-2</v>
      </c>
      <c r="D626" s="2">
        <f t="shared" si="70"/>
        <v>0.28200000000000003</v>
      </c>
      <c r="E626" s="2">
        <f t="shared" si="72"/>
        <v>0.28900000000000003</v>
      </c>
      <c r="F626" s="2">
        <f t="shared" si="73"/>
        <v>0.29749999999999999</v>
      </c>
      <c r="G626" s="2">
        <f t="shared" ref="G626:G689" si="75">AVERAGE(B577:B626)</f>
        <v>0.31300000000000006</v>
      </c>
      <c r="H626" s="2">
        <f t="shared" si="71"/>
        <v>0.35505000000000009</v>
      </c>
      <c r="I626" s="2">
        <f t="array" ref="I626">SUMPRODUCT(B610:B629, (ROW(B610:B629)-ROW(B610)+1)) / (20*21/2)</f>
        <v>0.28323809523809523</v>
      </c>
      <c r="J626" s="2">
        <f t="shared" si="74"/>
        <v>0.29538967305465513</v>
      </c>
      <c r="K626" s="2">
        <f t="shared" si="68"/>
        <v>0.3110132784041183</v>
      </c>
    </row>
    <row r="627" spans="1:11" ht="13.5" x14ac:dyDescent="0.25">
      <c r="A627" s="3">
        <f>TITRES_STAT!B630</f>
        <v>43215</v>
      </c>
      <c r="B627" s="5">
        <f>TITRES_STAT!D630</f>
        <v>0.27</v>
      </c>
      <c r="C627" s="2">
        <f t="shared" si="69"/>
        <v>0</v>
      </c>
      <c r="D627" s="2">
        <f t="shared" si="70"/>
        <v>0.27800000000000002</v>
      </c>
      <c r="E627" s="2">
        <f t="shared" si="72"/>
        <v>0.28700000000000003</v>
      </c>
      <c r="F627" s="2">
        <f t="shared" si="73"/>
        <v>0.29500000000000004</v>
      </c>
      <c r="G627" s="2">
        <f t="shared" si="75"/>
        <v>0.31160000000000004</v>
      </c>
      <c r="H627" s="2">
        <f t="shared" si="71"/>
        <v>0.35410000000000019</v>
      </c>
      <c r="I627" s="2">
        <f t="array" ref="I627">SUMPRODUCT(B611:B630, (ROW(B611:B630)-ROW(B611)+1)) / (20*21/2)</f>
        <v>0.28128571428571431</v>
      </c>
      <c r="J627" s="2">
        <f t="shared" si="74"/>
        <v>0.29297160895421176</v>
      </c>
      <c r="K627" s="2">
        <f t="shared" ref="K627:K690" si="76">$K$4*B627+(1-$K$4)*K626</f>
        <v>0.3094049145451333</v>
      </c>
    </row>
    <row r="628" spans="1:11" ht="13.5" x14ac:dyDescent="0.25">
      <c r="A628" s="3">
        <f>TITRES_STAT!B631</f>
        <v>43216</v>
      </c>
      <c r="B628" s="5">
        <f>TITRES_STAT!D631</f>
        <v>0.26</v>
      </c>
      <c r="C628" s="2">
        <f t="shared" si="69"/>
        <v>-1.0000000000000009E-2</v>
      </c>
      <c r="D628" s="2">
        <f t="shared" si="70"/>
        <v>0.27200000000000002</v>
      </c>
      <c r="E628" s="2">
        <f t="shared" si="72"/>
        <v>0.28300000000000003</v>
      </c>
      <c r="F628" s="2">
        <f t="shared" si="73"/>
        <v>0.29249999999999998</v>
      </c>
      <c r="G628" s="2">
        <f t="shared" si="75"/>
        <v>0.31020000000000003</v>
      </c>
      <c r="H628" s="2">
        <f t="shared" si="71"/>
        <v>0.35320000000000024</v>
      </c>
      <c r="I628" s="2">
        <f t="array" ref="I628">SUMPRODUCT(B612:B631, (ROW(B612:B631)-ROW(B612)+1)) / (20*21/2)</f>
        <v>0.27857142857142864</v>
      </c>
      <c r="J628" s="2">
        <f t="shared" si="74"/>
        <v>0.2898314557204773</v>
      </c>
      <c r="K628" s="2">
        <f t="shared" si="76"/>
        <v>0.30746746691591237</v>
      </c>
    </row>
    <row r="629" spans="1:11" ht="13.5" x14ac:dyDescent="0.25">
      <c r="A629" s="3">
        <f>TITRES_STAT!B632</f>
        <v>43217</v>
      </c>
      <c r="B629" s="5">
        <f>TITRES_STAT!D632</f>
        <v>0.27</v>
      </c>
      <c r="C629" s="2">
        <f t="shared" si="69"/>
        <v>1.0000000000000009E-2</v>
      </c>
      <c r="D629" s="2">
        <f t="shared" si="70"/>
        <v>0.27</v>
      </c>
      <c r="E629" s="2">
        <f t="shared" si="72"/>
        <v>0.28000000000000003</v>
      </c>
      <c r="F629" s="2">
        <f t="shared" si="73"/>
        <v>0.29049999999999992</v>
      </c>
      <c r="G629" s="2">
        <f t="shared" si="75"/>
        <v>0.309</v>
      </c>
      <c r="H629" s="2">
        <f t="shared" si="71"/>
        <v>0.35240000000000021</v>
      </c>
      <c r="I629" s="2">
        <f t="array" ref="I629">SUMPRODUCT(B613:B632, (ROW(B613:B632)-ROW(B613)+1)) / (20*21/2)</f>
        <v>0.27704761904761904</v>
      </c>
      <c r="J629" s="2">
        <f t="shared" si="74"/>
        <v>0.2879427456518604</v>
      </c>
      <c r="K629" s="2">
        <f t="shared" si="76"/>
        <v>0.3059981544878374</v>
      </c>
    </row>
    <row r="630" spans="1:11" ht="13.5" x14ac:dyDescent="0.25">
      <c r="A630" s="3">
        <f>TITRES_STAT!B633</f>
        <v>43220</v>
      </c>
      <c r="B630" s="5">
        <f>TITRES_STAT!D633</f>
        <v>0.27</v>
      </c>
      <c r="C630" s="2">
        <f t="shared" si="69"/>
        <v>0</v>
      </c>
      <c r="D630" s="2">
        <f t="shared" si="70"/>
        <v>0.26800000000000002</v>
      </c>
      <c r="E630" s="2">
        <f t="shared" si="72"/>
        <v>0.27800000000000002</v>
      </c>
      <c r="F630" s="2">
        <f t="shared" si="73"/>
        <v>0.28849999999999987</v>
      </c>
      <c r="G630" s="2">
        <f t="shared" si="75"/>
        <v>0.30780000000000002</v>
      </c>
      <c r="H630" s="2">
        <f t="shared" si="71"/>
        <v>0.35155000000000025</v>
      </c>
      <c r="I630" s="2">
        <f t="array" ref="I630">SUMPRODUCT(B614:B633, (ROW(B614:B633)-ROW(B614)+1)) / (20*21/2)</f>
        <v>0.27666666666666667</v>
      </c>
      <c r="J630" s="2">
        <f t="shared" si="74"/>
        <v>0.2862339127326356</v>
      </c>
      <c r="K630" s="2">
        <f t="shared" si="76"/>
        <v>0.30458646215498109</v>
      </c>
    </row>
    <row r="631" spans="1:11" ht="13.5" x14ac:dyDescent="0.25">
      <c r="A631" s="3">
        <f>TITRES_STAT!B634</f>
        <v>43222</v>
      </c>
      <c r="B631" s="5">
        <f>TITRES_STAT!D634</f>
        <v>0.26</v>
      </c>
      <c r="C631" s="2">
        <f t="shared" si="69"/>
        <v>-1.0000000000000009E-2</v>
      </c>
      <c r="D631" s="2">
        <f t="shared" si="70"/>
        <v>0.26600000000000001</v>
      </c>
      <c r="E631" s="2">
        <f t="shared" si="72"/>
        <v>0.27400000000000002</v>
      </c>
      <c r="F631" s="2">
        <f t="shared" si="73"/>
        <v>0.28599999999999992</v>
      </c>
      <c r="G631" s="2">
        <f t="shared" si="75"/>
        <v>0.30640000000000001</v>
      </c>
      <c r="H631" s="2">
        <f t="shared" si="71"/>
        <v>0.35060000000000024</v>
      </c>
      <c r="I631" s="2">
        <f t="array" ref="I631">SUMPRODUCT(B615:B634, (ROW(B615:B634)-ROW(B615)+1)) / (20*21/2)</f>
        <v>0.27738095238095239</v>
      </c>
      <c r="J631" s="2">
        <f t="shared" si="74"/>
        <v>0.28373544485333696</v>
      </c>
      <c r="K631" s="2">
        <f t="shared" si="76"/>
        <v>0.30283797344302105</v>
      </c>
    </row>
    <row r="632" spans="1:11" ht="13.5" x14ac:dyDescent="0.25">
      <c r="A632" s="3">
        <f>TITRES_STAT!B635</f>
        <v>43223</v>
      </c>
      <c r="B632" s="5">
        <f>TITRES_STAT!D635</f>
        <v>0.27</v>
      </c>
      <c r="C632" s="2">
        <f t="shared" si="69"/>
        <v>1.0000000000000009E-2</v>
      </c>
      <c r="D632" s="2">
        <f t="shared" si="70"/>
        <v>0.26600000000000001</v>
      </c>
      <c r="E632" s="2">
        <f t="shared" si="72"/>
        <v>0.27200000000000002</v>
      </c>
      <c r="F632" s="2">
        <f t="shared" si="73"/>
        <v>0.28399999999999992</v>
      </c>
      <c r="G632" s="2">
        <f t="shared" si="75"/>
        <v>0.30519999999999997</v>
      </c>
      <c r="H632" s="2">
        <f t="shared" si="71"/>
        <v>0.34970000000000029</v>
      </c>
      <c r="I632" s="2">
        <f t="array" ref="I632">SUMPRODUCT(B616:B635, (ROW(B616:B635)-ROW(B616)+1)) / (20*21/2)</f>
        <v>0.27909523809523812</v>
      </c>
      <c r="J632" s="2">
        <f t="shared" si="74"/>
        <v>0.28242730724825721</v>
      </c>
      <c r="K632" s="2">
        <f t="shared" si="76"/>
        <v>0.30155020977858882</v>
      </c>
    </row>
    <row r="633" spans="1:11" ht="13.5" x14ac:dyDescent="0.25">
      <c r="A633" s="3">
        <f>TITRES_STAT!B636</f>
        <v>43224</v>
      </c>
      <c r="B633" s="5">
        <f>TITRES_STAT!D636</f>
        <v>0.28000000000000003</v>
      </c>
      <c r="C633" s="2">
        <f t="shared" si="69"/>
        <v>1.0000000000000009E-2</v>
      </c>
      <c r="D633" s="2">
        <f t="shared" si="70"/>
        <v>0.27</v>
      </c>
      <c r="E633" s="2">
        <f t="shared" si="72"/>
        <v>0.27100000000000002</v>
      </c>
      <c r="F633" s="2">
        <f t="shared" si="73"/>
        <v>0.28249999999999997</v>
      </c>
      <c r="G633" s="2">
        <f t="shared" si="75"/>
        <v>0.30419999999999997</v>
      </c>
      <c r="H633" s="2">
        <f t="shared" si="71"/>
        <v>0.34880000000000022</v>
      </c>
      <c r="I633" s="2">
        <f t="array" ref="I633">SUMPRODUCT(B617:B636, (ROW(B617:B636)-ROW(B617)+1)) / (20*21/2)</f>
        <v>0.28171428571428575</v>
      </c>
      <c r="J633" s="2">
        <f t="shared" si="74"/>
        <v>0.28219613512937558</v>
      </c>
      <c r="K633" s="2">
        <f t="shared" si="76"/>
        <v>0.30070510351276181</v>
      </c>
    </row>
    <row r="634" spans="1:11" ht="13.5" x14ac:dyDescent="0.25">
      <c r="A634" s="3">
        <f>TITRES_STAT!B637</f>
        <v>43227</v>
      </c>
      <c r="B634" s="5">
        <f>TITRES_STAT!D637</f>
        <v>0.28999999999999998</v>
      </c>
      <c r="C634" s="2">
        <f t="shared" si="69"/>
        <v>9.9999999999999534E-3</v>
      </c>
      <c r="D634" s="2">
        <f t="shared" si="70"/>
        <v>0.27400000000000002</v>
      </c>
      <c r="E634" s="2">
        <f t="shared" si="72"/>
        <v>0.27200000000000008</v>
      </c>
      <c r="F634" s="2">
        <f t="shared" si="73"/>
        <v>0.28199999999999992</v>
      </c>
      <c r="G634" s="2">
        <f t="shared" si="75"/>
        <v>0.30339999999999989</v>
      </c>
      <c r="H634" s="2">
        <f t="shared" si="71"/>
        <v>0.34800000000000025</v>
      </c>
      <c r="I634" s="2">
        <f t="array" ref="I634">SUMPRODUCT(B618:B637, (ROW(B618:B637)-ROW(B618)+1)) / (20*21/2)</f>
        <v>0.28519047619047622</v>
      </c>
      <c r="J634" s="2">
        <f t="shared" si="74"/>
        <v>0.28293936035514933</v>
      </c>
      <c r="K634" s="2">
        <f t="shared" si="76"/>
        <v>0.30028529553186917</v>
      </c>
    </row>
    <row r="635" spans="1:11" ht="13.5" x14ac:dyDescent="0.25">
      <c r="A635" s="3">
        <f>TITRES_STAT!B638</f>
        <v>43228</v>
      </c>
      <c r="B635" s="5">
        <f>TITRES_STAT!D638</f>
        <v>0.3</v>
      </c>
      <c r="C635" s="2">
        <f t="shared" si="69"/>
        <v>1.0000000000000009E-2</v>
      </c>
      <c r="D635" s="2">
        <f t="shared" si="70"/>
        <v>0.28000000000000003</v>
      </c>
      <c r="E635" s="2">
        <f t="shared" si="72"/>
        <v>0.27400000000000002</v>
      </c>
      <c r="F635" s="2">
        <f t="shared" si="73"/>
        <v>0.28249999999999997</v>
      </c>
      <c r="G635" s="2">
        <f t="shared" si="75"/>
        <v>0.3027999999999999</v>
      </c>
      <c r="H635" s="2">
        <f t="shared" si="71"/>
        <v>0.34730000000000016</v>
      </c>
      <c r="I635" s="2">
        <f t="array" ref="I635">SUMPRODUCT(B619:B638, (ROW(B619:B638)-ROW(B619)+1)) / (20*21/2)</f>
        <v>0.2894761904761905</v>
      </c>
      <c r="J635" s="2">
        <f t="shared" si="74"/>
        <v>0.28456418317846843</v>
      </c>
      <c r="K635" s="2">
        <f t="shared" si="76"/>
        <v>0.30027410747179589</v>
      </c>
    </row>
    <row r="636" spans="1:11" ht="13.5" x14ac:dyDescent="0.25">
      <c r="A636" s="3">
        <f>TITRES_STAT!B639</f>
        <v>43229</v>
      </c>
      <c r="B636" s="5">
        <f>TITRES_STAT!D639</f>
        <v>0.31</v>
      </c>
      <c r="C636" s="2">
        <f t="shared" si="69"/>
        <v>1.0000000000000009E-2</v>
      </c>
      <c r="D636" s="2">
        <f t="shared" si="70"/>
        <v>0.29000000000000004</v>
      </c>
      <c r="E636" s="2">
        <f t="shared" si="72"/>
        <v>0.27799999999999997</v>
      </c>
      <c r="F636" s="2">
        <f t="shared" si="73"/>
        <v>0.28349999999999997</v>
      </c>
      <c r="G636" s="2">
        <f t="shared" si="75"/>
        <v>0.30239999999999989</v>
      </c>
      <c r="H636" s="2">
        <f t="shared" si="71"/>
        <v>0.34675000000000017</v>
      </c>
      <c r="I636" s="2">
        <f t="array" ref="I636">SUMPRODUCT(B620:B639, (ROW(B620:B639)-ROW(B620)+1)) / (20*21/2)</f>
        <v>0.29552380952380952</v>
      </c>
      <c r="J636" s="2">
        <f t="shared" si="74"/>
        <v>0.2869866419233762</v>
      </c>
      <c r="K636" s="2">
        <f t="shared" si="76"/>
        <v>0.30065551502192156</v>
      </c>
    </row>
    <row r="637" spans="1:11" ht="13.5" x14ac:dyDescent="0.25">
      <c r="A637" s="3">
        <f>TITRES_STAT!B640</f>
        <v>43230</v>
      </c>
      <c r="B637" s="5">
        <f>TITRES_STAT!D640</f>
        <v>0.32</v>
      </c>
      <c r="C637" s="2">
        <f t="shared" si="69"/>
        <v>1.0000000000000009E-2</v>
      </c>
      <c r="D637" s="2">
        <f t="shared" si="70"/>
        <v>0.30000000000000004</v>
      </c>
      <c r="E637" s="2">
        <f t="shared" si="72"/>
        <v>0.28300000000000003</v>
      </c>
      <c r="F637" s="2">
        <f t="shared" si="73"/>
        <v>0.28499999999999998</v>
      </c>
      <c r="G637" s="2">
        <f t="shared" si="75"/>
        <v>0.30239999999999989</v>
      </c>
      <c r="H637" s="2">
        <f t="shared" si="71"/>
        <v>0.34630000000000011</v>
      </c>
      <c r="I637" s="2">
        <f t="array" ref="I637">SUMPRODUCT(B621:B640, (ROW(B621:B640)-ROW(B621)+1)) / (20*21/2)</f>
        <v>0.30323809523809525</v>
      </c>
      <c r="J637" s="2">
        <f t="shared" si="74"/>
        <v>0.29013077126400705</v>
      </c>
      <c r="K637" s="2">
        <f t="shared" si="76"/>
        <v>0.30141412227596387</v>
      </c>
    </row>
    <row r="638" spans="1:11" ht="13.5" x14ac:dyDescent="0.25">
      <c r="A638" s="3">
        <f>TITRES_STAT!B641</f>
        <v>43231</v>
      </c>
      <c r="B638" s="5">
        <f>TITRES_STAT!D641</f>
        <v>0.33</v>
      </c>
      <c r="C638" s="2">
        <f t="shared" si="69"/>
        <v>1.0000000000000009E-2</v>
      </c>
      <c r="D638" s="2">
        <f t="shared" si="70"/>
        <v>0.31</v>
      </c>
      <c r="E638" s="2">
        <f t="shared" si="72"/>
        <v>0.28999999999999998</v>
      </c>
      <c r="F638" s="2">
        <f t="shared" si="73"/>
        <v>0.28649999999999998</v>
      </c>
      <c r="G638" s="2">
        <f t="shared" si="75"/>
        <v>0.30259999999999981</v>
      </c>
      <c r="H638" s="2">
        <f t="shared" si="71"/>
        <v>0.3459000000000001</v>
      </c>
      <c r="I638" s="2">
        <f t="array" ref="I638">SUMPRODUCT(B622:B641, (ROW(B622:B641)-ROW(B622)+1)) / (20*21/2)</f>
        <v>0.31247619047619041</v>
      </c>
      <c r="J638" s="2">
        <f t="shared" si="74"/>
        <v>0.29392784066743494</v>
      </c>
      <c r="K638" s="2">
        <f t="shared" si="76"/>
        <v>0.30253513708867119</v>
      </c>
    </row>
    <row r="639" spans="1:11" ht="13.5" x14ac:dyDescent="0.25">
      <c r="A639" s="3">
        <f>TITRES_STAT!B642</f>
        <v>43234</v>
      </c>
      <c r="B639" s="5">
        <f>TITRES_STAT!D642</f>
        <v>0.35</v>
      </c>
      <c r="C639" s="2">
        <f t="shared" si="69"/>
        <v>1.9999999999999962E-2</v>
      </c>
      <c r="D639" s="2">
        <f t="shared" si="70"/>
        <v>0.32199999999999995</v>
      </c>
      <c r="E639" s="2">
        <f t="shared" si="72"/>
        <v>0.29800000000000004</v>
      </c>
      <c r="F639" s="2">
        <f t="shared" si="73"/>
        <v>0.28899999999999998</v>
      </c>
      <c r="G639" s="2">
        <f t="shared" si="75"/>
        <v>0.3031999999999998</v>
      </c>
      <c r="H639" s="2">
        <f t="shared" si="71"/>
        <v>0.34560000000000002</v>
      </c>
      <c r="I639" s="2">
        <f t="array" ref="I639">SUMPRODUCT(B623:B642, (ROW(B623:B642)-ROW(B623)+1)) / (20*21/2)</f>
        <v>0.32319047619047614</v>
      </c>
      <c r="J639" s="2">
        <f t="shared" si="74"/>
        <v>0.2992680463181554</v>
      </c>
      <c r="K639" s="2">
        <f t="shared" si="76"/>
        <v>0.30439650426166448</v>
      </c>
    </row>
    <row r="640" spans="1:11" ht="13.5" x14ac:dyDescent="0.25">
      <c r="A640" s="3">
        <f>TITRES_STAT!B643</f>
        <v>43235</v>
      </c>
      <c r="B640" s="5">
        <f>TITRES_STAT!D643</f>
        <v>0.37</v>
      </c>
      <c r="C640" s="2">
        <f t="shared" si="69"/>
        <v>2.0000000000000018E-2</v>
      </c>
      <c r="D640" s="2">
        <f t="shared" si="70"/>
        <v>0.33600000000000002</v>
      </c>
      <c r="E640" s="2">
        <f t="shared" si="72"/>
        <v>0.30800000000000005</v>
      </c>
      <c r="F640" s="2">
        <f t="shared" si="73"/>
        <v>0.29299999999999998</v>
      </c>
      <c r="G640" s="2">
        <f t="shared" si="75"/>
        <v>0.30419999999999986</v>
      </c>
      <c r="H640" s="2">
        <f t="shared" si="71"/>
        <v>0.34539999999999998</v>
      </c>
      <c r="I640" s="2">
        <f t="array" ref="I640">SUMPRODUCT(B624:B643, (ROW(B624:B643)-ROW(B624)+1)) / (20*21/2)</f>
        <v>0.3342857142857143</v>
      </c>
      <c r="J640" s="2">
        <f t="shared" si="74"/>
        <v>0.30600442285928348</v>
      </c>
      <c r="K640" s="2">
        <f t="shared" si="76"/>
        <v>0.30696919036905024</v>
      </c>
    </row>
    <row r="641" spans="1:11" ht="13.5" x14ac:dyDescent="0.25">
      <c r="A641" s="3">
        <f>TITRES_STAT!B644</f>
        <v>43236</v>
      </c>
      <c r="B641" s="5">
        <f>TITRES_STAT!D644</f>
        <v>0.39</v>
      </c>
      <c r="C641" s="2">
        <f t="shared" si="69"/>
        <v>2.0000000000000018E-2</v>
      </c>
      <c r="D641" s="2">
        <f t="shared" si="70"/>
        <v>0.35200000000000004</v>
      </c>
      <c r="E641" s="2">
        <f t="shared" si="72"/>
        <v>0.32100000000000006</v>
      </c>
      <c r="F641" s="2">
        <f t="shared" si="73"/>
        <v>0.29749999999999999</v>
      </c>
      <c r="G641" s="2">
        <f t="shared" si="75"/>
        <v>0.30579999999999985</v>
      </c>
      <c r="H641" s="2">
        <f t="shared" si="71"/>
        <v>0.34534999999999988</v>
      </c>
      <c r="I641" s="2">
        <f t="array" ref="I641">SUMPRODUCT(B625:B644, (ROW(B625:B644)-ROW(B625)+1)) / (20*21/2)</f>
        <v>0.34571428571428575</v>
      </c>
      <c r="J641" s="2">
        <f t="shared" si="74"/>
        <v>0.3140040016345898</v>
      </c>
      <c r="K641" s="2">
        <f t="shared" si="76"/>
        <v>0.31022530055065617</v>
      </c>
    </row>
    <row r="642" spans="1:11" ht="13.5" x14ac:dyDescent="0.25">
      <c r="A642" s="3">
        <f>TITRES_STAT!B645</f>
        <v>43237</v>
      </c>
      <c r="B642" s="5">
        <f>TITRES_STAT!D645</f>
        <v>0.41</v>
      </c>
      <c r="C642" s="2">
        <f t="shared" si="69"/>
        <v>1.9999999999999962E-2</v>
      </c>
      <c r="D642" s="2">
        <f t="shared" si="70"/>
        <v>0.37</v>
      </c>
      <c r="E642" s="2">
        <f t="shared" si="72"/>
        <v>0.33500000000000008</v>
      </c>
      <c r="F642" s="2">
        <f t="shared" si="73"/>
        <v>0.30349999999999999</v>
      </c>
      <c r="G642" s="2">
        <f t="shared" si="75"/>
        <v>0.30759999999999982</v>
      </c>
      <c r="H642" s="2">
        <f t="shared" si="71"/>
        <v>0.34539999999999993</v>
      </c>
      <c r="I642" s="2">
        <f t="array" ref="I642">SUMPRODUCT(B626:B645, (ROW(B626:B645)-ROW(B626)+1)) / (20*21/2)</f>
        <v>0.35452380952380952</v>
      </c>
      <c r="J642" s="2">
        <f t="shared" si="74"/>
        <v>0.32314647766939081</v>
      </c>
      <c r="K642" s="2">
        <f t="shared" si="76"/>
        <v>0.31413803386239514</v>
      </c>
    </row>
    <row r="643" spans="1:11" ht="13.5" x14ac:dyDescent="0.25">
      <c r="A643" s="3">
        <f>TITRES_STAT!B646</f>
        <v>43238</v>
      </c>
      <c r="B643" s="5">
        <f>TITRES_STAT!D646</f>
        <v>0.42</v>
      </c>
      <c r="C643" s="2">
        <f t="shared" si="69"/>
        <v>1.0000000000000009E-2</v>
      </c>
      <c r="D643" s="2">
        <f t="shared" si="70"/>
        <v>0.38799999999999996</v>
      </c>
      <c r="E643" s="2">
        <f t="shared" si="72"/>
        <v>0.34900000000000003</v>
      </c>
      <c r="F643" s="2">
        <f t="shared" si="73"/>
        <v>0.30999999999999994</v>
      </c>
      <c r="G643" s="2">
        <f t="shared" si="75"/>
        <v>0.30959999999999982</v>
      </c>
      <c r="H643" s="2">
        <f t="shared" si="71"/>
        <v>0.34549999999999997</v>
      </c>
      <c r="I643" s="2">
        <f t="array" ref="I643">SUMPRODUCT(B627:B646, (ROW(B627:B646)-ROW(B627)+1)) / (20*21/2)</f>
        <v>0.36176190476190473</v>
      </c>
      <c r="J643" s="2">
        <f t="shared" si="74"/>
        <v>0.33237062265325834</v>
      </c>
      <c r="K643" s="2">
        <f t="shared" si="76"/>
        <v>0.31828948351485026</v>
      </c>
    </row>
    <row r="644" spans="1:11" ht="13.5" x14ac:dyDescent="0.25">
      <c r="A644" s="3">
        <f>TITRES_STAT!B647</f>
        <v>43241</v>
      </c>
      <c r="B644" s="5">
        <f>TITRES_STAT!D647</f>
        <v>0.43</v>
      </c>
      <c r="C644" s="2">
        <f t="shared" ref="C644:C707" si="77">B644-B643</f>
        <v>1.0000000000000009E-2</v>
      </c>
      <c r="D644" s="2">
        <f t="shared" si="70"/>
        <v>0.40400000000000003</v>
      </c>
      <c r="E644" s="2">
        <f t="shared" si="72"/>
        <v>0.36300000000000004</v>
      </c>
      <c r="F644" s="2">
        <f t="shared" si="73"/>
        <v>0.3175</v>
      </c>
      <c r="G644" s="2">
        <f t="shared" si="75"/>
        <v>0.3117999999999998</v>
      </c>
      <c r="H644" s="2">
        <f t="shared" si="71"/>
        <v>0.34564999999999996</v>
      </c>
      <c r="I644" s="2">
        <f t="array" ref="I644">SUMPRODUCT(B628:B647, (ROW(B628:B647)-ROW(B628)+1)) / (20*21/2)</f>
        <v>0.36933333333333335</v>
      </c>
      <c r="J644" s="2">
        <f t="shared" si="74"/>
        <v>0.34166865859104328</v>
      </c>
      <c r="K644" s="2">
        <f t="shared" si="76"/>
        <v>0.32267028808289533</v>
      </c>
    </row>
    <row r="645" spans="1:11" ht="13.5" x14ac:dyDescent="0.25">
      <c r="A645" s="3">
        <f>TITRES_STAT!B648</f>
        <v>43242</v>
      </c>
      <c r="B645" s="5">
        <f>TITRES_STAT!D648</f>
        <v>0.41</v>
      </c>
      <c r="C645" s="2">
        <f t="shared" si="77"/>
        <v>-2.0000000000000018E-2</v>
      </c>
      <c r="D645" s="2">
        <f t="shared" si="70"/>
        <v>0.41200000000000003</v>
      </c>
      <c r="E645" s="2">
        <f t="shared" si="72"/>
        <v>0.37400000000000005</v>
      </c>
      <c r="F645" s="2">
        <f t="shared" si="73"/>
        <v>0.32399999999999995</v>
      </c>
      <c r="G645" s="2">
        <f t="shared" si="75"/>
        <v>0.31359999999999982</v>
      </c>
      <c r="H645" s="2">
        <f t="shared" si="71"/>
        <v>0.34569999999999995</v>
      </c>
      <c r="I645" s="2">
        <f t="array" ref="I645">SUMPRODUCT(B629:B648, (ROW(B629:B648)-ROW(B629)+1)) / (20*21/2)</f>
        <v>0.37814285714285711</v>
      </c>
      <c r="J645" s="2">
        <f t="shared" si="74"/>
        <v>0.34817640539189632</v>
      </c>
      <c r="K645" s="2">
        <f t="shared" si="76"/>
        <v>0.32609498266787978</v>
      </c>
    </row>
    <row r="646" spans="1:11" ht="13.5" x14ac:dyDescent="0.25">
      <c r="A646" s="3">
        <f>TITRES_STAT!B649</f>
        <v>43243</v>
      </c>
      <c r="B646" s="5">
        <f>TITRES_STAT!D649</f>
        <v>0.4</v>
      </c>
      <c r="C646" s="2">
        <f t="shared" si="77"/>
        <v>-9.9999999999999534E-3</v>
      </c>
      <c r="D646" s="2">
        <f t="shared" ref="D646:D709" si="78">AVERAGE(B642:B646)</f>
        <v>0.41399999999999998</v>
      </c>
      <c r="E646" s="2">
        <f t="shared" si="72"/>
        <v>0.38300000000000006</v>
      </c>
      <c r="F646" s="2">
        <f t="shared" si="73"/>
        <v>0.33049999999999996</v>
      </c>
      <c r="G646" s="2">
        <f t="shared" si="75"/>
        <v>0.31519999999999987</v>
      </c>
      <c r="H646" s="2">
        <f t="shared" si="71"/>
        <v>0.34569999999999995</v>
      </c>
      <c r="I646" s="2">
        <f t="array" ref="I646">SUMPRODUCT(B630:B649, (ROW(B630:B649)-ROW(B630)+1)) / (20*21/2)</f>
        <v>0.3870952380952381</v>
      </c>
      <c r="J646" s="2">
        <f t="shared" si="74"/>
        <v>0.35311198583076331</v>
      </c>
      <c r="K646" s="2">
        <f t="shared" si="76"/>
        <v>0.32899321864168846</v>
      </c>
    </row>
    <row r="647" spans="1:11" ht="13.5" x14ac:dyDescent="0.25">
      <c r="A647" s="3">
        <f>TITRES_STAT!B650</f>
        <v>43244</v>
      </c>
      <c r="B647" s="5">
        <f>TITRES_STAT!D650</f>
        <v>0.41</v>
      </c>
      <c r="C647" s="2">
        <f t="shared" si="77"/>
        <v>9.9999999999999534E-3</v>
      </c>
      <c r="D647" s="2">
        <f t="shared" si="78"/>
        <v>0.41400000000000003</v>
      </c>
      <c r="E647" s="2">
        <f t="shared" si="72"/>
        <v>0.39200000000000002</v>
      </c>
      <c r="F647" s="2">
        <f t="shared" si="73"/>
        <v>0.33750000000000002</v>
      </c>
      <c r="G647" s="2">
        <f t="shared" si="75"/>
        <v>0.31699999999999989</v>
      </c>
      <c r="H647" s="2">
        <f t="shared" si="71"/>
        <v>0.34574999999999989</v>
      </c>
      <c r="I647" s="2">
        <f t="array" ref="I647">SUMPRODUCT(B631:B650, (ROW(B631:B650)-ROW(B631)+1)) / (20*21/2)</f>
        <v>0.39428571428571418</v>
      </c>
      <c r="J647" s="2">
        <f t="shared" si="74"/>
        <v>0.35852989194211921</v>
      </c>
      <c r="K647" s="2">
        <f t="shared" si="76"/>
        <v>0.33216995516554382</v>
      </c>
    </row>
    <row r="648" spans="1:11" ht="13.5" x14ac:dyDescent="0.25">
      <c r="A648" s="3">
        <f>TITRES_STAT!B651</f>
        <v>43245</v>
      </c>
      <c r="B648" s="5">
        <f>TITRES_STAT!D651</f>
        <v>0.43</v>
      </c>
      <c r="C648" s="2">
        <f t="shared" si="77"/>
        <v>2.0000000000000018E-2</v>
      </c>
      <c r="D648" s="2">
        <f t="shared" si="78"/>
        <v>0.41600000000000004</v>
      </c>
      <c r="E648" s="2">
        <f t="shared" si="72"/>
        <v>0.40199999999999997</v>
      </c>
      <c r="F648" s="2">
        <f t="shared" si="73"/>
        <v>0.34599999999999997</v>
      </c>
      <c r="G648" s="2">
        <f t="shared" si="75"/>
        <v>0.31919999999999993</v>
      </c>
      <c r="H648" s="2">
        <f t="shared" si="71"/>
        <v>0.34589999999999987</v>
      </c>
      <c r="I648" s="2">
        <f t="array" ref="I648">SUMPRODUCT(B632:B651, (ROW(B632:B651)-ROW(B632)+1)) / (20*21/2)</f>
        <v>0.39976190476190476</v>
      </c>
      <c r="J648" s="2">
        <f t="shared" si="74"/>
        <v>0.36533656890001265</v>
      </c>
      <c r="K648" s="2">
        <f t="shared" si="76"/>
        <v>0.33600642751199306</v>
      </c>
    </row>
    <row r="649" spans="1:11" ht="13.5" x14ac:dyDescent="0.25">
      <c r="A649" s="3">
        <f>TITRES_STAT!B652</f>
        <v>43248</v>
      </c>
      <c r="B649" s="5">
        <f>TITRES_STAT!D652</f>
        <v>0.44</v>
      </c>
      <c r="C649" s="2">
        <f t="shared" si="77"/>
        <v>1.0000000000000009E-2</v>
      </c>
      <c r="D649" s="2">
        <f t="shared" si="78"/>
        <v>0.41799999999999998</v>
      </c>
      <c r="E649" s="2">
        <f t="shared" si="72"/>
        <v>0.41100000000000003</v>
      </c>
      <c r="F649" s="2">
        <f t="shared" si="73"/>
        <v>0.35450000000000004</v>
      </c>
      <c r="G649" s="2">
        <f t="shared" si="75"/>
        <v>0.32159999999999994</v>
      </c>
      <c r="H649" s="2">
        <f t="shared" si="71"/>
        <v>0.34609999999999991</v>
      </c>
      <c r="I649" s="2">
        <f t="array" ref="I649">SUMPRODUCT(B633:B652, (ROW(B633:B652)-ROW(B633)+1)) / (20*21/2)</f>
        <v>0.40352380952380956</v>
      </c>
      <c r="J649" s="2">
        <f t="shared" si="74"/>
        <v>0.37244737186191618</v>
      </c>
      <c r="K649" s="2">
        <f t="shared" si="76"/>
        <v>0.34008460682524827</v>
      </c>
    </row>
    <row r="650" spans="1:11" ht="13.5" x14ac:dyDescent="0.25">
      <c r="A650" s="3">
        <f>TITRES_STAT!B653</f>
        <v>43249</v>
      </c>
      <c r="B650" s="5">
        <f>TITRES_STAT!D653</f>
        <v>0.43</v>
      </c>
      <c r="C650" s="2">
        <f t="shared" si="77"/>
        <v>-1.0000000000000009E-2</v>
      </c>
      <c r="D650" s="2">
        <f t="shared" si="78"/>
        <v>0.42199999999999999</v>
      </c>
      <c r="E650" s="2">
        <f t="shared" si="72"/>
        <v>0.41699999999999998</v>
      </c>
      <c r="F650" s="2">
        <f t="shared" si="73"/>
        <v>0.36250000000000004</v>
      </c>
      <c r="G650" s="2">
        <f t="shared" si="75"/>
        <v>0.32379999999999998</v>
      </c>
      <c r="H650" s="2">
        <f t="shared" ref="H650:H713" si="79">AVERAGE(B451:B650)</f>
        <v>0.34629999999999994</v>
      </c>
      <c r="I650" s="2">
        <f t="array" ref="I650">SUMPRODUCT(B634:B653, (ROW(B634:B653)-ROW(B634)+1)) / (20*21/2)</f>
        <v>0.4066190476190476</v>
      </c>
      <c r="J650" s="2">
        <f t="shared" si="74"/>
        <v>0.37792857454173368</v>
      </c>
      <c r="K650" s="2">
        <f t="shared" si="76"/>
        <v>0.34361070067523852</v>
      </c>
    </row>
    <row r="651" spans="1:11" ht="13.5" x14ac:dyDescent="0.25">
      <c r="A651" s="3">
        <f>TITRES_STAT!B654</f>
        <v>43250</v>
      </c>
      <c r="B651" s="5">
        <f>TITRES_STAT!D654</f>
        <v>0.42</v>
      </c>
      <c r="C651" s="2">
        <f t="shared" si="77"/>
        <v>-1.0000000000000009E-2</v>
      </c>
      <c r="D651" s="2">
        <f t="shared" si="78"/>
        <v>0.42599999999999999</v>
      </c>
      <c r="E651" s="2">
        <f t="shared" si="72"/>
        <v>0.42000000000000004</v>
      </c>
      <c r="F651" s="2">
        <f t="shared" si="73"/>
        <v>0.37050000000000005</v>
      </c>
      <c r="G651" s="2">
        <f t="shared" si="75"/>
        <v>0.32579999999999998</v>
      </c>
      <c r="H651" s="2">
        <f t="shared" si="79"/>
        <v>0.34645000000000004</v>
      </c>
      <c r="I651" s="2">
        <f t="array" ref="I651">SUMPRODUCT(B635:B654, (ROW(B635:B654)-ROW(B635)+1)) / (20*21/2)</f>
        <v>0.40909523809523812</v>
      </c>
      <c r="J651" s="2">
        <f t="shared" si="74"/>
        <v>0.38193537696633045</v>
      </c>
      <c r="K651" s="2">
        <f t="shared" si="76"/>
        <v>0.34660635947228802</v>
      </c>
    </row>
    <row r="652" spans="1:11" ht="13.5" x14ac:dyDescent="0.25">
      <c r="A652" s="3">
        <f>TITRES_STAT!B655</f>
        <v>43251</v>
      </c>
      <c r="B652" s="5">
        <f>TITRES_STAT!D655</f>
        <v>0.41</v>
      </c>
      <c r="C652" s="2">
        <f t="shared" si="77"/>
        <v>-1.0000000000000009E-2</v>
      </c>
      <c r="D652" s="2">
        <f t="shared" si="78"/>
        <v>0.42599999999999999</v>
      </c>
      <c r="E652" s="2">
        <f t="shared" ref="E652:E715" si="80">AVERAGE(B643:B652)</f>
        <v>0.42000000000000004</v>
      </c>
      <c r="F652" s="2">
        <f t="shared" si="73"/>
        <v>0.37750000000000006</v>
      </c>
      <c r="G652" s="2">
        <f t="shared" si="75"/>
        <v>0.32759999999999989</v>
      </c>
      <c r="H652" s="2">
        <f t="shared" si="79"/>
        <v>0.34655000000000008</v>
      </c>
      <c r="I652" s="2">
        <f t="array" ref="I652">SUMPRODUCT(B636:B655, (ROW(B636:B655)-ROW(B636)+1)) / (20*21/2)</f>
        <v>0.41099999999999992</v>
      </c>
      <c r="J652" s="2">
        <f t="shared" si="74"/>
        <v>0.38460819820763231</v>
      </c>
      <c r="K652" s="2">
        <f t="shared" si="76"/>
        <v>0.34909238459102182</v>
      </c>
    </row>
    <row r="653" spans="1:11" ht="13.5" x14ac:dyDescent="0.25">
      <c r="A653" s="3">
        <f>TITRES_STAT!B656</f>
        <v>43252</v>
      </c>
      <c r="B653" s="5">
        <f>TITRES_STAT!D656</f>
        <v>0.41</v>
      </c>
      <c r="C653" s="2">
        <f t="shared" si="77"/>
        <v>0</v>
      </c>
      <c r="D653" s="2">
        <f t="shared" si="78"/>
        <v>0.42199999999999999</v>
      </c>
      <c r="E653" s="2">
        <f t="shared" si="80"/>
        <v>0.41900000000000004</v>
      </c>
      <c r="F653" s="2">
        <f t="shared" si="73"/>
        <v>0.38400000000000001</v>
      </c>
      <c r="G653" s="2">
        <f t="shared" si="75"/>
        <v>0.32939999999999992</v>
      </c>
      <c r="H653" s="2">
        <f t="shared" si="79"/>
        <v>0.34665000000000007</v>
      </c>
      <c r="I653" s="2">
        <f t="array" ref="I653">SUMPRODUCT(B637:B656, (ROW(B637:B656)-ROW(B637)+1)) / (20*21/2)</f>
        <v>0.4123809523809524</v>
      </c>
      <c r="J653" s="2">
        <f t="shared" si="74"/>
        <v>0.38702646504500066</v>
      </c>
      <c r="K653" s="2">
        <f t="shared" si="76"/>
        <v>0.35148091852862878</v>
      </c>
    </row>
    <row r="654" spans="1:11" ht="13.5" x14ac:dyDescent="0.25">
      <c r="A654" s="3">
        <f>TITRES_STAT!B657</f>
        <v>43255</v>
      </c>
      <c r="B654" s="5">
        <f>TITRES_STAT!D657</f>
        <v>0.41</v>
      </c>
      <c r="C654" s="2">
        <f t="shared" si="77"/>
        <v>0</v>
      </c>
      <c r="D654" s="2">
        <f t="shared" si="78"/>
        <v>0.41600000000000004</v>
      </c>
      <c r="E654" s="2">
        <f t="shared" si="80"/>
        <v>0.41699999999999998</v>
      </c>
      <c r="F654" s="2">
        <f t="shared" si="73"/>
        <v>0.39</v>
      </c>
      <c r="G654" s="2">
        <f t="shared" si="75"/>
        <v>0.33119999999999988</v>
      </c>
      <c r="H654" s="2">
        <f t="shared" si="79"/>
        <v>0.34675000000000006</v>
      </c>
      <c r="I654" s="2">
        <f t="array" ref="I654">SUMPRODUCT(B638:B657, (ROW(B638:B657)-ROW(B638)+1)) / (20*21/2)</f>
        <v>0.4113809523809524</v>
      </c>
      <c r="J654" s="2">
        <f t="shared" si="74"/>
        <v>0.38921442075500062</v>
      </c>
      <c r="K654" s="2">
        <f t="shared" si="76"/>
        <v>0.35377578446868252</v>
      </c>
    </row>
    <row r="655" spans="1:11" ht="13.5" x14ac:dyDescent="0.25">
      <c r="A655" s="3">
        <f>TITRES_STAT!B658</f>
        <v>43256</v>
      </c>
      <c r="B655" s="5">
        <f>TITRES_STAT!D658</f>
        <v>0.41</v>
      </c>
      <c r="C655" s="2">
        <f t="shared" si="77"/>
        <v>0</v>
      </c>
      <c r="D655" s="2">
        <f t="shared" si="78"/>
        <v>0.41200000000000003</v>
      </c>
      <c r="E655" s="2">
        <f t="shared" si="80"/>
        <v>0.41699999999999998</v>
      </c>
      <c r="F655" s="2">
        <f t="shared" si="73"/>
        <v>0.39550000000000007</v>
      </c>
      <c r="G655" s="2">
        <f t="shared" si="75"/>
        <v>0.33299999999999991</v>
      </c>
      <c r="H655" s="2">
        <f t="shared" si="79"/>
        <v>0.34690000000000004</v>
      </c>
      <c r="I655" s="2">
        <f t="array" ref="I655">SUMPRODUCT(B639:B658, (ROW(B639:B658)-ROW(B639)+1)) / (20*21/2)</f>
        <v>0.40909523809523807</v>
      </c>
      <c r="J655" s="2">
        <f t="shared" si="74"/>
        <v>0.39119399973071484</v>
      </c>
      <c r="K655" s="2">
        <f t="shared" si="76"/>
        <v>0.35598065566598908</v>
      </c>
    </row>
    <row r="656" spans="1:11" ht="13.5" x14ac:dyDescent="0.25">
      <c r="A656" s="3">
        <f>TITRES_STAT!B659</f>
        <v>43257</v>
      </c>
      <c r="B656" s="5">
        <f>TITRES_STAT!D659</f>
        <v>0.41</v>
      </c>
      <c r="C656" s="2">
        <f t="shared" si="77"/>
        <v>0</v>
      </c>
      <c r="D656" s="2">
        <f t="shared" si="78"/>
        <v>0.41</v>
      </c>
      <c r="E656" s="2">
        <f t="shared" si="80"/>
        <v>0.41800000000000004</v>
      </c>
      <c r="F656" s="2">
        <f t="shared" si="73"/>
        <v>0.40049999999999997</v>
      </c>
      <c r="G656" s="2">
        <f t="shared" si="75"/>
        <v>0.33479999999999999</v>
      </c>
      <c r="H656" s="2">
        <f t="shared" si="79"/>
        <v>0.34705000000000008</v>
      </c>
      <c r="I656" s="2">
        <f t="array" ref="I656">SUMPRODUCT(B640:B659, (ROW(B640:B659)-ROW(B640)+1)) / (20*21/2)</f>
        <v>0.40847619047619049</v>
      </c>
      <c r="J656" s="2">
        <f t="shared" si="74"/>
        <v>0.39298504737540868</v>
      </c>
      <c r="K656" s="2">
        <f t="shared" si="76"/>
        <v>0.35809906132614633</v>
      </c>
    </row>
    <row r="657" spans="1:11" ht="13.5" x14ac:dyDescent="0.25">
      <c r="A657" s="3">
        <f>TITRES_STAT!B660</f>
        <v>43258</v>
      </c>
      <c r="B657" s="5">
        <f>TITRES_STAT!D660</f>
        <v>0.39</v>
      </c>
      <c r="C657" s="2">
        <f t="shared" si="77"/>
        <v>-1.9999999999999962E-2</v>
      </c>
      <c r="D657" s="2">
        <f t="shared" si="78"/>
        <v>0.40599999999999997</v>
      </c>
      <c r="E657" s="2">
        <f t="shared" si="80"/>
        <v>0.41600000000000004</v>
      </c>
      <c r="F657" s="2">
        <f t="shared" si="73"/>
        <v>0.40400000000000008</v>
      </c>
      <c r="G657" s="2">
        <f t="shared" si="75"/>
        <v>0.3362</v>
      </c>
      <c r="H657" s="2">
        <f t="shared" si="79"/>
        <v>0.34715000000000001</v>
      </c>
      <c r="I657" s="2">
        <f t="array" ref="I657">SUMPRODUCT(B641:B660, (ROW(B641:B660)-ROW(B641)+1)) / (20*21/2)</f>
        <v>0.4076190476190476</v>
      </c>
      <c r="J657" s="2">
        <f t="shared" si="74"/>
        <v>0.39270075714917929</v>
      </c>
      <c r="K657" s="2">
        <f t="shared" si="76"/>
        <v>0.3593500785290426</v>
      </c>
    </row>
    <row r="658" spans="1:11" ht="13.5" x14ac:dyDescent="0.25">
      <c r="A658" s="3">
        <f>TITRES_STAT!B661</f>
        <v>43259</v>
      </c>
      <c r="B658" s="5">
        <f>TITRES_STAT!D661</f>
        <v>0.38</v>
      </c>
      <c r="C658" s="2">
        <f t="shared" si="77"/>
        <v>-1.0000000000000009E-2</v>
      </c>
      <c r="D658" s="2">
        <f t="shared" si="78"/>
        <v>0.4</v>
      </c>
      <c r="E658" s="2">
        <f t="shared" si="80"/>
        <v>0.41100000000000003</v>
      </c>
      <c r="F658" s="2">
        <f t="shared" si="73"/>
        <v>0.40650000000000003</v>
      </c>
      <c r="G658" s="2">
        <f t="shared" si="75"/>
        <v>0.3375999999999999</v>
      </c>
      <c r="H658" s="2">
        <f t="shared" si="79"/>
        <v>0.34715000000000001</v>
      </c>
      <c r="I658" s="2">
        <f t="array" ref="I658">SUMPRODUCT(B642:B661, (ROW(B642:B661)-ROW(B642)+1)) / (20*21/2)</f>
        <v>0.40566666666666668</v>
      </c>
      <c r="J658" s="2">
        <f t="shared" si="74"/>
        <v>0.39149116123020988</v>
      </c>
      <c r="K658" s="2">
        <f t="shared" si="76"/>
        <v>0.36015987937104094</v>
      </c>
    </row>
    <row r="659" spans="1:11" ht="13.5" x14ac:dyDescent="0.25">
      <c r="A659" s="3">
        <f>TITRES_STAT!B662</f>
        <v>43262</v>
      </c>
      <c r="B659" s="5">
        <f>TITRES_STAT!D662</f>
        <v>0.4</v>
      </c>
      <c r="C659" s="2">
        <f t="shared" si="77"/>
        <v>2.0000000000000018E-2</v>
      </c>
      <c r="D659" s="2">
        <f t="shared" si="78"/>
        <v>0.39799999999999996</v>
      </c>
      <c r="E659" s="2">
        <f t="shared" si="80"/>
        <v>0.40700000000000003</v>
      </c>
      <c r="F659" s="2">
        <f t="shared" si="73"/>
        <v>0.40899999999999997</v>
      </c>
      <c r="G659" s="2">
        <f t="shared" si="75"/>
        <v>0.33939999999999992</v>
      </c>
      <c r="H659" s="2">
        <f t="shared" si="79"/>
        <v>0.34725</v>
      </c>
      <c r="I659" s="2">
        <f t="array" ref="I659">SUMPRODUCT(B643:B662, (ROW(B643:B662)-ROW(B643)+1)) / (20*21/2)</f>
        <v>0.40371428571428569</v>
      </c>
      <c r="J659" s="2">
        <f t="shared" si="74"/>
        <v>0.39230152682733277</v>
      </c>
      <c r="K659" s="2">
        <f t="shared" si="76"/>
        <v>0.36172223704276485</v>
      </c>
    </row>
    <row r="660" spans="1:11" ht="13.5" x14ac:dyDescent="0.25">
      <c r="A660" s="3">
        <f>TITRES_STAT!B663</f>
        <v>43263</v>
      </c>
      <c r="B660" s="5">
        <f>TITRES_STAT!D663</f>
        <v>0.4</v>
      </c>
      <c r="C660" s="2">
        <f t="shared" si="77"/>
        <v>0</v>
      </c>
      <c r="D660" s="2">
        <f t="shared" si="78"/>
        <v>0.39600000000000002</v>
      </c>
      <c r="E660" s="2">
        <f t="shared" si="80"/>
        <v>0.40400000000000003</v>
      </c>
      <c r="F660" s="2">
        <f t="shared" ref="F660:F723" si="81">AVERAGE(B641:B660)</f>
        <v>0.41050000000000003</v>
      </c>
      <c r="G660" s="2">
        <f t="shared" si="75"/>
        <v>0.34119999999999989</v>
      </c>
      <c r="H660" s="2">
        <f t="shared" si="79"/>
        <v>0.34725000000000006</v>
      </c>
      <c r="I660" s="2">
        <f t="array" ref="I660">SUMPRODUCT(B644:B663, (ROW(B644:B663)-ROW(B644)+1)) / (20*21/2)</f>
        <v>0.4018571428571428</v>
      </c>
      <c r="J660" s="2">
        <f t="shared" si="74"/>
        <v>0.39303471474853913</v>
      </c>
      <c r="K660" s="2">
        <f t="shared" si="76"/>
        <v>0.36322332578618582</v>
      </c>
    </row>
    <row r="661" spans="1:11" ht="13.5" x14ac:dyDescent="0.25">
      <c r="A661" s="3">
        <f>TITRES_STAT!B664</f>
        <v>43264</v>
      </c>
      <c r="B661" s="5">
        <f>TITRES_STAT!D664</f>
        <v>0.39</v>
      </c>
      <c r="C661" s="2">
        <f t="shared" si="77"/>
        <v>-1.0000000000000009E-2</v>
      </c>
      <c r="D661" s="2">
        <f t="shared" si="78"/>
        <v>0.39200000000000002</v>
      </c>
      <c r="E661" s="2">
        <f t="shared" si="80"/>
        <v>0.40099999999999997</v>
      </c>
      <c r="F661" s="2">
        <f t="shared" si="81"/>
        <v>0.41050000000000003</v>
      </c>
      <c r="G661" s="2">
        <f t="shared" si="75"/>
        <v>0.34279999999999994</v>
      </c>
      <c r="H661" s="2">
        <f t="shared" si="79"/>
        <v>0.34720000000000006</v>
      </c>
      <c r="I661" s="2">
        <f t="array" ref="I661">SUMPRODUCT(B645:B664, (ROW(B645:B664)-ROW(B645)+1)) / (20*21/2)</f>
        <v>0.40109523809523812</v>
      </c>
      <c r="J661" s="2">
        <f t="shared" ref="J661:J724" si="82">$J$4*B661+J660*(1-$J$4)</f>
        <v>0.3927456942962973</v>
      </c>
      <c r="K661" s="2">
        <f t="shared" si="76"/>
        <v>0.36427339144162957</v>
      </c>
    </row>
    <row r="662" spans="1:11" ht="13.5" x14ac:dyDescent="0.25">
      <c r="A662" s="3">
        <f>TITRES_STAT!B665</f>
        <v>43265</v>
      </c>
      <c r="B662" s="5">
        <f>TITRES_STAT!D665</f>
        <v>0.39</v>
      </c>
      <c r="C662" s="2">
        <f t="shared" si="77"/>
        <v>0</v>
      </c>
      <c r="D662" s="2">
        <f t="shared" si="78"/>
        <v>0.39200000000000007</v>
      </c>
      <c r="E662" s="2">
        <f t="shared" si="80"/>
        <v>0.39899999999999997</v>
      </c>
      <c r="F662" s="2">
        <f t="shared" si="81"/>
        <v>0.40950000000000009</v>
      </c>
      <c r="G662" s="2">
        <f t="shared" si="75"/>
        <v>0.34439999999999998</v>
      </c>
      <c r="H662" s="2">
        <f t="shared" si="79"/>
        <v>0.34715000000000001</v>
      </c>
      <c r="I662" s="2">
        <f t="array" ref="I662">SUMPRODUCT(B646:B665, (ROW(B646:B665)-ROW(B646)+1)) / (20*21/2)</f>
        <v>0.3995238095238095</v>
      </c>
      <c r="J662" s="2">
        <f t="shared" si="82"/>
        <v>0.39248419960141184</v>
      </c>
      <c r="K662" s="2">
        <f t="shared" si="76"/>
        <v>0.36528227805176178</v>
      </c>
    </row>
    <row r="663" spans="1:11" ht="13.5" x14ac:dyDescent="0.25">
      <c r="A663" s="3">
        <f>TITRES_STAT!B666</f>
        <v>43269</v>
      </c>
      <c r="B663" s="5">
        <f>TITRES_STAT!D666</f>
        <v>0.39</v>
      </c>
      <c r="C663" s="2">
        <f t="shared" si="77"/>
        <v>0</v>
      </c>
      <c r="D663" s="2">
        <f t="shared" si="78"/>
        <v>0.39400000000000002</v>
      </c>
      <c r="E663" s="2">
        <f t="shared" si="80"/>
        <v>0.39700000000000002</v>
      </c>
      <c r="F663" s="2">
        <f t="shared" si="81"/>
        <v>0.40800000000000003</v>
      </c>
      <c r="G663" s="2">
        <f t="shared" si="75"/>
        <v>0.34600000000000003</v>
      </c>
      <c r="H663" s="2">
        <f t="shared" si="79"/>
        <v>0.34715000000000001</v>
      </c>
      <c r="I663" s="2">
        <f t="array" ref="I663">SUMPRODUCT(B647:B666, (ROW(B647:B666)-ROW(B647)+1)) / (20*21/2)</f>
        <v>0.39804761904761904</v>
      </c>
      <c r="J663" s="2">
        <f t="shared" si="82"/>
        <v>0.39224760916318213</v>
      </c>
      <c r="K663" s="2">
        <f t="shared" si="76"/>
        <v>0.3662516004811045</v>
      </c>
    </row>
    <row r="664" spans="1:11" ht="13.5" x14ac:dyDescent="0.25">
      <c r="A664" s="3">
        <f>TITRES_STAT!B667</f>
        <v>43270</v>
      </c>
      <c r="B664" s="5">
        <f>TITRES_STAT!D667</f>
        <v>0.4</v>
      </c>
      <c r="C664" s="2">
        <f t="shared" si="77"/>
        <v>1.0000000000000009E-2</v>
      </c>
      <c r="D664" s="2">
        <f t="shared" si="78"/>
        <v>0.39400000000000002</v>
      </c>
      <c r="E664" s="2">
        <f t="shared" si="80"/>
        <v>0.39600000000000002</v>
      </c>
      <c r="F664" s="2">
        <f t="shared" si="81"/>
        <v>0.40649999999999997</v>
      </c>
      <c r="G664" s="2">
        <f t="shared" si="75"/>
        <v>0.34799999999999998</v>
      </c>
      <c r="H664" s="2">
        <f t="shared" si="79"/>
        <v>0.34720000000000001</v>
      </c>
      <c r="I664" s="2">
        <f t="array" ref="I664">SUMPRODUCT(B648:B667, (ROW(B648:B667)-ROW(B648)+1)) / (20*21/2)</f>
        <v>0.39757142857142852</v>
      </c>
      <c r="J664" s="2">
        <f t="shared" si="82"/>
        <v>0.39298593210002197</v>
      </c>
      <c r="K664" s="2">
        <f t="shared" si="76"/>
        <v>0.36757506712890431</v>
      </c>
    </row>
    <row r="665" spans="1:11" ht="13.5" x14ac:dyDescent="0.25">
      <c r="A665" s="3">
        <f>TITRES_STAT!B668</f>
        <v>43271</v>
      </c>
      <c r="B665" s="5">
        <f>TITRES_STAT!D668</f>
        <v>0.39</v>
      </c>
      <c r="C665" s="2">
        <f t="shared" si="77"/>
        <v>-1.0000000000000009E-2</v>
      </c>
      <c r="D665" s="2">
        <f t="shared" si="78"/>
        <v>0.39200000000000002</v>
      </c>
      <c r="E665" s="2">
        <f t="shared" si="80"/>
        <v>0.39400000000000002</v>
      </c>
      <c r="F665" s="2">
        <f t="shared" si="81"/>
        <v>0.40549999999999997</v>
      </c>
      <c r="G665" s="2">
        <f t="shared" si="75"/>
        <v>0.35</v>
      </c>
      <c r="H665" s="2">
        <f t="shared" si="79"/>
        <v>0.34720000000000001</v>
      </c>
      <c r="I665" s="2">
        <f t="array" ref="I665">SUMPRODUCT(B649:B668, (ROW(B649:B668)-ROW(B649)+1)) / (20*21/2)</f>
        <v>0.39714285714285708</v>
      </c>
      <c r="J665" s="2">
        <f t="shared" si="82"/>
        <v>0.39270155761430559</v>
      </c>
      <c r="K665" s="2">
        <f t="shared" si="76"/>
        <v>0.36845447626110417</v>
      </c>
    </row>
    <row r="666" spans="1:11" ht="13.5" x14ac:dyDescent="0.25">
      <c r="A666" s="3">
        <f>TITRES_STAT!B669</f>
        <v>43272</v>
      </c>
      <c r="B666" s="5">
        <f>TITRES_STAT!D669</f>
        <v>0.39</v>
      </c>
      <c r="C666" s="2">
        <f t="shared" si="77"/>
        <v>0</v>
      </c>
      <c r="D666" s="2">
        <f t="shared" si="78"/>
        <v>0.39200000000000007</v>
      </c>
      <c r="E666" s="2">
        <f t="shared" si="80"/>
        <v>0.39200000000000002</v>
      </c>
      <c r="F666" s="2">
        <f t="shared" si="81"/>
        <v>0.40499999999999997</v>
      </c>
      <c r="G666" s="2">
        <f t="shared" si="75"/>
        <v>0.35200000000000004</v>
      </c>
      <c r="H666" s="2">
        <f t="shared" si="79"/>
        <v>0.34720000000000001</v>
      </c>
      <c r="I666" s="2">
        <f t="array" ref="I666">SUMPRODUCT(B650:B669, (ROW(B650:B669)-ROW(B650)+1)) / (20*21/2)</f>
        <v>0.39590476190476181</v>
      </c>
      <c r="J666" s="2">
        <f t="shared" si="82"/>
        <v>0.39244426641294317</v>
      </c>
      <c r="K666" s="2">
        <f t="shared" si="76"/>
        <v>0.36929939876066875</v>
      </c>
    </row>
    <row r="667" spans="1:11" ht="13.5" x14ac:dyDescent="0.25">
      <c r="A667" s="3">
        <f>TITRES_STAT!B670</f>
        <v>43273</v>
      </c>
      <c r="B667" s="5">
        <f>TITRES_STAT!D670</f>
        <v>0.4</v>
      </c>
      <c r="C667" s="2">
        <f t="shared" si="77"/>
        <v>1.0000000000000009E-2</v>
      </c>
      <c r="D667" s="2">
        <f t="shared" si="78"/>
        <v>0.39400000000000002</v>
      </c>
      <c r="E667" s="2">
        <f t="shared" si="80"/>
        <v>0.39300000000000007</v>
      </c>
      <c r="F667" s="2">
        <f t="shared" si="81"/>
        <v>0.40449999999999997</v>
      </c>
      <c r="G667" s="2">
        <f t="shared" si="75"/>
        <v>0.35420000000000001</v>
      </c>
      <c r="H667" s="2">
        <f t="shared" si="79"/>
        <v>0.34725</v>
      </c>
      <c r="I667" s="2">
        <f t="array" ref="I667">SUMPRODUCT(B651:B670, (ROW(B651:B670)-ROW(B651)+1)) / (20*21/2)</f>
        <v>0.39490476190476193</v>
      </c>
      <c r="J667" s="2">
        <f t="shared" si="82"/>
        <v>0.39316386008790094</v>
      </c>
      <c r="K667" s="2">
        <f t="shared" si="76"/>
        <v>0.37050334390730921</v>
      </c>
    </row>
    <row r="668" spans="1:11" ht="13.5" x14ac:dyDescent="0.25">
      <c r="A668" s="3">
        <f>TITRES_STAT!B671</f>
        <v>43276</v>
      </c>
      <c r="B668" s="5">
        <f>TITRES_STAT!D671</f>
        <v>0.4</v>
      </c>
      <c r="C668" s="2">
        <f t="shared" si="77"/>
        <v>0</v>
      </c>
      <c r="D668" s="2">
        <f t="shared" si="78"/>
        <v>0.39600000000000002</v>
      </c>
      <c r="E668" s="2">
        <f t="shared" si="80"/>
        <v>0.39500000000000002</v>
      </c>
      <c r="F668" s="2">
        <f t="shared" si="81"/>
        <v>0.40300000000000002</v>
      </c>
      <c r="G668" s="2">
        <f t="shared" si="75"/>
        <v>0.35620000000000007</v>
      </c>
      <c r="H668" s="2">
        <f t="shared" si="79"/>
        <v>0.34730000000000005</v>
      </c>
      <c r="I668" s="2">
        <f t="array" ref="I668">SUMPRODUCT(B652:B671, (ROW(B652:B671)-ROW(B652)+1)) / (20*21/2)</f>
        <v>0.39314285714285707</v>
      </c>
      <c r="J668" s="2">
        <f t="shared" si="82"/>
        <v>0.3938149210319104</v>
      </c>
      <c r="K668" s="2">
        <f t="shared" si="76"/>
        <v>0.37166007551878727</v>
      </c>
    </row>
    <row r="669" spans="1:11" ht="13.5" x14ac:dyDescent="0.25">
      <c r="A669" s="3">
        <f>TITRES_STAT!B672</f>
        <v>43277</v>
      </c>
      <c r="B669" s="5">
        <f>TITRES_STAT!D672</f>
        <v>0.39</v>
      </c>
      <c r="C669" s="2">
        <f t="shared" si="77"/>
        <v>-1.0000000000000009E-2</v>
      </c>
      <c r="D669" s="2">
        <f t="shared" si="78"/>
        <v>0.39400000000000002</v>
      </c>
      <c r="E669" s="2">
        <f t="shared" si="80"/>
        <v>0.39400000000000002</v>
      </c>
      <c r="F669" s="2">
        <f t="shared" si="81"/>
        <v>0.40049999999999997</v>
      </c>
      <c r="G669" s="2">
        <f t="shared" si="75"/>
        <v>0.35800000000000004</v>
      </c>
      <c r="H669" s="2">
        <f t="shared" si="79"/>
        <v>0.34735000000000005</v>
      </c>
      <c r="I669" s="2">
        <f t="array" ref="I669">SUMPRODUCT(B653:B672, (ROW(B653:B672)-ROW(B653)+1)) / (20*21/2)</f>
        <v>0.39157142857142857</v>
      </c>
      <c r="J669" s="2">
        <f t="shared" si="82"/>
        <v>0.39345159521934753</v>
      </c>
      <c r="K669" s="2">
        <f t="shared" si="76"/>
        <v>0.37237928824354072</v>
      </c>
    </row>
    <row r="670" spans="1:11" ht="13.5" x14ac:dyDescent="0.25">
      <c r="A670" s="3">
        <f>TITRES_STAT!B673</f>
        <v>43278</v>
      </c>
      <c r="B670" s="5">
        <f>TITRES_STAT!D673</f>
        <v>0.39</v>
      </c>
      <c r="C670" s="2">
        <f t="shared" si="77"/>
        <v>0</v>
      </c>
      <c r="D670" s="2">
        <f t="shared" si="78"/>
        <v>0.39400000000000002</v>
      </c>
      <c r="E670" s="2">
        <f t="shared" si="80"/>
        <v>0.39300000000000002</v>
      </c>
      <c r="F670" s="2">
        <f t="shared" si="81"/>
        <v>0.39849999999999997</v>
      </c>
      <c r="G670" s="2">
        <f t="shared" si="75"/>
        <v>0.36</v>
      </c>
      <c r="H670" s="2">
        <f t="shared" si="79"/>
        <v>0.34740000000000004</v>
      </c>
      <c r="I670" s="2">
        <f t="array" ref="I670">SUMPRODUCT(B654:B673, (ROW(B654:B673)-ROW(B654)+1)) / (20*21/2)</f>
        <v>0.38919047619047625</v>
      </c>
      <c r="J670" s="2">
        <f t="shared" si="82"/>
        <v>0.39312287186512396</v>
      </c>
      <c r="K670" s="2">
        <f t="shared" si="76"/>
        <v>0.37307029654771562</v>
      </c>
    </row>
    <row r="671" spans="1:11" ht="13.5" x14ac:dyDescent="0.25">
      <c r="A671" s="3">
        <f>TITRES_STAT!B674</f>
        <v>43279</v>
      </c>
      <c r="B671" s="5">
        <f>TITRES_STAT!D674</f>
        <v>0.38</v>
      </c>
      <c r="C671" s="2">
        <f t="shared" si="77"/>
        <v>-1.0000000000000009E-2</v>
      </c>
      <c r="D671" s="2">
        <f t="shared" si="78"/>
        <v>0.39200000000000002</v>
      </c>
      <c r="E671" s="2">
        <f t="shared" si="80"/>
        <v>0.39200000000000002</v>
      </c>
      <c r="F671" s="2">
        <f t="shared" si="81"/>
        <v>0.39649999999999996</v>
      </c>
      <c r="G671" s="2">
        <f t="shared" si="75"/>
        <v>0.36160000000000003</v>
      </c>
      <c r="H671" s="2">
        <f t="shared" si="79"/>
        <v>0.34740000000000004</v>
      </c>
      <c r="I671" s="2">
        <f t="array" ref="I671">SUMPRODUCT(B655:B674, (ROW(B655:B674)-ROW(B655)+1)) / (20*21/2)</f>
        <v>0.38604761904761908</v>
      </c>
      <c r="J671" s="2">
        <f t="shared" si="82"/>
        <v>0.39187307454463594</v>
      </c>
      <c r="K671" s="2">
        <f t="shared" si="76"/>
        <v>0.37334204962427581</v>
      </c>
    </row>
    <row r="672" spans="1:11" ht="13.5" x14ac:dyDescent="0.25">
      <c r="A672" s="3">
        <f>TITRES_STAT!B675</f>
        <v>43280</v>
      </c>
      <c r="B672" s="5">
        <f>TITRES_STAT!D675</f>
        <v>0.38</v>
      </c>
      <c r="C672" s="2">
        <f t="shared" si="77"/>
        <v>0</v>
      </c>
      <c r="D672" s="2">
        <f t="shared" si="78"/>
        <v>0.38800000000000001</v>
      </c>
      <c r="E672" s="2">
        <f t="shared" si="80"/>
        <v>0.39100000000000001</v>
      </c>
      <c r="F672" s="2">
        <f t="shared" si="81"/>
        <v>0.39499999999999996</v>
      </c>
      <c r="G672" s="2">
        <f t="shared" si="75"/>
        <v>0.36340000000000006</v>
      </c>
      <c r="H672" s="2">
        <f t="shared" si="79"/>
        <v>0.34740000000000004</v>
      </c>
      <c r="I672" s="2">
        <f t="array" ref="I672">SUMPRODUCT(B656:B675, (ROW(B656:B675)-ROW(B656)+1)) / (20*21/2)</f>
        <v>0.38314285714285717</v>
      </c>
      <c r="J672" s="2">
        <f t="shared" si="82"/>
        <v>0.39074230554038492</v>
      </c>
      <c r="K672" s="2">
        <f t="shared" si="76"/>
        <v>0.37360314571744146</v>
      </c>
    </row>
    <row r="673" spans="1:11" ht="13.5" x14ac:dyDescent="0.25">
      <c r="A673" s="3">
        <f>TITRES_STAT!B676</f>
        <v>43283</v>
      </c>
      <c r="B673" s="5">
        <f>TITRES_STAT!D676</f>
        <v>0.37</v>
      </c>
      <c r="C673" s="2">
        <f t="shared" si="77"/>
        <v>-1.0000000000000009E-2</v>
      </c>
      <c r="D673" s="2">
        <f t="shared" si="78"/>
        <v>0.38200000000000001</v>
      </c>
      <c r="E673" s="2">
        <f t="shared" si="80"/>
        <v>0.38900000000000001</v>
      </c>
      <c r="F673" s="2">
        <f t="shared" si="81"/>
        <v>0.39299999999999996</v>
      </c>
      <c r="G673" s="2">
        <f t="shared" si="75"/>
        <v>0.36500000000000005</v>
      </c>
      <c r="H673" s="2">
        <f t="shared" si="79"/>
        <v>0.34740000000000004</v>
      </c>
      <c r="I673" s="2">
        <f t="array" ref="I673">SUMPRODUCT(B657:B676, (ROW(B657:B676)-ROW(B657)+1)) / (20*21/2)</f>
        <v>0.38047619047619058</v>
      </c>
      <c r="J673" s="2">
        <f t="shared" si="82"/>
        <v>0.38876684786987209</v>
      </c>
      <c r="K673" s="2">
        <f t="shared" si="76"/>
        <v>0.37346184588538495</v>
      </c>
    </row>
    <row r="674" spans="1:11" ht="13.5" x14ac:dyDescent="0.25">
      <c r="A674" s="3">
        <f>TITRES_STAT!B677</f>
        <v>43284</v>
      </c>
      <c r="B674" s="5">
        <f>TITRES_STAT!D677</f>
        <v>0.36</v>
      </c>
      <c r="C674" s="2">
        <f t="shared" si="77"/>
        <v>-1.0000000000000009E-2</v>
      </c>
      <c r="D674" s="2">
        <f t="shared" si="78"/>
        <v>0.376</v>
      </c>
      <c r="E674" s="2">
        <f t="shared" si="80"/>
        <v>0.38500000000000001</v>
      </c>
      <c r="F674" s="2">
        <f t="shared" si="81"/>
        <v>0.39049999999999996</v>
      </c>
      <c r="G674" s="2">
        <f t="shared" si="75"/>
        <v>0.36660000000000009</v>
      </c>
      <c r="H674" s="2">
        <f t="shared" si="79"/>
        <v>0.34734999999999994</v>
      </c>
      <c r="I674" s="2">
        <f t="array" ref="I674">SUMPRODUCT(B658:B677, (ROW(B658:B677)-ROW(B658)+1)) / (20*21/2)</f>
        <v>0.37709523809523815</v>
      </c>
      <c r="J674" s="2">
        <f t="shared" si="82"/>
        <v>0.38602714807274141</v>
      </c>
      <c r="K674" s="2">
        <f t="shared" si="76"/>
        <v>0.3729339303604679</v>
      </c>
    </row>
    <row r="675" spans="1:11" ht="13.5" x14ac:dyDescent="0.25">
      <c r="A675" s="3">
        <f>TITRES_STAT!B678</f>
        <v>43285</v>
      </c>
      <c r="B675" s="5">
        <f>TITRES_STAT!D678</f>
        <v>0.36</v>
      </c>
      <c r="C675" s="2">
        <f t="shared" si="77"/>
        <v>0</v>
      </c>
      <c r="D675" s="2">
        <f t="shared" si="78"/>
        <v>0.36999999999999994</v>
      </c>
      <c r="E675" s="2">
        <f t="shared" si="80"/>
        <v>0.38200000000000001</v>
      </c>
      <c r="F675" s="2">
        <f t="shared" si="81"/>
        <v>0.38800000000000001</v>
      </c>
      <c r="G675" s="2">
        <f t="shared" si="75"/>
        <v>0.36820000000000008</v>
      </c>
      <c r="H675" s="2">
        <f t="shared" si="79"/>
        <v>0.34729999999999989</v>
      </c>
      <c r="I675" s="2">
        <f t="array" ref="I675">SUMPRODUCT(B659:B678, (ROW(B659:B678)-ROW(B659)+1)) / (20*21/2)</f>
        <v>0.37295238095238092</v>
      </c>
      <c r="J675" s="2">
        <f t="shared" si="82"/>
        <v>0.3835483720658136</v>
      </c>
      <c r="K675" s="2">
        <f t="shared" si="76"/>
        <v>0.37242671740515543</v>
      </c>
    </row>
    <row r="676" spans="1:11" ht="13.5" x14ac:dyDescent="0.25">
      <c r="A676" s="3">
        <f>TITRES_STAT!B679</f>
        <v>43286</v>
      </c>
      <c r="B676" s="5">
        <f>TITRES_STAT!D679</f>
        <v>0.36</v>
      </c>
      <c r="C676" s="2">
        <f t="shared" si="77"/>
        <v>0</v>
      </c>
      <c r="D676" s="2">
        <f t="shared" si="78"/>
        <v>0.36599999999999994</v>
      </c>
      <c r="E676" s="2">
        <f t="shared" si="80"/>
        <v>0.37899999999999995</v>
      </c>
      <c r="F676" s="2">
        <f t="shared" si="81"/>
        <v>0.38550000000000006</v>
      </c>
      <c r="G676" s="2">
        <f t="shared" si="75"/>
        <v>0.37000000000000005</v>
      </c>
      <c r="H676" s="2">
        <f t="shared" si="79"/>
        <v>0.3471999999999999</v>
      </c>
      <c r="I676" s="2">
        <f t="array" ref="I676">SUMPRODUCT(B660:B679, (ROW(B660:B679)-ROW(B660)+1)) / (20*21/2)</f>
        <v>0.36804761904761901</v>
      </c>
      <c r="J676" s="2">
        <f t="shared" si="82"/>
        <v>0.38130566996430759</v>
      </c>
      <c r="K676" s="2">
        <f t="shared" si="76"/>
        <v>0.37193939515397284</v>
      </c>
    </row>
    <row r="677" spans="1:11" ht="13.5" x14ac:dyDescent="0.25">
      <c r="A677" s="3">
        <f>TITRES_STAT!B680</f>
        <v>43287</v>
      </c>
      <c r="B677" s="5">
        <f>TITRES_STAT!D680</f>
        <v>0.35</v>
      </c>
      <c r="C677" s="2">
        <f t="shared" si="77"/>
        <v>-1.0000000000000009E-2</v>
      </c>
      <c r="D677" s="2">
        <f t="shared" si="78"/>
        <v>0.36</v>
      </c>
      <c r="E677" s="2">
        <f t="shared" si="80"/>
        <v>0.374</v>
      </c>
      <c r="F677" s="2">
        <f t="shared" si="81"/>
        <v>0.38350000000000006</v>
      </c>
      <c r="G677" s="2">
        <f t="shared" si="75"/>
        <v>0.3716000000000001</v>
      </c>
      <c r="H677" s="2">
        <f t="shared" si="79"/>
        <v>0.34709999999999985</v>
      </c>
      <c r="I677" s="2">
        <f t="array" ref="I677">SUMPRODUCT(B661:B680, (ROW(B661:B680)-ROW(B661)+1)) / (20*21/2)</f>
        <v>0.36347619047619045</v>
      </c>
      <c r="J677" s="2">
        <f t="shared" si="82"/>
        <v>0.37832417758675446</v>
      </c>
      <c r="K677" s="2">
        <f t="shared" si="76"/>
        <v>0.37107902671656218</v>
      </c>
    </row>
    <row r="678" spans="1:11" ht="13.5" x14ac:dyDescent="0.25">
      <c r="A678" s="3">
        <f>TITRES_STAT!B681</f>
        <v>43290</v>
      </c>
      <c r="B678" s="5">
        <f>TITRES_STAT!D681</f>
        <v>0.34</v>
      </c>
      <c r="C678" s="2">
        <f t="shared" si="77"/>
        <v>-9.9999999999999534E-3</v>
      </c>
      <c r="D678" s="2">
        <f t="shared" si="78"/>
        <v>0.35400000000000004</v>
      </c>
      <c r="E678" s="2">
        <f t="shared" si="80"/>
        <v>0.36799999999999999</v>
      </c>
      <c r="F678" s="2">
        <f t="shared" si="81"/>
        <v>0.38150000000000001</v>
      </c>
      <c r="G678" s="2">
        <f t="shared" si="75"/>
        <v>0.37320000000000014</v>
      </c>
      <c r="H678" s="2">
        <f t="shared" si="79"/>
        <v>0.34689999999999993</v>
      </c>
      <c r="I678" s="2">
        <f t="array" ref="I678">SUMPRODUCT(B662:B681, (ROW(B662:B681)-ROW(B662)+1)) / (20*21/2)</f>
        <v>0.36019047619047617</v>
      </c>
      <c r="J678" s="2">
        <f t="shared" si="82"/>
        <v>0.37467425591182546</v>
      </c>
      <c r="K678" s="2">
        <f t="shared" si="76"/>
        <v>0.36986024135512835</v>
      </c>
    </row>
    <row r="679" spans="1:11" ht="13.5" x14ac:dyDescent="0.25">
      <c r="A679" s="3">
        <f>TITRES_STAT!B682</f>
        <v>43291</v>
      </c>
      <c r="B679" s="5">
        <f>TITRES_STAT!D682</f>
        <v>0.33</v>
      </c>
      <c r="C679" s="2">
        <f t="shared" si="77"/>
        <v>-1.0000000000000009E-2</v>
      </c>
      <c r="D679" s="2">
        <f t="shared" si="78"/>
        <v>0.34799999999999998</v>
      </c>
      <c r="E679" s="2">
        <f t="shared" si="80"/>
        <v>0.36199999999999999</v>
      </c>
      <c r="F679" s="2">
        <f t="shared" si="81"/>
        <v>0.378</v>
      </c>
      <c r="G679" s="2">
        <f t="shared" si="75"/>
        <v>0.37440000000000012</v>
      </c>
      <c r="H679" s="2">
        <f t="shared" si="79"/>
        <v>0.34664999999999985</v>
      </c>
      <c r="I679" s="2">
        <f t="array" ref="I679">SUMPRODUCT(B663:B682, (ROW(B663:B682)-ROW(B663)+1)) / (20*21/2)</f>
        <v>0.35809523809523813</v>
      </c>
      <c r="J679" s="2">
        <f t="shared" si="82"/>
        <v>0.37041956487260397</v>
      </c>
      <c r="K679" s="2">
        <f t="shared" si="76"/>
        <v>0.3682970946353194</v>
      </c>
    </row>
    <row r="680" spans="1:11" ht="13.5" x14ac:dyDescent="0.25">
      <c r="A680" s="3">
        <f>TITRES_STAT!B683</f>
        <v>43292</v>
      </c>
      <c r="B680" s="5">
        <f>TITRES_STAT!D683</f>
        <v>0.33</v>
      </c>
      <c r="C680" s="2">
        <f t="shared" si="77"/>
        <v>0</v>
      </c>
      <c r="D680" s="2">
        <f t="shared" si="78"/>
        <v>0.34200000000000003</v>
      </c>
      <c r="E680" s="2">
        <f t="shared" si="80"/>
        <v>0.35599999999999998</v>
      </c>
      <c r="F680" s="2">
        <f t="shared" si="81"/>
        <v>0.37450000000000006</v>
      </c>
      <c r="G680" s="2">
        <f t="shared" si="75"/>
        <v>0.3756000000000001</v>
      </c>
      <c r="H680" s="2">
        <f t="shared" si="79"/>
        <v>0.34644999999999981</v>
      </c>
      <c r="I680" s="2">
        <f t="array" ref="I680">SUMPRODUCT(B664:B683, (ROW(B664:B683)-ROW(B664)+1)) / (20*21/2)</f>
        <v>0.35809523809523813</v>
      </c>
      <c r="J680" s="2">
        <f t="shared" si="82"/>
        <v>0.36657008250378453</v>
      </c>
      <c r="K680" s="2">
        <f t="shared" si="76"/>
        <v>0.3667952477868755</v>
      </c>
    </row>
    <row r="681" spans="1:11" ht="13.5" x14ac:dyDescent="0.25">
      <c r="A681" s="3">
        <f>TITRES_STAT!B684</f>
        <v>43293</v>
      </c>
      <c r="B681" s="5">
        <f>TITRES_STAT!D684</f>
        <v>0.34</v>
      </c>
      <c r="C681" s="2">
        <f t="shared" si="77"/>
        <v>1.0000000000000009E-2</v>
      </c>
      <c r="D681" s="2">
        <f t="shared" si="78"/>
        <v>0.33800000000000002</v>
      </c>
      <c r="E681" s="2">
        <f t="shared" si="80"/>
        <v>0.35199999999999998</v>
      </c>
      <c r="F681" s="2">
        <f t="shared" si="81"/>
        <v>0.37200000000000005</v>
      </c>
      <c r="G681" s="2">
        <f t="shared" si="75"/>
        <v>0.37720000000000015</v>
      </c>
      <c r="H681" s="2">
        <f t="shared" si="79"/>
        <v>0.34639999999999987</v>
      </c>
      <c r="I681" s="2">
        <f t="array" ref="I681">SUMPRODUCT(B665:B684, (ROW(B665:B684)-ROW(B665)+1)) / (20*21/2)</f>
        <v>0.36009523809523802</v>
      </c>
      <c r="J681" s="2">
        <f t="shared" si="82"/>
        <v>0.36403959845580508</v>
      </c>
      <c r="K681" s="2">
        <f t="shared" si="76"/>
        <v>0.36574445375601761</v>
      </c>
    </row>
    <row r="682" spans="1:11" ht="13.5" x14ac:dyDescent="0.25">
      <c r="A682" s="3">
        <f>TITRES_STAT!B685</f>
        <v>43294</v>
      </c>
      <c r="B682" s="5">
        <f>TITRES_STAT!D685</f>
        <v>0.35</v>
      </c>
      <c r="C682" s="2">
        <f t="shared" si="77"/>
        <v>9.9999999999999534E-3</v>
      </c>
      <c r="D682" s="2">
        <f t="shared" si="78"/>
        <v>0.33799999999999997</v>
      </c>
      <c r="E682" s="2">
        <f t="shared" si="80"/>
        <v>0.34899999999999998</v>
      </c>
      <c r="F682" s="2">
        <f t="shared" si="81"/>
        <v>0.37</v>
      </c>
      <c r="G682" s="2">
        <f t="shared" si="75"/>
        <v>0.37880000000000019</v>
      </c>
      <c r="H682" s="2">
        <f t="shared" si="79"/>
        <v>0.34639999999999982</v>
      </c>
      <c r="I682" s="2">
        <f t="array" ref="I682">SUMPRODUCT(B666:B685, (ROW(B666:B685)-ROW(B666)+1)) / (20*21/2)</f>
        <v>0.36404761904761901</v>
      </c>
      <c r="J682" s="2">
        <f t="shared" si="82"/>
        <v>0.36270249384096648</v>
      </c>
      <c r="K682" s="2">
        <f t="shared" si="76"/>
        <v>0.36512702419695808</v>
      </c>
    </row>
    <row r="683" spans="1:11" ht="13.5" x14ac:dyDescent="0.25">
      <c r="A683" s="3">
        <f>TITRES_STAT!B686</f>
        <v>43297</v>
      </c>
      <c r="B683" s="5">
        <f>TITRES_STAT!D686</f>
        <v>0.37</v>
      </c>
      <c r="C683" s="2">
        <f t="shared" si="77"/>
        <v>2.0000000000000018E-2</v>
      </c>
      <c r="D683" s="2">
        <f t="shared" si="78"/>
        <v>0.34400000000000003</v>
      </c>
      <c r="E683" s="2">
        <f t="shared" si="80"/>
        <v>0.34900000000000003</v>
      </c>
      <c r="F683" s="2">
        <f t="shared" si="81"/>
        <v>0.36899999999999999</v>
      </c>
      <c r="G683" s="2">
        <f t="shared" si="75"/>
        <v>0.38060000000000016</v>
      </c>
      <c r="H683" s="2">
        <f t="shared" si="79"/>
        <v>0.34649999999999975</v>
      </c>
      <c r="I683" s="2">
        <f t="array" ref="I683">SUMPRODUCT(B667:B686, (ROW(B667:B686)-ROW(B667)+1)) / (20*21/2)</f>
        <v>0.36885714285714288</v>
      </c>
      <c r="J683" s="2">
        <f t="shared" si="82"/>
        <v>0.3633974944275411</v>
      </c>
      <c r="K683" s="2">
        <f t="shared" si="76"/>
        <v>0.36531812128727348</v>
      </c>
    </row>
    <row r="684" spans="1:11" ht="13.5" x14ac:dyDescent="0.25">
      <c r="A684" s="3">
        <f>TITRES_STAT!B687</f>
        <v>43298</v>
      </c>
      <c r="B684" s="5">
        <f>TITRES_STAT!D687</f>
        <v>0.39</v>
      </c>
      <c r="C684" s="2">
        <f t="shared" si="77"/>
        <v>2.0000000000000018E-2</v>
      </c>
      <c r="D684" s="2">
        <f t="shared" si="78"/>
        <v>0.35600000000000004</v>
      </c>
      <c r="E684" s="2">
        <f t="shared" si="80"/>
        <v>0.35199999999999998</v>
      </c>
      <c r="F684" s="2">
        <f t="shared" si="81"/>
        <v>0.36849999999999994</v>
      </c>
      <c r="G684" s="2">
        <f t="shared" si="75"/>
        <v>0.38260000000000022</v>
      </c>
      <c r="H684" s="2">
        <f t="shared" si="79"/>
        <v>0.34664999999999979</v>
      </c>
      <c r="I684" s="2">
        <f t="array" ref="I684">SUMPRODUCT(B668:B687, (ROW(B668:B687)-ROW(B668)+1)) / (20*21/2)</f>
        <v>0.37352380952380959</v>
      </c>
      <c r="J684" s="2">
        <f t="shared" si="82"/>
        <v>0.36593106638682288</v>
      </c>
      <c r="K684" s="2">
        <f t="shared" si="76"/>
        <v>0.3662860380995373</v>
      </c>
    </row>
    <row r="685" spans="1:11" ht="13.5" x14ac:dyDescent="0.25">
      <c r="A685" s="3">
        <f>TITRES_STAT!B688</f>
        <v>43299</v>
      </c>
      <c r="B685" s="5">
        <f>TITRES_STAT!D688</f>
        <v>0.41</v>
      </c>
      <c r="C685" s="2">
        <f t="shared" si="77"/>
        <v>1.9999999999999962E-2</v>
      </c>
      <c r="D685" s="2">
        <f t="shared" si="78"/>
        <v>0.372</v>
      </c>
      <c r="E685" s="2">
        <f t="shared" si="80"/>
        <v>0.3570000000000001</v>
      </c>
      <c r="F685" s="2">
        <f t="shared" si="81"/>
        <v>0.36949999999999994</v>
      </c>
      <c r="G685" s="2">
        <f t="shared" si="75"/>
        <v>0.3848000000000002</v>
      </c>
      <c r="H685" s="2">
        <f t="shared" si="79"/>
        <v>0.34694999999999981</v>
      </c>
      <c r="I685" s="2">
        <f t="array" ref="I685">SUMPRODUCT(B669:B688, (ROW(B669:B688)-ROW(B669)+1)) / (20*21/2)</f>
        <v>0.37714285714285717</v>
      </c>
      <c r="J685" s="2">
        <f t="shared" si="82"/>
        <v>0.37012810768331594</v>
      </c>
      <c r="K685" s="2">
        <f t="shared" si="76"/>
        <v>0.36800031111524173</v>
      </c>
    </row>
    <row r="686" spans="1:11" ht="13.5" x14ac:dyDescent="0.25">
      <c r="A686" s="3">
        <f>TITRES_STAT!B689</f>
        <v>43300</v>
      </c>
      <c r="B686" s="5">
        <f>TITRES_STAT!D689</f>
        <v>0.42</v>
      </c>
      <c r="C686" s="2">
        <f t="shared" si="77"/>
        <v>1.0000000000000009E-2</v>
      </c>
      <c r="D686" s="2">
        <f t="shared" si="78"/>
        <v>0.38799999999999996</v>
      </c>
      <c r="E686" s="2">
        <f t="shared" si="80"/>
        <v>0.36300000000000004</v>
      </c>
      <c r="F686" s="2">
        <f t="shared" si="81"/>
        <v>0.37099999999999994</v>
      </c>
      <c r="G686" s="2">
        <f t="shared" si="75"/>
        <v>0.38700000000000018</v>
      </c>
      <c r="H686" s="2">
        <f t="shared" si="79"/>
        <v>0.34729999999999983</v>
      </c>
      <c r="I686" s="2">
        <f t="array" ref="I686">SUMPRODUCT(B670:B689, (ROW(B670:B689)-ROW(B670)+1)) / (20*21/2)</f>
        <v>0.37976190476190474</v>
      </c>
      <c r="J686" s="2">
        <f t="shared" si="82"/>
        <v>0.37487781171347634</v>
      </c>
      <c r="K686" s="2">
        <f t="shared" si="76"/>
        <v>0.37003951460091855</v>
      </c>
    </row>
    <row r="687" spans="1:11" ht="13.5" x14ac:dyDescent="0.25">
      <c r="A687" s="3">
        <f>TITRES_STAT!B690</f>
        <v>43301</v>
      </c>
      <c r="B687" s="5">
        <f>TITRES_STAT!D690</f>
        <v>0.42</v>
      </c>
      <c r="C687" s="2">
        <f t="shared" si="77"/>
        <v>0</v>
      </c>
      <c r="D687" s="2">
        <f t="shared" si="78"/>
        <v>0.40199999999999997</v>
      </c>
      <c r="E687" s="2">
        <f t="shared" si="80"/>
        <v>0.37</v>
      </c>
      <c r="F687" s="2">
        <f t="shared" si="81"/>
        <v>0.372</v>
      </c>
      <c r="G687" s="2">
        <f t="shared" si="75"/>
        <v>0.38900000000000018</v>
      </c>
      <c r="H687" s="2">
        <f t="shared" si="79"/>
        <v>0.34764999999999985</v>
      </c>
      <c r="I687" s="2">
        <f t="array" ref="I687">SUMPRODUCT(B671:B690, (ROW(B671:B690)-ROW(B671)+1)) / (20*21/2)</f>
        <v>0.38138095238095232</v>
      </c>
      <c r="J687" s="2">
        <f t="shared" si="82"/>
        <v>0.3791751629788595</v>
      </c>
      <c r="K687" s="2">
        <f t="shared" si="76"/>
        <v>0.37199874932245119</v>
      </c>
    </row>
    <row r="688" spans="1:11" ht="13.5" x14ac:dyDescent="0.25">
      <c r="A688" s="3">
        <f>TITRES_STAT!B691</f>
        <v>43304</v>
      </c>
      <c r="B688" s="5">
        <f>TITRES_STAT!D691</f>
        <v>0.41</v>
      </c>
      <c r="C688" s="2">
        <f t="shared" si="77"/>
        <v>-1.0000000000000009E-2</v>
      </c>
      <c r="D688" s="2">
        <f t="shared" si="78"/>
        <v>0.41</v>
      </c>
      <c r="E688" s="2">
        <f t="shared" si="80"/>
        <v>0.37700000000000006</v>
      </c>
      <c r="F688" s="2">
        <f t="shared" si="81"/>
        <v>0.37249999999999994</v>
      </c>
      <c r="G688" s="2">
        <f t="shared" si="75"/>
        <v>0.39060000000000017</v>
      </c>
      <c r="H688" s="2">
        <f t="shared" si="79"/>
        <v>0.34799999999999981</v>
      </c>
      <c r="I688" s="2">
        <f t="array" ref="I688">SUMPRODUCT(B672:B691, (ROW(B672:B691)-ROW(B672)+1)) / (20*21/2)</f>
        <v>0.38204761904761902</v>
      </c>
      <c r="J688" s="2">
        <f t="shared" si="82"/>
        <v>0.38211086174277764</v>
      </c>
      <c r="K688" s="2">
        <f t="shared" si="76"/>
        <v>0.37348899444706096</v>
      </c>
    </row>
    <row r="689" spans="1:11" ht="13.5" x14ac:dyDescent="0.25">
      <c r="A689" s="3">
        <f>TITRES_STAT!B692</f>
        <v>43305</v>
      </c>
      <c r="B689" s="5">
        <f>TITRES_STAT!D692</f>
        <v>0.4</v>
      </c>
      <c r="C689" s="2">
        <f t="shared" si="77"/>
        <v>-9.9999999999999534E-3</v>
      </c>
      <c r="D689" s="2">
        <f t="shared" si="78"/>
        <v>0.41200000000000003</v>
      </c>
      <c r="E689" s="2">
        <f t="shared" si="80"/>
        <v>0.38400000000000001</v>
      </c>
      <c r="F689" s="2">
        <f t="shared" si="81"/>
        <v>0.373</v>
      </c>
      <c r="G689" s="2">
        <f t="shared" si="75"/>
        <v>0.39160000000000017</v>
      </c>
      <c r="H689" s="2">
        <f t="shared" si="79"/>
        <v>0.34829999999999989</v>
      </c>
      <c r="I689" s="2">
        <f t="array" ref="I689">SUMPRODUCT(B673:B692, (ROW(B673:B692)-ROW(B673)+1)) / (20*21/2)</f>
        <v>0.38176190476190475</v>
      </c>
      <c r="J689" s="2">
        <f t="shared" si="82"/>
        <v>0.38381458919584643</v>
      </c>
      <c r="K689" s="2">
        <f t="shared" si="76"/>
        <v>0.3745286417236468</v>
      </c>
    </row>
    <row r="690" spans="1:11" ht="13.5" x14ac:dyDescent="0.25">
      <c r="A690" s="3">
        <f>TITRES_STAT!B693</f>
        <v>43307</v>
      </c>
      <c r="B690" s="5">
        <f>TITRES_STAT!D693</f>
        <v>0.39</v>
      </c>
      <c r="C690" s="2">
        <f t="shared" si="77"/>
        <v>-1.0000000000000009E-2</v>
      </c>
      <c r="D690" s="2">
        <f t="shared" si="78"/>
        <v>0.40800000000000003</v>
      </c>
      <c r="E690" s="2">
        <f t="shared" si="80"/>
        <v>0.39</v>
      </c>
      <c r="F690" s="2">
        <f t="shared" si="81"/>
        <v>0.37299999999999994</v>
      </c>
      <c r="G690" s="2">
        <f t="shared" ref="G690:G753" si="83">AVERAGE(B641:B690)</f>
        <v>0.39200000000000024</v>
      </c>
      <c r="H690" s="2">
        <f t="shared" si="79"/>
        <v>0.34859999999999991</v>
      </c>
      <c r="I690" s="2">
        <f t="array" ref="I690">SUMPRODUCT(B674:B693, (ROW(B674:B693)-ROW(B674)+1)) / (20*21/2)</f>
        <v>0.38247619047619047</v>
      </c>
      <c r="J690" s="2">
        <f t="shared" si="82"/>
        <v>0.38440367593909913</v>
      </c>
      <c r="K690" s="2">
        <f t="shared" si="76"/>
        <v>0.37513536165605282</v>
      </c>
    </row>
    <row r="691" spans="1:11" ht="13.5" x14ac:dyDescent="0.25">
      <c r="A691" s="3">
        <f>TITRES_STAT!B694</f>
        <v>43308</v>
      </c>
      <c r="B691" s="5">
        <f>TITRES_STAT!D694</f>
        <v>0.38</v>
      </c>
      <c r="C691" s="2">
        <f t="shared" si="77"/>
        <v>-1.0000000000000009E-2</v>
      </c>
      <c r="D691" s="2">
        <f t="shared" si="78"/>
        <v>0.4</v>
      </c>
      <c r="E691" s="2">
        <f t="shared" si="80"/>
        <v>0.39400000000000002</v>
      </c>
      <c r="F691" s="2">
        <f t="shared" si="81"/>
        <v>0.37299999999999994</v>
      </c>
      <c r="G691" s="2">
        <f t="shared" si="83"/>
        <v>0.39180000000000015</v>
      </c>
      <c r="H691" s="2">
        <f t="shared" si="79"/>
        <v>0.34889999999999988</v>
      </c>
      <c r="I691" s="2">
        <f t="array" ref="I691">SUMPRODUCT(B675:B694, (ROW(B675:B694)-ROW(B675)+1)) / (20*21/2)</f>
        <v>0.38314285714285712</v>
      </c>
      <c r="J691" s="2">
        <f t="shared" si="82"/>
        <v>0.38398427823061354</v>
      </c>
      <c r="K691" s="2">
        <f t="shared" ref="K691:K754" si="84">$K$4*B691+(1-$K$4)*K690</f>
        <v>0.37532613178718799</v>
      </c>
    </row>
    <row r="692" spans="1:11" ht="13.5" x14ac:dyDescent="0.25">
      <c r="A692" s="3">
        <f>TITRES_STAT!B695</f>
        <v>43311</v>
      </c>
      <c r="B692" s="5">
        <f>TITRES_STAT!D695</f>
        <v>0.37</v>
      </c>
      <c r="C692" s="2">
        <f t="shared" si="77"/>
        <v>-1.0000000000000009E-2</v>
      </c>
      <c r="D692" s="2">
        <f t="shared" si="78"/>
        <v>0.39</v>
      </c>
      <c r="E692" s="2">
        <f t="shared" si="80"/>
        <v>0.39600000000000002</v>
      </c>
      <c r="F692" s="2">
        <f t="shared" si="81"/>
        <v>0.3725</v>
      </c>
      <c r="G692" s="2">
        <f t="shared" si="83"/>
        <v>0.39100000000000007</v>
      </c>
      <c r="H692" s="2">
        <f t="shared" si="79"/>
        <v>0.3491999999999999</v>
      </c>
      <c r="I692" s="2">
        <f t="array" ref="I692">SUMPRODUCT(B676:B695, (ROW(B676:B695)-ROW(B676)+1)) / (20*21/2)</f>
        <v>0.38371428571428573</v>
      </c>
      <c r="J692" s="2">
        <f t="shared" si="82"/>
        <v>0.38265244220865036</v>
      </c>
      <c r="K692" s="2">
        <f t="shared" si="84"/>
        <v>0.37511726387396493</v>
      </c>
    </row>
    <row r="693" spans="1:11" ht="13.5" x14ac:dyDescent="0.25">
      <c r="A693" s="3">
        <f>TITRES_STAT!B696</f>
        <v>43312</v>
      </c>
      <c r="B693" s="5">
        <f>TITRES_STAT!D696</f>
        <v>0.38</v>
      </c>
      <c r="C693" s="2">
        <f t="shared" si="77"/>
        <v>1.0000000000000009E-2</v>
      </c>
      <c r="D693" s="2">
        <f t="shared" si="78"/>
        <v>0.38400000000000001</v>
      </c>
      <c r="E693" s="2">
        <f t="shared" si="80"/>
        <v>0.39699999999999996</v>
      </c>
      <c r="F693" s="2">
        <f t="shared" si="81"/>
        <v>0.373</v>
      </c>
      <c r="G693" s="2">
        <f t="shared" si="83"/>
        <v>0.39020000000000005</v>
      </c>
      <c r="H693" s="2">
        <f t="shared" si="79"/>
        <v>0.34954999999999986</v>
      </c>
      <c r="I693" s="2">
        <f t="array" ref="I693">SUMPRODUCT(B677:B696, (ROW(B677:B696)-ROW(B677)+1)) / (20*21/2)</f>
        <v>0.38323809523809532</v>
      </c>
      <c r="J693" s="2">
        <f t="shared" si="82"/>
        <v>0.38239982866496935</v>
      </c>
      <c r="K693" s="2">
        <f t="shared" si="84"/>
        <v>0.37530874372204476</v>
      </c>
    </row>
    <row r="694" spans="1:11" ht="13.5" x14ac:dyDescent="0.25">
      <c r="A694" s="3">
        <f>TITRES_STAT!B697</f>
        <v>43313</v>
      </c>
      <c r="B694" s="5">
        <f>TITRES_STAT!D697</f>
        <v>0.38</v>
      </c>
      <c r="C694" s="2">
        <f t="shared" si="77"/>
        <v>0</v>
      </c>
      <c r="D694" s="2">
        <f t="shared" si="78"/>
        <v>0.38</v>
      </c>
      <c r="E694" s="2">
        <f t="shared" si="80"/>
        <v>0.39600000000000002</v>
      </c>
      <c r="F694" s="2">
        <f t="shared" si="81"/>
        <v>0.374</v>
      </c>
      <c r="G694" s="2">
        <f t="shared" si="83"/>
        <v>0.38919999999999999</v>
      </c>
      <c r="H694" s="2">
        <f t="shared" si="79"/>
        <v>0.34989999999999988</v>
      </c>
      <c r="I694" s="2">
        <f t="array" ref="I694">SUMPRODUCT(B678:B697, (ROW(B678:B697)-ROW(B678)+1)) / (20*21/2)</f>
        <v>0.38366666666666666</v>
      </c>
      <c r="J694" s="2">
        <f t="shared" si="82"/>
        <v>0.38217127355401992</v>
      </c>
      <c r="K694" s="2">
        <f t="shared" si="84"/>
        <v>0.37549271455647437</v>
      </c>
    </row>
    <row r="695" spans="1:11" ht="13.5" x14ac:dyDescent="0.25">
      <c r="A695" s="3">
        <f>TITRES_STAT!B698</f>
        <v>43314</v>
      </c>
      <c r="B695" s="5">
        <f>TITRES_STAT!D698</f>
        <v>0.38</v>
      </c>
      <c r="C695" s="2">
        <f t="shared" si="77"/>
        <v>0</v>
      </c>
      <c r="D695" s="2">
        <f t="shared" si="78"/>
        <v>0.37799999999999995</v>
      </c>
      <c r="E695" s="2">
        <f t="shared" si="80"/>
        <v>0.39299999999999996</v>
      </c>
      <c r="F695" s="2">
        <f t="shared" si="81"/>
        <v>0.37500000000000006</v>
      </c>
      <c r="G695" s="2">
        <f t="shared" si="83"/>
        <v>0.38859999999999995</v>
      </c>
      <c r="H695" s="2">
        <f t="shared" si="79"/>
        <v>0.35024999999999984</v>
      </c>
      <c r="I695" s="2">
        <f t="array" ref="I695">SUMPRODUCT(B679:B698, (ROW(B679:B698)-ROW(B679)+1)) / (20*21/2)</f>
        <v>0.38395238095238093</v>
      </c>
      <c r="J695" s="2">
        <f t="shared" si="82"/>
        <v>0.38196448559649421</v>
      </c>
      <c r="K695" s="2">
        <f t="shared" si="84"/>
        <v>0.37566947084837732</v>
      </c>
    </row>
    <row r="696" spans="1:11" ht="13.5" x14ac:dyDescent="0.25">
      <c r="A696" s="3">
        <f>TITRES_STAT!B699</f>
        <v>43315</v>
      </c>
      <c r="B696" s="5">
        <f>TITRES_STAT!D699</f>
        <v>0.37</v>
      </c>
      <c r="C696" s="2">
        <f t="shared" si="77"/>
        <v>-1.0000000000000009E-2</v>
      </c>
      <c r="D696" s="2">
        <f t="shared" si="78"/>
        <v>0.376</v>
      </c>
      <c r="E696" s="2">
        <f t="shared" si="80"/>
        <v>0.38800000000000001</v>
      </c>
      <c r="F696" s="2">
        <f t="shared" si="81"/>
        <v>0.37550000000000006</v>
      </c>
      <c r="G696" s="2">
        <f t="shared" si="83"/>
        <v>0.3879999999999999</v>
      </c>
      <c r="H696" s="2">
        <f t="shared" si="79"/>
        <v>0.3505999999999998</v>
      </c>
      <c r="I696" s="2">
        <f t="array" ref="I696">SUMPRODUCT(B680:B699, (ROW(B680:B699)-ROW(B680)+1)) / (20*21/2)</f>
        <v>0.38595238095238094</v>
      </c>
      <c r="J696" s="2">
        <f t="shared" si="82"/>
        <v>0.38082501077778047</v>
      </c>
      <c r="K696" s="2">
        <f t="shared" si="84"/>
        <v>0.37544713865824492</v>
      </c>
    </row>
    <row r="697" spans="1:11" ht="13.5" x14ac:dyDescent="0.25">
      <c r="A697" s="3">
        <f>TITRES_STAT!B700</f>
        <v>43318</v>
      </c>
      <c r="B697" s="5">
        <f>TITRES_STAT!D700</f>
        <v>0.38</v>
      </c>
      <c r="C697" s="2">
        <f t="shared" si="77"/>
        <v>1.0000000000000009E-2</v>
      </c>
      <c r="D697" s="2">
        <f t="shared" si="78"/>
        <v>0.378</v>
      </c>
      <c r="E697" s="2">
        <f t="shared" si="80"/>
        <v>0.38400000000000001</v>
      </c>
      <c r="F697" s="2">
        <f t="shared" si="81"/>
        <v>0.377</v>
      </c>
      <c r="G697" s="2">
        <f t="shared" si="83"/>
        <v>0.38739999999999997</v>
      </c>
      <c r="H697" s="2">
        <f t="shared" si="79"/>
        <v>0.35099999999999981</v>
      </c>
      <c r="I697" s="2">
        <f t="array" ref="I697">SUMPRODUCT(B681:B700, (ROW(B681:B700)-ROW(B681)+1)) / (20*21/2)</f>
        <v>0.38857142857142857</v>
      </c>
      <c r="J697" s="2">
        <f t="shared" si="82"/>
        <v>0.38074643832275379</v>
      </c>
      <c r="K697" s="2">
        <f t="shared" si="84"/>
        <v>0.37562568224027454</v>
      </c>
    </row>
    <row r="698" spans="1:11" ht="13.5" x14ac:dyDescent="0.25">
      <c r="A698" s="3">
        <f>TITRES_STAT!B701</f>
        <v>43319</v>
      </c>
      <c r="B698" s="5">
        <f>TITRES_STAT!D701</f>
        <v>0.38</v>
      </c>
      <c r="C698" s="2">
        <f t="shared" si="77"/>
        <v>0</v>
      </c>
      <c r="D698" s="2">
        <f t="shared" si="78"/>
        <v>0.37799999999999995</v>
      </c>
      <c r="E698" s="2">
        <f t="shared" si="80"/>
        <v>0.38099999999999995</v>
      </c>
      <c r="F698" s="2">
        <f t="shared" si="81"/>
        <v>0.379</v>
      </c>
      <c r="G698" s="2">
        <f t="shared" si="83"/>
        <v>0.38639999999999991</v>
      </c>
      <c r="H698" s="2">
        <f t="shared" si="79"/>
        <v>0.35134999999999977</v>
      </c>
      <c r="I698" s="2">
        <f t="array" ref="I698">SUMPRODUCT(B682:B701, (ROW(B682:B701)-ROW(B682)+1)) / (20*21/2)</f>
        <v>0.3898571428571429</v>
      </c>
      <c r="J698" s="2">
        <f t="shared" si="82"/>
        <v>0.38067534895868205</v>
      </c>
      <c r="K698" s="2">
        <f t="shared" si="84"/>
        <v>0.37579722411320493</v>
      </c>
    </row>
    <row r="699" spans="1:11" ht="13.5" x14ac:dyDescent="0.25">
      <c r="A699" s="3">
        <f>TITRES_STAT!B702</f>
        <v>43320</v>
      </c>
      <c r="B699" s="5">
        <f>TITRES_STAT!D702</f>
        <v>0.4</v>
      </c>
      <c r="C699" s="2">
        <f t="shared" si="77"/>
        <v>2.0000000000000018E-2</v>
      </c>
      <c r="D699" s="2">
        <f t="shared" si="78"/>
        <v>0.38199999999999995</v>
      </c>
      <c r="E699" s="2">
        <f t="shared" si="80"/>
        <v>0.38099999999999995</v>
      </c>
      <c r="F699" s="2">
        <f t="shared" si="81"/>
        <v>0.38250000000000001</v>
      </c>
      <c r="G699" s="2">
        <f t="shared" si="83"/>
        <v>0.38559999999999989</v>
      </c>
      <c r="H699" s="2">
        <f t="shared" si="79"/>
        <v>0.35174999999999984</v>
      </c>
      <c r="I699" s="2">
        <f t="array" ref="I699">SUMPRODUCT(B683:B702, (ROW(B683:B702)-ROW(B683)+1)) / (20*21/2)</f>
        <v>0.39085714285714279</v>
      </c>
      <c r="J699" s="2">
        <f t="shared" si="82"/>
        <v>0.38251579191499807</v>
      </c>
      <c r="K699" s="2">
        <f t="shared" si="84"/>
        <v>0.37674635257935379</v>
      </c>
    </row>
    <row r="700" spans="1:11" ht="13.5" x14ac:dyDescent="0.25">
      <c r="A700" s="3">
        <f>TITRES_STAT!B703</f>
        <v>43321</v>
      </c>
      <c r="B700" s="5">
        <f>TITRES_STAT!D703</f>
        <v>0.41</v>
      </c>
      <c r="C700" s="2">
        <f t="shared" si="77"/>
        <v>9.9999999999999534E-3</v>
      </c>
      <c r="D700" s="2">
        <f t="shared" si="78"/>
        <v>0.38799999999999996</v>
      </c>
      <c r="E700" s="2">
        <f t="shared" si="80"/>
        <v>0.38299999999999995</v>
      </c>
      <c r="F700" s="2">
        <f t="shared" si="81"/>
        <v>0.38650000000000001</v>
      </c>
      <c r="G700" s="2">
        <f t="shared" si="83"/>
        <v>0.38519999999999988</v>
      </c>
      <c r="H700" s="2">
        <f t="shared" si="79"/>
        <v>0.35214999999999974</v>
      </c>
      <c r="I700" s="2">
        <f t="array" ref="I700">SUMPRODUCT(B684:B703, (ROW(B684:B703)-ROW(B684)+1)) / (20*21/2)</f>
        <v>0.39066666666666661</v>
      </c>
      <c r="J700" s="2">
        <f t="shared" si="82"/>
        <v>0.38513333554214113</v>
      </c>
      <c r="K700" s="2">
        <f t="shared" si="84"/>
        <v>0.378050417184085</v>
      </c>
    </row>
    <row r="701" spans="1:11" ht="13.5" x14ac:dyDescent="0.25">
      <c r="A701" s="3">
        <f>TITRES_STAT!B704</f>
        <v>43322</v>
      </c>
      <c r="B701" s="5">
        <f>TITRES_STAT!D704</f>
        <v>0.4</v>
      </c>
      <c r="C701" s="2">
        <f t="shared" si="77"/>
        <v>-9.9999999999999534E-3</v>
      </c>
      <c r="D701" s="2">
        <f t="shared" si="78"/>
        <v>0.39400000000000002</v>
      </c>
      <c r="E701" s="2">
        <f t="shared" si="80"/>
        <v>0.38499999999999995</v>
      </c>
      <c r="F701" s="2">
        <f t="shared" si="81"/>
        <v>0.38950000000000001</v>
      </c>
      <c r="G701" s="2">
        <f t="shared" si="83"/>
        <v>0.38479999999999981</v>
      </c>
      <c r="H701" s="2">
        <f t="shared" si="79"/>
        <v>0.35244999999999982</v>
      </c>
      <c r="I701" s="2">
        <f t="array" ref="I701">SUMPRODUCT(B685:B704, (ROW(B685:B704)-ROW(B685)+1)) / (20*21/2)</f>
        <v>0.39133333333333337</v>
      </c>
      <c r="J701" s="2">
        <f t="shared" si="82"/>
        <v>0.3865492083476515</v>
      </c>
      <c r="K701" s="2">
        <f t="shared" si="84"/>
        <v>0.37891118513765032</v>
      </c>
    </row>
    <row r="702" spans="1:11" ht="13.5" x14ac:dyDescent="0.25">
      <c r="A702" s="3">
        <f>TITRES_STAT!B705</f>
        <v>43326</v>
      </c>
      <c r="B702" s="5">
        <f>TITRES_STAT!D705</f>
        <v>0.4</v>
      </c>
      <c r="C702" s="2">
        <f t="shared" si="77"/>
        <v>0</v>
      </c>
      <c r="D702" s="2">
        <f t="shared" si="78"/>
        <v>0.39799999999999996</v>
      </c>
      <c r="E702" s="2">
        <f t="shared" si="80"/>
        <v>0.38800000000000001</v>
      </c>
      <c r="F702" s="2">
        <f t="shared" si="81"/>
        <v>0.39200000000000002</v>
      </c>
      <c r="G702" s="2">
        <f t="shared" si="83"/>
        <v>0.38459999999999989</v>
      </c>
      <c r="H702" s="2">
        <f t="shared" si="79"/>
        <v>0.35269999999999979</v>
      </c>
      <c r="I702" s="2">
        <f t="array" ref="I702">SUMPRODUCT(B686:B705, (ROW(B686:B705)-ROW(B686)+1)) / (20*21/2)</f>
        <v>0.39290476190476187</v>
      </c>
      <c r="J702" s="2">
        <f t="shared" si="82"/>
        <v>0.38783023612406564</v>
      </c>
      <c r="K702" s="2">
        <f t="shared" si="84"/>
        <v>0.37973819748519344</v>
      </c>
    </row>
    <row r="703" spans="1:11" ht="13.5" x14ac:dyDescent="0.25">
      <c r="A703" s="3">
        <f>TITRES_STAT!B706</f>
        <v>43327</v>
      </c>
      <c r="B703" s="5">
        <f>TITRES_STAT!D706</f>
        <v>0.39</v>
      </c>
      <c r="C703" s="2">
        <f t="shared" si="77"/>
        <v>-1.0000000000000009E-2</v>
      </c>
      <c r="D703" s="2">
        <f t="shared" si="78"/>
        <v>0.4</v>
      </c>
      <c r="E703" s="2">
        <f t="shared" si="80"/>
        <v>0.38899999999999996</v>
      </c>
      <c r="F703" s="2">
        <f t="shared" si="81"/>
        <v>0.39300000000000002</v>
      </c>
      <c r="G703" s="2">
        <f t="shared" si="83"/>
        <v>0.38419999999999987</v>
      </c>
      <c r="H703" s="2">
        <f t="shared" si="79"/>
        <v>0.35284999999999977</v>
      </c>
      <c r="I703" s="2">
        <f t="array" ref="I703">SUMPRODUCT(B687:B706, (ROW(B687:B706)-ROW(B687)+1)) / (20*21/2)</f>
        <v>0.39447619047619054</v>
      </c>
      <c r="J703" s="2">
        <f t="shared" si="82"/>
        <v>0.38803688030272604</v>
      </c>
      <c r="K703" s="2">
        <f t="shared" si="84"/>
        <v>0.38014062111322511</v>
      </c>
    </row>
    <row r="704" spans="1:11" ht="13.5" x14ac:dyDescent="0.25">
      <c r="A704" s="3">
        <f>TITRES_STAT!B707</f>
        <v>43328</v>
      </c>
      <c r="B704" s="5">
        <f>TITRES_STAT!D707</f>
        <v>0.4</v>
      </c>
      <c r="C704" s="2">
        <f t="shared" si="77"/>
        <v>1.0000000000000009E-2</v>
      </c>
      <c r="D704" s="2">
        <f t="shared" si="78"/>
        <v>0.4</v>
      </c>
      <c r="E704" s="2">
        <f t="shared" si="80"/>
        <v>0.39099999999999996</v>
      </c>
      <c r="F704" s="2">
        <f t="shared" si="81"/>
        <v>0.39350000000000007</v>
      </c>
      <c r="G704" s="2">
        <f t="shared" si="83"/>
        <v>0.3839999999999999</v>
      </c>
      <c r="H704" s="2">
        <f t="shared" si="79"/>
        <v>0.35304999999999986</v>
      </c>
      <c r="I704" s="2">
        <f t="array" ref="I704">SUMPRODUCT(B688:B707, (ROW(B688:B707)-ROW(B688)+1)) / (20*21/2)</f>
        <v>0.39609523809523806</v>
      </c>
      <c r="J704" s="2">
        <f t="shared" si="82"/>
        <v>0.38917622503579974</v>
      </c>
      <c r="K704" s="2">
        <f t="shared" si="84"/>
        <v>0.38091942028525549</v>
      </c>
    </row>
    <row r="705" spans="1:11" ht="13.5" x14ac:dyDescent="0.25">
      <c r="A705" s="3">
        <f>TITRES_STAT!B708</f>
        <v>43329</v>
      </c>
      <c r="B705" s="5">
        <f>TITRES_STAT!D708</f>
        <v>0.41</v>
      </c>
      <c r="C705" s="2">
        <f t="shared" si="77"/>
        <v>9.9999999999999534E-3</v>
      </c>
      <c r="D705" s="2">
        <f t="shared" si="78"/>
        <v>0.39999999999999997</v>
      </c>
      <c r="E705" s="2">
        <f t="shared" si="80"/>
        <v>0.39400000000000002</v>
      </c>
      <c r="F705" s="2">
        <f t="shared" si="81"/>
        <v>0.39350000000000007</v>
      </c>
      <c r="G705" s="2">
        <f t="shared" si="83"/>
        <v>0.3839999999999999</v>
      </c>
      <c r="H705" s="2">
        <f t="shared" si="79"/>
        <v>0.35334999999999978</v>
      </c>
      <c r="I705" s="2">
        <f t="array" ref="I705">SUMPRODUCT(B689:B708, (ROW(B689:B708)-ROW(B689)+1)) / (20*21/2)</f>
        <v>0.39776190476190482</v>
      </c>
      <c r="J705" s="2">
        <f t="shared" si="82"/>
        <v>0.39115944169905692</v>
      </c>
      <c r="K705" s="2">
        <f t="shared" si="84"/>
        <v>0.38205983517602976</v>
      </c>
    </row>
    <row r="706" spans="1:11" ht="13.5" x14ac:dyDescent="0.25">
      <c r="A706" s="3">
        <f>TITRES_STAT!B709</f>
        <v>43332</v>
      </c>
      <c r="B706" s="5">
        <f>TITRES_STAT!D709</f>
        <v>0.41</v>
      </c>
      <c r="C706" s="2">
        <f t="shared" si="77"/>
        <v>0</v>
      </c>
      <c r="D706" s="2">
        <f t="shared" si="78"/>
        <v>0.40199999999999997</v>
      </c>
      <c r="E706" s="2">
        <f t="shared" si="80"/>
        <v>0.39800000000000002</v>
      </c>
      <c r="F706" s="2">
        <f t="shared" si="81"/>
        <v>0.39300000000000007</v>
      </c>
      <c r="G706" s="2">
        <f t="shared" si="83"/>
        <v>0.38400000000000001</v>
      </c>
      <c r="H706" s="2">
        <f t="shared" si="79"/>
        <v>0.35369999999999974</v>
      </c>
      <c r="I706" s="2">
        <f t="array" ref="I706">SUMPRODUCT(B690:B709, (ROW(B690:B709)-ROW(B690)+1)) / (20*21/2)</f>
        <v>0.39942857142857147</v>
      </c>
      <c r="J706" s="2">
        <f t="shared" si="82"/>
        <v>0.39295378058486102</v>
      </c>
      <c r="K706" s="2">
        <f t="shared" si="84"/>
        <v>0.38315552791422464</v>
      </c>
    </row>
    <row r="707" spans="1:11" ht="13.5" x14ac:dyDescent="0.25">
      <c r="A707" s="3">
        <f>TITRES_STAT!B710</f>
        <v>43335</v>
      </c>
      <c r="B707" s="5">
        <f>TITRES_STAT!D710</f>
        <v>0.41</v>
      </c>
      <c r="C707" s="2">
        <f t="shared" si="77"/>
        <v>0</v>
      </c>
      <c r="D707" s="2">
        <f t="shared" si="78"/>
        <v>0.40400000000000003</v>
      </c>
      <c r="E707" s="2">
        <f t="shared" si="80"/>
        <v>0.40099999999999997</v>
      </c>
      <c r="F707" s="2">
        <f t="shared" si="81"/>
        <v>0.39250000000000007</v>
      </c>
      <c r="G707" s="2">
        <f t="shared" si="83"/>
        <v>0.38440000000000007</v>
      </c>
      <c r="H707" s="2">
        <f t="shared" si="79"/>
        <v>0.35404999999999975</v>
      </c>
      <c r="I707" s="2">
        <f t="array" ref="I707">SUMPRODUCT(B691:B710, (ROW(B691:B710)-ROW(B691)+1)) / (20*21/2)</f>
        <v>0.40104761904761899</v>
      </c>
      <c r="J707" s="2">
        <f t="shared" si="82"/>
        <v>0.39457723005296952</v>
      </c>
      <c r="K707" s="2">
        <f t="shared" si="84"/>
        <v>0.3842082523097452</v>
      </c>
    </row>
    <row r="708" spans="1:11" ht="13.5" x14ac:dyDescent="0.25">
      <c r="A708" s="3">
        <f>TITRES_STAT!B711</f>
        <v>43336</v>
      </c>
      <c r="B708" s="5">
        <f>TITRES_STAT!D711</f>
        <v>0.41</v>
      </c>
      <c r="C708" s="2">
        <f t="shared" ref="C708:C771" si="85">B708-B707</f>
        <v>0</v>
      </c>
      <c r="D708" s="2">
        <f t="shared" si="78"/>
        <v>0.40800000000000003</v>
      </c>
      <c r="E708" s="2">
        <f t="shared" si="80"/>
        <v>0.40400000000000003</v>
      </c>
      <c r="F708" s="2">
        <f t="shared" si="81"/>
        <v>0.39250000000000007</v>
      </c>
      <c r="G708" s="2">
        <f t="shared" si="83"/>
        <v>0.38500000000000001</v>
      </c>
      <c r="H708" s="2">
        <f t="shared" si="79"/>
        <v>0.35434999999999972</v>
      </c>
      <c r="I708" s="2">
        <f t="array" ref="I708">SUMPRODUCT(B692:B711, (ROW(B692:B711)-ROW(B692)+1)) / (20*21/2)</f>
        <v>0.40161904761904765</v>
      </c>
      <c r="J708" s="2">
        <f t="shared" si="82"/>
        <v>0.39604606528602004</v>
      </c>
      <c r="K708" s="2">
        <f t="shared" si="84"/>
        <v>0.38521969339563755</v>
      </c>
    </row>
    <row r="709" spans="1:11" ht="13.5" x14ac:dyDescent="0.25">
      <c r="A709" s="3">
        <f>TITRES_STAT!B712</f>
        <v>43339</v>
      </c>
      <c r="B709" s="5">
        <f>TITRES_STAT!D712</f>
        <v>0.41</v>
      </c>
      <c r="C709" s="2">
        <f t="shared" si="85"/>
        <v>0</v>
      </c>
      <c r="D709" s="2">
        <f t="shared" si="78"/>
        <v>0.41</v>
      </c>
      <c r="E709" s="2">
        <f t="shared" si="80"/>
        <v>0.40500000000000008</v>
      </c>
      <c r="F709" s="2">
        <f t="shared" si="81"/>
        <v>0.39300000000000007</v>
      </c>
      <c r="G709" s="2">
        <f t="shared" si="83"/>
        <v>0.38520000000000004</v>
      </c>
      <c r="H709" s="2">
        <f t="shared" si="79"/>
        <v>0.35464999999999969</v>
      </c>
      <c r="I709" s="2">
        <f t="array" ref="I709">SUMPRODUCT(B693:B712, (ROW(B693:B712)-ROW(B693)+1)) / (20*21/2)</f>
        <v>0.40209523809523806</v>
      </c>
      <c r="J709" s="2">
        <f t="shared" si="82"/>
        <v>0.39737501144925624</v>
      </c>
      <c r="K709" s="2">
        <f t="shared" si="84"/>
        <v>0.38619147012522037</v>
      </c>
    </row>
    <row r="710" spans="1:11" ht="13.5" x14ac:dyDescent="0.25">
      <c r="A710" s="3">
        <f>TITRES_STAT!B713</f>
        <v>43340</v>
      </c>
      <c r="B710" s="5">
        <f>TITRES_STAT!D713</f>
        <v>0.41</v>
      </c>
      <c r="C710" s="2">
        <f t="shared" si="85"/>
        <v>0</v>
      </c>
      <c r="D710" s="2">
        <f t="shared" ref="D710:D773" si="86">AVERAGE(B706:B710)</f>
        <v>0.41</v>
      </c>
      <c r="E710" s="2">
        <f t="shared" si="80"/>
        <v>0.40499999999999997</v>
      </c>
      <c r="F710" s="2">
        <f t="shared" si="81"/>
        <v>0.39400000000000002</v>
      </c>
      <c r="G710" s="2">
        <f t="shared" si="83"/>
        <v>0.38540000000000013</v>
      </c>
      <c r="H710" s="2">
        <f t="shared" si="79"/>
        <v>0.35494999999999971</v>
      </c>
      <c r="I710" s="2">
        <f t="array" ref="I710">SUMPRODUCT(B694:B713, (ROW(B694:B713)-ROW(B694)+1)) / (20*21/2)</f>
        <v>0.40147619047619043</v>
      </c>
      <c r="J710" s="2">
        <f t="shared" si="82"/>
        <v>0.39857739131123182</v>
      </c>
      <c r="K710" s="2">
        <f t="shared" si="84"/>
        <v>0.387125137963447</v>
      </c>
    </row>
    <row r="711" spans="1:11" ht="13.5" x14ac:dyDescent="0.25">
      <c r="A711" s="3">
        <f>TITRES_STAT!B714</f>
        <v>43341</v>
      </c>
      <c r="B711" s="5">
        <f>TITRES_STAT!D714</f>
        <v>0.4</v>
      </c>
      <c r="C711" s="2">
        <f t="shared" si="85"/>
        <v>-9.9999999999999534E-3</v>
      </c>
      <c r="D711" s="2">
        <f t="shared" si="86"/>
        <v>0.40800000000000003</v>
      </c>
      <c r="E711" s="2">
        <f t="shared" si="80"/>
        <v>0.40500000000000008</v>
      </c>
      <c r="F711" s="2">
        <f t="shared" si="81"/>
        <v>0.39500000000000007</v>
      </c>
      <c r="G711" s="2">
        <f t="shared" si="83"/>
        <v>0.38560000000000011</v>
      </c>
      <c r="H711" s="2">
        <f t="shared" si="79"/>
        <v>0.35524999999999968</v>
      </c>
      <c r="I711" s="2">
        <f t="array" ref="I711">SUMPRODUCT(B695:B714, (ROW(B695:B714)-ROW(B695)+1)) / (20*21/2)</f>
        <v>0.40080952380952384</v>
      </c>
      <c r="J711" s="2">
        <f t="shared" si="82"/>
        <v>0.39871287785301923</v>
      </c>
      <c r="K711" s="2">
        <f t="shared" si="84"/>
        <v>0.38763003451390005</v>
      </c>
    </row>
    <row r="712" spans="1:11" ht="13.5" x14ac:dyDescent="0.25">
      <c r="A712" s="3">
        <f>TITRES_STAT!B715</f>
        <v>43342</v>
      </c>
      <c r="B712" s="5">
        <f>TITRES_STAT!D715</f>
        <v>0.4</v>
      </c>
      <c r="C712" s="2">
        <f t="shared" si="85"/>
        <v>0</v>
      </c>
      <c r="D712" s="2">
        <f t="shared" si="86"/>
        <v>0.40599999999999997</v>
      </c>
      <c r="E712" s="2">
        <f t="shared" si="80"/>
        <v>0.40500000000000008</v>
      </c>
      <c r="F712" s="2">
        <f t="shared" si="81"/>
        <v>0.39650000000000007</v>
      </c>
      <c r="G712" s="2">
        <f t="shared" si="83"/>
        <v>0.38580000000000003</v>
      </c>
      <c r="H712" s="2">
        <f t="shared" si="79"/>
        <v>0.35549999999999976</v>
      </c>
      <c r="I712" s="2">
        <f t="array" ref="I712">SUMPRODUCT(B696:B715, (ROW(B696:B715)-ROW(B696)+1)) / (20*21/2)</f>
        <v>0.40009523809523806</v>
      </c>
      <c r="J712" s="2">
        <f t="shared" si="82"/>
        <v>0.39883546091463651</v>
      </c>
      <c r="K712" s="2">
        <f t="shared" si="84"/>
        <v>0.38811513119962948</v>
      </c>
    </row>
    <row r="713" spans="1:11" ht="13.5" x14ac:dyDescent="0.25">
      <c r="A713" s="3">
        <f>TITRES_STAT!B716</f>
        <v>43343</v>
      </c>
      <c r="B713" s="5">
        <f>TITRES_STAT!D716</f>
        <v>0.39</v>
      </c>
      <c r="C713" s="2">
        <f t="shared" si="85"/>
        <v>-1.0000000000000009E-2</v>
      </c>
      <c r="D713" s="2">
        <f t="shared" si="86"/>
        <v>0.40200000000000002</v>
      </c>
      <c r="E713" s="2">
        <f t="shared" si="80"/>
        <v>0.40499999999999997</v>
      </c>
      <c r="F713" s="2">
        <f t="shared" si="81"/>
        <v>0.39700000000000008</v>
      </c>
      <c r="G713" s="2">
        <f t="shared" si="83"/>
        <v>0.38580000000000003</v>
      </c>
      <c r="H713" s="2">
        <f t="shared" si="79"/>
        <v>0.35569999999999979</v>
      </c>
      <c r="I713" s="2">
        <f t="array" ref="I713">SUMPRODUCT(B697:B716, (ROW(B697:B716)-ROW(B697)+1)) / (20*21/2)</f>
        <v>0.39933333333333332</v>
      </c>
      <c r="J713" s="2">
        <f t="shared" si="82"/>
        <v>0.39799398844657591</v>
      </c>
      <c r="K713" s="2">
        <f t="shared" si="84"/>
        <v>0.38818904762317347</v>
      </c>
    </row>
    <row r="714" spans="1:11" ht="13.5" x14ac:dyDescent="0.25">
      <c r="A714" s="3">
        <f>TITRES_STAT!B717</f>
        <v>43346</v>
      </c>
      <c r="B714" s="5">
        <f>TITRES_STAT!D717</f>
        <v>0.39</v>
      </c>
      <c r="C714" s="2">
        <f t="shared" si="85"/>
        <v>0</v>
      </c>
      <c r="D714" s="2">
        <f t="shared" si="86"/>
        <v>0.39800000000000002</v>
      </c>
      <c r="E714" s="2">
        <f t="shared" si="80"/>
        <v>0.40400000000000003</v>
      </c>
      <c r="F714" s="2">
        <f t="shared" si="81"/>
        <v>0.39750000000000002</v>
      </c>
      <c r="G714" s="2">
        <f t="shared" si="83"/>
        <v>0.38560000000000011</v>
      </c>
      <c r="H714" s="2">
        <f t="shared" ref="H714:H777" si="87">AVERAGE(B515:B714)</f>
        <v>0.35589999999999977</v>
      </c>
      <c r="I714" s="2">
        <f t="array" ref="I714">SUMPRODUCT(B698:B717, (ROW(B698:B717)-ROW(B698)+1)) / (20*21/2)</f>
        <v>0.39847619047619043</v>
      </c>
      <c r="J714" s="2">
        <f t="shared" si="82"/>
        <v>0.39723265621356868</v>
      </c>
      <c r="K714" s="2">
        <f t="shared" si="84"/>
        <v>0.38826006536344121</v>
      </c>
    </row>
    <row r="715" spans="1:11" ht="13.5" x14ac:dyDescent="0.25">
      <c r="A715" s="3">
        <f>TITRES_STAT!B718</f>
        <v>43347</v>
      </c>
      <c r="B715" s="5">
        <f>TITRES_STAT!D718</f>
        <v>0.39</v>
      </c>
      <c r="C715" s="2">
        <f t="shared" si="85"/>
        <v>0</v>
      </c>
      <c r="D715" s="2">
        <f t="shared" si="86"/>
        <v>0.39400000000000002</v>
      </c>
      <c r="E715" s="2">
        <f t="shared" si="80"/>
        <v>0.40199999999999997</v>
      </c>
      <c r="F715" s="2">
        <f t="shared" si="81"/>
        <v>0.39800000000000002</v>
      </c>
      <c r="G715" s="2">
        <f t="shared" si="83"/>
        <v>0.38560000000000011</v>
      </c>
      <c r="H715" s="2">
        <f t="shared" si="87"/>
        <v>0.35609999999999981</v>
      </c>
      <c r="I715" s="2">
        <f t="array" ref="I715">SUMPRODUCT(B699:B718, (ROW(B699:B718)-ROW(B699)+1)) / (20*21/2)</f>
        <v>0.39757142857142863</v>
      </c>
      <c r="J715" s="2">
        <f t="shared" si="82"/>
        <v>0.39654383181227643</v>
      </c>
      <c r="K715" s="2">
        <f t="shared" si="84"/>
        <v>0.38832829809428671</v>
      </c>
    </row>
    <row r="716" spans="1:11" ht="13.5" x14ac:dyDescent="0.25">
      <c r="A716" s="3">
        <f>TITRES_STAT!B719</f>
        <v>43348</v>
      </c>
      <c r="B716" s="5">
        <f>TITRES_STAT!D719</f>
        <v>0.39</v>
      </c>
      <c r="C716" s="2">
        <f t="shared" si="85"/>
        <v>0</v>
      </c>
      <c r="D716" s="2">
        <f t="shared" si="86"/>
        <v>0.39200000000000007</v>
      </c>
      <c r="E716" s="2">
        <f t="shared" ref="E716:E779" si="88">AVERAGE(B707:B716)</f>
        <v>0.4</v>
      </c>
      <c r="F716" s="2">
        <f t="shared" si="81"/>
        <v>0.39900000000000002</v>
      </c>
      <c r="G716" s="2">
        <f t="shared" si="83"/>
        <v>0.38560000000000011</v>
      </c>
      <c r="H716" s="2">
        <f t="shared" si="87"/>
        <v>0.35624999999999979</v>
      </c>
      <c r="I716" s="2">
        <f t="array" ref="I716">SUMPRODUCT(B700:B719, (ROW(B700:B719)-ROW(B700)+1)) / (20*21/2)</f>
        <v>0.39566666666666661</v>
      </c>
      <c r="J716" s="2">
        <f t="shared" si="82"/>
        <v>0.39592060973491677</v>
      </c>
      <c r="K716" s="2">
        <f t="shared" si="84"/>
        <v>0.38839385503176571</v>
      </c>
    </row>
    <row r="717" spans="1:11" ht="13.5" x14ac:dyDescent="0.25">
      <c r="A717" s="3">
        <f>TITRES_STAT!B720</f>
        <v>43349</v>
      </c>
      <c r="B717" s="5">
        <f>TITRES_STAT!D720</f>
        <v>0.39</v>
      </c>
      <c r="C717" s="2">
        <f t="shared" si="85"/>
        <v>0</v>
      </c>
      <c r="D717" s="2">
        <f t="shared" si="86"/>
        <v>0.39</v>
      </c>
      <c r="E717" s="2">
        <f t="shared" si="88"/>
        <v>0.39800000000000002</v>
      </c>
      <c r="F717" s="2">
        <f t="shared" si="81"/>
        <v>0.39949999999999997</v>
      </c>
      <c r="G717" s="2">
        <f t="shared" si="83"/>
        <v>0.38540000000000013</v>
      </c>
      <c r="H717" s="2">
        <f t="shared" si="87"/>
        <v>0.35644999999999982</v>
      </c>
      <c r="I717" s="2">
        <f t="array" ref="I717">SUMPRODUCT(B701:B720, (ROW(B701:B720)-ROW(B701)+1)) / (20*21/2)</f>
        <v>0.39385714285714285</v>
      </c>
      <c r="J717" s="2">
        <f t="shared" si="82"/>
        <v>0.39535674214111516</v>
      </c>
      <c r="K717" s="2">
        <f t="shared" si="84"/>
        <v>0.3884568411089514</v>
      </c>
    </row>
    <row r="718" spans="1:11" ht="13.5" x14ac:dyDescent="0.25">
      <c r="A718" s="3">
        <f>TITRES_STAT!B721</f>
        <v>43350</v>
      </c>
      <c r="B718" s="5">
        <f>TITRES_STAT!D721</f>
        <v>0.39</v>
      </c>
      <c r="C718" s="2">
        <f t="shared" si="85"/>
        <v>0</v>
      </c>
      <c r="D718" s="2">
        <f t="shared" si="86"/>
        <v>0.39</v>
      </c>
      <c r="E718" s="2">
        <f t="shared" si="88"/>
        <v>0.39600000000000007</v>
      </c>
      <c r="F718" s="2">
        <f t="shared" si="81"/>
        <v>0.39999999999999997</v>
      </c>
      <c r="G718" s="2">
        <f t="shared" si="83"/>
        <v>0.3852000000000001</v>
      </c>
      <c r="H718" s="2">
        <f t="shared" si="87"/>
        <v>0.3566499999999998</v>
      </c>
      <c r="I718" s="2">
        <f t="array" ref="I718">SUMPRODUCT(B702:B721, (ROW(B702:B721)-ROW(B702)+1)) / (20*21/2)</f>
        <v>0.3921904761904762</v>
      </c>
      <c r="J718" s="2">
        <f t="shared" si="82"/>
        <v>0.39484657622291369</v>
      </c>
      <c r="K718" s="2">
        <f t="shared" si="84"/>
        <v>0.38851735714389452</v>
      </c>
    </row>
    <row r="719" spans="1:11" ht="13.5" x14ac:dyDescent="0.25">
      <c r="A719" s="3">
        <f>TITRES_STAT!B722</f>
        <v>43353</v>
      </c>
      <c r="B719" s="5">
        <f>TITRES_STAT!D722</f>
        <v>0.38</v>
      </c>
      <c r="C719" s="2">
        <f t="shared" si="85"/>
        <v>-1.0000000000000009E-2</v>
      </c>
      <c r="D719" s="2">
        <f t="shared" si="86"/>
        <v>0.38800000000000001</v>
      </c>
      <c r="E719" s="2">
        <f t="shared" si="88"/>
        <v>0.39300000000000007</v>
      </c>
      <c r="F719" s="2">
        <f t="shared" si="81"/>
        <v>0.39899999999999997</v>
      </c>
      <c r="G719" s="2">
        <f t="shared" si="83"/>
        <v>0.38500000000000012</v>
      </c>
      <c r="H719" s="2">
        <f t="shared" si="87"/>
        <v>0.35674999999999968</v>
      </c>
      <c r="I719" s="2">
        <f t="array" ref="I719">SUMPRODUCT(B703:B722, (ROW(B703:B722)-ROW(B703)+1)) / (20*21/2)</f>
        <v>0.39061904761904764</v>
      </c>
      <c r="J719" s="2">
        <f t="shared" si="82"/>
        <v>0.39343261658263617</v>
      </c>
      <c r="K719" s="2">
        <f t="shared" si="84"/>
        <v>0.38818334313825159</v>
      </c>
    </row>
    <row r="720" spans="1:11" ht="13.5" x14ac:dyDescent="0.25">
      <c r="A720" s="3">
        <f>TITRES_STAT!B723</f>
        <v>43355</v>
      </c>
      <c r="B720" s="5">
        <f>TITRES_STAT!D723</f>
        <v>0.38</v>
      </c>
      <c r="C720" s="2">
        <f t="shared" si="85"/>
        <v>0</v>
      </c>
      <c r="D720" s="2">
        <f t="shared" si="86"/>
        <v>0.38599999999999995</v>
      </c>
      <c r="E720" s="2">
        <f t="shared" si="88"/>
        <v>0.39</v>
      </c>
      <c r="F720" s="2">
        <f t="shared" si="81"/>
        <v>0.39749999999999991</v>
      </c>
      <c r="G720" s="2">
        <f t="shared" si="83"/>
        <v>0.38480000000000009</v>
      </c>
      <c r="H720" s="2">
        <f t="shared" si="87"/>
        <v>0.35684999999999967</v>
      </c>
      <c r="I720" s="2">
        <f t="array" ref="I720">SUMPRODUCT(B704:B723, (ROW(B704:B723)-ROW(B704)+1)) / (20*21/2)</f>
        <v>0.38914285714285712</v>
      </c>
      <c r="J720" s="2">
        <f t="shared" si="82"/>
        <v>0.39215331976524226</v>
      </c>
      <c r="K720" s="2">
        <f t="shared" si="84"/>
        <v>0.38786242772106527</v>
      </c>
    </row>
    <row r="721" spans="1:11" ht="13.5" x14ac:dyDescent="0.25">
      <c r="A721" s="3">
        <f>TITRES_STAT!B724</f>
        <v>43356</v>
      </c>
      <c r="B721" s="5">
        <f>TITRES_STAT!D724</f>
        <v>0.38</v>
      </c>
      <c r="C721" s="2">
        <f t="shared" si="85"/>
        <v>0</v>
      </c>
      <c r="D721" s="2">
        <f t="shared" si="86"/>
        <v>0.38400000000000001</v>
      </c>
      <c r="E721" s="2">
        <f t="shared" si="88"/>
        <v>0.38800000000000001</v>
      </c>
      <c r="F721" s="2">
        <f t="shared" si="81"/>
        <v>0.39649999999999996</v>
      </c>
      <c r="G721" s="2">
        <f t="shared" si="83"/>
        <v>0.38480000000000009</v>
      </c>
      <c r="H721" s="2">
        <f t="shared" si="87"/>
        <v>0.3569499999999996</v>
      </c>
      <c r="I721" s="2">
        <f t="array" ref="I721">SUMPRODUCT(B705:B724, (ROW(B705:B724)-ROW(B705)+1)) / (20*21/2)</f>
        <v>0.38676190476190481</v>
      </c>
      <c r="J721" s="2">
        <f t="shared" si="82"/>
        <v>0.39099586073998105</v>
      </c>
      <c r="K721" s="2">
        <f t="shared" si="84"/>
        <v>0.38755409722219997</v>
      </c>
    </row>
    <row r="722" spans="1:11" ht="13.5" x14ac:dyDescent="0.25">
      <c r="A722" s="3">
        <f>TITRES_STAT!B725</f>
        <v>43357</v>
      </c>
      <c r="B722" s="5">
        <f>TITRES_STAT!D725</f>
        <v>0.38</v>
      </c>
      <c r="C722" s="2">
        <f t="shared" si="85"/>
        <v>0</v>
      </c>
      <c r="D722" s="2">
        <f t="shared" si="86"/>
        <v>0.38199999999999995</v>
      </c>
      <c r="E722" s="2">
        <f t="shared" si="88"/>
        <v>0.38600000000000001</v>
      </c>
      <c r="F722" s="2">
        <f t="shared" si="81"/>
        <v>0.39549999999999991</v>
      </c>
      <c r="G722" s="2">
        <f t="shared" si="83"/>
        <v>0.38480000000000009</v>
      </c>
      <c r="H722" s="2">
        <f t="shared" si="87"/>
        <v>0.35704999999999953</v>
      </c>
      <c r="I722" s="2">
        <f t="array" ref="I722">SUMPRODUCT(B706:B725, (ROW(B706:B725)-ROW(B706)+1)) / (20*21/2)</f>
        <v>0.3845238095238096</v>
      </c>
      <c r="J722" s="2">
        <f t="shared" si="82"/>
        <v>0.38994863590760187</v>
      </c>
      <c r="K722" s="2">
        <f t="shared" si="84"/>
        <v>0.38725785811544705</v>
      </c>
    </row>
    <row r="723" spans="1:11" ht="13.5" x14ac:dyDescent="0.25">
      <c r="A723" s="3">
        <f>TITRES_STAT!B726</f>
        <v>43360</v>
      </c>
      <c r="B723" s="5">
        <f>TITRES_STAT!D726</f>
        <v>0.38</v>
      </c>
      <c r="C723" s="2">
        <f t="shared" si="85"/>
        <v>0</v>
      </c>
      <c r="D723" s="2">
        <f t="shared" si="86"/>
        <v>0.38</v>
      </c>
      <c r="E723" s="2">
        <f t="shared" si="88"/>
        <v>0.38499999999999995</v>
      </c>
      <c r="F723" s="2">
        <f t="shared" si="81"/>
        <v>0.39499999999999991</v>
      </c>
      <c r="G723" s="2">
        <f t="shared" si="83"/>
        <v>0.38500000000000006</v>
      </c>
      <c r="H723" s="2">
        <f t="shared" si="87"/>
        <v>0.35709999999999958</v>
      </c>
      <c r="I723" s="2">
        <f t="array" ref="I723">SUMPRODUCT(B707:B726, (ROW(B707:B726)-ROW(B707)+1)) / (20*21/2)</f>
        <v>0.38247619047619053</v>
      </c>
      <c r="J723" s="2">
        <f t="shared" si="82"/>
        <v>0.38900114677354458</v>
      </c>
      <c r="K723" s="2">
        <f t="shared" si="84"/>
        <v>0.38697323622856677</v>
      </c>
    </row>
    <row r="724" spans="1:11" ht="13.5" x14ac:dyDescent="0.25">
      <c r="A724" s="3">
        <f>TITRES_STAT!B727</f>
        <v>43361</v>
      </c>
      <c r="B724" s="5">
        <f>TITRES_STAT!D727</f>
        <v>0.37</v>
      </c>
      <c r="C724" s="2">
        <f t="shared" si="85"/>
        <v>-1.0000000000000009E-2</v>
      </c>
      <c r="D724" s="2">
        <f t="shared" si="86"/>
        <v>0.378</v>
      </c>
      <c r="E724" s="2">
        <f t="shared" si="88"/>
        <v>0.38299999999999995</v>
      </c>
      <c r="F724" s="2">
        <f t="shared" ref="F724:F787" si="89">AVERAGE(B705:B724)</f>
        <v>0.39349999999999991</v>
      </c>
      <c r="G724" s="2">
        <f t="shared" si="83"/>
        <v>0.3852000000000001</v>
      </c>
      <c r="H724" s="2">
        <f t="shared" si="87"/>
        <v>0.35704999999999965</v>
      </c>
      <c r="I724" s="2">
        <f t="array" ref="I724">SUMPRODUCT(B708:B727, (ROW(B708:B727)-ROW(B708)+1)) / (20*21/2)</f>
        <v>0.38061904761904763</v>
      </c>
      <c r="J724" s="2">
        <f t="shared" si="82"/>
        <v>0.38719151374749272</v>
      </c>
      <c r="K724" s="2">
        <f t="shared" si="84"/>
        <v>0.38630761912156419</v>
      </c>
    </row>
    <row r="725" spans="1:11" ht="13.5" x14ac:dyDescent="0.25">
      <c r="A725" s="3">
        <f>TITRES_STAT!B728</f>
        <v>43362</v>
      </c>
      <c r="B725" s="5">
        <f>TITRES_STAT!D728</f>
        <v>0.37</v>
      </c>
      <c r="C725" s="2">
        <f t="shared" si="85"/>
        <v>0</v>
      </c>
      <c r="D725" s="2">
        <f t="shared" si="86"/>
        <v>0.37600000000000006</v>
      </c>
      <c r="E725" s="2">
        <f t="shared" si="88"/>
        <v>0.38099999999999995</v>
      </c>
      <c r="F725" s="2">
        <f t="shared" si="89"/>
        <v>0.3914999999999999</v>
      </c>
      <c r="G725" s="2">
        <f t="shared" si="83"/>
        <v>0.38540000000000013</v>
      </c>
      <c r="H725" s="2">
        <f t="shared" si="87"/>
        <v>0.35694999999999966</v>
      </c>
      <c r="I725" s="2">
        <f t="array" ref="I725">SUMPRODUCT(B709:B728, (ROW(B709:B728)-ROW(B709)+1)) / (20*21/2)</f>
        <v>0.37800000000000006</v>
      </c>
      <c r="J725" s="2">
        <f t="shared" ref="J725:J788" si="90">$J$4*B725+J724*(1-$J$4)</f>
        <v>0.38555422672392198</v>
      </c>
      <c r="K725" s="2">
        <f t="shared" si="84"/>
        <v>0.38566810464620876</v>
      </c>
    </row>
    <row r="726" spans="1:11" ht="13.5" x14ac:dyDescent="0.25">
      <c r="A726" s="3">
        <f>TITRES_STAT!B729</f>
        <v>43363</v>
      </c>
      <c r="B726" s="5">
        <f>TITRES_STAT!D729</f>
        <v>0.37</v>
      </c>
      <c r="C726" s="2">
        <f t="shared" si="85"/>
        <v>0</v>
      </c>
      <c r="D726" s="2">
        <f t="shared" si="86"/>
        <v>0.374</v>
      </c>
      <c r="E726" s="2">
        <f t="shared" si="88"/>
        <v>0.379</v>
      </c>
      <c r="F726" s="2">
        <f t="shared" si="89"/>
        <v>0.38949999999999996</v>
      </c>
      <c r="G726" s="2">
        <f t="shared" si="83"/>
        <v>0.38560000000000011</v>
      </c>
      <c r="H726" s="2">
        <f t="shared" si="87"/>
        <v>0.35684999999999967</v>
      </c>
      <c r="I726" s="2">
        <f t="array" ref="I726">SUMPRODUCT(B710:B729, (ROW(B710:B729)-ROW(B710)+1)) / (20*21/2)</f>
        <v>0.37657142857142861</v>
      </c>
      <c r="J726" s="2">
        <f t="shared" si="90"/>
        <v>0.38407287179783417</v>
      </c>
      <c r="K726" s="2">
        <f t="shared" si="84"/>
        <v>0.38505366916988687</v>
      </c>
    </row>
    <row r="727" spans="1:11" ht="13.5" x14ac:dyDescent="0.25">
      <c r="A727" s="3">
        <f>TITRES_STAT!B730</f>
        <v>43364</v>
      </c>
      <c r="B727" s="5">
        <f>TITRES_STAT!D730</f>
        <v>0.37</v>
      </c>
      <c r="C727" s="2">
        <f t="shared" si="85"/>
        <v>0</v>
      </c>
      <c r="D727" s="2">
        <f t="shared" si="86"/>
        <v>0.37200000000000005</v>
      </c>
      <c r="E727" s="2">
        <f t="shared" si="88"/>
        <v>0.377</v>
      </c>
      <c r="F727" s="2">
        <f t="shared" si="89"/>
        <v>0.38750000000000001</v>
      </c>
      <c r="G727" s="2">
        <f t="shared" si="83"/>
        <v>0.38600000000000018</v>
      </c>
      <c r="H727" s="2">
        <f t="shared" si="87"/>
        <v>0.35674999999999973</v>
      </c>
      <c r="I727" s="2">
        <f t="array" ref="I727">SUMPRODUCT(B711:B730, (ROW(B711:B730)-ROW(B711)+1)) / (20*21/2)</f>
        <v>0.37533333333333335</v>
      </c>
      <c r="J727" s="2">
        <f t="shared" si="90"/>
        <v>0.38273259829327855</v>
      </c>
      <c r="K727" s="2">
        <f t="shared" si="84"/>
        <v>0.38446332920244036</v>
      </c>
    </row>
    <row r="728" spans="1:11" ht="13.5" x14ac:dyDescent="0.25">
      <c r="A728" s="3">
        <f>TITRES_STAT!B731</f>
        <v>43367</v>
      </c>
      <c r="B728" s="5">
        <f>TITRES_STAT!D731</f>
        <v>0.36</v>
      </c>
      <c r="C728" s="2">
        <f t="shared" si="85"/>
        <v>-1.0000000000000009E-2</v>
      </c>
      <c r="D728" s="2">
        <f t="shared" si="86"/>
        <v>0.36799999999999999</v>
      </c>
      <c r="E728" s="2">
        <f t="shared" si="88"/>
        <v>0.374</v>
      </c>
      <c r="F728" s="2">
        <f t="shared" si="89"/>
        <v>0.38500000000000006</v>
      </c>
      <c r="G728" s="2">
        <f t="shared" si="83"/>
        <v>0.38640000000000013</v>
      </c>
      <c r="H728" s="2">
        <f t="shared" si="87"/>
        <v>0.35664999999999969</v>
      </c>
      <c r="I728" s="2">
        <f t="array" ref="I728">SUMPRODUCT(B712:B731, (ROW(B712:B731)-ROW(B712)+1)) / (20*21/2)</f>
        <v>0.37333333333333335</v>
      </c>
      <c r="J728" s="2">
        <f t="shared" si="90"/>
        <v>0.38056758893201392</v>
      </c>
      <c r="K728" s="2">
        <f t="shared" si="84"/>
        <v>0.3835039829592074</v>
      </c>
    </row>
    <row r="729" spans="1:11" ht="13.5" x14ac:dyDescent="0.25">
      <c r="A729" s="3">
        <f>TITRES_STAT!B732</f>
        <v>43368</v>
      </c>
      <c r="B729" s="5">
        <f>TITRES_STAT!D732</f>
        <v>0.37</v>
      </c>
      <c r="C729" s="2">
        <f t="shared" si="85"/>
        <v>1.0000000000000009E-2</v>
      </c>
      <c r="D729" s="2">
        <f t="shared" si="86"/>
        <v>0.36799999999999999</v>
      </c>
      <c r="E729" s="2">
        <f t="shared" si="88"/>
        <v>0.37300000000000005</v>
      </c>
      <c r="F729" s="2">
        <f t="shared" si="89"/>
        <v>0.38300000000000006</v>
      </c>
      <c r="G729" s="2">
        <f t="shared" si="83"/>
        <v>0.38720000000000021</v>
      </c>
      <c r="H729" s="2">
        <f t="shared" si="87"/>
        <v>0.35659999999999975</v>
      </c>
      <c r="I729" s="2">
        <f t="array" ref="I729">SUMPRODUCT(B713:B732, (ROW(B713:B732)-ROW(B713)+1)) / (20*21/2)</f>
        <v>0.37247619047619052</v>
      </c>
      <c r="J729" s="2">
        <f t="shared" si="90"/>
        <v>0.37956115189086975</v>
      </c>
      <c r="K729" s="2">
        <f t="shared" si="84"/>
        <v>0.38297441500002283</v>
      </c>
    </row>
    <row r="730" spans="1:11" ht="13.5" x14ac:dyDescent="0.25">
      <c r="A730" s="3">
        <f>TITRES_STAT!B733</f>
        <v>43369</v>
      </c>
      <c r="B730" s="5">
        <f>TITRES_STAT!D733</f>
        <v>0.37</v>
      </c>
      <c r="C730" s="2">
        <f t="shared" si="85"/>
        <v>0</v>
      </c>
      <c r="D730" s="2">
        <f t="shared" si="86"/>
        <v>0.36800000000000005</v>
      </c>
      <c r="E730" s="2">
        <f t="shared" si="88"/>
        <v>0.37200000000000005</v>
      </c>
      <c r="F730" s="2">
        <f t="shared" si="89"/>
        <v>0.38100000000000006</v>
      </c>
      <c r="G730" s="2">
        <f t="shared" si="83"/>
        <v>0.38800000000000023</v>
      </c>
      <c r="H730" s="2">
        <f t="shared" si="87"/>
        <v>0.3565499999999997</v>
      </c>
      <c r="I730" s="2">
        <f t="array" ref="I730">SUMPRODUCT(B714:B733, (ROW(B714:B733)-ROW(B714)+1)) / (20*21/2)</f>
        <v>0.37176190476190479</v>
      </c>
      <c r="J730" s="2">
        <f t="shared" si="90"/>
        <v>0.37865056599650121</v>
      </c>
      <c r="K730" s="2">
        <f t="shared" si="84"/>
        <v>0.38246561441178667</v>
      </c>
    </row>
    <row r="731" spans="1:11" ht="13.5" x14ac:dyDescent="0.25">
      <c r="A731" s="3">
        <f>TITRES_STAT!B734</f>
        <v>43370</v>
      </c>
      <c r="B731" s="5">
        <f>TITRES_STAT!D734</f>
        <v>0.36</v>
      </c>
      <c r="C731" s="2">
        <f t="shared" si="85"/>
        <v>-1.0000000000000009E-2</v>
      </c>
      <c r="D731" s="2">
        <f t="shared" si="86"/>
        <v>0.36599999999999999</v>
      </c>
      <c r="E731" s="2">
        <f t="shared" si="88"/>
        <v>0.37</v>
      </c>
      <c r="F731" s="2">
        <f t="shared" si="89"/>
        <v>0.37900000000000011</v>
      </c>
      <c r="G731" s="2">
        <f t="shared" si="83"/>
        <v>0.38840000000000025</v>
      </c>
      <c r="H731" s="2">
        <f t="shared" si="87"/>
        <v>0.35644999999999966</v>
      </c>
      <c r="I731" s="2">
        <f t="array" ref="I731">SUMPRODUCT(B715:B734, (ROW(B715:B734)-ROW(B715)+1)) / (20*21/2)</f>
        <v>0.37019047619047624</v>
      </c>
      <c r="J731" s="2">
        <f t="shared" si="90"/>
        <v>0.37687432161588208</v>
      </c>
      <c r="K731" s="2">
        <f t="shared" si="84"/>
        <v>0.38158460992504994</v>
      </c>
    </row>
    <row r="732" spans="1:11" ht="13.5" x14ac:dyDescent="0.25">
      <c r="A732" s="3">
        <f>TITRES_STAT!B735</f>
        <v>43371</v>
      </c>
      <c r="B732" s="5">
        <f>TITRES_STAT!D735</f>
        <v>0.37</v>
      </c>
      <c r="C732" s="2">
        <f t="shared" si="85"/>
        <v>1.0000000000000009E-2</v>
      </c>
      <c r="D732" s="2">
        <f t="shared" si="86"/>
        <v>0.36599999999999999</v>
      </c>
      <c r="E732" s="2">
        <f t="shared" si="88"/>
        <v>0.36900000000000005</v>
      </c>
      <c r="F732" s="2">
        <f t="shared" si="89"/>
        <v>0.37750000000000006</v>
      </c>
      <c r="G732" s="2">
        <f t="shared" si="83"/>
        <v>0.38880000000000031</v>
      </c>
      <c r="H732" s="2">
        <f t="shared" si="87"/>
        <v>0.35639999999999972</v>
      </c>
      <c r="I732" s="2">
        <f t="array" ref="I732">SUMPRODUCT(B716:B735, (ROW(B716:B735)-ROW(B716)+1)) / (20*21/2)</f>
        <v>0.36876190476190474</v>
      </c>
      <c r="J732" s="2">
        <f t="shared" si="90"/>
        <v>0.37621962431913142</v>
      </c>
      <c r="K732" s="2">
        <f t="shared" si="84"/>
        <v>0.38113031149661664</v>
      </c>
    </row>
    <row r="733" spans="1:11" ht="13.5" x14ac:dyDescent="0.25">
      <c r="A733" s="3">
        <f>TITRES_STAT!B736</f>
        <v>43374</v>
      </c>
      <c r="B733" s="5">
        <f>TITRES_STAT!D736</f>
        <v>0.37</v>
      </c>
      <c r="C733" s="2">
        <f t="shared" si="85"/>
        <v>0</v>
      </c>
      <c r="D733" s="2">
        <f t="shared" si="86"/>
        <v>0.36800000000000005</v>
      </c>
      <c r="E733" s="2">
        <f t="shared" si="88"/>
        <v>0.36799999999999999</v>
      </c>
      <c r="F733" s="2">
        <f t="shared" si="89"/>
        <v>0.37650000000000006</v>
      </c>
      <c r="G733" s="2">
        <f t="shared" si="83"/>
        <v>0.38880000000000031</v>
      </c>
      <c r="H733" s="2">
        <f t="shared" si="87"/>
        <v>0.35634999999999972</v>
      </c>
      <c r="I733" s="2">
        <f t="array" ref="I733">SUMPRODUCT(B717:B736, (ROW(B717:B736)-ROW(B717)+1)) / (20*21/2)</f>
        <v>0.36747619047619051</v>
      </c>
      <c r="J733" s="2">
        <f t="shared" si="90"/>
        <v>0.37562727914588079</v>
      </c>
      <c r="K733" s="2">
        <f t="shared" si="84"/>
        <v>0.38069382869282775</v>
      </c>
    </row>
    <row r="734" spans="1:11" ht="13.5" x14ac:dyDescent="0.25">
      <c r="A734" s="3">
        <f>TITRES_STAT!B737</f>
        <v>43375</v>
      </c>
      <c r="B734" s="5">
        <f>TITRES_STAT!D737</f>
        <v>0.36</v>
      </c>
      <c r="C734" s="2">
        <f t="shared" si="85"/>
        <v>-1.0000000000000009E-2</v>
      </c>
      <c r="D734" s="2">
        <f t="shared" si="86"/>
        <v>0.36599999999999999</v>
      </c>
      <c r="E734" s="2">
        <f t="shared" si="88"/>
        <v>0.36699999999999999</v>
      </c>
      <c r="F734" s="2">
        <f t="shared" si="89"/>
        <v>0.37500000000000006</v>
      </c>
      <c r="G734" s="2">
        <f t="shared" si="83"/>
        <v>0.38820000000000027</v>
      </c>
      <c r="H734" s="2">
        <f t="shared" si="87"/>
        <v>0.35624999999999973</v>
      </c>
      <c r="I734" s="2">
        <f t="array" ref="I734">SUMPRODUCT(B718:B737, (ROW(B718:B737)-ROW(B718)+1)) / (20*21/2)</f>
        <v>0.36633333333333329</v>
      </c>
      <c r="J734" s="2">
        <f t="shared" si="90"/>
        <v>0.37413896684627312</v>
      </c>
      <c r="K734" s="2">
        <f t="shared" si="84"/>
        <v>0.37988230599899137</v>
      </c>
    </row>
    <row r="735" spans="1:11" ht="13.5" x14ac:dyDescent="0.25">
      <c r="A735" s="3">
        <f>TITRES_STAT!B738</f>
        <v>43376</v>
      </c>
      <c r="B735" s="5">
        <f>TITRES_STAT!D738</f>
        <v>0.36</v>
      </c>
      <c r="C735" s="2">
        <f t="shared" si="85"/>
        <v>0</v>
      </c>
      <c r="D735" s="2">
        <f t="shared" si="86"/>
        <v>0.36399999999999999</v>
      </c>
      <c r="E735" s="2">
        <f t="shared" si="88"/>
        <v>0.36599999999999999</v>
      </c>
      <c r="F735" s="2">
        <f t="shared" si="89"/>
        <v>0.37350000000000005</v>
      </c>
      <c r="G735" s="2">
        <f t="shared" si="83"/>
        <v>0.38720000000000021</v>
      </c>
      <c r="H735" s="2">
        <f t="shared" si="87"/>
        <v>0.35614999999999974</v>
      </c>
      <c r="I735" s="2">
        <f t="array" ref="I735">SUMPRODUCT(B719:B738, (ROW(B719:B738)-ROW(B719)+1)) / (20*21/2)</f>
        <v>0.36533333333333329</v>
      </c>
      <c r="J735" s="2">
        <f t="shared" si="90"/>
        <v>0.37279239857519952</v>
      </c>
      <c r="K735" s="2">
        <f t="shared" si="84"/>
        <v>0.37910260772452109</v>
      </c>
    </row>
    <row r="736" spans="1:11" ht="13.5" x14ac:dyDescent="0.25">
      <c r="A736" s="3">
        <f>TITRES_STAT!B739</f>
        <v>43377</v>
      </c>
      <c r="B736" s="5">
        <f>TITRES_STAT!D739</f>
        <v>0.36</v>
      </c>
      <c r="C736" s="2">
        <f t="shared" si="85"/>
        <v>0</v>
      </c>
      <c r="D736" s="2">
        <f t="shared" si="86"/>
        <v>0.36399999999999999</v>
      </c>
      <c r="E736" s="2">
        <f t="shared" si="88"/>
        <v>0.36499999999999999</v>
      </c>
      <c r="F736" s="2">
        <f t="shared" si="89"/>
        <v>0.37200000000000011</v>
      </c>
      <c r="G736" s="2">
        <f t="shared" si="83"/>
        <v>0.38600000000000018</v>
      </c>
      <c r="H736" s="2">
        <f t="shared" si="87"/>
        <v>0.35604999999999976</v>
      </c>
      <c r="I736" s="2">
        <f t="array" ref="I736">SUMPRODUCT(B720:B739, (ROW(B720:B739)-ROW(B720)+1)) / (20*21/2)</f>
        <v>0.36447619047619045</v>
      </c>
      <c r="J736" s="2">
        <f t="shared" si="90"/>
        <v>0.37157407490137095</v>
      </c>
      <c r="K736" s="2">
        <f t="shared" si="84"/>
        <v>0.37835348585297124</v>
      </c>
    </row>
    <row r="737" spans="1:11" ht="13.5" x14ac:dyDescent="0.25">
      <c r="A737" s="3">
        <f>TITRES_STAT!B740</f>
        <v>43378</v>
      </c>
      <c r="B737" s="5">
        <f>TITRES_STAT!D740</f>
        <v>0.36</v>
      </c>
      <c r="C737" s="2">
        <f t="shared" si="85"/>
        <v>0</v>
      </c>
      <c r="D737" s="2">
        <f t="shared" si="86"/>
        <v>0.36199999999999993</v>
      </c>
      <c r="E737" s="2">
        <f t="shared" si="88"/>
        <v>0.36399999999999999</v>
      </c>
      <c r="F737" s="2">
        <f t="shared" si="89"/>
        <v>0.37050000000000011</v>
      </c>
      <c r="G737" s="2">
        <f t="shared" si="83"/>
        <v>0.38480000000000009</v>
      </c>
      <c r="H737" s="2">
        <f t="shared" si="87"/>
        <v>0.35599999999999971</v>
      </c>
      <c r="I737" s="2">
        <f t="array" ref="I737">SUMPRODUCT(B721:B740, (ROW(B721:B740)-ROW(B721)+1)) / (20*21/2)</f>
        <v>0.36180952380952375</v>
      </c>
      <c r="J737" s="2">
        <f t="shared" si="90"/>
        <v>0.3704717820536213</v>
      </c>
      <c r="K737" s="2">
        <f t="shared" si="84"/>
        <v>0.37763374130971744</v>
      </c>
    </row>
    <row r="738" spans="1:11" ht="13.5" x14ac:dyDescent="0.25">
      <c r="A738" s="3">
        <f>TITRES_STAT!B741</f>
        <v>43381</v>
      </c>
      <c r="B738" s="5">
        <f>TITRES_STAT!D741</f>
        <v>0.36</v>
      </c>
      <c r="C738" s="2">
        <f t="shared" si="85"/>
        <v>0</v>
      </c>
      <c r="D738" s="2">
        <f t="shared" si="86"/>
        <v>0.36</v>
      </c>
      <c r="E738" s="2">
        <f t="shared" si="88"/>
        <v>0.36399999999999999</v>
      </c>
      <c r="F738" s="2">
        <f t="shared" si="89"/>
        <v>0.36900000000000011</v>
      </c>
      <c r="G738" s="2">
        <f t="shared" si="83"/>
        <v>0.38380000000000009</v>
      </c>
      <c r="H738" s="2">
        <f t="shared" si="87"/>
        <v>0.35594999999999977</v>
      </c>
      <c r="I738" s="2">
        <f t="array" ref="I738">SUMPRODUCT(B722:B741, (ROW(B722:B741)-ROW(B722)+1)) / (20*21/2)</f>
        <v>0.35933333333333328</v>
      </c>
      <c r="J738" s="2">
        <f t="shared" si="90"/>
        <v>0.36947446947708595</v>
      </c>
      <c r="K738" s="2">
        <f t="shared" si="84"/>
        <v>0.37694222204266969</v>
      </c>
    </row>
    <row r="739" spans="1:11" ht="13.5" x14ac:dyDescent="0.25">
      <c r="A739" s="3">
        <f>TITRES_STAT!B742</f>
        <v>43382</v>
      </c>
      <c r="B739" s="5">
        <f>TITRES_STAT!D742</f>
        <v>0.36</v>
      </c>
      <c r="C739" s="2">
        <f t="shared" si="85"/>
        <v>0</v>
      </c>
      <c r="D739" s="2">
        <f t="shared" si="86"/>
        <v>0.36</v>
      </c>
      <c r="E739" s="2">
        <f t="shared" si="88"/>
        <v>0.36299999999999993</v>
      </c>
      <c r="F739" s="2">
        <f t="shared" si="89"/>
        <v>0.36800000000000016</v>
      </c>
      <c r="G739" s="2">
        <f t="shared" si="83"/>
        <v>0.38300000000000006</v>
      </c>
      <c r="H739" s="2">
        <f t="shared" si="87"/>
        <v>0.35589999999999983</v>
      </c>
      <c r="I739" s="2">
        <f t="array" ref="I739">SUMPRODUCT(B723:B742, (ROW(B723:B742)-ROW(B723)+1)) / (20*21/2)</f>
        <v>0.357047619047619</v>
      </c>
      <c r="J739" s="2">
        <f t="shared" si="90"/>
        <v>0.36857213905069686</v>
      </c>
      <c r="K739" s="2">
        <f t="shared" si="84"/>
        <v>0.37627782117825126</v>
      </c>
    </row>
    <row r="740" spans="1:11" ht="13.5" x14ac:dyDescent="0.25">
      <c r="A740" s="3">
        <f>TITRES_STAT!B743</f>
        <v>43383</v>
      </c>
      <c r="B740" s="5">
        <f>TITRES_STAT!D743</f>
        <v>0.34</v>
      </c>
      <c r="C740" s="2">
        <f t="shared" si="85"/>
        <v>-1.9999999999999962E-2</v>
      </c>
      <c r="D740" s="2">
        <f t="shared" si="86"/>
        <v>0.35599999999999998</v>
      </c>
      <c r="E740" s="2">
        <f t="shared" si="88"/>
        <v>0.35999999999999993</v>
      </c>
      <c r="F740" s="2">
        <f t="shared" si="89"/>
        <v>0.36600000000000016</v>
      </c>
      <c r="G740" s="2">
        <f t="shared" si="83"/>
        <v>0.38200000000000001</v>
      </c>
      <c r="H740" s="2">
        <f t="shared" si="87"/>
        <v>0.3557499999999999</v>
      </c>
      <c r="I740" s="2">
        <f t="array" ref="I740">SUMPRODUCT(B724:B743, (ROW(B724:B743)-ROW(B724)+1)) / (20*21/2)</f>
        <v>0.353047619047619</v>
      </c>
      <c r="J740" s="2">
        <f t="shared" si="90"/>
        <v>0.36585098295063051</v>
      </c>
      <c r="K740" s="2">
        <f t="shared" si="84"/>
        <v>0.37485516152420217</v>
      </c>
    </row>
    <row r="741" spans="1:11" ht="13.5" x14ac:dyDescent="0.25">
      <c r="A741" s="3">
        <f>TITRES_STAT!B744</f>
        <v>43384</v>
      </c>
      <c r="B741" s="5">
        <f>TITRES_STAT!D744</f>
        <v>0.34</v>
      </c>
      <c r="C741" s="2">
        <f t="shared" si="85"/>
        <v>0</v>
      </c>
      <c r="D741" s="2">
        <f t="shared" si="86"/>
        <v>0.35200000000000004</v>
      </c>
      <c r="E741" s="2">
        <f t="shared" si="88"/>
        <v>0.35799999999999993</v>
      </c>
      <c r="F741" s="2">
        <f t="shared" si="89"/>
        <v>0.3640000000000001</v>
      </c>
      <c r="G741" s="2">
        <f t="shared" si="83"/>
        <v>0.38119999999999998</v>
      </c>
      <c r="H741" s="2">
        <f t="shared" si="87"/>
        <v>0.35559999999999997</v>
      </c>
      <c r="I741" s="2">
        <f t="array" ref="I741">SUMPRODUCT(B725:B744, (ROW(B725:B744)-ROW(B725)+1)) / (20*21/2)</f>
        <v>0.35028571428571426</v>
      </c>
      <c r="J741" s="2">
        <f t="shared" si="90"/>
        <v>0.36338898457438001</v>
      </c>
      <c r="K741" s="2">
        <f t="shared" si="84"/>
        <v>0.37348829244482168</v>
      </c>
    </row>
    <row r="742" spans="1:11" ht="13.5" x14ac:dyDescent="0.25">
      <c r="A742" s="3">
        <f>TITRES_STAT!B745</f>
        <v>43385</v>
      </c>
      <c r="B742" s="5">
        <f>TITRES_STAT!D745</f>
        <v>0.34</v>
      </c>
      <c r="C742" s="2">
        <f t="shared" si="85"/>
        <v>0</v>
      </c>
      <c r="D742" s="2">
        <f t="shared" si="86"/>
        <v>0.34800000000000003</v>
      </c>
      <c r="E742" s="2">
        <f t="shared" si="88"/>
        <v>0.35499999999999987</v>
      </c>
      <c r="F742" s="2">
        <f t="shared" si="89"/>
        <v>0.3620000000000001</v>
      </c>
      <c r="G742" s="2">
        <f t="shared" si="83"/>
        <v>0.38059999999999994</v>
      </c>
      <c r="H742" s="2">
        <f t="shared" si="87"/>
        <v>0.35545000000000004</v>
      </c>
      <c r="I742" s="2">
        <f t="array" ref="I742">SUMPRODUCT(B726:B745, (ROW(B726:B745)-ROW(B726)+1)) / (20*21/2)</f>
        <v>0.34961904761904761</v>
      </c>
      <c r="J742" s="2">
        <f t="shared" si="90"/>
        <v>0.36116146223396289</v>
      </c>
      <c r="K742" s="2">
        <f t="shared" si="84"/>
        <v>0.37217502607443648</v>
      </c>
    </row>
    <row r="743" spans="1:11" ht="13.5" x14ac:dyDescent="0.25">
      <c r="A743" s="3">
        <f>TITRES_STAT!B746</f>
        <v>43389</v>
      </c>
      <c r="B743" s="5">
        <f>TITRES_STAT!D746</f>
        <v>0.32</v>
      </c>
      <c r="C743" s="2">
        <f t="shared" si="85"/>
        <v>-2.0000000000000018E-2</v>
      </c>
      <c r="D743" s="2">
        <f t="shared" si="86"/>
        <v>0.34</v>
      </c>
      <c r="E743" s="2">
        <f t="shared" si="88"/>
        <v>0.34999999999999992</v>
      </c>
      <c r="F743" s="2">
        <f t="shared" si="89"/>
        <v>0.3590000000000001</v>
      </c>
      <c r="G743" s="2">
        <f t="shared" si="83"/>
        <v>0.37939999999999996</v>
      </c>
      <c r="H743" s="2">
        <f t="shared" si="87"/>
        <v>0.35520000000000002</v>
      </c>
      <c r="I743" s="2">
        <f t="array" ref="I743">SUMPRODUCT(B727:B746, (ROW(B727:B746)-ROW(B727)+1)) / (20*21/2)</f>
        <v>0.35095238095238096</v>
      </c>
      <c r="J743" s="2">
        <f t="shared" si="90"/>
        <v>0.35724132297358552</v>
      </c>
      <c r="K743" s="2">
        <f t="shared" si="84"/>
        <v>0.37012894662053702</v>
      </c>
    </row>
    <row r="744" spans="1:11" ht="13.5" x14ac:dyDescent="0.25">
      <c r="A744" s="3">
        <f>TITRES_STAT!B747</f>
        <v>43390</v>
      </c>
      <c r="B744" s="5">
        <f>TITRES_STAT!D747</f>
        <v>0.33</v>
      </c>
      <c r="C744" s="2">
        <f t="shared" si="85"/>
        <v>1.0000000000000009E-2</v>
      </c>
      <c r="D744" s="2">
        <f t="shared" si="86"/>
        <v>0.33400000000000002</v>
      </c>
      <c r="E744" s="2">
        <f t="shared" si="88"/>
        <v>0.34699999999999992</v>
      </c>
      <c r="F744" s="2">
        <f t="shared" si="89"/>
        <v>0.3570000000000001</v>
      </c>
      <c r="G744" s="2">
        <f t="shared" si="83"/>
        <v>0.3783999999999999</v>
      </c>
      <c r="H744" s="2">
        <f t="shared" si="87"/>
        <v>0.35499999999999993</v>
      </c>
      <c r="I744" s="2">
        <f t="array" ref="I744">SUMPRODUCT(B728:B747, (ROW(B728:B747)-ROW(B728)+1)) / (20*21/2)</f>
        <v>0.35228571428571431</v>
      </c>
      <c r="J744" s="2">
        <f t="shared" si="90"/>
        <v>0.35464691126181547</v>
      </c>
      <c r="K744" s="2">
        <f t="shared" si="84"/>
        <v>0.3685552624393395</v>
      </c>
    </row>
    <row r="745" spans="1:11" ht="13.5" x14ac:dyDescent="0.25">
      <c r="A745" s="3">
        <f>TITRES_STAT!B748</f>
        <v>43391</v>
      </c>
      <c r="B745" s="5">
        <f>TITRES_STAT!D748</f>
        <v>0.35</v>
      </c>
      <c r="C745" s="2">
        <f t="shared" si="85"/>
        <v>1.9999999999999962E-2</v>
      </c>
      <c r="D745" s="2">
        <f t="shared" si="86"/>
        <v>0.33600000000000002</v>
      </c>
      <c r="E745" s="2">
        <f t="shared" si="88"/>
        <v>0.34599999999999997</v>
      </c>
      <c r="F745" s="2">
        <f t="shared" si="89"/>
        <v>0.35600000000000004</v>
      </c>
      <c r="G745" s="2">
        <f t="shared" si="83"/>
        <v>0.37779999999999986</v>
      </c>
      <c r="H745" s="2">
        <f t="shared" si="87"/>
        <v>0.35489999999999994</v>
      </c>
      <c r="I745" s="2">
        <f t="array" ref="I745">SUMPRODUCT(B729:B748, (ROW(B729:B748)-ROW(B729)+1)) / (20*21/2)</f>
        <v>0.35266666666666663</v>
      </c>
      <c r="J745" s="2">
        <f t="shared" si="90"/>
        <v>0.3542043482844997</v>
      </c>
      <c r="K745" s="2">
        <f t="shared" si="84"/>
        <v>0.36782760508877721</v>
      </c>
    </row>
    <row r="746" spans="1:11" ht="13.5" x14ac:dyDescent="0.25">
      <c r="A746" s="3">
        <f>TITRES_STAT!B749</f>
        <v>43392</v>
      </c>
      <c r="B746" s="5">
        <f>TITRES_STAT!D749</f>
        <v>0.37</v>
      </c>
      <c r="C746" s="2">
        <f t="shared" si="85"/>
        <v>2.0000000000000018E-2</v>
      </c>
      <c r="D746" s="2">
        <f t="shared" si="86"/>
        <v>0.34199999999999997</v>
      </c>
      <c r="E746" s="2">
        <f t="shared" si="88"/>
        <v>0.34700000000000003</v>
      </c>
      <c r="F746" s="2">
        <f t="shared" si="89"/>
        <v>0.35599999999999998</v>
      </c>
      <c r="G746" s="2">
        <f t="shared" si="83"/>
        <v>0.37779999999999991</v>
      </c>
      <c r="H746" s="2">
        <f t="shared" si="87"/>
        <v>0.35499999999999993</v>
      </c>
      <c r="I746" s="2">
        <f t="array" ref="I746">SUMPRODUCT(B730:B749, (ROW(B730:B749)-ROW(B730)+1)) / (20*21/2)</f>
        <v>0.35304761904761905</v>
      </c>
      <c r="J746" s="2">
        <f t="shared" si="90"/>
        <v>0.35570869606692829</v>
      </c>
      <c r="K746" s="2">
        <f t="shared" si="84"/>
        <v>0.3679127970460801</v>
      </c>
    </row>
    <row r="747" spans="1:11" ht="13.5" x14ac:dyDescent="0.25">
      <c r="A747" s="3">
        <f>TITRES_STAT!B750</f>
        <v>43395</v>
      </c>
      <c r="B747" s="5">
        <f>TITRES_STAT!D750</f>
        <v>0.37</v>
      </c>
      <c r="C747" s="2">
        <f t="shared" si="85"/>
        <v>0</v>
      </c>
      <c r="D747" s="2">
        <f t="shared" si="86"/>
        <v>0.34800000000000003</v>
      </c>
      <c r="E747" s="2">
        <f t="shared" si="88"/>
        <v>0.34800000000000003</v>
      </c>
      <c r="F747" s="2">
        <f t="shared" si="89"/>
        <v>0.35599999999999998</v>
      </c>
      <c r="G747" s="2">
        <f t="shared" si="83"/>
        <v>0.37759999999999994</v>
      </c>
      <c r="H747" s="2">
        <f t="shared" si="87"/>
        <v>0.35499999999999993</v>
      </c>
      <c r="I747" s="2">
        <f t="array" ref="I747">SUMPRODUCT(B731:B750, (ROW(B731:B750)-ROW(B731)+1)) / (20*21/2)</f>
        <v>0.35252380952380952</v>
      </c>
      <c r="J747" s="2">
        <f t="shared" si="90"/>
        <v>0.35706977263198275</v>
      </c>
      <c r="K747" s="2">
        <f t="shared" si="84"/>
        <v>0.36799464814231225</v>
      </c>
    </row>
    <row r="748" spans="1:11" ht="13.5" x14ac:dyDescent="0.25">
      <c r="A748" s="3">
        <f>TITRES_STAT!B751</f>
        <v>43396</v>
      </c>
      <c r="B748" s="5">
        <f>TITRES_STAT!D751</f>
        <v>0.36</v>
      </c>
      <c r="C748" s="2">
        <f t="shared" si="85"/>
        <v>-1.0000000000000009E-2</v>
      </c>
      <c r="D748" s="2">
        <f t="shared" si="86"/>
        <v>0.35599999999999998</v>
      </c>
      <c r="E748" s="2">
        <f t="shared" si="88"/>
        <v>0.34800000000000003</v>
      </c>
      <c r="F748" s="2">
        <f t="shared" si="89"/>
        <v>0.35599999999999998</v>
      </c>
      <c r="G748" s="2">
        <f t="shared" si="83"/>
        <v>0.37719999999999987</v>
      </c>
      <c r="H748" s="2">
        <f t="shared" si="87"/>
        <v>0.35489999999999988</v>
      </c>
      <c r="I748" s="2">
        <f t="array" ref="I748">SUMPRODUCT(B732:B751, (ROW(B732:B751)-ROW(B732)+1)) / (20*21/2)</f>
        <v>0.35304761904761905</v>
      </c>
      <c r="J748" s="2">
        <f t="shared" si="90"/>
        <v>0.35734884190512728</v>
      </c>
      <c r="K748" s="2">
        <f t="shared" si="84"/>
        <v>0.36768113252888823</v>
      </c>
    </row>
    <row r="749" spans="1:11" ht="13.5" x14ac:dyDescent="0.25">
      <c r="A749" s="3">
        <f>TITRES_STAT!B752</f>
        <v>43397</v>
      </c>
      <c r="B749" s="5">
        <f>TITRES_STAT!D752</f>
        <v>0.36</v>
      </c>
      <c r="C749" s="2">
        <f t="shared" si="85"/>
        <v>0</v>
      </c>
      <c r="D749" s="2">
        <f t="shared" si="86"/>
        <v>0.36199999999999993</v>
      </c>
      <c r="E749" s="2">
        <f t="shared" si="88"/>
        <v>0.34799999999999998</v>
      </c>
      <c r="F749" s="2">
        <f t="shared" si="89"/>
        <v>0.35550000000000004</v>
      </c>
      <c r="G749" s="2">
        <f t="shared" si="83"/>
        <v>0.37639999999999985</v>
      </c>
      <c r="H749" s="2">
        <f t="shared" si="87"/>
        <v>0.35484999999999983</v>
      </c>
      <c r="I749" s="2">
        <f t="array" ref="I749">SUMPRODUCT(B733:B752, (ROW(B733:B752)-ROW(B733)+1)) / (20*21/2)</f>
        <v>0.35357142857142859</v>
      </c>
      <c r="J749" s="2">
        <f t="shared" si="90"/>
        <v>0.35760133315225806</v>
      </c>
      <c r="K749" s="2">
        <f t="shared" si="84"/>
        <v>0.3673799116454024</v>
      </c>
    </row>
    <row r="750" spans="1:11" ht="13.5" x14ac:dyDescent="0.25">
      <c r="A750" s="3">
        <f>TITRES_STAT!B753</f>
        <v>43398</v>
      </c>
      <c r="B750" s="5">
        <f>TITRES_STAT!D753</f>
        <v>0.35</v>
      </c>
      <c r="C750" s="2">
        <f t="shared" si="85"/>
        <v>-1.0000000000000009E-2</v>
      </c>
      <c r="D750" s="2">
        <f t="shared" si="86"/>
        <v>0.36199999999999999</v>
      </c>
      <c r="E750" s="2">
        <f t="shared" si="88"/>
        <v>0.34900000000000003</v>
      </c>
      <c r="F750" s="2">
        <f t="shared" si="89"/>
        <v>0.35449999999999998</v>
      </c>
      <c r="G750" s="2">
        <f t="shared" si="83"/>
        <v>0.37519999999999981</v>
      </c>
      <c r="H750" s="2">
        <f t="shared" si="87"/>
        <v>0.35479999999999984</v>
      </c>
      <c r="I750" s="2">
        <f t="array" ref="I750">SUMPRODUCT(B734:B753, (ROW(B734:B753)-ROW(B734)+1)) / (20*21/2)</f>
        <v>0.35509523809523807</v>
      </c>
      <c r="J750" s="2">
        <f t="shared" si="90"/>
        <v>0.35687739666156681</v>
      </c>
      <c r="K750" s="2">
        <f t="shared" si="84"/>
        <v>0.36669834648283761</v>
      </c>
    </row>
    <row r="751" spans="1:11" ht="13.5" x14ac:dyDescent="0.25">
      <c r="A751" s="3">
        <f>TITRES_STAT!B754</f>
        <v>43399</v>
      </c>
      <c r="B751" s="5">
        <f>TITRES_STAT!D754</f>
        <v>0.36</v>
      </c>
      <c r="C751" s="2">
        <f t="shared" si="85"/>
        <v>1.0000000000000009E-2</v>
      </c>
      <c r="D751" s="2">
        <f t="shared" si="86"/>
        <v>0.36</v>
      </c>
      <c r="E751" s="2">
        <f t="shared" si="88"/>
        <v>0.35099999999999998</v>
      </c>
      <c r="F751" s="2">
        <f t="shared" si="89"/>
        <v>0.35449999999999998</v>
      </c>
      <c r="G751" s="2">
        <f t="shared" si="83"/>
        <v>0.37439999999999984</v>
      </c>
      <c r="H751" s="2">
        <f t="shared" si="87"/>
        <v>0.35479999999999984</v>
      </c>
      <c r="I751" s="2">
        <f t="array" ref="I751">SUMPRODUCT(B735:B754, (ROW(B735:B754)-ROW(B735)+1)) / (20*21/2)</f>
        <v>0.35757142857142854</v>
      </c>
      <c r="J751" s="2">
        <f t="shared" si="90"/>
        <v>0.3571747874557033</v>
      </c>
      <c r="K751" s="2">
        <f t="shared" si="84"/>
        <v>0.36643566622860868</v>
      </c>
    </row>
    <row r="752" spans="1:11" ht="13.5" x14ac:dyDescent="0.25">
      <c r="A752" s="3">
        <f>TITRES_STAT!B755</f>
        <v>43402</v>
      </c>
      <c r="B752" s="5">
        <f>TITRES_STAT!D755</f>
        <v>0.36</v>
      </c>
      <c r="C752" s="2">
        <f t="shared" si="85"/>
        <v>0</v>
      </c>
      <c r="D752" s="2">
        <f t="shared" si="86"/>
        <v>0.35799999999999993</v>
      </c>
      <c r="E752" s="2">
        <f t="shared" si="88"/>
        <v>0.35299999999999998</v>
      </c>
      <c r="F752" s="2">
        <f t="shared" si="89"/>
        <v>0.35399999999999998</v>
      </c>
      <c r="G752" s="2">
        <f t="shared" si="83"/>
        <v>0.37359999999999977</v>
      </c>
      <c r="H752" s="2">
        <f t="shared" si="87"/>
        <v>0.35479999999999978</v>
      </c>
      <c r="I752" s="2">
        <f t="array" ref="I752">SUMPRODUCT(B736:B755, (ROW(B736:B755)-ROW(B736)+1)) / (20*21/2)</f>
        <v>0.35995238095238091</v>
      </c>
      <c r="J752" s="2">
        <f t="shared" si="90"/>
        <v>0.35744385531706491</v>
      </c>
      <c r="K752" s="2">
        <f t="shared" si="84"/>
        <v>0.3661832871608201</v>
      </c>
    </row>
    <row r="753" spans="1:11" ht="13.5" x14ac:dyDescent="0.25">
      <c r="A753" s="3">
        <f>TITRES_STAT!B756</f>
        <v>43403</v>
      </c>
      <c r="B753" s="5">
        <f>TITRES_STAT!D756</f>
        <v>0.37</v>
      </c>
      <c r="C753" s="2">
        <f t="shared" si="85"/>
        <v>1.0000000000000009E-2</v>
      </c>
      <c r="D753" s="2">
        <f t="shared" si="86"/>
        <v>0.36</v>
      </c>
      <c r="E753" s="2">
        <f t="shared" si="88"/>
        <v>0.35799999999999998</v>
      </c>
      <c r="F753" s="2">
        <f t="shared" si="89"/>
        <v>0.35399999999999998</v>
      </c>
      <c r="G753" s="2">
        <f t="shared" si="83"/>
        <v>0.37319999999999981</v>
      </c>
      <c r="H753" s="2">
        <f t="shared" si="87"/>
        <v>0.35489999999999983</v>
      </c>
      <c r="I753" s="2">
        <f t="array" ref="I753">SUMPRODUCT(B737:B756, (ROW(B737:B756)-ROW(B737)+1)) / (20*21/2)</f>
        <v>0.36319047619047617</v>
      </c>
      <c r="J753" s="2">
        <f t="shared" si="90"/>
        <v>0.35863967862020157</v>
      </c>
      <c r="K753" s="2">
        <f t="shared" si="84"/>
        <v>0.36633296217412131</v>
      </c>
    </row>
    <row r="754" spans="1:11" ht="13.5" x14ac:dyDescent="0.25">
      <c r="A754" s="3">
        <f>TITRES_STAT!B757</f>
        <v>43404</v>
      </c>
      <c r="B754" s="5">
        <f>TITRES_STAT!D757</f>
        <v>0.38</v>
      </c>
      <c r="C754" s="2">
        <f t="shared" si="85"/>
        <v>1.0000000000000009E-2</v>
      </c>
      <c r="D754" s="2">
        <f t="shared" si="86"/>
        <v>0.36399999999999999</v>
      </c>
      <c r="E754" s="2">
        <f t="shared" si="88"/>
        <v>0.36299999999999993</v>
      </c>
      <c r="F754" s="2">
        <f t="shared" si="89"/>
        <v>0.35500000000000004</v>
      </c>
      <c r="G754" s="2">
        <f t="shared" ref="G754:G817" si="91">AVERAGE(B705:B754)</f>
        <v>0.37279999999999974</v>
      </c>
      <c r="H754" s="2">
        <f t="shared" si="87"/>
        <v>0.3551499999999998</v>
      </c>
      <c r="I754" s="2">
        <f t="array" ref="I754">SUMPRODUCT(B738:B757, (ROW(B738:B757)-ROW(B738)+1)) / (20*21/2)</f>
        <v>0.36723809523809525</v>
      </c>
      <c r="J754" s="2">
        <f t="shared" si="90"/>
        <v>0.36067399494208718</v>
      </c>
      <c r="K754" s="2">
        <f t="shared" si="84"/>
        <v>0.36686892444180286</v>
      </c>
    </row>
    <row r="755" spans="1:11" ht="13.5" x14ac:dyDescent="0.25">
      <c r="A755" s="3">
        <f>TITRES_STAT!B758</f>
        <v>43405</v>
      </c>
      <c r="B755" s="5">
        <f>TITRES_STAT!D758</f>
        <v>0.38</v>
      </c>
      <c r="C755" s="2">
        <f t="shared" si="85"/>
        <v>0</v>
      </c>
      <c r="D755" s="2">
        <f t="shared" si="86"/>
        <v>0.36999999999999994</v>
      </c>
      <c r="E755" s="2">
        <f t="shared" si="88"/>
        <v>0.36599999999999999</v>
      </c>
      <c r="F755" s="2">
        <f t="shared" si="89"/>
        <v>0.35600000000000004</v>
      </c>
      <c r="G755" s="2">
        <f t="shared" si="91"/>
        <v>0.3721999999999997</v>
      </c>
      <c r="H755" s="2">
        <f t="shared" si="87"/>
        <v>0.35529999999999978</v>
      </c>
      <c r="I755" s="2">
        <f t="array" ref="I755">SUMPRODUCT(B739:B758, (ROW(B739:B758)-ROW(B739)+1)) / (20*21/2)</f>
        <v>0.37204761904761902</v>
      </c>
      <c r="J755" s="2">
        <f t="shared" si="90"/>
        <v>0.36251456685236461</v>
      </c>
      <c r="K755" s="2">
        <f t="shared" ref="K755:K818" si="92">$K$4*B755+(1-$K$4)*K754</f>
        <v>0.36738386858133998</v>
      </c>
    </row>
    <row r="756" spans="1:11" ht="13.5" x14ac:dyDescent="0.25">
      <c r="A756" s="3">
        <f>TITRES_STAT!B759</f>
        <v>43406</v>
      </c>
      <c r="B756" s="5">
        <f>TITRES_STAT!D759</f>
        <v>0.39</v>
      </c>
      <c r="C756" s="2">
        <f t="shared" si="85"/>
        <v>1.0000000000000009E-2</v>
      </c>
      <c r="D756" s="2">
        <f t="shared" si="86"/>
        <v>0.376</v>
      </c>
      <c r="E756" s="2">
        <f t="shared" si="88"/>
        <v>0.36799999999999999</v>
      </c>
      <c r="F756" s="2">
        <f t="shared" si="89"/>
        <v>0.35750000000000004</v>
      </c>
      <c r="G756" s="2">
        <f t="shared" si="91"/>
        <v>0.37179999999999969</v>
      </c>
      <c r="H756" s="2">
        <f t="shared" si="87"/>
        <v>0.35544999999999982</v>
      </c>
      <c r="I756" s="2">
        <f t="array" ref="I756">SUMPRODUCT(B740:B759, (ROW(B740:B759)-ROW(B740)+1)) / (20*21/2)</f>
        <v>0.37566666666666676</v>
      </c>
      <c r="J756" s="2">
        <f t="shared" si="90"/>
        <v>0.36513222715213939</v>
      </c>
      <c r="K756" s="2">
        <f t="shared" si="92"/>
        <v>0.36827077569579725</v>
      </c>
    </row>
    <row r="757" spans="1:11" ht="13.5" x14ac:dyDescent="0.25">
      <c r="A757" s="3">
        <f>TITRES_STAT!B760</f>
        <v>43409</v>
      </c>
      <c r="B757" s="5">
        <f>TITRES_STAT!D760</f>
        <v>0.4</v>
      </c>
      <c r="C757" s="2">
        <f t="shared" si="85"/>
        <v>1.0000000000000009E-2</v>
      </c>
      <c r="D757" s="2">
        <f t="shared" si="86"/>
        <v>0.38400000000000001</v>
      </c>
      <c r="E757" s="2">
        <f t="shared" si="88"/>
        <v>0.37099999999999994</v>
      </c>
      <c r="F757" s="2">
        <f t="shared" si="89"/>
        <v>0.35950000000000004</v>
      </c>
      <c r="G757" s="2">
        <f t="shared" si="91"/>
        <v>0.37159999999999976</v>
      </c>
      <c r="H757" s="2">
        <f t="shared" si="87"/>
        <v>0.35559999999999981</v>
      </c>
      <c r="I757" s="2">
        <f t="array" ref="I757">SUMPRODUCT(B741:B760, (ROW(B741:B760)-ROW(B741)+1)) / (20*21/2)</f>
        <v>0.3790952380952381</v>
      </c>
      <c r="J757" s="2">
        <f t="shared" si="90"/>
        <v>0.3684529674233642</v>
      </c>
      <c r="K757" s="2">
        <f t="shared" si="92"/>
        <v>0.36951505900184445</v>
      </c>
    </row>
    <row r="758" spans="1:11" ht="13.5" x14ac:dyDescent="0.25">
      <c r="A758" s="3">
        <f>TITRES_STAT!B761</f>
        <v>43410</v>
      </c>
      <c r="B758" s="5">
        <f>TITRES_STAT!D761</f>
        <v>0.41</v>
      </c>
      <c r="C758" s="2">
        <f t="shared" si="85"/>
        <v>9.9999999999999534E-3</v>
      </c>
      <c r="D758" s="2">
        <f t="shared" si="86"/>
        <v>0.39199999999999996</v>
      </c>
      <c r="E758" s="2">
        <f t="shared" si="88"/>
        <v>0.376</v>
      </c>
      <c r="F758" s="2">
        <f t="shared" si="89"/>
        <v>0.36200000000000004</v>
      </c>
      <c r="G758" s="2">
        <f t="shared" si="91"/>
        <v>0.37159999999999976</v>
      </c>
      <c r="H758" s="2">
        <f t="shared" si="87"/>
        <v>0.35584999999999989</v>
      </c>
      <c r="I758" s="2">
        <f t="array" ref="I758">SUMPRODUCT(B742:B761, (ROW(B742:B761)-ROW(B742)+1)) / (20*21/2)</f>
        <v>0.38128571428571423</v>
      </c>
      <c r="J758" s="2">
        <f t="shared" si="90"/>
        <v>0.37240982766875808</v>
      </c>
      <c r="K758" s="2">
        <f t="shared" si="92"/>
        <v>0.37110270374687016</v>
      </c>
    </row>
    <row r="759" spans="1:11" ht="13.5" x14ac:dyDescent="0.25">
      <c r="A759" s="3">
        <f>TITRES_STAT!B762</f>
        <v>43411</v>
      </c>
      <c r="B759" s="5">
        <f>TITRES_STAT!D762</f>
        <v>0.4</v>
      </c>
      <c r="C759" s="2">
        <f t="shared" si="85"/>
        <v>-9.9999999999999534E-3</v>
      </c>
      <c r="D759" s="2">
        <f t="shared" si="86"/>
        <v>0.39600000000000002</v>
      </c>
      <c r="E759" s="2">
        <f t="shared" si="88"/>
        <v>0.38</v>
      </c>
      <c r="F759" s="2">
        <f t="shared" si="89"/>
        <v>0.36400000000000005</v>
      </c>
      <c r="G759" s="2">
        <f t="shared" si="91"/>
        <v>0.37139999999999973</v>
      </c>
      <c r="H759" s="2">
        <f t="shared" si="87"/>
        <v>0.35609999999999986</v>
      </c>
      <c r="I759" s="2">
        <f t="array" ref="I759">SUMPRODUCT(B743:B762, (ROW(B743:B762)-ROW(B743)+1)) / (20*21/2)</f>
        <v>0.38228571428571428</v>
      </c>
      <c r="J759" s="2">
        <f t="shared" si="90"/>
        <v>0.37503746312887631</v>
      </c>
      <c r="K759" s="2">
        <f t="shared" si="92"/>
        <v>0.37223593105091446</v>
      </c>
    </row>
    <row r="760" spans="1:11" ht="13.5" x14ac:dyDescent="0.25">
      <c r="A760" s="3">
        <f>TITRES_STAT!B763</f>
        <v>43412</v>
      </c>
      <c r="B760" s="5">
        <f>TITRES_STAT!D763</f>
        <v>0.4</v>
      </c>
      <c r="C760" s="2">
        <f t="shared" si="85"/>
        <v>0</v>
      </c>
      <c r="D760" s="2">
        <f t="shared" si="86"/>
        <v>0.4</v>
      </c>
      <c r="E760" s="2">
        <f t="shared" si="88"/>
        <v>0.38499999999999995</v>
      </c>
      <c r="F760" s="2">
        <f t="shared" si="89"/>
        <v>0.36700000000000005</v>
      </c>
      <c r="G760" s="2">
        <f t="shared" si="91"/>
        <v>0.37119999999999975</v>
      </c>
      <c r="H760" s="2">
        <f t="shared" si="87"/>
        <v>0.35629999999999989</v>
      </c>
      <c r="I760" s="2">
        <f t="array" ref="I760">SUMPRODUCT(B744:B763, (ROW(B744:B763)-ROW(B744)+1)) / (20*21/2)</f>
        <v>0.38309523809523804</v>
      </c>
      <c r="J760" s="2">
        <f t="shared" si="90"/>
        <v>0.37741484759279287</v>
      </c>
      <c r="K760" s="2">
        <f t="shared" si="92"/>
        <v>0.37332471806852568</v>
      </c>
    </row>
    <row r="761" spans="1:11" ht="13.5" x14ac:dyDescent="0.25">
      <c r="A761" s="3">
        <f>TITRES_STAT!B764</f>
        <v>43413</v>
      </c>
      <c r="B761" s="5">
        <f>TITRES_STAT!D764</f>
        <v>0.39</v>
      </c>
      <c r="C761" s="2">
        <f t="shared" si="85"/>
        <v>-1.0000000000000009E-2</v>
      </c>
      <c r="D761" s="2">
        <f t="shared" si="86"/>
        <v>0.4</v>
      </c>
      <c r="E761" s="2">
        <f t="shared" si="88"/>
        <v>0.38800000000000001</v>
      </c>
      <c r="F761" s="2">
        <f t="shared" si="89"/>
        <v>0.3695</v>
      </c>
      <c r="G761" s="2">
        <f t="shared" si="91"/>
        <v>0.37099999999999977</v>
      </c>
      <c r="H761" s="2">
        <f t="shared" si="87"/>
        <v>0.35644999999999988</v>
      </c>
      <c r="I761" s="2">
        <f t="array" ref="I761">SUMPRODUCT(B745:B764, (ROW(B745:B764)-ROW(B745)+1)) / (20*21/2)</f>
        <v>0.38457142857142851</v>
      </c>
      <c r="J761" s="2">
        <f t="shared" si="90"/>
        <v>0.37861343353633642</v>
      </c>
      <c r="K761" s="2">
        <f t="shared" si="92"/>
        <v>0.37397865069328939</v>
      </c>
    </row>
    <row r="762" spans="1:11" ht="13.5" x14ac:dyDescent="0.25">
      <c r="A762" s="3">
        <f>TITRES_STAT!B765</f>
        <v>43416</v>
      </c>
      <c r="B762" s="5">
        <f>TITRES_STAT!D765</f>
        <v>0.38</v>
      </c>
      <c r="C762" s="2">
        <f t="shared" si="85"/>
        <v>-1.0000000000000009E-2</v>
      </c>
      <c r="D762" s="2">
        <f t="shared" si="86"/>
        <v>0.39600000000000002</v>
      </c>
      <c r="E762" s="2">
        <f t="shared" si="88"/>
        <v>0.39</v>
      </c>
      <c r="F762" s="2">
        <f t="shared" si="89"/>
        <v>0.37150000000000005</v>
      </c>
      <c r="G762" s="2">
        <f t="shared" si="91"/>
        <v>0.37059999999999982</v>
      </c>
      <c r="H762" s="2">
        <f t="shared" si="87"/>
        <v>0.35654999999999992</v>
      </c>
      <c r="I762" s="2">
        <f t="array" ref="I762">SUMPRODUCT(B746:B765, (ROW(B746:B765)-ROW(B746)+1)) / (20*21/2)</f>
        <v>0.38480952380952377</v>
      </c>
      <c r="J762" s="2">
        <f t="shared" si="90"/>
        <v>0.37874548748525672</v>
      </c>
      <c r="K762" s="2">
        <f t="shared" si="92"/>
        <v>0.37421478203865061</v>
      </c>
    </row>
    <row r="763" spans="1:11" ht="13.5" x14ac:dyDescent="0.25">
      <c r="A763" s="3">
        <f>TITRES_STAT!B766</f>
        <v>43417</v>
      </c>
      <c r="B763" s="5">
        <f>TITRES_STAT!D766</f>
        <v>0.38</v>
      </c>
      <c r="C763" s="2">
        <f t="shared" si="85"/>
        <v>0</v>
      </c>
      <c r="D763" s="2">
        <f t="shared" si="86"/>
        <v>0.38999999999999996</v>
      </c>
      <c r="E763" s="2">
        <f t="shared" si="88"/>
        <v>0.39099999999999996</v>
      </c>
      <c r="F763" s="2">
        <f t="shared" si="89"/>
        <v>0.3745</v>
      </c>
      <c r="G763" s="2">
        <f t="shared" si="91"/>
        <v>0.37039999999999984</v>
      </c>
      <c r="H763" s="2">
        <f t="shared" si="87"/>
        <v>0.35664999999999997</v>
      </c>
      <c r="I763" s="2">
        <f t="array" ref="I763">SUMPRODUCT(B747:B766, (ROW(B747:B766)-ROW(B747)+1)) / (20*21/2)</f>
        <v>0.38585714285714284</v>
      </c>
      <c r="J763" s="2">
        <f t="shared" si="90"/>
        <v>0.37886496486761323</v>
      </c>
      <c r="K763" s="2">
        <f t="shared" si="92"/>
        <v>0.37444165333125257</v>
      </c>
    </row>
    <row r="764" spans="1:11" ht="13.5" x14ac:dyDescent="0.25">
      <c r="A764" s="3">
        <f>TITRES_STAT!B767</f>
        <v>43418</v>
      </c>
      <c r="B764" s="5">
        <f>TITRES_STAT!D767</f>
        <v>0.39</v>
      </c>
      <c r="C764" s="2">
        <f t="shared" si="85"/>
        <v>1.0000000000000009E-2</v>
      </c>
      <c r="D764" s="2">
        <f t="shared" si="86"/>
        <v>0.38800000000000001</v>
      </c>
      <c r="E764" s="2">
        <f t="shared" si="88"/>
        <v>0.39200000000000002</v>
      </c>
      <c r="F764" s="2">
        <f t="shared" si="89"/>
        <v>0.3775</v>
      </c>
      <c r="G764" s="2">
        <f t="shared" si="91"/>
        <v>0.37039999999999984</v>
      </c>
      <c r="H764" s="2">
        <f t="shared" si="87"/>
        <v>0.3569</v>
      </c>
      <c r="I764" s="2">
        <f t="array" ref="I764">SUMPRODUCT(B748:B767, (ROW(B748:B767)-ROW(B748)+1)) / (20*21/2)</f>
        <v>0.38585714285714284</v>
      </c>
      <c r="J764" s="2">
        <f t="shared" si="90"/>
        <v>0.37992544440403103</v>
      </c>
      <c r="K764" s="2">
        <f t="shared" si="92"/>
        <v>0.37505178457316424</v>
      </c>
    </row>
    <row r="765" spans="1:11" ht="13.5" x14ac:dyDescent="0.25">
      <c r="A765" s="3">
        <f>TITRES_STAT!B768</f>
        <v>43419</v>
      </c>
      <c r="B765" s="5">
        <f>TITRES_STAT!D768</f>
        <v>0.38</v>
      </c>
      <c r="C765" s="2">
        <f t="shared" si="85"/>
        <v>-1.0000000000000009E-2</v>
      </c>
      <c r="D765" s="2">
        <f t="shared" si="86"/>
        <v>0.38400000000000001</v>
      </c>
      <c r="E765" s="2">
        <f t="shared" si="88"/>
        <v>0.39200000000000002</v>
      </c>
      <c r="F765" s="2">
        <f t="shared" si="89"/>
        <v>0.379</v>
      </c>
      <c r="G765" s="2">
        <f t="shared" si="91"/>
        <v>0.37019999999999986</v>
      </c>
      <c r="H765" s="2">
        <f t="shared" si="87"/>
        <v>0.35714999999999997</v>
      </c>
      <c r="I765" s="2">
        <f t="array" ref="I765">SUMPRODUCT(B749:B768, (ROW(B749:B768)-ROW(B749)+1)) / (20*21/2)</f>
        <v>0.38485714285714295</v>
      </c>
      <c r="J765" s="2">
        <f t="shared" si="90"/>
        <v>0.37993254493698048</v>
      </c>
      <c r="K765" s="2">
        <f t="shared" si="92"/>
        <v>0.37524583223696173</v>
      </c>
    </row>
    <row r="766" spans="1:11" ht="13.5" x14ac:dyDescent="0.25">
      <c r="A766" s="3">
        <f>TITRES_STAT!B769</f>
        <v>43420</v>
      </c>
      <c r="B766" s="5">
        <f>TITRES_STAT!D769</f>
        <v>0.39</v>
      </c>
      <c r="C766" s="2">
        <f t="shared" si="85"/>
        <v>1.0000000000000009E-2</v>
      </c>
      <c r="D766" s="2">
        <f t="shared" si="86"/>
        <v>0.38400000000000001</v>
      </c>
      <c r="E766" s="2">
        <f t="shared" si="88"/>
        <v>0.39200000000000002</v>
      </c>
      <c r="F766" s="2">
        <f t="shared" si="89"/>
        <v>0.38</v>
      </c>
      <c r="G766" s="2">
        <f t="shared" si="91"/>
        <v>0.37019999999999997</v>
      </c>
      <c r="H766" s="2">
        <f t="shared" si="87"/>
        <v>0.35749999999999993</v>
      </c>
      <c r="I766" s="2">
        <f t="array" ref="I766">SUMPRODUCT(B750:B769, (ROW(B750:B769)-ROW(B750)+1)) / (20*21/2)</f>
        <v>0.38380952380952382</v>
      </c>
      <c r="J766" s="2">
        <f t="shared" si="90"/>
        <v>0.38089135018107756</v>
      </c>
      <c r="K766" s="2">
        <f t="shared" si="92"/>
        <v>0.37582442705119856</v>
      </c>
    </row>
    <row r="767" spans="1:11" ht="13.5" x14ac:dyDescent="0.25">
      <c r="A767" s="3">
        <f>TITRES_STAT!B770</f>
        <v>43423</v>
      </c>
      <c r="B767" s="5">
        <f>TITRES_STAT!D770</f>
        <v>0.38</v>
      </c>
      <c r="C767" s="2">
        <f t="shared" si="85"/>
        <v>-1.0000000000000009E-2</v>
      </c>
      <c r="D767" s="2">
        <f t="shared" si="86"/>
        <v>0.38400000000000001</v>
      </c>
      <c r="E767" s="2">
        <f t="shared" si="88"/>
        <v>0.39</v>
      </c>
      <c r="F767" s="2">
        <f t="shared" si="89"/>
        <v>0.38049999999999995</v>
      </c>
      <c r="G767" s="2">
        <f t="shared" si="91"/>
        <v>0.36999999999999994</v>
      </c>
      <c r="H767" s="2">
        <f t="shared" si="87"/>
        <v>0.35774999999999985</v>
      </c>
      <c r="I767" s="2">
        <f t="array" ref="I767">SUMPRODUCT(B751:B770, (ROW(B751:B770)-ROW(B751)+1)) / (20*21/2)</f>
        <v>0.38366666666666666</v>
      </c>
      <c r="J767" s="2">
        <f t="shared" si="90"/>
        <v>0.3808064596876416</v>
      </c>
      <c r="K767" s="2">
        <f t="shared" si="92"/>
        <v>0.37598817500997511</v>
      </c>
    </row>
    <row r="768" spans="1:11" ht="13.5" x14ac:dyDescent="0.25">
      <c r="A768" s="3">
        <f>TITRES_STAT!B771</f>
        <v>43425</v>
      </c>
      <c r="B768" s="5">
        <f>TITRES_STAT!D771</f>
        <v>0.37</v>
      </c>
      <c r="C768" s="2">
        <f t="shared" si="85"/>
        <v>-1.0000000000000009E-2</v>
      </c>
      <c r="D768" s="2">
        <f t="shared" si="86"/>
        <v>0.38200000000000001</v>
      </c>
      <c r="E768" s="2">
        <f t="shared" si="88"/>
        <v>0.38600000000000001</v>
      </c>
      <c r="F768" s="2">
        <f t="shared" si="89"/>
        <v>0.38099999999999995</v>
      </c>
      <c r="G768" s="2">
        <f t="shared" si="91"/>
        <v>0.36959999999999998</v>
      </c>
      <c r="H768" s="2">
        <f t="shared" si="87"/>
        <v>0.35784999999999989</v>
      </c>
      <c r="I768" s="2">
        <f t="array" ref="I768">SUMPRODUCT(B752:B771, (ROW(B752:B771)-ROW(B752)+1)) / (20*21/2)</f>
        <v>0.38242857142857145</v>
      </c>
      <c r="J768" s="2">
        <f t="shared" si="90"/>
        <v>0.37977727305072334</v>
      </c>
      <c r="K768" s="2">
        <f t="shared" si="92"/>
        <v>0.3757533446174271</v>
      </c>
    </row>
    <row r="769" spans="1:11" ht="13.5" x14ac:dyDescent="0.25">
      <c r="A769" s="3">
        <f>TITRES_STAT!B772</f>
        <v>43426</v>
      </c>
      <c r="B769" s="5">
        <f>TITRES_STAT!D772</f>
        <v>0.37</v>
      </c>
      <c r="C769" s="2">
        <f t="shared" si="85"/>
        <v>0</v>
      </c>
      <c r="D769" s="2">
        <f t="shared" si="86"/>
        <v>0.378</v>
      </c>
      <c r="E769" s="2">
        <f t="shared" si="88"/>
        <v>0.38300000000000001</v>
      </c>
      <c r="F769" s="2">
        <f t="shared" si="89"/>
        <v>0.38149999999999995</v>
      </c>
      <c r="G769" s="2">
        <f t="shared" si="91"/>
        <v>0.36940000000000006</v>
      </c>
      <c r="H769" s="2">
        <f t="shared" si="87"/>
        <v>0.35799999999999987</v>
      </c>
      <c r="I769" s="2">
        <f t="array" ref="I769">SUMPRODUCT(B753:B772, (ROW(B753:B772)-ROW(B753)+1)) / (20*21/2)</f>
        <v>0.38114285714285717</v>
      </c>
      <c r="J769" s="2">
        <f t="shared" si="90"/>
        <v>0.3788461041887497</v>
      </c>
      <c r="K769" s="2">
        <f t="shared" si="92"/>
        <v>0.37552772325988099</v>
      </c>
    </row>
    <row r="770" spans="1:11" ht="13.5" x14ac:dyDescent="0.25">
      <c r="A770" s="3">
        <f>TITRES_STAT!B773</f>
        <v>43427</v>
      </c>
      <c r="B770" s="5">
        <f>TITRES_STAT!D773</f>
        <v>0.38</v>
      </c>
      <c r="C770" s="2">
        <f t="shared" si="85"/>
        <v>1.0000000000000009E-2</v>
      </c>
      <c r="D770" s="2">
        <f t="shared" si="86"/>
        <v>0.378</v>
      </c>
      <c r="E770" s="2">
        <f t="shared" si="88"/>
        <v>0.38100000000000001</v>
      </c>
      <c r="F770" s="2">
        <f t="shared" si="89"/>
        <v>0.3829999999999999</v>
      </c>
      <c r="G770" s="2">
        <f t="shared" si="91"/>
        <v>0.36940000000000006</v>
      </c>
      <c r="H770" s="2">
        <f t="shared" si="87"/>
        <v>0.35819999999999991</v>
      </c>
      <c r="I770" s="2">
        <f t="array" ref="I770">SUMPRODUCT(B754:B773, (ROW(B754:B773)-ROW(B754)+1)) / (20*21/2)</f>
        <v>0.37980952380952382</v>
      </c>
      <c r="J770" s="2">
        <f t="shared" si="90"/>
        <v>0.37895599902791643</v>
      </c>
      <c r="K770" s="2">
        <f t="shared" si="92"/>
        <v>0.37570310666145429</v>
      </c>
    </row>
    <row r="771" spans="1:11" ht="13.5" x14ac:dyDescent="0.25">
      <c r="A771" s="3">
        <f>TITRES_STAT!B774</f>
        <v>43430</v>
      </c>
      <c r="B771" s="5">
        <f>TITRES_STAT!D774</f>
        <v>0.37</v>
      </c>
      <c r="C771" s="2">
        <f t="shared" si="85"/>
        <v>-1.0000000000000009E-2</v>
      </c>
      <c r="D771" s="2">
        <f t="shared" si="86"/>
        <v>0.374</v>
      </c>
      <c r="E771" s="2">
        <f t="shared" si="88"/>
        <v>0.379</v>
      </c>
      <c r="F771" s="2">
        <f t="shared" si="89"/>
        <v>0.38349999999999995</v>
      </c>
      <c r="G771" s="2">
        <f t="shared" si="91"/>
        <v>0.36920000000000008</v>
      </c>
      <c r="H771" s="2">
        <f t="shared" si="87"/>
        <v>0.35839999999999994</v>
      </c>
      <c r="I771" s="2">
        <f t="array" ref="I771">SUMPRODUCT(B755:B774, (ROW(B755:B774)-ROW(B755)+1)) / (20*21/2)</f>
        <v>0.37752380952380954</v>
      </c>
      <c r="J771" s="2">
        <f t="shared" si="90"/>
        <v>0.37810304673954342</v>
      </c>
      <c r="K771" s="2">
        <f t="shared" si="92"/>
        <v>0.37547945541982863</v>
      </c>
    </row>
    <row r="772" spans="1:11" ht="13.5" x14ac:dyDescent="0.25">
      <c r="A772" s="3">
        <f>TITRES_STAT!B775</f>
        <v>43431</v>
      </c>
      <c r="B772" s="5">
        <f>TITRES_STAT!D775</f>
        <v>0.37</v>
      </c>
      <c r="C772" s="2">
        <f t="shared" ref="C772:C835" si="93">B772-B771</f>
        <v>0</v>
      </c>
      <c r="D772" s="2">
        <f t="shared" si="86"/>
        <v>0.37200000000000005</v>
      </c>
      <c r="E772" s="2">
        <f t="shared" si="88"/>
        <v>0.378</v>
      </c>
      <c r="F772" s="2">
        <f t="shared" si="89"/>
        <v>0.38400000000000001</v>
      </c>
      <c r="G772" s="2">
        <f t="shared" si="91"/>
        <v>0.36900000000000011</v>
      </c>
      <c r="H772" s="2">
        <f t="shared" si="87"/>
        <v>0.35859999999999997</v>
      </c>
      <c r="I772" s="2">
        <f t="array" ref="I772">SUMPRODUCT(B756:B775, (ROW(B756:B775)-ROW(B756)+1)) / (20*21/2)</f>
        <v>0.37628571428571433</v>
      </c>
      <c r="J772" s="2">
        <f t="shared" si="90"/>
        <v>0.37733132800244407</v>
      </c>
      <c r="K772" s="2">
        <f t="shared" si="92"/>
        <v>0.37526457481512948</v>
      </c>
    </row>
    <row r="773" spans="1:11" ht="13.5" x14ac:dyDescent="0.25">
      <c r="A773" s="3">
        <f>TITRES_STAT!B776</f>
        <v>43432</v>
      </c>
      <c r="B773" s="5">
        <f>TITRES_STAT!D776</f>
        <v>0.37</v>
      </c>
      <c r="C773" s="2">
        <f t="shared" si="93"/>
        <v>0</v>
      </c>
      <c r="D773" s="2">
        <f t="shared" si="86"/>
        <v>0.37200000000000005</v>
      </c>
      <c r="E773" s="2">
        <f t="shared" si="88"/>
        <v>0.37700000000000006</v>
      </c>
      <c r="F773" s="2">
        <f t="shared" si="89"/>
        <v>0.38400000000000001</v>
      </c>
      <c r="G773" s="2">
        <f t="shared" si="91"/>
        <v>0.36880000000000018</v>
      </c>
      <c r="H773" s="2">
        <f t="shared" si="87"/>
        <v>0.35875000000000001</v>
      </c>
      <c r="I773" s="2">
        <f t="array" ref="I773">SUMPRODUCT(B757:B776, (ROW(B757:B776)-ROW(B757)+1)) / (20*21/2)</f>
        <v>0.37509523809523815</v>
      </c>
      <c r="J773" s="2">
        <f t="shared" si="90"/>
        <v>0.37663310628792557</v>
      </c>
      <c r="K773" s="2">
        <f t="shared" si="92"/>
        <v>0.3750581209008107</v>
      </c>
    </row>
    <row r="774" spans="1:11" ht="13.5" x14ac:dyDescent="0.25">
      <c r="A774" s="3">
        <f>TITRES_STAT!B777</f>
        <v>43433</v>
      </c>
      <c r="B774" s="5">
        <f>TITRES_STAT!D777</f>
        <v>0.36</v>
      </c>
      <c r="C774" s="2">
        <f t="shared" si="93"/>
        <v>-1.0000000000000009E-2</v>
      </c>
      <c r="D774" s="2">
        <f t="shared" ref="D774:D837" si="94">AVERAGE(B770:B774)</f>
        <v>0.37</v>
      </c>
      <c r="E774" s="2">
        <f t="shared" si="88"/>
        <v>0.374</v>
      </c>
      <c r="F774" s="2">
        <f t="shared" si="89"/>
        <v>0.38300000000000001</v>
      </c>
      <c r="G774" s="2">
        <f t="shared" si="91"/>
        <v>0.36860000000000015</v>
      </c>
      <c r="H774" s="2">
        <f t="shared" si="87"/>
        <v>0.35889999999999994</v>
      </c>
      <c r="I774" s="2">
        <f t="array" ref="I774">SUMPRODUCT(B758:B777, (ROW(B758:B777)-ROW(B758)+1)) / (20*21/2)</f>
        <v>0.37304761904761907</v>
      </c>
      <c r="J774" s="2">
        <f t="shared" si="90"/>
        <v>0.37504900092717075</v>
      </c>
      <c r="K774" s="2">
        <f t="shared" si="92"/>
        <v>0.37446760635568088</v>
      </c>
    </row>
    <row r="775" spans="1:11" ht="13.5" x14ac:dyDescent="0.25">
      <c r="A775" s="3">
        <f>TITRES_STAT!B778</f>
        <v>43434</v>
      </c>
      <c r="B775" s="5">
        <f>TITRES_STAT!D778</f>
        <v>0.37</v>
      </c>
      <c r="C775" s="2">
        <f t="shared" si="93"/>
        <v>1.0000000000000009E-2</v>
      </c>
      <c r="D775" s="2">
        <f t="shared" si="94"/>
        <v>0.36799999999999999</v>
      </c>
      <c r="E775" s="2">
        <f t="shared" si="88"/>
        <v>0.37300000000000005</v>
      </c>
      <c r="F775" s="2">
        <f t="shared" si="89"/>
        <v>0.38250000000000001</v>
      </c>
      <c r="G775" s="2">
        <f t="shared" si="91"/>
        <v>0.36860000000000015</v>
      </c>
      <c r="H775" s="2">
        <f t="shared" si="87"/>
        <v>0.35909999999999997</v>
      </c>
      <c r="I775" s="2">
        <f t="array" ref="I775">SUMPRODUCT(B759:B778, (ROW(B759:B778)-ROW(B759)+1)) / (20*21/2)</f>
        <v>0.37214285714285716</v>
      </c>
      <c r="J775" s="2">
        <f t="shared" si="90"/>
        <v>0.37456814369601166</v>
      </c>
      <c r="K775" s="2">
        <f t="shared" si="92"/>
        <v>0.37429240610643855</v>
      </c>
    </row>
    <row r="776" spans="1:11" ht="13.5" x14ac:dyDescent="0.25">
      <c r="A776" s="3">
        <f>TITRES_STAT!B779</f>
        <v>43437</v>
      </c>
      <c r="B776" s="5">
        <f>TITRES_STAT!D779</f>
        <v>0.37</v>
      </c>
      <c r="C776" s="2">
        <f t="shared" si="93"/>
        <v>0</v>
      </c>
      <c r="D776" s="2">
        <f t="shared" si="94"/>
        <v>0.36800000000000005</v>
      </c>
      <c r="E776" s="2">
        <f t="shared" si="88"/>
        <v>0.37100000000000005</v>
      </c>
      <c r="F776" s="2">
        <f t="shared" si="89"/>
        <v>0.38150000000000006</v>
      </c>
      <c r="G776" s="2">
        <f t="shared" si="91"/>
        <v>0.36860000000000021</v>
      </c>
      <c r="H776" s="2">
        <f t="shared" si="87"/>
        <v>0.35930000000000001</v>
      </c>
      <c r="I776" s="2">
        <f t="array" ref="I776">SUMPRODUCT(B760:B779, (ROW(B760:B779)-ROW(B760)+1)) / (20*21/2)</f>
        <v>0.37047619047619046</v>
      </c>
      <c r="J776" s="2">
        <f t="shared" si="90"/>
        <v>0.37413308239162957</v>
      </c>
      <c r="K776" s="2">
        <f t="shared" si="92"/>
        <v>0.37412407645520568</v>
      </c>
    </row>
    <row r="777" spans="1:11" ht="13.5" x14ac:dyDescent="0.25">
      <c r="A777" s="3">
        <f>TITRES_STAT!B780</f>
        <v>43438</v>
      </c>
      <c r="B777" s="5">
        <f>TITRES_STAT!D780</f>
        <v>0.36</v>
      </c>
      <c r="C777" s="2">
        <f t="shared" si="93"/>
        <v>-1.0000000000000009E-2</v>
      </c>
      <c r="D777" s="2">
        <f t="shared" si="94"/>
        <v>0.36599999999999999</v>
      </c>
      <c r="E777" s="2">
        <f t="shared" si="88"/>
        <v>0.36900000000000005</v>
      </c>
      <c r="F777" s="2">
        <f t="shared" si="89"/>
        <v>0.37950000000000006</v>
      </c>
      <c r="G777" s="2">
        <f t="shared" si="91"/>
        <v>0.36840000000000017</v>
      </c>
      <c r="H777" s="2">
        <f t="shared" si="87"/>
        <v>0.3594</v>
      </c>
      <c r="I777" s="2">
        <f t="array" ref="I777">SUMPRODUCT(B761:B780, (ROW(B761:B780)-ROW(B761)+1)) / (20*21/2)</f>
        <v>0.36804761904761907</v>
      </c>
      <c r="J777" s="2">
        <f t="shared" si="90"/>
        <v>0.37278707454480775</v>
      </c>
      <c r="K777" s="2">
        <f t="shared" si="92"/>
        <v>0.37357019110402112</v>
      </c>
    </row>
    <row r="778" spans="1:11" ht="13.5" x14ac:dyDescent="0.25">
      <c r="A778" s="3">
        <f>TITRES_STAT!B781</f>
        <v>43439</v>
      </c>
      <c r="B778" s="5">
        <f>TITRES_STAT!D781</f>
        <v>0.37</v>
      </c>
      <c r="C778" s="2">
        <f t="shared" si="93"/>
        <v>1.0000000000000009E-2</v>
      </c>
      <c r="D778" s="2">
        <f t="shared" si="94"/>
        <v>0.36599999999999999</v>
      </c>
      <c r="E778" s="2">
        <f t="shared" si="88"/>
        <v>0.36900000000000005</v>
      </c>
      <c r="F778" s="2">
        <f t="shared" si="89"/>
        <v>0.37750000000000006</v>
      </c>
      <c r="G778" s="2">
        <f t="shared" si="91"/>
        <v>0.36860000000000015</v>
      </c>
      <c r="H778" s="2">
        <f t="shared" ref="H778:H841" si="95">AVERAGE(B579:B778)</f>
        <v>0.35960000000000003</v>
      </c>
      <c r="I778" s="2">
        <f t="array" ref="I778">SUMPRODUCT(B762:B781, (ROW(B762:B781)-ROW(B762)+1)) / (20*21/2)</f>
        <v>0.36585714285714283</v>
      </c>
      <c r="J778" s="2">
        <f t="shared" si="90"/>
        <v>0.37252163887387368</v>
      </c>
      <c r="K778" s="2">
        <f t="shared" si="92"/>
        <v>0.37343018360974584</v>
      </c>
    </row>
    <row r="779" spans="1:11" ht="13.5" x14ac:dyDescent="0.25">
      <c r="A779" s="3">
        <f>TITRES_STAT!B782</f>
        <v>43440</v>
      </c>
      <c r="B779" s="5">
        <f>TITRES_STAT!D782</f>
        <v>0.36</v>
      </c>
      <c r="C779" s="2">
        <f t="shared" si="93"/>
        <v>-1.0000000000000009E-2</v>
      </c>
      <c r="D779" s="2">
        <f t="shared" si="94"/>
        <v>0.36599999999999999</v>
      </c>
      <c r="E779" s="2">
        <f t="shared" si="88"/>
        <v>0.36799999999999999</v>
      </c>
      <c r="F779" s="2">
        <f t="shared" si="89"/>
        <v>0.37550000000000006</v>
      </c>
      <c r="G779" s="2">
        <f t="shared" si="91"/>
        <v>0.36840000000000012</v>
      </c>
      <c r="H779" s="2">
        <f t="shared" si="95"/>
        <v>0.35975000000000001</v>
      </c>
      <c r="I779" s="2">
        <f t="array" ref="I779">SUMPRODUCT(B763:B782, (ROW(B763:B782)-ROW(B763)+1)) / (20*21/2)</f>
        <v>0.36385714285714282</v>
      </c>
      <c r="J779" s="2">
        <f t="shared" si="90"/>
        <v>0.37132910183826662</v>
      </c>
      <c r="K779" s="2">
        <f t="shared" si="92"/>
        <v>0.37290350974269698</v>
      </c>
    </row>
    <row r="780" spans="1:11" ht="13.5" x14ac:dyDescent="0.25">
      <c r="A780" s="3">
        <f>TITRES_STAT!B783</f>
        <v>43441</v>
      </c>
      <c r="B780" s="5">
        <f>TITRES_STAT!D783</f>
        <v>0.35</v>
      </c>
      <c r="C780" s="2">
        <f t="shared" si="93"/>
        <v>-1.0000000000000009E-2</v>
      </c>
      <c r="D780" s="2">
        <f t="shared" si="94"/>
        <v>0.36199999999999999</v>
      </c>
      <c r="E780" s="2">
        <f t="shared" ref="E780:E843" si="96">AVERAGE(B771:B780)</f>
        <v>0.36499999999999999</v>
      </c>
      <c r="F780" s="2">
        <f t="shared" si="89"/>
        <v>0.37300000000000005</v>
      </c>
      <c r="G780" s="2">
        <f t="shared" si="91"/>
        <v>0.36800000000000016</v>
      </c>
      <c r="H780" s="2">
        <f t="shared" si="95"/>
        <v>0.35984999999999995</v>
      </c>
      <c r="I780" s="2">
        <f t="array" ref="I780">SUMPRODUCT(B764:B783, (ROW(B764:B783)-ROW(B764)+1)) / (20*21/2)</f>
        <v>0.36199999999999999</v>
      </c>
      <c r="J780" s="2">
        <f t="shared" si="90"/>
        <v>0.36929775880605076</v>
      </c>
      <c r="K780" s="2">
        <f t="shared" si="92"/>
        <v>0.37200533289004223</v>
      </c>
    </row>
    <row r="781" spans="1:11" ht="13.5" x14ac:dyDescent="0.25">
      <c r="A781" s="3">
        <f>TITRES_STAT!B784</f>
        <v>43444</v>
      </c>
      <c r="B781" s="5">
        <f>TITRES_STAT!D784</f>
        <v>0.35</v>
      </c>
      <c r="C781" s="2">
        <f t="shared" si="93"/>
        <v>0</v>
      </c>
      <c r="D781" s="2">
        <f t="shared" si="94"/>
        <v>0.35799999999999998</v>
      </c>
      <c r="E781" s="2">
        <f t="shared" si="96"/>
        <v>0.36300000000000004</v>
      </c>
      <c r="F781" s="2">
        <f t="shared" si="89"/>
        <v>0.37100000000000005</v>
      </c>
      <c r="G781" s="2">
        <f t="shared" si="91"/>
        <v>0.36780000000000013</v>
      </c>
      <c r="H781" s="2">
        <f t="shared" si="95"/>
        <v>0.35994999999999988</v>
      </c>
      <c r="I781" s="2">
        <f t="array" ref="I781">SUMPRODUCT(B765:B784, (ROW(B765:B784)-ROW(B765)+1)) / (20*21/2)</f>
        <v>0.36028571428571426</v>
      </c>
      <c r="J781" s="2">
        <f t="shared" si="90"/>
        <v>0.36745987701499833</v>
      </c>
      <c r="K781" s="2">
        <f t="shared" si="92"/>
        <v>0.37114237865906019</v>
      </c>
    </row>
    <row r="782" spans="1:11" ht="13.5" x14ac:dyDescent="0.25">
      <c r="A782" s="3">
        <f>TITRES_STAT!B785</f>
        <v>43445</v>
      </c>
      <c r="B782" s="5">
        <f>TITRES_STAT!D785</f>
        <v>0.35</v>
      </c>
      <c r="C782" s="2">
        <f t="shared" si="93"/>
        <v>0</v>
      </c>
      <c r="D782" s="2">
        <f t="shared" si="94"/>
        <v>0.35600000000000004</v>
      </c>
      <c r="E782" s="2">
        <f t="shared" si="96"/>
        <v>0.36100000000000004</v>
      </c>
      <c r="F782" s="2">
        <f t="shared" si="89"/>
        <v>0.36950000000000005</v>
      </c>
      <c r="G782" s="2">
        <f t="shared" si="91"/>
        <v>0.36740000000000012</v>
      </c>
      <c r="H782" s="2">
        <f t="shared" si="95"/>
        <v>0.36004999999999981</v>
      </c>
      <c r="I782" s="2">
        <f t="array" ref="I782">SUMPRODUCT(B766:B785, (ROW(B766:B785)-ROW(B766)+1)) / (20*21/2)</f>
        <v>0.35876190476190478</v>
      </c>
      <c r="J782" s="2">
        <f t="shared" si="90"/>
        <v>0.36579703158499849</v>
      </c>
      <c r="K782" s="2">
        <f t="shared" si="92"/>
        <v>0.37031326577046964</v>
      </c>
    </row>
    <row r="783" spans="1:11" ht="13.5" x14ac:dyDescent="0.25">
      <c r="A783" s="3">
        <f>TITRES_STAT!B786</f>
        <v>43446</v>
      </c>
      <c r="B783" s="5">
        <f>TITRES_STAT!D786</f>
        <v>0.35</v>
      </c>
      <c r="C783" s="2">
        <f t="shared" si="93"/>
        <v>0</v>
      </c>
      <c r="D783" s="2">
        <f t="shared" si="94"/>
        <v>0.35200000000000004</v>
      </c>
      <c r="E783" s="2">
        <f t="shared" si="96"/>
        <v>0.35900000000000004</v>
      </c>
      <c r="F783" s="2">
        <f t="shared" si="89"/>
        <v>0.36799999999999999</v>
      </c>
      <c r="G783" s="2">
        <f t="shared" si="91"/>
        <v>0.36700000000000016</v>
      </c>
      <c r="H783" s="2">
        <f t="shared" si="95"/>
        <v>0.3601499999999998</v>
      </c>
      <c r="I783" s="2">
        <f t="array" ref="I783">SUMPRODUCT(B767:B786, (ROW(B767:B786)-ROW(B767)+1)) / (20*21/2)</f>
        <v>0.35738095238095235</v>
      </c>
      <c r="J783" s="2">
        <f t="shared" si="90"/>
        <v>0.36429255238642722</v>
      </c>
      <c r="K783" s="2">
        <f t="shared" si="92"/>
        <v>0.36951666711280418</v>
      </c>
    </row>
    <row r="784" spans="1:11" ht="13.5" x14ac:dyDescent="0.25">
      <c r="A784" s="3">
        <f>TITRES_STAT!B787</f>
        <v>43447</v>
      </c>
      <c r="B784" s="5">
        <f>TITRES_STAT!D787</f>
        <v>0.35</v>
      </c>
      <c r="C784" s="2">
        <f t="shared" si="93"/>
        <v>0</v>
      </c>
      <c r="D784" s="2">
        <f t="shared" si="94"/>
        <v>0.35</v>
      </c>
      <c r="E784" s="2">
        <f t="shared" si="96"/>
        <v>0.35800000000000004</v>
      </c>
      <c r="F784" s="2">
        <f t="shared" si="89"/>
        <v>0.36599999999999999</v>
      </c>
      <c r="G784" s="2">
        <f t="shared" si="91"/>
        <v>0.36680000000000013</v>
      </c>
      <c r="H784" s="2">
        <f t="shared" si="95"/>
        <v>0.36024999999999979</v>
      </c>
      <c r="I784" s="2">
        <f t="array" ref="I784">SUMPRODUCT(B768:B787, (ROW(B768:B787)-ROW(B768)+1)) / (20*21/2)</f>
        <v>0.35619047619047617</v>
      </c>
      <c r="J784" s="2">
        <f t="shared" si="90"/>
        <v>0.36293135692105322</v>
      </c>
      <c r="K784" s="2">
        <f t="shared" si="92"/>
        <v>0.36875130761818442</v>
      </c>
    </row>
    <row r="785" spans="1:11" ht="13.5" x14ac:dyDescent="0.25">
      <c r="A785" s="3">
        <f>TITRES_STAT!B788</f>
        <v>43448</v>
      </c>
      <c r="B785" s="5">
        <f>TITRES_STAT!D788</f>
        <v>0.35</v>
      </c>
      <c r="C785" s="2">
        <f t="shared" si="93"/>
        <v>0</v>
      </c>
      <c r="D785" s="2">
        <f t="shared" si="94"/>
        <v>0.35</v>
      </c>
      <c r="E785" s="2">
        <f t="shared" si="96"/>
        <v>0.35600000000000004</v>
      </c>
      <c r="F785" s="2">
        <f t="shared" si="89"/>
        <v>0.36449999999999994</v>
      </c>
      <c r="G785" s="2">
        <f t="shared" si="91"/>
        <v>0.3666000000000002</v>
      </c>
      <c r="H785" s="2">
        <f t="shared" si="95"/>
        <v>0.36034999999999973</v>
      </c>
      <c r="I785" s="2">
        <f t="array" ref="I785">SUMPRODUCT(B769:B788, (ROW(B769:B788)-ROW(B769)+1)) / (20*21/2)</f>
        <v>0.35514285714285715</v>
      </c>
      <c r="J785" s="2">
        <f t="shared" si="90"/>
        <v>0.36169979911904815</v>
      </c>
      <c r="K785" s="2">
        <f t="shared" si="92"/>
        <v>0.36801596222139288</v>
      </c>
    </row>
    <row r="786" spans="1:11" ht="13.5" x14ac:dyDescent="0.25">
      <c r="A786" s="3">
        <f>TITRES_STAT!B789</f>
        <v>43451</v>
      </c>
      <c r="B786" s="5">
        <f>TITRES_STAT!D789</f>
        <v>0.35</v>
      </c>
      <c r="C786" s="2">
        <f t="shared" si="93"/>
        <v>0</v>
      </c>
      <c r="D786" s="2">
        <f t="shared" si="94"/>
        <v>0.35</v>
      </c>
      <c r="E786" s="2">
        <f t="shared" si="96"/>
        <v>0.35400000000000004</v>
      </c>
      <c r="F786" s="2">
        <f t="shared" si="89"/>
        <v>0.36249999999999993</v>
      </c>
      <c r="G786" s="2">
        <f t="shared" si="91"/>
        <v>0.36640000000000017</v>
      </c>
      <c r="H786" s="2">
        <f t="shared" si="95"/>
        <v>0.36044999999999972</v>
      </c>
      <c r="I786" s="2">
        <f t="array" ref="I786">SUMPRODUCT(B770:B789, (ROW(B770:B789)-ROW(B770)+1)) / (20*21/2)</f>
        <v>0.3532380952380953</v>
      </c>
      <c r="J786" s="2">
        <f t="shared" si="90"/>
        <v>0.36058553253628167</v>
      </c>
      <c r="K786" s="2">
        <f t="shared" si="92"/>
        <v>0.36730945389898534</v>
      </c>
    </row>
    <row r="787" spans="1:11" ht="13.5" x14ac:dyDescent="0.25">
      <c r="A787" s="3">
        <f>TITRES_STAT!B790</f>
        <v>43452</v>
      </c>
      <c r="B787" s="5">
        <f>TITRES_STAT!D790</f>
        <v>0.35</v>
      </c>
      <c r="C787" s="2">
        <f t="shared" si="93"/>
        <v>0</v>
      </c>
      <c r="D787" s="2">
        <f t="shared" si="94"/>
        <v>0.35</v>
      </c>
      <c r="E787" s="2">
        <f t="shared" si="96"/>
        <v>0.35300000000000009</v>
      </c>
      <c r="F787" s="2">
        <f t="shared" si="89"/>
        <v>0.36099999999999988</v>
      </c>
      <c r="G787" s="2">
        <f t="shared" si="91"/>
        <v>0.36620000000000014</v>
      </c>
      <c r="H787" s="2">
        <f t="shared" si="95"/>
        <v>0.36059999999999975</v>
      </c>
      <c r="I787" s="2">
        <f t="array" ref="I787">SUMPRODUCT(B771:B790, (ROW(B771:B790)-ROW(B771)+1)) / (20*21/2)</f>
        <v>0.35052380952380946</v>
      </c>
      <c r="J787" s="2">
        <f t="shared" si="90"/>
        <v>0.3595773865804453</v>
      </c>
      <c r="K787" s="2">
        <f t="shared" si="92"/>
        <v>0.36663065178529963</v>
      </c>
    </row>
    <row r="788" spans="1:11" ht="13.5" x14ac:dyDescent="0.25">
      <c r="A788" s="3">
        <f>TITRES_STAT!B791</f>
        <v>43453</v>
      </c>
      <c r="B788" s="5">
        <f>TITRES_STAT!D791</f>
        <v>0.35</v>
      </c>
      <c r="C788" s="2">
        <f t="shared" si="93"/>
        <v>0</v>
      </c>
      <c r="D788" s="2">
        <f t="shared" si="94"/>
        <v>0.35</v>
      </c>
      <c r="E788" s="2">
        <f t="shared" si="96"/>
        <v>0.35100000000000009</v>
      </c>
      <c r="F788" s="2">
        <f t="shared" ref="F788:F851" si="97">AVERAGE(B769:B788)</f>
        <v>0.35999999999999988</v>
      </c>
      <c r="G788" s="2">
        <f t="shared" si="91"/>
        <v>0.36600000000000016</v>
      </c>
      <c r="H788" s="2">
        <f t="shared" si="95"/>
        <v>0.36074999999999968</v>
      </c>
      <c r="I788" s="2">
        <f t="array" ref="I788">SUMPRODUCT(B772:B791, (ROW(B772:B791)-ROW(B772)+1)) / (20*21/2)</f>
        <v>0.34899999999999998</v>
      </c>
      <c r="J788" s="2">
        <f t="shared" si="90"/>
        <v>0.35866525452516479</v>
      </c>
      <c r="K788" s="2">
        <f t="shared" si="92"/>
        <v>0.36597846936234674</v>
      </c>
    </row>
    <row r="789" spans="1:11" ht="13.5" x14ac:dyDescent="0.25">
      <c r="A789" s="3">
        <f>TITRES_STAT!B792</f>
        <v>43454</v>
      </c>
      <c r="B789" s="5">
        <f>TITRES_STAT!D792</f>
        <v>0.34</v>
      </c>
      <c r="C789" s="2">
        <f t="shared" si="93"/>
        <v>-9.9999999999999534E-3</v>
      </c>
      <c r="D789" s="2">
        <f t="shared" si="94"/>
        <v>0.34799999999999998</v>
      </c>
      <c r="E789" s="2">
        <f t="shared" si="96"/>
        <v>0.34900000000000003</v>
      </c>
      <c r="F789" s="2">
        <f t="shared" si="97"/>
        <v>0.35849999999999987</v>
      </c>
      <c r="G789" s="2">
        <f t="shared" si="91"/>
        <v>0.36560000000000009</v>
      </c>
      <c r="H789" s="2">
        <f t="shared" si="95"/>
        <v>0.36084999999999973</v>
      </c>
      <c r="I789" s="2">
        <f t="array" ref="I789">SUMPRODUCT(B773:B792, (ROW(B773:B792)-ROW(B773)+1)) / (20*21/2)</f>
        <v>0.3457142857142857</v>
      </c>
      <c r="J789" s="2">
        <f t="shared" ref="J789:J852" si="98">$J$4*B789+J788*(1-$J$4)</f>
        <v>0.35688761123705387</v>
      </c>
      <c r="K789" s="2">
        <f t="shared" si="92"/>
        <v>0.36495970585794096</v>
      </c>
    </row>
    <row r="790" spans="1:11" ht="13.5" x14ac:dyDescent="0.25">
      <c r="A790" s="3">
        <f>TITRES_STAT!B793</f>
        <v>43455</v>
      </c>
      <c r="B790" s="5">
        <f>TITRES_STAT!D793</f>
        <v>0.33</v>
      </c>
      <c r="C790" s="2">
        <f t="shared" si="93"/>
        <v>-1.0000000000000009E-2</v>
      </c>
      <c r="D790" s="2">
        <f t="shared" si="94"/>
        <v>0.34399999999999997</v>
      </c>
      <c r="E790" s="2">
        <f t="shared" si="96"/>
        <v>0.34700000000000003</v>
      </c>
      <c r="F790" s="2">
        <f t="shared" si="97"/>
        <v>0.35599999999999987</v>
      </c>
      <c r="G790" s="2">
        <f t="shared" si="91"/>
        <v>0.3654</v>
      </c>
      <c r="H790" s="2">
        <f t="shared" si="95"/>
        <v>0.36089999999999967</v>
      </c>
      <c r="I790" s="2">
        <f t="array" ref="I790">SUMPRODUCT(B774:B793, (ROW(B774:B793)-ROW(B774)+1)) / (20*21/2)</f>
        <v>0.34361904761904755</v>
      </c>
      <c r="J790" s="2">
        <f t="shared" si="98"/>
        <v>0.35432688635733445</v>
      </c>
      <c r="K790" s="2">
        <f t="shared" si="92"/>
        <v>0.36358873700076683</v>
      </c>
    </row>
    <row r="791" spans="1:11" ht="13.5" x14ac:dyDescent="0.25">
      <c r="A791" s="3">
        <f>TITRES_STAT!B794</f>
        <v>43458</v>
      </c>
      <c r="B791" s="5">
        <f>TITRES_STAT!D794</f>
        <v>0.34</v>
      </c>
      <c r="C791" s="2">
        <f t="shared" si="93"/>
        <v>1.0000000000000009E-2</v>
      </c>
      <c r="D791" s="2">
        <f t="shared" si="94"/>
        <v>0.34200000000000003</v>
      </c>
      <c r="E791" s="2">
        <f t="shared" si="96"/>
        <v>0.34599999999999997</v>
      </c>
      <c r="F791" s="2">
        <f t="shared" si="97"/>
        <v>0.35449999999999993</v>
      </c>
      <c r="G791" s="2">
        <f t="shared" si="91"/>
        <v>0.36539999999999995</v>
      </c>
      <c r="H791" s="2">
        <f t="shared" si="95"/>
        <v>0.3610499999999997</v>
      </c>
      <c r="I791" s="2">
        <f t="array" ref="I791">SUMPRODUCT(B775:B794, (ROW(B775:B794)-ROW(B775)+1)) / (20*21/2)</f>
        <v>0.34266666666666662</v>
      </c>
      <c r="J791" s="2">
        <f t="shared" si="98"/>
        <v>0.35296242098996927</v>
      </c>
      <c r="K791" s="2">
        <f t="shared" si="92"/>
        <v>0.36266368849093283</v>
      </c>
    </row>
    <row r="792" spans="1:11" ht="13.5" x14ac:dyDescent="0.25">
      <c r="A792" s="3">
        <f>TITRES_STAT!B795</f>
        <v>43459</v>
      </c>
      <c r="B792" s="5">
        <f>TITRES_STAT!D795</f>
        <v>0.32</v>
      </c>
      <c r="C792" s="2">
        <f t="shared" si="93"/>
        <v>-2.0000000000000018E-2</v>
      </c>
      <c r="D792" s="2">
        <f t="shared" si="94"/>
        <v>0.33600000000000002</v>
      </c>
      <c r="E792" s="2">
        <f t="shared" si="96"/>
        <v>0.34299999999999997</v>
      </c>
      <c r="F792" s="2">
        <f t="shared" si="97"/>
        <v>0.35199999999999998</v>
      </c>
      <c r="G792" s="2">
        <f t="shared" si="91"/>
        <v>0.36499999999999994</v>
      </c>
      <c r="H792" s="2">
        <f t="shared" si="95"/>
        <v>0.3610499999999997</v>
      </c>
      <c r="I792" s="2">
        <f t="array" ref="I792">SUMPRODUCT(B776:B795, (ROW(B776:B795)-ROW(B776)+1)) / (20*21/2)</f>
        <v>0.34180952380952373</v>
      </c>
      <c r="J792" s="2">
        <f t="shared" si="98"/>
        <v>0.34982314280044841</v>
      </c>
      <c r="K792" s="2">
        <f t="shared" si="92"/>
        <v>0.36099060266775901</v>
      </c>
    </row>
    <row r="793" spans="1:11" ht="13.5" x14ac:dyDescent="0.25">
      <c r="A793" s="3">
        <f>TITRES_STAT!B796</f>
        <v>43460</v>
      </c>
      <c r="B793" s="5">
        <f>TITRES_STAT!D796</f>
        <v>0.33</v>
      </c>
      <c r="C793" s="2">
        <f t="shared" si="93"/>
        <v>1.0000000000000009E-2</v>
      </c>
      <c r="D793" s="2">
        <f t="shared" si="94"/>
        <v>0.33200000000000002</v>
      </c>
      <c r="E793" s="2">
        <f t="shared" si="96"/>
        <v>0.34099999999999997</v>
      </c>
      <c r="F793" s="2">
        <f t="shared" si="97"/>
        <v>0.35</v>
      </c>
      <c r="G793" s="2">
        <f t="shared" si="91"/>
        <v>0.3651999999999998</v>
      </c>
      <c r="H793" s="2">
        <f t="shared" si="95"/>
        <v>0.36109999999999964</v>
      </c>
      <c r="I793" s="2">
        <f t="array" ref="I793">SUMPRODUCT(B777:B796, (ROW(B777:B796)-ROW(B777)+1)) / (20*21/2)</f>
        <v>0.34014285714285702</v>
      </c>
      <c r="J793" s="2">
        <f t="shared" si="98"/>
        <v>0.34793522443850095</v>
      </c>
      <c r="K793" s="2">
        <f t="shared" si="92"/>
        <v>0.35977528491608218</v>
      </c>
    </row>
    <row r="794" spans="1:11" ht="13.5" x14ac:dyDescent="0.25">
      <c r="A794" s="3">
        <f>TITRES_STAT!B797</f>
        <v>43461</v>
      </c>
      <c r="B794" s="5">
        <f>TITRES_STAT!D797</f>
        <v>0.34</v>
      </c>
      <c r="C794" s="2">
        <f t="shared" si="93"/>
        <v>1.0000000000000009E-2</v>
      </c>
      <c r="D794" s="2">
        <f t="shared" si="94"/>
        <v>0.33200000000000002</v>
      </c>
      <c r="E794" s="2">
        <f t="shared" si="96"/>
        <v>0.33999999999999997</v>
      </c>
      <c r="F794" s="2">
        <f t="shared" si="97"/>
        <v>0.34899999999999998</v>
      </c>
      <c r="G794" s="2">
        <f t="shared" si="91"/>
        <v>0.36539999999999978</v>
      </c>
      <c r="H794" s="2">
        <f t="shared" si="95"/>
        <v>0.36119999999999969</v>
      </c>
      <c r="I794" s="2">
        <f t="array" ref="I794">SUMPRODUCT(B778:B797, (ROW(B778:B797)-ROW(B778)+1)) / (20*21/2)</f>
        <v>0.33866666666666662</v>
      </c>
      <c r="J794" s="2">
        <f t="shared" si="98"/>
        <v>0.34717948877769134</v>
      </c>
      <c r="K794" s="2">
        <f t="shared" si="92"/>
        <v>0.35899978354682405</v>
      </c>
    </row>
    <row r="795" spans="1:11" ht="13.5" x14ac:dyDescent="0.25">
      <c r="A795" s="3">
        <f>TITRES_STAT!B798</f>
        <v>43462</v>
      </c>
      <c r="B795" s="5">
        <f>TITRES_STAT!D798</f>
        <v>0.34</v>
      </c>
      <c r="C795" s="2">
        <f t="shared" si="93"/>
        <v>0</v>
      </c>
      <c r="D795" s="2">
        <f t="shared" si="94"/>
        <v>0.33400000000000002</v>
      </c>
      <c r="E795" s="2">
        <f t="shared" si="96"/>
        <v>0.33899999999999997</v>
      </c>
      <c r="F795" s="2">
        <f t="shared" si="97"/>
        <v>0.34750000000000003</v>
      </c>
      <c r="G795" s="2">
        <f t="shared" si="91"/>
        <v>0.36519999999999975</v>
      </c>
      <c r="H795" s="2">
        <f t="shared" si="95"/>
        <v>0.36129999999999968</v>
      </c>
      <c r="I795" s="2">
        <f t="array" ref="I795">SUMPRODUCT(B779:B798, (ROW(B779:B798)-ROW(B779)+1)) / (20*21/2)</f>
        <v>0.33733333333333326</v>
      </c>
      <c r="J795" s="2">
        <f t="shared" si="98"/>
        <v>0.34649572794172073</v>
      </c>
      <c r="K795" s="2">
        <f t="shared" si="92"/>
        <v>0.35825469399596821</v>
      </c>
    </row>
    <row r="796" spans="1:11" ht="13.5" x14ac:dyDescent="0.25">
      <c r="A796" s="3">
        <f>TITRES_STAT!B799</f>
        <v>43465</v>
      </c>
      <c r="B796" s="5">
        <f>TITRES_STAT!D799</f>
        <v>0.33</v>
      </c>
      <c r="C796" s="2">
        <f t="shared" si="93"/>
        <v>-1.0000000000000009E-2</v>
      </c>
      <c r="D796" s="2">
        <f t="shared" si="94"/>
        <v>0.33200000000000002</v>
      </c>
      <c r="E796" s="2">
        <f t="shared" si="96"/>
        <v>0.33700000000000002</v>
      </c>
      <c r="F796" s="2">
        <f t="shared" si="97"/>
        <v>0.34550000000000003</v>
      </c>
      <c r="G796" s="2">
        <f t="shared" si="91"/>
        <v>0.36439999999999967</v>
      </c>
      <c r="H796" s="2">
        <f t="shared" si="95"/>
        <v>0.36134999999999962</v>
      </c>
      <c r="I796" s="2">
        <f t="array" ref="I796">SUMPRODUCT(B780:B799, (ROW(B780:B799)-ROW(B780)+1)) / (20*21/2)</f>
        <v>0.33619047619047615</v>
      </c>
      <c r="J796" s="2">
        <f t="shared" si="98"/>
        <v>0.34492470623298543</v>
      </c>
      <c r="K796" s="2">
        <f t="shared" si="92"/>
        <v>0.35714666678044005</v>
      </c>
    </row>
    <row r="797" spans="1:11" ht="13.5" x14ac:dyDescent="0.25">
      <c r="A797" s="3">
        <f>TITRES_STAT!B800</f>
        <v>43467</v>
      </c>
      <c r="B797" s="5">
        <f>TITRES_STAT!D800</f>
        <v>0.33</v>
      </c>
      <c r="C797" s="2">
        <f t="shared" si="93"/>
        <v>0</v>
      </c>
      <c r="D797" s="2">
        <f t="shared" si="94"/>
        <v>0.33400000000000002</v>
      </c>
      <c r="E797" s="2">
        <f t="shared" si="96"/>
        <v>0.33500000000000002</v>
      </c>
      <c r="F797" s="2">
        <f t="shared" si="97"/>
        <v>0.34400000000000003</v>
      </c>
      <c r="G797" s="2">
        <f t="shared" si="91"/>
        <v>0.3635999999999997</v>
      </c>
      <c r="H797" s="2">
        <f t="shared" si="95"/>
        <v>0.36139999999999967</v>
      </c>
      <c r="I797" s="2">
        <f t="array" ref="I797">SUMPRODUCT(B781:B800, (ROW(B781:B800)-ROW(B781)+1)) / (20*21/2)</f>
        <v>0.33519047619047621</v>
      </c>
      <c r="J797" s="2">
        <f t="shared" si="98"/>
        <v>0.34350330563936776</v>
      </c>
      <c r="K797" s="2">
        <f t="shared" si="92"/>
        <v>0.35608209161257964</v>
      </c>
    </row>
    <row r="798" spans="1:11" ht="13.5" x14ac:dyDescent="0.25">
      <c r="A798" s="3">
        <f>TITRES_STAT!B801</f>
        <v>43468</v>
      </c>
      <c r="B798" s="5">
        <f>TITRES_STAT!D801</f>
        <v>0.33</v>
      </c>
      <c r="C798" s="2">
        <f t="shared" si="93"/>
        <v>0</v>
      </c>
      <c r="D798" s="2">
        <f t="shared" si="94"/>
        <v>0.33400000000000002</v>
      </c>
      <c r="E798" s="2">
        <f t="shared" si="96"/>
        <v>0.33300000000000002</v>
      </c>
      <c r="F798" s="2">
        <f t="shared" si="97"/>
        <v>0.34200000000000003</v>
      </c>
      <c r="G798" s="2">
        <f t="shared" si="91"/>
        <v>0.3629999999999996</v>
      </c>
      <c r="H798" s="2">
        <f t="shared" si="95"/>
        <v>0.3614499999999996</v>
      </c>
      <c r="I798" s="2">
        <f t="array" ref="I798">SUMPRODUCT(B782:B801, (ROW(B782:B801)-ROW(B782)+1)) / (20*21/2)</f>
        <v>0.3342857142857143</v>
      </c>
      <c r="J798" s="2">
        <f t="shared" si="98"/>
        <v>0.34221727653085654</v>
      </c>
      <c r="K798" s="2">
        <f t="shared" si="92"/>
        <v>0.35505926449051772</v>
      </c>
    </row>
    <row r="799" spans="1:11" ht="13.5" x14ac:dyDescent="0.25">
      <c r="A799" s="3">
        <f>TITRES_STAT!B802</f>
        <v>43469</v>
      </c>
      <c r="B799" s="5">
        <f>TITRES_STAT!D802</f>
        <v>0.33</v>
      </c>
      <c r="C799" s="2">
        <f t="shared" si="93"/>
        <v>0</v>
      </c>
      <c r="D799" s="2">
        <f t="shared" si="94"/>
        <v>0.33200000000000002</v>
      </c>
      <c r="E799" s="2">
        <f t="shared" si="96"/>
        <v>0.33200000000000002</v>
      </c>
      <c r="F799" s="2">
        <f t="shared" si="97"/>
        <v>0.34050000000000002</v>
      </c>
      <c r="G799" s="2">
        <f t="shared" si="91"/>
        <v>0.36239999999999967</v>
      </c>
      <c r="H799" s="2">
        <f t="shared" si="95"/>
        <v>0.36149999999999965</v>
      </c>
      <c r="I799" s="2">
        <f t="array" ref="I799">SUMPRODUCT(B783:B802, (ROW(B783:B802)-ROW(B783)+1)) / (20*21/2)</f>
        <v>0.33252380952380961</v>
      </c>
      <c r="J799" s="2">
        <f t="shared" si="98"/>
        <v>0.34105372638506065</v>
      </c>
      <c r="K799" s="2">
        <f t="shared" si="92"/>
        <v>0.35407654823598761</v>
      </c>
    </row>
    <row r="800" spans="1:11" ht="13.5" x14ac:dyDescent="0.25">
      <c r="A800" s="3">
        <f>TITRES_STAT!B803</f>
        <v>43472</v>
      </c>
      <c r="B800" s="5">
        <f>TITRES_STAT!D803</f>
        <v>0.33</v>
      </c>
      <c r="C800" s="2">
        <f t="shared" si="93"/>
        <v>0</v>
      </c>
      <c r="D800" s="2">
        <f t="shared" si="94"/>
        <v>0.33</v>
      </c>
      <c r="E800" s="2">
        <f t="shared" si="96"/>
        <v>0.33200000000000002</v>
      </c>
      <c r="F800" s="2">
        <f t="shared" si="97"/>
        <v>0.33950000000000002</v>
      </c>
      <c r="G800" s="2">
        <f t="shared" si="91"/>
        <v>0.3619999999999996</v>
      </c>
      <c r="H800" s="2">
        <f t="shared" si="95"/>
        <v>0.36154999999999959</v>
      </c>
      <c r="I800" s="2">
        <f t="array" ref="I800">SUMPRODUCT(B784:B803, (ROW(B784:B803)-ROW(B784)+1)) / (20*21/2)</f>
        <v>0.33090476190476187</v>
      </c>
      <c r="J800" s="2">
        <f t="shared" si="98"/>
        <v>0.3400009905388644</v>
      </c>
      <c r="K800" s="2">
        <f t="shared" si="92"/>
        <v>0.35313236987379204</v>
      </c>
    </row>
    <row r="801" spans="1:11" ht="13.5" x14ac:dyDescent="0.25">
      <c r="A801" s="3">
        <f>TITRES_STAT!B804</f>
        <v>43473</v>
      </c>
      <c r="B801" s="5">
        <f>TITRES_STAT!D804</f>
        <v>0.33</v>
      </c>
      <c r="C801" s="2">
        <f t="shared" si="93"/>
        <v>0</v>
      </c>
      <c r="D801" s="2">
        <f t="shared" si="94"/>
        <v>0.33</v>
      </c>
      <c r="E801" s="2">
        <f t="shared" si="96"/>
        <v>0.33100000000000007</v>
      </c>
      <c r="F801" s="2">
        <f t="shared" si="97"/>
        <v>0.33849999999999997</v>
      </c>
      <c r="G801" s="2">
        <f t="shared" si="91"/>
        <v>0.36139999999999967</v>
      </c>
      <c r="H801" s="2">
        <f t="shared" si="95"/>
        <v>0.36159999999999953</v>
      </c>
      <c r="I801" s="2">
        <f t="array" ref="I801">SUMPRODUCT(B785:B804, (ROW(B785:B804)-ROW(B785)+1)) / (20*21/2)</f>
        <v>0.33038095238095239</v>
      </c>
      <c r="J801" s="2">
        <f t="shared" si="98"/>
        <v>0.33904851524944873</v>
      </c>
      <c r="K801" s="2">
        <f t="shared" si="92"/>
        <v>0.35222521811403551</v>
      </c>
    </row>
    <row r="802" spans="1:11" ht="13.5" x14ac:dyDescent="0.25">
      <c r="A802" s="3">
        <f>TITRES_STAT!B805</f>
        <v>43474</v>
      </c>
      <c r="B802" s="5">
        <f>TITRES_STAT!D805</f>
        <v>0.32</v>
      </c>
      <c r="C802" s="2">
        <f t="shared" si="93"/>
        <v>-1.0000000000000009E-2</v>
      </c>
      <c r="D802" s="2">
        <f t="shared" si="94"/>
        <v>0.32800000000000001</v>
      </c>
      <c r="E802" s="2">
        <f t="shared" si="96"/>
        <v>0.33100000000000002</v>
      </c>
      <c r="F802" s="2">
        <f t="shared" si="97"/>
        <v>0.33700000000000002</v>
      </c>
      <c r="G802" s="2">
        <f t="shared" si="91"/>
        <v>0.36059999999999964</v>
      </c>
      <c r="H802" s="2">
        <f t="shared" si="95"/>
        <v>0.36159999999999948</v>
      </c>
      <c r="I802" s="2">
        <f t="array" ref="I802">SUMPRODUCT(B786:B805, (ROW(B786:B805)-ROW(B786)+1)) / (20*21/2)</f>
        <v>0.329952380952381</v>
      </c>
      <c r="J802" s="2">
        <f t="shared" si="98"/>
        <v>0.33723437093997743</v>
      </c>
      <c r="K802" s="2">
        <f t="shared" si="92"/>
        <v>0.35096148407034788</v>
      </c>
    </row>
    <row r="803" spans="1:11" ht="13.5" x14ac:dyDescent="0.25">
      <c r="A803" s="3">
        <f>TITRES_STAT!B806</f>
        <v>43475</v>
      </c>
      <c r="B803" s="5">
        <f>TITRES_STAT!D806</f>
        <v>0.32</v>
      </c>
      <c r="C803" s="2">
        <f t="shared" si="93"/>
        <v>0</v>
      </c>
      <c r="D803" s="2">
        <f t="shared" si="94"/>
        <v>0.32600000000000001</v>
      </c>
      <c r="E803" s="2">
        <f t="shared" si="96"/>
        <v>0.32999999999999996</v>
      </c>
      <c r="F803" s="2">
        <f t="shared" si="97"/>
        <v>0.33550000000000002</v>
      </c>
      <c r="G803" s="2">
        <f t="shared" si="91"/>
        <v>0.3595999999999997</v>
      </c>
      <c r="H803" s="2">
        <f t="shared" si="95"/>
        <v>0.36159999999999942</v>
      </c>
      <c r="I803" s="2">
        <f t="array" ref="I803">SUMPRODUCT(B787:B806, (ROW(B787:B806)-ROW(B787)+1)) / (20*21/2)</f>
        <v>0.32961904761904759</v>
      </c>
      <c r="J803" s="2">
        <f t="shared" si="98"/>
        <v>0.33559300227902722</v>
      </c>
      <c r="K803" s="2">
        <f t="shared" si="92"/>
        <v>0.34974730822445194</v>
      </c>
    </row>
    <row r="804" spans="1:11" ht="13.5" x14ac:dyDescent="0.25">
      <c r="A804" s="3">
        <f>TITRES_STAT!B807</f>
        <v>43476</v>
      </c>
      <c r="B804" s="5">
        <f>TITRES_STAT!D807</f>
        <v>0.33</v>
      </c>
      <c r="C804" s="2">
        <f t="shared" si="93"/>
        <v>1.0000000000000009E-2</v>
      </c>
      <c r="D804" s="2">
        <f t="shared" si="94"/>
        <v>0.32600000000000001</v>
      </c>
      <c r="E804" s="2">
        <f t="shared" si="96"/>
        <v>0.32900000000000001</v>
      </c>
      <c r="F804" s="2">
        <f t="shared" si="97"/>
        <v>0.33450000000000002</v>
      </c>
      <c r="G804" s="2">
        <f t="shared" si="91"/>
        <v>0.35859999999999981</v>
      </c>
      <c r="H804" s="2">
        <f t="shared" si="95"/>
        <v>0.36164999999999936</v>
      </c>
      <c r="I804" s="2">
        <f t="array" ref="I804">SUMPRODUCT(B788:B807, (ROW(B788:B807)-ROW(B788)+1)) / (20*21/2)</f>
        <v>0.3284285714285714</v>
      </c>
      <c r="J804" s="2">
        <f t="shared" si="98"/>
        <v>0.33506033539531033</v>
      </c>
      <c r="K804" s="2">
        <f t="shared" si="92"/>
        <v>0.3489729039803558</v>
      </c>
    </row>
    <row r="805" spans="1:11" ht="13.5" x14ac:dyDescent="0.25">
      <c r="A805" s="3">
        <f>TITRES_STAT!B808</f>
        <v>43480</v>
      </c>
      <c r="B805" s="5">
        <f>TITRES_STAT!D808</f>
        <v>0.33</v>
      </c>
      <c r="C805" s="2">
        <f t="shared" si="93"/>
        <v>0</v>
      </c>
      <c r="D805" s="2">
        <f t="shared" si="94"/>
        <v>0.32600000000000001</v>
      </c>
      <c r="E805" s="2">
        <f t="shared" si="96"/>
        <v>0.32800000000000001</v>
      </c>
      <c r="F805" s="2">
        <f t="shared" si="97"/>
        <v>0.33350000000000002</v>
      </c>
      <c r="G805" s="2">
        <f t="shared" si="91"/>
        <v>0.35759999999999975</v>
      </c>
      <c r="H805" s="2">
        <f t="shared" si="95"/>
        <v>0.36169999999999936</v>
      </c>
      <c r="I805" s="2">
        <f t="array" ref="I805">SUMPRODUCT(B789:B808, (ROW(B789:B808)-ROW(B789)+1)) / (20*21/2)</f>
        <v>0.32738095238095238</v>
      </c>
      <c r="J805" s="2">
        <f t="shared" si="98"/>
        <v>0.33457839869099504</v>
      </c>
      <c r="K805" s="2">
        <f t="shared" si="92"/>
        <v>0.34822886853014579</v>
      </c>
    </row>
    <row r="806" spans="1:11" ht="13.5" x14ac:dyDescent="0.25">
      <c r="A806" s="3">
        <f>TITRES_STAT!B809</f>
        <v>43481</v>
      </c>
      <c r="B806" s="5">
        <f>TITRES_STAT!D809</f>
        <v>0.33</v>
      </c>
      <c r="C806" s="2">
        <f t="shared" si="93"/>
        <v>0</v>
      </c>
      <c r="D806" s="2">
        <f t="shared" si="94"/>
        <v>0.32600000000000001</v>
      </c>
      <c r="E806" s="2">
        <f t="shared" si="96"/>
        <v>0.32800000000000001</v>
      </c>
      <c r="F806" s="2">
        <f t="shared" si="97"/>
        <v>0.33250000000000007</v>
      </c>
      <c r="G806" s="2">
        <f t="shared" si="91"/>
        <v>0.35639999999999988</v>
      </c>
      <c r="H806" s="2">
        <f t="shared" si="95"/>
        <v>0.36174999999999946</v>
      </c>
      <c r="I806" s="2">
        <f t="array" ref="I806">SUMPRODUCT(B790:B809, (ROW(B790:B809)-ROW(B790)+1)) / (20*21/2)</f>
        <v>0.32647619047619048</v>
      </c>
      <c r="J806" s="2">
        <f t="shared" si="98"/>
        <v>0.33414236072042408</v>
      </c>
      <c r="K806" s="2">
        <f t="shared" si="92"/>
        <v>0.34751401094072831</v>
      </c>
    </row>
    <row r="807" spans="1:11" ht="13.5" x14ac:dyDescent="0.25">
      <c r="A807" s="3">
        <f>TITRES_STAT!B810</f>
        <v>43482</v>
      </c>
      <c r="B807" s="5">
        <f>TITRES_STAT!D810</f>
        <v>0.32</v>
      </c>
      <c r="C807" s="2">
        <f t="shared" si="93"/>
        <v>-1.0000000000000009E-2</v>
      </c>
      <c r="D807" s="2">
        <f t="shared" si="94"/>
        <v>0.32600000000000001</v>
      </c>
      <c r="E807" s="2">
        <f t="shared" si="96"/>
        <v>0.32700000000000001</v>
      </c>
      <c r="F807" s="2">
        <f t="shared" si="97"/>
        <v>0.33100000000000007</v>
      </c>
      <c r="G807" s="2">
        <f t="shared" si="91"/>
        <v>0.35479999999999984</v>
      </c>
      <c r="H807" s="2">
        <f t="shared" si="95"/>
        <v>0.36174999999999946</v>
      </c>
      <c r="I807" s="2">
        <f t="array" ref="I807">SUMPRODUCT(B791:B810, (ROW(B791:B810)-ROW(B791)+1)) / (20*21/2)</f>
        <v>0.32471428571428568</v>
      </c>
      <c r="J807" s="2">
        <f t="shared" si="98"/>
        <v>0.33279546922324083</v>
      </c>
      <c r="K807" s="2">
        <f t="shared" si="92"/>
        <v>0.34643503011952331</v>
      </c>
    </row>
    <row r="808" spans="1:11" ht="13.5" x14ac:dyDescent="0.25">
      <c r="A808" s="3">
        <f>TITRES_STAT!B811</f>
        <v>43483</v>
      </c>
      <c r="B808" s="5">
        <f>TITRES_STAT!D811</f>
        <v>0.32</v>
      </c>
      <c r="C808" s="2">
        <f t="shared" si="93"/>
        <v>0</v>
      </c>
      <c r="D808" s="2">
        <f t="shared" si="94"/>
        <v>0.32600000000000001</v>
      </c>
      <c r="E808" s="2">
        <f t="shared" si="96"/>
        <v>0.32599999999999996</v>
      </c>
      <c r="F808" s="2">
        <f t="shared" si="97"/>
        <v>0.32950000000000007</v>
      </c>
      <c r="G808" s="2">
        <f t="shared" si="91"/>
        <v>0.35299999999999992</v>
      </c>
      <c r="H808" s="2">
        <f t="shared" si="95"/>
        <v>0.36179999999999934</v>
      </c>
      <c r="I808" s="2">
        <f t="array" ref="I808">SUMPRODUCT(B792:B811, (ROW(B792:B811)-ROW(B792)+1)) / (20*21/2)</f>
        <v>0.32304761904761897</v>
      </c>
      <c r="J808" s="2">
        <f t="shared" si="98"/>
        <v>0.33157685310674173</v>
      </c>
      <c r="K808" s="2">
        <f t="shared" si="92"/>
        <v>0.3453983622716989</v>
      </c>
    </row>
    <row r="809" spans="1:11" ht="13.5" x14ac:dyDescent="0.25">
      <c r="A809" s="3">
        <f>TITRES_STAT!B812</f>
        <v>43486</v>
      </c>
      <c r="B809" s="5">
        <f>TITRES_STAT!D812</f>
        <v>0.32</v>
      </c>
      <c r="C809" s="2">
        <f t="shared" si="93"/>
        <v>0</v>
      </c>
      <c r="D809" s="2">
        <f t="shared" si="94"/>
        <v>0.32400000000000001</v>
      </c>
      <c r="E809" s="2">
        <f t="shared" si="96"/>
        <v>0.32499999999999996</v>
      </c>
      <c r="F809" s="2">
        <f t="shared" si="97"/>
        <v>0.32850000000000013</v>
      </c>
      <c r="G809" s="2">
        <f t="shared" si="91"/>
        <v>0.35139999999999993</v>
      </c>
      <c r="H809" s="2">
        <f t="shared" si="95"/>
        <v>0.36184999999999939</v>
      </c>
      <c r="I809" s="2">
        <f t="array" ref="I809">SUMPRODUCT(B793:B812, (ROW(B793:B812)-ROW(B793)+1)) / (20*21/2)</f>
        <v>0.32057142857142856</v>
      </c>
      <c r="J809" s="2">
        <f t="shared" si="98"/>
        <v>0.33047429566800446</v>
      </c>
      <c r="K809" s="2">
        <f t="shared" si="92"/>
        <v>0.34440234806496567</v>
      </c>
    </row>
    <row r="810" spans="1:11" ht="13.5" x14ac:dyDescent="0.25">
      <c r="A810" s="3">
        <f>TITRES_STAT!B813</f>
        <v>43487</v>
      </c>
      <c r="B810" s="5">
        <f>TITRES_STAT!D813</f>
        <v>0.31</v>
      </c>
      <c r="C810" s="2">
        <f t="shared" si="93"/>
        <v>-1.0000000000000009E-2</v>
      </c>
      <c r="D810" s="2">
        <f t="shared" si="94"/>
        <v>0.32</v>
      </c>
      <c r="E810" s="2">
        <f t="shared" si="96"/>
        <v>0.32300000000000001</v>
      </c>
      <c r="F810" s="2">
        <f t="shared" si="97"/>
        <v>0.32750000000000001</v>
      </c>
      <c r="G810" s="2">
        <f t="shared" si="91"/>
        <v>0.34959999999999991</v>
      </c>
      <c r="H810" s="2">
        <f t="shared" si="95"/>
        <v>0.36184999999999945</v>
      </c>
      <c r="I810" s="2">
        <f t="array" ref="I810">SUMPRODUCT(B794:B813, (ROW(B794:B813)-ROW(B794)+1)) / (20*21/2)</f>
        <v>0.31819047619047613</v>
      </c>
      <c r="J810" s="2">
        <f t="shared" si="98"/>
        <v>0.32852436274724212</v>
      </c>
      <c r="K810" s="2">
        <f t="shared" si="92"/>
        <v>0.34305323637614349</v>
      </c>
    </row>
    <row r="811" spans="1:11" ht="13.5" x14ac:dyDescent="0.25">
      <c r="A811" s="3">
        <f>TITRES_STAT!B814</f>
        <v>43488</v>
      </c>
      <c r="B811" s="5">
        <f>TITRES_STAT!D814</f>
        <v>0.31</v>
      </c>
      <c r="C811" s="2">
        <f t="shared" si="93"/>
        <v>0</v>
      </c>
      <c r="D811" s="2">
        <f t="shared" si="94"/>
        <v>0.316</v>
      </c>
      <c r="E811" s="2">
        <f t="shared" si="96"/>
        <v>0.32100000000000001</v>
      </c>
      <c r="F811" s="2">
        <f t="shared" si="97"/>
        <v>0.32600000000000001</v>
      </c>
      <c r="G811" s="2">
        <f t="shared" si="91"/>
        <v>0.34799999999999998</v>
      </c>
      <c r="H811" s="2">
        <f t="shared" si="95"/>
        <v>0.36184999999999951</v>
      </c>
      <c r="I811" s="2">
        <f t="array" ref="I811">SUMPRODUCT(B795:B814, (ROW(B795:B814)-ROW(B795)+1)) / (20*21/2)</f>
        <v>0.31595238095238093</v>
      </c>
      <c r="J811" s="2">
        <f t="shared" si="98"/>
        <v>0.32676013772369522</v>
      </c>
      <c r="K811" s="2">
        <f t="shared" si="92"/>
        <v>0.34175703102805943</v>
      </c>
    </row>
    <row r="812" spans="1:11" ht="13.5" x14ac:dyDescent="0.25">
      <c r="A812" s="3">
        <f>TITRES_STAT!B815</f>
        <v>43489</v>
      </c>
      <c r="B812" s="5">
        <f>TITRES_STAT!D815</f>
        <v>0.3</v>
      </c>
      <c r="C812" s="2">
        <f t="shared" si="93"/>
        <v>-1.0000000000000009E-2</v>
      </c>
      <c r="D812" s="2">
        <f t="shared" si="94"/>
        <v>0.312</v>
      </c>
      <c r="E812" s="2">
        <f t="shared" si="96"/>
        <v>0.31900000000000001</v>
      </c>
      <c r="F812" s="2">
        <f t="shared" si="97"/>
        <v>0.32500000000000001</v>
      </c>
      <c r="G812" s="2">
        <f t="shared" si="91"/>
        <v>0.34639999999999993</v>
      </c>
      <c r="H812" s="2">
        <f t="shared" si="95"/>
        <v>0.36179999999999957</v>
      </c>
      <c r="I812" s="2">
        <f t="array" ref="I812">SUMPRODUCT(B796:B815, (ROW(B796:B815)-ROW(B796)+1)) / (20*21/2)</f>
        <v>0.31390476190476191</v>
      </c>
      <c r="J812" s="2">
        <f t="shared" si="98"/>
        <v>0.32421155317858141</v>
      </c>
      <c r="K812" s="2">
        <f t="shared" si="92"/>
        <v>0.34011950039950811</v>
      </c>
    </row>
    <row r="813" spans="1:11" ht="13.5" x14ac:dyDescent="0.25">
      <c r="A813" s="3">
        <f>TITRES_STAT!B816</f>
        <v>43490</v>
      </c>
      <c r="B813" s="5">
        <f>TITRES_STAT!D816</f>
        <v>0.3</v>
      </c>
      <c r="C813" s="2">
        <f t="shared" si="93"/>
        <v>0</v>
      </c>
      <c r="D813" s="2">
        <f t="shared" si="94"/>
        <v>0.308</v>
      </c>
      <c r="E813" s="2">
        <f t="shared" si="96"/>
        <v>0.317</v>
      </c>
      <c r="F813" s="2">
        <f t="shared" si="97"/>
        <v>0.32350000000000001</v>
      </c>
      <c r="G813" s="2">
        <f t="shared" si="91"/>
        <v>0.3448</v>
      </c>
      <c r="H813" s="2">
        <f t="shared" si="95"/>
        <v>0.36174999999999957</v>
      </c>
      <c r="I813" s="2">
        <f t="array" ref="I813">SUMPRODUCT(B797:B816, (ROW(B797:B816)-ROW(B797)+1)) / (20*21/2)</f>
        <v>0.31109523809523809</v>
      </c>
      <c r="J813" s="2">
        <f t="shared" si="98"/>
        <v>0.3219056909710975</v>
      </c>
      <c r="K813" s="2">
        <f t="shared" si="92"/>
        <v>0.33854618665835096</v>
      </c>
    </row>
    <row r="814" spans="1:11" ht="13.5" x14ac:dyDescent="0.25">
      <c r="A814" s="3">
        <f>TITRES_STAT!B817</f>
        <v>43493</v>
      </c>
      <c r="B814" s="5">
        <f>TITRES_STAT!D817</f>
        <v>0.3</v>
      </c>
      <c r="C814" s="2">
        <f t="shared" si="93"/>
        <v>0</v>
      </c>
      <c r="D814" s="2">
        <f t="shared" si="94"/>
        <v>0.30399999999999999</v>
      </c>
      <c r="E814" s="2">
        <f t="shared" si="96"/>
        <v>0.31399999999999995</v>
      </c>
      <c r="F814" s="2">
        <f t="shared" si="97"/>
        <v>0.32150000000000001</v>
      </c>
      <c r="G814" s="2">
        <f t="shared" si="91"/>
        <v>0.34300000000000003</v>
      </c>
      <c r="H814" s="2">
        <f t="shared" si="95"/>
        <v>0.36174999999999957</v>
      </c>
      <c r="I814" s="2">
        <f t="array" ref="I814">SUMPRODUCT(B798:B817, (ROW(B798:B817)-ROW(B798)+1)) / (20*21/2)</f>
        <v>0.30847619047619046</v>
      </c>
      <c r="J814" s="2">
        <f t="shared" si="98"/>
        <v>0.31981943468813584</v>
      </c>
      <c r="K814" s="2">
        <f t="shared" si="92"/>
        <v>0.33703457149527838</v>
      </c>
    </row>
    <row r="815" spans="1:11" ht="13.5" x14ac:dyDescent="0.25">
      <c r="A815" s="3">
        <f>TITRES_STAT!B818</f>
        <v>43494</v>
      </c>
      <c r="B815" s="5">
        <f>TITRES_STAT!D818</f>
        <v>0.3</v>
      </c>
      <c r="C815" s="2">
        <f t="shared" si="93"/>
        <v>0</v>
      </c>
      <c r="D815" s="2">
        <f t="shared" si="94"/>
        <v>0.30199999999999999</v>
      </c>
      <c r="E815" s="2">
        <f t="shared" si="96"/>
        <v>0.31099999999999994</v>
      </c>
      <c r="F815" s="2">
        <f t="shared" si="97"/>
        <v>0.31949999999999995</v>
      </c>
      <c r="G815" s="2">
        <f t="shared" si="91"/>
        <v>0.34140000000000009</v>
      </c>
      <c r="H815" s="2">
        <f t="shared" si="95"/>
        <v>0.36179999999999957</v>
      </c>
      <c r="I815" s="2">
        <f t="array" ref="I815">SUMPRODUCT(B799:B818, (ROW(B799:B818)-ROW(B799)+1)) / (20*21/2)</f>
        <v>0.30604761904761901</v>
      </c>
      <c r="J815" s="2">
        <f t="shared" si="98"/>
        <v>0.31793186947974195</v>
      </c>
      <c r="K815" s="2">
        <f t="shared" si="92"/>
        <v>0.33558223535820864</v>
      </c>
    </row>
    <row r="816" spans="1:11" ht="13.5" x14ac:dyDescent="0.25">
      <c r="A816" s="3">
        <f>TITRES_STAT!B819</f>
        <v>43495</v>
      </c>
      <c r="B816" s="5">
        <f>TITRES_STAT!D819</f>
        <v>0.28999999999999998</v>
      </c>
      <c r="C816" s="2">
        <f t="shared" si="93"/>
        <v>-1.0000000000000009E-2</v>
      </c>
      <c r="D816" s="2">
        <f t="shared" si="94"/>
        <v>0.29799999999999999</v>
      </c>
      <c r="E816" s="2">
        <f t="shared" si="96"/>
        <v>0.307</v>
      </c>
      <c r="F816" s="2">
        <f t="shared" si="97"/>
        <v>0.31749999999999995</v>
      </c>
      <c r="G816" s="2">
        <f t="shared" si="91"/>
        <v>0.33940000000000003</v>
      </c>
      <c r="H816" s="2">
        <f t="shared" si="95"/>
        <v>0.36179999999999962</v>
      </c>
      <c r="I816" s="2">
        <f t="array" ref="I816">SUMPRODUCT(B800:B819, (ROW(B800:B819)-ROW(B800)+1)) / (20*21/2)</f>
        <v>0.30380952380952375</v>
      </c>
      <c r="J816" s="2">
        <f t="shared" si="98"/>
        <v>0.3152716914340522</v>
      </c>
      <c r="K816" s="2">
        <f t="shared" si="92"/>
        <v>0.33379469671671025</v>
      </c>
    </row>
    <row r="817" spans="1:11" ht="13.5" x14ac:dyDescent="0.25">
      <c r="A817" s="3">
        <f>TITRES_STAT!B820</f>
        <v>43496</v>
      </c>
      <c r="B817" s="5">
        <f>TITRES_STAT!D820</f>
        <v>0.28999999999999998</v>
      </c>
      <c r="C817" s="2">
        <f t="shared" si="93"/>
        <v>0</v>
      </c>
      <c r="D817" s="2">
        <f t="shared" si="94"/>
        <v>0.29599999999999999</v>
      </c>
      <c r="E817" s="2">
        <f t="shared" si="96"/>
        <v>0.30399999999999999</v>
      </c>
      <c r="F817" s="2">
        <f t="shared" si="97"/>
        <v>0.31549999999999995</v>
      </c>
      <c r="G817" s="2">
        <f t="shared" si="91"/>
        <v>0.33759999999999996</v>
      </c>
      <c r="H817" s="2">
        <f t="shared" si="95"/>
        <v>0.36179999999999962</v>
      </c>
      <c r="I817" s="2">
        <f t="array" ref="I817">SUMPRODUCT(B801:B820, (ROW(B801:B820)-ROW(B801)+1)) / (20*21/2)</f>
        <v>0.30176190476190473</v>
      </c>
      <c r="J817" s="2">
        <f t="shared" si="98"/>
        <v>0.31286486367842814</v>
      </c>
      <c r="K817" s="2">
        <f t="shared" si="92"/>
        <v>0.33207725762978041</v>
      </c>
    </row>
    <row r="818" spans="1:11" ht="13.5" x14ac:dyDescent="0.25">
      <c r="A818" s="3">
        <f>TITRES_STAT!B821</f>
        <v>43497</v>
      </c>
      <c r="B818" s="5">
        <f>TITRES_STAT!D821</f>
        <v>0.28999999999999998</v>
      </c>
      <c r="C818" s="2">
        <f t="shared" si="93"/>
        <v>0</v>
      </c>
      <c r="D818" s="2">
        <f t="shared" si="94"/>
        <v>0.29399999999999998</v>
      </c>
      <c r="E818" s="2">
        <f t="shared" si="96"/>
        <v>0.30100000000000005</v>
      </c>
      <c r="F818" s="2">
        <f t="shared" si="97"/>
        <v>0.31349999999999995</v>
      </c>
      <c r="G818" s="2">
        <f t="shared" ref="G818:G881" si="99">AVERAGE(B769:B818)</f>
        <v>0.33600000000000002</v>
      </c>
      <c r="H818" s="2">
        <f t="shared" si="95"/>
        <v>0.36174999999999968</v>
      </c>
      <c r="I818" s="2">
        <f t="array" ref="I818">SUMPRODUCT(B802:B821, (ROW(B802:B821)-ROW(B802)+1)) / (20*21/2)</f>
        <v>0.30085714285714288</v>
      </c>
      <c r="J818" s="2">
        <f t="shared" si="98"/>
        <v>0.31068725761381594</v>
      </c>
      <c r="K818" s="2">
        <f t="shared" si="92"/>
        <v>0.33042716909527919</v>
      </c>
    </row>
    <row r="819" spans="1:11" ht="13.5" x14ac:dyDescent="0.25">
      <c r="A819" s="3">
        <f>TITRES_STAT!B822</f>
        <v>43500</v>
      </c>
      <c r="B819" s="5">
        <f>TITRES_STAT!D822</f>
        <v>0.28999999999999998</v>
      </c>
      <c r="C819" s="2">
        <f t="shared" si="93"/>
        <v>0</v>
      </c>
      <c r="D819" s="2">
        <f t="shared" si="94"/>
        <v>0.29199999999999998</v>
      </c>
      <c r="E819" s="2">
        <f t="shared" si="96"/>
        <v>0.29799999999999999</v>
      </c>
      <c r="F819" s="2">
        <f t="shared" si="97"/>
        <v>0.3115</v>
      </c>
      <c r="G819" s="2">
        <f t="shared" si="99"/>
        <v>0.33439999999999998</v>
      </c>
      <c r="H819" s="2">
        <f t="shared" si="95"/>
        <v>0.3616999999999998</v>
      </c>
      <c r="I819" s="2">
        <f t="array" ref="I819">SUMPRODUCT(B803:B822, (ROW(B803:B822)-ROW(B803)+1)) / (20*21/2)</f>
        <v>0.30009523809523814</v>
      </c>
      <c r="J819" s="2">
        <f t="shared" si="98"/>
        <v>0.30871704260297633</v>
      </c>
      <c r="K819" s="2">
        <f t="shared" ref="K819:K882" si="100">$K$4*B819+(1-$K$4)*K818</f>
        <v>0.32884178991507218</v>
      </c>
    </row>
    <row r="820" spans="1:11" ht="13.5" x14ac:dyDescent="0.25">
      <c r="A820" s="3">
        <f>TITRES_STAT!B823</f>
        <v>43501</v>
      </c>
      <c r="B820" s="5">
        <f>TITRES_STAT!D823</f>
        <v>0.28999999999999998</v>
      </c>
      <c r="C820" s="2">
        <f t="shared" si="93"/>
        <v>0</v>
      </c>
      <c r="D820" s="2">
        <f t="shared" si="94"/>
        <v>0.28999999999999998</v>
      </c>
      <c r="E820" s="2">
        <f t="shared" si="96"/>
        <v>0.29599999999999999</v>
      </c>
      <c r="F820" s="2">
        <f t="shared" si="97"/>
        <v>0.3095</v>
      </c>
      <c r="G820" s="2">
        <f t="shared" si="99"/>
        <v>0.33260000000000001</v>
      </c>
      <c r="H820" s="2">
        <f t="shared" si="95"/>
        <v>0.3616999999999998</v>
      </c>
      <c r="I820" s="2">
        <f t="array" ref="I820">SUMPRODUCT(B804:B823, (ROW(B804:B823)-ROW(B804)+1)) / (20*21/2)</f>
        <v>0.29942857142857143</v>
      </c>
      <c r="J820" s="2">
        <f t="shared" si="98"/>
        <v>0.30693446711697858</v>
      </c>
      <c r="K820" s="2">
        <f t="shared" si="100"/>
        <v>0.32731858246742229</v>
      </c>
    </row>
    <row r="821" spans="1:11" ht="13.5" x14ac:dyDescent="0.25">
      <c r="A821" s="3">
        <f>TITRES_STAT!B824</f>
        <v>43502</v>
      </c>
      <c r="B821" s="5">
        <f>TITRES_STAT!D824</f>
        <v>0.3</v>
      </c>
      <c r="C821" s="2">
        <f t="shared" si="93"/>
        <v>1.0000000000000009E-2</v>
      </c>
      <c r="D821" s="2">
        <f t="shared" si="94"/>
        <v>0.29199999999999998</v>
      </c>
      <c r="E821" s="2">
        <f t="shared" si="96"/>
        <v>0.29499999999999998</v>
      </c>
      <c r="F821" s="2">
        <f t="shared" si="97"/>
        <v>0.30799999999999994</v>
      </c>
      <c r="G821" s="2">
        <f t="shared" si="99"/>
        <v>0.33120000000000005</v>
      </c>
      <c r="H821" s="2">
        <f t="shared" si="95"/>
        <v>0.3616999999999998</v>
      </c>
      <c r="I821" s="2">
        <f t="array" ref="I821">SUMPRODUCT(B805:B824, (ROW(B805:B824)-ROW(B805)+1)) / (20*21/2)</f>
        <v>0.29885714285714288</v>
      </c>
      <c r="J821" s="2">
        <f t="shared" si="98"/>
        <v>0.30627404167726635</v>
      </c>
      <c r="K821" s="2">
        <f t="shared" si="100"/>
        <v>0.32624726550791555</v>
      </c>
    </row>
    <row r="822" spans="1:11" ht="13.5" x14ac:dyDescent="0.25">
      <c r="A822" s="3">
        <f>TITRES_STAT!B825</f>
        <v>43503</v>
      </c>
      <c r="B822" s="5">
        <f>TITRES_STAT!D825</f>
        <v>0.3</v>
      </c>
      <c r="C822" s="2">
        <f t="shared" si="93"/>
        <v>0</v>
      </c>
      <c r="D822" s="2">
        <f t="shared" si="94"/>
        <v>0.29399999999999998</v>
      </c>
      <c r="E822" s="2">
        <f t="shared" si="96"/>
        <v>0.29499999999999998</v>
      </c>
      <c r="F822" s="2">
        <f t="shared" si="97"/>
        <v>0.307</v>
      </c>
      <c r="G822" s="2">
        <f t="shared" si="99"/>
        <v>0.32980000000000004</v>
      </c>
      <c r="H822" s="2">
        <f t="shared" si="95"/>
        <v>0.36174999999999985</v>
      </c>
      <c r="I822" s="2">
        <f t="array" ref="I822">SUMPRODUCT(B806:B825, (ROW(B806:B825)-ROW(B806)+1)) / (20*21/2)</f>
        <v>0.29842857142857143</v>
      </c>
      <c r="J822" s="2">
        <f t="shared" si="98"/>
        <v>0.30567651389847911</v>
      </c>
      <c r="K822" s="2">
        <f t="shared" si="100"/>
        <v>0.32521796097819339</v>
      </c>
    </row>
    <row r="823" spans="1:11" ht="13.5" x14ac:dyDescent="0.25">
      <c r="A823" s="3">
        <f>TITRES_STAT!B826</f>
        <v>43504</v>
      </c>
      <c r="B823" s="5">
        <f>TITRES_STAT!D826</f>
        <v>0.3</v>
      </c>
      <c r="C823" s="2">
        <f t="shared" si="93"/>
        <v>0</v>
      </c>
      <c r="D823" s="2">
        <f t="shared" si="94"/>
        <v>0.29599999999999999</v>
      </c>
      <c r="E823" s="2">
        <f t="shared" si="96"/>
        <v>0.29499999999999993</v>
      </c>
      <c r="F823" s="2">
        <f t="shared" si="97"/>
        <v>0.30599999999999994</v>
      </c>
      <c r="G823" s="2">
        <f t="shared" si="99"/>
        <v>0.32840000000000003</v>
      </c>
      <c r="H823" s="2">
        <f t="shared" si="95"/>
        <v>0.36179999999999984</v>
      </c>
      <c r="I823" s="2">
        <f t="array" ref="I823">SUMPRODUCT(B807:B826, (ROW(B807:B826)-ROW(B807)+1)) / (20*21/2)</f>
        <v>0.29719047619047617</v>
      </c>
      <c r="J823" s="2">
        <f t="shared" si="98"/>
        <v>0.30513589352719539</v>
      </c>
      <c r="K823" s="2">
        <f t="shared" si="100"/>
        <v>0.32422902133198978</v>
      </c>
    </row>
    <row r="824" spans="1:11" ht="13.5" x14ac:dyDescent="0.25">
      <c r="A824" s="3">
        <f>TITRES_STAT!B827</f>
        <v>43507</v>
      </c>
      <c r="B824" s="5">
        <f>TITRES_STAT!D827</f>
        <v>0.3</v>
      </c>
      <c r="C824" s="2">
        <f t="shared" si="93"/>
        <v>0</v>
      </c>
      <c r="D824" s="2">
        <f t="shared" si="94"/>
        <v>0.29799999999999999</v>
      </c>
      <c r="E824" s="2">
        <f t="shared" si="96"/>
        <v>0.29499999999999993</v>
      </c>
      <c r="F824" s="2">
        <f t="shared" si="97"/>
        <v>0.30449999999999994</v>
      </c>
      <c r="G824" s="2">
        <f t="shared" si="99"/>
        <v>0.32720000000000005</v>
      </c>
      <c r="H824" s="2">
        <f t="shared" si="95"/>
        <v>0.36189999999999983</v>
      </c>
      <c r="I824" s="2">
        <f t="array" ref="I824">SUMPRODUCT(B808:B827, (ROW(B808:B827)-ROW(B808)+1)) / (20*21/2)</f>
        <v>0.29519047619047617</v>
      </c>
      <c r="J824" s="2">
        <f t="shared" si="98"/>
        <v>0.30464676081031966</v>
      </c>
      <c r="K824" s="2">
        <f t="shared" si="100"/>
        <v>0.32327886363269609</v>
      </c>
    </row>
    <row r="825" spans="1:11" ht="13.5" x14ac:dyDescent="0.25">
      <c r="A825" s="3">
        <f>TITRES_STAT!B828</f>
        <v>43508</v>
      </c>
      <c r="B825" s="5">
        <f>TITRES_STAT!D828</f>
        <v>0.3</v>
      </c>
      <c r="C825" s="2">
        <f t="shared" si="93"/>
        <v>0</v>
      </c>
      <c r="D825" s="2">
        <f t="shared" si="94"/>
        <v>0.3</v>
      </c>
      <c r="E825" s="2">
        <f t="shared" si="96"/>
        <v>0.29499999999999993</v>
      </c>
      <c r="F825" s="2">
        <f t="shared" si="97"/>
        <v>0.30299999999999994</v>
      </c>
      <c r="G825" s="2">
        <f t="shared" si="99"/>
        <v>0.32580000000000003</v>
      </c>
      <c r="H825" s="2">
        <f t="shared" si="95"/>
        <v>0.36199999999999982</v>
      </c>
      <c r="I825" s="2">
        <f t="array" ref="I825">SUMPRODUCT(B809:B828, (ROW(B809:B828)-ROW(B809)+1)) / (20*21/2)</f>
        <v>0.29338095238095235</v>
      </c>
      <c r="J825" s="2">
        <f t="shared" si="98"/>
        <v>0.30420421216171778</v>
      </c>
      <c r="K825" s="2">
        <f t="shared" si="100"/>
        <v>0.3223659670196492</v>
      </c>
    </row>
    <row r="826" spans="1:11" ht="13.5" x14ac:dyDescent="0.25">
      <c r="A826" s="3">
        <f>TITRES_STAT!B829</f>
        <v>43509</v>
      </c>
      <c r="B826" s="5">
        <f>TITRES_STAT!D829</f>
        <v>0.28999999999999998</v>
      </c>
      <c r="C826" s="2">
        <f t="shared" si="93"/>
        <v>-1.0000000000000009E-2</v>
      </c>
      <c r="D826" s="2">
        <f t="shared" si="94"/>
        <v>0.29799999999999999</v>
      </c>
      <c r="E826" s="2">
        <f t="shared" si="96"/>
        <v>0.29499999999999998</v>
      </c>
      <c r="F826" s="2">
        <f t="shared" si="97"/>
        <v>0.30099999999999993</v>
      </c>
      <c r="G826" s="2">
        <f t="shared" si="99"/>
        <v>0.3242000000000001</v>
      </c>
      <c r="H826" s="2">
        <f t="shared" si="95"/>
        <v>0.36209999999999987</v>
      </c>
      <c r="I826" s="2">
        <f t="array" ref="I826">SUMPRODUCT(B810:B829, (ROW(B810:B829)-ROW(B810)+1)) / (20*21/2)</f>
        <v>0.2908095238095238</v>
      </c>
      <c r="J826" s="2">
        <f t="shared" si="98"/>
        <v>0.30285143005107795</v>
      </c>
      <c r="K826" s="2">
        <f t="shared" si="100"/>
        <v>0.32109671341103552</v>
      </c>
    </row>
    <row r="827" spans="1:11" ht="13.5" x14ac:dyDescent="0.25">
      <c r="A827" s="3">
        <f>TITRES_STAT!B830</f>
        <v>43510</v>
      </c>
      <c r="B827" s="5">
        <f>TITRES_STAT!D830</f>
        <v>0.28000000000000003</v>
      </c>
      <c r="C827" s="2">
        <f t="shared" si="93"/>
        <v>-9.9999999999999534E-3</v>
      </c>
      <c r="D827" s="2">
        <f t="shared" si="94"/>
        <v>0.29399999999999998</v>
      </c>
      <c r="E827" s="2">
        <f t="shared" si="96"/>
        <v>0.29399999999999993</v>
      </c>
      <c r="F827" s="2">
        <f t="shared" si="97"/>
        <v>0.29899999999999999</v>
      </c>
      <c r="G827" s="2">
        <f t="shared" si="99"/>
        <v>0.32260000000000011</v>
      </c>
      <c r="H827" s="2">
        <f t="shared" si="95"/>
        <v>0.36214999999999992</v>
      </c>
      <c r="I827" s="2">
        <f t="array" ref="I827">SUMPRODUCT(B811:B830, (ROW(B811:B830)-ROW(B811)+1)) / (20*21/2)</f>
        <v>0.28847619047619044</v>
      </c>
      <c r="J827" s="2">
        <f t="shared" si="98"/>
        <v>0.30067510337954673</v>
      </c>
      <c r="K827" s="2">
        <f t="shared" si="100"/>
        <v>0.31948507759099493</v>
      </c>
    </row>
    <row r="828" spans="1:11" ht="13.5" x14ac:dyDescent="0.25">
      <c r="A828" s="3">
        <f>TITRES_STAT!B831</f>
        <v>43511</v>
      </c>
      <c r="B828" s="5">
        <f>TITRES_STAT!D831</f>
        <v>0.28000000000000003</v>
      </c>
      <c r="C828" s="2">
        <f t="shared" si="93"/>
        <v>0</v>
      </c>
      <c r="D828" s="2">
        <f t="shared" si="94"/>
        <v>0.28999999999999998</v>
      </c>
      <c r="E828" s="2">
        <f t="shared" si="96"/>
        <v>0.29300000000000004</v>
      </c>
      <c r="F828" s="2">
        <f t="shared" si="97"/>
        <v>0.29700000000000004</v>
      </c>
      <c r="G828" s="2">
        <f t="shared" si="99"/>
        <v>0.32080000000000003</v>
      </c>
      <c r="H828" s="2">
        <f t="shared" si="95"/>
        <v>0.36224999999999985</v>
      </c>
      <c r="I828" s="2">
        <f t="array" ref="I828">SUMPRODUCT(B812:B831, (ROW(B812:B831)-ROW(B812)+1)) / (20*21/2)</f>
        <v>0.28728571428571426</v>
      </c>
      <c r="J828" s="2">
        <f t="shared" si="98"/>
        <v>0.29870604591482802</v>
      </c>
      <c r="K828" s="2">
        <f t="shared" si="100"/>
        <v>0.31793664317566178</v>
      </c>
    </row>
    <row r="829" spans="1:11" ht="13.5" x14ac:dyDescent="0.25">
      <c r="A829" s="3">
        <f>TITRES_STAT!B832</f>
        <v>43514</v>
      </c>
      <c r="B829" s="5">
        <f>TITRES_STAT!D832</f>
        <v>0.27</v>
      </c>
      <c r="C829" s="2">
        <f t="shared" si="93"/>
        <v>-1.0000000000000009E-2</v>
      </c>
      <c r="D829" s="2">
        <f t="shared" si="94"/>
        <v>0.28399999999999997</v>
      </c>
      <c r="E829" s="2">
        <f t="shared" si="96"/>
        <v>0.29100000000000004</v>
      </c>
      <c r="F829" s="2">
        <f t="shared" si="97"/>
        <v>0.29450000000000004</v>
      </c>
      <c r="G829" s="2">
        <f t="shared" si="99"/>
        <v>0.31900000000000006</v>
      </c>
      <c r="H829" s="2">
        <f t="shared" si="95"/>
        <v>0.36224999999999985</v>
      </c>
      <c r="I829" s="2">
        <f t="array" ref="I829">SUMPRODUCT(B813:B832, (ROW(B813:B832)-ROW(B813)+1)) / (20*21/2)</f>
        <v>0.28623809523809524</v>
      </c>
      <c r="J829" s="2">
        <f t="shared" si="98"/>
        <v>0.2959721367800825</v>
      </c>
      <c r="K829" s="2">
        <f t="shared" si="100"/>
        <v>0.31605677481583194</v>
      </c>
    </row>
    <row r="830" spans="1:11" ht="13.5" x14ac:dyDescent="0.25">
      <c r="A830" s="3">
        <f>TITRES_STAT!B833</f>
        <v>43515</v>
      </c>
      <c r="B830" s="5">
        <f>TITRES_STAT!D833</f>
        <v>0.27</v>
      </c>
      <c r="C830" s="2">
        <f t="shared" si="93"/>
        <v>0</v>
      </c>
      <c r="D830" s="2">
        <f t="shared" si="94"/>
        <v>0.27800000000000002</v>
      </c>
      <c r="E830" s="2">
        <f t="shared" si="96"/>
        <v>0.28900000000000003</v>
      </c>
      <c r="F830" s="2">
        <f t="shared" si="97"/>
        <v>0.29249999999999998</v>
      </c>
      <c r="G830" s="2">
        <f t="shared" si="99"/>
        <v>0.31740000000000002</v>
      </c>
      <c r="H830" s="2">
        <f t="shared" si="95"/>
        <v>0.36224999999999985</v>
      </c>
      <c r="I830" s="2">
        <f t="array" ref="I830">SUMPRODUCT(B814:B833, (ROW(B814:B833)-ROW(B814)+1)) / (20*21/2)</f>
        <v>0.28528571428571431</v>
      </c>
      <c r="J830" s="2">
        <f t="shared" si="98"/>
        <v>0.29349859994388416</v>
      </c>
      <c r="K830" s="2">
        <f t="shared" si="100"/>
        <v>0.31425062678383853</v>
      </c>
    </row>
    <row r="831" spans="1:11" ht="13.5" x14ac:dyDescent="0.25">
      <c r="A831" s="3">
        <f>TITRES_STAT!B834</f>
        <v>43516</v>
      </c>
      <c r="B831" s="5">
        <f>TITRES_STAT!D834</f>
        <v>0.28000000000000003</v>
      </c>
      <c r="C831" s="2">
        <f t="shared" si="93"/>
        <v>1.0000000000000009E-2</v>
      </c>
      <c r="D831" s="2">
        <f t="shared" si="94"/>
        <v>0.27600000000000002</v>
      </c>
      <c r="E831" s="2">
        <f t="shared" si="96"/>
        <v>0.28700000000000003</v>
      </c>
      <c r="F831" s="2">
        <f t="shared" si="97"/>
        <v>0.29099999999999998</v>
      </c>
      <c r="G831" s="2">
        <f t="shared" si="99"/>
        <v>0.316</v>
      </c>
      <c r="H831" s="2">
        <f t="shared" si="95"/>
        <v>0.36234999999999995</v>
      </c>
      <c r="I831" s="2">
        <f t="array" ref="I831">SUMPRODUCT(B815:B834, (ROW(B815:B834)-ROW(B815)+1)) / (20*21/2)</f>
        <v>0.28442857142857142</v>
      </c>
      <c r="J831" s="2">
        <f t="shared" si="98"/>
        <v>0.2922130189968476</v>
      </c>
      <c r="K831" s="2">
        <f t="shared" si="100"/>
        <v>0.3129074649491782</v>
      </c>
    </row>
    <row r="832" spans="1:11" ht="13.5" x14ac:dyDescent="0.25">
      <c r="A832" s="3">
        <f>TITRES_STAT!B835</f>
        <v>43517</v>
      </c>
      <c r="B832" s="5">
        <f>TITRES_STAT!D835</f>
        <v>0.28000000000000003</v>
      </c>
      <c r="C832" s="2">
        <f t="shared" si="93"/>
        <v>0</v>
      </c>
      <c r="D832" s="2">
        <f t="shared" si="94"/>
        <v>0.27600000000000002</v>
      </c>
      <c r="E832" s="2">
        <f t="shared" si="96"/>
        <v>0.28500000000000003</v>
      </c>
      <c r="F832" s="2">
        <f t="shared" si="97"/>
        <v>0.28999999999999992</v>
      </c>
      <c r="G832" s="2">
        <f t="shared" si="99"/>
        <v>0.31459999999999999</v>
      </c>
      <c r="H832" s="2">
        <f t="shared" si="95"/>
        <v>0.36239999999999994</v>
      </c>
      <c r="I832" s="2">
        <f t="array" ref="I832">SUMPRODUCT(B816:B835, (ROW(B816:B835)-ROW(B816)+1)) / (20*21/2)</f>
        <v>0.28271428571428575</v>
      </c>
      <c r="J832" s="2">
        <f t="shared" si="98"/>
        <v>0.29104987433048118</v>
      </c>
      <c r="K832" s="2">
        <f t="shared" si="100"/>
        <v>0.31161697612764183</v>
      </c>
    </row>
    <row r="833" spans="1:11" ht="13.5" x14ac:dyDescent="0.25">
      <c r="A833" s="3">
        <f>TITRES_STAT!B836</f>
        <v>43518</v>
      </c>
      <c r="B833" s="5">
        <f>TITRES_STAT!D836</f>
        <v>0.28000000000000003</v>
      </c>
      <c r="C833" s="2">
        <f t="shared" si="93"/>
        <v>0</v>
      </c>
      <c r="D833" s="2">
        <f t="shared" si="94"/>
        <v>0.27600000000000002</v>
      </c>
      <c r="E833" s="2">
        <f t="shared" si="96"/>
        <v>0.28300000000000003</v>
      </c>
      <c r="F833" s="2">
        <f t="shared" si="97"/>
        <v>0.28900000000000003</v>
      </c>
      <c r="G833" s="2">
        <f t="shared" si="99"/>
        <v>0.31319999999999998</v>
      </c>
      <c r="H833" s="2">
        <f t="shared" si="95"/>
        <v>0.36239999999999994</v>
      </c>
      <c r="I833" s="2">
        <f t="array" ref="I833">SUMPRODUCT(B817:B836, (ROW(B817:B836)-ROW(B817)+1)) / (20*21/2)</f>
        <v>0.28114285714285708</v>
      </c>
      <c r="J833" s="2">
        <f t="shared" si="98"/>
        <v>0.28999750534662583</v>
      </c>
      <c r="K833" s="2">
        <f t="shared" si="100"/>
        <v>0.3103770947108716</v>
      </c>
    </row>
    <row r="834" spans="1:11" ht="13.5" x14ac:dyDescent="0.25">
      <c r="A834" s="3">
        <f>TITRES_STAT!B837</f>
        <v>43521</v>
      </c>
      <c r="B834" s="5">
        <f>TITRES_STAT!D837</f>
        <v>0.28000000000000003</v>
      </c>
      <c r="C834" s="2">
        <f t="shared" si="93"/>
        <v>0</v>
      </c>
      <c r="D834" s="2">
        <f t="shared" si="94"/>
        <v>0.27800000000000002</v>
      </c>
      <c r="E834" s="2">
        <f t="shared" si="96"/>
        <v>0.28100000000000003</v>
      </c>
      <c r="F834" s="2">
        <f t="shared" si="97"/>
        <v>0.28799999999999998</v>
      </c>
      <c r="G834" s="2">
        <f t="shared" si="99"/>
        <v>0.31179999999999997</v>
      </c>
      <c r="H834" s="2">
        <f t="shared" si="95"/>
        <v>0.36234999999999995</v>
      </c>
      <c r="I834" s="2">
        <f t="array" ref="I834">SUMPRODUCT(B818:B837, (ROW(B818:B837)-ROW(B818)+1)) / (20*21/2)</f>
        <v>0.27966666666666667</v>
      </c>
      <c r="J834" s="2">
        <f t="shared" si="98"/>
        <v>0.28904536198028052</v>
      </c>
      <c r="K834" s="2">
        <f t="shared" si="100"/>
        <v>0.30918583609475903</v>
      </c>
    </row>
    <row r="835" spans="1:11" ht="13.5" x14ac:dyDescent="0.25">
      <c r="A835" s="3">
        <f>TITRES_STAT!B838</f>
        <v>43522</v>
      </c>
      <c r="B835" s="5">
        <f>TITRES_STAT!D838</f>
        <v>0.27</v>
      </c>
      <c r="C835" s="2">
        <f t="shared" si="93"/>
        <v>-1.0000000000000009E-2</v>
      </c>
      <c r="D835" s="2">
        <f t="shared" si="94"/>
        <v>0.27800000000000002</v>
      </c>
      <c r="E835" s="2">
        <f t="shared" si="96"/>
        <v>0.27800000000000008</v>
      </c>
      <c r="F835" s="2">
        <f t="shared" si="97"/>
        <v>0.28650000000000003</v>
      </c>
      <c r="G835" s="2">
        <f t="shared" si="99"/>
        <v>0.31019999999999998</v>
      </c>
      <c r="H835" s="2">
        <f t="shared" si="95"/>
        <v>0.36219999999999991</v>
      </c>
      <c r="I835" s="2">
        <f t="array" ref="I835">SUMPRODUCT(B819:B838, (ROW(B819:B838)-ROW(B819)+1)) / (20*21/2)</f>
        <v>0.27828571428571436</v>
      </c>
      <c r="J835" s="2">
        <f t="shared" si="98"/>
        <v>0.28723151798215857</v>
      </c>
      <c r="K835" s="2">
        <f t="shared" si="100"/>
        <v>0.30764913664006255</v>
      </c>
    </row>
    <row r="836" spans="1:11" ht="13.5" x14ac:dyDescent="0.25">
      <c r="A836" s="3">
        <f>TITRES_STAT!B839</f>
        <v>43523</v>
      </c>
      <c r="B836" s="5">
        <f>TITRES_STAT!D839</f>
        <v>0.27</v>
      </c>
      <c r="C836" s="2">
        <f t="shared" ref="C836:C899" si="101">B836-B835</f>
        <v>0</v>
      </c>
      <c r="D836" s="2">
        <f t="shared" si="94"/>
        <v>0.27600000000000002</v>
      </c>
      <c r="E836" s="2">
        <f t="shared" si="96"/>
        <v>0.27600000000000002</v>
      </c>
      <c r="F836" s="2">
        <f t="shared" si="97"/>
        <v>0.28550000000000003</v>
      </c>
      <c r="G836" s="2">
        <f t="shared" si="99"/>
        <v>0.30859999999999999</v>
      </c>
      <c r="H836" s="2">
        <f t="shared" si="95"/>
        <v>0.36199999999999993</v>
      </c>
      <c r="I836" s="2">
        <f t="array" ref="I836">SUMPRODUCT(B820:B839, (ROW(B820:B839)-ROW(B820)+1)) / (20*21/2)</f>
        <v>0.2760476190476191</v>
      </c>
      <c r="J836" s="2">
        <f t="shared" si="98"/>
        <v>0.2855904210314768</v>
      </c>
      <c r="K836" s="2">
        <f t="shared" si="100"/>
        <v>0.30617269990907969</v>
      </c>
    </row>
    <row r="837" spans="1:11" ht="13.5" x14ac:dyDescent="0.25">
      <c r="A837" s="3">
        <f>TITRES_STAT!B840</f>
        <v>43524</v>
      </c>
      <c r="B837" s="5">
        <f>TITRES_STAT!D840</f>
        <v>0.27</v>
      </c>
      <c r="C837" s="2">
        <f t="shared" si="101"/>
        <v>0</v>
      </c>
      <c r="D837" s="2">
        <f t="shared" si="94"/>
        <v>0.27400000000000002</v>
      </c>
      <c r="E837" s="2">
        <f t="shared" si="96"/>
        <v>0.27500000000000002</v>
      </c>
      <c r="F837" s="2">
        <f t="shared" si="97"/>
        <v>0.28449999999999998</v>
      </c>
      <c r="G837" s="2">
        <f t="shared" si="99"/>
        <v>0.30699999999999994</v>
      </c>
      <c r="H837" s="2">
        <f t="shared" si="95"/>
        <v>0.36174999999999996</v>
      </c>
      <c r="I837" s="2">
        <f t="array" ref="I837">SUMPRODUCT(B821:B840, (ROW(B821:B840)-ROW(B821)+1)) / (20*21/2)</f>
        <v>0.27395238095238095</v>
      </c>
      <c r="J837" s="2">
        <f t="shared" si="98"/>
        <v>0.28410561902847897</v>
      </c>
      <c r="K837" s="2">
        <f t="shared" si="100"/>
        <v>0.30475416265774324</v>
      </c>
    </row>
    <row r="838" spans="1:11" ht="13.5" x14ac:dyDescent="0.25">
      <c r="A838" s="3">
        <f>TITRES_STAT!B841</f>
        <v>43525</v>
      </c>
      <c r="B838" s="5">
        <f>TITRES_STAT!D841</f>
        <v>0.27</v>
      </c>
      <c r="C838" s="2">
        <f t="shared" si="101"/>
        <v>0</v>
      </c>
      <c r="D838" s="2">
        <f t="shared" ref="D838:D901" si="102">AVERAGE(B834:B838)</f>
        <v>0.27200000000000002</v>
      </c>
      <c r="E838" s="2">
        <f t="shared" si="96"/>
        <v>0.27400000000000002</v>
      </c>
      <c r="F838" s="2">
        <f t="shared" si="97"/>
        <v>0.28349999999999997</v>
      </c>
      <c r="G838" s="2">
        <f t="shared" si="99"/>
        <v>0.30539999999999989</v>
      </c>
      <c r="H838" s="2">
        <f t="shared" si="95"/>
        <v>0.36144999999999988</v>
      </c>
      <c r="I838" s="2">
        <f t="array" ref="I838">SUMPRODUCT(B822:B841, (ROW(B822:B841)-ROW(B822)+1)) / (20*21/2)</f>
        <v>0.27199999999999996</v>
      </c>
      <c r="J838" s="2">
        <f t="shared" si="98"/>
        <v>0.28276222674005236</v>
      </c>
      <c r="K838" s="2">
        <f t="shared" si="100"/>
        <v>0.30339125431822389</v>
      </c>
    </row>
    <row r="839" spans="1:11" ht="13.5" x14ac:dyDescent="0.25">
      <c r="A839" s="3">
        <f>TITRES_STAT!B842</f>
        <v>43528</v>
      </c>
      <c r="B839" s="5">
        <f>TITRES_STAT!D842</f>
        <v>0.26</v>
      </c>
      <c r="C839" s="2">
        <f t="shared" si="101"/>
        <v>-1.0000000000000009E-2</v>
      </c>
      <c r="D839" s="2">
        <f t="shared" si="102"/>
        <v>0.26800000000000002</v>
      </c>
      <c r="E839" s="2">
        <f t="shared" si="96"/>
        <v>0.27300000000000002</v>
      </c>
      <c r="F839" s="2">
        <f t="shared" si="97"/>
        <v>0.28200000000000003</v>
      </c>
      <c r="G839" s="2">
        <f t="shared" si="99"/>
        <v>0.3037999999999999</v>
      </c>
      <c r="H839" s="2">
        <f t="shared" si="95"/>
        <v>0.36099999999999993</v>
      </c>
      <c r="I839" s="2">
        <f t="array" ref="I839">SUMPRODUCT(B823:B842, (ROW(B823:B842)-ROW(B823)+1)) / (20*21/2)</f>
        <v>0.2711904761904762</v>
      </c>
      <c r="J839" s="2">
        <f t="shared" si="98"/>
        <v>0.28059439562195215</v>
      </c>
      <c r="K839" s="2">
        <f t="shared" si="100"/>
        <v>0.30168963650182296</v>
      </c>
    </row>
    <row r="840" spans="1:11" ht="13.5" x14ac:dyDescent="0.25">
      <c r="A840" s="3">
        <f>TITRES_STAT!B843</f>
        <v>43529</v>
      </c>
      <c r="B840" s="5">
        <f>TITRES_STAT!D843</f>
        <v>0.26</v>
      </c>
      <c r="C840" s="2">
        <f t="shared" si="101"/>
        <v>0</v>
      </c>
      <c r="D840" s="2">
        <f t="shared" si="102"/>
        <v>0.26600000000000001</v>
      </c>
      <c r="E840" s="2">
        <f t="shared" si="96"/>
        <v>0.27199999999999996</v>
      </c>
      <c r="F840" s="2">
        <f t="shared" si="97"/>
        <v>0.28049999999999997</v>
      </c>
      <c r="G840" s="2">
        <f t="shared" si="99"/>
        <v>0.30239999999999984</v>
      </c>
      <c r="H840" s="2">
        <f t="shared" si="95"/>
        <v>0.36044999999999994</v>
      </c>
      <c r="I840" s="2">
        <f t="array" ref="I840">SUMPRODUCT(B824:B843, (ROW(B824:B843)-ROW(B824)+1)) / (20*21/2)</f>
        <v>0.27052380952380956</v>
      </c>
      <c r="J840" s="2">
        <f t="shared" si="98"/>
        <v>0.27863302461033768</v>
      </c>
      <c r="K840" s="2">
        <f t="shared" si="100"/>
        <v>0.30005474879586913</v>
      </c>
    </row>
    <row r="841" spans="1:11" ht="13.5" x14ac:dyDescent="0.25">
      <c r="A841" s="3">
        <f>TITRES_STAT!B844</f>
        <v>43530</v>
      </c>
      <c r="B841" s="5">
        <f>TITRES_STAT!D844</f>
        <v>0.26</v>
      </c>
      <c r="C841" s="2">
        <f t="shared" si="101"/>
        <v>0</v>
      </c>
      <c r="D841" s="2">
        <f t="shared" si="102"/>
        <v>0.26400000000000001</v>
      </c>
      <c r="E841" s="2">
        <f t="shared" si="96"/>
        <v>0.27</v>
      </c>
      <c r="F841" s="2">
        <f t="shared" si="97"/>
        <v>0.27850000000000003</v>
      </c>
      <c r="G841" s="2">
        <f t="shared" si="99"/>
        <v>0.30079999999999985</v>
      </c>
      <c r="H841" s="2">
        <f t="shared" si="95"/>
        <v>0.35979999999999995</v>
      </c>
      <c r="I841" s="2">
        <f t="array" ref="I841">SUMPRODUCT(B825:B844, (ROW(B825:B844)-ROW(B825)+1)) / (20*21/2)</f>
        <v>0.26904761904761909</v>
      </c>
      <c r="J841" s="2">
        <f t="shared" si="98"/>
        <v>0.27685845083792454</v>
      </c>
      <c r="K841" s="2">
        <f t="shared" si="100"/>
        <v>0.29848397433328605</v>
      </c>
    </row>
    <row r="842" spans="1:11" ht="13.5" x14ac:dyDescent="0.25">
      <c r="A842" s="3">
        <f>TITRES_STAT!B845</f>
        <v>43531</v>
      </c>
      <c r="B842" s="5">
        <f>TITRES_STAT!D845</f>
        <v>0.27</v>
      </c>
      <c r="C842" s="2">
        <f t="shared" si="101"/>
        <v>1.0000000000000009E-2</v>
      </c>
      <c r="D842" s="2">
        <f t="shared" si="102"/>
        <v>0.26400000000000001</v>
      </c>
      <c r="E842" s="2">
        <f t="shared" si="96"/>
        <v>0.26900000000000002</v>
      </c>
      <c r="F842" s="2">
        <f t="shared" si="97"/>
        <v>0.27699999999999997</v>
      </c>
      <c r="G842" s="2">
        <f t="shared" si="99"/>
        <v>0.29979999999999984</v>
      </c>
      <c r="H842" s="2">
        <f t="shared" ref="H842:H905" si="103">AVERAGE(B643:B842)</f>
        <v>0.35909999999999992</v>
      </c>
      <c r="I842" s="2">
        <f t="array" ref="I842">SUMPRODUCT(B826:B845, (ROW(B826:B845)-ROW(B826)+1)) / (20*21/2)</f>
        <v>0.26776190476190476</v>
      </c>
      <c r="J842" s="2">
        <f t="shared" si="98"/>
        <v>0.27620526504383647</v>
      </c>
      <c r="K842" s="2">
        <f t="shared" si="100"/>
        <v>0.29736695573198069</v>
      </c>
    </row>
    <row r="843" spans="1:11" ht="13.5" x14ac:dyDescent="0.25">
      <c r="A843" s="3">
        <f>TITRES_STAT!B846</f>
        <v>43532</v>
      </c>
      <c r="B843" s="5">
        <f>TITRES_STAT!D846</f>
        <v>0.27</v>
      </c>
      <c r="C843" s="2">
        <f t="shared" si="101"/>
        <v>0</v>
      </c>
      <c r="D843" s="2">
        <f t="shared" si="102"/>
        <v>0.26400000000000001</v>
      </c>
      <c r="E843" s="2">
        <f t="shared" si="96"/>
        <v>0.26800000000000002</v>
      </c>
      <c r="F843" s="2">
        <f t="shared" si="97"/>
        <v>0.27549999999999997</v>
      </c>
      <c r="G843" s="2">
        <f t="shared" si="99"/>
        <v>0.29859999999999987</v>
      </c>
      <c r="H843" s="2">
        <f t="shared" si="103"/>
        <v>0.35834999999999989</v>
      </c>
      <c r="I843" s="2">
        <f t="array" ref="I843">SUMPRODUCT(B827:B846, (ROW(B827:B846)-ROW(B827)+1)) / (20*21/2)</f>
        <v>0.26666666666666672</v>
      </c>
      <c r="J843" s="2">
        <f t="shared" si="98"/>
        <v>0.27561428742061395</v>
      </c>
      <c r="K843" s="2">
        <f t="shared" si="100"/>
        <v>0.29629374178170698</v>
      </c>
    </row>
    <row r="844" spans="1:11" ht="13.5" x14ac:dyDescent="0.25">
      <c r="A844" s="3">
        <f>TITRES_STAT!B847</f>
        <v>43535</v>
      </c>
      <c r="B844" s="5">
        <f>TITRES_STAT!D847</f>
        <v>0.26</v>
      </c>
      <c r="C844" s="2">
        <f t="shared" si="101"/>
        <v>-1.0000000000000009E-2</v>
      </c>
      <c r="D844" s="2">
        <f t="shared" si="102"/>
        <v>0.26400000000000001</v>
      </c>
      <c r="E844" s="2">
        <f t="shared" ref="E844:E907" si="104">AVERAGE(B835:B844)</f>
        <v>0.26600000000000001</v>
      </c>
      <c r="F844" s="2">
        <f t="shared" si="97"/>
        <v>0.27349999999999997</v>
      </c>
      <c r="G844" s="2">
        <f t="shared" si="99"/>
        <v>0.29699999999999988</v>
      </c>
      <c r="H844" s="2">
        <f t="shared" si="103"/>
        <v>0.35749999999999987</v>
      </c>
      <c r="I844" s="2">
        <f t="array" ref="I844">SUMPRODUCT(B828:B847, (ROW(B828:B847)-ROW(B828)+1)) / (20*21/2)</f>
        <v>0.26666666666666661</v>
      </c>
      <c r="J844" s="2">
        <f t="shared" si="98"/>
        <v>0.2741272124281745</v>
      </c>
      <c r="K844" s="2">
        <f t="shared" si="100"/>
        <v>0.29487045779026749</v>
      </c>
    </row>
    <row r="845" spans="1:11" ht="13.5" x14ac:dyDescent="0.25">
      <c r="A845" s="3">
        <f>TITRES_STAT!B848</f>
        <v>43536</v>
      </c>
      <c r="B845" s="5">
        <f>TITRES_STAT!D848</f>
        <v>0.26</v>
      </c>
      <c r="C845" s="2">
        <f t="shared" si="101"/>
        <v>0</v>
      </c>
      <c r="D845" s="2">
        <f t="shared" si="102"/>
        <v>0.26400000000000001</v>
      </c>
      <c r="E845" s="2">
        <f t="shared" si="104"/>
        <v>0.26499999999999996</v>
      </c>
      <c r="F845" s="2">
        <f t="shared" si="97"/>
        <v>0.27149999999999996</v>
      </c>
      <c r="G845" s="2">
        <f t="shared" si="99"/>
        <v>0.29539999999999983</v>
      </c>
      <c r="H845" s="2">
        <f t="shared" si="103"/>
        <v>0.35674999999999985</v>
      </c>
      <c r="I845" s="2">
        <f t="array" ref="I845">SUMPRODUCT(B829:B848, (ROW(B829:B848)-ROW(B829)+1)) / (20*21/2)</f>
        <v>0.26671428571428568</v>
      </c>
      <c r="J845" s="2">
        <f t="shared" si="98"/>
        <v>0.27278176362549122</v>
      </c>
      <c r="K845" s="2">
        <f t="shared" si="100"/>
        <v>0.29350298885731585</v>
      </c>
    </row>
    <row r="846" spans="1:11" ht="13.5" x14ac:dyDescent="0.25">
      <c r="A846" s="3">
        <f>TITRES_STAT!B849</f>
        <v>43537</v>
      </c>
      <c r="B846" s="5">
        <f>TITRES_STAT!D849</f>
        <v>0.26</v>
      </c>
      <c r="C846" s="2">
        <f t="shared" si="101"/>
        <v>0</v>
      </c>
      <c r="D846" s="2">
        <f t="shared" si="102"/>
        <v>0.26400000000000001</v>
      </c>
      <c r="E846" s="2">
        <f t="shared" si="104"/>
        <v>0.26399999999999996</v>
      </c>
      <c r="F846" s="2">
        <f t="shared" si="97"/>
        <v>0.26999999999999991</v>
      </c>
      <c r="G846" s="2">
        <f t="shared" si="99"/>
        <v>0.29399999999999982</v>
      </c>
      <c r="H846" s="2">
        <f t="shared" si="103"/>
        <v>0.35604999999999981</v>
      </c>
      <c r="I846" s="2">
        <f t="array" ref="I846">SUMPRODUCT(B830:B849, (ROW(B830:B849)-ROW(B830)+1)) / (20*21/2)</f>
        <v>0.2658571428571429</v>
      </c>
      <c r="J846" s="2">
        <f t="shared" si="98"/>
        <v>0.27156445280401587</v>
      </c>
      <c r="K846" s="2">
        <f t="shared" si="100"/>
        <v>0.29218914615702896</v>
      </c>
    </row>
    <row r="847" spans="1:11" ht="13.5" x14ac:dyDescent="0.25">
      <c r="A847" s="3">
        <f>TITRES_STAT!B850</f>
        <v>43538</v>
      </c>
      <c r="B847" s="5">
        <f>TITRES_STAT!D850</f>
        <v>0.27</v>
      </c>
      <c r="C847" s="2">
        <f t="shared" si="101"/>
        <v>1.0000000000000009E-2</v>
      </c>
      <c r="D847" s="2">
        <f t="shared" si="102"/>
        <v>0.26400000000000001</v>
      </c>
      <c r="E847" s="2">
        <f t="shared" si="104"/>
        <v>0.26400000000000001</v>
      </c>
      <c r="F847" s="2">
        <f t="shared" si="97"/>
        <v>0.26949999999999996</v>
      </c>
      <c r="G847" s="2">
        <f t="shared" si="99"/>
        <v>0.29279999999999978</v>
      </c>
      <c r="H847" s="2">
        <f t="shared" si="103"/>
        <v>0.35534999999999983</v>
      </c>
      <c r="I847" s="2">
        <f t="array" ref="I847">SUMPRODUCT(B831:B850, (ROW(B831:B850)-ROW(B831)+1)) / (20*21/2)</f>
        <v>0.26504761904761909</v>
      </c>
      <c r="J847" s="2">
        <f t="shared" si="98"/>
        <v>0.27141545729887151</v>
      </c>
      <c r="K847" s="2">
        <f t="shared" si="100"/>
        <v>0.29131898356263564</v>
      </c>
    </row>
    <row r="848" spans="1:11" ht="13.5" x14ac:dyDescent="0.25">
      <c r="A848" s="3">
        <f>TITRES_STAT!B851</f>
        <v>43539</v>
      </c>
      <c r="B848" s="5">
        <f>TITRES_STAT!D851</f>
        <v>0.27</v>
      </c>
      <c r="C848" s="2">
        <f t="shared" si="101"/>
        <v>0</v>
      </c>
      <c r="D848" s="2">
        <f t="shared" si="102"/>
        <v>0.26400000000000001</v>
      </c>
      <c r="E848" s="2">
        <f t="shared" si="104"/>
        <v>0.26400000000000001</v>
      </c>
      <c r="F848" s="2">
        <f t="shared" si="97"/>
        <v>0.26899999999999996</v>
      </c>
      <c r="G848" s="2">
        <f t="shared" si="99"/>
        <v>0.2915999999999998</v>
      </c>
      <c r="H848" s="2">
        <f t="shared" si="103"/>
        <v>0.35454999999999987</v>
      </c>
      <c r="I848" s="2">
        <f t="array" ref="I848">SUMPRODUCT(B832:B851, (ROW(B832:B851)-ROW(B832)+1)) / (20*21/2)</f>
        <v>0.26428571428571435</v>
      </c>
      <c r="J848" s="2">
        <f t="shared" si="98"/>
        <v>0.27128065184183614</v>
      </c>
      <c r="K848" s="2">
        <f t="shared" si="100"/>
        <v>0.29048294499155192</v>
      </c>
    </row>
    <row r="849" spans="1:11" ht="13.5" x14ac:dyDescent="0.25">
      <c r="A849" s="3">
        <f>TITRES_STAT!B852</f>
        <v>43542</v>
      </c>
      <c r="B849" s="5">
        <f>TITRES_STAT!D852</f>
        <v>0.26</v>
      </c>
      <c r="C849" s="2">
        <f t="shared" si="101"/>
        <v>-1.0000000000000009E-2</v>
      </c>
      <c r="D849" s="2">
        <f t="shared" si="102"/>
        <v>0.26400000000000001</v>
      </c>
      <c r="E849" s="2">
        <f t="shared" si="104"/>
        <v>0.26400000000000007</v>
      </c>
      <c r="F849" s="2">
        <f t="shared" si="97"/>
        <v>0.26849999999999996</v>
      </c>
      <c r="G849" s="2">
        <f t="shared" si="99"/>
        <v>0.29019999999999979</v>
      </c>
      <c r="H849" s="2">
        <f t="shared" si="103"/>
        <v>0.35364999999999985</v>
      </c>
      <c r="I849" s="2">
        <f t="array" ref="I849">SUMPRODUCT(B833:B852, (ROW(B833:B852)-ROW(B833)+1)) / (20*21/2)</f>
        <v>0.26361904761904764</v>
      </c>
      <c r="J849" s="2">
        <f t="shared" si="98"/>
        <v>0.27020630404737556</v>
      </c>
      <c r="K849" s="2">
        <f t="shared" si="100"/>
        <v>0.28928753538404006</v>
      </c>
    </row>
    <row r="850" spans="1:11" ht="13.5" x14ac:dyDescent="0.25">
      <c r="A850" s="3">
        <f>TITRES_STAT!B853</f>
        <v>43543</v>
      </c>
      <c r="B850" s="5">
        <f>TITRES_STAT!D853</f>
        <v>0.26</v>
      </c>
      <c r="C850" s="2">
        <f t="shared" si="101"/>
        <v>0</v>
      </c>
      <c r="D850" s="2">
        <f t="shared" si="102"/>
        <v>0.26400000000000001</v>
      </c>
      <c r="E850" s="2">
        <f t="shared" si="104"/>
        <v>0.26399999999999996</v>
      </c>
      <c r="F850" s="2">
        <f t="shared" si="97"/>
        <v>0.2679999999999999</v>
      </c>
      <c r="G850" s="2">
        <f t="shared" si="99"/>
        <v>0.28879999999999978</v>
      </c>
      <c r="H850" s="2">
        <f t="shared" si="103"/>
        <v>0.35279999999999989</v>
      </c>
      <c r="I850" s="2">
        <f t="array" ref="I850">SUMPRODUCT(B834:B853, (ROW(B834:B853)-ROW(B834)+1)) / (20*21/2)</f>
        <v>0.2620952380952381</v>
      </c>
      <c r="J850" s="2">
        <f t="shared" si="98"/>
        <v>0.26923427509048264</v>
      </c>
      <c r="K850" s="2">
        <f t="shared" si="100"/>
        <v>0.28813900458466596</v>
      </c>
    </row>
    <row r="851" spans="1:11" ht="13.5" x14ac:dyDescent="0.25">
      <c r="A851" s="3">
        <f>TITRES_STAT!B854</f>
        <v>43545</v>
      </c>
      <c r="B851" s="5">
        <f>TITRES_STAT!D854</f>
        <v>0.26</v>
      </c>
      <c r="C851" s="2">
        <f t="shared" si="101"/>
        <v>0</v>
      </c>
      <c r="D851" s="2">
        <f t="shared" si="102"/>
        <v>0.26400000000000001</v>
      </c>
      <c r="E851" s="2">
        <f t="shared" si="104"/>
        <v>0.26399999999999996</v>
      </c>
      <c r="F851" s="2">
        <f t="shared" si="97"/>
        <v>0.2669999999999999</v>
      </c>
      <c r="G851" s="2">
        <f t="shared" si="99"/>
        <v>0.28739999999999982</v>
      </c>
      <c r="H851" s="2">
        <f t="shared" si="103"/>
        <v>0.35199999999999987</v>
      </c>
      <c r="I851" s="2">
        <f t="array" ref="I851">SUMPRODUCT(B835:B854, (ROW(B835:B854)-ROW(B835)+1)) / (20*21/2)</f>
        <v>0.26166666666666671</v>
      </c>
      <c r="J851" s="2">
        <f t="shared" si="98"/>
        <v>0.2683548203199605</v>
      </c>
      <c r="K851" s="2">
        <f t="shared" si="100"/>
        <v>0.28703551420879669</v>
      </c>
    </row>
    <row r="852" spans="1:11" ht="13.5" x14ac:dyDescent="0.25">
      <c r="A852" s="3">
        <f>TITRES_STAT!B855</f>
        <v>43546</v>
      </c>
      <c r="B852" s="5">
        <f>TITRES_STAT!D855</f>
        <v>0.26</v>
      </c>
      <c r="C852" s="2">
        <f t="shared" si="101"/>
        <v>0</v>
      </c>
      <c r="D852" s="2">
        <f t="shared" si="102"/>
        <v>0.26200000000000001</v>
      </c>
      <c r="E852" s="2">
        <f t="shared" si="104"/>
        <v>0.26300000000000001</v>
      </c>
      <c r="F852" s="2">
        <f t="shared" ref="F852:F915" si="105">AVERAGE(B833:B852)</f>
        <v>0.2659999999999999</v>
      </c>
      <c r="G852" s="2">
        <f t="shared" si="99"/>
        <v>0.28619999999999984</v>
      </c>
      <c r="H852" s="2">
        <f t="shared" si="103"/>
        <v>0.35124999999999995</v>
      </c>
      <c r="I852" s="2">
        <f t="array" ref="I852">SUMPRODUCT(B836:B855, (ROW(B836:B855)-ROW(B836)+1)) / (20*21/2)</f>
        <v>0.26228571428571429</v>
      </c>
      <c r="J852" s="2">
        <f t="shared" si="98"/>
        <v>0.26755912314663094</v>
      </c>
      <c r="K852" s="2">
        <f t="shared" si="100"/>
        <v>0.28597529796531446</v>
      </c>
    </row>
    <row r="853" spans="1:11" ht="13.5" x14ac:dyDescent="0.25">
      <c r="A853" s="3">
        <f>TITRES_STAT!B856</f>
        <v>43549</v>
      </c>
      <c r="B853" s="5">
        <f>TITRES_STAT!D856</f>
        <v>0.25</v>
      </c>
      <c r="C853" s="2">
        <f t="shared" si="101"/>
        <v>-1.0000000000000009E-2</v>
      </c>
      <c r="D853" s="2">
        <f t="shared" si="102"/>
        <v>0.25800000000000001</v>
      </c>
      <c r="E853" s="2">
        <f t="shared" si="104"/>
        <v>0.26100000000000001</v>
      </c>
      <c r="F853" s="2">
        <f t="shared" si="105"/>
        <v>0.26449999999999996</v>
      </c>
      <c r="G853" s="2">
        <f t="shared" si="99"/>
        <v>0.28479999999999983</v>
      </c>
      <c r="H853" s="2">
        <f t="shared" si="103"/>
        <v>0.35045000000000004</v>
      </c>
      <c r="I853" s="2">
        <f t="array" ref="I853">SUMPRODUCT(B837:B856, (ROW(B837:B856)-ROW(B837)+1)) / (20*21/2)</f>
        <v>0.2638571428571429</v>
      </c>
      <c r="J853" s="2">
        <f t="shared" ref="J853:J916" si="106">$J$4*B853+J852*(1-$J$4)</f>
        <v>0.26588682570409466</v>
      </c>
      <c r="K853" s="2">
        <f t="shared" si="100"/>
        <v>0.28456450196667471</v>
      </c>
    </row>
    <row r="854" spans="1:11" ht="13.5" x14ac:dyDescent="0.25">
      <c r="A854" s="3">
        <f>TITRES_STAT!B857</f>
        <v>43550</v>
      </c>
      <c r="B854" s="5">
        <f>TITRES_STAT!D857</f>
        <v>0.26</v>
      </c>
      <c r="C854" s="2">
        <f t="shared" si="101"/>
        <v>1.0000000000000009E-2</v>
      </c>
      <c r="D854" s="2">
        <f t="shared" si="102"/>
        <v>0.25800000000000001</v>
      </c>
      <c r="E854" s="2">
        <f t="shared" si="104"/>
        <v>0.26100000000000001</v>
      </c>
      <c r="F854" s="2">
        <f t="shared" si="105"/>
        <v>0.26349999999999996</v>
      </c>
      <c r="G854" s="2">
        <f t="shared" si="99"/>
        <v>0.28339999999999982</v>
      </c>
      <c r="H854" s="2">
        <f t="shared" si="103"/>
        <v>0.34970000000000007</v>
      </c>
      <c r="I854" s="2">
        <f t="array" ref="I854">SUMPRODUCT(B838:B857, (ROW(B838:B857)-ROW(B838)+1)) / (20*21/2)</f>
        <v>0.26633333333333331</v>
      </c>
      <c r="J854" s="2">
        <f t="shared" si="106"/>
        <v>0.26532617563703803</v>
      </c>
      <c r="K854" s="2">
        <f t="shared" si="100"/>
        <v>0.28360118816406005</v>
      </c>
    </row>
    <row r="855" spans="1:11" ht="13.5" x14ac:dyDescent="0.25">
      <c r="A855" s="3">
        <f>TITRES_STAT!B858</f>
        <v>43551</v>
      </c>
      <c r="B855" s="5">
        <f>TITRES_STAT!D858</f>
        <v>0.27</v>
      </c>
      <c r="C855" s="2">
        <f t="shared" si="101"/>
        <v>1.0000000000000009E-2</v>
      </c>
      <c r="D855" s="2">
        <f t="shared" si="102"/>
        <v>0.26</v>
      </c>
      <c r="E855" s="2">
        <f t="shared" si="104"/>
        <v>0.26199999999999996</v>
      </c>
      <c r="F855" s="2">
        <f t="shared" si="105"/>
        <v>0.2634999999999999</v>
      </c>
      <c r="G855" s="2">
        <f t="shared" si="99"/>
        <v>0.28219999999999984</v>
      </c>
      <c r="H855" s="2">
        <f t="shared" si="103"/>
        <v>0.34899999999999998</v>
      </c>
      <c r="I855" s="2">
        <f t="array" ref="I855">SUMPRODUCT(B839:B858, (ROW(B839:B858)-ROW(B839)+1)) / (20*21/2)</f>
        <v>0.26871428571428568</v>
      </c>
      <c r="J855" s="2">
        <f t="shared" si="106"/>
        <v>0.26577130176684394</v>
      </c>
      <c r="K855" s="2">
        <f t="shared" si="100"/>
        <v>0.28306780823605771</v>
      </c>
    </row>
    <row r="856" spans="1:11" ht="13.5" x14ac:dyDescent="0.25">
      <c r="A856" s="3">
        <f>TITRES_STAT!B859</f>
        <v>43552</v>
      </c>
      <c r="B856" s="5">
        <f>TITRES_STAT!D859</f>
        <v>0.28000000000000003</v>
      </c>
      <c r="C856" s="2">
        <f t="shared" si="101"/>
        <v>1.0000000000000009E-2</v>
      </c>
      <c r="D856" s="2">
        <f t="shared" si="102"/>
        <v>0.26400000000000001</v>
      </c>
      <c r="E856" s="2">
        <f t="shared" si="104"/>
        <v>0.26399999999999996</v>
      </c>
      <c r="F856" s="2">
        <f t="shared" si="105"/>
        <v>0.2639999999999999</v>
      </c>
      <c r="G856" s="2">
        <f t="shared" si="99"/>
        <v>0.28119999999999989</v>
      </c>
      <c r="H856" s="2">
        <f t="shared" si="103"/>
        <v>0.3483500000000001</v>
      </c>
      <c r="I856" s="2">
        <f t="array" ref="I856">SUMPRODUCT(B840:B859, (ROW(B840:B859)-ROW(B840)+1)) / (20*21/2)</f>
        <v>0.27004761904761904</v>
      </c>
      <c r="J856" s="2">
        <f t="shared" si="106"/>
        <v>0.26712641588428737</v>
      </c>
      <c r="K856" s="2">
        <f t="shared" si="100"/>
        <v>0.28294750203072211</v>
      </c>
    </row>
    <row r="857" spans="1:11" ht="13.5" x14ac:dyDescent="0.25">
      <c r="A857" s="3">
        <f>TITRES_STAT!B860</f>
        <v>43553</v>
      </c>
      <c r="B857" s="5">
        <f>TITRES_STAT!D860</f>
        <v>0.28999999999999998</v>
      </c>
      <c r="C857" s="2">
        <f t="shared" si="101"/>
        <v>9.9999999999999534E-3</v>
      </c>
      <c r="D857" s="2">
        <f t="shared" si="102"/>
        <v>0.27</v>
      </c>
      <c r="E857" s="2">
        <f t="shared" si="104"/>
        <v>0.26600000000000001</v>
      </c>
      <c r="F857" s="2">
        <f t="shared" si="105"/>
        <v>0.26499999999999996</v>
      </c>
      <c r="G857" s="2">
        <f t="shared" si="99"/>
        <v>0.28059999999999985</v>
      </c>
      <c r="H857" s="2">
        <f t="shared" si="103"/>
        <v>0.34785000000000016</v>
      </c>
      <c r="I857" s="2">
        <f t="array" ref="I857">SUMPRODUCT(B841:B860, (ROW(B841:B860)-ROW(B841)+1)) / (20*21/2)</f>
        <v>0.2712857142857143</v>
      </c>
      <c r="J857" s="2">
        <f t="shared" si="106"/>
        <v>0.26930485246673619</v>
      </c>
      <c r="K857" s="2">
        <f t="shared" si="100"/>
        <v>0.28322407057853694</v>
      </c>
    </row>
    <row r="858" spans="1:11" ht="13.5" x14ac:dyDescent="0.25">
      <c r="A858" s="3">
        <f>TITRES_STAT!B861</f>
        <v>43556</v>
      </c>
      <c r="B858" s="5">
        <f>TITRES_STAT!D861</f>
        <v>0.28999999999999998</v>
      </c>
      <c r="C858" s="2">
        <f t="shared" si="101"/>
        <v>0</v>
      </c>
      <c r="D858" s="2">
        <f t="shared" si="102"/>
        <v>0.27800000000000002</v>
      </c>
      <c r="E858" s="2">
        <f t="shared" si="104"/>
        <v>0.26800000000000002</v>
      </c>
      <c r="F858" s="2">
        <f t="shared" si="105"/>
        <v>0.26599999999999996</v>
      </c>
      <c r="G858" s="2">
        <f t="shared" si="99"/>
        <v>0.27999999999999986</v>
      </c>
      <c r="H858" s="2">
        <f t="shared" si="103"/>
        <v>0.34740000000000015</v>
      </c>
      <c r="I858" s="2">
        <f t="array" ref="I858">SUMPRODUCT(B842:B861, (ROW(B842:B861)-ROW(B842)+1)) / (20*21/2)</f>
        <v>0.27242857142857141</v>
      </c>
      <c r="J858" s="2">
        <f t="shared" si="106"/>
        <v>0.27127581889847557</v>
      </c>
      <c r="K858" s="2">
        <f t="shared" si="100"/>
        <v>0.28348979330094726</v>
      </c>
    </row>
    <row r="859" spans="1:11" ht="13.5" x14ac:dyDescent="0.25">
      <c r="A859" s="3">
        <f>TITRES_STAT!B862</f>
        <v>43557</v>
      </c>
      <c r="B859" s="5">
        <f>TITRES_STAT!D862</f>
        <v>0.28000000000000003</v>
      </c>
      <c r="C859" s="2">
        <f t="shared" si="101"/>
        <v>-9.9999999999999534E-3</v>
      </c>
      <c r="D859" s="2">
        <f t="shared" si="102"/>
        <v>0.28200000000000003</v>
      </c>
      <c r="E859" s="2">
        <f t="shared" si="104"/>
        <v>0.27</v>
      </c>
      <c r="F859" s="2">
        <f t="shared" si="105"/>
        <v>0.26700000000000002</v>
      </c>
      <c r="G859" s="2">
        <f t="shared" si="99"/>
        <v>0.27919999999999984</v>
      </c>
      <c r="H859" s="2">
        <f t="shared" si="103"/>
        <v>0.34680000000000022</v>
      </c>
      <c r="I859" s="2">
        <f t="array" ref="I859">SUMPRODUCT(B843:B862, (ROW(B843:B862)-ROW(B843)+1)) / (20*21/2)</f>
        <v>0.27347619047619048</v>
      </c>
      <c r="J859" s="2">
        <f t="shared" si="106"/>
        <v>0.27210669328909692</v>
      </c>
      <c r="K859" s="2">
        <f t="shared" si="100"/>
        <v>0.28335293866169442</v>
      </c>
    </row>
    <row r="860" spans="1:11" ht="13.5" x14ac:dyDescent="0.25">
      <c r="A860" s="3">
        <f>TITRES_STAT!B863</f>
        <v>43558</v>
      </c>
      <c r="B860" s="5">
        <f>TITRES_STAT!D863</f>
        <v>0.28000000000000003</v>
      </c>
      <c r="C860" s="2">
        <f t="shared" si="101"/>
        <v>0</v>
      </c>
      <c r="D860" s="2">
        <f t="shared" si="102"/>
        <v>0.28400000000000003</v>
      </c>
      <c r="E860" s="2">
        <f t="shared" si="104"/>
        <v>0.27200000000000008</v>
      </c>
      <c r="F860" s="2">
        <f t="shared" si="105"/>
        <v>0.26799999999999996</v>
      </c>
      <c r="G860" s="2">
        <f t="shared" si="99"/>
        <v>0.27859999999999979</v>
      </c>
      <c r="H860" s="2">
        <f t="shared" si="103"/>
        <v>0.34620000000000012</v>
      </c>
      <c r="I860" s="2">
        <f t="array" ref="I860">SUMPRODUCT(B844:B863, (ROW(B844:B863)-ROW(B844)+1)) / (20*21/2)</f>
        <v>0.27447619047619048</v>
      </c>
      <c r="J860" s="2">
        <f t="shared" si="106"/>
        <v>0.27285843678537341</v>
      </c>
      <c r="K860" s="2">
        <f t="shared" si="100"/>
        <v>0.28322145087103973</v>
      </c>
    </row>
    <row r="861" spans="1:11" ht="13.5" x14ac:dyDescent="0.25">
      <c r="A861" s="3">
        <f>TITRES_STAT!B864</f>
        <v>43559</v>
      </c>
      <c r="B861" s="5">
        <f>TITRES_STAT!D864</f>
        <v>0.28000000000000003</v>
      </c>
      <c r="C861" s="2">
        <f t="shared" si="101"/>
        <v>0</v>
      </c>
      <c r="D861" s="2">
        <f t="shared" si="102"/>
        <v>0.28400000000000003</v>
      </c>
      <c r="E861" s="2">
        <f t="shared" si="104"/>
        <v>0.27400000000000002</v>
      </c>
      <c r="F861" s="2">
        <f t="shared" si="105"/>
        <v>0.26900000000000002</v>
      </c>
      <c r="G861" s="2">
        <f t="shared" si="99"/>
        <v>0.2779999999999998</v>
      </c>
      <c r="H861" s="2">
        <f t="shared" si="103"/>
        <v>0.34565000000000018</v>
      </c>
      <c r="I861" s="2">
        <f t="array" ref="I861">SUMPRODUCT(B845:B864, (ROW(B845:B864)-ROW(B845)+1)) / (20*21/2)</f>
        <v>0.27447619047619048</v>
      </c>
      <c r="J861" s="2">
        <f t="shared" si="106"/>
        <v>0.27353858566295691</v>
      </c>
      <c r="K861" s="2">
        <f t="shared" si="100"/>
        <v>0.2830951194643323</v>
      </c>
    </row>
    <row r="862" spans="1:11" ht="13.5" x14ac:dyDescent="0.25">
      <c r="A862" s="3">
        <f>TITRES_STAT!B865</f>
        <v>43560</v>
      </c>
      <c r="B862" s="5">
        <f>TITRES_STAT!D865</f>
        <v>0.28000000000000003</v>
      </c>
      <c r="C862" s="2">
        <f t="shared" si="101"/>
        <v>0</v>
      </c>
      <c r="D862" s="2">
        <f t="shared" si="102"/>
        <v>0.28200000000000003</v>
      </c>
      <c r="E862" s="2">
        <f t="shared" si="104"/>
        <v>0.27600000000000008</v>
      </c>
      <c r="F862" s="2">
        <f t="shared" si="105"/>
        <v>0.26950000000000002</v>
      </c>
      <c r="G862" s="2">
        <f t="shared" si="99"/>
        <v>0.27759999999999979</v>
      </c>
      <c r="H862" s="2">
        <f t="shared" si="103"/>
        <v>0.34510000000000018</v>
      </c>
      <c r="I862" s="2">
        <f t="array" ref="I862">SUMPRODUCT(B846:B865, (ROW(B846:B865)-ROW(B846)+1)) / (20*21/2)</f>
        <v>0.27442857142857147</v>
      </c>
      <c r="J862" s="2">
        <f t="shared" si="106"/>
        <v>0.274153958456961</v>
      </c>
      <c r="K862" s="2">
        <f t="shared" si="100"/>
        <v>0.28297374223043692</v>
      </c>
    </row>
    <row r="863" spans="1:11" ht="13.5" x14ac:dyDescent="0.25">
      <c r="A863" s="3">
        <f>TITRES_STAT!B866</f>
        <v>43563</v>
      </c>
      <c r="B863" s="5">
        <f>TITRES_STAT!D866</f>
        <v>0.28000000000000003</v>
      </c>
      <c r="C863" s="2">
        <f t="shared" si="101"/>
        <v>0</v>
      </c>
      <c r="D863" s="2">
        <f t="shared" si="102"/>
        <v>0.28000000000000003</v>
      </c>
      <c r="E863" s="2">
        <f t="shared" si="104"/>
        <v>0.27900000000000008</v>
      </c>
      <c r="F863" s="2">
        <f t="shared" si="105"/>
        <v>0.27000000000000007</v>
      </c>
      <c r="G863" s="2">
        <f t="shared" si="99"/>
        <v>0.27719999999999978</v>
      </c>
      <c r="H863" s="2">
        <f t="shared" si="103"/>
        <v>0.34455000000000019</v>
      </c>
      <c r="I863" s="2">
        <f t="array" ref="I863">SUMPRODUCT(B847:B866, (ROW(B847:B866)-ROW(B847)+1)) / (20*21/2)</f>
        <v>0.27433333333333337</v>
      </c>
      <c r="J863" s="2">
        <f t="shared" si="106"/>
        <v>0.27471072431820281</v>
      </c>
      <c r="K863" s="2">
        <f t="shared" si="100"/>
        <v>0.28285712488806686</v>
      </c>
    </row>
    <row r="864" spans="1:11" ht="13.5" x14ac:dyDescent="0.25">
      <c r="A864" s="3">
        <f>TITRES_STAT!B867</f>
        <v>43565</v>
      </c>
      <c r="B864" s="5">
        <f>TITRES_STAT!D867</f>
        <v>0.27</v>
      </c>
      <c r="C864" s="2">
        <f t="shared" si="101"/>
        <v>-1.0000000000000009E-2</v>
      </c>
      <c r="D864" s="2">
        <f t="shared" si="102"/>
        <v>0.27800000000000002</v>
      </c>
      <c r="E864" s="2">
        <f t="shared" si="104"/>
        <v>0.28000000000000003</v>
      </c>
      <c r="F864" s="2">
        <f t="shared" si="105"/>
        <v>0.27050000000000007</v>
      </c>
      <c r="G864" s="2">
        <f t="shared" si="99"/>
        <v>0.27659999999999973</v>
      </c>
      <c r="H864" s="2">
        <f t="shared" si="103"/>
        <v>0.34390000000000015</v>
      </c>
      <c r="I864" s="2">
        <f t="array" ref="I864">SUMPRODUCT(B848:B867, (ROW(B848:B867)-ROW(B848)+1)) / (20*21/2)</f>
        <v>0.27514285714285719</v>
      </c>
      <c r="J864" s="2">
        <f t="shared" si="106"/>
        <v>0.2742620839069454</v>
      </c>
      <c r="K864" s="2">
        <f t="shared" si="100"/>
        <v>0.28235292391206424</v>
      </c>
    </row>
    <row r="865" spans="1:11" ht="13.5" x14ac:dyDescent="0.25">
      <c r="A865" s="3">
        <f>TITRES_STAT!B868</f>
        <v>43566</v>
      </c>
      <c r="B865" s="5">
        <f>TITRES_STAT!D868</f>
        <v>0.27</v>
      </c>
      <c r="C865" s="2">
        <f t="shared" si="101"/>
        <v>0</v>
      </c>
      <c r="D865" s="2">
        <f t="shared" si="102"/>
        <v>0.27600000000000002</v>
      </c>
      <c r="E865" s="2">
        <f t="shared" si="104"/>
        <v>0.28000000000000003</v>
      </c>
      <c r="F865" s="2">
        <f t="shared" si="105"/>
        <v>0.27100000000000002</v>
      </c>
      <c r="G865" s="2">
        <f t="shared" si="99"/>
        <v>0.27599999999999975</v>
      </c>
      <c r="H865" s="2">
        <f t="shared" si="103"/>
        <v>0.34330000000000011</v>
      </c>
      <c r="I865" s="2">
        <f t="array" ref="I865">SUMPRODUCT(B849:B868, (ROW(B849:B868)-ROW(B849)+1)) / (20*21/2)</f>
        <v>0.27685714285714291</v>
      </c>
      <c r="J865" s="2">
        <f t="shared" si="106"/>
        <v>0.27385617115390298</v>
      </c>
      <c r="K865" s="2">
        <f t="shared" si="100"/>
        <v>0.2818684955233558</v>
      </c>
    </row>
    <row r="866" spans="1:11" ht="13.5" x14ac:dyDescent="0.25">
      <c r="A866" s="3">
        <f>TITRES_STAT!B869</f>
        <v>43567</v>
      </c>
      <c r="B866" s="5">
        <f>TITRES_STAT!D869</f>
        <v>0.27</v>
      </c>
      <c r="C866" s="2">
        <f t="shared" si="101"/>
        <v>0</v>
      </c>
      <c r="D866" s="2">
        <f t="shared" si="102"/>
        <v>0.27400000000000002</v>
      </c>
      <c r="E866" s="2">
        <f t="shared" si="104"/>
        <v>0.27900000000000003</v>
      </c>
      <c r="F866" s="2">
        <f t="shared" si="105"/>
        <v>0.27149999999999996</v>
      </c>
      <c r="G866" s="2">
        <f t="shared" si="99"/>
        <v>0.27559999999999979</v>
      </c>
      <c r="H866" s="2">
        <f t="shared" si="103"/>
        <v>0.34270000000000012</v>
      </c>
      <c r="I866" s="2">
        <f t="array" ref="I866">SUMPRODUCT(B850:B869, (ROW(B850:B869)-ROW(B850)+1)) / (20*21/2)</f>
        <v>0.27847619047619043</v>
      </c>
      <c r="J866" s="2">
        <f t="shared" si="106"/>
        <v>0.27348891675829318</v>
      </c>
      <c r="K866" s="2">
        <f t="shared" si="100"/>
        <v>0.28140306432636142</v>
      </c>
    </row>
    <row r="867" spans="1:11" ht="13.5" x14ac:dyDescent="0.25">
      <c r="A867" s="3">
        <f>TITRES_STAT!B870</f>
        <v>43570</v>
      </c>
      <c r="B867" s="5">
        <f>TITRES_STAT!D870</f>
        <v>0.28000000000000003</v>
      </c>
      <c r="C867" s="2">
        <f t="shared" si="101"/>
        <v>1.0000000000000009E-2</v>
      </c>
      <c r="D867" s="2">
        <f t="shared" si="102"/>
        <v>0.27400000000000002</v>
      </c>
      <c r="E867" s="2">
        <f t="shared" si="104"/>
        <v>0.27800000000000002</v>
      </c>
      <c r="F867" s="2">
        <f t="shared" si="105"/>
        <v>0.27200000000000002</v>
      </c>
      <c r="G867" s="2">
        <f t="shared" si="99"/>
        <v>0.27539999999999976</v>
      </c>
      <c r="H867" s="2">
        <f t="shared" si="103"/>
        <v>0.34210000000000007</v>
      </c>
      <c r="I867" s="2">
        <f t="array" ref="I867">SUMPRODUCT(B851:B870, (ROW(B851:B870)-ROW(B851)+1)) / (20*21/2)</f>
        <v>0.28090476190476193</v>
      </c>
      <c r="J867" s="2">
        <f t="shared" si="106"/>
        <v>0.27410901992417003</v>
      </c>
      <c r="K867" s="2">
        <f t="shared" si="100"/>
        <v>0.28134804219591586</v>
      </c>
    </row>
    <row r="868" spans="1:11" ht="13.5" x14ac:dyDescent="0.25">
      <c r="A868" s="3">
        <f>TITRES_STAT!B871</f>
        <v>43571</v>
      </c>
      <c r="B868" s="5">
        <f>TITRES_STAT!D871</f>
        <v>0.28999999999999998</v>
      </c>
      <c r="C868" s="2">
        <f t="shared" si="101"/>
        <v>9.9999999999999534E-3</v>
      </c>
      <c r="D868" s="2">
        <f t="shared" si="102"/>
        <v>0.27600000000000002</v>
      </c>
      <c r="E868" s="2">
        <f t="shared" si="104"/>
        <v>0.27800000000000002</v>
      </c>
      <c r="F868" s="2">
        <f t="shared" si="105"/>
        <v>0.27300000000000002</v>
      </c>
      <c r="G868" s="2">
        <f t="shared" si="99"/>
        <v>0.27539999999999976</v>
      </c>
      <c r="H868" s="2">
        <f t="shared" si="103"/>
        <v>0.34155000000000002</v>
      </c>
      <c r="I868" s="2">
        <f t="array" ref="I868">SUMPRODUCT(B852:B871, (ROW(B852:B871)-ROW(B852)+1)) / (20*21/2)</f>
        <v>0.28409523809523812</v>
      </c>
      <c r="J868" s="2">
        <f t="shared" si="106"/>
        <v>0.27562244659805857</v>
      </c>
      <c r="K868" s="2">
        <f t="shared" si="100"/>
        <v>0.28168733465882112</v>
      </c>
    </row>
    <row r="869" spans="1:11" ht="13.5" x14ac:dyDescent="0.25">
      <c r="A869" s="3">
        <f>TITRES_STAT!B872</f>
        <v>43572</v>
      </c>
      <c r="B869" s="5">
        <f>TITRES_STAT!D872</f>
        <v>0.28999999999999998</v>
      </c>
      <c r="C869" s="2">
        <f t="shared" si="101"/>
        <v>0</v>
      </c>
      <c r="D869" s="2">
        <f t="shared" si="102"/>
        <v>0.28000000000000003</v>
      </c>
      <c r="E869" s="2">
        <f t="shared" si="104"/>
        <v>0.27900000000000003</v>
      </c>
      <c r="F869" s="2">
        <f t="shared" si="105"/>
        <v>0.27450000000000008</v>
      </c>
      <c r="G869" s="2">
        <f t="shared" si="99"/>
        <v>0.27539999999999976</v>
      </c>
      <c r="H869" s="2">
        <f t="shared" si="103"/>
        <v>0.34105000000000002</v>
      </c>
      <c r="I869" s="2">
        <f t="array" ref="I869">SUMPRODUCT(B853:B872, (ROW(B853:B872)-ROW(B853)+1)) / (20*21/2)</f>
        <v>0.28800000000000003</v>
      </c>
      <c r="J869" s="2">
        <f t="shared" si="106"/>
        <v>0.27699173739824345</v>
      </c>
      <c r="K869" s="2">
        <f t="shared" si="100"/>
        <v>0.28201332153494579</v>
      </c>
    </row>
    <row r="870" spans="1:11" ht="13.5" x14ac:dyDescent="0.25">
      <c r="A870" s="3">
        <f>TITRES_STAT!B873</f>
        <v>43573</v>
      </c>
      <c r="B870" s="5">
        <f>TITRES_STAT!D873</f>
        <v>0.3</v>
      </c>
      <c r="C870" s="2">
        <f t="shared" si="101"/>
        <v>1.0000000000000009E-2</v>
      </c>
      <c r="D870" s="2">
        <f t="shared" si="102"/>
        <v>0.28600000000000003</v>
      </c>
      <c r="E870" s="2">
        <f t="shared" si="104"/>
        <v>0.28100000000000003</v>
      </c>
      <c r="F870" s="2">
        <f t="shared" si="105"/>
        <v>0.27650000000000008</v>
      </c>
      <c r="G870" s="2">
        <f t="shared" si="99"/>
        <v>0.27559999999999973</v>
      </c>
      <c r="H870" s="2">
        <f t="shared" si="103"/>
        <v>0.34060000000000001</v>
      </c>
      <c r="I870" s="2">
        <f t="array" ref="I870">SUMPRODUCT(B854:B873, (ROW(B854:B873)-ROW(B854)+1)) / (20*21/2)</f>
        <v>0.29257142857142854</v>
      </c>
      <c r="J870" s="2">
        <f t="shared" si="106"/>
        <v>0.27918300050317268</v>
      </c>
      <c r="K870" s="2">
        <f t="shared" si="100"/>
        <v>0.28271868147475188</v>
      </c>
    </row>
    <row r="871" spans="1:11" ht="13.5" x14ac:dyDescent="0.25">
      <c r="A871" s="3">
        <f>TITRES_STAT!B874</f>
        <v>43574</v>
      </c>
      <c r="B871" s="5">
        <f>TITRES_STAT!D874</f>
        <v>0.31</v>
      </c>
      <c r="C871" s="2">
        <f t="shared" si="101"/>
        <v>1.0000000000000009E-2</v>
      </c>
      <c r="D871" s="2">
        <f t="shared" si="102"/>
        <v>0.29400000000000004</v>
      </c>
      <c r="E871" s="2">
        <f t="shared" si="104"/>
        <v>0.28399999999999997</v>
      </c>
      <c r="F871" s="2">
        <f t="shared" si="105"/>
        <v>0.27900000000000003</v>
      </c>
      <c r="G871" s="2">
        <f t="shared" si="99"/>
        <v>0.27579999999999977</v>
      </c>
      <c r="H871" s="2">
        <f t="shared" si="103"/>
        <v>0.34025000000000005</v>
      </c>
      <c r="I871" s="2">
        <f t="array" ref="I871">SUMPRODUCT(B855:B874, (ROW(B855:B874)-ROW(B855)+1)) / (20*21/2)</f>
        <v>0.29771428571428571</v>
      </c>
      <c r="J871" s="2">
        <f t="shared" si="106"/>
        <v>0.28211795283620383</v>
      </c>
      <c r="K871" s="2">
        <f t="shared" si="100"/>
        <v>0.28378853710319296</v>
      </c>
    </row>
    <row r="872" spans="1:11" ht="13.5" x14ac:dyDescent="0.25">
      <c r="A872" s="3">
        <f>TITRES_STAT!B875</f>
        <v>43577</v>
      </c>
      <c r="B872" s="5">
        <f>TITRES_STAT!D875</f>
        <v>0.32</v>
      </c>
      <c r="C872" s="2">
        <f t="shared" si="101"/>
        <v>1.0000000000000009E-2</v>
      </c>
      <c r="D872" s="2">
        <f t="shared" si="102"/>
        <v>0.30199999999999999</v>
      </c>
      <c r="E872" s="2">
        <f t="shared" si="104"/>
        <v>0.28799999999999998</v>
      </c>
      <c r="F872" s="2">
        <f t="shared" si="105"/>
        <v>0.28200000000000003</v>
      </c>
      <c r="G872" s="2">
        <f t="shared" si="99"/>
        <v>0.27619999999999978</v>
      </c>
      <c r="H872" s="2">
        <f t="shared" si="103"/>
        <v>0.33994999999999997</v>
      </c>
      <c r="I872" s="2">
        <f t="array" ref="I872">SUMPRODUCT(B856:B875, (ROW(B856:B875)-ROW(B856)+1)) / (20*21/2)</f>
        <v>0.30247619047619045</v>
      </c>
      <c r="J872" s="2">
        <f t="shared" si="106"/>
        <v>0.28572576685180351</v>
      </c>
      <c r="K872" s="2">
        <f t="shared" si="100"/>
        <v>0.28520859447169522</v>
      </c>
    </row>
    <row r="873" spans="1:11" ht="13.5" x14ac:dyDescent="0.25">
      <c r="A873" s="3">
        <f>TITRES_STAT!B876</f>
        <v>43578</v>
      </c>
      <c r="B873" s="5">
        <f>TITRES_STAT!D876</f>
        <v>0.33</v>
      </c>
      <c r="C873" s="2">
        <f t="shared" si="101"/>
        <v>1.0000000000000009E-2</v>
      </c>
      <c r="D873" s="2">
        <f t="shared" si="102"/>
        <v>0.31</v>
      </c>
      <c r="E873" s="2">
        <f t="shared" si="104"/>
        <v>0.29300000000000004</v>
      </c>
      <c r="F873" s="2">
        <f t="shared" si="105"/>
        <v>0.28600000000000003</v>
      </c>
      <c r="G873" s="2">
        <f t="shared" si="99"/>
        <v>0.27679999999999977</v>
      </c>
      <c r="H873" s="2">
        <f t="shared" si="103"/>
        <v>0.33974999999999994</v>
      </c>
      <c r="I873" s="2">
        <f t="array" ref="I873">SUMPRODUCT(B857:B876, (ROW(B857:B876)-ROW(B857)+1)) / (20*21/2)</f>
        <v>0.3069047619047619</v>
      </c>
      <c r="J873" s="2">
        <f t="shared" si="106"/>
        <v>0.28994236048496508</v>
      </c>
      <c r="K873" s="2">
        <f t="shared" si="100"/>
        <v>0.28696512017868758</v>
      </c>
    </row>
    <row r="874" spans="1:11" ht="13.5" x14ac:dyDescent="0.25">
      <c r="A874" s="3">
        <f>TITRES_STAT!B877</f>
        <v>43579</v>
      </c>
      <c r="B874" s="5">
        <f>TITRES_STAT!D877</f>
        <v>0.34</v>
      </c>
      <c r="C874" s="2">
        <f t="shared" si="101"/>
        <v>1.0000000000000009E-2</v>
      </c>
      <c r="D874" s="2">
        <f t="shared" si="102"/>
        <v>0.32</v>
      </c>
      <c r="E874" s="2">
        <f t="shared" si="104"/>
        <v>0.3</v>
      </c>
      <c r="F874" s="2">
        <f t="shared" si="105"/>
        <v>0.28999999999999998</v>
      </c>
      <c r="G874" s="2">
        <f t="shared" si="99"/>
        <v>0.27759999999999979</v>
      </c>
      <c r="H874" s="2">
        <f t="shared" si="103"/>
        <v>0.33964999999999995</v>
      </c>
      <c r="I874" s="2">
        <f t="array" ref="I874">SUMPRODUCT(B858:B877, (ROW(B858:B877)-ROW(B858)+1)) / (20*21/2)</f>
        <v>0.31104761904761907</v>
      </c>
      <c r="J874" s="2">
        <f t="shared" si="106"/>
        <v>0.29470975472449223</v>
      </c>
      <c r="K874" s="2">
        <f t="shared" si="100"/>
        <v>0.28904491938736648</v>
      </c>
    </row>
    <row r="875" spans="1:11" ht="13.5" x14ac:dyDescent="0.25">
      <c r="A875" s="3">
        <f>TITRES_STAT!B878</f>
        <v>43580</v>
      </c>
      <c r="B875" s="5">
        <f>TITRES_STAT!D878</f>
        <v>0.34</v>
      </c>
      <c r="C875" s="2">
        <f t="shared" si="101"/>
        <v>0</v>
      </c>
      <c r="D875" s="2">
        <f t="shared" si="102"/>
        <v>0.32800000000000001</v>
      </c>
      <c r="E875" s="2">
        <f t="shared" si="104"/>
        <v>0.307</v>
      </c>
      <c r="F875" s="2">
        <f t="shared" si="105"/>
        <v>0.29349999999999998</v>
      </c>
      <c r="G875" s="2">
        <f t="shared" si="99"/>
        <v>0.27839999999999976</v>
      </c>
      <c r="H875" s="2">
        <f t="shared" si="103"/>
        <v>0.33954999999999996</v>
      </c>
      <c r="I875" s="2">
        <f t="array" ref="I875">SUMPRODUCT(B859:B878, (ROW(B859:B878)-ROW(B859)+1)) / (20*21/2)</f>
        <v>0.314</v>
      </c>
      <c r="J875" s="2">
        <f t="shared" si="106"/>
        <v>0.29902311141739774</v>
      </c>
      <c r="K875" s="2">
        <f t="shared" si="100"/>
        <v>0.29104315784276386</v>
      </c>
    </row>
    <row r="876" spans="1:11" ht="13.5" x14ac:dyDescent="0.25">
      <c r="A876" s="3">
        <f>TITRES_STAT!B879</f>
        <v>43581</v>
      </c>
      <c r="B876" s="5">
        <f>TITRES_STAT!D879</f>
        <v>0.34</v>
      </c>
      <c r="C876" s="2">
        <f t="shared" si="101"/>
        <v>0</v>
      </c>
      <c r="D876" s="2">
        <f t="shared" si="102"/>
        <v>0.33400000000000002</v>
      </c>
      <c r="E876" s="2">
        <f t="shared" si="104"/>
        <v>0.31399999999999995</v>
      </c>
      <c r="F876" s="2">
        <f t="shared" si="105"/>
        <v>0.29649999999999999</v>
      </c>
      <c r="G876" s="2">
        <f t="shared" si="99"/>
        <v>0.27939999999999976</v>
      </c>
      <c r="H876" s="2">
        <f t="shared" si="103"/>
        <v>0.33945000000000003</v>
      </c>
      <c r="I876" s="2">
        <f t="array" ref="I876">SUMPRODUCT(B860:B879, (ROW(B860:B879)-ROW(B860)+1)) / (20*21/2)</f>
        <v>0.31580952380952382</v>
      </c>
      <c r="J876" s="2">
        <f t="shared" si="106"/>
        <v>0.30292567223478845</v>
      </c>
      <c r="K876" s="2">
        <f t="shared" si="100"/>
        <v>0.29296303400579271</v>
      </c>
    </row>
    <row r="877" spans="1:11" ht="13.5" x14ac:dyDescent="0.25">
      <c r="A877" s="3">
        <f>TITRES_STAT!B880</f>
        <v>43584</v>
      </c>
      <c r="B877" s="5">
        <f>TITRES_STAT!D880</f>
        <v>0.34</v>
      </c>
      <c r="C877" s="2">
        <f t="shared" si="101"/>
        <v>0</v>
      </c>
      <c r="D877" s="2">
        <f t="shared" si="102"/>
        <v>0.33800000000000002</v>
      </c>
      <c r="E877" s="2">
        <f t="shared" si="104"/>
        <v>0.31999999999999995</v>
      </c>
      <c r="F877" s="2">
        <f t="shared" si="105"/>
        <v>0.29899999999999999</v>
      </c>
      <c r="G877" s="2">
        <f t="shared" si="99"/>
        <v>0.28059999999999979</v>
      </c>
      <c r="H877" s="2">
        <f t="shared" si="103"/>
        <v>0.33940000000000015</v>
      </c>
      <c r="I877" s="2">
        <f t="array" ref="I877">SUMPRODUCT(B861:B880, (ROW(B861:B880)-ROW(B861)+1)) / (20*21/2)</f>
        <v>0.31647619047619047</v>
      </c>
      <c r="J877" s="2">
        <f t="shared" si="106"/>
        <v>0.30645656059338006</v>
      </c>
      <c r="K877" s="2">
        <f t="shared" si="100"/>
        <v>0.29480762090752632</v>
      </c>
    </row>
    <row r="878" spans="1:11" ht="13.5" x14ac:dyDescent="0.25">
      <c r="A878" s="3">
        <f>TITRES_STAT!B881</f>
        <v>43585</v>
      </c>
      <c r="B878" s="5">
        <f>TITRES_STAT!D881</f>
        <v>0.33</v>
      </c>
      <c r="C878" s="2">
        <f t="shared" si="101"/>
        <v>-1.0000000000000009E-2</v>
      </c>
      <c r="D878" s="2">
        <f t="shared" si="102"/>
        <v>0.33800000000000002</v>
      </c>
      <c r="E878" s="2">
        <f t="shared" si="104"/>
        <v>0.32399999999999995</v>
      </c>
      <c r="F878" s="2">
        <f t="shared" si="105"/>
        <v>0.30099999999999999</v>
      </c>
      <c r="G878" s="2">
        <f t="shared" si="99"/>
        <v>0.28159999999999985</v>
      </c>
      <c r="H878" s="2">
        <f t="shared" si="103"/>
        <v>0.3393500000000001</v>
      </c>
      <c r="I878" s="2">
        <f t="array" ref="I878">SUMPRODUCT(B862:B881, (ROW(B862:B881)-ROW(B862)+1)) / (20*21/2)</f>
        <v>0.31604761904761908</v>
      </c>
      <c r="J878" s="2">
        <f t="shared" si="106"/>
        <v>0.30869879291782004</v>
      </c>
      <c r="K878" s="2">
        <f t="shared" si="100"/>
        <v>0.2961877142052704</v>
      </c>
    </row>
    <row r="879" spans="1:11" ht="13.5" x14ac:dyDescent="0.25">
      <c r="A879" s="3">
        <f>TITRES_STAT!B882</f>
        <v>43587</v>
      </c>
      <c r="B879" s="5">
        <f>TITRES_STAT!D882</f>
        <v>0.32</v>
      </c>
      <c r="C879" s="2">
        <f t="shared" si="101"/>
        <v>-1.0000000000000009E-2</v>
      </c>
      <c r="D879" s="2">
        <f t="shared" si="102"/>
        <v>0.33400000000000002</v>
      </c>
      <c r="E879" s="2">
        <f t="shared" si="104"/>
        <v>0.32700000000000001</v>
      </c>
      <c r="F879" s="2">
        <f t="shared" si="105"/>
        <v>0.30299999999999999</v>
      </c>
      <c r="G879" s="2">
        <f t="shared" si="99"/>
        <v>0.28259999999999985</v>
      </c>
      <c r="H879" s="2">
        <f t="shared" si="103"/>
        <v>0.33930000000000005</v>
      </c>
      <c r="I879" s="2">
        <f t="array" ref="I879">SUMPRODUCT(B863:B882, (ROW(B863:B882)-ROW(B863)+1)) / (20*21/2)</f>
        <v>0.31457142857142856</v>
      </c>
      <c r="J879" s="2">
        <f t="shared" si="106"/>
        <v>0.30977509835421813</v>
      </c>
      <c r="K879" s="2">
        <f t="shared" si="100"/>
        <v>0.2971215293344755</v>
      </c>
    </row>
    <row r="880" spans="1:11" ht="13.5" x14ac:dyDescent="0.25">
      <c r="A880" s="3">
        <f>TITRES_STAT!B883</f>
        <v>43588</v>
      </c>
      <c r="B880" s="5">
        <f>TITRES_STAT!D883</f>
        <v>0.31</v>
      </c>
      <c r="C880" s="2">
        <f t="shared" si="101"/>
        <v>-1.0000000000000009E-2</v>
      </c>
      <c r="D880" s="2">
        <f t="shared" si="102"/>
        <v>0.32800000000000001</v>
      </c>
      <c r="E880" s="2">
        <f t="shared" si="104"/>
        <v>0.32800000000000001</v>
      </c>
      <c r="F880" s="2">
        <f t="shared" si="105"/>
        <v>0.30449999999999999</v>
      </c>
      <c r="G880" s="2">
        <f t="shared" si="99"/>
        <v>0.28339999999999987</v>
      </c>
      <c r="H880" s="2">
        <f t="shared" si="103"/>
        <v>0.3392</v>
      </c>
      <c r="I880" s="2">
        <f t="array" ref="I880">SUMPRODUCT(B864:B883, (ROW(B864:B883)-ROW(B864)+1)) / (20*21/2)</f>
        <v>0.31209523809523804</v>
      </c>
      <c r="J880" s="2">
        <f t="shared" si="106"/>
        <v>0.30979651755857829</v>
      </c>
      <c r="K880" s="2">
        <f t="shared" si="100"/>
        <v>0.29762656739979021</v>
      </c>
    </row>
    <row r="881" spans="1:11" ht="13.5" x14ac:dyDescent="0.25">
      <c r="A881" s="3">
        <f>TITRES_STAT!B884</f>
        <v>43591</v>
      </c>
      <c r="B881" s="5">
        <f>TITRES_STAT!D884</f>
        <v>0.3</v>
      </c>
      <c r="C881" s="2">
        <f t="shared" si="101"/>
        <v>-1.0000000000000009E-2</v>
      </c>
      <c r="D881" s="2">
        <f t="shared" si="102"/>
        <v>0.32</v>
      </c>
      <c r="E881" s="2">
        <f t="shared" si="104"/>
        <v>0.32700000000000001</v>
      </c>
      <c r="F881" s="2">
        <f t="shared" si="105"/>
        <v>0.30549999999999999</v>
      </c>
      <c r="G881" s="2">
        <f t="shared" si="99"/>
        <v>0.28379999999999994</v>
      </c>
      <c r="H881" s="2">
        <f t="shared" si="103"/>
        <v>0.33899999999999997</v>
      </c>
      <c r="I881" s="2">
        <f t="array" ref="I881">SUMPRODUCT(B865:B884, (ROW(B865:B884)-ROW(B865)+1)) / (20*21/2)</f>
        <v>0.31057142857142855</v>
      </c>
      <c r="J881" s="2">
        <f t="shared" si="106"/>
        <v>0.30886351588633276</v>
      </c>
      <c r="K881" s="2">
        <f t="shared" si="100"/>
        <v>0.29771964318803373</v>
      </c>
    </row>
    <row r="882" spans="1:11" ht="13.5" x14ac:dyDescent="0.25">
      <c r="A882" s="3">
        <f>TITRES_STAT!B885</f>
        <v>43592</v>
      </c>
      <c r="B882" s="5">
        <f>TITRES_STAT!D885</f>
        <v>0.28999999999999998</v>
      </c>
      <c r="C882" s="2">
        <f t="shared" si="101"/>
        <v>-1.0000000000000009E-2</v>
      </c>
      <c r="D882" s="2">
        <f t="shared" si="102"/>
        <v>0.31</v>
      </c>
      <c r="E882" s="2">
        <f t="shared" si="104"/>
        <v>0.32399999999999995</v>
      </c>
      <c r="F882" s="2">
        <f t="shared" si="105"/>
        <v>0.30599999999999994</v>
      </c>
      <c r="G882" s="2">
        <f t="shared" ref="G882:G945" si="107">AVERAGE(B833:B882)</f>
        <v>0.28399999999999992</v>
      </c>
      <c r="H882" s="2">
        <f t="shared" si="103"/>
        <v>0.33870000000000006</v>
      </c>
      <c r="I882" s="2">
        <f t="array" ref="I882">SUMPRODUCT(B866:B885, (ROW(B866:B885)-ROW(B866)+1)) / (20*21/2)</f>
        <v>0.30990476190476191</v>
      </c>
      <c r="J882" s="2">
        <f t="shared" si="106"/>
        <v>0.30706699056382486</v>
      </c>
      <c r="K882" s="2">
        <f t="shared" si="100"/>
        <v>0.29741691208262061</v>
      </c>
    </row>
    <row r="883" spans="1:11" ht="13.5" x14ac:dyDescent="0.25">
      <c r="A883" s="3">
        <f>TITRES_STAT!B886</f>
        <v>43593</v>
      </c>
      <c r="B883" s="5">
        <f>TITRES_STAT!D886</f>
        <v>0.28000000000000003</v>
      </c>
      <c r="C883" s="2">
        <f t="shared" si="101"/>
        <v>-9.9999999999999534E-3</v>
      </c>
      <c r="D883" s="2">
        <f t="shared" si="102"/>
        <v>0.3</v>
      </c>
      <c r="E883" s="2">
        <f t="shared" si="104"/>
        <v>0.31900000000000006</v>
      </c>
      <c r="F883" s="2">
        <f t="shared" si="105"/>
        <v>0.30599999999999999</v>
      </c>
      <c r="G883" s="2">
        <f t="shared" si="107"/>
        <v>0.28399999999999997</v>
      </c>
      <c r="H883" s="2">
        <f t="shared" si="103"/>
        <v>0.33825000000000005</v>
      </c>
      <c r="I883" s="2">
        <f t="array" ref="I883">SUMPRODUCT(B867:B886, (ROW(B867:B886)-ROW(B867)+1)) / (20*21/2)</f>
        <v>0.30909523809523809</v>
      </c>
      <c r="J883" s="2">
        <f t="shared" si="106"/>
        <v>0.30448918193869867</v>
      </c>
      <c r="K883" s="2">
        <f t="shared" ref="K883:K946" si="108">$K$4*B883+(1-$K$4)*K882</f>
        <v>0.29673389592251787</v>
      </c>
    </row>
    <row r="884" spans="1:11" ht="13.5" x14ac:dyDescent="0.25">
      <c r="A884" s="3">
        <f>TITRES_STAT!B887</f>
        <v>43594</v>
      </c>
      <c r="B884" s="5">
        <f>TITRES_STAT!D887</f>
        <v>0.28999999999999998</v>
      </c>
      <c r="C884" s="2">
        <f t="shared" si="101"/>
        <v>9.9999999999999534E-3</v>
      </c>
      <c r="D884" s="2">
        <f t="shared" si="102"/>
        <v>0.29399999999999998</v>
      </c>
      <c r="E884" s="2">
        <f t="shared" si="104"/>
        <v>0.31400000000000006</v>
      </c>
      <c r="F884" s="2">
        <f t="shared" si="105"/>
        <v>0.307</v>
      </c>
      <c r="G884" s="2">
        <f t="shared" si="107"/>
        <v>0.28419999999999995</v>
      </c>
      <c r="H884" s="2">
        <f t="shared" si="103"/>
        <v>0.33775000000000011</v>
      </c>
      <c r="I884" s="2">
        <f t="array" ref="I884">SUMPRODUCT(B868:B887, (ROW(B868:B887)-ROW(B868)+1)) / (20*21/2)</f>
        <v>0.30909523809523815</v>
      </c>
      <c r="J884" s="2">
        <f t="shared" si="106"/>
        <v>0.30310925984929876</v>
      </c>
      <c r="K884" s="2">
        <f t="shared" si="108"/>
        <v>0.2964698215726152</v>
      </c>
    </row>
    <row r="885" spans="1:11" ht="13.5" x14ac:dyDescent="0.25">
      <c r="A885" s="3">
        <f>TITRES_STAT!B888</f>
        <v>43595</v>
      </c>
      <c r="B885" s="5">
        <f>TITRES_STAT!D888</f>
        <v>0.3</v>
      </c>
      <c r="C885" s="2">
        <f t="shared" si="101"/>
        <v>1.0000000000000009E-2</v>
      </c>
      <c r="D885" s="2">
        <f t="shared" si="102"/>
        <v>0.29199999999999998</v>
      </c>
      <c r="E885" s="2">
        <f t="shared" si="104"/>
        <v>0.30999999999999994</v>
      </c>
      <c r="F885" s="2">
        <f t="shared" si="105"/>
        <v>0.30849999999999994</v>
      </c>
      <c r="G885" s="2">
        <f t="shared" si="107"/>
        <v>0.28479999999999994</v>
      </c>
      <c r="H885" s="2">
        <f t="shared" si="103"/>
        <v>0.33720000000000006</v>
      </c>
      <c r="I885" s="2">
        <f t="array" ref="I885">SUMPRODUCT(B869:B888, (ROW(B869:B888)-ROW(B869)+1)) / (20*21/2)</f>
        <v>0.30800000000000005</v>
      </c>
      <c r="J885" s="2">
        <f t="shared" si="106"/>
        <v>0.30281313986365127</v>
      </c>
      <c r="K885" s="2">
        <f t="shared" si="108"/>
        <v>0.2966082599423166</v>
      </c>
    </row>
    <row r="886" spans="1:11" ht="13.5" x14ac:dyDescent="0.25">
      <c r="A886" s="3">
        <f>TITRES_STAT!B889</f>
        <v>43598</v>
      </c>
      <c r="B886" s="5">
        <f>TITRES_STAT!D889</f>
        <v>0.3</v>
      </c>
      <c r="C886" s="2">
        <f t="shared" si="101"/>
        <v>0</v>
      </c>
      <c r="D886" s="2">
        <f t="shared" si="102"/>
        <v>0.29200000000000004</v>
      </c>
      <c r="E886" s="2">
        <f t="shared" si="104"/>
        <v>0.30599999999999994</v>
      </c>
      <c r="F886" s="2">
        <f t="shared" si="105"/>
        <v>0.30999999999999994</v>
      </c>
      <c r="G886" s="2">
        <f t="shared" si="107"/>
        <v>0.28539999999999993</v>
      </c>
      <c r="H886" s="2">
        <f t="shared" si="103"/>
        <v>0.33660000000000001</v>
      </c>
      <c r="I886" s="2">
        <f t="array" ref="I886">SUMPRODUCT(B870:B889, (ROW(B870:B889)-ROW(B870)+1)) / (20*21/2)</f>
        <v>0.30780952380952381</v>
      </c>
      <c r="J886" s="2">
        <f t="shared" si="106"/>
        <v>0.30254522178139875</v>
      </c>
      <c r="K886" s="2">
        <f t="shared" si="108"/>
        <v>0.29674126935634343</v>
      </c>
    </row>
    <row r="887" spans="1:11" ht="13.5" x14ac:dyDescent="0.25">
      <c r="A887" s="3">
        <f>TITRES_STAT!B890</f>
        <v>43599</v>
      </c>
      <c r="B887" s="5">
        <f>TITRES_STAT!D890</f>
        <v>0.31</v>
      </c>
      <c r="C887" s="2">
        <f t="shared" si="101"/>
        <v>1.0000000000000009E-2</v>
      </c>
      <c r="D887" s="2">
        <f t="shared" si="102"/>
        <v>0.29600000000000004</v>
      </c>
      <c r="E887" s="2">
        <f t="shared" si="104"/>
        <v>0.30299999999999999</v>
      </c>
      <c r="F887" s="2">
        <f t="shared" si="105"/>
        <v>0.31149999999999994</v>
      </c>
      <c r="G887" s="2">
        <f t="shared" si="107"/>
        <v>0.28619999999999995</v>
      </c>
      <c r="H887" s="2">
        <f t="shared" si="103"/>
        <v>0.33605000000000002</v>
      </c>
      <c r="I887" s="2">
        <f t="array" ref="I887">SUMPRODUCT(B871:B890, (ROW(B871:B890)-ROW(B871)+1)) / (20*21/2)</f>
        <v>0.30752380952380953</v>
      </c>
      <c r="J887" s="2">
        <f t="shared" si="106"/>
        <v>0.30325520065936079</v>
      </c>
      <c r="K887" s="2">
        <f t="shared" si="108"/>
        <v>0.29726121957766327</v>
      </c>
    </row>
    <row r="888" spans="1:11" ht="13.5" x14ac:dyDescent="0.25">
      <c r="A888" s="3">
        <f>TITRES_STAT!B891</f>
        <v>43600</v>
      </c>
      <c r="B888" s="5">
        <f>TITRES_STAT!D891</f>
        <v>0.3</v>
      </c>
      <c r="C888" s="2">
        <f t="shared" si="101"/>
        <v>-1.0000000000000009E-2</v>
      </c>
      <c r="D888" s="2">
        <f t="shared" si="102"/>
        <v>0.3</v>
      </c>
      <c r="E888" s="2">
        <f t="shared" si="104"/>
        <v>0.29999999999999993</v>
      </c>
      <c r="F888" s="2">
        <f t="shared" si="105"/>
        <v>0.31199999999999994</v>
      </c>
      <c r="G888" s="2">
        <f t="shared" si="107"/>
        <v>0.28680000000000005</v>
      </c>
      <c r="H888" s="2">
        <f t="shared" si="103"/>
        <v>0.33550000000000013</v>
      </c>
      <c r="I888" s="2">
        <f t="array" ref="I888">SUMPRODUCT(B872:B891, (ROW(B872:B891)-ROW(B872)+1)) / (20*21/2)</f>
        <v>0.30623809523809525</v>
      </c>
      <c r="J888" s="2">
        <f t="shared" si="106"/>
        <v>0.30294518154894551</v>
      </c>
      <c r="K888" s="2">
        <f t="shared" si="108"/>
        <v>0.2973686227314804</v>
      </c>
    </row>
    <row r="889" spans="1:11" ht="13.5" x14ac:dyDescent="0.25">
      <c r="A889" s="3">
        <f>TITRES_STAT!B892</f>
        <v>43601</v>
      </c>
      <c r="B889" s="5">
        <f>TITRES_STAT!D892</f>
        <v>0.31</v>
      </c>
      <c r="C889" s="2">
        <f t="shared" si="101"/>
        <v>1.0000000000000009E-2</v>
      </c>
      <c r="D889" s="2">
        <f t="shared" si="102"/>
        <v>0.30399999999999999</v>
      </c>
      <c r="E889" s="2">
        <f t="shared" si="104"/>
        <v>0.29899999999999999</v>
      </c>
      <c r="F889" s="2">
        <f t="shared" si="105"/>
        <v>0.31299999999999994</v>
      </c>
      <c r="G889" s="2">
        <f t="shared" si="107"/>
        <v>0.28780000000000006</v>
      </c>
      <c r="H889" s="2">
        <f t="shared" si="103"/>
        <v>0.33505000000000007</v>
      </c>
      <c r="I889" s="2">
        <f t="array" ref="I889">SUMPRODUCT(B873:B892, (ROW(B873:B892)-ROW(B873)+1)) / (20*21/2)</f>
        <v>0.30595238095238098</v>
      </c>
      <c r="J889" s="2">
        <f t="shared" si="106"/>
        <v>0.30361706902047447</v>
      </c>
      <c r="K889" s="2">
        <f t="shared" si="108"/>
        <v>0.29786397085965766</v>
      </c>
    </row>
    <row r="890" spans="1:11" ht="13.5" x14ac:dyDescent="0.25">
      <c r="A890" s="3">
        <f>TITRES_STAT!B893</f>
        <v>43602</v>
      </c>
      <c r="B890" s="5">
        <f>TITRES_STAT!D893</f>
        <v>0.31</v>
      </c>
      <c r="C890" s="2">
        <f t="shared" si="101"/>
        <v>0</v>
      </c>
      <c r="D890" s="2">
        <f t="shared" si="102"/>
        <v>0.30599999999999999</v>
      </c>
      <c r="E890" s="2">
        <f t="shared" si="104"/>
        <v>0.29899999999999999</v>
      </c>
      <c r="F890" s="2">
        <f t="shared" si="105"/>
        <v>0.31349999999999995</v>
      </c>
      <c r="G890" s="2">
        <f t="shared" si="107"/>
        <v>0.28880000000000006</v>
      </c>
      <c r="H890" s="2">
        <f t="shared" si="103"/>
        <v>0.33465000000000017</v>
      </c>
      <c r="I890" s="2">
        <f t="array" ref="I890">SUMPRODUCT(B874:B893, (ROW(B874:B893)-ROW(B874)+1)) / (20*21/2)</f>
        <v>0.30476190476190479</v>
      </c>
      <c r="J890" s="2">
        <f t="shared" si="106"/>
        <v>0.30422496720900072</v>
      </c>
      <c r="K890" s="2">
        <f t="shared" si="108"/>
        <v>0.29833989357104362</v>
      </c>
    </row>
    <row r="891" spans="1:11" ht="13.5" x14ac:dyDescent="0.25">
      <c r="A891" s="3">
        <f>TITRES_STAT!B894</f>
        <v>43605</v>
      </c>
      <c r="B891" s="5">
        <f>TITRES_STAT!D894</f>
        <v>0.3</v>
      </c>
      <c r="C891" s="2">
        <f t="shared" si="101"/>
        <v>-1.0000000000000009E-2</v>
      </c>
      <c r="D891" s="2">
        <f t="shared" si="102"/>
        <v>0.30599999999999999</v>
      </c>
      <c r="E891" s="2">
        <f t="shared" si="104"/>
        <v>0.29900000000000004</v>
      </c>
      <c r="F891" s="2">
        <f t="shared" si="105"/>
        <v>0.31299999999999989</v>
      </c>
      <c r="G891" s="2">
        <f t="shared" si="107"/>
        <v>0.28960000000000008</v>
      </c>
      <c r="H891" s="2">
        <f t="shared" si="103"/>
        <v>0.3342500000000001</v>
      </c>
      <c r="I891" s="2">
        <f t="array" ref="I891">SUMPRODUCT(B875:B894, (ROW(B875:B894)-ROW(B875)+1)) / (20*21/2)</f>
        <v>0.30371428571428577</v>
      </c>
      <c r="J891" s="2">
        <f t="shared" si="106"/>
        <v>0.30382258937957207</v>
      </c>
      <c r="K891" s="2">
        <f t="shared" si="108"/>
        <v>0.29840499578394392</v>
      </c>
    </row>
    <row r="892" spans="1:11" ht="13.5" x14ac:dyDescent="0.25">
      <c r="A892" s="3">
        <f>TITRES_STAT!B895</f>
        <v>43606</v>
      </c>
      <c r="B892" s="5">
        <f>TITRES_STAT!D895</f>
        <v>0.31</v>
      </c>
      <c r="C892" s="2">
        <f t="shared" si="101"/>
        <v>1.0000000000000009E-2</v>
      </c>
      <c r="D892" s="2">
        <f t="shared" si="102"/>
        <v>0.30599999999999999</v>
      </c>
      <c r="E892" s="2">
        <f t="shared" si="104"/>
        <v>0.30100000000000005</v>
      </c>
      <c r="F892" s="2">
        <f t="shared" si="105"/>
        <v>0.31249999999999989</v>
      </c>
      <c r="G892" s="2">
        <f t="shared" si="107"/>
        <v>0.29040000000000005</v>
      </c>
      <c r="H892" s="2">
        <f t="shared" si="103"/>
        <v>0.33395000000000008</v>
      </c>
      <c r="I892" s="2">
        <f t="array" ref="I892">SUMPRODUCT(B876:B895, (ROW(B876:B895)-ROW(B876)+1)) / (20*21/2)</f>
        <v>0.30285714285714288</v>
      </c>
      <c r="J892" s="2">
        <f t="shared" si="106"/>
        <v>0.30441091420056521</v>
      </c>
      <c r="K892" s="2">
        <f t="shared" si="108"/>
        <v>0.29885970183163241</v>
      </c>
    </row>
    <row r="893" spans="1:11" ht="13.5" x14ac:dyDescent="0.25">
      <c r="A893" s="3">
        <f>TITRES_STAT!B896</f>
        <v>43607</v>
      </c>
      <c r="B893" s="5">
        <f>TITRES_STAT!D896</f>
        <v>0.3</v>
      </c>
      <c r="C893" s="2">
        <f t="shared" si="101"/>
        <v>-1.0000000000000009E-2</v>
      </c>
      <c r="D893" s="2">
        <f t="shared" si="102"/>
        <v>0.30599999999999999</v>
      </c>
      <c r="E893" s="2">
        <f t="shared" si="104"/>
        <v>0.30299999999999999</v>
      </c>
      <c r="F893" s="2">
        <f t="shared" si="105"/>
        <v>0.31099999999999989</v>
      </c>
      <c r="G893" s="2">
        <f t="shared" si="107"/>
        <v>0.29100000000000009</v>
      </c>
      <c r="H893" s="2">
        <f t="shared" si="103"/>
        <v>0.33355000000000012</v>
      </c>
      <c r="I893" s="2">
        <f t="array" ref="I893">SUMPRODUCT(B877:B896, (ROW(B877:B896)-ROW(B877)+1)) / (20*21/2)</f>
        <v>0.30219047619047618</v>
      </c>
      <c r="J893" s="2">
        <f t="shared" si="106"/>
        <v>0.30399082713384473</v>
      </c>
      <c r="K893" s="2">
        <f t="shared" si="108"/>
        <v>0.29890441940686252</v>
      </c>
    </row>
    <row r="894" spans="1:11" ht="13.5" x14ac:dyDescent="0.25">
      <c r="A894" s="3">
        <f>TITRES_STAT!B897</f>
        <v>43608</v>
      </c>
      <c r="B894" s="5">
        <f>TITRES_STAT!D897</f>
        <v>0.3</v>
      </c>
      <c r="C894" s="2">
        <f t="shared" si="101"/>
        <v>0</v>
      </c>
      <c r="D894" s="2">
        <f t="shared" si="102"/>
        <v>0.30399999999999999</v>
      </c>
      <c r="E894" s="2">
        <f t="shared" si="104"/>
        <v>0.30399999999999994</v>
      </c>
      <c r="F894" s="2">
        <f t="shared" si="105"/>
        <v>0.30899999999999989</v>
      </c>
      <c r="G894" s="2">
        <f t="shared" si="107"/>
        <v>0.29180000000000011</v>
      </c>
      <c r="H894" s="2">
        <f t="shared" si="103"/>
        <v>0.33315000000000011</v>
      </c>
      <c r="I894" s="2">
        <f t="array" ref="I894">SUMPRODUCT(B878:B897, (ROW(B878:B897)-ROW(B878)+1)) / (20*21/2)</f>
        <v>0.30171428571428571</v>
      </c>
      <c r="J894" s="2">
        <f t="shared" si="106"/>
        <v>0.30361074835919288</v>
      </c>
      <c r="K894" s="2">
        <f t="shared" si="108"/>
        <v>0.29894738335169146</v>
      </c>
    </row>
    <row r="895" spans="1:11" ht="13.5" x14ac:dyDescent="0.25">
      <c r="A895" s="3">
        <f>TITRES_STAT!B898</f>
        <v>43609</v>
      </c>
      <c r="B895" s="5">
        <f>TITRES_STAT!D898</f>
        <v>0.3</v>
      </c>
      <c r="C895" s="2">
        <f t="shared" si="101"/>
        <v>0</v>
      </c>
      <c r="D895" s="2">
        <f t="shared" si="102"/>
        <v>0.30199999999999999</v>
      </c>
      <c r="E895" s="2">
        <f t="shared" si="104"/>
        <v>0.30399999999999994</v>
      </c>
      <c r="F895" s="2">
        <f t="shared" si="105"/>
        <v>0.30699999999999988</v>
      </c>
      <c r="G895" s="2">
        <f t="shared" si="107"/>
        <v>0.29260000000000014</v>
      </c>
      <c r="H895" s="2">
        <f t="shared" si="103"/>
        <v>0.33274999999999999</v>
      </c>
      <c r="I895" s="2">
        <f t="array" ref="I895">SUMPRODUCT(B879:B898, (ROW(B879:B898)-ROW(B879)+1)) / (20*21/2)</f>
        <v>0.30142857142857143</v>
      </c>
      <c r="J895" s="2">
        <f t="shared" si="106"/>
        <v>0.3032668675630793</v>
      </c>
      <c r="K895" s="2">
        <f t="shared" si="108"/>
        <v>0.29898866243593886</v>
      </c>
    </row>
    <row r="896" spans="1:11" ht="13.5" x14ac:dyDescent="0.25">
      <c r="A896" s="3">
        <f>TITRES_STAT!B899</f>
        <v>43612</v>
      </c>
      <c r="B896" s="5">
        <f>TITRES_STAT!D899</f>
        <v>0.3</v>
      </c>
      <c r="C896" s="2">
        <f t="shared" si="101"/>
        <v>0</v>
      </c>
      <c r="D896" s="2">
        <f t="shared" si="102"/>
        <v>0.30199999999999999</v>
      </c>
      <c r="E896" s="2">
        <f t="shared" si="104"/>
        <v>0.30399999999999994</v>
      </c>
      <c r="F896" s="2">
        <f t="shared" si="105"/>
        <v>0.30499999999999988</v>
      </c>
      <c r="G896" s="2">
        <f t="shared" si="107"/>
        <v>0.29340000000000016</v>
      </c>
      <c r="H896" s="2">
        <f t="shared" si="103"/>
        <v>0.33240000000000003</v>
      </c>
      <c r="I896" s="2">
        <f t="array" ref="I896">SUMPRODUCT(B880:B899, (ROW(B880:B899)-ROW(B880)+1)) / (20*21/2)</f>
        <v>0.30128571428571427</v>
      </c>
      <c r="J896" s="2">
        <f t="shared" si="106"/>
        <v>0.30295573731897651</v>
      </c>
      <c r="K896" s="2">
        <f t="shared" si="108"/>
        <v>0.29902832273256874</v>
      </c>
    </row>
    <row r="897" spans="1:11" ht="13.5" x14ac:dyDescent="0.25">
      <c r="A897" s="3">
        <f>TITRES_STAT!B900</f>
        <v>43613</v>
      </c>
      <c r="B897" s="5">
        <f>TITRES_STAT!D900</f>
        <v>0.3</v>
      </c>
      <c r="C897" s="2">
        <f t="shared" si="101"/>
        <v>0</v>
      </c>
      <c r="D897" s="2">
        <f t="shared" si="102"/>
        <v>0.3</v>
      </c>
      <c r="E897" s="2">
        <f t="shared" si="104"/>
        <v>0.30299999999999994</v>
      </c>
      <c r="F897" s="2">
        <f t="shared" si="105"/>
        <v>0.30299999999999994</v>
      </c>
      <c r="G897" s="2">
        <f t="shared" si="107"/>
        <v>0.29400000000000015</v>
      </c>
      <c r="H897" s="2">
        <f t="shared" si="103"/>
        <v>0.33199999999999996</v>
      </c>
      <c r="I897" s="2">
        <f t="array" ref="I897">SUMPRODUCT(B881:B900, (ROW(B881:B900)-ROW(B881)+1)) / (20*21/2)</f>
        <v>0.30123809523809525</v>
      </c>
      <c r="J897" s="2">
        <f t="shared" si="106"/>
        <v>0.30267423852669306</v>
      </c>
      <c r="K897" s="2">
        <f t="shared" si="108"/>
        <v>0.29906642772344844</v>
      </c>
    </row>
    <row r="898" spans="1:11" ht="13.5" x14ac:dyDescent="0.25">
      <c r="A898" s="3">
        <f>TITRES_STAT!B901</f>
        <v>43614</v>
      </c>
      <c r="B898" s="5">
        <f>TITRES_STAT!D901</f>
        <v>0.3</v>
      </c>
      <c r="C898" s="2">
        <f t="shared" si="101"/>
        <v>0</v>
      </c>
      <c r="D898" s="2">
        <f t="shared" si="102"/>
        <v>0.3</v>
      </c>
      <c r="E898" s="2">
        <f t="shared" si="104"/>
        <v>0.30299999999999994</v>
      </c>
      <c r="F898" s="2">
        <f t="shared" si="105"/>
        <v>0.30149999999999993</v>
      </c>
      <c r="G898" s="2">
        <f t="shared" si="107"/>
        <v>0.2946000000000002</v>
      </c>
      <c r="H898" s="2">
        <f t="shared" si="103"/>
        <v>0.33159999999999995</v>
      </c>
      <c r="I898" s="2">
        <f t="array" ref="I898">SUMPRODUCT(B882:B901, (ROW(B882:B901)-ROW(B882)+1)) / (20*21/2)</f>
        <v>0.30123809523809519</v>
      </c>
      <c r="J898" s="2">
        <f t="shared" si="106"/>
        <v>0.30241954914319852</v>
      </c>
      <c r="K898" s="2">
        <f t="shared" si="108"/>
        <v>0.29910303840096031</v>
      </c>
    </row>
    <row r="899" spans="1:11" ht="13.5" x14ac:dyDescent="0.25">
      <c r="A899" s="3">
        <f>TITRES_STAT!B902</f>
        <v>43615</v>
      </c>
      <c r="B899" s="5">
        <f>TITRES_STAT!D902</f>
        <v>0.3</v>
      </c>
      <c r="C899" s="2">
        <f t="shared" si="101"/>
        <v>0</v>
      </c>
      <c r="D899" s="2">
        <f t="shared" si="102"/>
        <v>0.3</v>
      </c>
      <c r="E899" s="2">
        <f t="shared" si="104"/>
        <v>0.30199999999999994</v>
      </c>
      <c r="F899" s="2">
        <f t="shared" si="105"/>
        <v>0.30049999999999993</v>
      </c>
      <c r="G899" s="2">
        <f t="shared" si="107"/>
        <v>0.29540000000000022</v>
      </c>
      <c r="H899" s="2">
        <f t="shared" si="103"/>
        <v>0.33109999999999995</v>
      </c>
      <c r="I899" s="2">
        <f t="array" ref="I899">SUMPRODUCT(B883:B902, (ROW(B883:B902)-ROW(B883)+1)) / (20*21/2)</f>
        <v>0.30028571428571432</v>
      </c>
      <c r="J899" s="2">
        <f t="shared" si="106"/>
        <v>0.30218911589146535</v>
      </c>
      <c r="K899" s="2">
        <f t="shared" si="108"/>
        <v>0.29913821336562857</v>
      </c>
    </row>
    <row r="900" spans="1:11" ht="13.5" x14ac:dyDescent="0.25">
      <c r="A900" s="3">
        <f>TITRES_STAT!B903</f>
        <v>43616</v>
      </c>
      <c r="B900" s="5">
        <f>TITRES_STAT!D903</f>
        <v>0.3</v>
      </c>
      <c r="C900" s="2">
        <f t="shared" ref="C900:C963" si="109">B900-B899</f>
        <v>0</v>
      </c>
      <c r="D900" s="2">
        <f t="shared" si="102"/>
        <v>0.3</v>
      </c>
      <c r="E900" s="2">
        <f t="shared" si="104"/>
        <v>0.30099999999999993</v>
      </c>
      <c r="F900" s="2">
        <f t="shared" si="105"/>
        <v>0.29999999999999993</v>
      </c>
      <c r="G900" s="2">
        <f t="shared" si="107"/>
        <v>0.29620000000000019</v>
      </c>
      <c r="H900" s="2">
        <f t="shared" si="103"/>
        <v>0.3305499999999999</v>
      </c>
      <c r="I900" s="2">
        <f t="array" ref="I900">SUMPRODUCT(B884:B903, (ROW(B884:B903)-ROW(B884)+1)) / (20*21/2)</f>
        <v>0.30028571428571427</v>
      </c>
      <c r="J900" s="2">
        <f t="shared" si="106"/>
        <v>0.30198062866370678</v>
      </c>
      <c r="K900" s="2">
        <f t="shared" si="108"/>
        <v>0.29917200891991769</v>
      </c>
    </row>
    <row r="901" spans="1:11" ht="13.5" x14ac:dyDescent="0.25">
      <c r="A901" s="3">
        <f>TITRES_STAT!B904</f>
        <v>43619</v>
      </c>
      <c r="B901" s="5">
        <f>TITRES_STAT!D904</f>
        <v>0.3</v>
      </c>
      <c r="C901" s="2">
        <f t="shared" si="109"/>
        <v>0</v>
      </c>
      <c r="D901" s="2">
        <f t="shared" si="102"/>
        <v>0.3</v>
      </c>
      <c r="E901" s="2">
        <f t="shared" si="104"/>
        <v>0.30099999999999993</v>
      </c>
      <c r="F901" s="2">
        <f t="shared" si="105"/>
        <v>0.29999999999999993</v>
      </c>
      <c r="G901" s="2">
        <f t="shared" si="107"/>
        <v>0.29700000000000021</v>
      </c>
      <c r="H901" s="2">
        <f t="shared" si="103"/>
        <v>0.33004999999999995</v>
      </c>
      <c r="I901" s="2">
        <f t="array" ref="I901">SUMPRODUCT(B885:B904, (ROW(B885:B904)-ROW(B885)+1)) / (20*21/2)</f>
        <v>0.30019047619047617</v>
      </c>
      <c r="J901" s="2">
        <f t="shared" si="106"/>
        <v>0.30179199736240137</v>
      </c>
      <c r="K901" s="2">
        <f t="shared" si="108"/>
        <v>0.2992044791583523</v>
      </c>
    </row>
    <row r="902" spans="1:11" ht="13.5" x14ac:dyDescent="0.25">
      <c r="A902" s="3">
        <f>TITRES_STAT!B905</f>
        <v>43623</v>
      </c>
      <c r="B902" s="5">
        <f>TITRES_STAT!D905</f>
        <v>0.28999999999999998</v>
      </c>
      <c r="C902" s="2">
        <f t="shared" si="109"/>
        <v>-1.0000000000000009E-2</v>
      </c>
      <c r="D902" s="2">
        <f t="shared" ref="D902:D965" si="110">AVERAGE(B898:B902)</f>
        <v>0.29799999999999999</v>
      </c>
      <c r="E902" s="2">
        <f t="shared" si="104"/>
        <v>0.29899999999999999</v>
      </c>
      <c r="F902" s="2">
        <f t="shared" si="105"/>
        <v>0.29999999999999993</v>
      </c>
      <c r="G902" s="2">
        <f t="shared" si="107"/>
        <v>0.2976000000000002</v>
      </c>
      <c r="H902" s="2">
        <f t="shared" si="103"/>
        <v>0.32949999999999996</v>
      </c>
      <c r="I902" s="2">
        <f t="array" ref="I902">SUMPRODUCT(B886:B905, (ROW(B886:B905)-ROW(B886)+1)) / (20*21/2)</f>
        <v>0.29909523809523803</v>
      </c>
      <c r="J902" s="2">
        <f t="shared" si="106"/>
        <v>0.30066894999455362</v>
      </c>
      <c r="K902" s="2">
        <f t="shared" si="108"/>
        <v>0.2988435191913581</v>
      </c>
    </row>
    <row r="903" spans="1:11" ht="13.5" x14ac:dyDescent="0.25">
      <c r="A903" s="3">
        <f>TITRES_STAT!B906</f>
        <v>43626</v>
      </c>
      <c r="B903" s="5">
        <f>TITRES_STAT!D906</f>
        <v>0.3</v>
      </c>
      <c r="C903" s="2">
        <f t="shared" si="109"/>
        <v>1.0000000000000009E-2</v>
      </c>
      <c r="D903" s="2">
        <f t="shared" si="110"/>
        <v>0.29799999999999999</v>
      </c>
      <c r="E903" s="2">
        <f t="shared" si="104"/>
        <v>0.29899999999999999</v>
      </c>
      <c r="F903" s="2">
        <f t="shared" si="105"/>
        <v>0.30099999999999993</v>
      </c>
      <c r="G903" s="2">
        <f t="shared" si="107"/>
        <v>0.2986000000000002</v>
      </c>
      <c r="H903" s="2">
        <f t="shared" si="103"/>
        <v>0.32904999999999995</v>
      </c>
      <c r="I903" s="2">
        <f t="array" ref="I903">SUMPRODUCT(B887:B906, (ROW(B887:B906)-ROW(B887)+1)) / (20*21/2)</f>
        <v>0.29709523809523808</v>
      </c>
      <c r="J903" s="2">
        <f t="shared" si="106"/>
        <v>0.3006052404712628</v>
      </c>
      <c r="K903" s="2">
        <f t="shared" si="108"/>
        <v>0.29888887137993231</v>
      </c>
    </row>
    <row r="904" spans="1:11" ht="13.5" x14ac:dyDescent="0.25">
      <c r="A904" s="3">
        <f>TITRES_STAT!B907</f>
        <v>43627</v>
      </c>
      <c r="B904" s="5">
        <f>TITRES_STAT!D907</f>
        <v>0.3</v>
      </c>
      <c r="C904" s="2">
        <f t="shared" si="109"/>
        <v>0</v>
      </c>
      <c r="D904" s="2">
        <f t="shared" si="110"/>
        <v>0.29799999999999999</v>
      </c>
      <c r="E904" s="2">
        <f t="shared" si="104"/>
        <v>0.29899999999999999</v>
      </c>
      <c r="F904" s="2">
        <f t="shared" si="105"/>
        <v>0.30149999999999993</v>
      </c>
      <c r="G904" s="2">
        <f t="shared" si="107"/>
        <v>0.29940000000000017</v>
      </c>
      <c r="H904" s="2">
        <f t="shared" si="103"/>
        <v>0.3285499999999999</v>
      </c>
      <c r="I904" s="2">
        <f t="array" ref="I904">SUMPRODUCT(B888:B907, (ROW(B888:B907)-ROW(B888)+1)) / (20*21/2)</f>
        <v>0.2961428571428571</v>
      </c>
      <c r="J904" s="2">
        <f t="shared" si="106"/>
        <v>0.30054759852161872</v>
      </c>
      <c r="K904" s="2">
        <f t="shared" si="108"/>
        <v>0.29893244505130756</v>
      </c>
    </row>
    <row r="905" spans="1:11" ht="13.5" x14ac:dyDescent="0.25">
      <c r="A905" s="3">
        <f>TITRES_STAT!B908</f>
        <v>43628</v>
      </c>
      <c r="B905" s="5">
        <f>TITRES_STAT!D908</f>
        <v>0.28999999999999998</v>
      </c>
      <c r="C905" s="2">
        <f t="shared" si="109"/>
        <v>-1.0000000000000009E-2</v>
      </c>
      <c r="D905" s="2">
        <f t="shared" si="110"/>
        <v>0.29599999999999999</v>
      </c>
      <c r="E905" s="2">
        <f t="shared" si="104"/>
        <v>0.29799999999999993</v>
      </c>
      <c r="F905" s="2">
        <f t="shared" si="105"/>
        <v>0.30099999999999993</v>
      </c>
      <c r="G905" s="2">
        <f t="shared" si="107"/>
        <v>0.29980000000000018</v>
      </c>
      <c r="H905" s="2">
        <f t="shared" si="103"/>
        <v>0.32794999999999996</v>
      </c>
      <c r="I905" s="2">
        <f t="array" ref="I905">SUMPRODUCT(B889:B908, (ROW(B889:B908)-ROW(B889)+1)) / (20*21/2)</f>
        <v>0.29433333333333328</v>
      </c>
      <c r="J905" s="2">
        <f t="shared" si="106"/>
        <v>0.29954306532908359</v>
      </c>
      <c r="K905" s="2">
        <f t="shared" si="108"/>
        <v>0.29858215308851116</v>
      </c>
    </row>
    <row r="906" spans="1:11" ht="13.5" x14ac:dyDescent="0.25">
      <c r="A906" s="3">
        <f>TITRES_STAT!B909</f>
        <v>43629</v>
      </c>
      <c r="B906" s="5">
        <f>TITRES_STAT!D909</f>
        <v>0.28000000000000003</v>
      </c>
      <c r="C906" s="2">
        <f t="shared" si="109"/>
        <v>-9.9999999999999534E-3</v>
      </c>
      <c r="D906" s="2">
        <f t="shared" si="110"/>
        <v>0.29199999999999998</v>
      </c>
      <c r="E906" s="2">
        <f t="shared" si="104"/>
        <v>0.29599999999999999</v>
      </c>
      <c r="F906" s="2">
        <f t="shared" si="105"/>
        <v>0.29999999999999993</v>
      </c>
      <c r="G906" s="2">
        <f t="shared" si="107"/>
        <v>0.29980000000000018</v>
      </c>
      <c r="H906" s="2">
        <f t="shared" ref="H906:H969" si="111">AVERAGE(B707:B906)</f>
        <v>0.32729999999999992</v>
      </c>
      <c r="I906" s="2">
        <f t="array" ref="I906">SUMPRODUCT(B890:B909, (ROW(B890:B909)-ROW(B890)+1)) / (20*21/2)</f>
        <v>0.29357142857142854</v>
      </c>
      <c r="J906" s="2">
        <f t="shared" si="106"/>
        <v>0.297681821012028</v>
      </c>
      <c r="K906" s="2">
        <f t="shared" si="108"/>
        <v>0.2978534412026872</v>
      </c>
    </row>
    <row r="907" spans="1:11" ht="13.5" x14ac:dyDescent="0.25">
      <c r="A907" s="3">
        <f>TITRES_STAT!B910</f>
        <v>43630</v>
      </c>
      <c r="B907" s="5">
        <f>TITRES_STAT!D910</f>
        <v>0.28999999999999998</v>
      </c>
      <c r="C907" s="2">
        <f t="shared" si="109"/>
        <v>9.9999999999999534E-3</v>
      </c>
      <c r="D907" s="2">
        <f t="shared" si="110"/>
        <v>0.29199999999999998</v>
      </c>
      <c r="E907" s="2">
        <f t="shared" si="104"/>
        <v>0.29500000000000004</v>
      </c>
      <c r="F907" s="2">
        <f t="shared" si="105"/>
        <v>0.29899999999999993</v>
      </c>
      <c r="G907" s="2">
        <f t="shared" si="107"/>
        <v>0.29980000000000018</v>
      </c>
      <c r="H907" s="2">
        <f t="shared" si="111"/>
        <v>0.32669999999999993</v>
      </c>
      <c r="I907" s="2">
        <f t="array" ref="I907">SUMPRODUCT(B891:B910, (ROW(B891:B910)-ROW(B891)+1)) / (20*21/2)</f>
        <v>0.29385714285714287</v>
      </c>
      <c r="J907" s="2">
        <f t="shared" si="106"/>
        <v>0.29695021901088248</v>
      </c>
      <c r="K907" s="2">
        <f t="shared" si="108"/>
        <v>0.29754546311630731</v>
      </c>
    </row>
    <row r="908" spans="1:11" ht="13.5" x14ac:dyDescent="0.25">
      <c r="A908" s="3">
        <f>TITRES_STAT!B911</f>
        <v>43633</v>
      </c>
      <c r="B908" s="5">
        <f>TITRES_STAT!D911</f>
        <v>0.28000000000000003</v>
      </c>
      <c r="C908" s="2">
        <f t="shared" si="109"/>
        <v>-9.9999999999999534E-3</v>
      </c>
      <c r="D908" s="2">
        <f t="shared" si="110"/>
        <v>0.28799999999999998</v>
      </c>
      <c r="E908" s="2">
        <f t="shared" ref="E908:E971" si="112">AVERAGE(B899:B908)</f>
        <v>0.29300000000000004</v>
      </c>
      <c r="F908" s="2">
        <f t="shared" si="105"/>
        <v>0.29799999999999993</v>
      </c>
      <c r="G908" s="2">
        <f t="shared" si="107"/>
        <v>0.29960000000000014</v>
      </c>
      <c r="H908" s="2">
        <f t="shared" si="111"/>
        <v>0.3260499999999999</v>
      </c>
      <c r="I908" s="2">
        <f t="array" ref="I908">SUMPRODUCT(B892:B911, (ROW(B892:B911)-ROW(B892)+1)) / (20*21/2)</f>
        <v>0.29323809523809519</v>
      </c>
      <c r="J908" s="2">
        <f t="shared" si="106"/>
        <v>0.2953359124384175</v>
      </c>
      <c r="K908" s="2">
        <f t="shared" si="108"/>
        <v>0.29685740573919722</v>
      </c>
    </row>
    <row r="909" spans="1:11" ht="13.5" x14ac:dyDescent="0.25">
      <c r="A909" s="3">
        <f>TITRES_STAT!B912</f>
        <v>43634</v>
      </c>
      <c r="B909" s="5">
        <f>TITRES_STAT!D912</f>
        <v>0.28999999999999998</v>
      </c>
      <c r="C909" s="2">
        <f t="shared" si="109"/>
        <v>9.9999999999999534E-3</v>
      </c>
      <c r="D909" s="2">
        <f t="shared" si="110"/>
        <v>0.28600000000000003</v>
      </c>
      <c r="E909" s="2">
        <f t="shared" si="112"/>
        <v>0.29199999999999998</v>
      </c>
      <c r="F909" s="2">
        <f t="shared" si="105"/>
        <v>0.29699999999999999</v>
      </c>
      <c r="G909" s="2">
        <f t="shared" si="107"/>
        <v>0.29980000000000012</v>
      </c>
      <c r="H909" s="2">
        <f t="shared" si="111"/>
        <v>0.32544999999999985</v>
      </c>
      <c r="I909" s="2">
        <f t="array" ref="I909">SUMPRODUCT(B893:B912, (ROW(B893:B912)-ROW(B893)+1)) / (20*21/2)</f>
        <v>0.29266666666666663</v>
      </c>
      <c r="J909" s="2">
        <f t="shared" si="106"/>
        <v>0.29482773030142534</v>
      </c>
      <c r="K909" s="2">
        <f t="shared" si="108"/>
        <v>0.29658848786707181</v>
      </c>
    </row>
    <row r="910" spans="1:11" ht="13.5" x14ac:dyDescent="0.25">
      <c r="A910" s="3">
        <f>TITRES_STAT!B913</f>
        <v>43635</v>
      </c>
      <c r="B910" s="5">
        <f>TITRES_STAT!D913</f>
        <v>0.3</v>
      </c>
      <c r="C910" s="2">
        <f t="shared" si="109"/>
        <v>1.0000000000000009E-2</v>
      </c>
      <c r="D910" s="2">
        <f t="shared" si="110"/>
        <v>0.28800000000000003</v>
      </c>
      <c r="E910" s="2">
        <f t="shared" si="112"/>
        <v>0.29199999999999998</v>
      </c>
      <c r="F910" s="2">
        <f t="shared" si="105"/>
        <v>0.29649999999999999</v>
      </c>
      <c r="G910" s="2">
        <f t="shared" si="107"/>
        <v>0.30020000000000013</v>
      </c>
      <c r="H910" s="2">
        <f t="shared" si="111"/>
        <v>0.32489999999999986</v>
      </c>
      <c r="I910" s="2">
        <f t="array" ref="I910">SUMPRODUCT(B894:B913, (ROW(B894:B913)-ROW(B894)+1)) / (20*21/2)</f>
        <v>0.29219047619047617</v>
      </c>
      <c r="J910" s="2">
        <f t="shared" si="106"/>
        <v>0.29532032741557535</v>
      </c>
      <c r="K910" s="2">
        <f t="shared" si="108"/>
        <v>0.29672227265659845</v>
      </c>
    </row>
    <row r="911" spans="1:11" ht="13.5" x14ac:dyDescent="0.25">
      <c r="A911" s="3">
        <f>TITRES_STAT!B914</f>
        <v>43636</v>
      </c>
      <c r="B911" s="5">
        <f>TITRES_STAT!D914</f>
        <v>0.28999999999999998</v>
      </c>
      <c r="C911" s="2">
        <f t="shared" si="109"/>
        <v>-1.0000000000000009E-2</v>
      </c>
      <c r="D911" s="2">
        <f t="shared" si="110"/>
        <v>0.29000000000000004</v>
      </c>
      <c r="E911" s="2">
        <f t="shared" si="112"/>
        <v>0.29100000000000004</v>
      </c>
      <c r="F911" s="2">
        <f t="shared" si="105"/>
        <v>0.29599999999999993</v>
      </c>
      <c r="G911" s="2">
        <f t="shared" si="107"/>
        <v>0.30040000000000011</v>
      </c>
      <c r="H911" s="2">
        <f t="shared" si="111"/>
        <v>0.32434999999999986</v>
      </c>
      <c r="I911" s="2">
        <f t="array" ref="I911">SUMPRODUCT(B895:B914, (ROW(B895:B914)-ROW(B895)+1)) / (20*21/2)</f>
        <v>0.29176190476190472</v>
      </c>
      <c r="J911" s="2">
        <f t="shared" si="106"/>
        <v>0.29481362956647289</v>
      </c>
      <c r="K911" s="2">
        <f t="shared" si="108"/>
        <v>0.29645865412104555</v>
      </c>
    </row>
    <row r="912" spans="1:11" ht="13.5" x14ac:dyDescent="0.25">
      <c r="A912" s="3">
        <f>TITRES_STAT!B915</f>
        <v>43637</v>
      </c>
      <c r="B912" s="5">
        <f>TITRES_STAT!D915</f>
        <v>0.28999999999999998</v>
      </c>
      <c r="C912" s="2">
        <f t="shared" si="109"/>
        <v>0</v>
      </c>
      <c r="D912" s="2">
        <f t="shared" si="110"/>
        <v>0.29000000000000004</v>
      </c>
      <c r="E912" s="2">
        <f t="shared" si="112"/>
        <v>0.29099999999999998</v>
      </c>
      <c r="F912" s="2">
        <f t="shared" si="105"/>
        <v>0.29499999999999998</v>
      </c>
      <c r="G912" s="2">
        <f t="shared" si="107"/>
        <v>0.30060000000000003</v>
      </c>
      <c r="H912" s="2">
        <f t="shared" si="111"/>
        <v>0.32379999999999998</v>
      </c>
      <c r="I912" s="2">
        <f t="array" ref="I912">SUMPRODUCT(B896:B915, (ROW(B896:B915)-ROW(B896)+1)) / (20*21/2)</f>
        <v>0.29138095238095235</v>
      </c>
      <c r="J912" s="2">
        <f t="shared" si="106"/>
        <v>0.29435518865538024</v>
      </c>
      <c r="K912" s="2">
        <f t="shared" si="108"/>
        <v>0.29620537356727905</v>
      </c>
    </row>
    <row r="913" spans="1:11" ht="13.5" x14ac:dyDescent="0.25">
      <c r="A913" s="3">
        <f>TITRES_STAT!B916</f>
        <v>43640</v>
      </c>
      <c r="B913" s="5">
        <f>TITRES_STAT!D916</f>
        <v>0.28999999999999998</v>
      </c>
      <c r="C913" s="2">
        <f t="shared" si="109"/>
        <v>0</v>
      </c>
      <c r="D913" s="2">
        <f t="shared" si="110"/>
        <v>0.29199999999999998</v>
      </c>
      <c r="E913" s="2">
        <f t="shared" si="112"/>
        <v>0.28999999999999998</v>
      </c>
      <c r="F913" s="2">
        <f t="shared" si="105"/>
        <v>0.29449999999999998</v>
      </c>
      <c r="G913" s="2">
        <f t="shared" si="107"/>
        <v>0.30080000000000001</v>
      </c>
      <c r="H913" s="2">
        <f t="shared" si="111"/>
        <v>0.32329999999999992</v>
      </c>
      <c r="I913" s="2">
        <f t="array" ref="I913">SUMPRODUCT(B897:B916, (ROW(B897:B916)-ROW(B897)+1)) / (20*21/2)</f>
        <v>0.291047619047619</v>
      </c>
      <c r="J913" s="2">
        <f t="shared" si="106"/>
        <v>0.29394040878343924</v>
      </c>
      <c r="K913" s="2">
        <f t="shared" si="108"/>
        <v>0.2959620255842485</v>
      </c>
    </row>
    <row r="914" spans="1:11" ht="13.5" x14ac:dyDescent="0.25">
      <c r="A914" s="3">
        <f>TITRES_STAT!B917</f>
        <v>43641</v>
      </c>
      <c r="B914" s="5">
        <f>TITRES_STAT!D917</f>
        <v>0.28999999999999998</v>
      </c>
      <c r="C914" s="2">
        <f t="shared" si="109"/>
        <v>0</v>
      </c>
      <c r="D914" s="2">
        <f t="shared" si="110"/>
        <v>0.29199999999999998</v>
      </c>
      <c r="E914" s="2">
        <f t="shared" si="112"/>
        <v>0.28900000000000003</v>
      </c>
      <c r="F914" s="2">
        <f t="shared" si="105"/>
        <v>0.29399999999999998</v>
      </c>
      <c r="G914" s="2">
        <f t="shared" si="107"/>
        <v>0.30119999999999997</v>
      </c>
      <c r="H914" s="2">
        <f t="shared" si="111"/>
        <v>0.32279999999999986</v>
      </c>
      <c r="I914" s="2">
        <f t="array" ref="I914">SUMPRODUCT(B898:B917, (ROW(B898:B917)-ROW(B898)+1)) / (20*21/2)</f>
        <v>0.29076190476190472</v>
      </c>
      <c r="J914" s="2">
        <f t="shared" si="106"/>
        <v>0.293565131756445</v>
      </c>
      <c r="K914" s="2">
        <f t="shared" si="108"/>
        <v>0.29572822065937598</v>
      </c>
    </row>
    <row r="915" spans="1:11" ht="13.5" x14ac:dyDescent="0.25">
      <c r="A915" s="3">
        <f>TITRES_STAT!B918</f>
        <v>43642</v>
      </c>
      <c r="B915" s="5">
        <f>TITRES_STAT!D918</f>
        <v>0.28999999999999998</v>
      </c>
      <c r="C915" s="2">
        <f t="shared" si="109"/>
        <v>0</v>
      </c>
      <c r="D915" s="2">
        <f t="shared" si="110"/>
        <v>0.28999999999999998</v>
      </c>
      <c r="E915" s="2">
        <f t="shared" si="112"/>
        <v>0.28900000000000003</v>
      </c>
      <c r="F915" s="2">
        <f t="shared" si="105"/>
        <v>0.29349999999999998</v>
      </c>
      <c r="G915" s="2">
        <f t="shared" si="107"/>
        <v>0.30159999999999992</v>
      </c>
      <c r="H915" s="2">
        <f t="shared" si="111"/>
        <v>0.32229999999999992</v>
      </c>
      <c r="I915" s="2">
        <f t="array" ref="I915">SUMPRODUCT(B899:B918, (ROW(B899:B918)-ROW(B899)+1)) / (20*21/2)</f>
        <v>0.28957142857142854</v>
      </c>
      <c r="J915" s="2">
        <f t="shared" si="106"/>
        <v>0.29322559539868831</v>
      </c>
      <c r="K915" s="2">
        <f t="shared" si="108"/>
        <v>0.29550358455508674</v>
      </c>
    </row>
    <row r="916" spans="1:11" ht="13.5" x14ac:dyDescent="0.25">
      <c r="A916" s="3">
        <f>TITRES_STAT!B919</f>
        <v>43643</v>
      </c>
      <c r="B916" s="5">
        <f>TITRES_STAT!D919</f>
        <v>0.28999999999999998</v>
      </c>
      <c r="C916" s="2">
        <f t="shared" si="109"/>
        <v>0</v>
      </c>
      <c r="D916" s="2">
        <f t="shared" si="110"/>
        <v>0.28999999999999998</v>
      </c>
      <c r="E916" s="2">
        <f t="shared" si="112"/>
        <v>0.29000000000000004</v>
      </c>
      <c r="F916" s="2">
        <f t="shared" ref="F916:F979" si="113">AVERAGE(B897:B916)</f>
        <v>0.29300000000000004</v>
      </c>
      <c r="G916" s="2">
        <f t="shared" si="107"/>
        <v>0.30199999999999994</v>
      </c>
      <c r="H916" s="2">
        <f t="shared" si="111"/>
        <v>0.32179999999999992</v>
      </c>
      <c r="I916" s="2">
        <f t="array" ref="I916">SUMPRODUCT(B900:B919, (ROW(B900:B919)-ROW(B900)+1)) / (20*21/2)</f>
        <v>0.28752380952380951</v>
      </c>
      <c r="J916" s="2">
        <f t="shared" si="106"/>
        <v>0.29291839583690843</v>
      </c>
      <c r="K916" s="2">
        <f t="shared" si="108"/>
        <v>0.29528775770978921</v>
      </c>
    </row>
    <row r="917" spans="1:11" ht="13.5" x14ac:dyDescent="0.25">
      <c r="A917" s="3">
        <f>TITRES_STAT!B920</f>
        <v>43644</v>
      </c>
      <c r="B917" s="5">
        <f>TITRES_STAT!D920</f>
        <v>0.28999999999999998</v>
      </c>
      <c r="C917" s="2">
        <f t="shared" si="109"/>
        <v>0</v>
      </c>
      <c r="D917" s="2">
        <f t="shared" si="110"/>
        <v>0.28999999999999998</v>
      </c>
      <c r="E917" s="2">
        <f t="shared" si="112"/>
        <v>0.29000000000000004</v>
      </c>
      <c r="F917" s="2">
        <f t="shared" si="113"/>
        <v>0.29250000000000004</v>
      </c>
      <c r="G917" s="2">
        <f t="shared" si="107"/>
        <v>0.30219999999999986</v>
      </c>
      <c r="H917" s="2">
        <f t="shared" si="111"/>
        <v>0.32129999999999986</v>
      </c>
      <c r="I917" s="2">
        <f t="array" ref="I917">SUMPRODUCT(B901:B920, (ROW(B901:B920)-ROW(B901)+1)) / (20*21/2)</f>
        <v>0.28657142857142859</v>
      </c>
      <c r="J917" s="2">
        <f t="shared" ref="J917:J980" si="114">$J$4*B917+J916*(1-$J$4)</f>
        <v>0.29264045337625044</v>
      </c>
      <c r="K917" s="2">
        <f t="shared" si="108"/>
        <v>0.29508039466234648</v>
      </c>
    </row>
    <row r="918" spans="1:11" ht="13.5" x14ac:dyDescent="0.25">
      <c r="A918" s="3">
        <f>TITRES_STAT!B921</f>
        <v>43647</v>
      </c>
      <c r="B918" s="5">
        <f>TITRES_STAT!D921</f>
        <v>0.28000000000000003</v>
      </c>
      <c r="C918" s="2">
        <f t="shared" si="109"/>
        <v>-9.9999999999999534E-3</v>
      </c>
      <c r="D918" s="2">
        <f t="shared" si="110"/>
        <v>0.28799999999999998</v>
      </c>
      <c r="E918" s="2">
        <f t="shared" si="112"/>
        <v>0.29000000000000004</v>
      </c>
      <c r="F918" s="2">
        <f t="shared" si="113"/>
        <v>0.29150000000000004</v>
      </c>
      <c r="G918" s="2">
        <f t="shared" si="107"/>
        <v>0.30199999999999988</v>
      </c>
      <c r="H918" s="2">
        <f t="shared" si="111"/>
        <v>0.32074999999999981</v>
      </c>
      <c r="I918" s="2">
        <f t="array" ref="I918">SUMPRODUCT(B902:B921, (ROW(B902:B921)-ROW(B902)+1)) / (20*21/2)</f>
        <v>0.2857142857142857</v>
      </c>
      <c r="J918" s="2">
        <f t="shared" si="114"/>
        <v>0.29143660067375043</v>
      </c>
      <c r="K918" s="2">
        <f t="shared" si="108"/>
        <v>0.29448900663637212</v>
      </c>
    </row>
    <row r="919" spans="1:11" ht="13.5" x14ac:dyDescent="0.25">
      <c r="A919" s="3">
        <f>TITRES_STAT!B922</f>
        <v>43648</v>
      </c>
      <c r="B919" s="5">
        <f>TITRES_STAT!D922</f>
        <v>0.27</v>
      </c>
      <c r="C919" s="2">
        <f t="shared" si="109"/>
        <v>-1.0000000000000009E-2</v>
      </c>
      <c r="D919" s="2">
        <f t="shared" si="110"/>
        <v>0.28399999999999997</v>
      </c>
      <c r="E919" s="2">
        <f t="shared" si="112"/>
        <v>0.28800000000000003</v>
      </c>
      <c r="F919" s="2">
        <f t="shared" si="113"/>
        <v>0.29000000000000004</v>
      </c>
      <c r="G919" s="2">
        <f t="shared" si="107"/>
        <v>0.30159999999999987</v>
      </c>
      <c r="H919" s="2">
        <f t="shared" si="111"/>
        <v>0.32019999999999987</v>
      </c>
      <c r="I919" s="2">
        <f t="array" ref="I919">SUMPRODUCT(B903:B922, (ROW(B903:B922)-ROW(B903)+1)) / (20*21/2)</f>
        <v>0.28495238095238096</v>
      </c>
      <c r="J919" s="2">
        <f t="shared" si="114"/>
        <v>0.28939501965720277</v>
      </c>
      <c r="K919" s="2">
        <f t="shared" si="108"/>
        <v>0.29352865343494572</v>
      </c>
    </row>
    <row r="920" spans="1:11" ht="13.5" x14ac:dyDescent="0.25">
      <c r="A920" s="3">
        <f>TITRES_STAT!B923</f>
        <v>43649</v>
      </c>
      <c r="B920" s="5">
        <f>TITRES_STAT!D923</f>
        <v>0.28000000000000003</v>
      </c>
      <c r="C920" s="2">
        <f t="shared" si="109"/>
        <v>1.0000000000000009E-2</v>
      </c>
      <c r="D920" s="2">
        <f t="shared" si="110"/>
        <v>0.28199999999999997</v>
      </c>
      <c r="E920" s="2">
        <f t="shared" si="112"/>
        <v>0.28599999999999992</v>
      </c>
      <c r="F920" s="2">
        <f t="shared" si="113"/>
        <v>0.28900000000000003</v>
      </c>
      <c r="G920" s="2">
        <f t="shared" si="107"/>
        <v>0.30119999999999986</v>
      </c>
      <c r="H920" s="2">
        <f t="shared" si="111"/>
        <v>0.31969999999999987</v>
      </c>
      <c r="I920" s="2">
        <f t="array" ref="I920">SUMPRODUCT(B904:B923, (ROW(B904:B923)-ROW(B904)+1)) / (20*21/2)</f>
        <v>0.28423809523809523</v>
      </c>
      <c r="J920" s="2">
        <f t="shared" si="114"/>
        <v>0.2885002558803263</v>
      </c>
      <c r="K920" s="2">
        <f t="shared" si="108"/>
        <v>0.29299811800612435</v>
      </c>
    </row>
    <row r="921" spans="1:11" ht="13.5" x14ac:dyDescent="0.25">
      <c r="A921" s="3">
        <f>TITRES_STAT!B924</f>
        <v>43650</v>
      </c>
      <c r="B921" s="5">
        <f>TITRES_STAT!D924</f>
        <v>0.28000000000000003</v>
      </c>
      <c r="C921" s="2">
        <f t="shared" si="109"/>
        <v>0</v>
      </c>
      <c r="D921" s="2">
        <f t="shared" si="110"/>
        <v>0.28000000000000003</v>
      </c>
      <c r="E921" s="2">
        <f t="shared" si="112"/>
        <v>0.28500000000000003</v>
      </c>
      <c r="F921" s="2">
        <f t="shared" si="113"/>
        <v>0.28800000000000009</v>
      </c>
      <c r="G921" s="2">
        <f t="shared" si="107"/>
        <v>0.30059999999999976</v>
      </c>
      <c r="H921" s="2">
        <f t="shared" si="111"/>
        <v>0.31919999999999987</v>
      </c>
      <c r="I921" s="2">
        <f t="array" ref="I921">SUMPRODUCT(B905:B924, (ROW(B905:B924)-ROW(B905)+1)) / (20*21/2)</f>
        <v>0.2836190476190476</v>
      </c>
      <c r="J921" s="2">
        <f t="shared" si="114"/>
        <v>0.28769070770124761</v>
      </c>
      <c r="K921" s="2">
        <f t="shared" si="108"/>
        <v>0.29248838788823711</v>
      </c>
    </row>
    <row r="922" spans="1:11" ht="13.5" x14ac:dyDescent="0.25">
      <c r="A922" s="3">
        <f>TITRES_STAT!B925</f>
        <v>43651</v>
      </c>
      <c r="B922" s="5">
        <f>TITRES_STAT!D925</f>
        <v>0.28000000000000003</v>
      </c>
      <c r="C922" s="2">
        <f t="shared" si="109"/>
        <v>0</v>
      </c>
      <c r="D922" s="2">
        <f t="shared" si="110"/>
        <v>0.27800000000000002</v>
      </c>
      <c r="E922" s="2">
        <f t="shared" si="112"/>
        <v>0.28400000000000009</v>
      </c>
      <c r="F922" s="2">
        <f t="shared" si="113"/>
        <v>0.28750000000000003</v>
      </c>
      <c r="G922" s="2">
        <f t="shared" si="107"/>
        <v>0.29979999999999973</v>
      </c>
      <c r="H922" s="2">
        <f t="shared" si="111"/>
        <v>0.31869999999999993</v>
      </c>
      <c r="I922" s="2">
        <f t="array" ref="I922">SUMPRODUCT(B906:B925, (ROW(B906:B925)-ROW(B906)+1)) / (20*21/2)</f>
        <v>0.28309523809523812</v>
      </c>
      <c r="J922" s="2">
        <f t="shared" si="114"/>
        <v>0.28695825934874786</v>
      </c>
      <c r="K922" s="2">
        <f t="shared" si="108"/>
        <v>0.29199864718673763</v>
      </c>
    </row>
    <row r="923" spans="1:11" ht="13.5" x14ac:dyDescent="0.25">
      <c r="A923" s="3">
        <f>TITRES_STAT!B926</f>
        <v>43654</v>
      </c>
      <c r="B923" s="5">
        <f>TITRES_STAT!D926</f>
        <v>0.28000000000000003</v>
      </c>
      <c r="C923" s="2">
        <f t="shared" si="109"/>
        <v>0</v>
      </c>
      <c r="D923" s="2">
        <f t="shared" si="110"/>
        <v>0.27800000000000002</v>
      </c>
      <c r="E923" s="2">
        <f t="shared" si="112"/>
        <v>0.28300000000000003</v>
      </c>
      <c r="F923" s="2">
        <f t="shared" si="113"/>
        <v>0.28650000000000003</v>
      </c>
      <c r="G923" s="2">
        <f t="shared" si="107"/>
        <v>0.29879999999999973</v>
      </c>
      <c r="H923" s="2">
        <f t="shared" si="111"/>
        <v>0.31819999999999993</v>
      </c>
      <c r="I923" s="2">
        <f t="array" ref="I923">SUMPRODUCT(B907:B926, (ROW(B907:B926)-ROW(B907)+1)) / (20*21/2)</f>
        <v>0.28261904761904766</v>
      </c>
      <c r="J923" s="2">
        <f t="shared" si="114"/>
        <v>0.28629556798220046</v>
      </c>
      <c r="K923" s="2">
        <f t="shared" si="108"/>
        <v>0.29152811200294398</v>
      </c>
    </row>
    <row r="924" spans="1:11" ht="13.5" x14ac:dyDescent="0.25">
      <c r="A924" s="3">
        <f>TITRES_STAT!B927</f>
        <v>43655</v>
      </c>
      <c r="B924" s="5">
        <f>TITRES_STAT!D927</f>
        <v>0.28000000000000003</v>
      </c>
      <c r="C924" s="2">
        <f t="shared" si="109"/>
        <v>0</v>
      </c>
      <c r="D924" s="2">
        <f t="shared" si="110"/>
        <v>0.28000000000000003</v>
      </c>
      <c r="E924" s="2">
        <f t="shared" si="112"/>
        <v>0.28200000000000003</v>
      </c>
      <c r="F924" s="2">
        <f t="shared" si="113"/>
        <v>0.28550000000000009</v>
      </c>
      <c r="G924" s="2">
        <f t="shared" si="107"/>
        <v>0.2975999999999997</v>
      </c>
      <c r="H924" s="2">
        <f t="shared" si="111"/>
        <v>0.31774999999999998</v>
      </c>
      <c r="I924" s="2">
        <f t="array" ref="I924">SUMPRODUCT(B908:B927, (ROW(B908:B927)-ROW(B908)+1)) / (20*21/2)</f>
        <v>0.28309523809523807</v>
      </c>
      <c r="J924" s="2">
        <f t="shared" si="114"/>
        <v>0.28569599007913377</v>
      </c>
      <c r="K924" s="2">
        <f t="shared" si="108"/>
        <v>0.29107602917929914</v>
      </c>
    </row>
    <row r="925" spans="1:11" ht="13.5" x14ac:dyDescent="0.25">
      <c r="A925" s="3">
        <f>TITRES_STAT!B928</f>
        <v>43656</v>
      </c>
      <c r="B925" s="5">
        <f>TITRES_STAT!D928</f>
        <v>0.28000000000000003</v>
      </c>
      <c r="C925" s="2">
        <f t="shared" si="109"/>
        <v>0</v>
      </c>
      <c r="D925" s="2">
        <f t="shared" si="110"/>
        <v>0.28000000000000003</v>
      </c>
      <c r="E925" s="2">
        <f t="shared" si="112"/>
        <v>0.28100000000000003</v>
      </c>
      <c r="F925" s="2">
        <f t="shared" si="113"/>
        <v>0.28500000000000003</v>
      </c>
      <c r="G925" s="2">
        <f t="shared" si="107"/>
        <v>0.29639999999999966</v>
      </c>
      <c r="H925" s="2">
        <f t="shared" si="111"/>
        <v>0.31729999999999997</v>
      </c>
      <c r="I925" s="2">
        <f t="array" ref="I925">SUMPRODUCT(B909:B928, (ROW(B909:B928)-ROW(B909)+1)) / (20*21/2)</f>
        <v>0.28452380952380951</v>
      </c>
      <c r="J925" s="2">
        <f t="shared" si="114"/>
        <v>0.28515351483350199</v>
      </c>
      <c r="K925" s="2">
        <f t="shared" si="108"/>
        <v>0.29064167509383643</v>
      </c>
    </row>
    <row r="926" spans="1:11" ht="13.5" x14ac:dyDescent="0.25">
      <c r="A926" s="3">
        <f>TITRES_STAT!B929</f>
        <v>43657</v>
      </c>
      <c r="B926" s="5">
        <f>TITRES_STAT!D929</f>
        <v>0.28000000000000003</v>
      </c>
      <c r="C926" s="2">
        <f t="shared" si="109"/>
        <v>0</v>
      </c>
      <c r="D926" s="2">
        <f t="shared" si="110"/>
        <v>0.28000000000000003</v>
      </c>
      <c r="E926" s="2">
        <f t="shared" si="112"/>
        <v>0.28000000000000008</v>
      </c>
      <c r="F926" s="2">
        <f t="shared" si="113"/>
        <v>0.28500000000000009</v>
      </c>
      <c r="G926" s="2">
        <f t="shared" si="107"/>
        <v>0.29519999999999968</v>
      </c>
      <c r="H926" s="2">
        <f t="shared" si="111"/>
        <v>0.31684999999999997</v>
      </c>
      <c r="I926" s="2">
        <f t="array" ref="I926">SUMPRODUCT(B910:B929, (ROW(B910:B929)-ROW(B910)+1)) / (20*21/2)</f>
        <v>0.28680952380952385</v>
      </c>
      <c r="J926" s="2">
        <f t="shared" si="114"/>
        <v>0.28466270389697801</v>
      </c>
      <c r="K926" s="2">
        <f t="shared" si="108"/>
        <v>0.2902243545019213</v>
      </c>
    </row>
    <row r="927" spans="1:11" ht="13.5" x14ac:dyDescent="0.25">
      <c r="A927" s="3">
        <f>TITRES_STAT!B930</f>
        <v>43658</v>
      </c>
      <c r="B927" s="5">
        <f>TITRES_STAT!D930</f>
        <v>0.28999999999999998</v>
      </c>
      <c r="C927" s="2">
        <f t="shared" si="109"/>
        <v>9.9999999999999534E-3</v>
      </c>
      <c r="D927" s="2">
        <f t="shared" si="110"/>
        <v>0.28200000000000003</v>
      </c>
      <c r="E927" s="2">
        <f t="shared" si="112"/>
        <v>0.28000000000000008</v>
      </c>
      <c r="F927" s="2">
        <f t="shared" si="113"/>
        <v>0.28500000000000009</v>
      </c>
      <c r="G927" s="2">
        <f t="shared" si="107"/>
        <v>0.29419999999999968</v>
      </c>
      <c r="H927" s="2">
        <f t="shared" si="111"/>
        <v>0.31645000000000001</v>
      </c>
      <c r="I927" s="2">
        <f t="array" ref="I927">SUMPRODUCT(B911:B930, (ROW(B911:B930)-ROW(B911)+1)) / (20*21/2)</f>
        <v>0.28995238095238096</v>
      </c>
      <c r="J927" s="2">
        <f t="shared" si="114"/>
        <v>0.28517101781155152</v>
      </c>
      <c r="K927" s="2">
        <f t="shared" si="108"/>
        <v>0.29021555628615969</v>
      </c>
    </row>
    <row r="928" spans="1:11" ht="13.5" x14ac:dyDescent="0.25">
      <c r="A928" s="3">
        <f>TITRES_STAT!B931</f>
        <v>43661</v>
      </c>
      <c r="B928" s="5">
        <f>TITRES_STAT!D931</f>
        <v>0.3</v>
      </c>
      <c r="C928" s="2">
        <f t="shared" si="109"/>
        <v>1.0000000000000009E-2</v>
      </c>
      <c r="D928" s="2">
        <f t="shared" si="110"/>
        <v>0.28600000000000003</v>
      </c>
      <c r="E928" s="2">
        <f t="shared" si="112"/>
        <v>0.28200000000000003</v>
      </c>
      <c r="F928" s="2">
        <f t="shared" si="113"/>
        <v>0.28600000000000009</v>
      </c>
      <c r="G928" s="2">
        <f t="shared" si="107"/>
        <v>0.29359999999999969</v>
      </c>
      <c r="H928" s="2">
        <f t="shared" si="111"/>
        <v>0.31614999999999993</v>
      </c>
      <c r="I928" s="2">
        <f t="array" ref="I928">SUMPRODUCT(B912:B931, (ROW(B912:B931)-ROW(B912)+1)) / (20*21/2)</f>
        <v>0.29204761904761906</v>
      </c>
      <c r="J928" s="2">
        <f t="shared" si="114"/>
        <v>0.28658330182949898</v>
      </c>
      <c r="K928" s="2">
        <f t="shared" si="108"/>
        <v>0.29059925996121228</v>
      </c>
    </row>
    <row r="929" spans="1:11" ht="13.5" x14ac:dyDescent="0.25">
      <c r="A929" s="3">
        <f>TITRES_STAT!B932</f>
        <v>43662</v>
      </c>
      <c r="B929" s="5">
        <f>TITRES_STAT!D932</f>
        <v>0.31</v>
      </c>
      <c r="C929" s="2">
        <f t="shared" si="109"/>
        <v>1.0000000000000009E-2</v>
      </c>
      <c r="D929" s="2">
        <f t="shared" si="110"/>
        <v>0.29200000000000004</v>
      </c>
      <c r="E929" s="2">
        <f t="shared" si="112"/>
        <v>0.28599999999999998</v>
      </c>
      <c r="F929" s="2">
        <f t="shared" si="113"/>
        <v>0.28700000000000003</v>
      </c>
      <c r="G929" s="2">
        <f t="shared" si="107"/>
        <v>0.29339999999999972</v>
      </c>
      <c r="H929" s="2">
        <f t="shared" si="111"/>
        <v>0.31584999999999996</v>
      </c>
      <c r="I929" s="2">
        <f t="array" ref="I929">SUMPRODUCT(B913:B932, (ROW(B913:B932)-ROW(B913)+1)) / (20*21/2)</f>
        <v>0.29309523809523813</v>
      </c>
      <c r="J929" s="2">
        <f t="shared" si="114"/>
        <v>0.28881346356002285</v>
      </c>
      <c r="K929" s="2">
        <f t="shared" si="108"/>
        <v>0.29136007329606667</v>
      </c>
    </row>
    <row r="930" spans="1:11" ht="13.5" x14ac:dyDescent="0.25">
      <c r="A930" s="3">
        <f>TITRES_STAT!B933</f>
        <v>43663</v>
      </c>
      <c r="B930" s="5">
        <f>TITRES_STAT!D933</f>
        <v>0.32</v>
      </c>
      <c r="C930" s="2">
        <f t="shared" si="109"/>
        <v>1.0000000000000009E-2</v>
      </c>
      <c r="D930" s="2">
        <f t="shared" si="110"/>
        <v>0.30000000000000004</v>
      </c>
      <c r="E930" s="2">
        <f t="shared" si="112"/>
        <v>0.28999999999999998</v>
      </c>
      <c r="F930" s="2">
        <f t="shared" si="113"/>
        <v>0.28800000000000003</v>
      </c>
      <c r="G930" s="2">
        <f t="shared" si="107"/>
        <v>0.29359999999999969</v>
      </c>
      <c r="H930" s="2">
        <f t="shared" si="111"/>
        <v>0.31560000000000005</v>
      </c>
      <c r="I930" s="2">
        <f t="array" ref="I930">SUMPRODUCT(B914:B933, (ROW(B914:B933)-ROW(B914)+1)) / (20*21/2)</f>
        <v>0.29314285714285709</v>
      </c>
      <c r="J930" s="2">
        <f t="shared" si="114"/>
        <v>0.29178360988763974</v>
      </c>
      <c r="K930" s="2">
        <f t="shared" si="108"/>
        <v>0.29248320767661312</v>
      </c>
    </row>
    <row r="931" spans="1:11" ht="13.5" x14ac:dyDescent="0.25">
      <c r="A931" s="3">
        <f>TITRES_STAT!B934</f>
        <v>43664</v>
      </c>
      <c r="B931" s="5">
        <f>TITRES_STAT!D934</f>
        <v>0.31</v>
      </c>
      <c r="C931" s="2">
        <f t="shared" si="109"/>
        <v>-1.0000000000000009E-2</v>
      </c>
      <c r="D931" s="2">
        <f t="shared" si="110"/>
        <v>0.30599999999999999</v>
      </c>
      <c r="E931" s="2">
        <f t="shared" si="112"/>
        <v>0.29300000000000004</v>
      </c>
      <c r="F931" s="2">
        <f t="shared" si="113"/>
        <v>0.28900000000000003</v>
      </c>
      <c r="G931" s="2">
        <f t="shared" si="107"/>
        <v>0.29379999999999978</v>
      </c>
      <c r="H931" s="2">
        <f t="shared" si="111"/>
        <v>0.31535000000000002</v>
      </c>
      <c r="I931" s="2">
        <f t="array" ref="I931">SUMPRODUCT(B915:B934, (ROW(B915:B934)-ROW(B915)+1)) / (20*21/2)</f>
        <v>0.29223809523809524</v>
      </c>
      <c r="J931" s="2">
        <f t="shared" si="114"/>
        <v>0.29351850418405501</v>
      </c>
      <c r="K931" s="2">
        <f t="shared" si="108"/>
        <v>0.29317014070890279</v>
      </c>
    </row>
    <row r="932" spans="1:11" ht="13.5" x14ac:dyDescent="0.25">
      <c r="A932" s="3">
        <f>TITRES_STAT!B935</f>
        <v>43665</v>
      </c>
      <c r="B932" s="5">
        <f>TITRES_STAT!D935</f>
        <v>0.3</v>
      </c>
      <c r="C932" s="2">
        <f t="shared" si="109"/>
        <v>-1.0000000000000009E-2</v>
      </c>
      <c r="D932" s="2">
        <f t="shared" si="110"/>
        <v>0.308</v>
      </c>
      <c r="E932" s="2">
        <f t="shared" si="112"/>
        <v>0.29499999999999998</v>
      </c>
      <c r="F932" s="2">
        <f t="shared" si="113"/>
        <v>0.28950000000000004</v>
      </c>
      <c r="G932" s="2">
        <f t="shared" si="107"/>
        <v>0.29399999999999982</v>
      </c>
      <c r="H932" s="2">
        <f t="shared" si="111"/>
        <v>0.315</v>
      </c>
      <c r="I932" s="2">
        <f t="array" ref="I932">SUMPRODUCT(B916:B935, (ROW(B916:B935)-ROW(B916)+1)) / (20*21/2)</f>
        <v>0.29233333333333328</v>
      </c>
      <c r="J932" s="2">
        <f t="shared" si="114"/>
        <v>0.2941357894998593</v>
      </c>
      <c r="K932" s="2">
        <f t="shared" si="108"/>
        <v>0.29343797832816154</v>
      </c>
    </row>
    <row r="933" spans="1:11" ht="13.5" x14ac:dyDescent="0.25">
      <c r="A933" s="3">
        <f>TITRES_STAT!B936</f>
        <v>43668</v>
      </c>
      <c r="B933" s="5">
        <f>TITRES_STAT!D936</f>
        <v>0.28999999999999998</v>
      </c>
      <c r="C933" s="2">
        <f t="shared" si="109"/>
        <v>-1.0000000000000009E-2</v>
      </c>
      <c r="D933" s="2">
        <f t="shared" si="110"/>
        <v>0.30599999999999999</v>
      </c>
      <c r="E933" s="2">
        <f t="shared" si="112"/>
        <v>0.29599999999999999</v>
      </c>
      <c r="F933" s="2">
        <f t="shared" si="113"/>
        <v>0.28949999999999998</v>
      </c>
      <c r="G933" s="2">
        <f t="shared" si="107"/>
        <v>0.2941999999999998</v>
      </c>
      <c r="H933" s="2">
        <f t="shared" si="111"/>
        <v>0.31460000000000005</v>
      </c>
      <c r="I933" s="2">
        <f t="array" ref="I933">SUMPRODUCT(B917:B936, (ROW(B917:B936)-ROW(B917)+1)) / (20*21/2)</f>
        <v>0.29242857142857143</v>
      </c>
      <c r="J933" s="2">
        <f t="shared" si="114"/>
        <v>0.29374190478558698</v>
      </c>
      <c r="K933" s="2">
        <f t="shared" si="108"/>
        <v>0.2933031556486258</v>
      </c>
    </row>
    <row r="934" spans="1:11" ht="13.5" x14ac:dyDescent="0.25">
      <c r="A934" s="3">
        <f>TITRES_STAT!B937</f>
        <v>43669</v>
      </c>
      <c r="B934" s="5">
        <f>TITRES_STAT!D937</f>
        <v>0.28000000000000003</v>
      </c>
      <c r="C934" s="2">
        <f t="shared" si="109"/>
        <v>-9.9999999999999534E-3</v>
      </c>
      <c r="D934" s="2">
        <f t="shared" si="110"/>
        <v>0.3</v>
      </c>
      <c r="E934" s="2">
        <f t="shared" si="112"/>
        <v>0.29599999999999999</v>
      </c>
      <c r="F934" s="2">
        <f t="shared" si="113"/>
        <v>0.28900000000000003</v>
      </c>
      <c r="G934" s="2">
        <f t="shared" si="107"/>
        <v>0.29399999999999976</v>
      </c>
      <c r="H934" s="2">
        <f t="shared" si="111"/>
        <v>0.31420000000000003</v>
      </c>
      <c r="I934" s="2">
        <f t="array" ref="I934">SUMPRODUCT(B918:B937, (ROW(B918:B937)-ROW(B918)+1)) / (20*21/2)</f>
        <v>0.29252380952380946</v>
      </c>
      <c r="J934" s="2">
        <f t="shared" si="114"/>
        <v>0.29243315194886443</v>
      </c>
      <c r="K934" s="2">
        <f t="shared" si="108"/>
        <v>0.29278146327024834</v>
      </c>
    </row>
    <row r="935" spans="1:11" ht="13.5" x14ac:dyDescent="0.25">
      <c r="A935" s="3">
        <f>TITRES_STAT!B938</f>
        <v>43670</v>
      </c>
      <c r="B935" s="5">
        <f>TITRES_STAT!D938</f>
        <v>0.28999999999999998</v>
      </c>
      <c r="C935" s="2">
        <f t="shared" si="109"/>
        <v>9.9999999999999534E-3</v>
      </c>
      <c r="D935" s="2">
        <f t="shared" si="110"/>
        <v>0.29399999999999998</v>
      </c>
      <c r="E935" s="2">
        <f t="shared" si="112"/>
        <v>0.29700000000000004</v>
      </c>
      <c r="F935" s="2">
        <f t="shared" si="113"/>
        <v>0.28900000000000003</v>
      </c>
      <c r="G935" s="2">
        <f t="shared" si="107"/>
        <v>0.29379999999999978</v>
      </c>
      <c r="H935" s="2">
        <f t="shared" si="111"/>
        <v>0.31385000000000002</v>
      </c>
      <c r="I935" s="2">
        <f t="array" ref="I935">SUMPRODUCT(B919:B938, (ROW(B919:B938)-ROW(B919)+1)) / (20*21/2)</f>
        <v>0.29261904761904756</v>
      </c>
      <c r="J935" s="2">
        <f t="shared" si="114"/>
        <v>0.29220142319182973</v>
      </c>
      <c r="K935" s="2">
        <f t="shared" si="108"/>
        <v>0.29267238627925818</v>
      </c>
    </row>
    <row r="936" spans="1:11" ht="13.5" x14ac:dyDescent="0.25">
      <c r="A936" s="3">
        <f>TITRES_STAT!B939</f>
        <v>43672</v>
      </c>
      <c r="B936" s="5">
        <f>TITRES_STAT!D939</f>
        <v>0.28999999999999998</v>
      </c>
      <c r="C936" s="2">
        <f t="shared" si="109"/>
        <v>0</v>
      </c>
      <c r="D936" s="2">
        <f t="shared" si="110"/>
        <v>0.28999999999999998</v>
      </c>
      <c r="E936" s="2">
        <f t="shared" si="112"/>
        <v>0.29800000000000004</v>
      </c>
      <c r="F936" s="2">
        <f t="shared" si="113"/>
        <v>0.28900000000000003</v>
      </c>
      <c r="G936" s="2">
        <f t="shared" si="107"/>
        <v>0.29359999999999981</v>
      </c>
      <c r="H936" s="2">
        <f t="shared" si="111"/>
        <v>0.3135</v>
      </c>
      <c r="I936" s="2">
        <f t="array" ref="I936">SUMPRODUCT(B920:B939, (ROW(B920:B939)-ROW(B920)+1)) / (20*21/2)</f>
        <v>0.2917142857142857</v>
      </c>
      <c r="J936" s="2">
        <f t="shared" si="114"/>
        <v>0.2919917638402269</v>
      </c>
      <c r="K936" s="2">
        <f t="shared" si="108"/>
        <v>0.29256758681732647</v>
      </c>
    </row>
    <row r="937" spans="1:11" ht="13.5" x14ac:dyDescent="0.25">
      <c r="A937" s="3">
        <f>TITRES_STAT!B940</f>
        <v>43675</v>
      </c>
      <c r="B937" s="5">
        <f>TITRES_STAT!D940</f>
        <v>0.28999999999999998</v>
      </c>
      <c r="C937" s="2">
        <f t="shared" si="109"/>
        <v>0</v>
      </c>
      <c r="D937" s="2">
        <f t="shared" si="110"/>
        <v>0.28800000000000003</v>
      </c>
      <c r="E937" s="2">
        <f t="shared" si="112"/>
        <v>0.29800000000000004</v>
      </c>
      <c r="F937" s="2">
        <f t="shared" si="113"/>
        <v>0.28900000000000003</v>
      </c>
      <c r="G937" s="2">
        <f t="shared" si="107"/>
        <v>0.29319999999999974</v>
      </c>
      <c r="H937" s="2">
        <f t="shared" si="111"/>
        <v>0.31314999999999993</v>
      </c>
      <c r="I937" s="2">
        <f t="array" ref="I937">SUMPRODUCT(B921:B940, (ROW(B921:B940)-ROW(B921)+1)) / (20*21/2)</f>
        <v>0.29076190476190478</v>
      </c>
      <c r="J937" s="2">
        <f t="shared" si="114"/>
        <v>0.29180207204591957</v>
      </c>
      <c r="K937" s="2">
        <f t="shared" si="108"/>
        <v>0.29246689713821561</v>
      </c>
    </row>
    <row r="938" spans="1:11" ht="13.5" x14ac:dyDescent="0.25">
      <c r="A938" s="3">
        <f>TITRES_STAT!B941</f>
        <v>43676</v>
      </c>
      <c r="B938" s="5">
        <f>TITRES_STAT!D941</f>
        <v>0.28999999999999998</v>
      </c>
      <c r="C938" s="2">
        <f t="shared" si="109"/>
        <v>0</v>
      </c>
      <c r="D938" s="2">
        <f t="shared" si="110"/>
        <v>0.28800000000000003</v>
      </c>
      <c r="E938" s="2">
        <f t="shared" si="112"/>
        <v>0.29700000000000004</v>
      </c>
      <c r="F938" s="2">
        <f t="shared" si="113"/>
        <v>0.28950000000000004</v>
      </c>
      <c r="G938" s="2">
        <f t="shared" si="107"/>
        <v>0.29299999999999982</v>
      </c>
      <c r="H938" s="2">
        <f t="shared" si="111"/>
        <v>0.31279999999999997</v>
      </c>
      <c r="I938" s="2">
        <f t="array" ref="I938">SUMPRODUCT(B922:B941, (ROW(B922:B941)-ROW(B922)+1)) / (20*21/2)</f>
        <v>0.28980952380952379</v>
      </c>
      <c r="J938" s="2">
        <f t="shared" si="114"/>
        <v>0.29163044613678435</v>
      </c>
      <c r="K938" s="2">
        <f t="shared" si="108"/>
        <v>0.29237015607397188</v>
      </c>
    </row>
    <row r="939" spans="1:11" ht="13.5" x14ac:dyDescent="0.25">
      <c r="A939" s="3">
        <f>TITRES_STAT!B942</f>
        <v>43677</v>
      </c>
      <c r="B939" s="5">
        <f>TITRES_STAT!D942</f>
        <v>0.28000000000000003</v>
      </c>
      <c r="C939" s="2">
        <f t="shared" si="109"/>
        <v>-9.9999999999999534E-3</v>
      </c>
      <c r="D939" s="2">
        <f t="shared" si="110"/>
        <v>0.28799999999999998</v>
      </c>
      <c r="E939" s="2">
        <f t="shared" si="112"/>
        <v>0.29400000000000004</v>
      </c>
      <c r="F939" s="2">
        <f t="shared" si="113"/>
        <v>0.28999999999999998</v>
      </c>
      <c r="G939" s="2">
        <f t="shared" si="107"/>
        <v>0.29239999999999983</v>
      </c>
      <c r="H939" s="2">
        <f t="shared" si="111"/>
        <v>0.3123999999999999</v>
      </c>
      <c r="I939" s="2">
        <f t="array" ref="I939">SUMPRODUCT(B923:B942, (ROW(B923:B942)-ROW(B923)+1)) / (20*21/2)</f>
        <v>0.28885714285714287</v>
      </c>
      <c r="J939" s="2">
        <f t="shared" si="114"/>
        <v>0.29052278459994774</v>
      </c>
      <c r="K939" s="2">
        <f t="shared" si="108"/>
        <v>0.29188505191420827</v>
      </c>
    </row>
    <row r="940" spans="1:11" ht="13.5" x14ac:dyDescent="0.25">
      <c r="A940" s="3">
        <f>TITRES_STAT!B943</f>
        <v>43678</v>
      </c>
      <c r="B940" s="5">
        <f>TITRES_STAT!D943</f>
        <v>0.28000000000000003</v>
      </c>
      <c r="C940" s="2">
        <f t="shared" si="109"/>
        <v>0</v>
      </c>
      <c r="D940" s="2">
        <f t="shared" si="110"/>
        <v>0.28599999999999998</v>
      </c>
      <c r="E940" s="2">
        <f t="shared" si="112"/>
        <v>0.29000000000000004</v>
      </c>
      <c r="F940" s="2">
        <f t="shared" si="113"/>
        <v>0.29000000000000004</v>
      </c>
      <c r="G940" s="2">
        <f t="shared" si="107"/>
        <v>0.29179999999999984</v>
      </c>
      <c r="H940" s="2">
        <f t="shared" si="111"/>
        <v>0.31209999999999988</v>
      </c>
      <c r="I940" s="2">
        <f t="array" ref="I940">SUMPRODUCT(B924:B943, (ROW(B924:B943)-ROW(B924)+1)) / (20*21/2)</f>
        <v>0.28790476190476189</v>
      </c>
      <c r="J940" s="2">
        <f t="shared" si="114"/>
        <v>0.28952061463804796</v>
      </c>
      <c r="K940" s="2">
        <f t="shared" si="108"/>
        <v>0.29141897144698442</v>
      </c>
    </row>
    <row r="941" spans="1:11" ht="13.5" x14ac:dyDescent="0.25">
      <c r="A941" s="3">
        <f>TITRES_STAT!B944</f>
        <v>43679</v>
      </c>
      <c r="B941" s="5">
        <f>TITRES_STAT!D944</f>
        <v>0.28000000000000003</v>
      </c>
      <c r="C941" s="2">
        <f t="shared" si="109"/>
        <v>0</v>
      </c>
      <c r="D941" s="2">
        <f t="shared" si="110"/>
        <v>0.28400000000000003</v>
      </c>
      <c r="E941" s="2">
        <f t="shared" si="112"/>
        <v>0.28700000000000003</v>
      </c>
      <c r="F941" s="2">
        <f t="shared" si="113"/>
        <v>0.29000000000000004</v>
      </c>
      <c r="G941" s="2">
        <f t="shared" si="107"/>
        <v>0.29139999999999977</v>
      </c>
      <c r="H941" s="2">
        <f t="shared" si="111"/>
        <v>0.31179999999999986</v>
      </c>
      <c r="I941" s="2">
        <f t="array" ref="I941">SUMPRODUCT(B925:B944, (ROW(B925:B944)-ROW(B925)+1)) / (20*21/2)</f>
        <v>0.28600000000000003</v>
      </c>
      <c r="J941" s="2">
        <f t="shared" si="114"/>
        <v>0.28861388943442434</v>
      </c>
      <c r="K941" s="2">
        <f t="shared" si="108"/>
        <v>0.29097116864514189</v>
      </c>
    </row>
    <row r="942" spans="1:11" ht="13.5" x14ac:dyDescent="0.25">
      <c r="A942" s="3">
        <f>TITRES_STAT!B945</f>
        <v>43682</v>
      </c>
      <c r="B942" s="5">
        <f>TITRES_STAT!D945</f>
        <v>0.28000000000000003</v>
      </c>
      <c r="C942" s="2">
        <f t="shared" si="109"/>
        <v>0</v>
      </c>
      <c r="D942" s="2">
        <f t="shared" si="110"/>
        <v>0.28200000000000003</v>
      </c>
      <c r="E942" s="2">
        <f t="shared" si="112"/>
        <v>0.28500000000000003</v>
      </c>
      <c r="F942" s="2">
        <f t="shared" si="113"/>
        <v>0.29000000000000004</v>
      </c>
      <c r="G942" s="2">
        <f t="shared" si="107"/>
        <v>0.29079999999999978</v>
      </c>
      <c r="H942" s="2">
        <f t="shared" si="111"/>
        <v>0.31149999999999983</v>
      </c>
      <c r="I942" s="2">
        <f t="array" ref="I942">SUMPRODUCT(B926:B945, (ROW(B926:B945)-ROW(B926)+1)) / (20*21/2)</f>
        <v>0.28319047619047621</v>
      </c>
      <c r="J942" s="2">
        <f t="shared" si="114"/>
        <v>0.28779351901209821</v>
      </c>
      <c r="K942" s="2">
        <f t="shared" si="108"/>
        <v>0.29054092673748927</v>
      </c>
    </row>
    <row r="943" spans="1:11" ht="13.5" x14ac:dyDescent="0.25">
      <c r="A943" s="3">
        <f>TITRES_STAT!B946</f>
        <v>43683</v>
      </c>
      <c r="B943" s="5">
        <f>TITRES_STAT!D946</f>
        <v>0.28000000000000003</v>
      </c>
      <c r="C943" s="2">
        <f t="shared" si="109"/>
        <v>0</v>
      </c>
      <c r="D943" s="2">
        <f t="shared" si="110"/>
        <v>0.28000000000000003</v>
      </c>
      <c r="E943" s="2">
        <f t="shared" si="112"/>
        <v>0.28400000000000009</v>
      </c>
      <c r="F943" s="2">
        <f t="shared" si="113"/>
        <v>0.29000000000000009</v>
      </c>
      <c r="G943" s="2">
        <f t="shared" si="107"/>
        <v>0.29039999999999982</v>
      </c>
      <c r="H943" s="2">
        <f t="shared" si="111"/>
        <v>0.31129999999999985</v>
      </c>
      <c r="I943" s="2">
        <f t="array" ref="I943">SUMPRODUCT(B927:B946, (ROW(B927:B946)-ROW(B927)+1)) / (20*21/2)</f>
        <v>0.28142857142857142</v>
      </c>
      <c r="J943" s="2">
        <f t="shared" si="114"/>
        <v>0.28705127910618411</v>
      </c>
      <c r="K943" s="2">
        <f t="shared" si="108"/>
        <v>0.29012755706150933</v>
      </c>
    </row>
    <row r="944" spans="1:11" ht="13.5" x14ac:dyDescent="0.25">
      <c r="A944" s="3">
        <f>TITRES_STAT!B947</f>
        <v>43684</v>
      </c>
      <c r="B944" s="5">
        <f>TITRES_STAT!D947</f>
        <v>0.27</v>
      </c>
      <c r="C944" s="2">
        <f t="shared" si="109"/>
        <v>-1.0000000000000009E-2</v>
      </c>
      <c r="D944" s="2">
        <f t="shared" si="110"/>
        <v>0.27800000000000002</v>
      </c>
      <c r="E944" s="2">
        <f t="shared" si="112"/>
        <v>0.28300000000000003</v>
      </c>
      <c r="F944" s="2">
        <f t="shared" si="113"/>
        <v>0.28950000000000004</v>
      </c>
      <c r="G944" s="2">
        <f t="shared" si="107"/>
        <v>0.28979999999999984</v>
      </c>
      <c r="H944" s="2">
        <f t="shared" si="111"/>
        <v>0.31099999999999989</v>
      </c>
      <c r="I944" s="2">
        <f t="array" ref="I944">SUMPRODUCT(B928:B947, (ROW(B928:B947)-ROW(B928)+1)) / (20*21/2)</f>
        <v>0.28066666666666668</v>
      </c>
      <c r="J944" s="2">
        <f t="shared" si="114"/>
        <v>0.28542734776273798</v>
      </c>
      <c r="K944" s="2">
        <f t="shared" si="108"/>
        <v>0.28933824109831285</v>
      </c>
    </row>
    <row r="945" spans="1:11" ht="13.5" x14ac:dyDescent="0.25">
      <c r="A945" s="3">
        <f>TITRES_STAT!B948</f>
        <v>43685</v>
      </c>
      <c r="B945" s="5">
        <f>TITRES_STAT!D948</f>
        <v>0.26</v>
      </c>
      <c r="C945" s="2">
        <f t="shared" si="109"/>
        <v>-1.0000000000000009E-2</v>
      </c>
      <c r="D945" s="2">
        <f t="shared" si="110"/>
        <v>0.27400000000000002</v>
      </c>
      <c r="E945" s="2">
        <f t="shared" si="112"/>
        <v>0.27999999999999997</v>
      </c>
      <c r="F945" s="2">
        <f t="shared" si="113"/>
        <v>0.28850000000000009</v>
      </c>
      <c r="G945" s="2">
        <f t="shared" si="107"/>
        <v>0.28899999999999987</v>
      </c>
      <c r="H945" s="2">
        <f t="shared" si="111"/>
        <v>0.31054999999999988</v>
      </c>
      <c r="I945" s="2">
        <f t="array" ref="I945">SUMPRODUCT(B929:B948, (ROW(B929:B948)-ROW(B929)+1)) / (20*21/2)</f>
        <v>0.27995238095238101</v>
      </c>
      <c r="J945" s="2">
        <f t="shared" si="114"/>
        <v>0.28300569559485816</v>
      </c>
      <c r="K945" s="2">
        <f t="shared" si="108"/>
        <v>0.28818772183955549</v>
      </c>
    </row>
    <row r="946" spans="1:11" ht="13.5" x14ac:dyDescent="0.25">
      <c r="A946" s="3">
        <f>TITRES_STAT!B949</f>
        <v>43686</v>
      </c>
      <c r="B946" s="5">
        <f>TITRES_STAT!D949</f>
        <v>0.27</v>
      </c>
      <c r="C946" s="2">
        <f t="shared" si="109"/>
        <v>1.0000000000000009E-2</v>
      </c>
      <c r="D946" s="2">
        <f t="shared" si="110"/>
        <v>0.27200000000000002</v>
      </c>
      <c r="E946" s="2">
        <f t="shared" si="112"/>
        <v>0.27799999999999997</v>
      </c>
      <c r="F946" s="2">
        <f t="shared" si="113"/>
        <v>0.28800000000000009</v>
      </c>
      <c r="G946" s="2">
        <f t="shared" ref="G946:G1009" si="115">AVERAGE(B897:B946)</f>
        <v>0.28839999999999988</v>
      </c>
      <c r="H946" s="2">
        <f t="shared" si="111"/>
        <v>0.31004999999999983</v>
      </c>
      <c r="I946" s="2">
        <f t="array" ref="I946">SUMPRODUCT(B930:B949, (ROW(B930:B949)-ROW(B930)+1)) / (20*21/2)</f>
        <v>0.2783809523809524</v>
      </c>
      <c r="J946" s="2">
        <f t="shared" si="114"/>
        <v>0.28176705791915735</v>
      </c>
      <c r="K946" s="2">
        <f t="shared" si="108"/>
        <v>0.28747447784584745</v>
      </c>
    </row>
    <row r="947" spans="1:11" ht="13.5" x14ac:dyDescent="0.25">
      <c r="A947" s="3">
        <f>TITRES_STAT!B950</f>
        <v>43691</v>
      </c>
      <c r="B947" s="5">
        <f>TITRES_STAT!D950</f>
        <v>0.28000000000000003</v>
      </c>
      <c r="C947" s="2">
        <f t="shared" si="109"/>
        <v>1.0000000000000009E-2</v>
      </c>
      <c r="D947" s="2">
        <f t="shared" si="110"/>
        <v>0.27200000000000002</v>
      </c>
      <c r="E947" s="2">
        <f t="shared" si="112"/>
        <v>0.27700000000000002</v>
      </c>
      <c r="F947" s="2">
        <f t="shared" si="113"/>
        <v>0.28750000000000003</v>
      </c>
      <c r="G947" s="2">
        <f t="shared" si="115"/>
        <v>0.28799999999999987</v>
      </c>
      <c r="H947" s="2">
        <f t="shared" si="111"/>
        <v>0.30959999999999988</v>
      </c>
      <c r="I947" s="2">
        <f t="array" ref="I947">SUMPRODUCT(B931:B950, (ROW(B931:B950)-ROW(B931)+1)) / (20*21/2)</f>
        <v>0.27700000000000002</v>
      </c>
      <c r="J947" s="2">
        <f t="shared" si="114"/>
        <v>0.28159876668876144</v>
      </c>
      <c r="K947" s="2">
        <f t="shared" ref="K947:K1010" si="116">$K$4*B947+(1-$K$4)*K946</f>
        <v>0.28718136106757897</v>
      </c>
    </row>
    <row r="948" spans="1:11" ht="13.5" x14ac:dyDescent="0.25">
      <c r="A948" s="3">
        <f>TITRES_STAT!B951</f>
        <v>43692</v>
      </c>
      <c r="B948" s="5">
        <f>TITRES_STAT!D951</f>
        <v>0.28000000000000003</v>
      </c>
      <c r="C948" s="2">
        <f t="shared" si="109"/>
        <v>0</v>
      </c>
      <c r="D948" s="2">
        <f t="shared" si="110"/>
        <v>0.27200000000000002</v>
      </c>
      <c r="E948" s="2">
        <f t="shared" si="112"/>
        <v>0.27600000000000008</v>
      </c>
      <c r="F948" s="2">
        <f t="shared" si="113"/>
        <v>0.28650000000000003</v>
      </c>
      <c r="G948" s="2">
        <f t="shared" si="115"/>
        <v>0.28759999999999986</v>
      </c>
      <c r="H948" s="2">
        <f t="shared" si="111"/>
        <v>0.30919999999999992</v>
      </c>
      <c r="I948" s="2">
        <f t="array" ref="I948">SUMPRODUCT(B932:B951, (ROW(B932:B951)-ROW(B932)+1)) / (20*21/2)</f>
        <v>0.27585714285714286</v>
      </c>
      <c r="J948" s="2">
        <f t="shared" si="114"/>
        <v>0.28144650319459369</v>
      </c>
      <c r="K948" s="2">
        <f t="shared" si="116"/>
        <v>0.28689973906492883</v>
      </c>
    </row>
    <row r="949" spans="1:11" ht="13.5" x14ac:dyDescent="0.25">
      <c r="A949" s="3">
        <f>TITRES_STAT!B952</f>
        <v>43693</v>
      </c>
      <c r="B949" s="5">
        <f>TITRES_STAT!D952</f>
        <v>0.27</v>
      </c>
      <c r="C949" s="2">
        <f t="shared" si="109"/>
        <v>-1.0000000000000009E-2</v>
      </c>
      <c r="D949" s="2">
        <f t="shared" si="110"/>
        <v>0.27200000000000002</v>
      </c>
      <c r="E949" s="2">
        <f t="shared" si="112"/>
        <v>0.27500000000000002</v>
      </c>
      <c r="F949" s="2">
        <f t="shared" si="113"/>
        <v>0.28450000000000009</v>
      </c>
      <c r="G949" s="2">
        <f t="shared" si="115"/>
        <v>0.28699999999999987</v>
      </c>
      <c r="H949" s="2">
        <f t="shared" si="111"/>
        <v>0.30874999999999991</v>
      </c>
      <c r="I949" s="2">
        <f t="array" ref="I949">SUMPRODUCT(B933:B952, (ROW(B933:B952)-ROW(B933)+1)) / (20*21/2)</f>
        <v>0.27490476190476193</v>
      </c>
      <c r="J949" s="2">
        <f t="shared" si="114"/>
        <v>0.2803563600332038</v>
      </c>
      <c r="K949" s="2">
        <f t="shared" si="116"/>
        <v>0.28623700419963749</v>
      </c>
    </row>
    <row r="950" spans="1:11" ht="13.5" x14ac:dyDescent="0.25">
      <c r="A950" s="3">
        <f>TITRES_STAT!B953</f>
        <v>43696</v>
      </c>
      <c r="B950" s="5">
        <f>TITRES_STAT!D953</f>
        <v>0.27</v>
      </c>
      <c r="C950" s="2">
        <f t="shared" si="109"/>
        <v>0</v>
      </c>
      <c r="D950" s="2">
        <f t="shared" si="110"/>
        <v>0.27400000000000002</v>
      </c>
      <c r="E950" s="2">
        <f t="shared" si="112"/>
        <v>0.27400000000000002</v>
      </c>
      <c r="F950" s="2">
        <f t="shared" si="113"/>
        <v>0.28200000000000003</v>
      </c>
      <c r="G950" s="2">
        <f t="shared" si="115"/>
        <v>0.28639999999999988</v>
      </c>
      <c r="H950" s="2">
        <f t="shared" si="111"/>
        <v>0.30834999999999996</v>
      </c>
      <c r="I950" s="2">
        <f t="array" ref="I950">SUMPRODUCT(B934:B953, (ROW(B934:B953)-ROW(B934)+1)) / (20*21/2)</f>
        <v>0.27409523809523811</v>
      </c>
      <c r="J950" s="2">
        <f t="shared" si="114"/>
        <v>0.27937004003004151</v>
      </c>
      <c r="K950" s="2">
        <f t="shared" si="116"/>
        <v>0.28560025893690666</v>
      </c>
    </row>
    <row r="951" spans="1:11" ht="13.5" x14ac:dyDescent="0.25">
      <c r="A951" s="3">
        <f>TITRES_STAT!B954</f>
        <v>43697</v>
      </c>
      <c r="B951" s="5">
        <f>TITRES_STAT!D954</f>
        <v>0.27</v>
      </c>
      <c r="C951" s="2">
        <f t="shared" si="109"/>
        <v>0</v>
      </c>
      <c r="D951" s="2">
        <f t="shared" si="110"/>
        <v>0.27400000000000002</v>
      </c>
      <c r="E951" s="2">
        <f t="shared" si="112"/>
        <v>0.27300000000000002</v>
      </c>
      <c r="F951" s="2">
        <f t="shared" si="113"/>
        <v>0.27999999999999997</v>
      </c>
      <c r="G951" s="2">
        <f t="shared" si="115"/>
        <v>0.28579999999999983</v>
      </c>
      <c r="H951" s="2">
        <f t="shared" si="111"/>
        <v>0.30790000000000001</v>
      </c>
      <c r="I951" s="2">
        <f t="array" ref="I951">SUMPRODUCT(B935:B954, (ROW(B935:B954)-ROW(B935)+1)) / (20*21/2)</f>
        <v>0.27338095238095239</v>
      </c>
      <c r="J951" s="2">
        <f t="shared" si="114"/>
        <v>0.27847765526527563</v>
      </c>
      <c r="K951" s="2">
        <f t="shared" si="116"/>
        <v>0.2849884840766358</v>
      </c>
    </row>
    <row r="952" spans="1:11" ht="13.5" x14ac:dyDescent="0.25">
      <c r="A952" s="3">
        <f>TITRES_STAT!B955</f>
        <v>43698</v>
      </c>
      <c r="B952" s="5">
        <f>TITRES_STAT!D955</f>
        <v>0.27</v>
      </c>
      <c r="C952" s="2">
        <f t="shared" si="109"/>
        <v>0</v>
      </c>
      <c r="D952" s="2">
        <f t="shared" si="110"/>
        <v>0.27200000000000002</v>
      </c>
      <c r="E952" s="2">
        <f t="shared" si="112"/>
        <v>0.27200000000000002</v>
      </c>
      <c r="F952" s="2">
        <f t="shared" si="113"/>
        <v>0.27850000000000003</v>
      </c>
      <c r="G952" s="2">
        <f t="shared" si="115"/>
        <v>0.28539999999999982</v>
      </c>
      <c r="H952" s="2">
        <f t="shared" si="111"/>
        <v>0.30745</v>
      </c>
      <c r="I952" s="2">
        <f t="array" ref="I952">SUMPRODUCT(B936:B955, (ROW(B936:B955)-ROW(B936)+1)) / (20*21/2)</f>
        <v>0.27271428571428569</v>
      </c>
      <c r="J952" s="2">
        <f t="shared" si="114"/>
        <v>0.27767025952572555</v>
      </c>
      <c r="K952" s="2">
        <f t="shared" si="116"/>
        <v>0.28440070038735599</v>
      </c>
    </row>
    <row r="953" spans="1:11" ht="13.5" x14ac:dyDescent="0.25">
      <c r="A953" s="3">
        <f>TITRES_STAT!B956</f>
        <v>43699</v>
      </c>
      <c r="B953" s="5">
        <f>TITRES_STAT!D956</f>
        <v>0.27</v>
      </c>
      <c r="C953" s="2">
        <f t="shared" si="109"/>
        <v>0</v>
      </c>
      <c r="D953" s="2">
        <f t="shared" si="110"/>
        <v>0.27</v>
      </c>
      <c r="E953" s="2">
        <f t="shared" si="112"/>
        <v>0.27100000000000002</v>
      </c>
      <c r="F953" s="2">
        <f t="shared" si="113"/>
        <v>0.27749999999999997</v>
      </c>
      <c r="G953" s="2">
        <f t="shared" si="115"/>
        <v>0.28479999999999978</v>
      </c>
      <c r="H953" s="2">
        <f t="shared" si="111"/>
        <v>0.30695000000000006</v>
      </c>
      <c r="I953" s="2">
        <f t="array" ref="I953">SUMPRODUCT(B937:B956, (ROW(B937:B956)-ROW(B937)+1)) / (20*21/2)</f>
        <v>0.27214285714285719</v>
      </c>
      <c r="J953" s="2">
        <f t="shared" si="114"/>
        <v>0.27693975861851355</v>
      </c>
      <c r="K953" s="2">
        <f t="shared" si="116"/>
        <v>0.28383596703883218</v>
      </c>
    </row>
    <row r="954" spans="1:11" ht="13.5" x14ac:dyDescent="0.25">
      <c r="A954" s="3">
        <f>TITRES_STAT!B957</f>
        <v>43700</v>
      </c>
      <c r="B954" s="5">
        <f>TITRES_STAT!D957</f>
        <v>0.27</v>
      </c>
      <c r="C954" s="2">
        <f t="shared" si="109"/>
        <v>0</v>
      </c>
      <c r="D954" s="2">
        <f t="shared" si="110"/>
        <v>0.27</v>
      </c>
      <c r="E954" s="2">
        <f t="shared" si="112"/>
        <v>0.27100000000000002</v>
      </c>
      <c r="F954" s="2">
        <f t="shared" si="113"/>
        <v>0.27699999999999997</v>
      </c>
      <c r="G954" s="2">
        <f t="shared" si="115"/>
        <v>0.28419999999999979</v>
      </c>
      <c r="H954" s="2">
        <f t="shared" si="111"/>
        <v>0.30640000000000012</v>
      </c>
      <c r="I954" s="2">
        <f t="array" ref="I954">SUMPRODUCT(B938:B957, (ROW(B938:B957)-ROW(B938)+1)) / (20*21/2)</f>
        <v>0.27166666666666672</v>
      </c>
      <c r="J954" s="2">
        <f t="shared" si="114"/>
        <v>0.27627882922627417</v>
      </c>
      <c r="K954" s="2">
        <f t="shared" si="116"/>
        <v>0.28329338009613292</v>
      </c>
    </row>
    <row r="955" spans="1:11" ht="13.5" x14ac:dyDescent="0.25">
      <c r="A955" s="3">
        <f>TITRES_STAT!B958</f>
        <v>43703</v>
      </c>
      <c r="B955" s="5">
        <f>TITRES_STAT!D958</f>
        <v>0.27</v>
      </c>
      <c r="C955" s="2">
        <f t="shared" si="109"/>
        <v>0</v>
      </c>
      <c r="D955" s="2">
        <f t="shared" si="110"/>
        <v>0.27</v>
      </c>
      <c r="E955" s="2">
        <f t="shared" si="112"/>
        <v>0.27200000000000002</v>
      </c>
      <c r="F955" s="2">
        <f t="shared" si="113"/>
        <v>0.27599999999999991</v>
      </c>
      <c r="G955" s="2">
        <f t="shared" si="115"/>
        <v>0.28379999999999972</v>
      </c>
      <c r="H955" s="2">
        <f t="shared" si="111"/>
        <v>0.30585000000000012</v>
      </c>
      <c r="I955" s="2">
        <f t="array" ref="I955">SUMPRODUCT(B939:B958, (ROW(B939:B958)-ROW(B939)+1)) / (20*21/2)</f>
        <v>0.27033333333333337</v>
      </c>
      <c r="J955" s="2">
        <f t="shared" si="114"/>
        <v>0.27568084549043853</v>
      </c>
      <c r="K955" s="2">
        <f t="shared" si="116"/>
        <v>0.28277207107275515</v>
      </c>
    </row>
    <row r="956" spans="1:11" ht="13.5" x14ac:dyDescent="0.25">
      <c r="A956" s="3">
        <f>TITRES_STAT!B959</f>
        <v>43704</v>
      </c>
      <c r="B956" s="5">
        <f>TITRES_STAT!D959</f>
        <v>0.27</v>
      </c>
      <c r="C956" s="2">
        <f t="shared" si="109"/>
        <v>0</v>
      </c>
      <c r="D956" s="2">
        <f t="shared" si="110"/>
        <v>0.27</v>
      </c>
      <c r="E956" s="2">
        <f t="shared" si="112"/>
        <v>0.27200000000000002</v>
      </c>
      <c r="F956" s="2">
        <f t="shared" si="113"/>
        <v>0.27499999999999991</v>
      </c>
      <c r="G956" s="2">
        <f t="shared" si="115"/>
        <v>0.2835999999999998</v>
      </c>
      <c r="H956" s="2">
        <f t="shared" si="111"/>
        <v>0.30525000000000019</v>
      </c>
      <c r="I956" s="2">
        <f t="array" ref="I956">SUMPRODUCT(B940:B959, (ROW(B940:B959)-ROW(B940)+1)) / (20*21/2)</f>
        <v>0.27009523809523811</v>
      </c>
      <c r="J956" s="2">
        <f t="shared" si="114"/>
        <v>0.27513981258658721</v>
      </c>
      <c r="K956" s="2">
        <f t="shared" si="116"/>
        <v>0.28227120554049023</v>
      </c>
    </row>
    <row r="957" spans="1:11" ht="13.5" x14ac:dyDescent="0.25">
      <c r="A957" s="3">
        <f>TITRES_STAT!B960</f>
        <v>43705</v>
      </c>
      <c r="B957" s="5">
        <f>TITRES_STAT!D960</f>
        <v>0.27</v>
      </c>
      <c r="C957" s="2">
        <f t="shared" si="109"/>
        <v>0</v>
      </c>
      <c r="D957" s="2">
        <f t="shared" si="110"/>
        <v>0.27</v>
      </c>
      <c r="E957" s="2">
        <f t="shared" si="112"/>
        <v>0.27100000000000002</v>
      </c>
      <c r="F957" s="2">
        <f t="shared" si="113"/>
        <v>0.27399999999999991</v>
      </c>
      <c r="G957" s="2">
        <f t="shared" si="115"/>
        <v>0.28319999999999979</v>
      </c>
      <c r="H957" s="2">
        <f t="shared" si="111"/>
        <v>0.3046000000000002</v>
      </c>
      <c r="I957" s="2">
        <f t="array" ref="I957">SUMPRODUCT(B941:B960, (ROW(B941:B960)-ROW(B941)+1)) / (20*21/2)</f>
        <v>0.26990476190476193</v>
      </c>
      <c r="J957" s="2">
        <f t="shared" si="114"/>
        <v>0.27465030662595985</v>
      </c>
      <c r="K957" s="2">
        <f t="shared" si="116"/>
        <v>0.28178998179380432</v>
      </c>
    </row>
    <row r="958" spans="1:11" ht="13.5" x14ac:dyDescent="0.25">
      <c r="A958" s="3">
        <f>TITRES_STAT!B961</f>
        <v>43706</v>
      </c>
      <c r="B958" s="5">
        <f>TITRES_STAT!D961</f>
        <v>0.26</v>
      </c>
      <c r="C958" s="2">
        <f t="shared" si="109"/>
        <v>-1.0000000000000009E-2</v>
      </c>
      <c r="D958" s="2">
        <f t="shared" si="110"/>
        <v>0.26800000000000002</v>
      </c>
      <c r="E958" s="2">
        <f t="shared" si="112"/>
        <v>0.26900000000000002</v>
      </c>
      <c r="F958" s="2">
        <f t="shared" si="113"/>
        <v>0.27249999999999996</v>
      </c>
      <c r="G958" s="2">
        <f t="shared" si="115"/>
        <v>0.28279999999999977</v>
      </c>
      <c r="H958" s="2">
        <f t="shared" si="111"/>
        <v>0.30385000000000018</v>
      </c>
      <c r="I958" s="2">
        <f t="array" ref="I958">SUMPRODUCT(B942:B961, (ROW(B942:B961)-ROW(B942)+1)) / (20*21/2)</f>
        <v>0.27071428571428574</v>
      </c>
      <c r="J958" s="2">
        <f t="shared" si="114"/>
        <v>0.27325503932824935</v>
      </c>
      <c r="K958" s="2">
        <f t="shared" si="116"/>
        <v>0.28093547270385122</v>
      </c>
    </row>
    <row r="959" spans="1:11" ht="13.5" x14ac:dyDescent="0.25">
      <c r="A959" s="3">
        <f>TITRES_STAT!B962</f>
        <v>43707</v>
      </c>
      <c r="B959" s="5">
        <f>TITRES_STAT!D962</f>
        <v>0.27</v>
      </c>
      <c r="C959" s="2">
        <f t="shared" si="109"/>
        <v>1.0000000000000009E-2</v>
      </c>
      <c r="D959" s="2">
        <f t="shared" si="110"/>
        <v>0.26800000000000002</v>
      </c>
      <c r="E959" s="2">
        <f t="shared" si="112"/>
        <v>0.26900000000000002</v>
      </c>
      <c r="F959" s="2">
        <f t="shared" si="113"/>
        <v>0.27199999999999996</v>
      </c>
      <c r="G959" s="2">
        <f t="shared" si="115"/>
        <v>0.28239999999999982</v>
      </c>
      <c r="H959" s="2">
        <f t="shared" si="111"/>
        <v>0.30320000000000019</v>
      </c>
      <c r="I959" s="2">
        <f t="array" ref="I959">SUMPRODUCT(B943:B962, (ROW(B943:B962)-ROW(B943)+1)) / (20*21/2)</f>
        <v>0.27152380952380956</v>
      </c>
      <c r="J959" s="2">
        <f t="shared" si="114"/>
        <v>0.27294503558270178</v>
      </c>
      <c r="K959" s="2">
        <f t="shared" si="116"/>
        <v>0.28050663063703352</v>
      </c>
    </row>
    <row r="960" spans="1:11" ht="13.5" x14ac:dyDescent="0.25">
      <c r="A960" s="3">
        <f>TITRES_STAT!B963</f>
        <v>43710</v>
      </c>
      <c r="B960" s="5">
        <f>TITRES_STAT!D963</f>
        <v>0.27</v>
      </c>
      <c r="C960" s="2">
        <f t="shared" si="109"/>
        <v>0</v>
      </c>
      <c r="D960" s="2">
        <f t="shared" si="110"/>
        <v>0.26800000000000002</v>
      </c>
      <c r="E960" s="2">
        <f t="shared" si="112"/>
        <v>0.26900000000000002</v>
      </c>
      <c r="F960" s="2">
        <f t="shared" si="113"/>
        <v>0.27149999999999991</v>
      </c>
      <c r="G960" s="2">
        <f t="shared" si="115"/>
        <v>0.28179999999999977</v>
      </c>
      <c r="H960" s="2">
        <f t="shared" si="111"/>
        <v>0.30255000000000026</v>
      </c>
      <c r="I960" s="2">
        <f t="array" ref="I960">SUMPRODUCT(B944:B963, (ROW(B944:B963)-ROW(B944)+1)) / (20*21/2)</f>
        <v>0.27233333333333337</v>
      </c>
      <c r="J960" s="2">
        <f t="shared" si="114"/>
        <v>0.27266455600339684</v>
      </c>
      <c r="K960" s="2">
        <f t="shared" si="116"/>
        <v>0.28009460590616941</v>
      </c>
    </row>
    <row r="961" spans="1:11" ht="13.5" x14ac:dyDescent="0.25">
      <c r="A961" s="3">
        <f>TITRES_STAT!B964</f>
        <v>43711</v>
      </c>
      <c r="B961" s="5">
        <f>TITRES_STAT!D964</f>
        <v>0.28000000000000003</v>
      </c>
      <c r="C961" s="2">
        <f t="shared" si="109"/>
        <v>1.0000000000000009E-2</v>
      </c>
      <c r="D961" s="2">
        <f t="shared" si="110"/>
        <v>0.27</v>
      </c>
      <c r="E961" s="2">
        <f t="shared" si="112"/>
        <v>0.27</v>
      </c>
      <c r="F961" s="2">
        <f t="shared" si="113"/>
        <v>0.27149999999999996</v>
      </c>
      <c r="G961" s="2">
        <f t="shared" si="115"/>
        <v>0.28159999999999985</v>
      </c>
      <c r="H961" s="2">
        <f t="shared" si="111"/>
        <v>0.30200000000000027</v>
      </c>
      <c r="I961" s="2">
        <f t="array" ref="I961">SUMPRODUCT(B945:B964, (ROW(B945:B964)-ROW(B945)+1)) / (20*21/2)</f>
        <v>0.27409523809523806</v>
      </c>
      <c r="J961" s="2">
        <f t="shared" si="114"/>
        <v>0.27336316971735902</v>
      </c>
      <c r="K961" s="2">
        <f t="shared" si="116"/>
        <v>0.28009089587063335</v>
      </c>
    </row>
    <row r="962" spans="1:11" ht="13.5" x14ac:dyDescent="0.25">
      <c r="A962" s="3">
        <f>TITRES_STAT!B965</f>
        <v>43712</v>
      </c>
      <c r="B962" s="5">
        <f>TITRES_STAT!D965</f>
        <v>0.28000000000000003</v>
      </c>
      <c r="C962" s="2">
        <f t="shared" si="109"/>
        <v>0</v>
      </c>
      <c r="D962" s="2">
        <f t="shared" si="110"/>
        <v>0.27200000000000002</v>
      </c>
      <c r="E962" s="2">
        <f t="shared" si="112"/>
        <v>0.27100000000000007</v>
      </c>
      <c r="F962" s="2">
        <f t="shared" si="113"/>
        <v>0.27149999999999996</v>
      </c>
      <c r="G962" s="2">
        <f t="shared" si="115"/>
        <v>0.28139999999999982</v>
      </c>
      <c r="H962" s="2">
        <f t="shared" si="111"/>
        <v>0.30150000000000021</v>
      </c>
      <c r="I962" s="2">
        <f t="array" ref="I962">SUMPRODUCT(B946:B965, (ROW(B946:B965)-ROW(B946)+1)) / (20*21/2)</f>
        <v>0.27480952380952378</v>
      </c>
      <c r="J962" s="2">
        <f t="shared" si="114"/>
        <v>0.27399524879189624</v>
      </c>
      <c r="K962" s="2">
        <f t="shared" si="116"/>
        <v>0.28008733132668695</v>
      </c>
    </row>
    <row r="963" spans="1:11" ht="13.5" x14ac:dyDescent="0.25">
      <c r="A963" s="3">
        <f>TITRES_STAT!B966</f>
        <v>43713</v>
      </c>
      <c r="B963" s="5">
        <f>TITRES_STAT!D966</f>
        <v>0.28000000000000003</v>
      </c>
      <c r="C963" s="2">
        <f t="shared" si="109"/>
        <v>0</v>
      </c>
      <c r="D963" s="2">
        <f t="shared" si="110"/>
        <v>0.27600000000000002</v>
      </c>
      <c r="E963" s="2">
        <f t="shared" si="112"/>
        <v>0.27200000000000008</v>
      </c>
      <c r="F963" s="2">
        <f t="shared" si="113"/>
        <v>0.27150000000000002</v>
      </c>
      <c r="G963" s="2">
        <f t="shared" si="115"/>
        <v>0.28119999999999978</v>
      </c>
      <c r="H963" s="2">
        <f t="shared" si="111"/>
        <v>0.30100000000000021</v>
      </c>
      <c r="I963" s="2">
        <f t="array" ref="I963">SUMPRODUCT(B947:B966, (ROW(B947:B966)-ROW(B947)+1)) / (20*21/2)</f>
        <v>0.27638095238095234</v>
      </c>
      <c r="J963" s="2">
        <f t="shared" si="114"/>
        <v>0.27456712985933468</v>
      </c>
      <c r="K963" s="2">
        <f t="shared" si="116"/>
        <v>0.28008390656877769</v>
      </c>
    </row>
    <row r="964" spans="1:11" ht="13.5" x14ac:dyDescent="0.25">
      <c r="A964" s="3">
        <f>TITRES_STAT!B967</f>
        <v>43714</v>
      </c>
      <c r="B964" s="5">
        <f>TITRES_STAT!D967</f>
        <v>0.28999999999999998</v>
      </c>
      <c r="C964" s="2">
        <f t="shared" ref="C964:C1027" si="117">B964-B963</f>
        <v>9.9999999999999534E-3</v>
      </c>
      <c r="D964" s="2">
        <f t="shared" si="110"/>
        <v>0.28000000000000003</v>
      </c>
      <c r="E964" s="2">
        <f t="shared" si="112"/>
        <v>0.27400000000000002</v>
      </c>
      <c r="F964" s="2">
        <f t="shared" si="113"/>
        <v>0.27250000000000008</v>
      </c>
      <c r="G964" s="2">
        <f t="shared" si="115"/>
        <v>0.28119999999999978</v>
      </c>
      <c r="H964" s="2">
        <f t="shared" si="111"/>
        <v>0.30050000000000021</v>
      </c>
      <c r="I964" s="2">
        <f t="array" ref="I964">SUMPRODUCT(B948:B967, (ROW(B948:B967)-ROW(B948)+1)) / (20*21/2)</f>
        <v>0.27785714285714286</v>
      </c>
      <c r="J964" s="2">
        <f t="shared" si="114"/>
        <v>0.27603692701558852</v>
      </c>
      <c r="K964" s="2">
        <f t="shared" si="116"/>
        <v>0.28047277297784523</v>
      </c>
    </row>
    <row r="965" spans="1:11" ht="13.5" x14ac:dyDescent="0.25">
      <c r="A965" s="3">
        <f>TITRES_STAT!B968</f>
        <v>43717</v>
      </c>
      <c r="B965" s="5">
        <f>TITRES_STAT!D968</f>
        <v>0.28000000000000003</v>
      </c>
      <c r="C965" s="2">
        <f t="shared" si="117"/>
        <v>-9.9999999999999534E-3</v>
      </c>
      <c r="D965" s="2">
        <f t="shared" si="110"/>
        <v>0.28200000000000003</v>
      </c>
      <c r="E965" s="2">
        <f t="shared" si="112"/>
        <v>0.27500000000000002</v>
      </c>
      <c r="F965" s="2">
        <f t="shared" si="113"/>
        <v>0.27350000000000008</v>
      </c>
      <c r="G965" s="2">
        <f t="shared" si="115"/>
        <v>0.28099999999999981</v>
      </c>
      <c r="H965" s="2">
        <f t="shared" si="111"/>
        <v>0.30000000000000027</v>
      </c>
      <c r="I965" s="2">
        <f t="array" ref="I965">SUMPRODUCT(B949:B968, (ROW(B949:B968)-ROW(B949)+1)) / (20*21/2)</f>
        <v>0.27833333333333332</v>
      </c>
      <c r="J965" s="2">
        <f t="shared" si="114"/>
        <v>0.27641436253791341</v>
      </c>
      <c r="K965" s="2">
        <f t="shared" si="116"/>
        <v>0.28045423286106702</v>
      </c>
    </row>
    <row r="966" spans="1:11" ht="13.5" x14ac:dyDescent="0.25">
      <c r="A966" s="3">
        <f>TITRES_STAT!B969</f>
        <v>43718</v>
      </c>
      <c r="B966" s="5">
        <f>TITRES_STAT!D969</f>
        <v>0.28999999999999998</v>
      </c>
      <c r="C966" s="2">
        <f t="shared" si="117"/>
        <v>9.9999999999999534E-3</v>
      </c>
      <c r="D966" s="2">
        <f t="shared" ref="D966:D1029" si="118">AVERAGE(B962:B966)</f>
        <v>0.28400000000000003</v>
      </c>
      <c r="E966" s="2">
        <f t="shared" si="112"/>
        <v>0.27700000000000002</v>
      </c>
      <c r="F966" s="2">
        <f t="shared" si="113"/>
        <v>0.27450000000000008</v>
      </c>
      <c r="G966" s="2">
        <f t="shared" si="115"/>
        <v>0.28099999999999981</v>
      </c>
      <c r="H966" s="2">
        <f t="shared" si="111"/>
        <v>0.29950000000000027</v>
      </c>
      <c r="I966" s="2">
        <f t="array" ref="I966">SUMPRODUCT(B950:B969, (ROW(B950:B969)-ROW(B950)+1)) / (20*21/2)</f>
        <v>0.27880952380952384</v>
      </c>
      <c r="J966" s="2">
        <f t="shared" si="114"/>
        <v>0.27770823277239781</v>
      </c>
      <c r="K966" s="2">
        <f t="shared" si="116"/>
        <v>0.28082857667043692</v>
      </c>
    </row>
    <row r="967" spans="1:11" ht="13.5" x14ac:dyDescent="0.25">
      <c r="A967" s="3">
        <f>TITRES_STAT!B970</f>
        <v>43719</v>
      </c>
      <c r="B967" s="5">
        <f>TITRES_STAT!D970</f>
        <v>0.28999999999999998</v>
      </c>
      <c r="C967" s="2">
        <f t="shared" si="117"/>
        <v>0</v>
      </c>
      <c r="D967" s="2">
        <f t="shared" si="118"/>
        <v>0.28600000000000003</v>
      </c>
      <c r="E967" s="2">
        <f t="shared" si="112"/>
        <v>0.27900000000000003</v>
      </c>
      <c r="F967" s="2">
        <f t="shared" si="113"/>
        <v>0.27500000000000002</v>
      </c>
      <c r="G967" s="2">
        <f t="shared" si="115"/>
        <v>0.28099999999999981</v>
      </c>
      <c r="H967" s="2">
        <f t="shared" si="111"/>
        <v>0.2990500000000002</v>
      </c>
      <c r="I967" s="2">
        <f t="array" ref="I967">SUMPRODUCT(B951:B970, (ROW(B951:B970)-ROW(B951)+1)) / (20*21/2)</f>
        <v>0.27923809523809523</v>
      </c>
      <c r="J967" s="2">
        <f t="shared" si="114"/>
        <v>0.27887887727026467</v>
      </c>
      <c r="K967" s="2">
        <f t="shared" si="116"/>
        <v>0.28118824033041978</v>
      </c>
    </row>
    <row r="968" spans="1:11" ht="13.5" x14ac:dyDescent="0.25">
      <c r="A968" s="3">
        <f>TITRES_STAT!B971</f>
        <v>43720</v>
      </c>
      <c r="B968" s="5">
        <f>TITRES_STAT!D971</f>
        <v>0.28000000000000003</v>
      </c>
      <c r="C968" s="2">
        <f t="shared" si="117"/>
        <v>-9.9999999999999534E-3</v>
      </c>
      <c r="D968" s="2">
        <f t="shared" si="118"/>
        <v>0.28600000000000003</v>
      </c>
      <c r="E968" s="2">
        <f t="shared" si="112"/>
        <v>0.28100000000000003</v>
      </c>
      <c r="F968" s="2">
        <f t="shared" si="113"/>
        <v>0.27500000000000008</v>
      </c>
      <c r="G968" s="2">
        <f t="shared" si="115"/>
        <v>0.28099999999999981</v>
      </c>
      <c r="H968" s="2">
        <f t="shared" si="111"/>
        <v>0.29860000000000025</v>
      </c>
      <c r="I968" s="2">
        <f t="array" ref="I968">SUMPRODUCT(B952:B971, (ROW(B952:B971)-ROW(B952)+1)) / (20*21/2)</f>
        <v>0.28057142857142853</v>
      </c>
      <c r="J968" s="2">
        <f t="shared" si="114"/>
        <v>0.2789856508635728</v>
      </c>
      <c r="K968" s="2">
        <f t="shared" si="116"/>
        <v>0.28114164267040331</v>
      </c>
    </row>
    <row r="969" spans="1:11" ht="13.5" x14ac:dyDescent="0.25">
      <c r="A969" s="3">
        <f>TITRES_STAT!B972</f>
        <v>43721</v>
      </c>
      <c r="B969" s="5">
        <f>TITRES_STAT!D972</f>
        <v>0.28000000000000003</v>
      </c>
      <c r="C969" s="2">
        <f t="shared" si="117"/>
        <v>0</v>
      </c>
      <c r="D969" s="2">
        <f t="shared" si="118"/>
        <v>0.28400000000000003</v>
      </c>
      <c r="E969" s="2">
        <f t="shared" si="112"/>
        <v>0.28200000000000003</v>
      </c>
      <c r="F969" s="2">
        <f t="shared" si="113"/>
        <v>0.27550000000000008</v>
      </c>
      <c r="G969" s="2">
        <f t="shared" si="115"/>
        <v>0.28119999999999978</v>
      </c>
      <c r="H969" s="2">
        <f t="shared" si="111"/>
        <v>0.29815000000000025</v>
      </c>
      <c r="I969" s="2">
        <f t="array" ref="I969">SUMPRODUCT(B953:B972, (ROW(B953:B972)-ROW(B953)+1)) / (20*21/2)</f>
        <v>0.28085714285714286</v>
      </c>
      <c r="J969" s="2">
        <f t="shared" si="114"/>
        <v>0.27908225554323252</v>
      </c>
      <c r="K969" s="2">
        <f t="shared" si="116"/>
        <v>0.28109687236960318</v>
      </c>
    </row>
    <row r="970" spans="1:11" ht="13.5" x14ac:dyDescent="0.25">
      <c r="A970" s="3">
        <f>TITRES_STAT!B973</f>
        <v>43724</v>
      </c>
      <c r="B970" s="5">
        <f>TITRES_STAT!D973</f>
        <v>0.28000000000000003</v>
      </c>
      <c r="C970" s="2">
        <f t="shared" si="117"/>
        <v>0</v>
      </c>
      <c r="D970" s="2">
        <f t="shared" si="118"/>
        <v>0.28400000000000003</v>
      </c>
      <c r="E970" s="2">
        <f t="shared" si="112"/>
        <v>0.28300000000000008</v>
      </c>
      <c r="F970" s="2">
        <f t="shared" si="113"/>
        <v>0.27600000000000013</v>
      </c>
      <c r="G970" s="2">
        <f t="shared" si="115"/>
        <v>0.28119999999999978</v>
      </c>
      <c r="H970" s="2">
        <f t="shared" ref="H970:H1033" si="119">AVERAGE(B771:B970)</f>
        <v>0.29765000000000019</v>
      </c>
      <c r="I970" s="2">
        <f t="array" ref="I970">SUMPRODUCT(B954:B973, (ROW(B954:B973)-ROW(B954)+1)) / (20*21/2)</f>
        <v>0.28109523809523806</v>
      </c>
      <c r="J970" s="2">
        <f t="shared" si="114"/>
        <v>0.27916965977721037</v>
      </c>
      <c r="K970" s="2">
        <f t="shared" si="116"/>
        <v>0.28105385776687364</v>
      </c>
    </row>
    <row r="971" spans="1:11" ht="13.5" x14ac:dyDescent="0.25">
      <c r="A971" s="3">
        <f>TITRES_STAT!B974</f>
        <v>43725</v>
      </c>
      <c r="B971" s="5">
        <f>TITRES_STAT!D974</f>
        <v>0.28999999999999998</v>
      </c>
      <c r="C971" s="2">
        <f t="shared" si="117"/>
        <v>9.9999999999999534E-3</v>
      </c>
      <c r="D971" s="2">
        <f t="shared" si="118"/>
        <v>0.28400000000000003</v>
      </c>
      <c r="E971" s="2">
        <f t="shared" si="112"/>
        <v>0.28400000000000009</v>
      </c>
      <c r="F971" s="2">
        <f t="shared" si="113"/>
        <v>0.27700000000000008</v>
      </c>
      <c r="G971" s="2">
        <f t="shared" si="115"/>
        <v>0.28139999999999976</v>
      </c>
      <c r="H971" s="2">
        <f t="shared" si="119"/>
        <v>0.29725000000000018</v>
      </c>
      <c r="I971" s="2">
        <f t="array" ref="I971">SUMPRODUCT(B955:B974, (ROW(B955:B974)-ROW(B955)+1)) / (20*21/2)</f>
        <v>0.28223809523809523</v>
      </c>
      <c r="J971" s="2">
        <f t="shared" si="114"/>
        <v>0.28020112075080938</v>
      </c>
      <c r="K971" s="2">
        <f t="shared" si="116"/>
        <v>0.28140468687405507</v>
      </c>
    </row>
    <row r="972" spans="1:11" ht="13.5" x14ac:dyDescent="0.25">
      <c r="A972" s="3">
        <f>TITRES_STAT!B975</f>
        <v>43726</v>
      </c>
      <c r="B972" s="5">
        <f>TITRES_STAT!D975</f>
        <v>0.28000000000000003</v>
      </c>
      <c r="C972" s="2">
        <f t="shared" si="117"/>
        <v>-9.9999999999999534E-3</v>
      </c>
      <c r="D972" s="2">
        <f t="shared" si="118"/>
        <v>0.28200000000000003</v>
      </c>
      <c r="E972" s="2">
        <f t="shared" ref="E972:E1035" si="120">AVERAGE(B963:B972)</f>
        <v>0.28400000000000009</v>
      </c>
      <c r="F972" s="2">
        <f t="shared" si="113"/>
        <v>0.27750000000000014</v>
      </c>
      <c r="G972" s="2">
        <f t="shared" si="115"/>
        <v>0.28139999999999976</v>
      </c>
      <c r="H972" s="2">
        <f t="shared" si="119"/>
        <v>0.29680000000000017</v>
      </c>
      <c r="I972" s="2">
        <f t="array" ref="I972">SUMPRODUCT(B956:B975, (ROW(B956:B975)-ROW(B956)+1)) / (20*21/2)</f>
        <v>0.28233333333333333</v>
      </c>
      <c r="J972" s="2">
        <f t="shared" si="114"/>
        <v>0.28018196639358944</v>
      </c>
      <c r="K972" s="2">
        <f t="shared" si="116"/>
        <v>0.28134960111428819</v>
      </c>
    </row>
    <row r="973" spans="1:11" ht="13.5" x14ac:dyDescent="0.25">
      <c r="A973" s="3">
        <f>TITRES_STAT!B976</f>
        <v>43727</v>
      </c>
      <c r="B973" s="5">
        <f>TITRES_STAT!D976</f>
        <v>0.28000000000000003</v>
      </c>
      <c r="C973" s="2">
        <f t="shared" si="117"/>
        <v>0</v>
      </c>
      <c r="D973" s="2">
        <f t="shared" si="118"/>
        <v>0.28200000000000003</v>
      </c>
      <c r="E973" s="2">
        <f t="shared" si="120"/>
        <v>0.28400000000000009</v>
      </c>
      <c r="F973" s="2">
        <f t="shared" si="113"/>
        <v>0.27800000000000014</v>
      </c>
      <c r="G973" s="2">
        <f t="shared" si="115"/>
        <v>0.28139999999999976</v>
      </c>
      <c r="H973" s="2">
        <f t="shared" si="119"/>
        <v>0.29635000000000017</v>
      </c>
      <c r="I973" s="2">
        <f t="array" ref="I973">SUMPRODUCT(B957:B976, (ROW(B957:B976)-ROW(B957)+1)) / (20*21/2)</f>
        <v>0.2823809523809524</v>
      </c>
      <c r="J973" s="2">
        <f t="shared" si="114"/>
        <v>0.28016463626086663</v>
      </c>
      <c r="K973" s="2">
        <f t="shared" si="116"/>
        <v>0.28129667558039456</v>
      </c>
    </row>
    <row r="974" spans="1:11" ht="13.5" x14ac:dyDescent="0.25">
      <c r="A974" s="3">
        <f>TITRES_STAT!B977</f>
        <v>43728</v>
      </c>
      <c r="B974" s="5">
        <f>TITRES_STAT!D977</f>
        <v>0.28999999999999998</v>
      </c>
      <c r="C974" s="2">
        <f t="shared" si="117"/>
        <v>9.9999999999999534E-3</v>
      </c>
      <c r="D974" s="2">
        <f t="shared" si="118"/>
        <v>0.28400000000000003</v>
      </c>
      <c r="E974" s="2">
        <f t="shared" si="120"/>
        <v>0.28400000000000009</v>
      </c>
      <c r="F974" s="2">
        <f t="shared" si="113"/>
        <v>0.27900000000000008</v>
      </c>
      <c r="G974" s="2">
        <f t="shared" si="115"/>
        <v>0.28159999999999974</v>
      </c>
      <c r="H974" s="2">
        <f t="shared" si="119"/>
        <v>0.29600000000000015</v>
      </c>
      <c r="I974" s="2">
        <f t="array" ref="I974">SUMPRODUCT(B958:B977, (ROW(B958:B977)-ROW(B958)+1)) / (20*21/2)</f>
        <v>0.28333333333333333</v>
      </c>
      <c r="J974" s="2">
        <f t="shared" si="114"/>
        <v>0.28110133756935551</v>
      </c>
      <c r="K974" s="2">
        <f t="shared" si="116"/>
        <v>0.28163798242037907</v>
      </c>
    </row>
    <row r="975" spans="1:11" ht="13.5" x14ac:dyDescent="0.25">
      <c r="A975" s="3">
        <f>TITRES_STAT!B978</f>
        <v>43731</v>
      </c>
      <c r="B975" s="5">
        <f>TITRES_STAT!D978</f>
        <v>0.28000000000000003</v>
      </c>
      <c r="C975" s="2">
        <f t="shared" si="117"/>
        <v>-9.9999999999999534E-3</v>
      </c>
      <c r="D975" s="2">
        <f t="shared" si="118"/>
        <v>0.28400000000000003</v>
      </c>
      <c r="E975" s="2">
        <f t="shared" si="120"/>
        <v>0.28400000000000009</v>
      </c>
      <c r="F975" s="2">
        <f t="shared" si="113"/>
        <v>0.27950000000000008</v>
      </c>
      <c r="G975" s="2">
        <f t="shared" si="115"/>
        <v>0.28159999999999974</v>
      </c>
      <c r="H975" s="2">
        <f t="shared" si="119"/>
        <v>0.2955500000000002</v>
      </c>
      <c r="I975" s="2">
        <f t="array" ref="I975">SUMPRODUCT(B959:B978, (ROW(B959:B978)-ROW(B959)+1)) / (20*21/2)</f>
        <v>0.28323809523809523</v>
      </c>
      <c r="J975" s="2">
        <f t="shared" si="114"/>
        <v>0.28099644827703596</v>
      </c>
      <c r="K975" s="2">
        <f t="shared" si="116"/>
        <v>0.28157374781565836</v>
      </c>
    </row>
    <row r="976" spans="1:11" ht="13.5" x14ac:dyDescent="0.25">
      <c r="A976" s="3">
        <f>TITRES_STAT!B979</f>
        <v>43732</v>
      </c>
      <c r="B976" s="5">
        <f>TITRES_STAT!D979</f>
        <v>0.28000000000000003</v>
      </c>
      <c r="C976" s="2">
        <f t="shared" si="117"/>
        <v>0</v>
      </c>
      <c r="D976" s="2">
        <f t="shared" si="118"/>
        <v>0.28200000000000003</v>
      </c>
      <c r="E976" s="2">
        <f t="shared" si="120"/>
        <v>0.28300000000000003</v>
      </c>
      <c r="F976" s="2">
        <f t="shared" si="113"/>
        <v>0.28000000000000014</v>
      </c>
      <c r="G976" s="2">
        <f t="shared" si="115"/>
        <v>0.28159999999999974</v>
      </c>
      <c r="H976" s="2">
        <f t="shared" si="119"/>
        <v>0.2951000000000002</v>
      </c>
      <c r="I976" s="2">
        <f t="array" ref="I976">SUMPRODUCT(B960:B979, (ROW(B960:B979)-ROW(B960)+1)) / (20*21/2)</f>
        <v>0.28304761904761905</v>
      </c>
      <c r="J976" s="2">
        <f t="shared" si="114"/>
        <v>0.2809015484411278</v>
      </c>
      <c r="K976" s="2">
        <f t="shared" si="116"/>
        <v>0.28151203221504434</v>
      </c>
    </row>
    <row r="977" spans="1:11" ht="13.5" x14ac:dyDescent="0.25">
      <c r="A977" s="3">
        <f>TITRES_STAT!B980</f>
        <v>43733</v>
      </c>
      <c r="B977" s="5">
        <f>TITRES_STAT!D980</f>
        <v>0.28999999999999998</v>
      </c>
      <c r="C977" s="2">
        <f t="shared" si="117"/>
        <v>9.9999999999999534E-3</v>
      </c>
      <c r="D977" s="2">
        <f t="shared" si="118"/>
        <v>0.28400000000000003</v>
      </c>
      <c r="E977" s="2">
        <f t="shared" si="120"/>
        <v>0.28300000000000003</v>
      </c>
      <c r="F977" s="2">
        <f t="shared" si="113"/>
        <v>0.28100000000000008</v>
      </c>
      <c r="G977" s="2">
        <f t="shared" si="115"/>
        <v>0.28159999999999968</v>
      </c>
      <c r="H977" s="2">
        <f t="shared" si="119"/>
        <v>0.29475000000000018</v>
      </c>
      <c r="I977" s="2">
        <f t="array" ref="I977">SUMPRODUCT(B961:B980, (ROW(B961:B980)-ROW(B961)+1)) / (20*21/2)</f>
        <v>0.28280952380952379</v>
      </c>
      <c r="J977" s="2">
        <f t="shared" si="114"/>
        <v>0.28176806763721085</v>
      </c>
      <c r="K977" s="2">
        <f t="shared" si="116"/>
        <v>0.28184489369680732</v>
      </c>
    </row>
    <row r="978" spans="1:11" ht="13.5" x14ac:dyDescent="0.25">
      <c r="A978" s="3">
        <f>TITRES_STAT!B981</f>
        <v>43734</v>
      </c>
      <c r="B978" s="5">
        <f>TITRES_STAT!D981</f>
        <v>0.28000000000000003</v>
      </c>
      <c r="C978" s="2">
        <f t="shared" si="117"/>
        <v>-9.9999999999999534E-3</v>
      </c>
      <c r="D978" s="2">
        <f t="shared" si="118"/>
        <v>0.28400000000000003</v>
      </c>
      <c r="E978" s="2">
        <f t="shared" si="120"/>
        <v>0.28300000000000003</v>
      </c>
      <c r="F978" s="2">
        <f t="shared" si="113"/>
        <v>0.28200000000000014</v>
      </c>
      <c r="G978" s="2">
        <f t="shared" si="115"/>
        <v>0.28119999999999967</v>
      </c>
      <c r="H978" s="2">
        <f t="shared" si="119"/>
        <v>0.29430000000000017</v>
      </c>
      <c r="I978" s="2">
        <f t="array" ref="I978">SUMPRODUCT(B962:B981, (ROW(B962:B981)-ROW(B962)+1)) / (20*21/2)</f>
        <v>0.28252380952380951</v>
      </c>
      <c r="J978" s="2">
        <f t="shared" si="114"/>
        <v>0.28159968024319076</v>
      </c>
      <c r="K978" s="2">
        <f t="shared" si="116"/>
        <v>0.28177254492438353</v>
      </c>
    </row>
    <row r="979" spans="1:11" ht="13.5" x14ac:dyDescent="0.25">
      <c r="A979" s="3">
        <f>TITRES_STAT!B982</f>
        <v>43735</v>
      </c>
      <c r="B979" s="5">
        <f>TITRES_STAT!D982</f>
        <v>0.28000000000000003</v>
      </c>
      <c r="C979" s="2">
        <f t="shared" si="117"/>
        <v>0</v>
      </c>
      <c r="D979" s="2">
        <f t="shared" si="118"/>
        <v>0.28200000000000003</v>
      </c>
      <c r="E979" s="2">
        <f t="shared" si="120"/>
        <v>0.28300000000000003</v>
      </c>
      <c r="F979" s="2">
        <f t="shared" si="113"/>
        <v>0.28250000000000008</v>
      </c>
      <c r="G979" s="2">
        <f t="shared" si="115"/>
        <v>0.28059999999999968</v>
      </c>
      <c r="H979" s="2">
        <f t="shared" si="119"/>
        <v>0.29390000000000022</v>
      </c>
      <c r="I979" s="2">
        <f t="array" ref="I979">SUMPRODUCT(B963:B982, (ROW(B963:B982)-ROW(B963)+1)) / (20*21/2)</f>
        <v>0.28128571428571425</v>
      </c>
      <c r="J979" s="2">
        <f t="shared" si="114"/>
        <v>0.28144732974383929</v>
      </c>
      <c r="K979" s="2">
        <f t="shared" si="116"/>
        <v>0.28170303335872143</v>
      </c>
    </row>
    <row r="980" spans="1:11" ht="13.5" x14ac:dyDescent="0.25">
      <c r="A980" s="3">
        <f>TITRES_STAT!B983</f>
        <v>43738</v>
      </c>
      <c r="B980" s="5">
        <f>TITRES_STAT!D983</f>
        <v>0.28000000000000003</v>
      </c>
      <c r="C980" s="2">
        <f t="shared" si="117"/>
        <v>0</v>
      </c>
      <c r="D980" s="2">
        <f t="shared" si="118"/>
        <v>0.28200000000000003</v>
      </c>
      <c r="E980" s="2">
        <f t="shared" si="120"/>
        <v>0.28300000000000008</v>
      </c>
      <c r="F980" s="2">
        <f t="shared" ref="F980:F1043" si="121">AVERAGE(B961:B980)</f>
        <v>0.28300000000000014</v>
      </c>
      <c r="G980" s="2">
        <f t="shared" si="115"/>
        <v>0.27979999999999966</v>
      </c>
      <c r="H980" s="2">
        <f t="shared" si="119"/>
        <v>0.2935500000000002</v>
      </c>
      <c r="I980" s="2">
        <f t="array" ref="I980">SUMPRODUCT(B964:B983, (ROW(B964:B983)-ROW(B964)+1)) / (20*21/2)</f>
        <v>0.27914285714285719</v>
      </c>
      <c r="J980" s="2">
        <f t="shared" si="114"/>
        <v>0.2813094888158546</v>
      </c>
      <c r="K980" s="2">
        <f t="shared" si="116"/>
        <v>0.28163624773681079</v>
      </c>
    </row>
    <row r="981" spans="1:11" ht="13.5" x14ac:dyDescent="0.25">
      <c r="A981" s="3">
        <f>TITRES_STAT!B984</f>
        <v>43739</v>
      </c>
      <c r="B981" s="5">
        <f>TITRES_STAT!D984</f>
        <v>0.28000000000000003</v>
      </c>
      <c r="C981" s="2">
        <f t="shared" si="117"/>
        <v>0</v>
      </c>
      <c r="D981" s="2">
        <f t="shared" si="118"/>
        <v>0.28200000000000003</v>
      </c>
      <c r="E981" s="2">
        <f t="shared" si="120"/>
        <v>0.28200000000000003</v>
      </c>
      <c r="F981" s="2">
        <f t="shared" si="121"/>
        <v>0.28300000000000014</v>
      </c>
      <c r="G981" s="2">
        <f t="shared" si="115"/>
        <v>0.27919999999999962</v>
      </c>
      <c r="H981" s="2">
        <f t="shared" si="119"/>
        <v>0.29320000000000024</v>
      </c>
      <c r="I981" s="2">
        <f t="array" ref="I981">SUMPRODUCT(B965:B984, (ROW(B965:B984)-ROW(B965)+1)) / (20*21/2)</f>
        <v>0.27804761904761904</v>
      </c>
      <c r="J981" s="2">
        <f t="shared" ref="J981:J1044" si="122">$J$4*B981+J980*(1-$J$4)</f>
        <v>0.28118477559529703</v>
      </c>
      <c r="K981" s="2">
        <f t="shared" si="116"/>
        <v>0.28157208115889665</v>
      </c>
    </row>
    <row r="982" spans="1:11" ht="13.5" x14ac:dyDescent="0.25">
      <c r="A982" s="3">
        <f>TITRES_STAT!B985</f>
        <v>43740</v>
      </c>
      <c r="B982" s="5">
        <f>TITRES_STAT!D985</f>
        <v>0.27</v>
      </c>
      <c r="C982" s="2">
        <f t="shared" si="117"/>
        <v>-1.0000000000000009E-2</v>
      </c>
      <c r="D982" s="2">
        <f t="shared" si="118"/>
        <v>0.27800000000000002</v>
      </c>
      <c r="E982" s="2">
        <f t="shared" si="120"/>
        <v>0.28100000000000003</v>
      </c>
      <c r="F982" s="2">
        <f t="shared" si="121"/>
        <v>0.28250000000000008</v>
      </c>
      <c r="G982" s="2">
        <f t="shared" si="115"/>
        <v>0.27859999999999968</v>
      </c>
      <c r="H982" s="2">
        <f t="shared" si="119"/>
        <v>0.29280000000000023</v>
      </c>
      <c r="I982" s="2">
        <f t="array" ref="I982">SUMPRODUCT(B966:B985, (ROW(B966:B985)-ROW(B966)+1)) / (20*21/2)</f>
        <v>0.27800000000000008</v>
      </c>
      <c r="J982" s="2">
        <f t="shared" si="122"/>
        <v>0.2801195588719354</v>
      </c>
      <c r="K982" s="2">
        <f t="shared" si="116"/>
        <v>0.28111827405462619</v>
      </c>
    </row>
    <row r="983" spans="1:11" ht="13.5" x14ac:dyDescent="0.25">
      <c r="A983" s="3">
        <f>TITRES_STAT!B986</f>
        <v>43741</v>
      </c>
      <c r="B983" s="5">
        <f>TITRES_STAT!D986</f>
        <v>0.26</v>
      </c>
      <c r="C983" s="2">
        <f t="shared" si="117"/>
        <v>-1.0000000000000009E-2</v>
      </c>
      <c r="D983" s="2">
        <f t="shared" si="118"/>
        <v>0.27400000000000002</v>
      </c>
      <c r="E983" s="2">
        <f t="shared" si="120"/>
        <v>0.27900000000000003</v>
      </c>
      <c r="F983" s="2">
        <f t="shared" si="121"/>
        <v>0.28150000000000014</v>
      </c>
      <c r="G983" s="2">
        <f t="shared" si="115"/>
        <v>0.27799999999999964</v>
      </c>
      <c r="H983" s="2">
        <f t="shared" si="119"/>
        <v>0.29235000000000017</v>
      </c>
      <c r="I983" s="2">
        <f t="array" ref="I983">SUMPRODUCT(B967:B986, (ROW(B967:B986)-ROW(B967)+1)) / (20*21/2)</f>
        <v>0.27795238095238101</v>
      </c>
      <c r="J983" s="2">
        <f t="shared" si="122"/>
        <v>0.27820341040794155</v>
      </c>
      <c r="K983" s="2">
        <f t="shared" si="116"/>
        <v>0.28029010644464086</v>
      </c>
    </row>
    <row r="984" spans="1:11" ht="13.5" x14ac:dyDescent="0.25">
      <c r="A984" s="3">
        <f>TITRES_STAT!B987</f>
        <v>43742</v>
      </c>
      <c r="B984" s="5">
        <f>TITRES_STAT!D987</f>
        <v>0.27</v>
      </c>
      <c r="C984" s="2">
        <f t="shared" si="117"/>
        <v>1.0000000000000009E-2</v>
      </c>
      <c r="D984" s="2">
        <f t="shared" si="118"/>
        <v>0.27200000000000002</v>
      </c>
      <c r="E984" s="2">
        <f t="shared" si="120"/>
        <v>0.27700000000000002</v>
      </c>
      <c r="F984" s="2">
        <f t="shared" si="121"/>
        <v>0.28050000000000008</v>
      </c>
      <c r="G984" s="2">
        <f t="shared" si="115"/>
        <v>0.27779999999999971</v>
      </c>
      <c r="H984" s="2">
        <f t="shared" si="119"/>
        <v>0.29195000000000015</v>
      </c>
      <c r="I984" s="2">
        <f t="array" ref="I984">SUMPRODUCT(B968:B987, (ROW(B968:B987)-ROW(B968)+1)) / (20*21/2)</f>
        <v>0.27795238095238101</v>
      </c>
      <c r="J984" s="2">
        <f t="shared" si="122"/>
        <v>0.27742213322623283</v>
      </c>
      <c r="K984" s="2">
        <f t="shared" si="116"/>
        <v>0.27988657285857654</v>
      </c>
    </row>
    <row r="985" spans="1:11" ht="13.5" x14ac:dyDescent="0.25">
      <c r="A985" s="3">
        <f>TITRES_STAT!B988</f>
        <v>43745</v>
      </c>
      <c r="B985" s="5">
        <f>TITRES_STAT!D988</f>
        <v>0.28000000000000003</v>
      </c>
      <c r="C985" s="2">
        <f t="shared" si="117"/>
        <v>1.0000000000000009E-2</v>
      </c>
      <c r="D985" s="2">
        <f t="shared" si="118"/>
        <v>0.27200000000000002</v>
      </c>
      <c r="E985" s="2">
        <f t="shared" si="120"/>
        <v>0.27700000000000002</v>
      </c>
      <c r="F985" s="2">
        <f t="shared" si="121"/>
        <v>0.28050000000000008</v>
      </c>
      <c r="G985" s="2">
        <f t="shared" si="115"/>
        <v>0.27759999999999968</v>
      </c>
      <c r="H985" s="2">
        <f t="shared" si="119"/>
        <v>0.29160000000000019</v>
      </c>
      <c r="I985" s="2">
        <f t="array" ref="I985">SUMPRODUCT(B969:B988, (ROW(B969:B988)-ROW(B969)+1)) / (20*21/2)</f>
        <v>0.27800000000000002</v>
      </c>
      <c r="J985" s="2">
        <f t="shared" si="122"/>
        <v>0.27766764434754398</v>
      </c>
      <c r="K985" s="2">
        <f t="shared" si="116"/>
        <v>0.27989102098176966</v>
      </c>
    </row>
    <row r="986" spans="1:11" ht="13.5" x14ac:dyDescent="0.25">
      <c r="A986" s="3">
        <f>TITRES_STAT!B989</f>
        <v>43746</v>
      </c>
      <c r="B986" s="5">
        <f>TITRES_STAT!D989</f>
        <v>0.28000000000000003</v>
      </c>
      <c r="C986" s="2">
        <f t="shared" si="117"/>
        <v>0</v>
      </c>
      <c r="D986" s="2">
        <f t="shared" si="118"/>
        <v>0.27200000000000002</v>
      </c>
      <c r="E986" s="2">
        <f t="shared" si="120"/>
        <v>0.27700000000000002</v>
      </c>
      <c r="F986" s="2">
        <f t="shared" si="121"/>
        <v>0.28000000000000008</v>
      </c>
      <c r="G986" s="2">
        <f t="shared" si="115"/>
        <v>0.2773999999999997</v>
      </c>
      <c r="H986" s="2">
        <f t="shared" si="119"/>
        <v>0.29125000000000023</v>
      </c>
      <c r="I986" s="2">
        <f t="array" ref="I986">SUMPRODUCT(B970:B989, (ROW(B970:B989)-ROW(B970)+1)) / (20*21/2)</f>
        <v>0.27709523809523806</v>
      </c>
      <c r="J986" s="2">
        <f t="shared" si="122"/>
        <v>0.2778897734573017</v>
      </c>
      <c r="K986" s="2">
        <f t="shared" si="116"/>
        <v>0.27989529466875912</v>
      </c>
    </row>
    <row r="987" spans="1:11" ht="13.5" x14ac:dyDescent="0.25">
      <c r="A987" s="3">
        <f>TITRES_STAT!B990</f>
        <v>43747</v>
      </c>
      <c r="B987" s="5">
        <f>TITRES_STAT!D990</f>
        <v>0.28000000000000003</v>
      </c>
      <c r="C987" s="2">
        <f t="shared" si="117"/>
        <v>0</v>
      </c>
      <c r="D987" s="2">
        <f t="shared" si="118"/>
        <v>0.27400000000000002</v>
      </c>
      <c r="E987" s="2">
        <f t="shared" si="120"/>
        <v>0.27600000000000008</v>
      </c>
      <c r="F987" s="2">
        <f t="shared" si="121"/>
        <v>0.27950000000000003</v>
      </c>
      <c r="G987" s="2">
        <f t="shared" si="115"/>
        <v>0.27719999999999972</v>
      </c>
      <c r="H987" s="2">
        <f t="shared" si="119"/>
        <v>0.29090000000000021</v>
      </c>
      <c r="I987" s="2">
        <f t="array" ref="I987">SUMPRODUCT(B971:B990, (ROW(B971:B990)-ROW(B971)+1)) / (20*21/2)</f>
        <v>0.27623809523809528</v>
      </c>
      <c r="J987" s="2">
        <f t="shared" si="122"/>
        <v>0.27809074741374917</v>
      </c>
      <c r="K987" s="2">
        <f t="shared" si="116"/>
        <v>0.27989940076018033</v>
      </c>
    </row>
    <row r="988" spans="1:11" ht="13.5" x14ac:dyDescent="0.25">
      <c r="A988" s="3">
        <f>TITRES_STAT!B991</f>
        <v>43748</v>
      </c>
      <c r="B988" s="5">
        <f>TITRES_STAT!D991</f>
        <v>0.28000000000000003</v>
      </c>
      <c r="C988" s="2">
        <f t="shared" si="117"/>
        <v>0</v>
      </c>
      <c r="D988" s="2">
        <f t="shared" si="118"/>
        <v>0.27800000000000002</v>
      </c>
      <c r="E988" s="2">
        <f t="shared" si="120"/>
        <v>0.27600000000000008</v>
      </c>
      <c r="F988" s="2">
        <f t="shared" si="121"/>
        <v>0.27950000000000008</v>
      </c>
      <c r="G988" s="2">
        <f t="shared" si="115"/>
        <v>0.27699999999999975</v>
      </c>
      <c r="H988" s="2">
        <f t="shared" si="119"/>
        <v>0.2905500000000002</v>
      </c>
      <c r="I988" s="2">
        <f t="array" ref="I988">SUMPRODUCT(B972:B991, (ROW(B972:B991)-ROW(B972)+1)) / (20*21/2)</f>
        <v>0.27542857142857147</v>
      </c>
      <c r="J988" s="2">
        <f t="shared" si="122"/>
        <v>0.27827258099339214</v>
      </c>
      <c r="K988" s="2">
        <f t="shared" si="116"/>
        <v>0.27990334582840859</v>
      </c>
    </row>
    <row r="989" spans="1:11" ht="13.5" x14ac:dyDescent="0.25">
      <c r="A989" s="3">
        <f>TITRES_STAT!B992</f>
        <v>43749</v>
      </c>
      <c r="B989" s="5">
        <f>TITRES_STAT!D992</f>
        <v>0.27</v>
      </c>
      <c r="C989" s="2">
        <f t="shared" si="117"/>
        <v>-1.0000000000000009E-2</v>
      </c>
      <c r="D989" s="2">
        <f t="shared" si="118"/>
        <v>0.27800000000000002</v>
      </c>
      <c r="E989" s="2">
        <f t="shared" si="120"/>
        <v>0.27500000000000002</v>
      </c>
      <c r="F989" s="2">
        <f t="shared" si="121"/>
        <v>0.27900000000000008</v>
      </c>
      <c r="G989" s="2">
        <f t="shared" si="115"/>
        <v>0.27679999999999977</v>
      </c>
      <c r="H989" s="2">
        <f t="shared" si="119"/>
        <v>0.29020000000000024</v>
      </c>
      <c r="I989" s="2">
        <f t="array" ref="I989">SUMPRODUCT(B973:B992, (ROW(B973:B992)-ROW(B973)+1)) / (20*21/2)</f>
        <v>0.27471428571428574</v>
      </c>
      <c r="J989" s="2">
        <f t="shared" si="122"/>
        <v>0.27748471613687858</v>
      </c>
      <c r="K989" s="2">
        <f t="shared" si="116"/>
        <v>0.27951497932533376</v>
      </c>
    </row>
    <row r="990" spans="1:11" ht="13.5" x14ac:dyDescent="0.25">
      <c r="A990" s="3">
        <f>TITRES_STAT!B993</f>
        <v>43752</v>
      </c>
      <c r="B990" s="5">
        <f>TITRES_STAT!D993</f>
        <v>0.27</v>
      </c>
      <c r="C990" s="2">
        <f t="shared" si="117"/>
        <v>0</v>
      </c>
      <c r="D990" s="2">
        <f t="shared" si="118"/>
        <v>0.27600000000000002</v>
      </c>
      <c r="E990" s="2">
        <f t="shared" si="120"/>
        <v>0.27400000000000002</v>
      </c>
      <c r="F990" s="2">
        <f t="shared" si="121"/>
        <v>0.27850000000000008</v>
      </c>
      <c r="G990" s="2">
        <f t="shared" si="115"/>
        <v>0.27659999999999973</v>
      </c>
      <c r="H990" s="2">
        <f t="shared" si="119"/>
        <v>0.28990000000000032</v>
      </c>
      <c r="I990" s="2">
        <f t="array" ref="I990">SUMPRODUCT(B974:B993, (ROW(B974:B993)-ROW(B974)+1)) / (20*21/2)</f>
        <v>0.27404761904761904</v>
      </c>
      <c r="J990" s="2">
        <f t="shared" si="122"/>
        <v>0.27677188602860442</v>
      </c>
      <c r="K990" s="2">
        <f t="shared" si="116"/>
        <v>0.27914184288120303</v>
      </c>
    </row>
    <row r="991" spans="1:11" ht="13.5" x14ac:dyDescent="0.25">
      <c r="A991" s="3">
        <f>TITRES_STAT!B994</f>
        <v>43754</v>
      </c>
      <c r="B991" s="5">
        <f>TITRES_STAT!D994</f>
        <v>0.27</v>
      </c>
      <c r="C991" s="2">
        <f t="shared" si="117"/>
        <v>0</v>
      </c>
      <c r="D991" s="2">
        <f t="shared" si="118"/>
        <v>0.27400000000000002</v>
      </c>
      <c r="E991" s="2">
        <f t="shared" si="120"/>
        <v>0.27300000000000002</v>
      </c>
      <c r="F991" s="2">
        <f t="shared" si="121"/>
        <v>0.27750000000000002</v>
      </c>
      <c r="G991" s="2">
        <f t="shared" si="115"/>
        <v>0.27639999999999976</v>
      </c>
      <c r="H991" s="2">
        <f t="shared" si="119"/>
        <v>0.28955000000000031</v>
      </c>
      <c r="I991" s="2">
        <f t="array" ref="I991">SUMPRODUCT(B975:B994, (ROW(B975:B994)-ROW(B975)+1)) / (20*21/2)</f>
        <v>0.27342857142857141</v>
      </c>
      <c r="J991" s="2">
        <f t="shared" si="122"/>
        <v>0.27612694450207065</v>
      </c>
      <c r="K991" s="2">
        <f t="shared" si="116"/>
        <v>0.27878333923880294</v>
      </c>
    </row>
    <row r="992" spans="1:11" ht="13.5" x14ac:dyDescent="0.25">
      <c r="A992" s="3">
        <f>TITRES_STAT!B995</f>
        <v>43755</v>
      </c>
      <c r="B992" s="5">
        <f>TITRES_STAT!D995</f>
        <v>0.27</v>
      </c>
      <c r="C992" s="2">
        <f t="shared" si="117"/>
        <v>0</v>
      </c>
      <c r="D992" s="2">
        <f t="shared" si="118"/>
        <v>0.27200000000000002</v>
      </c>
      <c r="E992" s="2">
        <f t="shared" si="120"/>
        <v>0.27300000000000002</v>
      </c>
      <c r="F992" s="2">
        <f t="shared" si="121"/>
        <v>0.27699999999999997</v>
      </c>
      <c r="G992" s="2">
        <f t="shared" si="115"/>
        <v>0.27619999999999978</v>
      </c>
      <c r="H992" s="2">
        <f t="shared" si="119"/>
        <v>0.28930000000000033</v>
      </c>
      <c r="I992" s="2">
        <f t="array" ref="I992">SUMPRODUCT(B976:B995, (ROW(B976:B995)-ROW(B976)+1)) / (20*21/2)</f>
        <v>0.27385714285714285</v>
      </c>
      <c r="J992" s="2">
        <f t="shared" si="122"/>
        <v>0.27554342597806392</v>
      </c>
      <c r="K992" s="2">
        <f t="shared" si="116"/>
        <v>0.27843889456277149</v>
      </c>
    </row>
    <row r="993" spans="1:11" ht="13.5" x14ac:dyDescent="0.25">
      <c r="A993" s="3">
        <f>TITRES_STAT!B996</f>
        <v>43756</v>
      </c>
      <c r="B993" s="5">
        <f>TITRES_STAT!D996</f>
        <v>0.27</v>
      </c>
      <c r="C993" s="2">
        <f t="shared" si="117"/>
        <v>0</v>
      </c>
      <c r="D993" s="2">
        <f t="shared" si="118"/>
        <v>0.27</v>
      </c>
      <c r="E993" s="2">
        <f t="shared" si="120"/>
        <v>0.27400000000000002</v>
      </c>
      <c r="F993" s="2">
        <f t="shared" si="121"/>
        <v>0.27649999999999997</v>
      </c>
      <c r="G993" s="2">
        <f t="shared" si="115"/>
        <v>0.2759999999999998</v>
      </c>
      <c r="H993" s="2">
        <f t="shared" si="119"/>
        <v>0.28900000000000037</v>
      </c>
      <c r="I993" s="2">
        <f t="array" ref="I993">SUMPRODUCT(B977:B996, (ROW(B977:B996)-ROW(B977)+1)) / (20*21/2)</f>
        <v>0.2742857142857143</v>
      </c>
      <c r="J993" s="2">
        <f t="shared" si="122"/>
        <v>0.27501548064681974</v>
      </c>
      <c r="K993" s="2">
        <f t="shared" si="116"/>
        <v>0.27810795752109418</v>
      </c>
    </row>
    <row r="994" spans="1:11" ht="13.5" x14ac:dyDescent="0.25">
      <c r="A994" s="3">
        <f>TITRES_STAT!B997</f>
        <v>43759</v>
      </c>
      <c r="B994" s="5">
        <f>TITRES_STAT!D997</f>
        <v>0.27</v>
      </c>
      <c r="C994" s="2">
        <f t="shared" si="117"/>
        <v>0</v>
      </c>
      <c r="D994" s="2">
        <f t="shared" si="118"/>
        <v>0.27</v>
      </c>
      <c r="E994" s="2">
        <f t="shared" si="120"/>
        <v>0.27400000000000002</v>
      </c>
      <c r="F994" s="2">
        <f t="shared" si="121"/>
        <v>0.27549999999999991</v>
      </c>
      <c r="G994" s="2">
        <f t="shared" si="115"/>
        <v>0.2759999999999998</v>
      </c>
      <c r="H994" s="2">
        <f t="shared" si="119"/>
        <v>0.28865000000000041</v>
      </c>
      <c r="I994" s="2">
        <f t="array" ref="I994">SUMPRODUCT(B978:B997, (ROW(B978:B997)-ROW(B978)+1)) / (20*21/2)</f>
        <v>0.27376190476190476</v>
      </c>
      <c r="J994" s="2">
        <f t="shared" si="122"/>
        <v>0.2745378158233131</v>
      </c>
      <c r="K994" s="2">
        <f t="shared" si="116"/>
        <v>0.27778999840261986</v>
      </c>
    </row>
    <row r="995" spans="1:11" ht="13.5" x14ac:dyDescent="0.25">
      <c r="A995" s="3">
        <f>TITRES_STAT!B998</f>
        <v>43760</v>
      </c>
      <c r="B995" s="5">
        <f>TITRES_STAT!D998</f>
        <v>0.28000000000000003</v>
      </c>
      <c r="C995" s="2">
        <f t="shared" si="117"/>
        <v>1.0000000000000009E-2</v>
      </c>
      <c r="D995" s="2">
        <f t="shared" si="118"/>
        <v>0.27200000000000002</v>
      </c>
      <c r="E995" s="2">
        <f t="shared" si="120"/>
        <v>0.27400000000000002</v>
      </c>
      <c r="F995" s="2">
        <f t="shared" si="121"/>
        <v>0.27550000000000002</v>
      </c>
      <c r="G995" s="2">
        <f t="shared" si="115"/>
        <v>0.27639999999999981</v>
      </c>
      <c r="H995" s="2">
        <f t="shared" si="119"/>
        <v>0.28835000000000038</v>
      </c>
      <c r="I995" s="2">
        <f t="array" ref="I995">SUMPRODUCT(B979:B998, (ROW(B979:B998)-ROW(B979)+1)) / (20*21/2)</f>
        <v>0.27333333333333337</v>
      </c>
      <c r="J995" s="2">
        <f t="shared" si="122"/>
        <v>0.27505802384014044</v>
      </c>
      <c r="K995" s="2">
        <f t="shared" si="116"/>
        <v>0.27787666513192888</v>
      </c>
    </row>
    <row r="996" spans="1:11" ht="13.5" x14ac:dyDescent="0.25">
      <c r="A996" s="3">
        <f>TITRES_STAT!B999</f>
        <v>43761</v>
      </c>
      <c r="B996" s="5">
        <f>TITRES_STAT!D999</f>
        <v>0.28000000000000003</v>
      </c>
      <c r="C996" s="2">
        <f t="shared" si="117"/>
        <v>0</v>
      </c>
      <c r="D996" s="2">
        <f t="shared" si="118"/>
        <v>0.27400000000000002</v>
      </c>
      <c r="E996" s="2">
        <f t="shared" si="120"/>
        <v>0.27400000000000002</v>
      </c>
      <c r="F996" s="2">
        <f t="shared" si="121"/>
        <v>0.27549999999999997</v>
      </c>
      <c r="G996" s="2">
        <f t="shared" si="115"/>
        <v>0.27659999999999985</v>
      </c>
      <c r="H996" s="2">
        <f t="shared" si="119"/>
        <v>0.28810000000000041</v>
      </c>
      <c r="I996" s="2">
        <f t="array" ref="I996">SUMPRODUCT(B980:B999, (ROW(B980:B999)-ROW(B980)+1)) / (20*21/2)</f>
        <v>0.27200000000000002</v>
      </c>
      <c r="J996" s="2">
        <f t="shared" si="122"/>
        <v>0.27552868823631754</v>
      </c>
      <c r="K996" s="2">
        <f t="shared" si="116"/>
        <v>0.2779599331659709</v>
      </c>
    </row>
    <row r="997" spans="1:11" ht="13.5" x14ac:dyDescent="0.25">
      <c r="A997" s="3">
        <f>TITRES_STAT!B1000</f>
        <v>43762</v>
      </c>
      <c r="B997" s="5">
        <f>TITRES_STAT!D1000</f>
        <v>0.27</v>
      </c>
      <c r="C997" s="2">
        <f t="shared" si="117"/>
        <v>-1.0000000000000009E-2</v>
      </c>
      <c r="D997" s="2">
        <f t="shared" si="118"/>
        <v>0.27400000000000002</v>
      </c>
      <c r="E997" s="2">
        <f t="shared" si="120"/>
        <v>0.27300000000000002</v>
      </c>
      <c r="F997" s="2">
        <f t="shared" si="121"/>
        <v>0.27450000000000002</v>
      </c>
      <c r="G997" s="2">
        <f t="shared" si="115"/>
        <v>0.27639999999999981</v>
      </c>
      <c r="H997" s="2">
        <f t="shared" si="119"/>
        <v>0.28780000000000039</v>
      </c>
      <c r="I997" s="2">
        <f t="array" ref="I997">SUMPRODUCT(B981:B1000, (ROW(B981:B1000)-ROW(B981)+1)) / (20*21/2)</f>
        <v>0.27171428571428569</v>
      </c>
      <c r="J997" s="2">
        <f t="shared" si="122"/>
        <v>0.27500214649952537</v>
      </c>
      <c r="K997" s="2">
        <f t="shared" si="116"/>
        <v>0.27764777892416814</v>
      </c>
    </row>
    <row r="998" spans="1:11" ht="13.5" x14ac:dyDescent="0.25">
      <c r="A998" s="3">
        <f>TITRES_STAT!B1001</f>
        <v>43763</v>
      </c>
      <c r="B998" s="5">
        <f>TITRES_STAT!D1001</f>
        <v>0.27</v>
      </c>
      <c r="C998" s="2">
        <f t="shared" si="117"/>
        <v>0</v>
      </c>
      <c r="D998" s="2">
        <f t="shared" si="118"/>
        <v>0.27400000000000002</v>
      </c>
      <c r="E998" s="2">
        <f t="shared" si="120"/>
        <v>0.27200000000000002</v>
      </c>
      <c r="F998" s="2">
        <f t="shared" si="121"/>
        <v>0.27400000000000002</v>
      </c>
      <c r="G998" s="2">
        <f t="shared" si="115"/>
        <v>0.27619999999999983</v>
      </c>
      <c r="H998" s="2">
        <f t="shared" si="119"/>
        <v>0.28750000000000037</v>
      </c>
      <c r="I998" s="2">
        <f t="array" ref="I998">SUMPRODUCT(B982:B1001, (ROW(B982:B1001)-ROW(B982)+1)) / (20*21/2)</f>
        <v>0.27052380952380956</v>
      </c>
      <c r="J998" s="2">
        <f t="shared" si="122"/>
        <v>0.27452575159480863</v>
      </c>
      <c r="K998" s="2">
        <f t="shared" si="116"/>
        <v>0.27734786602518113</v>
      </c>
    </row>
    <row r="999" spans="1:11" ht="13.5" x14ac:dyDescent="0.25">
      <c r="A999" s="3">
        <f>TITRES_STAT!B1002</f>
        <v>43766</v>
      </c>
      <c r="B999" s="5">
        <f>TITRES_STAT!D1002</f>
        <v>0.26</v>
      </c>
      <c r="C999" s="2">
        <f t="shared" si="117"/>
        <v>-1.0000000000000009E-2</v>
      </c>
      <c r="D999" s="2">
        <f t="shared" si="118"/>
        <v>0.27200000000000002</v>
      </c>
      <c r="E999" s="2">
        <f t="shared" si="120"/>
        <v>0.27100000000000002</v>
      </c>
      <c r="F999" s="2">
        <f t="shared" si="121"/>
        <v>0.27300000000000002</v>
      </c>
      <c r="G999" s="2">
        <f t="shared" si="115"/>
        <v>0.27599999999999986</v>
      </c>
      <c r="H999" s="2">
        <f t="shared" si="119"/>
        <v>0.2871500000000004</v>
      </c>
      <c r="I999" s="2">
        <f t="array" ref="I999">SUMPRODUCT(B983:B1002, (ROW(B983:B1002)-ROW(B983)+1)) / (20*21/2)</f>
        <v>0.27038095238095239</v>
      </c>
      <c r="J999" s="2">
        <f t="shared" si="122"/>
        <v>0.27314234668101733</v>
      </c>
      <c r="K999" s="2">
        <f t="shared" si="116"/>
        <v>0.27666755755360539</v>
      </c>
    </row>
    <row r="1000" spans="1:11" ht="13.5" x14ac:dyDescent="0.25">
      <c r="A1000" s="3">
        <f>TITRES_STAT!B1003</f>
        <v>43767</v>
      </c>
      <c r="B1000" s="5">
        <f>TITRES_STAT!D1003</f>
        <v>0.27</v>
      </c>
      <c r="C1000" s="2">
        <f t="shared" si="117"/>
        <v>1.0000000000000009E-2</v>
      </c>
      <c r="D1000" s="2">
        <f t="shared" si="118"/>
        <v>0.27</v>
      </c>
      <c r="E1000" s="2">
        <f t="shared" si="120"/>
        <v>0.27100000000000002</v>
      </c>
      <c r="F1000" s="2">
        <f t="shared" si="121"/>
        <v>0.27249999999999996</v>
      </c>
      <c r="G1000" s="2">
        <f t="shared" si="115"/>
        <v>0.27599999999999986</v>
      </c>
      <c r="H1000" s="2">
        <f t="shared" si="119"/>
        <v>0.28685000000000044</v>
      </c>
      <c r="I1000" s="2">
        <f t="array" ref="I1000">SUMPRODUCT(B984:B1003, (ROW(B984:B1003)-ROW(B984)+1)) / (20*21/2)</f>
        <v>0.27023809523809528</v>
      </c>
      <c r="J1000" s="2">
        <f t="shared" si="122"/>
        <v>0.27284307556853948</v>
      </c>
      <c r="K1000" s="2">
        <f t="shared" si="116"/>
        <v>0.27640608470836603</v>
      </c>
    </row>
    <row r="1001" spans="1:11" ht="13.5" x14ac:dyDescent="0.25">
      <c r="A1001" s="3">
        <f>TITRES_STAT!B1004</f>
        <v>43768</v>
      </c>
      <c r="B1001" s="5">
        <f>TITRES_STAT!D1004</f>
        <v>0.26</v>
      </c>
      <c r="C1001" s="2">
        <f t="shared" si="117"/>
        <v>-1.0000000000000009E-2</v>
      </c>
      <c r="D1001" s="2">
        <f t="shared" si="118"/>
        <v>0.26600000000000001</v>
      </c>
      <c r="E1001" s="2">
        <f t="shared" si="120"/>
        <v>0.27</v>
      </c>
      <c r="F1001" s="2">
        <f t="shared" si="121"/>
        <v>0.27149999999999996</v>
      </c>
      <c r="G1001" s="2">
        <f t="shared" si="115"/>
        <v>0.27579999999999988</v>
      </c>
      <c r="H1001" s="2">
        <f t="shared" si="119"/>
        <v>0.28650000000000042</v>
      </c>
      <c r="I1001" s="2">
        <f t="array" ref="I1001">SUMPRODUCT(B985:B1004, (ROW(B985:B1004)-ROW(B985)+1)) / (20*21/2)</f>
        <v>0.27004761904761909</v>
      </c>
      <c r="J1001" s="2">
        <f t="shared" si="122"/>
        <v>0.27161992551439285</v>
      </c>
      <c r="K1001" s="2">
        <f t="shared" si="116"/>
        <v>0.27576270883744974</v>
      </c>
    </row>
    <row r="1002" spans="1:11" ht="13.5" x14ac:dyDescent="0.25">
      <c r="A1002" s="3">
        <f>TITRES_STAT!B1005</f>
        <v>43769</v>
      </c>
      <c r="B1002" s="5">
        <f>TITRES_STAT!D1005</f>
        <v>0.27</v>
      </c>
      <c r="C1002" s="2">
        <f t="shared" si="117"/>
        <v>1.0000000000000009E-2</v>
      </c>
      <c r="D1002" s="2">
        <f t="shared" si="118"/>
        <v>0.26600000000000001</v>
      </c>
      <c r="E1002" s="2">
        <f t="shared" si="120"/>
        <v>0.26999999999999996</v>
      </c>
      <c r="F1002" s="2">
        <f t="shared" si="121"/>
        <v>0.27149999999999996</v>
      </c>
      <c r="G1002" s="2">
        <f t="shared" si="115"/>
        <v>0.27579999999999988</v>
      </c>
      <c r="H1002" s="2">
        <f t="shared" si="119"/>
        <v>0.28625000000000045</v>
      </c>
      <c r="I1002" s="2">
        <f t="array" ref="I1002">SUMPRODUCT(B986:B1005, (ROW(B986:B1005)-ROW(B986)+1)) / (20*21/2)</f>
        <v>0.26985714285714291</v>
      </c>
      <c r="J1002" s="2">
        <f t="shared" si="122"/>
        <v>0.27146564689397445</v>
      </c>
      <c r="K1002" s="2">
        <f t="shared" si="116"/>
        <v>0.27553672025558895</v>
      </c>
    </row>
    <row r="1003" spans="1:11" ht="13.5" x14ac:dyDescent="0.25">
      <c r="A1003" s="3">
        <f>TITRES_STAT!B1006</f>
        <v>43770</v>
      </c>
      <c r="B1003" s="5">
        <f>TITRES_STAT!D1006</f>
        <v>0.27</v>
      </c>
      <c r="C1003" s="2">
        <f t="shared" si="117"/>
        <v>0</v>
      </c>
      <c r="D1003" s="2">
        <f t="shared" si="118"/>
        <v>0.26600000000000001</v>
      </c>
      <c r="E1003" s="2">
        <f t="shared" si="120"/>
        <v>0.27</v>
      </c>
      <c r="F1003" s="2">
        <f t="shared" si="121"/>
        <v>0.27199999999999996</v>
      </c>
      <c r="G1003" s="2">
        <f t="shared" si="115"/>
        <v>0.27579999999999988</v>
      </c>
      <c r="H1003" s="2">
        <f t="shared" si="119"/>
        <v>0.28600000000000042</v>
      </c>
      <c r="I1003" s="2">
        <f t="array" ref="I1003">SUMPRODUCT(B987:B1006, (ROW(B987:B1006)-ROW(B987)+1)) / (20*21/2)</f>
        <v>0.26971428571428574</v>
      </c>
      <c r="J1003" s="2">
        <f t="shared" si="122"/>
        <v>0.2713260614755007</v>
      </c>
      <c r="K1003" s="2">
        <f t="shared" si="116"/>
        <v>0.2753195939710561</v>
      </c>
    </row>
    <row r="1004" spans="1:11" ht="13.5" x14ac:dyDescent="0.25">
      <c r="A1004" s="3">
        <f>TITRES_STAT!B1007</f>
        <v>43773</v>
      </c>
      <c r="B1004" s="5">
        <f>TITRES_STAT!D1007</f>
        <v>0.27</v>
      </c>
      <c r="C1004" s="2">
        <f t="shared" si="117"/>
        <v>0</v>
      </c>
      <c r="D1004" s="2">
        <f t="shared" si="118"/>
        <v>0.26800000000000002</v>
      </c>
      <c r="E1004" s="2">
        <f t="shared" si="120"/>
        <v>0.27</v>
      </c>
      <c r="F1004" s="2">
        <f t="shared" si="121"/>
        <v>0.27199999999999996</v>
      </c>
      <c r="G1004" s="2">
        <f t="shared" si="115"/>
        <v>0.27579999999999988</v>
      </c>
      <c r="H1004" s="2">
        <f t="shared" si="119"/>
        <v>0.28570000000000045</v>
      </c>
      <c r="I1004" s="2">
        <f t="array" ref="I1004">SUMPRODUCT(B988:B1007, (ROW(B988:B1007)-ROW(B988)+1)) / (20*21/2)</f>
        <v>0.26866666666666672</v>
      </c>
      <c r="J1004" s="2">
        <f t="shared" si="122"/>
        <v>0.27119976990640537</v>
      </c>
      <c r="K1004" s="2">
        <f t="shared" si="116"/>
        <v>0.27511098244277943</v>
      </c>
    </row>
    <row r="1005" spans="1:11" ht="13.5" x14ac:dyDescent="0.25">
      <c r="A1005" s="3">
        <f>TITRES_STAT!B1008</f>
        <v>43774</v>
      </c>
      <c r="B1005" s="5">
        <f>TITRES_STAT!D1008</f>
        <v>0.27</v>
      </c>
      <c r="C1005" s="2">
        <f t="shared" si="117"/>
        <v>0</v>
      </c>
      <c r="D1005" s="2">
        <f t="shared" si="118"/>
        <v>0.26800000000000002</v>
      </c>
      <c r="E1005" s="2">
        <f t="shared" si="120"/>
        <v>0.26900000000000002</v>
      </c>
      <c r="F1005" s="2">
        <f t="shared" si="121"/>
        <v>0.27149999999999991</v>
      </c>
      <c r="G1005" s="2">
        <f t="shared" si="115"/>
        <v>0.27579999999999982</v>
      </c>
      <c r="H1005" s="2">
        <f t="shared" si="119"/>
        <v>0.28540000000000049</v>
      </c>
      <c r="I1005" s="2">
        <f t="array" ref="I1005">SUMPRODUCT(B989:B1008, (ROW(B989:B1008)-ROW(B989)+1)) / (20*21/2)</f>
        <v>0.26771428571428568</v>
      </c>
      <c r="J1005" s="2">
        <f t="shared" si="122"/>
        <v>0.27108550610579535</v>
      </c>
      <c r="K1005" s="2">
        <f t="shared" si="116"/>
        <v>0.2749105517587489</v>
      </c>
    </row>
    <row r="1006" spans="1:11" ht="13.5" x14ac:dyDescent="0.25">
      <c r="A1006" s="3">
        <f>TITRES_STAT!B1009</f>
        <v>43775</v>
      </c>
      <c r="B1006" s="5">
        <f>TITRES_STAT!D1009</f>
        <v>0.27</v>
      </c>
      <c r="C1006" s="2">
        <f t="shared" si="117"/>
        <v>0</v>
      </c>
      <c r="D1006" s="2">
        <f t="shared" si="118"/>
        <v>0.27</v>
      </c>
      <c r="E1006" s="2">
        <f t="shared" si="120"/>
        <v>0.26800000000000002</v>
      </c>
      <c r="F1006" s="2">
        <f t="shared" si="121"/>
        <v>0.27099999999999991</v>
      </c>
      <c r="G1006" s="2">
        <f t="shared" si="115"/>
        <v>0.27579999999999982</v>
      </c>
      <c r="H1006" s="2">
        <f t="shared" si="119"/>
        <v>0.28510000000000046</v>
      </c>
      <c r="I1006" s="2">
        <f t="array" ref="I1006">SUMPRODUCT(B990:B1009, (ROW(B990:B1009)-ROW(B990)+1)) / (20*21/2)</f>
        <v>0.26590476190476187</v>
      </c>
      <c r="J1006" s="2">
        <f t="shared" si="122"/>
        <v>0.27098212457191007</v>
      </c>
      <c r="K1006" s="2">
        <f t="shared" si="116"/>
        <v>0.27471798110154311</v>
      </c>
    </row>
    <row r="1007" spans="1:11" ht="13.5" x14ac:dyDescent="0.25">
      <c r="A1007" s="3">
        <f>TITRES_STAT!B1010</f>
        <v>43776</v>
      </c>
      <c r="B1007" s="5">
        <f>TITRES_STAT!D1010</f>
        <v>0.26</v>
      </c>
      <c r="C1007" s="2">
        <f t="shared" si="117"/>
        <v>-1.0000000000000009E-2</v>
      </c>
      <c r="D1007" s="2">
        <f t="shared" si="118"/>
        <v>0.26800000000000002</v>
      </c>
      <c r="E1007" s="2">
        <f t="shared" si="120"/>
        <v>0.26700000000000002</v>
      </c>
      <c r="F1007" s="2">
        <f t="shared" si="121"/>
        <v>0.26999999999999991</v>
      </c>
      <c r="G1007" s="2">
        <f t="shared" si="115"/>
        <v>0.2755999999999999</v>
      </c>
      <c r="H1007" s="2">
        <f t="shared" si="119"/>
        <v>0.28480000000000044</v>
      </c>
      <c r="I1007" s="2">
        <f t="array" ref="I1007">SUMPRODUCT(B991:B1010, (ROW(B991:B1010)-ROW(B991)+1)) / (20*21/2)</f>
        <v>0.26514285714285718</v>
      </c>
      <c r="J1007" s="2">
        <f t="shared" si="122"/>
        <v>0.26993620794601386</v>
      </c>
      <c r="K1007" s="2">
        <f t="shared" si="116"/>
        <v>0.27414080537207081</v>
      </c>
    </row>
    <row r="1008" spans="1:11" ht="13.5" x14ac:dyDescent="0.25">
      <c r="A1008" s="3">
        <f>TITRES_STAT!B1011</f>
        <v>43777</v>
      </c>
      <c r="B1008" s="5">
        <f>TITRES_STAT!D1011</f>
        <v>0.26</v>
      </c>
      <c r="C1008" s="2">
        <f t="shared" si="117"/>
        <v>0</v>
      </c>
      <c r="D1008" s="2">
        <f t="shared" si="118"/>
        <v>0.26600000000000001</v>
      </c>
      <c r="E1008" s="2">
        <f t="shared" si="120"/>
        <v>0.26600000000000001</v>
      </c>
      <c r="F1008" s="2">
        <f t="shared" si="121"/>
        <v>0.26899999999999996</v>
      </c>
      <c r="G1008" s="2">
        <f t="shared" si="115"/>
        <v>0.2755999999999999</v>
      </c>
      <c r="H1008" s="2">
        <f t="shared" si="119"/>
        <v>0.28450000000000047</v>
      </c>
      <c r="I1008" s="2">
        <f t="array" ref="I1008">SUMPRODUCT(B992:B1011, (ROW(B992:B1011)-ROW(B992)+1)) / (20*21/2)</f>
        <v>0.26442857142857146</v>
      </c>
      <c r="J1008" s="2">
        <f t="shared" si="122"/>
        <v>0.26898990242734588</v>
      </c>
      <c r="K1008" s="2">
        <f t="shared" si="116"/>
        <v>0.2735862639849308</v>
      </c>
    </row>
    <row r="1009" spans="1:11" ht="13.5" x14ac:dyDescent="0.25">
      <c r="A1009" s="3">
        <f>TITRES_STAT!B1012</f>
        <v>43780</v>
      </c>
      <c r="B1009" s="5">
        <f>TITRES_STAT!D1012</f>
        <v>0.25</v>
      </c>
      <c r="C1009" s="2">
        <f t="shared" si="117"/>
        <v>-1.0000000000000009E-2</v>
      </c>
      <c r="D1009" s="2">
        <f t="shared" si="118"/>
        <v>0.26200000000000001</v>
      </c>
      <c r="E1009" s="2">
        <f t="shared" si="120"/>
        <v>0.26500000000000001</v>
      </c>
      <c r="F1009" s="2">
        <f t="shared" si="121"/>
        <v>0.26799999999999996</v>
      </c>
      <c r="G1009" s="2">
        <f t="shared" si="115"/>
        <v>0.27519999999999989</v>
      </c>
      <c r="H1009" s="2">
        <f t="shared" si="119"/>
        <v>0.2841500000000004</v>
      </c>
      <c r="I1009" s="2">
        <f t="array" ref="I1009">SUMPRODUCT(B993:B1012, (ROW(B993:B1012)-ROW(B993)+1)) / (20*21/2)</f>
        <v>0.26376190476190481</v>
      </c>
      <c r="J1009" s="2">
        <f t="shared" si="122"/>
        <v>0.26718134029140816</v>
      </c>
      <c r="K1009" s="2">
        <f t="shared" si="116"/>
        <v>0.27266131245611003</v>
      </c>
    </row>
    <row r="1010" spans="1:11" ht="13.5" x14ac:dyDescent="0.25">
      <c r="A1010" s="3">
        <f>TITRES_STAT!B1013</f>
        <v>43781</v>
      </c>
      <c r="B1010" s="5">
        <f>TITRES_STAT!D1013</f>
        <v>0.26</v>
      </c>
      <c r="C1010" s="2">
        <f t="shared" si="117"/>
        <v>1.0000000000000009E-2</v>
      </c>
      <c r="D1010" s="2">
        <f t="shared" si="118"/>
        <v>0.26</v>
      </c>
      <c r="E1010" s="2">
        <f t="shared" si="120"/>
        <v>0.26399999999999996</v>
      </c>
      <c r="F1010" s="2">
        <f t="shared" si="121"/>
        <v>0.26749999999999996</v>
      </c>
      <c r="G1010" s="2">
        <f t="shared" ref="G1010:G1073" si="123">AVERAGE(B961:B1010)</f>
        <v>0.27499999999999991</v>
      </c>
      <c r="H1010" s="2">
        <f t="shared" si="119"/>
        <v>0.28390000000000043</v>
      </c>
      <c r="I1010" s="2">
        <f t="array" ref="I1010">SUMPRODUCT(B994:B1013, (ROW(B994:B1013)-ROW(B994)+1)) / (20*21/2)</f>
        <v>0.26314285714285718</v>
      </c>
      <c r="J1010" s="2">
        <f t="shared" si="122"/>
        <v>0.26649740312079784</v>
      </c>
      <c r="K1010" s="2">
        <f t="shared" si="116"/>
        <v>0.27216479039900771</v>
      </c>
    </row>
    <row r="1011" spans="1:11" ht="13.5" x14ac:dyDescent="0.25">
      <c r="A1011" s="3">
        <f>TITRES_STAT!B1014</f>
        <v>43782</v>
      </c>
      <c r="B1011" s="5">
        <f>TITRES_STAT!D1014</f>
        <v>0.26</v>
      </c>
      <c r="C1011" s="2">
        <f t="shared" si="117"/>
        <v>0</v>
      </c>
      <c r="D1011" s="2">
        <f t="shared" si="118"/>
        <v>0.25800000000000001</v>
      </c>
      <c r="E1011" s="2">
        <f t="shared" si="120"/>
        <v>0.26399999999999996</v>
      </c>
      <c r="F1011" s="2">
        <f t="shared" si="121"/>
        <v>0.26700000000000002</v>
      </c>
      <c r="G1011" s="2">
        <f t="shared" si="123"/>
        <v>0.2745999999999999</v>
      </c>
      <c r="H1011" s="2">
        <f t="shared" si="119"/>
        <v>0.2836500000000004</v>
      </c>
      <c r="I1011" s="2">
        <f t="array" ref="I1011">SUMPRODUCT(B995:B1014, (ROW(B995:B1014)-ROW(B995)+1)) / (20*21/2)</f>
        <v>0.26257142857142857</v>
      </c>
      <c r="J1011" s="2">
        <f t="shared" si="122"/>
        <v>0.265878602823579</v>
      </c>
      <c r="K1011" s="2">
        <f t="shared" ref="K1011:K1074" si="124">$K$4*B1011+(1-$K$4)*K1010</f>
        <v>0.27168773979512506</v>
      </c>
    </row>
    <row r="1012" spans="1:11" ht="13.5" x14ac:dyDescent="0.25">
      <c r="A1012" s="3">
        <f>TITRES_STAT!B1015</f>
        <v>43783</v>
      </c>
      <c r="B1012" s="5">
        <f>TITRES_STAT!D1015</f>
        <v>0.26</v>
      </c>
      <c r="C1012" s="2">
        <f t="shared" si="117"/>
        <v>0</v>
      </c>
      <c r="D1012" s="2">
        <f t="shared" si="118"/>
        <v>0.25800000000000001</v>
      </c>
      <c r="E1012" s="2">
        <f t="shared" si="120"/>
        <v>0.26300000000000001</v>
      </c>
      <c r="F1012" s="2">
        <f t="shared" si="121"/>
        <v>0.26649999999999996</v>
      </c>
      <c r="G1012" s="2">
        <f t="shared" si="123"/>
        <v>0.27419999999999989</v>
      </c>
      <c r="H1012" s="2">
        <f t="shared" si="119"/>
        <v>0.28345000000000037</v>
      </c>
      <c r="I1012" s="2">
        <f t="array" ref="I1012">SUMPRODUCT(B996:B1015, (ROW(B996:B1015)-ROW(B996)+1)) / (20*21/2)</f>
        <v>0.26204761904761908</v>
      </c>
      <c r="J1012" s="2">
        <f t="shared" si="122"/>
        <v>0.26531873588800003</v>
      </c>
      <c r="K1012" s="2">
        <f t="shared" si="124"/>
        <v>0.27122939705806132</v>
      </c>
    </row>
    <row r="1013" spans="1:11" ht="13.5" x14ac:dyDescent="0.25">
      <c r="A1013" s="3">
        <f>TITRES_STAT!B1016</f>
        <v>43784</v>
      </c>
      <c r="B1013" s="5">
        <f>TITRES_STAT!D1016</f>
        <v>0.26</v>
      </c>
      <c r="C1013" s="2">
        <f t="shared" si="117"/>
        <v>0</v>
      </c>
      <c r="D1013" s="2">
        <f t="shared" si="118"/>
        <v>0.25800000000000001</v>
      </c>
      <c r="E1013" s="2">
        <f t="shared" si="120"/>
        <v>0.26200000000000001</v>
      </c>
      <c r="F1013" s="2">
        <f t="shared" si="121"/>
        <v>0.26599999999999996</v>
      </c>
      <c r="G1013" s="2">
        <f t="shared" si="123"/>
        <v>0.27379999999999988</v>
      </c>
      <c r="H1013" s="2">
        <f t="shared" si="119"/>
        <v>0.28325000000000039</v>
      </c>
      <c r="I1013" s="2">
        <f t="array" ref="I1013">SUMPRODUCT(B997:B1016, (ROW(B997:B1016)-ROW(B997)+1)) / (20*21/2)</f>
        <v>0.26066666666666666</v>
      </c>
      <c r="J1013" s="2">
        <f t="shared" si="122"/>
        <v>0.26481218961295239</v>
      </c>
      <c r="K1013" s="2">
        <f t="shared" si="124"/>
        <v>0.27078902854598047</v>
      </c>
    </row>
    <row r="1014" spans="1:11" ht="13.5" x14ac:dyDescent="0.25">
      <c r="A1014" s="3">
        <f>TITRES_STAT!B1017</f>
        <v>43787</v>
      </c>
      <c r="B1014" s="5">
        <f>TITRES_STAT!D1017</f>
        <v>0.26</v>
      </c>
      <c r="C1014" s="2">
        <f t="shared" si="117"/>
        <v>0</v>
      </c>
      <c r="D1014" s="2">
        <f t="shared" si="118"/>
        <v>0.26</v>
      </c>
      <c r="E1014" s="2">
        <f t="shared" si="120"/>
        <v>0.26099999999999995</v>
      </c>
      <c r="F1014" s="2">
        <f t="shared" si="121"/>
        <v>0.26549999999999996</v>
      </c>
      <c r="G1014" s="2">
        <f t="shared" si="123"/>
        <v>0.27319999999999989</v>
      </c>
      <c r="H1014" s="2">
        <f t="shared" si="119"/>
        <v>0.28305000000000041</v>
      </c>
      <c r="I1014" s="2">
        <f t="array" ref="I1014">SUMPRODUCT(B998:B1017, (ROW(B998:B1017)-ROW(B998)+1)) / (20*21/2)</f>
        <v>0.2594285714285714</v>
      </c>
      <c r="J1014" s="2">
        <f t="shared" si="122"/>
        <v>0.26435388584029029</v>
      </c>
      <c r="K1014" s="2">
        <f t="shared" si="124"/>
        <v>0.27036592938731457</v>
      </c>
    </row>
    <row r="1015" spans="1:11" ht="13.5" x14ac:dyDescent="0.25">
      <c r="A1015" s="3">
        <f>TITRES_STAT!B1018</f>
        <v>43788</v>
      </c>
      <c r="B1015" s="5">
        <f>TITRES_STAT!D1018</f>
        <v>0.26</v>
      </c>
      <c r="C1015" s="2">
        <f t="shared" si="117"/>
        <v>0</v>
      </c>
      <c r="D1015" s="2">
        <f t="shared" si="118"/>
        <v>0.26</v>
      </c>
      <c r="E1015" s="2">
        <f t="shared" si="120"/>
        <v>0.25999999999999995</v>
      </c>
      <c r="F1015" s="2">
        <f t="shared" si="121"/>
        <v>0.26449999999999996</v>
      </c>
      <c r="G1015" s="2">
        <f t="shared" si="123"/>
        <v>0.27279999999999988</v>
      </c>
      <c r="H1015" s="2">
        <f t="shared" si="119"/>
        <v>0.28285000000000038</v>
      </c>
      <c r="I1015" s="2">
        <f t="array" ref="I1015">SUMPRODUCT(B999:B1018, (ROW(B999:B1018)-ROW(B999)+1)) / (20*21/2)</f>
        <v>0.25828571428571429</v>
      </c>
      <c r="J1015" s="2">
        <f t="shared" si="122"/>
        <v>0.26393923004597697</v>
      </c>
      <c r="K1015" s="2">
        <f t="shared" si="124"/>
        <v>0.26995942235251791</v>
      </c>
    </row>
    <row r="1016" spans="1:11" ht="13.5" x14ac:dyDescent="0.25">
      <c r="A1016" s="3">
        <f>TITRES_STAT!B1019</f>
        <v>43789</v>
      </c>
      <c r="B1016" s="5">
        <f>TITRES_STAT!D1019</f>
        <v>0.25</v>
      </c>
      <c r="C1016" s="2">
        <f t="shared" si="117"/>
        <v>-1.0000000000000009E-2</v>
      </c>
      <c r="D1016" s="2">
        <f t="shared" si="118"/>
        <v>0.25800000000000001</v>
      </c>
      <c r="E1016" s="2">
        <f t="shared" si="120"/>
        <v>0.25800000000000001</v>
      </c>
      <c r="F1016" s="2">
        <f t="shared" si="121"/>
        <v>0.26299999999999996</v>
      </c>
      <c r="G1016" s="2">
        <f t="shared" si="123"/>
        <v>0.27199999999999985</v>
      </c>
      <c r="H1016" s="2">
        <f t="shared" si="119"/>
        <v>0.2826500000000004</v>
      </c>
      <c r="I1016" s="2">
        <f t="array" ref="I1016">SUMPRODUCT(B1000:B1019, (ROW(B1000:B1019)-ROW(B1000)+1)) / (20*21/2)</f>
        <v>0.25723809523809521</v>
      </c>
      <c r="J1016" s="2">
        <f t="shared" si="122"/>
        <v>0.26261168432731252</v>
      </c>
      <c r="K1016" s="2">
        <f t="shared" si="124"/>
        <v>0.26917669990732118</v>
      </c>
    </row>
    <row r="1017" spans="1:11" ht="13.5" x14ac:dyDescent="0.25">
      <c r="A1017" s="3">
        <f>TITRES_STAT!B1020</f>
        <v>43790</v>
      </c>
      <c r="B1017" s="5">
        <f>TITRES_STAT!D1020</f>
        <v>0.25</v>
      </c>
      <c r="C1017" s="2">
        <f t="shared" si="117"/>
        <v>0</v>
      </c>
      <c r="D1017" s="2">
        <f t="shared" si="118"/>
        <v>0.25600000000000001</v>
      </c>
      <c r="E1017" s="2">
        <f t="shared" si="120"/>
        <v>0.25700000000000001</v>
      </c>
      <c r="F1017" s="2">
        <f t="shared" si="121"/>
        <v>0.2619999999999999</v>
      </c>
      <c r="G1017" s="2">
        <f t="shared" si="123"/>
        <v>0.27119999999999989</v>
      </c>
      <c r="H1017" s="2">
        <f t="shared" si="119"/>
        <v>0.28245000000000042</v>
      </c>
      <c r="I1017" s="2">
        <f t="array" ref="I1017">SUMPRODUCT(B1001:B1020, (ROW(B1001:B1020)-ROW(B1001)+1)) / (20*21/2)</f>
        <v>0.25719047619047619</v>
      </c>
      <c r="J1017" s="2">
        <f t="shared" si="122"/>
        <v>0.26141057153423514</v>
      </c>
      <c r="K1017" s="2">
        <f t="shared" si="124"/>
        <v>0.26842467245997526</v>
      </c>
    </row>
    <row r="1018" spans="1:11" ht="13.5" x14ac:dyDescent="0.25">
      <c r="A1018" s="3">
        <f>TITRES_STAT!B1021</f>
        <v>43791</v>
      </c>
      <c r="B1018" s="5">
        <f>TITRES_STAT!D1021</f>
        <v>0.25</v>
      </c>
      <c r="C1018" s="2">
        <f t="shared" si="117"/>
        <v>0</v>
      </c>
      <c r="D1018" s="2">
        <f t="shared" si="118"/>
        <v>0.254</v>
      </c>
      <c r="E1018" s="2">
        <f t="shared" si="120"/>
        <v>0.25600000000000001</v>
      </c>
      <c r="F1018" s="2">
        <f t="shared" si="121"/>
        <v>0.26099999999999995</v>
      </c>
      <c r="G1018" s="2">
        <f t="shared" si="123"/>
        <v>0.2705999999999999</v>
      </c>
      <c r="H1018" s="2">
        <f t="shared" si="119"/>
        <v>0.28225000000000039</v>
      </c>
      <c r="I1018" s="2">
        <f t="array" ref="I1018">SUMPRODUCT(B1002:B1021, (ROW(B1002:B1021)-ROW(B1002)+1)) / (20*21/2)</f>
        <v>0.25719047619047619</v>
      </c>
      <c r="J1018" s="2">
        <f t="shared" si="122"/>
        <v>0.26032385043573658</v>
      </c>
      <c r="K1018" s="2">
        <f t="shared" si="124"/>
        <v>0.26770213628507428</v>
      </c>
    </row>
    <row r="1019" spans="1:11" ht="13.5" x14ac:dyDescent="0.25">
      <c r="A1019" s="3">
        <f>TITRES_STAT!B1022</f>
        <v>43794</v>
      </c>
      <c r="B1019" s="5">
        <f>TITRES_STAT!D1022</f>
        <v>0.25</v>
      </c>
      <c r="C1019" s="2">
        <f t="shared" si="117"/>
        <v>0</v>
      </c>
      <c r="D1019" s="2">
        <f t="shared" si="118"/>
        <v>0.252</v>
      </c>
      <c r="E1019" s="2">
        <f t="shared" si="120"/>
        <v>0.25600000000000001</v>
      </c>
      <c r="F1019" s="2">
        <f t="shared" si="121"/>
        <v>0.26049999999999995</v>
      </c>
      <c r="G1019" s="2">
        <f t="shared" si="123"/>
        <v>0.26999999999999991</v>
      </c>
      <c r="H1019" s="2">
        <f t="shared" si="119"/>
        <v>0.28205000000000041</v>
      </c>
      <c r="I1019" s="2">
        <f t="array" ref="I1019">SUMPRODUCT(B1003:B1022, (ROW(B1003:B1022)-ROW(B1003)+1)) / (20*21/2)</f>
        <v>0.25719047619047619</v>
      </c>
      <c r="J1019" s="2">
        <f t="shared" si="122"/>
        <v>0.25934062658471402</v>
      </c>
      <c r="K1019" s="2">
        <f t="shared" si="124"/>
        <v>0.2670079348621302</v>
      </c>
    </row>
    <row r="1020" spans="1:11" ht="13.5" x14ac:dyDescent="0.25">
      <c r="A1020" s="3">
        <f>TITRES_STAT!B1023</f>
        <v>43795</v>
      </c>
      <c r="B1020" s="5">
        <f>TITRES_STAT!D1023</f>
        <v>0.26</v>
      </c>
      <c r="C1020" s="2">
        <f t="shared" si="117"/>
        <v>1.0000000000000009E-2</v>
      </c>
      <c r="D1020" s="2">
        <f t="shared" si="118"/>
        <v>0.252</v>
      </c>
      <c r="E1020" s="2">
        <f t="shared" si="120"/>
        <v>0.25599999999999995</v>
      </c>
      <c r="F1020" s="2">
        <f t="shared" si="121"/>
        <v>0.2599999999999999</v>
      </c>
      <c r="G1020" s="2">
        <f t="shared" si="123"/>
        <v>0.2695999999999999</v>
      </c>
      <c r="H1020" s="2">
        <f t="shared" si="119"/>
        <v>0.28190000000000037</v>
      </c>
      <c r="I1020" s="2">
        <f t="array" ref="I1020">SUMPRODUCT(B1004:B1023, (ROW(B1004:B1023)-ROW(B1004)+1)) / (20*21/2)</f>
        <v>0.25723809523809527</v>
      </c>
      <c r="J1020" s="2">
        <f t="shared" si="122"/>
        <v>0.25940342405283651</v>
      </c>
      <c r="K1020" s="2">
        <f t="shared" si="124"/>
        <v>0.26673311388714471</v>
      </c>
    </row>
    <row r="1021" spans="1:11" ht="13.5" x14ac:dyDescent="0.25">
      <c r="A1021" s="3">
        <f>TITRES_STAT!B1024</f>
        <v>43796</v>
      </c>
      <c r="B1021" s="5">
        <f>TITRES_STAT!D1024</f>
        <v>0.26</v>
      </c>
      <c r="C1021" s="2">
        <f t="shared" si="117"/>
        <v>0</v>
      </c>
      <c r="D1021" s="2">
        <f t="shared" si="118"/>
        <v>0.254</v>
      </c>
      <c r="E1021" s="2">
        <f t="shared" si="120"/>
        <v>0.25599999999999995</v>
      </c>
      <c r="F1021" s="2">
        <f t="shared" si="121"/>
        <v>0.2599999999999999</v>
      </c>
      <c r="G1021" s="2">
        <f t="shared" si="123"/>
        <v>0.26899999999999991</v>
      </c>
      <c r="H1021" s="2">
        <f t="shared" si="119"/>
        <v>0.28170000000000039</v>
      </c>
      <c r="I1021" s="2">
        <f t="array" ref="I1021">SUMPRODUCT(B1005:B1024, (ROW(B1005:B1024)-ROW(B1005)+1)) / (20*21/2)</f>
        <v>0.25828571428571429</v>
      </c>
      <c r="J1021" s="2">
        <f t="shared" si="122"/>
        <v>0.2594602408097092</v>
      </c>
      <c r="K1021" s="2">
        <f t="shared" si="124"/>
        <v>0.26646907020529592</v>
      </c>
    </row>
    <row r="1022" spans="1:11" ht="13.5" x14ac:dyDescent="0.25">
      <c r="A1022" s="3">
        <f>TITRES_STAT!B1025</f>
        <v>43797</v>
      </c>
      <c r="B1022" s="5">
        <f>TITRES_STAT!D1025</f>
        <v>0.26</v>
      </c>
      <c r="C1022" s="2">
        <f t="shared" si="117"/>
        <v>0</v>
      </c>
      <c r="D1022" s="2">
        <f t="shared" si="118"/>
        <v>0.25600000000000001</v>
      </c>
      <c r="E1022" s="2">
        <f t="shared" si="120"/>
        <v>0.25599999999999995</v>
      </c>
      <c r="F1022" s="2">
        <f t="shared" si="121"/>
        <v>0.25949999999999995</v>
      </c>
      <c r="G1022" s="2">
        <f t="shared" si="123"/>
        <v>0.26859999999999984</v>
      </c>
      <c r="H1022" s="2">
        <f t="shared" si="119"/>
        <v>0.28150000000000036</v>
      </c>
      <c r="I1022" s="2">
        <f t="array" ref="I1022">SUMPRODUCT(B1006:B1025, (ROW(B1006:B1025)-ROW(B1006)+1)) / (20*21/2)</f>
        <v>0.25933333333333336</v>
      </c>
      <c r="J1022" s="2">
        <f t="shared" si="122"/>
        <v>0.25951164644687974</v>
      </c>
      <c r="K1022" s="2">
        <f t="shared" si="124"/>
        <v>0.26621538117763727</v>
      </c>
    </row>
    <row r="1023" spans="1:11" ht="13.5" x14ac:dyDescent="0.25">
      <c r="A1023" s="3">
        <f>TITRES_STAT!B1026</f>
        <v>43798</v>
      </c>
      <c r="B1023" s="5">
        <f>TITRES_STAT!D1026</f>
        <v>0.26</v>
      </c>
      <c r="C1023" s="2">
        <f t="shared" si="117"/>
        <v>0</v>
      </c>
      <c r="D1023" s="2">
        <f t="shared" si="118"/>
        <v>0.25800000000000001</v>
      </c>
      <c r="E1023" s="2">
        <f t="shared" si="120"/>
        <v>0.25599999999999995</v>
      </c>
      <c r="F1023" s="2">
        <f t="shared" si="121"/>
        <v>0.25899999999999995</v>
      </c>
      <c r="G1023" s="2">
        <f t="shared" si="123"/>
        <v>0.26819999999999988</v>
      </c>
      <c r="H1023" s="2">
        <f t="shared" si="119"/>
        <v>0.28130000000000038</v>
      </c>
      <c r="I1023" s="2">
        <f t="array" ref="I1023">SUMPRODUCT(B1007:B1026, (ROW(B1007:B1026)-ROW(B1007)+1)) / (20*21/2)</f>
        <v>0.25942857142857151</v>
      </c>
      <c r="J1023" s="2">
        <f t="shared" si="122"/>
        <v>0.25955815630908163</v>
      </c>
      <c r="K1023" s="2">
        <f t="shared" si="124"/>
        <v>0.26597164073929858</v>
      </c>
    </row>
    <row r="1024" spans="1:11" ht="13.5" x14ac:dyDescent="0.25">
      <c r="A1024" s="3">
        <f>TITRES_STAT!B1027</f>
        <v>43801</v>
      </c>
      <c r="B1024" s="5">
        <f>TITRES_STAT!D1027</f>
        <v>0.27</v>
      </c>
      <c r="C1024" s="2">
        <f t="shared" si="117"/>
        <v>1.0000000000000009E-2</v>
      </c>
      <c r="D1024" s="2">
        <f t="shared" si="118"/>
        <v>0.26200000000000001</v>
      </c>
      <c r="E1024" s="2">
        <f t="shared" si="120"/>
        <v>0.25700000000000001</v>
      </c>
      <c r="F1024" s="2">
        <f t="shared" si="121"/>
        <v>0.2589999999999999</v>
      </c>
      <c r="G1024" s="2">
        <f t="shared" si="123"/>
        <v>0.26779999999999982</v>
      </c>
      <c r="H1024" s="2">
        <f t="shared" si="119"/>
        <v>0.2811500000000004</v>
      </c>
      <c r="I1024" s="2">
        <f t="array" ref="I1024">SUMPRODUCT(B1008:B1027, (ROW(B1008:B1027)-ROW(B1008)+1)) / (20*21/2)</f>
        <v>0.25957142857142862</v>
      </c>
      <c r="J1024" s="2">
        <f t="shared" si="122"/>
        <v>0.2605526176129786</v>
      </c>
      <c r="K1024" s="2">
        <f t="shared" si="124"/>
        <v>0.26612961561226722</v>
      </c>
    </row>
    <row r="1025" spans="1:11" ht="13.5" x14ac:dyDescent="0.25">
      <c r="A1025" s="3">
        <f>TITRES_STAT!B1028</f>
        <v>43802</v>
      </c>
      <c r="B1025" s="5">
        <f>TITRES_STAT!D1028</f>
        <v>0.27</v>
      </c>
      <c r="C1025" s="2">
        <f t="shared" si="117"/>
        <v>0</v>
      </c>
      <c r="D1025" s="2">
        <f t="shared" si="118"/>
        <v>0.26400000000000001</v>
      </c>
      <c r="E1025" s="2">
        <f t="shared" si="120"/>
        <v>0.25800000000000001</v>
      </c>
      <c r="F1025" s="2">
        <f t="shared" si="121"/>
        <v>0.2589999999999999</v>
      </c>
      <c r="G1025" s="2">
        <f t="shared" si="123"/>
        <v>0.26759999999999989</v>
      </c>
      <c r="H1025" s="2">
        <f t="shared" si="119"/>
        <v>0.28100000000000042</v>
      </c>
      <c r="I1025" s="2">
        <f t="array" ref="I1025">SUMPRODUCT(B1009:B1028, (ROW(B1009:B1028)-ROW(B1009)+1)) / (20*21/2)</f>
        <v>0.25971428571428573</v>
      </c>
      <c r="J1025" s="2">
        <f t="shared" si="122"/>
        <v>0.26145236831650442</v>
      </c>
      <c r="K1025" s="2">
        <f t="shared" si="124"/>
        <v>0.26628139539217832</v>
      </c>
    </row>
    <row r="1026" spans="1:11" ht="13.5" x14ac:dyDescent="0.25">
      <c r="A1026" s="3">
        <f>TITRES_STAT!B1029</f>
        <v>43803</v>
      </c>
      <c r="B1026" s="5">
        <f>TITRES_STAT!D1029</f>
        <v>0.26</v>
      </c>
      <c r="C1026" s="2">
        <f t="shared" si="117"/>
        <v>-1.0000000000000009E-2</v>
      </c>
      <c r="D1026" s="2">
        <f t="shared" si="118"/>
        <v>0.26400000000000001</v>
      </c>
      <c r="E1026" s="2">
        <f t="shared" si="120"/>
        <v>0.25900000000000001</v>
      </c>
      <c r="F1026" s="2">
        <f t="shared" si="121"/>
        <v>0.2584999999999999</v>
      </c>
      <c r="G1026" s="2">
        <f t="shared" si="123"/>
        <v>0.26719999999999983</v>
      </c>
      <c r="H1026" s="2">
        <f t="shared" si="119"/>
        <v>0.28085000000000038</v>
      </c>
      <c r="I1026" s="2">
        <f t="array" ref="I1026">SUMPRODUCT(B1010:B1029, (ROW(B1010:B1029)-ROW(B1010)+1)) / (20*21/2)</f>
        <v>0.25985714285714284</v>
      </c>
      <c r="J1026" s="2">
        <f t="shared" si="122"/>
        <v>0.26131404752445642</v>
      </c>
      <c r="K1026" s="2">
        <f t="shared" si="124"/>
        <v>0.2660350661611125</v>
      </c>
    </row>
    <row r="1027" spans="1:11" ht="13.5" x14ac:dyDescent="0.25">
      <c r="A1027" s="3">
        <f>TITRES_STAT!B1030</f>
        <v>43804</v>
      </c>
      <c r="B1027" s="5">
        <f>TITRES_STAT!D1030</f>
        <v>0.26</v>
      </c>
      <c r="C1027" s="2">
        <f t="shared" si="117"/>
        <v>0</v>
      </c>
      <c r="D1027" s="2">
        <f t="shared" si="118"/>
        <v>0.26400000000000001</v>
      </c>
      <c r="E1027" s="2">
        <f t="shared" si="120"/>
        <v>0.25999999999999995</v>
      </c>
      <c r="F1027" s="2">
        <f t="shared" si="121"/>
        <v>0.2584999999999999</v>
      </c>
      <c r="G1027" s="2">
        <f t="shared" si="123"/>
        <v>0.26659999999999984</v>
      </c>
      <c r="H1027" s="2">
        <f t="shared" si="119"/>
        <v>0.28075000000000044</v>
      </c>
      <c r="I1027" s="2">
        <f t="array" ref="I1027">SUMPRODUCT(B1011:B1030, (ROW(B1011:B1030)-ROW(B1011)+1)) / (20*21/2)</f>
        <v>0.25995238095238099</v>
      </c>
      <c r="J1027" s="2">
        <f t="shared" si="122"/>
        <v>0.26118890014117485</v>
      </c>
      <c r="K1027" s="2">
        <f t="shared" si="124"/>
        <v>0.26579839689989243</v>
      </c>
    </row>
    <row r="1028" spans="1:11" ht="13.5" x14ac:dyDescent="0.25">
      <c r="A1028" s="3">
        <f>TITRES_STAT!B1031</f>
        <v>43805</v>
      </c>
      <c r="B1028" s="5">
        <f>TITRES_STAT!D1031</f>
        <v>0.26</v>
      </c>
      <c r="C1028" s="2">
        <f t="shared" ref="C1028:C1091" si="125">B1028-B1027</f>
        <v>0</v>
      </c>
      <c r="D1028" s="2">
        <f t="shared" si="118"/>
        <v>0.26400000000000001</v>
      </c>
      <c r="E1028" s="2">
        <f t="shared" si="120"/>
        <v>0.26099999999999995</v>
      </c>
      <c r="F1028" s="2">
        <f t="shared" si="121"/>
        <v>0.2584999999999999</v>
      </c>
      <c r="G1028" s="2">
        <f t="shared" si="123"/>
        <v>0.26619999999999988</v>
      </c>
      <c r="H1028" s="2">
        <f t="shared" si="119"/>
        <v>0.28065000000000034</v>
      </c>
      <c r="I1028" s="2">
        <f t="array" ref="I1028">SUMPRODUCT(B1012:B1031, (ROW(B1012:B1031)-ROW(B1012)+1)) / (20*21/2)</f>
        <v>0.2590952380952381</v>
      </c>
      <c r="J1028" s="2">
        <f t="shared" si="122"/>
        <v>0.26107567155630107</v>
      </c>
      <c r="K1028" s="2">
        <f t="shared" si="124"/>
        <v>0.26557100878617118</v>
      </c>
    </row>
    <row r="1029" spans="1:11" ht="13.5" x14ac:dyDescent="0.25">
      <c r="A1029" s="3">
        <f>TITRES_STAT!B1032</f>
        <v>43808</v>
      </c>
      <c r="B1029" s="5">
        <f>TITRES_STAT!D1032</f>
        <v>0.26</v>
      </c>
      <c r="C1029" s="2">
        <f t="shared" si="125"/>
        <v>0</v>
      </c>
      <c r="D1029" s="2">
        <f t="shared" si="118"/>
        <v>0.26200000000000001</v>
      </c>
      <c r="E1029" s="2">
        <f t="shared" si="120"/>
        <v>0.26200000000000001</v>
      </c>
      <c r="F1029" s="2">
        <f t="shared" si="121"/>
        <v>0.25899999999999995</v>
      </c>
      <c r="G1029" s="2">
        <f t="shared" si="123"/>
        <v>0.26579999999999987</v>
      </c>
      <c r="H1029" s="2">
        <f t="shared" si="119"/>
        <v>0.2806000000000004</v>
      </c>
      <c r="I1029" s="2">
        <f t="array" ref="I1029">SUMPRODUCT(B1013:B1032, (ROW(B1013:B1032)-ROW(B1013)+1)) / (20*21/2)</f>
        <v>0.2573333333333333</v>
      </c>
      <c r="J1029" s="2">
        <f t="shared" si="122"/>
        <v>0.26097322664617717</v>
      </c>
      <c r="K1029" s="2">
        <f t="shared" si="124"/>
        <v>0.26535253785338014</v>
      </c>
    </row>
    <row r="1030" spans="1:11" ht="13.5" x14ac:dyDescent="0.25">
      <c r="A1030" s="3">
        <f>TITRES_STAT!B1033</f>
        <v>43809</v>
      </c>
      <c r="B1030" s="5">
        <f>TITRES_STAT!D1033</f>
        <v>0.26</v>
      </c>
      <c r="C1030" s="2">
        <f t="shared" si="125"/>
        <v>0</v>
      </c>
      <c r="D1030" s="2">
        <f t="shared" ref="D1030:D1093" si="126">AVERAGE(B1026:B1030)</f>
        <v>0.26</v>
      </c>
      <c r="E1030" s="2">
        <f t="shared" si="120"/>
        <v>0.26200000000000001</v>
      </c>
      <c r="F1030" s="2">
        <f t="shared" si="121"/>
        <v>0.2589999999999999</v>
      </c>
      <c r="G1030" s="2">
        <f t="shared" si="123"/>
        <v>0.26539999999999986</v>
      </c>
      <c r="H1030" s="2">
        <f t="shared" si="119"/>
        <v>0.28055000000000035</v>
      </c>
      <c r="I1030" s="2">
        <f t="array" ref="I1030">SUMPRODUCT(B1014:B1033, (ROW(B1014:B1033)-ROW(B1014)+1)) / (20*21/2)</f>
        <v>0.25566666666666665</v>
      </c>
      <c r="J1030" s="2">
        <f t="shared" si="122"/>
        <v>0.26088053839416031</v>
      </c>
      <c r="K1030" s="2">
        <f t="shared" si="124"/>
        <v>0.26514263440814956</v>
      </c>
    </row>
    <row r="1031" spans="1:11" ht="13.5" x14ac:dyDescent="0.25">
      <c r="A1031" s="3">
        <f>TITRES_STAT!B1034</f>
        <v>43810</v>
      </c>
      <c r="B1031" s="5">
        <f>TITRES_STAT!D1034</f>
        <v>0.25</v>
      </c>
      <c r="C1031" s="2">
        <f t="shared" si="125"/>
        <v>-1.0000000000000009E-2</v>
      </c>
      <c r="D1031" s="2">
        <f t="shared" si="126"/>
        <v>0.25800000000000001</v>
      </c>
      <c r="E1031" s="2">
        <f t="shared" si="120"/>
        <v>0.26100000000000001</v>
      </c>
      <c r="F1031" s="2">
        <f t="shared" si="121"/>
        <v>0.2584999999999999</v>
      </c>
      <c r="G1031" s="2">
        <f t="shared" si="123"/>
        <v>0.26479999999999987</v>
      </c>
      <c r="H1031" s="2">
        <f t="shared" si="119"/>
        <v>0.28040000000000037</v>
      </c>
      <c r="I1031" s="2">
        <f t="array" ref="I1031">SUMPRODUCT(B1015:B1034, (ROW(B1015:B1034)-ROW(B1015)+1)) / (20*21/2)</f>
        <v>0.25409523809523815</v>
      </c>
      <c r="J1031" s="2">
        <f t="shared" si="122"/>
        <v>0.25984429664233555</v>
      </c>
      <c r="K1031" s="2">
        <f t="shared" si="124"/>
        <v>0.26454880560783001</v>
      </c>
    </row>
    <row r="1032" spans="1:11" ht="13.5" x14ac:dyDescent="0.25">
      <c r="A1032" s="3">
        <f>TITRES_STAT!B1035</f>
        <v>43811</v>
      </c>
      <c r="B1032" s="5">
        <f>TITRES_STAT!D1035</f>
        <v>0.24</v>
      </c>
      <c r="C1032" s="2">
        <f t="shared" si="125"/>
        <v>-1.0000000000000009E-2</v>
      </c>
      <c r="D1032" s="2">
        <f t="shared" si="126"/>
        <v>0.254</v>
      </c>
      <c r="E1032" s="2">
        <f t="shared" si="120"/>
        <v>0.25900000000000001</v>
      </c>
      <c r="F1032" s="2">
        <f t="shared" si="121"/>
        <v>0.25749999999999995</v>
      </c>
      <c r="G1032" s="2">
        <f t="shared" si="123"/>
        <v>0.26419999999999988</v>
      </c>
      <c r="H1032" s="2">
        <f t="shared" si="119"/>
        <v>0.28020000000000039</v>
      </c>
      <c r="I1032" s="2">
        <f t="array" ref="I1032">SUMPRODUCT(B1016:B1035, (ROW(B1016:B1035)-ROW(B1016)+1)) / (20*21/2)</f>
        <v>0.25261904761904763</v>
      </c>
      <c r="J1032" s="2">
        <f t="shared" si="122"/>
        <v>0.25795436362877977</v>
      </c>
      <c r="K1032" s="2">
        <f t="shared" si="124"/>
        <v>0.26358610734869942</v>
      </c>
    </row>
    <row r="1033" spans="1:11" ht="13.5" x14ac:dyDescent="0.25">
      <c r="A1033" s="3">
        <f>TITRES_STAT!B1036</f>
        <v>43812</v>
      </c>
      <c r="B1033" s="5">
        <f>TITRES_STAT!D1036</f>
        <v>0.24</v>
      </c>
      <c r="C1033" s="2">
        <f t="shared" si="125"/>
        <v>0</v>
      </c>
      <c r="D1033" s="2">
        <f t="shared" si="126"/>
        <v>0.25</v>
      </c>
      <c r="E1033" s="2">
        <f t="shared" si="120"/>
        <v>0.25700000000000001</v>
      </c>
      <c r="F1033" s="2">
        <f t="shared" si="121"/>
        <v>0.25649999999999995</v>
      </c>
      <c r="G1033" s="2">
        <f t="shared" si="123"/>
        <v>0.26379999999999987</v>
      </c>
      <c r="H1033" s="2">
        <f t="shared" si="119"/>
        <v>0.28000000000000042</v>
      </c>
      <c r="I1033" s="2">
        <f t="array" ref="I1033">SUMPRODUCT(B1017:B1036, (ROW(B1017:B1036)-ROW(B1017)+1)) / (20*21/2)</f>
        <v>0.2512380952380952</v>
      </c>
      <c r="J1033" s="2">
        <f t="shared" si="122"/>
        <v>0.25624442423556265</v>
      </c>
      <c r="K1033" s="2">
        <f t="shared" si="124"/>
        <v>0.26266116196247591</v>
      </c>
    </row>
    <row r="1034" spans="1:11" ht="13.5" x14ac:dyDescent="0.25">
      <c r="A1034" s="3">
        <f>TITRES_STAT!B1037</f>
        <v>43815</v>
      </c>
      <c r="B1034" s="5">
        <f>TITRES_STAT!D1037</f>
        <v>0.24</v>
      </c>
      <c r="C1034" s="2">
        <f t="shared" si="125"/>
        <v>0</v>
      </c>
      <c r="D1034" s="2">
        <f t="shared" si="126"/>
        <v>0.246</v>
      </c>
      <c r="E1034" s="2">
        <f t="shared" si="120"/>
        <v>0.254</v>
      </c>
      <c r="F1034" s="2">
        <f t="shared" si="121"/>
        <v>0.25549999999999995</v>
      </c>
      <c r="G1034" s="2">
        <f t="shared" si="123"/>
        <v>0.26319999999999988</v>
      </c>
      <c r="H1034" s="2">
        <f t="shared" ref="H1034:H1097" si="127">AVERAGE(B835:B1034)</f>
        <v>0.27980000000000044</v>
      </c>
      <c r="I1034" s="2">
        <f t="array" ref="I1034">SUMPRODUCT(B1018:B1037, (ROW(B1018:B1037)-ROW(B1018)+1)) / (20*21/2)</f>
        <v>0.25085714285714283</v>
      </c>
      <c r="J1034" s="2">
        <f t="shared" si="122"/>
        <v>0.25469733621312812</v>
      </c>
      <c r="K1034" s="2">
        <f t="shared" si="124"/>
        <v>0.26177248894433958</v>
      </c>
    </row>
    <row r="1035" spans="1:11" ht="13.5" x14ac:dyDescent="0.25">
      <c r="A1035" s="3">
        <f>TITRES_STAT!B1038</f>
        <v>43816</v>
      </c>
      <c r="B1035" s="5">
        <f>TITRES_STAT!D1038</f>
        <v>0.24</v>
      </c>
      <c r="C1035" s="2">
        <f t="shared" si="125"/>
        <v>0</v>
      </c>
      <c r="D1035" s="2">
        <f t="shared" si="126"/>
        <v>0.24199999999999999</v>
      </c>
      <c r="E1035" s="2">
        <f t="shared" si="120"/>
        <v>0.25100000000000006</v>
      </c>
      <c r="F1035" s="2">
        <f t="shared" si="121"/>
        <v>0.2545</v>
      </c>
      <c r="G1035" s="2">
        <f t="shared" si="123"/>
        <v>0.26239999999999986</v>
      </c>
      <c r="H1035" s="2">
        <f t="shared" si="127"/>
        <v>0.27965000000000045</v>
      </c>
      <c r="I1035" s="2">
        <f t="array" ref="I1035">SUMPRODUCT(B1019:B1038, (ROW(B1019:B1038)-ROW(B1019)+1)) / (20*21/2)</f>
        <v>0.25142857142857145</v>
      </c>
      <c r="J1035" s="2">
        <f t="shared" si="122"/>
        <v>0.25329758990711593</v>
      </c>
      <c r="K1035" s="2">
        <f t="shared" si="124"/>
        <v>0.26091866584848311</v>
      </c>
    </row>
    <row r="1036" spans="1:11" ht="13.5" x14ac:dyDescent="0.25">
      <c r="A1036" s="3">
        <f>TITRES_STAT!B1039</f>
        <v>43817</v>
      </c>
      <c r="B1036" s="5">
        <f>TITRES_STAT!D1039</f>
        <v>0.24</v>
      </c>
      <c r="C1036" s="2">
        <f t="shared" si="125"/>
        <v>0</v>
      </c>
      <c r="D1036" s="2">
        <f t="shared" si="126"/>
        <v>0.24</v>
      </c>
      <c r="E1036" s="2">
        <f t="shared" ref="E1036:E1099" si="128">AVERAGE(B1027:B1036)</f>
        <v>0.24900000000000003</v>
      </c>
      <c r="F1036" s="2">
        <f t="shared" si="121"/>
        <v>0.254</v>
      </c>
      <c r="G1036" s="2">
        <f t="shared" si="123"/>
        <v>0.26159999999999989</v>
      </c>
      <c r="H1036" s="2">
        <f t="shared" si="127"/>
        <v>0.27950000000000047</v>
      </c>
      <c r="I1036" s="2">
        <f t="array" ref="I1036">SUMPRODUCT(B1020:B1039, (ROW(B1020:B1039)-ROW(B1020)+1)) / (20*21/2)</f>
        <v>0.25195238095238093</v>
      </c>
      <c r="J1036" s="2">
        <f t="shared" si="122"/>
        <v>0.25203115277310489</v>
      </c>
      <c r="K1036" s="2">
        <f t="shared" si="124"/>
        <v>0.26009832601128768</v>
      </c>
    </row>
    <row r="1037" spans="1:11" ht="13.5" x14ac:dyDescent="0.25">
      <c r="A1037" s="3">
        <f>TITRES_STAT!B1040</f>
        <v>43818</v>
      </c>
      <c r="B1037" s="5">
        <f>TITRES_STAT!D1040</f>
        <v>0.25</v>
      </c>
      <c r="C1037" s="2">
        <f t="shared" si="125"/>
        <v>1.0000000000000009E-2</v>
      </c>
      <c r="D1037" s="2">
        <f t="shared" si="126"/>
        <v>0.24199999999999999</v>
      </c>
      <c r="E1037" s="2">
        <f t="shared" si="128"/>
        <v>0.248</v>
      </c>
      <c r="F1037" s="2">
        <f t="shared" si="121"/>
        <v>0.254</v>
      </c>
      <c r="G1037" s="2">
        <f t="shared" si="123"/>
        <v>0.2609999999999999</v>
      </c>
      <c r="H1037" s="2">
        <f t="shared" si="127"/>
        <v>0.27940000000000043</v>
      </c>
      <c r="I1037" s="2">
        <f t="array" ref="I1037">SUMPRODUCT(B1021:B1040, (ROW(B1021:B1040)-ROW(B1021)+1)) / (20*21/2)</f>
        <v>0.25242857142857145</v>
      </c>
      <c r="J1037" s="2">
        <f t="shared" si="122"/>
        <v>0.25183770965185681</v>
      </c>
      <c r="K1037" s="2">
        <f t="shared" si="124"/>
        <v>0.25970231322653131</v>
      </c>
    </row>
    <row r="1038" spans="1:11" ht="13.5" x14ac:dyDescent="0.25">
      <c r="A1038" s="3">
        <f>TITRES_STAT!B1041</f>
        <v>43819</v>
      </c>
      <c r="B1038" s="5">
        <f>TITRES_STAT!D1041</f>
        <v>0.26</v>
      </c>
      <c r="C1038" s="2">
        <f t="shared" si="125"/>
        <v>1.0000000000000009E-2</v>
      </c>
      <c r="D1038" s="2">
        <f t="shared" si="126"/>
        <v>0.246</v>
      </c>
      <c r="E1038" s="2">
        <f t="shared" si="128"/>
        <v>0.24799999999999994</v>
      </c>
      <c r="F1038" s="2">
        <f t="shared" si="121"/>
        <v>0.2545</v>
      </c>
      <c r="G1038" s="2">
        <f t="shared" si="123"/>
        <v>0.26059999999999994</v>
      </c>
      <c r="H1038" s="2">
        <f t="shared" si="127"/>
        <v>0.27935000000000043</v>
      </c>
      <c r="I1038" s="2">
        <f t="array" ref="I1038">SUMPRODUCT(B1022:B1041, (ROW(B1022:B1041)-ROW(B1022)+1)) / (20*21/2)</f>
        <v>0.25290476190476191</v>
      </c>
      <c r="J1038" s="2">
        <f t="shared" si="122"/>
        <v>0.2526150706373943</v>
      </c>
      <c r="K1038" s="2">
        <f t="shared" si="124"/>
        <v>0.25971398721764777</v>
      </c>
    </row>
    <row r="1039" spans="1:11" ht="13.5" x14ac:dyDescent="0.25">
      <c r="A1039" s="3">
        <f>TITRES_STAT!B1042</f>
        <v>43822</v>
      </c>
      <c r="B1039" s="5">
        <f>TITRES_STAT!D1042</f>
        <v>0.26</v>
      </c>
      <c r="C1039" s="2">
        <f t="shared" si="125"/>
        <v>0</v>
      </c>
      <c r="D1039" s="2">
        <f t="shared" si="126"/>
        <v>0.25</v>
      </c>
      <c r="E1039" s="2">
        <f t="shared" si="128"/>
        <v>0.24799999999999994</v>
      </c>
      <c r="F1039" s="2">
        <f t="shared" si="121"/>
        <v>0.255</v>
      </c>
      <c r="G1039" s="2">
        <f t="shared" si="123"/>
        <v>0.26039999999999991</v>
      </c>
      <c r="H1039" s="2">
        <f t="shared" si="127"/>
        <v>0.27935000000000043</v>
      </c>
      <c r="I1039" s="2">
        <f t="array" ref="I1039">SUMPRODUCT(B1023:B1042, (ROW(B1023:B1042)-ROW(B1023)+1)) / (20*21/2)</f>
        <v>0.25338095238095237</v>
      </c>
      <c r="J1039" s="2">
        <f t="shared" si="122"/>
        <v>0.25331839724335675</v>
      </c>
      <c r="K1039" s="2">
        <f t="shared" si="124"/>
        <v>0.25972520340519101</v>
      </c>
    </row>
    <row r="1040" spans="1:11" ht="13.5" x14ac:dyDescent="0.25">
      <c r="A1040" s="3">
        <f>TITRES_STAT!B1043</f>
        <v>43823</v>
      </c>
      <c r="B1040" s="5">
        <f>TITRES_STAT!D1043</f>
        <v>0.26</v>
      </c>
      <c r="C1040" s="2">
        <f t="shared" si="125"/>
        <v>0</v>
      </c>
      <c r="D1040" s="2">
        <f t="shared" si="126"/>
        <v>0.254</v>
      </c>
      <c r="E1040" s="2">
        <f t="shared" si="128"/>
        <v>0.24799999999999994</v>
      </c>
      <c r="F1040" s="2">
        <f t="shared" si="121"/>
        <v>0.255</v>
      </c>
      <c r="G1040" s="2">
        <f t="shared" si="123"/>
        <v>0.26019999999999993</v>
      </c>
      <c r="H1040" s="2">
        <f t="shared" si="127"/>
        <v>0.27935000000000043</v>
      </c>
      <c r="I1040" s="2">
        <f t="array" ref="I1040">SUMPRODUCT(B1024:B1043, (ROW(B1024:B1043)-ROW(B1024)+1)) / (20*21/2)</f>
        <v>0.25290476190476191</v>
      </c>
      <c r="J1040" s="2">
        <f t="shared" si="122"/>
        <v>0.25395474036303706</v>
      </c>
      <c r="K1040" s="2">
        <f t="shared" si="124"/>
        <v>0.25973597974224238</v>
      </c>
    </row>
    <row r="1041" spans="1:11" ht="13.5" x14ac:dyDescent="0.25">
      <c r="A1041" s="3">
        <f>TITRES_STAT!B1044</f>
        <v>43824</v>
      </c>
      <c r="B1041" s="5">
        <f>TITRES_STAT!D1044</f>
        <v>0.26</v>
      </c>
      <c r="C1041" s="2">
        <f t="shared" si="125"/>
        <v>0</v>
      </c>
      <c r="D1041" s="2">
        <f t="shared" si="126"/>
        <v>0.25800000000000001</v>
      </c>
      <c r="E1041" s="2">
        <f t="shared" si="128"/>
        <v>0.24900000000000003</v>
      </c>
      <c r="F1041" s="2">
        <f t="shared" si="121"/>
        <v>0.255</v>
      </c>
      <c r="G1041" s="2">
        <f t="shared" si="123"/>
        <v>0.25999999999999995</v>
      </c>
      <c r="H1041" s="2">
        <f t="shared" si="127"/>
        <v>0.27935000000000038</v>
      </c>
      <c r="I1041" s="2">
        <f t="array" ref="I1041">SUMPRODUCT(B1025:B1044, (ROW(B1025:B1044)-ROW(B1025)+1)) / (20*21/2)</f>
        <v>0.25247619047619047</v>
      </c>
      <c r="J1041" s="2">
        <f t="shared" si="122"/>
        <v>0.25453047937608114</v>
      </c>
      <c r="K1041" s="2">
        <f t="shared" si="124"/>
        <v>0.25974633347784076</v>
      </c>
    </row>
    <row r="1042" spans="1:11" ht="13.5" x14ac:dyDescent="0.25">
      <c r="A1042" s="3">
        <f>TITRES_STAT!B1045</f>
        <v>43825</v>
      </c>
      <c r="B1042" s="5">
        <f>TITRES_STAT!D1045</f>
        <v>0.26</v>
      </c>
      <c r="C1042" s="2">
        <f t="shared" si="125"/>
        <v>0</v>
      </c>
      <c r="D1042" s="2">
        <f t="shared" si="126"/>
        <v>0.26</v>
      </c>
      <c r="E1042" s="2">
        <f t="shared" si="128"/>
        <v>0.251</v>
      </c>
      <c r="F1042" s="2">
        <f t="shared" si="121"/>
        <v>0.255</v>
      </c>
      <c r="G1042" s="2">
        <f t="shared" si="123"/>
        <v>0.25979999999999992</v>
      </c>
      <c r="H1042" s="2">
        <f t="shared" si="127"/>
        <v>0.27930000000000033</v>
      </c>
      <c r="I1042" s="2">
        <f t="array" ref="I1042">SUMPRODUCT(B1026:B1045, (ROW(B1026:B1045)-ROW(B1026)+1)) / (20*21/2)</f>
        <v>0.25214285714285717</v>
      </c>
      <c r="J1042" s="2">
        <f t="shared" si="122"/>
        <v>0.25505138610216865</v>
      </c>
      <c r="K1042" s="2">
        <f t="shared" si="124"/>
        <v>0.2597562811845921</v>
      </c>
    </row>
    <row r="1043" spans="1:11" ht="13.5" x14ac:dyDescent="0.25">
      <c r="A1043" s="3">
        <f>TITRES_STAT!B1046</f>
        <v>43826</v>
      </c>
      <c r="B1043" s="5">
        <f>TITRES_STAT!D1046</f>
        <v>0.25</v>
      </c>
      <c r="C1043" s="2">
        <f t="shared" si="125"/>
        <v>-1.0000000000000009E-2</v>
      </c>
      <c r="D1043" s="2">
        <f t="shared" si="126"/>
        <v>0.25800000000000001</v>
      </c>
      <c r="E1043" s="2">
        <f t="shared" si="128"/>
        <v>0.25199999999999995</v>
      </c>
      <c r="F1043" s="2">
        <f t="shared" si="121"/>
        <v>0.2545</v>
      </c>
      <c r="G1043" s="2">
        <f t="shared" si="123"/>
        <v>0.25939999999999996</v>
      </c>
      <c r="H1043" s="2">
        <f t="shared" si="127"/>
        <v>0.27920000000000034</v>
      </c>
      <c r="I1043" s="2">
        <f t="array" ref="I1043">SUMPRODUCT(B1027:B1046, (ROW(B1027:B1046)-ROW(B1027)+1)) / (20*21/2)</f>
        <v>0.25095238095238098</v>
      </c>
      <c r="J1043" s="2">
        <f t="shared" si="122"/>
        <v>0.25457030171148592</v>
      </c>
      <c r="K1043" s="2">
        <f t="shared" si="124"/>
        <v>0.25937368192245125</v>
      </c>
    </row>
    <row r="1044" spans="1:11" ht="13.5" x14ac:dyDescent="0.25">
      <c r="A1044" s="3">
        <f>TITRES_STAT!B1047</f>
        <v>43829</v>
      </c>
      <c r="B1044" s="5">
        <f>TITRES_STAT!D1047</f>
        <v>0.25</v>
      </c>
      <c r="C1044" s="2">
        <f t="shared" si="125"/>
        <v>0</v>
      </c>
      <c r="D1044" s="2">
        <f t="shared" si="126"/>
        <v>0.25600000000000001</v>
      </c>
      <c r="E1044" s="2">
        <f t="shared" si="128"/>
        <v>0.253</v>
      </c>
      <c r="F1044" s="2">
        <f t="shared" ref="F1044:F1107" si="129">AVERAGE(B1025:B1044)</f>
        <v>0.25349999999999995</v>
      </c>
      <c r="G1044" s="2">
        <f t="shared" si="123"/>
        <v>0.2589999999999999</v>
      </c>
      <c r="H1044" s="2">
        <f t="shared" si="127"/>
        <v>0.27915000000000029</v>
      </c>
      <c r="I1044" s="2">
        <f t="array" ref="I1044">SUMPRODUCT(B1028:B1047, (ROW(B1028:B1047)-ROW(B1028)+1)) / (20*21/2)</f>
        <v>0.24985714285714286</v>
      </c>
      <c r="J1044" s="2">
        <f t="shared" si="122"/>
        <v>0.2541350348818206</v>
      </c>
      <c r="K1044" s="2">
        <f t="shared" si="124"/>
        <v>0.25900608655294338</v>
      </c>
    </row>
    <row r="1045" spans="1:11" ht="13.5" x14ac:dyDescent="0.25">
      <c r="A1045" s="3">
        <f>TITRES_STAT!B1048</f>
        <v>43830</v>
      </c>
      <c r="B1045" s="5">
        <f>TITRES_STAT!D1048</f>
        <v>0.25</v>
      </c>
      <c r="C1045" s="2">
        <f t="shared" si="125"/>
        <v>0</v>
      </c>
      <c r="D1045" s="2">
        <f t="shared" si="126"/>
        <v>0.254</v>
      </c>
      <c r="E1045" s="2">
        <f t="shared" si="128"/>
        <v>0.254</v>
      </c>
      <c r="F1045" s="2">
        <f t="shared" si="129"/>
        <v>0.2525</v>
      </c>
      <c r="G1045" s="2">
        <f t="shared" si="123"/>
        <v>0.25839999999999991</v>
      </c>
      <c r="H1045" s="2">
        <f t="shared" si="127"/>
        <v>0.27910000000000029</v>
      </c>
      <c r="I1045" s="2">
        <f t="array" ref="I1045">SUMPRODUCT(B1029:B1048, (ROW(B1029:B1048)-ROW(B1029)+1)) / (20*21/2)</f>
        <v>0.24885714285714286</v>
      </c>
      <c r="J1045" s="2">
        <f t="shared" ref="J1045:J1108" si="130">$J$4*B1045+J1044*(1-$J$4)</f>
        <v>0.25374122203593291</v>
      </c>
      <c r="K1045" s="2">
        <f t="shared" si="124"/>
        <v>0.25865290668812208</v>
      </c>
    </row>
    <row r="1046" spans="1:11" ht="13.5" x14ac:dyDescent="0.25">
      <c r="A1046" s="3">
        <f>TITRES_STAT!B1049</f>
        <v>43832</v>
      </c>
      <c r="B1046" s="5">
        <f>TITRES_STAT!D1049</f>
        <v>0.24</v>
      </c>
      <c r="C1046" s="2">
        <f t="shared" si="125"/>
        <v>-1.0000000000000009E-2</v>
      </c>
      <c r="D1046" s="2">
        <f t="shared" si="126"/>
        <v>0.25</v>
      </c>
      <c r="E1046" s="2">
        <f t="shared" si="128"/>
        <v>0.254</v>
      </c>
      <c r="F1046" s="2">
        <f t="shared" si="129"/>
        <v>0.25149999999999995</v>
      </c>
      <c r="G1046" s="2">
        <f t="shared" si="123"/>
        <v>0.25759999999999994</v>
      </c>
      <c r="H1046" s="2">
        <f t="shared" si="127"/>
        <v>0.27900000000000025</v>
      </c>
      <c r="I1046" s="2">
        <f t="array" ref="I1046">SUMPRODUCT(B1030:B1049, (ROW(B1030:B1049)-ROW(B1030)+1)) / (20*21/2)</f>
        <v>0.24795238095238095</v>
      </c>
      <c r="J1046" s="2">
        <f t="shared" si="130"/>
        <v>0.25243253422298695</v>
      </c>
      <c r="K1046" s="2">
        <f t="shared" si="124"/>
        <v>0.25792142015133296</v>
      </c>
    </row>
    <row r="1047" spans="1:11" ht="13.5" x14ac:dyDescent="0.25">
      <c r="A1047" s="3">
        <f>TITRES_STAT!B1050</f>
        <v>43833</v>
      </c>
      <c r="B1047" s="5">
        <f>TITRES_STAT!D1050</f>
        <v>0.24</v>
      </c>
      <c r="C1047" s="2">
        <f t="shared" si="125"/>
        <v>0</v>
      </c>
      <c r="D1047" s="2">
        <f t="shared" si="126"/>
        <v>0.246</v>
      </c>
      <c r="E1047" s="2">
        <f t="shared" si="128"/>
        <v>0.253</v>
      </c>
      <c r="F1047" s="2">
        <f t="shared" si="129"/>
        <v>0.2505</v>
      </c>
      <c r="G1047" s="2">
        <f t="shared" si="123"/>
        <v>0.2569999999999999</v>
      </c>
      <c r="H1047" s="2">
        <f t="shared" si="127"/>
        <v>0.27885000000000032</v>
      </c>
      <c r="I1047" s="2">
        <f t="array" ref="I1047">SUMPRODUCT(B1031:B1050, (ROW(B1031:B1050)-ROW(B1031)+1)) / (20*21/2)</f>
        <v>0.24714285714285714</v>
      </c>
      <c r="J1047" s="2">
        <f t="shared" si="130"/>
        <v>0.25124848334460725</v>
      </c>
      <c r="K1047" s="2">
        <f t="shared" si="124"/>
        <v>0.25721861936108464</v>
      </c>
    </row>
    <row r="1048" spans="1:11" ht="13.5" x14ac:dyDescent="0.25">
      <c r="A1048" s="3">
        <f>TITRES_STAT!B1051</f>
        <v>43836</v>
      </c>
      <c r="B1048" s="5">
        <f>TITRES_STAT!D1051</f>
        <v>0.24</v>
      </c>
      <c r="C1048" s="2">
        <f t="shared" si="125"/>
        <v>0</v>
      </c>
      <c r="D1048" s="2">
        <f t="shared" si="126"/>
        <v>0.24399999999999999</v>
      </c>
      <c r="E1048" s="2">
        <f t="shared" si="128"/>
        <v>0.25100000000000006</v>
      </c>
      <c r="F1048" s="2">
        <f t="shared" si="129"/>
        <v>0.24949999999999997</v>
      </c>
      <c r="G1048" s="2">
        <f t="shared" si="123"/>
        <v>0.25639999999999996</v>
      </c>
      <c r="H1048" s="2">
        <f t="shared" si="127"/>
        <v>0.27870000000000028</v>
      </c>
      <c r="I1048" s="2">
        <f t="array" ref="I1048">SUMPRODUCT(B1032:B1051, (ROW(B1032:B1051)-ROW(B1032)+1)) / (20*21/2)</f>
        <v>0.24547619047619046</v>
      </c>
      <c r="J1048" s="2">
        <f t="shared" si="130"/>
        <v>0.25017719921654941</v>
      </c>
      <c r="K1048" s="2">
        <f t="shared" si="124"/>
        <v>0.25654337938614014</v>
      </c>
    </row>
    <row r="1049" spans="1:11" ht="13.5" x14ac:dyDescent="0.25">
      <c r="A1049" s="3">
        <f>TITRES_STAT!B1052</f>
        <v>43837</v>
      </c>
      <c r="B1049" s="5">
        <f>TITRES_STAT!D1052</f>
        <v>0.24</v>
      </c>
      <c r="C1049" s="2">
        <f t="shared" si="125"/>
        <v>0</v>
      </c>
      <c r="D1049" s="2">
        <f t="shared" si="126"/>
        <v>0.24199999999999999</v>
      </c>
      <c r="E1049" s="2">
        <f t="shared" si="128"/>
        <v>0.24900000000000003</v>
      </c>
      <c r="F1049" s="2">
        <f t="shared" si="129"/>
        <v>0.2485</v>
      </c>
      <c r="G1049" s="2">
        <f t="shared" si="123"/>
        <v>0.25599999999999995</v>
      </c>
      <c r="H1049" s="2">
        <f t="shared" si="127"/>
        <v>0.27860000000000029</v>
      </c>
      <c r="I1049" s="2">
        <f t="array" ref="I1049">SUMPRODUCT(B1033:B1052, (ROW(B1033:B1052)-ROW(B1033)+1)) / (20*21/2)</f>
        <v>0.2448571428571428</v>
      </c>
      <c r="J1049" s="2">
        <f t="shared" si="130"/>
        <v>0.2492079421483066</v>
      </c>
      <c r="K1049" s="2">
        <f t="shared" si="124"/>
        <v>0.25589461941021308</v>
      </c>
    </row>
    <row r="1050" spans="1:11" ht="13.5" x14ac:dyDescent="0.25">
      <c r="A1050" s="3">
        <f>TITRES_STAT!B1053</f>
        <v>43838</v>
      </c>
      <c r="B1050" s="5">
        <f>TITRES_STAT!D1053</f>
        <v>0.24</v>
      </c>
      <c r="C1050" s="2">
        <f t="shared" si="125"/>
        <v>0</v>
      </c>
      <c r="D1050" s="2">
        <f t="shared" si="126"/>
        <v>0.24</v>
      </c>
      <c r="E1050" s="2">
        <f t="shared" si="128"/>
        <v>0.24699999999999997</v>
      </c>
      <c r="F1050" s="2">
        <f t="shared" si="129"/>
        <v>0.2475</v>
      </c>
      <c r="G1050" s="2">
        <f t="shared" si="123"/>
        <v>0.25539999999999996</v>
      </c>
      <c r="H1050" s="2">
        <f t="shared" si="127"/>
        <v>0.2785000000000003</v>
      </c>
      <c r="I1050" s="2">
        <f t="array" ref="I1050">SUMPRODUCT(B1034:B1053, (ROW(B1034:B1053)-ROW(B1034)+1)) / (20*21/2)</f>
        <v>0.2442380952380952</v>
      </c>
      <c r="J1050" s="2">
        <f t="shared" si="130"/>
        <v>0.24833099527703931</v>
      </c>
      <c r="K1050" s="2">
        <f t="shared" si="124"/>
        <v>0.25527130100196943</v>
      </c>
    </row>
    <row r="1051" spans="1:11" ht="13.5" x14ac:dyDescent="0.25">
      <c r="A1051" s="3">
        <f>TITRES_STAT!B1054</f>
        <v>43839</v>
      </c>
      <c r="B1051" s="5">
        <f>TITRES_STAT!D1054</f>
        <v>0.23</v>
      </c>
      <c r="C1051" s="2">
        <f t="shared" si="125"/>
        <v>-9.9999999999999811E-3</v>
      </c>
      <c r="D1051" s="2">
        <f t="shared" si="126"/>
        <v>0.23799999999999999</v>
      </c>
      <c r="E1051" s="2">
        <f t="shared" si="128"/>
        <v>0.24399999999999999</v>
      </c>
      <c r="F1051" s="2">
        <f t="shared" si="129"/>
        <v>0.24650000000000008</v>
      </c>
      <c r="G1051" s="2">
        <f t="shared" si="123"/>
        <v>0.25479999999999997</v>
      </c>
      <c r="H1051" s="2">
        <f t="shared" si="127"/>
        <v>0.27835000000000032</v>
      </c>
      <c r="I1051" s="2">
        <f t="array" ref="I1051">SUMPRODUCT(B1035:B1054, (ROW(B1035:B1054)-ROW(B1035)+1)) / (20*21/2)</f>
        <v>0.24361904761904757</v>
      </c>
      <c r="J1051" s="2">
        <f t="shared" si="130"/>
        <v>0.24658518620303557</v>
      </c>
      <c r="K1051" s="2">
        <f t="shared" si="124"/>
        <v>0.25428026959012751</v>
      </c>
    </row>
    <row r="1052" spans="1:11" ht="13.5" x14ac:dyDescent="0.25">
      <c r="A1052" s="3">
        <f>TITRES_STAT!B1055</f>
        <v>43840</v>
      </c>
      <c r="B1052" s="5">
        <f>TITRES_STAT!D1055</f>
        <v>0.24</v>
      </c>
      <c r="C1052" s="2">
        <f t="shared" si="125"/>
        <v>9.9999999999999811E-3</v>
      </c>
      <c r="D1052" s="2">
        <f t="shared" si="126"/>
        <v>0.23799999999999999</v>
      </c>
      <c r="E1052" s="2">
        <f t="shared" si="128"/>
        <v>0.24199999999999999</v>
      </c>
      <c r="F1052" s="2">
        <f t="shared" si="129"/>
        <v>0.24650000000000008</v>
      </c>
      <c r="G1052" s="2">
        <f t="shared" si="123"/>
        <v>0.25419999999999998</v>
      </c>
      <c r="H1052" s="2">
        <f t="shared" si="127"/>
        <v>0.27825000000000027</v>
      </c>
      <c r="I1052" s="2">
        <f t="array" ref="I1052">SUMPRODUCT(B1036:B1055, (ROW(B1036:B1055)-ROW(B1036)+1)) / (20*21/2)</f>
        <v>0.24204761904761904</v>
      </c>
      <c r="J1052" s="2">
        <f t="shared" si="130"/>
        <v>0.24595802561227029</v>
      </c>
      <c r="K1052" s="2">
        <f t="shared" si="124"/>
        <v>0.25372025901796563</v>
      </c>
    </row>
    <row r="1053" spans="1:11" ht="13.5" x14ac:dyDescent="0.25">
      <c r="A1053" s="3">
        <f>TITRES_STAT!B1056</f>
        <v>43843</v>
      </c>
      <c r="B1053" s="5">
        <f>TITRES_STAT!D1056</f>
        <v>0.24</v>
      </c>
      <c r="C1053" s="2">
        <f t="shared" si="125"/>
        <v>0</v>
      </c>
      <c r="D1053" s="2">
        <f t="shared" si="126"/>
        <v>0.23799999999999999</v>
      </c>
      <c r="E1053" s="2">
        <f t="shared" si="128"/>
        <v>0.24100000000000002</v>
      </c>
      <c r="F1053" s="2">
        <f t="shared" si="129"/>
        <v>0.24650000000000008</v>
      </c>
      <c r="G1053" s="2">
        <f t="shared" si="123"/>
        <v>0.25359999999999999</v>
      </c>
      <c r="H1053" s="2">
        <f t="shared" si="127"/>
        <v>0.27820000000000034</v>
      </c>
      <c r="I1053" s="2">
        <f t="array" ref="I1053">SUMPRODUCT(B1037:B1056, (ROW(B1037:B1056)-ROW(B1037)+1)) / (20*21/2)</f>
        <v>0.2405238095238095</v>
      </c>
      <c r="J1053" s="2">
        <f t="shared" si="130"/>
        <v>0.24539059460157789</v>
      </c>
      <c r="K1053" s="2">
        <f t="shared" si="124"/>
        <v>0.25318220964471211</v>
      </c>
    </row>
    <row r="1054" spans="1:11" ht="13.5" x14ac:dyDescent="0.25">
      <c r="A1054" s="3">
        <f>TITRES_STAT!B1057</f>
        <v>43845</v>
      </c>
      <c r="B1054" s="5">
        <f>TITRES_STAT!D1057</f>
        <v>0.24</v>
      </c>
      <c r="C1054" s="2">
        <f t="shared" si="125"/>
        <v>0</v>
      </c>
      <c r="D1054" s="2">
        <f t="shared" si="126"/>
        <v>0.23799999999999999</v>
      </c>
      <c r="E1054" s="2">
        <f t="shared" si="128"/>
        <v>0.24000000000000005</v>
      </c>
      <c r="F1054" s="2">
        <f t="shared" si="129"/>
        <v>0.24650000000000011</v>
      </c>
      <c r="G1054" s="2">
        <f t="shared" si="123"/>
        <v>0.25299999999999995</v>
      </c>
      <c r="H1054" s="2">
        <f t="shared" si="127"/>
        <v>0.27810000000000029</v>
      </c>
      <c r="I1054" s="2">
        <f t="array" ref="I1054">SUMPRODUCT(B1038:B1057, (ROW(B1038:B1057)-ROW(B1038)+1)) / (20*21/2)</f>
        <v>0.23904761904761906</v>
      </c>
      <c r="J1054" s="2">
        <f t="shared" si="130"/>
        <v>0.24487720463952284</v>
      </c>
      <c r="K1054" s="2">
        <f t="shared" si="124"/>
        <v>0.2526652602468803</v>
      </c>
    </row>
    <row r="1055" spans="1:11" ht="13.5" x14ac:dyDescent="0.25">
      <c r="A1055" s="3">
        <f>TITRES_STAT!B1058</f>
        <v>43846</v>
      </c>
      <c r="B1055" s="5">
        <f>TITRES_STAT!D1058</f>
        <v>0.23</v>
      </c>
      <c r="C1055" s="2">
        <f t="shared" si="125"/>
        <v>-9.9999999999999811E-3</v>
      </c>
      <c r="D1055" s="2">
        <f t="shared" si="126"/>
        <v>0.23599999999999999</v>
      </c>
      <c r="E1055" s="2">
        <f t="shared" si="128"/>
        <v>0.23799999999999999</v>
      </c>
      <c r="F1055" s="2">
        <f t="shared" si="129"/>
        <v>0.24600000000000008</v>
      </c>
      <c r="G1055" s="2">
        <f t="shared" si="123"/>
        <v>0.25219999999999998</v>
      </c>
      <c r="H1055" s="2">
        <f t="shared" si="127"/>
        <v>0.27790000000000026</v>
      </c>
      <c r="I1055" s="2">
        <f t="array" ref="I1055">SUMPRODUCT(B1039:B1058, (ROW(B1039:B1058)-ROW(B1039)+1)) / (20*21/2)</f>
        <v>0.23766666666666664</v>
      </c>
      <c r="J1055" s="2">
        <f t="shared" si="130"/>
        <v>0.24346032800718734</v>
      </c>
      <c r="K1055" s="2">
        <f t="shared" si="124"/>
        <v>0.25177642651170851</v>
      </c>
    </row>
    <row r="1056" spans="1:11" ht="13.5" x14ac:dyDescent="0.25">
      <c r="A1056" s="3">
        <f>TITRES_STAT!B1059</f>
        <v>43847</v>
      </c>
      <c r="B1056" s="5">
        <f>TITRES_STAT!D1059</f>
        <v>0.23</v>
      </c>
      <c r="C1056" s="2">
        <f t="shared" si="125"/>
        <v>0</v>
      </c>
      <c r="D1056" s="2">
        <f t="shared" si="126"/>
        <v>0.23599999999999999</v>
      </c>
      <c r="E1056" s="2">
        <f t="shared" si="128"/>
        <v>0.23700000000000002</v>
      </c>
      <c r="F1056" s="2">
        <f t="shared" si="129"/>
        <v>0.24550000000000011</v>
      </c>
      <c r="G1056" s="2">
        <f t="shared" si="123"/>
        <v>0.25140000000000001</v>
      </c>
      <c r="H1056" s="2">
        <f t="shared" si="127"/>
        <v>0.27765000000000023</v>
      </c>
      <c r="I1056" s="2">
        <f t="array" ref="I1056">SUMPRODUCT(B1040:B1059, (ROW(B1040:B1059)-ROW(B1040)+1)) / (20*21/2)</f>
        <v>0.23642857142857146</v>
      </c>
      <c r="J1056" s="2">
        <f t="shared" si="130"/>
        <v>0.24217839200650282</v>
      </c>
      <c r="K1056" s="2">
        <f t="shared" si="124"/>
        <v>0.25092244900144545</v>
      </c>
    </row>
    <row r="1057" spans="1:11" ht="13.5" x14ac:dyDescent="0.25">
      <c r="A1057" s="3">
        <f>TITRES_STAT!B1060</f>
        <v>43850</v>
      </c>
      <c r="B1057" s="5">
        <f>TITRES_STAT!D1060</f>
        <v>0.23</v>
      </c>
      <c r="C1057" s="2">
        <f t="shared" si="125"/>
        <v>0</v>
      </c>
      <c r="D1057" s="2">
        <f t="shared" si="126"/>
        <v>0.23399999999999999</v>
      </c>
      <c r="E1057" s="2">
        <f t="shared" si="128"/>
        <v>0.23599999999999999</v>
      </c>
      <c r="F1057" s="2">
        <f t="shared" si="129"/>
        <v>0.24450000000000011</v>
      </c>
      <c r="G1057" s="2">
        <f t="shared" si="123"/>
        <v>0.25080000000000002</v>
      </c>
      <c r="H1057" s="2">
        <f t="shared" si="127"/>
        <v>0.27735000000000026</v>
      </c>
      <c r="I1057" s="2">
        <f t="array" ref="I1057">SUMPRODUCT(B1041:B1060, (ROW(B1041:B1060)-ROW(B1041)+1)) / (20*21/2)</f>
        <v>0.23628571428571427</v>
      </c>
      <c r="J1057" s="2">
        <f t="shared" si="130"/>
        <v>0.24101854514874063</v>
      </c>
      <c r="K1057" s="2">
        <f t="shared" si="124"/>
        <v>0.25010196080531033</v>
      </c>
    </row>
    <row r="1058" spans="1:11" ht="13.5" x14ac:dyDescent="0.25">
      <c r="A1058" s="3">
        <f>TITRES_STAT!B1061</f>
        <v>43851</v>
      </c>
      <c r="B1058" s="5">
        <f>TITRES_STAT!D1061</f>
        <v>0.23</v>
      </c>
      <c r="C1058" s="2">
        <f t="shared" si="125"/>
        <v>0</v>
      </c>
      <c r="D1058" s="2">
        <f t="shared" si="126"/>
        <v>0.23199999999999998</v>
      </c>
      <c r="E1058" s="2">
        <f t="shared" si="128"/>
        <v>0.23500000000000001</v>
      </c>
      <c r="F1058" s="2">
        <f t="shared" si="129"/>
        <v>0.24300000000000016</v>
      </c>
      <c r="G1058" s="2">
        <f t="shared" si="123"/>
        <v>0.25020000000000003</v>
      </c>
      <c r="H1058" s="2">
        <f t="shared" si="127"/>
        <v>0.27705000000000024</v>
      </c>
      <c r="I1058" s="2">
        <f t="array" ref="I1058">SUMPRODUCT(B1042:B1061, (ROW(B1042:B1061)-ROW(B1042)+1)) / (20*21/2)</f>
        <v>0.23623809523809525</v>
      </c>
      <c r="J1058" s="2">
        <f t="shared" si="130"/>
        <v>0.23996915989647963</v>
      </c>
      <c r="K1058" s="2">
        <f t="shared" si="124"/>
        <v>0.24931364861686681</v>
      </c>
    </row>
    <row r="1059" spans="1:11" ht="13.5" x14ac:dyDescent="0.25">
      <c r="A1059" s="3">
        <f>TITRES_STAT!B1062</f>
        <v>43852</v>
      </c>
      <c r="B1059" s="5">
        <f>TITRES_STAT!D1062</f>
        <v>0.23</v>
      </c>
      <c r="C1059" s="2">
        <f t="shared" si="125"/>
        <v>0</v>
      </c>
      <c r="D1059" s="2">
        <f t="shared" si="126"/>
        <v>0.23000000000000004</v>
      </c>
      <c r="E1059" s="2">
        <f t="shared" si="128"/>
        <v>0.23399999999999999</v>
      </c>
      <c r="F1059" s="2">
        <f t="shared" si="129"/>
        <v>0.2415000000000001</v>
      </c>
      <c r="G1059" s="2">
        <f t="shared" si="123"/>
        <v>0.24980000000000008</v>
      </c>
      <c r="H1059" s="2">
        <f t="shared" si="127"/>
        <v>0.27680000000000021</v>
      </c>
      <c r="I1059" s="2">
        <f t="array" ref="I1059">SUMPRODUCT(B1043:B1062, (ROW(B1043:B1062)-ROW(B1043)+1)) / (20*21/2)</f>
        <v>0.23723809523809525</v>
      </c>
      <c r="J1059" s="2">
        <f t="shared" si="130"/>
        <v>0.23901971609681491</v>
      </c>
      <c r="K1059" s="2">
        <f t="shared" si="124"/>
        <v>0.24855625063189166</v>
      </c>
    </row>
    <row r="1060" spans="1:11" ht="13.5" x14ac:dyDescent="0.25">
      <c r="A1060" s="3">
        <f>TITRES_STAT!B1063</f>
        <v>43853</v>
      </c>
      <c r="B1060" s="5">
        <f>TITRES_STAT!D1063</f>
        <v>0.24</v>
      </c>
      <c r="C1060" s="2">
        <f t="shared" si="125"/>
        <v>9.9999999999999811E-3</v>
      </c>
      <c r="D1060" s="2">
        <f t="shared" si="126"/>
        <v>0.23200000000000004</v>
      </c>
      <c r="E1060" s="2">
        <f t="shared" si="128"/>
        <v>0.23399999999999999</v>
      </c>
      <c r="F1060" s="2">
        <f t="shared" si="129"/>
        <v>0.24050000000000007</v>
      </c>
      <c r="G1060" s="2">
        <f t="shared" si="123"/>
        <v>0.24940000000000004</v>
      </c>
      <c r="H1060" s="2">
        <f t="shared" si="127"/>
        <v>0.27660000000000023</v>
      </c>
      <c r="I1060" s="2">
        <f t="array" ref="I1060">SUMPRODUCT(B1044:B1063, (ROW(B1044:B1063)-ROW(B1044)+1)) / (20*21/2)</f>
        <v>0.2382857142857143</v>
      </c>
      <c r="J1060" s="2">
        <f t="shared" si="130"/>
        <v>0.23911307646854682</v>
      </c>
      <c r="K1060" s="2">
        <f t="shared" si="124"/>
        <v>0.24822071139142532</v>
      </c>
    </row>
    <row r="1061" spans="1:11" ht="13.5" x14ac:dyDescent="0.25">
      <c r="A1061" s="3">
        <f>TITRES_STAT!B1064</f>
        <v>43854</v>
      </c>
      <c r="B1061" s="5">
        <f>TITRES_STAT!D1064</f>
        <v>0.24</v>
      </c>
      <c r="C1061" s="2">
        <f t="shared" si="125"/>
        <v>0</v>
      </c>
      <c r="D1061" s="2">
        <f t="shared" si="126"/>
        <v>0.23399999999999999</v>
      </c>
      <c r="E1061" s="2">
        <f t="shared" si="128"/>
        <v>0.23499999999999996</v>
      </c>
      <c r="F1061" s="2">
        <f t="shared" si="129"/>
        <v>0.23950000000000005</v>
      </c>
      <c r="G1061" s="2">
        <f t="shared" si="123"/>
        <v>0.24900000000000005</v>
      </c>
      <c r="H1061" s="2">
        <f t="shared" si="127"/>
        <v>0.2764000000000002</v>
      </c>
      <c r="I1061" s="2">
        <f t="array" ref="I1061">SUMPRODUCT(B1045:B1064, (ROW(B1045:B1064)-ROW(B1045)+1)) / (20*21/2)</f>
        <v>0.23933333333333331</v>
      </c>
      <c r="J1061" s="2">
        <f t="shared" si="130"/>
        <v>0.23919754537630428</v>
      </c>
      <c r="K1061" s="2">
        <f t="shared" si="124"/>
        <v>0.2478983305525459</v>
      </c>
    </row>
    <row r="1062" spans="1:11" ht="13.5" x14ac:dyDescent="0.25">
      <c r="A1062" s="3">
        <f>TITRES_STAT!B1065</f>
        <v>43857</v>
      </c>
      <c r="B1062" s="5">
        <f>TITRES_STAT!D1065</f>
        <v>0.25</v>
      </c>
      <c r="C1062" s="2">
        <f t="shared" si="125"/>
        <v>1.0000000000000009E-2</v>
      </c>
      <c r="D1062" s="2">
        <f t="shared" si="126"/>
        <v>0.23799999999999999</v>
      </c>
      <c r="E1062" s="2">
        <f t="shared" si="128"/>
        <v>0.23599999999999999</v>
      </c>
      <c r="F1062" s="2">
        <f t="shared" si="129"/>
        <v>0.23900000000000005</v>
      </c>
      <c r="G1062" s="2">
        <f t="shared" si="123"/>
        <v>0.24880000000000005</v>
      </c>
      <c r="H1062" s="2">
        <f t="shared" si="127"/>
        <v>0.27625000000000022</v>
      </c>
      <c r="I1062" s="2">
        <f t="array" ref="I1062">SUMPRODUCT(B1046:B1065, (ROW(B1046:B1065)-ROW(B1046)+1)) / (20*21/2)</f>
        <v>0.24038095238095239</v>
      </c>
      <c r="J1062" s="2">
        <f t="shared" si="130"/>
        <v>0.24022635057856101</v>
      </c>
      <c r="K1062" s="2">
        <f t="shared" si="124"/>
        <v>0.24798074896224997</v>
      </c>
    </row>
    <row r="1063" spans="1:11" ht="13.5" x14ac:dyDescent="0.25">
      <c r="A1063" s="3">
        <f>TITRES_STAT!B1066</f>
        <v>43858</v>
      </c>
      <c r="B1063" s="5">
        <f>TITRES_STAT!D1066</f>
        <v>0.25</v>
      </c>
      <c r="C1063" s="2">
        <f t="shared" si="125"/>
        <v>0</v>
      </c>
      <c r="D1063" s="2">
        <f t="shared" si="126"/>
        <v>0.24199999999999999</v>
      </c>
      <c r="E1063" s="2">
        <f t="shared" si="128"/>
        <v>0.23700000000000002</v>
      </c>
      <c r="F1063" s="2">
        <f t="shared" si="129"/>
        <v>0.23900000000000002</v>
      </c>
      <c r="G1063" s="2">
        <f t="shared" si="123"/>
        <v>0.24860000000000007</v>
      </c>
      <c r="H1063" s="2">
        <f t="shared" si="127"/>
        <v>0.27610000000000023</v>
      </c>
      <c r="I1063" s="2">
        <f t="array" ref="I1063">SUMPRODUCT(B1047:B1066, (ROW(B1047:B1066)-ROW(B1047)+1)) / (20*21/2)</f>
        <v>0.24142857142857144</v>
      </c>
      <c r="J1063" s="2">
        <f t="shared" si="130"/>
        <v>0.24115717433298378</v>
      </c>
      <c r="K1063" s="2">
        <f t="shared" si="124"/>
        <v>0.24805993527745585</v>
      </c>
    </row>
    <row r="1064" spans="1:11" ht="13.5" x14ac:dyDescent="0.25">
      <c r="A1064" s="3">
        <f>TITRES_STAT!B1067</f>
        <v>43859</v>
      </c>
      <c r="B1064" s="5">
        <f>TITRES_STAT!D1067</f>
        <v>0.25</v>
      </c>
      <c r="C1064" s="2">
        <f t="shared" si="125"/>
        <v>0</v>
      </c>
      <c r="D1064" s="2">
        <f t="shared" si="126"/>
        <v>0.246</v>
      </c>
      <c r="E1064" s="2">
        <f t="shared" si="128"/>
        <v>0.23799999999999999</v>
      </c>
      <c r="F1064" s="2">
        <f t="shared" si="129"/>
        <v>0.23900000000000002</v>
      </c>
      <c r="G1064" s="2">
        <f t="shared" si="123"/>
        <v>0.24840000000000007</v>
      </c>
      <c r="H1064" s="2">
        <f t="shared" si="127"/>
        <v>0.27600000000000019</v>
      </c>
      <c r="I1064" s="2">
        <f t="array" ref="I1064">SUMPRODUCT(B1048:B1067, (ROW(B1048:B1067)-ROW(B1048)+1)) / (20*21/2)</f>
        <v>0.24147619047619048</v>
      </c>
      <c r="J1064" s="2">
        <f t="shared" si="130"/>
        <v>0.24199934820603294</v>
      </c>
      <c r="K1064" s="2">
        <f t="shared" si="124"/>
        <v>0.24813601624696738</v>
      </c>
    </row>
    <row r="1065" spans="1:11" ht="13.5" x14ac:dyDescent="0.25">
      <c r="A1065" s="3">
        <f>TITRES_STAT!B1068</f>
        <v>43860</v>
      </c>
      <c r="B1065" s="5">
        <f>TITRES_STAT!D1068</f>
        <v>0.25</v>
      </c>
      <c r="C1065" s="2">
        <f t="shared" si="125"/>
        <v>0</v>
      </c>
      <c r="D1065" s="2">
        <f t="shared" si="126"/>
        <v>0.248</v>
      </c>
      <c r="E1065" s="2">
        <f t="shared" si="128"/>
        <v>0.24000000000000005</v>
      </c>
      <c r="F1065" s="2">
        <f t="shared" si="129"/>
        <v>0.23900000000000002</v>
      </c>
      <c r="G1065" s="2">
        <f t="shared" si="123"/>
        <v>0.24820000000000009</v>
      </c>
      <c r="H1065" s="2">
        <f t="shared" si="127"/>
        <v>0.2759000000000002</v>
      </c>
      <c r="I1065" s="2">
        <f t="array" ref="I1065">SUMPRODUCT(B1049:B1068, (ROW(B1049:B1068)-ROW(B1049)+1)) / (20*21/2)</f>
        <v>0.24152380952380953</v>
      </c>
      <c r="J1065" s="2">
        <f t="shared" si="130"/>
        <v>0.24276131504355361</v>
      </c>
      <c r="K1065" s="2">
        <f t="shared" si="124"/>
        <v>0.24820911364904708</v>
      </c>
    </row>
    <row r="1066" spans="1:11" ht="13.5" x14ac:dyDescent="0.25">
      <c r="A1066" s="3">
        <f>TITRES_STAT!B1069</f>
        <v>43861</v>
      </c>
      <c r="B1066" s="5">
        <f>TITRES_STAT!D1069</f>
        <v>0.25</v>
      </c>
      <c r="C1066" s="2">
        <f t="shared" si="125"/>
        <v>0</v>
      </c>
      <c r="D1066" s="2">
        <f t="shared" si="126"/>
        <v>0.25</v>
      </c>
      <c r="E1066" s="2">
        <f t="shared" si="128"/>
        <v>0.24199999999999999</v>
      </c>
      <c r="F1066" s="2">
        <f t="shared" si="129"/>
        <v>0.23949999999999999</v>
      </c>
      <c r="G1066" s="2">
        <f t="shared" si="123"/>
        <v>0.24820000000000009</v>
      </c>
      <c r="H1066" s="2">
        <f t="shared" si="127"/>
        <v>0.27580000000000021</v>
      </c>
      <c r="I1066" s="2">
        <f t="array" ref="I1066">SUMPRODUCT(B1050:B1069, (ROW(B1050:B1069)-ROW(B1050)+1)) / (20*21/2)</f>
        <v>0.24252380952380953</v>
      </c>
      <c r="J1066" s="2">
        <f t="shared" si="130"/>
        <v>0.24345071361083423</v>
      </c>
      <c r="K1066" s="2">
        <f t="shared" si="124"/>
        <v>0.24827934448633934</v>
      </c>
    </row>
    <row r="1067" spans="1:11" ht="13.5" x14ac:dyDescent="0.25">
      <c r="A1067" s="3">
        <f>TITRES_STAT!B1070</f>
        <v>43864</v>
      </c>
      <c r="B1067" s="5">
        <f>TITRES_STAT!D1070</f>
        <v>0.24</v>
      </c>
      <c r="C1067" s="2">
        <f t="shared" si="125"/>
        <v>-1.0000000000000009E-2</v>
      </c>
      <c r="D1067" s="2">
        <f t="shared" si="126"/>
        <v>0.248</v>
      </c>
      <c r="E1067" s="2">
        <f t="shared" si="128"/>
        <v>0.24299999999999997</v>
      </c>
      <c r="F1067" s="2">
        <f t="shared" si="129"/>
        <v>0.23949999999999999</v>
      </c>
      <c r="G1067" s="2">
        <f t="shared" si="123"/>
        <v>0.24800000000000008</v>
      </c>
      <c r="H1067" s="2">
        <f t="shared" si="127"/>
        <v>0.27560000000000018</v>
      </c>
      <c r="I1067" s="2">
        <f t="array" ref="I1067">SUMPRODUCT(B1051:B1070, (ROW(B1051:B1070)-ROW(B1051)+1)) / (20*21/2)</f>
        <v>0.24347619047619048</v>
      </c>
      <c r="J1067" s="2">
        <f t="shared" si="130"/>
        <v>0.24312207421932622</v>
      </c>
      <c r="K1067" s="2">
        <f t="shared" si="124"/>
        <v>0.24795466431040447</v>
      </c>
    </row>
    <row r="1068" spans="1:11" ht="13.5" x14ac:dyDescent="0.25">
      <c r="A1068" s="3">
        <f>TITRES_STAT!B1071</f>
        <v>43865</v>
      </c>
      <c r="B1068" s="5">
        <f>TITRES_STAT!D1071</f>
        <v>0.24</v>
      </c>
      <c r="C1068" s="2">
        <f t="shared" si="125"/>
        <v>0</v>
      </c>
      <c r="D1068" s="2">
        <f t="shared" si="126"/>
        <v>0.246</v>
      </c>
      <c r="E1068" s="2">
        <f t="shared" si="128"/>
        <v>0.24400000000000005</v>
      </c>
      <c r="F1068" s="2">
        <f t="shared" si="129"/>
        <v>0.23950000000000005</v>
      </c>
      <c r="G1068" s="2">
        <f t="shared" si="123"/>
        <v>0.24780000000000008</v>
      </c>
      <c r="H1068" s="2">
        <f t="shared" si="127"/>
        <v>0.27535000000000021</v>
      </c>
      <c r="I1068" s="2">
        <f t="array" ref="I1068">SUMPRODUCT(B1052:B1071, (ROW(B1052:B1071)-ROW(B1052)+1)) / (20*21/2)</f>
        <v>0.24438095238095234</v>
      </c>
      <c r="J1068" s="2">
        <f t="shared" si="130"/>
        <v>0.24282473381748562</v>
      </c>
      <c r="K1068" s="2">
        <f t="shared" si="124"/>
        <v>0.24764271669038859</v>
      </c>
    </row>
    <row r="1069" spans="1:11" ht="13.5" x14ac:dyDescent="0.25">
      <c r="A1069" s="3">
        <f>TITRES_STAT!B1072</f>
        <v>43866</v>
      </c>
      <c r="B1069" s="5">
        <f>TITRES_STAT!D1072</f>
        <v>0.25</v>
      </c>
      <c r="C1069" s="2">
        <f t="shared" si="125"/>
        <v>1.0000000000000009E-2</v>
      </c>
      <c r="D1069" s="2">
        <f t="shared" si="126"/>
        <v>0.246</v>
      </c>
      <c r="E1069" s="2">
        <f t="shared" si="128"/>
        <v>0.246</v>
      </c>
      <c r="F1069" s="2">
        <f t="shared" si="129"/>
        <v>0.24000000000000005</v>
      </c>
      <c r="G1069" s="2">
        <f t="shared" si="123"/>
        <v>0.24780000000000008</v>
      </c>
      <c r="H1069" s="2">
        <f t="shared" si="127"/>
        <v>0.27515000000000017</v>
      </c>
      <c r="I1069" s="2">
        <f t="array" ref="I1069">SUMPRODUCT(B1053:B1072, (ROW(B1053:B1072)-ROW(B1053)+1)) / (20*21/2)</f>
        <v>0.2442380952380952</v>
      </c>
      <c r="J1069" s="2">
        <f t="shared" si="130"/>
        <v>0.2435080925015346</v>
      </c>
      <c r="K1069" s="2">
        <f t="shared" si="124"/>
        <v>0.24773515917311845</v>
      </c>
    </row>
    <row r="1070" spans="1:11" ht="13.5" x14ac:dyDescent="0.25">
      <c r="A1070" s="3">
        <f>TITRES_STAT!B1073</f>
        <v>43867</v>
      </c>
      <c r="B1070" s="5">
        <f>TITRES_STAT!D1073</f>
        <v>0.25</v>
      </c>
      <c r="C1070" s="2">
        <f t="shared" si="125"/>
        <v>0</v>
      </c>
      <c r="D1070" s="2">
        <f t="shared" si="126"/>
        <v>0.246</v>
      </c>
      <c r="E1070" s="2">
        <f t="shared" si="128"/>
        <v>0.24699999999999997</v>
      </c>
      <c r="F1070" s="2">
        <f t="shared" si="129"/>
        <v>0.24050000000000002</v>
      </c>
      <c r="G1070" s="2">
        <f t="shared" si="123"/>
        <v>0.2476000000000001</v>
      </c>
      <c r="H1070" s="2">
        <f t="shared" si="127"/>
        <v>0.27490000000000014</v>
      </c>
      <c r="I1070" s="2">
        <f t="array" ref="I1070">SUMPRODUCT(B1054:B1073, (ROW(B1054:B1073)-ROW(B1054)+1)) / (20*21/2)</f>
        <v>0.24409523809523809</v>
      </c>
      <c r="J1070" s="2">
        <f t="shared" si="130"/>
        <v>0.24412636940615035</v>
      </c>
      <c r="K1070" s="2">
        <f t="shared" si="124"/>
        <v>0.24782397646044713</v>
      </c>
    </row>
    <row r="1071" spans="1:11" ht="13.5" x14ac:dyDescent="0.25">
      <c r="A1071" s="3">
        <f>TITRES_STAT!B1074</f>
        <v>43868</v>
      </c>
      <c r="B1071" s="5">
        <f>TITRES_STAT!D1074</f>
        <v>0.25</v>
      </c>
      <c r="C1071" s="2">
        <f t="shared" si="125"/>
        <v>0</v>
      </c>
      <c r="D1071" s="2">
        <f t="shared" si="126"/>
        <v>0.246</v>
      </c>
      <c r="E1071" s="2">
        <f t="shared" si="128"/>
        <v>0.248</v>
      </c>
      <c r="F1071" s="2">
        <f t="shared" si="129"/>
        <v>0.24149999999999999</v>
      </c>
      <c r="G1071" s="2">
        <f t="shared" si="123"/>
        <v>0.24740000000000009</v>
      </c>
      <c r="H1071" s="2">
        <f t="shared" si="127"/>
        <v>0.27460000000000018</v>
      </c>
      <c r="I1071" s="2">
        <f t="array" ref="I1071">SUMPRODUCT(B1055:B1074, (ROW(B1055:B1074)-ROW(B1055)+1)) / (20*21/2)</f>
        <v>0.24395238095238095</v>
      </c>
      <c r="J1071" s="2">
        <f t="shared" si="130"/>
        <v>0.24468576279604079</v>
      </c>
      <c r="K1071" s="2">
        <f t="shared" si="124"/>
        <v>0.24790931071690017</v>
      </c>
    </row>
    <row r="1072" spans="1:11" ht="13.5" x14ac:dyDescent="0.25">
      <c r="A1072" s="3">
        <f>TITRES_STAT!B1075</f>
        <v>43871</v>
      </c>
      <c r="B1072" s="5">
        <f>TITRES_STAT!D1075</f>
        <v>0.24</v>
      </c>
      <c r="C1072" s="2">
        <f t="shared" si="125"/>
        <v>-1.0000000000000009E-2</v>
      </c>
      <c r="D1072" s="2">
        <f t="shared" si="126"/>
        <v>0.246</v>
      </c>
      <c r="E1072" s="2">
        <f t="shared" si="128"/>
        <v>0.24699999999999997</v>
      </c>
      <c r="F1072" s="2">
        <f t="shared" si="129"/>
        <v>0.24149999999999999</v>
      </c>
      <c r="G1072" s="2">
        <f t="shared" si="123"/>
        <v>0.24700000000000011</v>
      </c>
      <c r="H1072" s="2">
        <f t="shared" si="127"/>
        <v>0.27420000000000011</v>
      </c>
      <c r="I1072" s="2">
        <f t="array" ref="I1072">SUMPRODUCT(B1056:B1075, (ROW(B1056:B1075)-ROW(B1056)+1)) / (20*21/2)</f>
        <v>0.24380952380952378</v>
      </c>
      <c r="J1072" s="2">
        <f t="shared" si="130"/>
        <v>0.24423949967260833</v>
      </c>
      <c r="K1072" s="2">
        <f t="shared" si="124"/>
        <v>0.2475991416691786</v>
      </c>
    </row>
    <row r="1073" spans="1:11" ht="13.5" x14ac:dyDescent="0.25">
      <c r="A1073" s="3">
        <f>TITRES_STAT!B1076</f>
        <v>43872</v>
      </c>
      <c r="B1073" s="5">
        <f>TITRES_STAT!D1076</f>
        <v>0.24</v>
      </c>
      <c r="C1073" s="2">
        <f t="shared" si="125"/>
        <v>0</v>
      </c>
      <c r="D1073" s="2">
        <f t="shared" si="126"/>
        <v>0.246</v>
      </c>
      <c r="E1073" s="2">
        <f t="shared" si="128"/>
        <v>0.246</v>
      </c>
      <c r="F1073" s="2">
        <f t="shared" si="129"/>
        <v>0.24150000000000005</v>
      </c>
      <c r="G1073" s="2">
        <f t="shared" si="123"/>
        <v>0.2466000000000001</v>
      </c>
      <c r="H1073" s="2">
        <f t="shared" si="127"/>
        <v>0.27375000000000016</v>
      </c>
      <c r="I1073" s="2">
        <f t="array" ref="I1073">SUMPRODUCT(B1057:B1076, (ROW(B1057:B1076)-ROW(B1057)+1)) / (20*21/2)</f>
        <v>0.2436190476190476</v>
      </c>
      <c r="J1073" s="2">
        <f t="shared" si="130"/>
        <v>0.24383573779902659</v>
      </c>
      <c r="K1073" s="2">
        <f t="shared" si="124"/>
        <v>0.24730113611352453</v>
      </c>
    </row>
    <row r="1074" spans="1:11" ht="13.5" x14ac:dyDescent="0.25">
      <c r="A1074" s="3">
        <f>TITRES_STAT!B1077</f>
        <v>43873</v>
      </c>
      <c r="B1074" s="5">
        <f>TITRES_STAT!D1077</f>
        <v>0.24</v>
      </c>
      <c r="C1074" s="2">
        <f t="shared" si="125"/>
        <v>0</v>
      </c>
      <c r="D1074" s="2">
        <f t="shared" si="126"/>
        <v>0.24399999999999999</v>
      </c>
      <c r="E1074" s="2">
        <f t="shared" si="128"/>
        <v>0.24500000000000002</v>
      </c>
      <c r="F1074" s="2">
        <f t="shared" si="129"/>
        <v>0.24150000000000005</v>
      </c>
      <c r="G1074" s="2">
        <f t="shared" ref="G1074:G1137" si="131">AVERAGE(B1025:B1074)</f>
        <v>0.24600000000000008</v>
      </c>
      <c r="H1074" s="2">
        <f t="shared" si="127"/>
        <v>0.27325000000000016</v>
      </c>
      <c r="I1074" s="2">
        <f t="array" ref="I1074">SUMPRODUCT(B1058:B1077, (ROW(B1058:B1077)-ROW(B1058)+1)) / (20*21/2)</f>
        <v>0.24338095238095234</v>
      </c>
      <c r="J1074" s="2">
        <f t="shared" si="130"/>
        <v>0.24347042943721453</v>
      </c>
      <c r="K1074" s="2">
        <f t="shared" si="124"/>
        <v>0.24701481705024905</v>
      </c>
    </row>
    <row r="1075" spans="1:11" ht="13.5" x14ac:dyDescent="0.25">
      <c r="A1075" s="3">
        <f>TITRES_STAT!B1078</f>
        <v>43874</v>
      </c>
      <c r="B1075" s="5">
        <f>TITRES_STAT!D1078</f>
        <v>0.24</v>
      </c>
      <c r="C1075" s="2">
        <f t="shared" si="125"/>
        <v>0</v>
      </c>
      <c r="D1075" s="2">
        <f t="shared" si="126"/>
        <v>0.24199999999999999</v>
      </c>
      <c r="E1075" s="2">
        <f t="shared" si="128"/>
        <v>0.24400000000000005</v>
      </c>
      <c r="F1075" s="2">
        <f t="shared" si="129"/>
        <v>0.24200000000000008</v>
      </c>
      <c r="G1075" s="2">
        <f t="shared" si="131"/>
        <v>0.24540000000000009</v>
      </c>
      <c r="H1075" s="2">
        <f t="shared" si="127"/>
        <v>0.2727500000000001</v>
      </c>
      <c r="I1075" s="2">
        <f t="array" ref="I1075">SUMPRODUCT(B1059:B1078, (ROW(B1059:B1078)-ROW(B1059)+1)) / (20*21/2)</f>
        <v>0.24309523809523811</v>
      </c>
      <c r="J1075" s="2">
        <f t="shared" si="130"/>
        <v>0.24313991234795601</v>
      </c>
      <c r="K1075" s="2">
        <f t="shared" ref="K1075:K1138" si="132">$K$4*B1075+(1-$K$4)*K1074</f>
        <v>0.24673972618553339</v>
      </c>
    </row>
    <row r="1076" spans="1:11" ht="13.5" x14ac:dyDescent="0.25">
      <c r="A1076" s="3">
        <f>TITRES_STAT!B1079</f>
        <v>43875</v>
      </c>
      <c r="B1076" s="5">
        <f>TITRES_STAT!D1079</f>
        <v>0.24</v>
      </c>
      <c r="C1076" s="2">
        <f t="shared" si="125"/>
        <v>0</v>
      </c>
      <c r="D1076" s="2">
        <f t="shared" si="126"/>
        <v>0.24</v>
      </c>
      <c r="E1076" s="2">
        <f t="shared" si="128"/>
        <v>0.24299999999999997</v>
      </c>
      <c r="F1076" s="2">
        <f t="shared" si="129"/>
        <v>0.24250000000000008</v>
      </c>
      <c r="G1076" s="2">
        <f t="shared" si="131"/>
        <v>0.24500000000000011</v>
      </c>
      <c r="H1076" s="2">
        <f t="shared" si="127"/>
        <v>0.27225000000000016</v>
      </c>
      <c r="I1076" s="2">
        <f t="array" ref="I1076">SUMPRODUCT(B1060:B1079, (ROW(B1060:B1079)-ROW(B1060)+1)) / (20*21/2)</f>
        <v>0.24276190476190473</v>
      </c>
      <c r="J1076" s="2">
        <f t="shared" si="130"/>
        <v>0.24284087307672211</v>
      </c>
      <c r="K1076" s="2">
        <f t="shared" si="132"/>
        <v>0.24647542319786542</v>
      </c>
    </row>
    <row r="1077" spans="1:11" ht="13.5" x14ac:dyDescent="0.25">
      <c r="A1077" s="3">
        <f>TITRES_STAT!B1080</f>
        <v>43878</v>
      </c>
      <c r="B1077" s="5">
        <f>TITRES_STAT!D1080</f>
        <v>0.24</v>
      </c>
      <c r="C1077" s="2">
        <f t="shared" si="125"/>
        <v>0</v>
      </c>
      <c r="D1077" s="2">
        <f t="shared" si="126"/>
        <v>0.24</v>
      </c>
      <c r="E1077" s="2">
        <f t="shared" si="128"/>
        <v>0.24299999999999997</v>
      </c>
      <c r="F1077" s="2">
        <f t="shared" si="129"/>
        <v>0.24300000000000005</v>
      </c>
      <c r="G1077" s="2">
        <f t="shared" si="131"/>
        <v>0.24460000000000012</v>
      </c>
      <c r="H1077" s="2">
        <f t="shared" si="127"/>
        <v>0.27175000000000016</v>
      </c>
      <c r="I1077" s="2">
        <f t="array" ref="I1077">SUMPRODUCT(B1061:B1080, (ROW(B1061:B1080)-ROW(B1061)+1)) / (20*21/2)</f>
        <v>0.24238095238095236</v>
      </c>
      <c r="J1077" s="2">
        <f t="shared" si="130"/>
        <v>0.2425703137360819</v>
      </c>
      <c r="K1077" s="2">
        <f t="shared" si="132"/>
        <v>0.24622148503324323</v>
      </c>
    </row>
    <row r="1078" spans="1:11" ht="13.5" x14ac:dyDescent="0.25">
      <c r="A1078" s="3">
        <f>TITRES_STAT!B1081</f>
        <v>43879</v>
      </c>
      <c r="B1078" s="5">
        <f>TITRES_STAT!D1081</f>
        <v>0.24</v>
      </c>
      <c r="C1078" s="2">
        <f t="shared" si="125"/>
        <v>0</v>
      </c>
      <c r="D1078" s="2">
        <f t="shared" si="126"/>
        <v>0.24</v>
      </c>
      <c r="E1078" s="2">
        <f t="shared" si="128"/>
        <v>0.24299999999999997</v>
      </c>
      <c r="F1078" s="2">
        <f t="shared" si="129"/>
        <v>0.24350000000000011</v>
      </c>
      <c r="G1078" s="2">
        <f t="shared" si="131"/>
        <v>0.24420000000000008</v>
      </c>
      <c r="H1078" s="2">
        <f t="shared" si="127"/>
        <v>0.27130000000000015</v>
      </c>
      <c r="I1078" s="2">
        <f t="array" ref="I1078">SUMPRODUCT(B1062:B1081, (ROW(B1062:B1081)-ROW(B1062)+1)) / (20*21/2)</f>
        <v>0.24199999999999999</v>
      </c>
      <c r="J1078" s="2">
        <f t="shared" si="130"/>
        <v>0.24232552195169316</v>
      </c>
      <c r="K1078" s="2">
        <f t="shared" si="132"/>
        <v>0.24597750522801801</v>
      </c>
    </row>
    <row r="1079" spans="1:11" ht="13.5" x14ac:dyDescent="0.25">
      <c r="A1079" s="3">
        <f>TITRES_STAT!B1082</f>
        <v>43880</v>
      </c>
      <c r="B1079" s="5">
        <f>TITRES_STAT!D1082</f>
        <v>0.24</v>
      </c>
      <c r="C1079" s="2">
        <f t="shared" si="125"/>
        <v>0</v>
      </c>
      <c r="D1079" s="2">
        <f t="shared" si="126"/>
        <v>0.24</v>
      </c>
      <c r="E1079" s="2">
        <f t="shared" si="128"/>
        <v>0.24199999999999999</v>
      </c>
      <c r="F1079" s="2">
        <f t="shared" si="129"/>
        <v>0.24400000000000008</v>
      </c>
      <c r="G1079" s="2">
        <f t="shared" si="131"/>
        <v>0.2438000000000001</v>
      </c>
      <c r="H1079" s="2">
        <f t="shared" si="127"/>
        <v>0.27090000000000014</v>
      </c>
      <c r="I1079" s="2">
        <f t="array" ref="I1079">SUMPRODUCT(B1063:B1082, (ROW(B1063:B1082)-ROW(B1063)+1)) / (20*21/2)</f>
        <v>0.24161904761904762</v>
      </c>
      <c r="J1079" s="2">
        <f t="shared" si="130"/>
        <v>0.24210404367057953</v>
      </c>
      <c r="K1079" s="2">
        <f t="shared" si="132"/>
        <v>0.2457430932582918</v>
      </c>
    </row>
    <row r="1080" spans="1:11" ht="13.5" x14ac:dyDescent="0.25">
      <c r="A1080" s="3">
        <f>TITRES_STAT!B1083</f>
        <v>43881</v>
      </c>
      <c r="B1080" s="5">
        <f>TITRES_STAT!D1083</f>
        <v>0.24</v>
      </c>
      <c r="C1080" s="2">
        <f t="shared" si="125"/>
        <v>0</v>
      </c>
      <c r="D1080" s="2">
        <f t="shared" si="126"/>
        <v>0.24</v>
      </c>
      <c r="E1080" s="2">
        <f t="shared" si="128"/>
        <v>0.24100000000000002</v>
      </c>
      <c r="F1080" s="2">
        <f t="shared" si="129"/>
        <v>0.24400000000000008</v>
      </c>
      <c r="G1080" s="2">
        <f t="shared" si="131"/>
        <v>0.24340000000000014</v>
      </c>
      <c r="H1080" s="2">
        <f t="shared" si="127"/>
        <v>0.27055000000000012</v>
      </c>
      <c r="I1080" s="2">
        <f t="array" ref="I1080">SUMPRODUCT(B1064:B1083, (ROW(B1064:B1083)-ROW(B1064)+1)) / (20*21/2)</f>
        <v>0.24128571428571427</v>
      </c>
      <c r="J1080" s="2">
        <f t="shared" si="130"/>
        <v>0.24190365855909576</v>
      </c>
      <c r="K1080" s="2">
        <f t="shared" si="132"/>
        <v>0.24551787391482938</v>
      </c>
    </row>
    <row r="1081" spans="1:11" ht="13.5" x14ac:dyDescent="0.25">
      <c r="A1081" s="3">
        <f>TITRES_STAT!B1084</f>
        <v>43882</v>
      </c>
      <c r="B1081" s="5">
        <f>TITRES_STAT!D1084</f>
        <v>0.24</v>
      </c>
      <c r="C1081" s="2">
        <f t="shared" si="125"/>
        <v>0</v>
      </c>
      <c r="D1081" s="2">
        <f t="shared" si="126"/>
        <v>0.24</v>
      </c>
      <c r="E1081" s="2">
        <f t="shared" si="128"/>
        <v>0.24000000000000005</v>
      </c>
      <c r="F1081" s="2">
        <f t="shared" si="129"/>
        <v>0.24400000000000008</v>
      </c>
      <c r="G1081" s="2">
        <f t="shared" si="131"/>
        <v>0.24320000000000014</v>
      </c>
      <c r="H1081" s="2">
        <f t="shared" si="127"/>
        <v>0.2702500000000001</v>
      </c>
      <c r="I1081" s="2">
        <f t="array" ref="I1081">SUMPRODUCT(B1065:B1084, (ROW(B1065:B1084)-ROW(B1065)+1)) / (20*21/2)</f>
        <v>0.24099999999999996</v>
      </c>
      <c r="J1081" s="2">
        <f t="shared" si="130"/>
        <v>0.24172235774394379</v>
      </c>
      <c r="K1081" s="2">
        <f t="shared" si="132"/>
        <v>0.24530148670248311</v>
      </c>
    </row>
    <row r="1082" spans="1:11" ht="13.5" x14ac:dyDescent="0.25">
      <c r="A1082" s="3">
        <f>TITRES_STAT!B1085</f>
        <v>43885</v>
      </c>
      <c r="B1082" s="5">
        <f>TITRES_STAT!D1085</f>
        <v>0.24</v>
      </c>
      <c r="C1082" s="2">
        <f t="shared" si="125"/>
        <v>0</v>
      </c>
      <c r="D1082" s="2">
        <f t="shared" si="126"/>
        <v>0.24</v>
      </c>
      <c r="E1082" s="2">
        <f t="shared" si="128"/>
        <v>0.24000000000000005</v>
      </c>
      <c r="F1082" s="2">
        <f t="shared" si="129"/>
        <v>0.24350000000000011</v>
      </c>
      <c r="G1082" s="2">
        <f t="shared" si="131"/>
        <v>0.24320000000000014</v>
      </c>
      <c r="H1082" s="2">
        <f t="shared" si="127"/>
        <v>0.27000000000000013</v>
      </c>
      <c r="I1082" s="2">
        <f t="array" ref="I1082">SUMPRODUCT(B1066:B1085, (ROW(B1066:B1085)-ROW(B1066)+1)) / (20*21/2)</f>
        <v>0.24076190476190473</v>
      </c>
      <c r="J1082" s="2">
        <f t="shared" si="130"/>
        <v>0.24155832367309199</v>
      </c>
      <c r="K1082" s="2">
        <f t="shared" si="132"/>
        <v>0.24509358526317004</v>
      </c>
    </row>
    <row r="1083" spans="1:11" ht="13.5" x14ac:dyDescent="0.25">
      <c r="A1083" s="3">
        <f>TITRES_STAT!B1086</f>
        <v>43886</v>
      </c>
      <c r="B1083" s="5">
        <f>TITRES_STAT!D1086</f>
        <v>0.24</v>
      </c>
      <c r="C1083" s="2">
        <f t="shared" si="125"/>
        <v>0</v>
      </c>
      <c r="D1083" s="2">
        <f t="shared" si="126"/>
        <v>0.24</v>
      </c>
      <c r="E1083" s="2">
        <f t="shared" si="128"/>
        <v>0.24000000000000005</v>
      </c>
      <c r="F1083" s="2">
        <f t="shared" si="129"/>
        <v>0.2430000000000001</v>
      </c>
      <c r="G1083" s="2">
        <f t="shared" si="131"/>
        <v>0.24320000000000014</v>
      </c>
      <c r="H1083" s="2">
        <f t="shared" si="127"/>
        <v>0.26980000000000015</v>
      </c>
      <c r="I1083" s="2">
        <f t="array" ref="I1083">SUMPRODUCT(B1067:B1086, (ROW(B1067:B1086)-ROW(B1067)+1)) / (20*21/2)</f>
        <v>0.24057142857142857</v>
      </c>
      <c r="J1083" s="2">
        <f t="shared" si="130"/>
        <v>0.24140991189470226</v>
      </c>
      <c r="K1083" s="2">
        <f t="shared" si="132"/>
        <v>0.24489383682147708</v>
      </c>
    </row>
    <row r="1084" spans="1:11" ht="13.5" x14ac:dyDescent="0.25">
      <c r="A1084" s="3">
        <f>TITRES_STAT!B1087</f>
        <v>43887</v>
      </c>
      <c r="B1084" s="5">
        <f>TITRES_STAT!D1087</f>
        <v>0.24</v>
      </c>
      <c r="C1084" s="2">
        <f t="shared" si="125"/>
        <v>0</v>
      </c>
      <c r="D1084" s="2">
        <f t="shared" si="126"/>
        <v>0.24</v>
      </c>
      <c r="E1084" s="2">
        <f t="shared" si="128"/>
        <v>0.24000000000000005</v>
      </c>
      <c r="F1084" s="2">
        <f t="shared" si="129"/>
        <v>0.2425000000000001</v>
      </c>
      <c r="G1084" s="2">
        <f t="shared" si="131"/>
        <v>0.24320000000000014</v>
      </c>
      <c r="H1084" s="2">
        <f t="shared" si="127"/>
        <v>0.26955000000000018</v>
      </c>
      <c r="I1084" s="2">
        <f t="array" ref="I1084">SUMPRODUCT(B1068:B1087, (ROW(B1068:B1087)-ROW(B1068)+1)) / (20*21/2)</f>
        <v>0.24138095238095239</v>
      </c>
      <c r="J1084" s="2">
        <f t="shared" si="130"/>
        <v>0.24127563457139728</v>
      </c>
      <c r="K1084" s="2">
        <f t="shared" si="132"/>
        <v>0.24470192165200738</v>
      </c>
    </row>
    <row r="1085" spans="1:11" ht="13.5" x14ac:dyDescent="0.25">
      <c r="A1085" s="3">
        <f>TITRES_STAT!B1088</f>
        <v>43888</v>
      </c>
      <c r="B1085" s="5">
        <f>TITRES_STAT!D1088</f>
        <v>0.24</v>
      </c>
      <c r="C1085" s="2">
        <f t="shared" si="125"/>
        <v>0</v>
      </c>
      <c r="D1085" s="2">
        <f t="shared" si="126"/>
        <v>0.24</v>
      </c>
      <c r="E1085" s="2">
        <f t="shared" si="128"/>
        <v>0.24000000000000005</v>
      </c>
      <c r="F1085" s="2">
        <f t="shared" si="129"/>
        <v>0.24200000000000013</v>
      </c>
      <c r="G1085" s="2">
        <f t="shared" si="131"/>
        <v>0.24320000000000014</v>
      </c>
      <c r="H1085" s="2">
        <f t="shared" si="127"/>
        <v>0.26925000000000016</v>
      </c>
      <c r="I1085" s="2">
        <f t="array" ref="I1085">SUMPRODUCT(B1069:B1088, (ROW(B1069:B1088)-ROW(B1069)+1)) / (20*21/2)</f>
        <v>0.24214285714285716</v>
      </c>
      <c r="J1085" s="2">
        <f t="shared" si="130"/>
        <v>0.24115414556459755</v>
      </c>
      <c r="K1085" s="2">
        <f t="shared" si="132"/>
        <v>0.24451753256761494</v>
      </c>
    </row>
    <row r="1086" spans="1:11" ht="13.5" x14ac:dyDescent="0.25">
      <c r="A1086" s="3">
        <f>TITRES_STAT!B1089</f>
        <v>43889</v>
      </c>
      <c r="B1086" s="5">
        <f>TITRES_STAT!D1089</f>
        <v>0.24</v>
      </c>
      <c r="C1086" s="2">
        <f t="shared" si="125"/>
        <v>0</v>
      </c>
      <c r="D1086" s="2">
        <f t="shared" si="126"/>
        <v>0.24</v>
      </c>
      <c r="E1086" s="2">
        <f t="shared" si="128"/>
        <v>0.24000000000000005</v>
      </c>
      <c r="F1086" s="2">
        <f t="shared" si="129"/>
        <v>0.2415000000000001</v>
      </c>
      <c r="G1086" s="2">
        <f t="shared" si="131"/>
        <v>0.24320000000000014</v>
      </c>
      <c r="H1086" s="2">
        <f t="shared" si="127"/>
        <v>0.26895000000000013</v>
      </c>
      <c r="I1086" s="2">
        <f t="array" ref="I1086">SUMPRODUCT(B1070:B1089, (ROW(B1070:B1089)-ROW(B1070)+1)) / (20*21/2)</f>
        <v>0.24380952380952381</v>
      </c>
      <c r="J1086" s="2">
        <f t="shared" si="130"/>
        <v>0.24104422693939778</v>
      </c>
      <c r="K1086" s="2">
        <f t="shared" si="132"/>
        <v>0.24434037442770845</v>
      </c>
    </row>
    <row r="1087" spans="1:11" ht="13.5" x14ac:dyDescent="0.25">
      <c r="A1087" s="3">
        <f>TITRES_STAT!B1090</f>
        <v>43892</v>
      </c>
      <c r="B1087" s="5">
        <f>TITRES_STAT!D1090</f>
        <v>0.25</v>
      </c>
      <c r="C1087" s="2">
        <f t="shared" si="125"/>
        <v>1.0000000000000009E-2</v>
      </c>
      <c r="D1087" s="2">
        <f t="shared" si="126"/>
        <v>0.24199999999999999</v>
      </c>
      <c r="E1087" s="2">
        <f t="shared" si="128"/>
        <v>0.24100000000000002</v>
      </c>
      <c r="F1087" s="2">
        <f t="shared" si="129"/>
        <v>0.24200000000000008</v>
      </c>
      <c r="G1087" s="2">
        <f t="shared" si="131"/>
        <v>0.24320000000000014</v>
      </c>
      <c r="H1087" s="2">
        <f t="shared" si="127"/>
        <v>0.26865000000000011</v>
      </c>
      <c r="I1087" s="2">
        <f t="array" ref="I1087">SUMPRODUCT(B1071:B1090, (ROW(B1071:B1090)-ROW(B1071)+1)) / (20*21/2)</f>
        <v>0.24542857142857147</v>
      </c>
      <c r="J1087" s="2">
        <f t="shared" si="130"/>
        <v>0.24189715770707418</v>
      </c>
      <c r="K1087" s="2">
        <f t="shared" si="132"/>
        <v>0.24456232052858262</v>
      </c>
    </row>
    <row r="1088" spans="1:11" ht="13.5" x14ac:dyDescent="0.25">
      <c r="A1088" s="3">
        <f>TITRES_STAT!B1091</f>
        <v>43893</v>
      </c>
      <c r="B1088" s="5">
        <f>TITRES_STAT!D1091</f>
        <v>0.25</v>
      </c>
      <c r="C1088" s="2">
        <f t="shared" si="125"/>
        <v>0</v>
      </c>
      <c r="D1088" s="2">
        <f t="shared" si="126"/>
        <v>0.24399999999999999</v>
      </c>
      <c r="E1088" s="2">
        <f t="shared" si="128"/>
        <v>0.24199999999999999</v>
      </c>
      <c r="F1088" s="2">
        <f t="shared" si="129"/>
        <v>0.24250000000000008</v>
      </c>
      <c r="G1088" s="2">
        <f t="shared" si="131"/>
        <v>0.24300000000000016</v>
      </c>
      <c r="H1088" s="2">
        <f t="shared" si="127"/>
        <v>0.26840000000000014</v>
      </c>
      <c r="I1088" s="2">
        <f t="array" ref="I1088">SUMPRODUCT(B1072:B1091, (ROW(B1072:B1091)-ROW(B1072)+1)) / (20*21/2)</f>
        <v>0.24604761904761902</v>
      </c>
      <c r="J1088" s="2">
        <f t="shared" si="130"/>
        <v>0.24266885697306712</v>
      </c>
      <c r="K1088" s="2">
        <f t="shared" si="132"/>
        <v>0.24477556286079508</v>
      </c>
    </row>
    <row r="1089" spans="1:11" ht="13.5" x14ac:dyDescent="0.25">
      <c r="A1089" s="3">
        <f>TITRES_STAT!B1092</f>
        <v>43894</v>
      </c>
      <c r="B1089" s="5">
        <f>TITRES_STAT!D1092</f>
        <v>0.26</v>
      </c>
      <c r="C1089" s="2">
        <f t="shared" si="125"/>
        <v>1.0000000000000009E-2</v>
      </c>
      <c r="D1089" s="2">
        <f t="shared" si="126"/>
        <v>0.248</v>
      </c>
      <c r="E1089" s="2">
        <f t="shared" si="128"/>
        <v>0.24399999999999994</v>
      </c>
      <c r="F1089" s="2">
        <f t="shared" si="129"/>
        <v>0.24300000000000005</v>
      </c>
      <c r="G1089" s="2">
        <f t="shared" si="131"/>
        <v>0.2430000000000001</v>
      </c>
      <c r="H1089" s="2">
        <f t="shared" si="127"/>
        <v>0.26815000000000011</v>
      </c>
      <c r="I1089" s="2">
        <f t="array" ref="I1089">SUMPRODUCT(B1073:B1092, (ROW(B1073:B1092)-ROW(B1073)+1)) / (20*21/2)</f>
        <v>0.24571428571428572</v>
      </c>
      <c r="J1089" s="2">
        <f t="shared" si="130"/>
        <v>0.2443194420232512</v>
      </c>
      <c r="K1089" s="2">
        <f t="shared" si="132"/>
        <v>0.24537259961135213</v>
      </c>
    </row>
    <row r="1090" spans="1:11" ht="13.5" x14ac:dyDescent="0.25">
      <c r="A1090" s="3">
        <f>TITRES_STAT!B1093</f>
        <v>43895</v>
      </c>
      <c r="B1090" s="5">
        <f>TITRES_STAT!D1093</f>
        <v>0.26</v>
      </c>
      <c r="C1090" s="2">
        <f t="shared" si="125"/>
        <v>0</v>
      </c>
      <c r="D1090" s="2">
        <f t="shared" si="126"/>
        <v>0.252</v>
      </c>
      <c r="E1090" s="2">
        <f t="shared" si="128"/>
        <v>0.246</v>
      </c>
      <c r="F1090" s="2">
        <f t="shared" si="129"/>
        <v>0.24350000000000005</v>
      </c>
      <c r="G1090" s="2">
        <f t="shared" si="131"/>
        <v>0.24300000000000008</v>
      </c>
      <c r="H1090" s="2">
        <f t="shared" si="127"/>
        <v>0.26790000000000008</v>
      </c>
      <c r="I1090" s="2">
        <f t="array" ref="I1090">SUMPRODUCT(B1074:B1093, (ROW(B1074:B1093)-ROW(B1074)+1)) / (20*21/2)</f>
        <v>0.24538095238095239</v>
      </c>
      <c r="J1090" s="2">
        <f t="shared" si="130"/>
        <v>0.24581282849722727</v>
      </c>
      <c r="K1090" s="2">
        <f t="shared" si="132"/>
        <v>0.24594622315600501</v>
      </c>
    </row>
    <row r="1091" spans="1:11" ht="13.5" x14ac:dyDescent="0.25">
      <c r="A1091" s="3">
        <f>TITRES_STAT!B1094</f>
        <v>43896</v>
      </c>
      <c r="B1091" s="5">
        <f>TITRES_STAT!D1094</f>
        <v>0.25</v>
      </c>
      <c r="C1091" s="2">
        <f t="shared" si="125"/>
        <v>-1.0000000000000009E-2</v>
      </c>
      <c r="D1091" s="2">
        <f t="shared" si="126"/>
        <v>0.254</v>
      </c>
      <c r="E1091" s="2">
        <f t="shared" si="128"/>
        <v>0.24699999999999997</v>
      </c>
      <c r="F1091" s="2">
        <f t="shared" si="129"/>
        <v>0.24350000000000005</v>
      </c>
      <c r="G1091" s="2">
        <f t="shared" si="131"/>
        <v>0.24280000000000007</v>
      </c>
      <c r="H1091" s="2">
        <f t="shared" si="127"/>
        <v>0.26765000000000005</v>
      </c>
      <c r="I1091" s="2">
        <f t="array" ref="I1091">SUMPRODUCT(B1075:B1094, (ROW(B1075:B1094)-ROW(B1075)+1)) / (20*21/2)</f>
        <v>0.24504761904761904</v>
      </c>
      <c r="J1091" s="2">
        <f t="shared" si="130"/>
        <v>0.24621160673558659</v>
      </c>
      <c r="K1091" s="2">
        <f t="shared" si="132"/>
        <v>0.24610519479694598</v>
      </c>
    </row>
    <row r="1092" spans="1:11" ht="13.5" x14ac:dyDescent="0.25">
      <c r="A1092" s="3">
        <f>TITRES_STAT!B1095</f>
        <v>43899</v>
      </c>
      <c r="B1092" s="5">
        <f>TITRES_STAT!D1095</f>
        <v>0.24</v>
      </c>
      <c r="C1092" s="2">
        <f t="shared" ref="C1092:C1155" si="133">B1092-B1091</f>
        <v>-1.0000000000000009E-2</v>
      </c>
      <c r="D1092" s="2">
        <f t="shared" si="126"/>
        <v>0.252</v>
      </c>
      <c r="E1092" s="2">
        <f t="shared" si="128"/>
        <v>0.24699999999999997</v>
      </c>
      <c r="F1092" s="2">
        <f t="shared" si="129"/>
        <v>0.24350000000000005</v>
      </c>
      <c r="G1092" s="2">
        <f t="shared" si="131"/>
        <v>0.24240000000000009</v>
      </c>
      <c r="H1092" s="2">
        <f t="shared" si="127"/>
        <v>0.26730000000000004</v>
      </c>
      <c r="I1092" s="2">
        <f t="array" ref="I1092">SUMPRODUCT(B1076:B1095, (ROW(B1076:B1095)-ROW(B1076)+1)) / (20*21/2)</f>
        <v>0.24471428571428572</v>
      </c>
      <c r="J1092" s="2">
        <f t="shared" si="130"/>
        <v>0.24562002514172121</v>
      </c>
      <c r="K1092" s="2">
        <f t="shared" si="132"/>
        <v>0.24586577539314416</v>
      </c>
    </row>
    <row r="1093" spans="1:11" ht="13.5" x14ac:dyDescent="0.25">
      <c r="A1093" s="3">
        <f>TITRES_STAT!B1096</f>
        <v>43900</v>
      </c>
      <c r="B1093" s="5">
        <f>TITRES_STAT!D1096</f>
        <v>0.24</v>
      </c>
      <c r="C1093" s="2">
        <f t="shared" si="133"/>
        <v>0</v>
      </c>
      <c r="D1093" s="2">
        <f t="shared" si="126"/>
        <v>0.25</v>
      </c>
      <c r="E1093" s="2">
        <f t="shared" si="128"/>
        <v>0.24699999999999997</v>
      </c>
      <c r="F1093" s="2">
        <f t="shared" si="129"/>
        <v>0.24350000000000005</v>
      </c>
      <c r="G1093" s="2">
        <f t="shared" si="131"/>
        <v>0.24220000000000005</v>
      </c>
      <c r="H1093" s="2">
        <f t="shared" si="127"/>
        <v>0.26700000000000007</v>
      </c>
      <c r="I1093" s="2">
        <f t="array" ref="I1093">SUMPRODUCT(B1077:B1096, (ROW(B1077:B1096)-ROW(B1077)+1)) / (20*21/2)</f>
        <v>0.24342857142857144</v>
      </c>
      <c r="J1093" s="2">
        <f t="shared" si="130"/>
        <v>0.24508478465203348</v>
      </c>
      <c r="K1093" s="2">
        <f t="shared" si="132"/>
        <v>0.24563574498556989</v>
      </c>
    </row>
    <row r="1094" spans="1:11" ht="13.5" x14ac:dyDescent="0.25">
      <c r="A1094" s="3">
        <f>TITRES_STAT!B1097</f>
        <v>43901</v>
      </c>
      <c r="B1094" s="5">
        <f>TITRES_STAT!D1097</f>
        <v>0.24</v>
      </c>
      <c r="C1094" s="2">
        <f t="shared" si="133"/>
        <v>0</v>
      </c>
      <c r="D1094" s="2">
        <f t="shared" ref="D1094:D1157" si="134">AVERAGE(B1090:B1094)</f>
        <v>0.246</v>
      </c>
      <c r="E1094" s="2">
        <f t="shared" si="128"/>
        <v>0.24699999999999997</v>
      </c>
      <c r="F1094" s="2">
        <f t="shared" si="129"/>
        <v>0.24350000000000005</v>
      </c>
      <c r="G1094" s="2">
        <f t="shared" si="131"/>
        <v>0.24200000000000008</v>
      </c>
      <c r="H1094" s="2">
        <f t="shared" si="127"/>
        <v>0.2667000000000001</v>
      </c>
      <c r="I1094" s="2">
        <f t="array" ref="I1094">SUMPRODUCT(B1078:B1097, (ROW(B1078:B1097)-ROW(B1078)+1)) / (20*21/2)</f>
        <v>0.2412380952380952</v>
      </c>
      <c r="J1094" s="2">
        <f t="shared" si="130"/>
        <v>0.24460051944707792</v>
      </c>
      <c r="K1094" s="2">
        <f t="shared" si="132"/>
        <v>0.24541473537829264</v>
      </c>
    </row>
    <row r="1095" spans="1:11" ht="13.5" x14ac:dyDescent="0.25">
      <c r="A1095" s="3">
        <f>TITRES_STAT!B1098</f>
        <v>43902</v>
      </c>
      <c r="B1095" s="5">
        <f>TITRES_STAT!D1098</f>
        <v>0.24</v>
      </c>
      <c r="C1095" s="2">
        <f t="shared" si="133"/>
        <v>0</v>
      </c>
      <c r="D1095" s="2">
        <f t="shared" si="134"/>
        <v>0.24199999999999999</v>
      </c>
      <c r="E1095" s="2">
        <f t="shared" si="128"/>
        <v>0.24699999999999997</v>
      </c>
      <c r="F1095" s="2">
        <f t="shared" si="129"/>
        <v>0.24350000000000005</v>
      </c>
      <c r="G1095" s="2">
        <f t="shared" si="131"/>
        <v>0.24180000000000007</v>
      </c>
      <c r="H1095" s="2">
        <f t="shared" si="127"/>
        <v>0.26640000000000014</v>
      </c>
      <c r="I1095" s="2">
        <f t="array" ref="I1095">SUMPRODUCT(B1079:B1098, (ROW(B1079:B1098)-ROW(B1079)+1)) / (20*21/2)</f>
        <v>0.23914285714285713</v>
      </c>
      <c r="J1095" s="2">
        <f t="shared" si="130"/>
        <v>0.24416237473783239</v>
      </c>
      <c r="K1095" s="2">
        <f t="shared" si="132"/>
        <v>0.24520239281443804</v>
      </c>
    </row>
    <row r="1096" spans="1:11" ht="13.5" x14ac:dyDescent="0.25">
      <c r="A1096" s="3">
        <f>TITRES_STAT!B1099</f>
        <v>43903</v>
      </c>
      <c r="B1096" s="5">
        <f>TITRES_STAT!D1099</f>
        <v>0.23</v>
      </c>
      <c r="C1096" s="2">
        <f t="shared" si="133"/>
        <v>-9.9999999999999811E-3</v>
      </c>
      <c r="D1096" s="2">
        <f t="shared" si="134"/>
        <v>0.23799999999999999</v>
      </c>
      <c r="E1096" s="2">
        <f t="shared" si="128"/>
        <v>0.246</v>
      </c>
      <c r="F1096" s="2">
        <f t="shared" si="129"/>
        <v>0.24300000000000005</v>
      </c>
      <c r="G1096" s="2">
        <f t="shared" si="131"/>
        <v>0.24160000000000006</v>
      </c>
      <c r="H1096" s="2">
        <f t="shared" si="127"/>
        <v>0.26605000000000012</v>
      </c>
      <c r="I1096" s="2">
        <f t="array" ref="I1096">SUMPRODUCT(B1080:B1099, (ROW(B1080:B1099)-ROW(B1080)+1)) / (20*21/2)</f>
        <v>0.2371428571428571</v>
      </c>
      <c r="J1096" s="2">
        <f t="shared" si="130"/>
        <v>0.24281357714375312</v>
      </c>
      <c r="K1096" s="2">
        <f t="shared" si="132"/>
        <v>0.24460622054720518</v>
      </c>
    </row>
    <row r="1097" spans="1:11" ht="13.5" x14ac:dyDescent="0.25">
      <c r="A1097" s="3">
        <f>TITRES_STAT!B1100</f>
        <v>43906</v>
      </c>
      <c r="B1097" s="5">
        <f>TITRES_STAT!D1100</f>
        <v>0.22</v>
      </c>
      <c r="C1097" s="2">
        <f t="shared" si="133"/>
        <v>-1.0000000000000009E-2</v>
      </c>
      <c r="D1097" s="2">
        <f t="shared" si="134"/>
        <v>0.23399999999999999</v>
      </c>
      <c r="E1097" s="2">
        <f t="shared" si="128"/>
        <v>0.24300000000000002</v>
      </c>
      <c r="F1097" s="2">
        <f t="shared" si="129"/>
        <v>0.24200000000000005</v>
      </c>
      <c r="G1097" s="2">
        <f t="shared" si="131"/>
        <v>0.24120000000000008</v>
      </c>
      <c r="H1097" s="2">
        <f t="shared" si="127"/>
        <v>0.26565000000000016</v>
      </c>
      <c r="I1097" s="2">
        <f t="array" ref="I1097">SUMPRODUCT(B1081:B1100, (ROW(B1081:B1100)-ROW(B1081)+1)) / (20*21/2)</f>
        <v>0.23523809523809522</v>
      </c>
      <c r="J1097" s="2">
        <f t="shared" si="130"/>
        <v>0.24064085551101472</v>
      </c>
      <c r="K1097" s="2">
        <f t="shared" si="132"/>
        <v>0.24364127072182459</v>
      </c>
    </row>
    <row r="1098" spans="1:11" ht="13.5" x14ac:dyDescent="0.25">
      <c r="A1098" s="3">
        <f>TITRES_STAT!B1101</f>
        <v>43907</v>
      </c>
      <c r="B1098" s="5">
        <f>TITRES_STAT!D1101</f>
        <v>0.22</v>
      </c>
      <c r="C1098" s="2">
        <f t="shared" si="133"/>
        <v>0</v>
      </c>
      <c r="D1098" s="2">
        <f t="shared" si="134"/>
        <v>0.22999999999999998</v>
      </c>
      <c r="E1098" s="2">
        <f t="shared" si="128"/>
        <v>0.24000000000000005</v>
      </c>
      <c r="F1098" s="2">
        <f t="shared" si="129"/>
        <v>0.24100000000000002</v>
      </c>
      <c r="G1098" s="2">
        <f t="shared" si="131"/>
        <v>0.24080000000000013</v>
      </c>
      <c r="H1098" s="2">
        <f t="shared" ref="H1098:H1161" si="135">AVERAGE(B899:B1098)</f>
        <v>0.26525000000000015</v>
      </c>
      <c r="I1098" s="2">
        <f t="array" ref="I1098">SUMPRODUCT(B1082:B1101, (ROW(B1082:B1101)-ROW(B1082)+1)) / (20*21/2)</f>
        <v>0.23342857142857143</v>
      </c>
      <c r="J1098" s="2">
        <f t="shared" si="130"/>
        <v>0.23867505974806094</v>
      </c>
      <c r="K1098" s="2">
        <f t="shared" si="132"/>
        <v>0.24271416206606677</v>
      </c>
    </row>
    <row r="1099" spans="1:11" ht="13.5" x14ac:dyDescent="0.25">
      <c r="A1099" s="3">
        <f>TITRES_STAT!B1102</f>
        <v>43908</v>
      </c>
      <c r="B1099" s="5">
        <f>TITRES_STAT!D1102</f>
        <v>0.22</v>
      </c>
      <c r="C1099" s="2">
        <f t="shared" si="133"/>
        <v>0</v>
      </c>
      <c r="D1099" s="2">
        <f t="shared" si="134"/>
        <v>0.22599999999999998</v>
      </c>
      <c r="E1099" s="2">
        <f t="shared" si="128"/>
        <v>0.23600000000000004</v>
      </c>
      <c r="F1099" s="2">
        <f t="shared" si="129"/>
        <v>0.24</v>
      </c>
      <c r="G1099" s="2">
        <f t="shared" si="131"/>
        <v>0.24040000000000014</v>
      </c>
      <c r="H1099" s="2">
        <f t="shared" si="135"/>
        <v>0.2648500000000002</v>
      </c>
      <c r="I1099" s="2">
        <f t="array" ref="I1099">SUMPRODUCT(B1083:B1102, (ROW(B1083:B1102)-ROW(B1083)+1)) / (20*21/2)</f>
        <v>0.23171428571428573</v>
      </c>
      <c r="J1099" s="2">
        <f t="shared" si="130"/>
        <v>0.23689648262919799</v>
      </c>
      <c r="K1099" s="2">
        <f t="shared" si="132"/>
        <v>0.24182341061249554</v>
      </c>
    </row>
    <row r="1100" spans="1:11" ht="13.5" x14ac:dyDescent="0.25">
      <c r="A1100" s="3">
        <f>TITRES_STAT!B1103</f>
        <v>43909</v>
      </c>
      <c r="B1100" s="5">
        <f>TITRES_STAT!D1103</f>
        <v>0.22</v>
      </c>
      <c r="C1100" s="2">
        <f t="shared" si="133"/>
        <v>0</v>
      </c>
      <c r="D1100" s="2">
        <f t="shared" si="134"/>
        <v>0.22200000000000003</v>
      </c>
      <c r="E1100" s="2">
        <f t="shared" ref="E1100:E1163" si="136">AVERAGE(B1091:B1100)</f>
        <v>0.23200000000000004</v>
      </c>
      <c r="F1100" s="2">
        <f t="shared" si="129"/>
        <v>0.23900000000000002</v>
      </c>
      <c r="G1100" s="2">
        <f t="shared" si="131"/>
        <v>0.24000000000000013</v>
      </c>
      <c r="H1100" s="2">
        <f t="shared" si="135"/>
        <v>0.26445000000000018</v>
      </c>
      <c r="I1100" s="2">
        <f t="array" ref="I1100">SUMPRODUCT(B1084:B1103, (ROW(B1084:B1103)-ROW(B1084)+1)) / (20*21/2)</f>
        <v>0.2300952380952381</v>
      </c>
      <c r="J1100" s="2">
        <f t="shared" si="130"/>
        <v>0.2352872938073696</v>
      </c>
      <c r="K1100" s="2">
        <f t="shared" si="132"/>
        <v>0.24096759058847614</v>
      </c>
    </row>
    <row r="1101" spans="1:11" ht="13.5" x14ac:dyDescent="0.25">
      <c r="A1101" s="3">
        <f>TITRES_STAT!B1104</f>
        <v>43913</v>
      </c>
      <c r="B1101" s="5">
        <f>TITRES_STAT!D1104</f>
        <v>0.22</v>
      </c>
      <c r="C1101" s="2">
        <f t="shared" si="133"/>
        <v>0</v>
      </c>
      <c r="D1101" s="2">
        <f t="shared" si="134"/>
        <v>0.22000000000000003</v>
      </c>
      <c r="E1101" s="2">
        <f t="shared" si="136"/>
        <v>0.22900000000000001</v>
      </c>
      <c r="F1101" s="2">
        <f t="shared" si="129"/>
        <v>0.23799999999999999</v>
      </c>
      <c r="G1101" s="2">
        <f t="shared" si="131"/>
        <v>0.23980000000000015</v>
      </c>
      <c r="H1101" s="2">
        <f t="shared" si="135"/>
        <v>0.26405000000000017</v>
      </c>
      <c r="I1101" s="2">
        <f t="array" ref="I1101">SUMPRODUCT(B1085:B1104, (ROW(B1085:B1104)-ROW(B1085)+1)) / (20*21/2)</f>
        <v>0.22857142857142856</v>
      </c>
      <c r="J1101" s="2">
        <f t="shared" si="130"/>
        <v>0.23383136106381058</v>
      </c>
      <c r="K1101" s="2">
        <f t="shared" si="132"/>
        <v>0.24014533213402611</v>
      </c>
    </row>
    <row r="1102" spans="1:11" ht="13.5" x14ac:dyDescent="0.25">
      <c r="A1102" s="3">
        <f>TITRES_STAT!B1105</f>
        <v>43914</v>
      </c>
      <c r="B1102" s="5">
        <f>TITRES_STAT!D1105</f>
        <v>0.22</v>
      </c>
      <c r="C1102" s="2">
        <f t="shared" si="133"/>
        <v>0</v>
      </c>
      <c r="D1102" s="2">
        <f t="shared" si="134"/>
        <v>0.22000000000000003</v>
      </c>
      <c r="E1102" s="2">
        <f t="shared" si="136"/>
        <v>0.22700000000000001</v>
      </c>
      <c r="F1102" s="2">
        <f t="shared" si="129"/>
        <v>0.23700000000000002</v>
      </c>
      <c r="G1102" s="2">
        <f t="shared" si="131"/>
        <v>0.23940000000000017</v>
      </c>
      <c r="H1102" s="2">
        <f t="shared" si="135"/>
        <v>0.26370000000000016</v>
      </c>
      <c r="I1102" s="2">
        <f t="array" ref="I1102">SUMPRODUCT(B1086:B1105, (ROW(B1086:B1105)-ROW(B1086)+1)) / (20*21/2)</f>
        <v>0.22714285714285715</v>
      </c>
      <c r="J1102" s="2">
        <f t="shared" si="130"/>
        <v>0.2325140885815429</v>
      </c>
      <c r="K1102" s="2">
        <f t="shared" si="132"/>
        <v>0.23935531910916236</v>
      </c>
    </row>
    <row r="1103" spans="1:11" ht="13.5" x14ac:dyDescent="0.25">
      <c r="A1103" s="3">
        <f>TITRES_STAT!B1106</f>
        <v>43915</v>
      </c>
      <c r="B1103" s="5">
        <f>TITRES_STAT!D1106</f>
        <v>0.22</v>
      </c>
      <c r="C1103" s="2">
        <f t="shared" si="133"/>
        <v>0</v>
      </c>
      <c r="D1103" s="2">
        <f t="shared" si="134"/>
        <v>0.22000000000000003</v>
      </c>
      <c r="E1103" s="2">
        <f t="shared" si="136"/>
        <v>0.22500000000000001</v>
      </c>
      <c r="F1103" s="2">
        <f t="shared" si="129"/>
        <v>0.23599999999999999</v>
      </c>
      <c r="G1103" s="2">
        <f t="shared" si="131"/>
        <v>0.23900000000000016</v>
      </c>
      <c r="H1103" s="2">
        <f t="shared" si="135"/>
        <v>0.26330000000000015</v>
      </c>
      <c r="I1103" s="2">
        <f t="array" ref="I1103">SUMPRODUCT(B1087:B1106, (ROW(B1087:B1106)-ROW(B1087)+1)) / (20*21/2)</f>
        <v>0.22580952380952382</v>
      </c>
      <c r="J1103" s="2">
        <f t="shared" si="130"/>
        <v>0.23132227062139596</v>
      </c>
      <c r="K1103" s="2">
        <f t="shared" si="132"/>
        <v>0.23859628698723442</v>
      </c>
    </row>
    <row r="1104" spans="1:11" ht="13.5" x14ac:dyDescent="0.25">
      <c r="A1104" s="3">
        <f>TITRES_STAT!B1107</f>
        <v>43916</v>
      </c>
      <c r="B1104" s="5">
        <f>TITRES_STAT!D1107</f>
        <v>0.22</v>
      </c>
      <c r="C1104" s="2">
        <f t="shared" si="133"/>
        <v>0</v>
      </c>
      <c r="D1104" s="2">
        <f t="shared" si="134"/>
        <v>0.22000000000000003</v>
      </c>
      <c r="E1104" s="2">
        <f t="shared" si="136"/>
        <v>0.223</v>
      </c>
      <c r="F1104" s="2">
        <f t="shared" si="129"/>
        <v>0.23500000000000001</v>
      </c>
      <c r="G1104" s="2">
        <f t="shared" si="131"/>
        <v>0.2386000000000002</v>
      </c>
      <c r="H1104" s="2">
        <f t="shared" si="135"/>
        <v>0.26290000000000019</v>
      </c>
      <c r="I1104" s="2">
        <f t="array" ref="I1104">SUMPRODUCT(B1088:B1107, (ROW(B1088:B1107)-ROW(B1088)+1)) / (20*21/2)</f>
        <v>0.22457142857142856</v>
      </c>
      <c r="J1104" s="2">
        <f t="shared" si="130"/>
        <v>0.23024395913364396</v>
      </c>
      <c r="K1104" s="2">
        <f t="shared" si="132"/>
        <v>0.2378670208308723</v>
      </c>
    </row>
    <row r="1105" spans="1:11" ht="13.5" x14ac:dyDescent="0.25">
      <c r="A1105" s="3">
        <f>TITRES_STAT!B1108</f>
        <v>43917</v>
      </c>
      <c r="B1105" s="5">
        <f>TITRES_STAT!D1108</f>
        <v>0.22</v>
      </c>
      <c r="C1105" s="2">
        <f t="shared" si="133"/>
        <v>0</v>
      </c>
      <c r="D1105" s="2">
        <f t="shared" si="134"/>
        <v>0.22000000000000003</v>
      </c>
      <c r="E1105" s="2">
        <f t="shared" si="136"/>
        <v>0.221</v>
      </c>
      <c r="F1105" s="2">
        <f t="shared" si="129"/>
        <v>0.23399999999999999</v>
      </c>
      <c r="G1105" s="2">
        <f t="shared" si="131"/>
        <v>0.23840000000000022</v>
      </c>
      <c r="H1105" s="2">
        <f t="shared" si="135"/>
        <v>0.26255000000000017</v>
      </c>
      <c r="I1105" s="2">
        <f t="array" ref="I1105">SUMPRODUCT(B1089:B1108, (ROW(B1089:B1108)-ROW(B1089)+1)) / (20*21/2)</f>
        <v>0.22347619047619047</v>
      </c>
      <c r="J1105" s="2">
        <f t="shared" si="130"/>
        <v>0.22926834397805881</v>
      </c>
      <c r="K1105" s="2">
        <f t="shared" si="132"/>
        <v>0.23716635334730871</v>
      </c>
    </row>
    <row r="1106" spans="1:11" ht="13.5" x14ac:dyDescent="0.25">
      <c r="A1106" s="3">
        <f>TITRES_STAT!B1109</f>
        <v>43920</v>
      </c>
      <c r="B1106" s="5">
        <f>TITRES_STAT!D1109</f>
        <v>0.22</v>
      </c>
      <c r="C1106" s="2">
        <f t="shared" si="133"/>
        <v>0</v>
      </c>
      <c r="D1106" s="2">
        <f t="shared" si="134"/>
        <v>0.22000000000000003</v>
      </c>
      <c r="E1106" s="2">
        <f t="shared" si="136"/>
        <v>0.22000000000000003</v>
      </c>
      <c r="F1106" s="2">
        <f t="shared" si="129"/>
        <v>0.23300000000000001</v>
      </c>
      <c r="G1106" s="2">
        <f t="shared" si="131"/>
        <v>0.23820000000000022</v>
      </c>
      <c r="H1106" s="2">
        <f t="shared" si="135"/>
        <v>0.26225000000000015</v>
      </c>
      <c r="I1106" s="2">
        <f t="array" ref="I1106">SUMPRODUCT(B1090:B1109, (ROW(B1090:B1109)-ROW(B1090)+1)) / (20*21/2)</f>
        <v>0.22252380952380954</v>
      </c>
      <c r="J1106" s="2">
        <f t="shared" si="130"/>
        <v>0.22838564455157701</v>
      </c>
      <c r="K1106" s="2">
        <f t="shared" si="132"/>
        <v>0.23649316301996329</v>
      </c>
    </row>
    <row r="1107" spans="1:11" ht="13.5" x14ac:dyDescent="0.25">
      <c r="A1107" s="3">
        <f>TITRES_STAT!B1110</f>
        <v>43921</v>
      </c>
      <c r="B1107" s="5">
        <f>TITRES_STAT!D1110</f>
        <v>0.22</v>
      </c>
      <c r="C1107" s="2">
        <f t="shared" si="133"/>
        <v>0</v>
      </c>
      <c r="D1107" s="2">
        <f t="shared" si="134"/>
        <v>0.22000000000000003</v>
      </c>
      <c r="E1107" s="2">
        <f t="shared" si="136"/>
        <v>0.22000000000000003</v>
      </c>
      <c r="F1107" s="2">
        <f t="shared" si="129"/>
        <v>0.23150000000000004</v>
      </c>
      <c r="G1107" s="2">
        <f t="shared" si="131"/>
        <v>0.23800000000000021</v>
      </c>
      <c r="H1107" s="2">
        <f t="shared" si="135"/>
        <v>0.26190000000000019</v>
      </c>
      <c r="I1107" s="2">
        <f t="array" ref="I1107">SUMPRODUCT(B1091:B1110, (ROW(B1091:B1110)-ROW(B1091)+1)) / (20*21/2)</f>
        <v>0.22176190476190477</v>
      </c>
      <c r="J1107" s="2">
        <f t="shared" si="130"/>
        <v>0.2275870117371411</v>
      </c>
      <c r="K1107" s="2">
        <f t="shared" si="132"/>
        <v>0.23584637231329808</v>
      </c>
    </row>
    <row r="1108" spans="1:11" ht="13.5" x14ac:dyDescent="0.25">
      <c r="A1108" s="3">
        <f>TITRES_STAT!B1111</f>
        <v>43922</v>
      </c>
      <c r="B1108" s="5">
        <f>TITRES_STAT!D1111</f>
        <v>0.22</v>
      </c>
      <c r="C1108" s="2">
        <f t="shared" si="133"/>
        <v>0</v>
      </c>
      <c r="D1108" s="2">
        <f t="shared" si="134"/>
        <v>0.22000000000000003</v>
      </c>
      <c r="E1108" s="2">
        <f t="shared" si="136"/>
        <v>0.22000000000000003</v>
      </c>
      <c r="F1108" s="2">
        <f t="shared" ref="F1108:F1171" si="137">AVERAGE(B1089:B1108)</f>
        <v>0.23000000000000007</v>
      </c>
      <c r="G1108" s="2">
        <f t="shared" si="131"/>
        <v>0.23780000000000023</v>
      </c>
      <c r="H1108" s="2">
        <f t="shared" si="135"/>
        <v>0.26160000000000017</v>
      </c>
      <c r="I1108" s="2">
        <f t="array" ref="I1108">SUMPRODUCT(B1092:B1111, (ROW(B1092:B1111)-ROW(B1092)+1)) / (20*21/2)</f>
        <v>0.22119047619047622</v>
      </c>
      <c r="J1108" s="2">
        <f t="shared" si="130"/>
        <v>0.2268644391907467</v>
      </c>
      <c r="K1108" s="2">
        <f t="shared" si="132"/>
        <v>0.23522494594807072</v>
      </c>
    </row>
    <row r="1109" spans="1:11" ht="13.5" x14ac:dyDescent="0.25">
      <c r="A1109" s="3">
        <f>TITRES_STAT!B1112</f>
        <v>43923</v>
      </c>
      <c r="B1109" s="5">
        <f>TITRES_STAT!D1112</f>
        <v>0.22</v>
      </c>
      <c r="C1109" s="2">
        <f t="shared" si="133"/>
        <v>0</v>
      </c>
      <c r="D1109" s="2">
        <f t="shared" si="134"/>
        <v>0.22000000000000003</v>
      </c>
      <c r="E1109" s="2">
        <f t="shared" si="136"/>
        <v>0.22000000000000003</v>
      </c>
      <c r="F1109" s="2">
        <f t="shared" si="137"/>
        <v>0.22800000000000006</v>
      </c>
      <c r="G1109" s="2">
        <f t="shared" si="131"/>
        <v>0.23760000000000023</v>
      </c>
      <c r="H1109" s="2">
        <f t="shared" si="135"/>
        <v>0.26125000000000015</v>
      </c>
      <c r="I1109" s="2">
        <f t="array" ref="I1109">SUMPRODUCT(B1093:B1112, (ROW(B1093:B1112)-ROW(B1093)+1)) / (20*21/2)</f>
        <v>0.22076190476190477</v>
      </c>
      <c r="J1109" s="2">
        <f t="shared" ref="J1109:J1172" si="138">$J$4*B1109+J1108*(1-$J$4)</f>
        <v>0.22621068307734224</v>
      </c>
      <c r="K1109" s="2">
        <f t="shared" si="132"/>
        <v>0.23462788924422484</v>
      </c>
    </row>
    <row r="1110" spans="1:11" ht="13.5" x14ac:dyDescent="0.25">
      <c r="A1110" s="3">
        <f>TITRES_STAT!B1113</f>
        <v>43924</v>
      </c>
      <c r="B1110" s="5">
        <f>TITRES_STAT!D1113</f>
        <v>0.22</v>
      </c>
      <c r="C1110" s="2">
        <f t="shared" si="133"/>
        <v>0</v>
      </c>
      <c r="D1110" s="2">
        <f t="shared" si="134"/>
        <v>0.22000000000000003</v>
      </c>
      <c r="E1110" s="2">
        <f t="shared" si="136"/>
        <v>0.22000000000000003</v>
      </c>
      <c r="F1110" s="2">
        <f t="shared" si="137"/>
        <v>0.22600000000000006</v>
      </c>
      <c r="G1110" s="2">
        <f t="shared" si="131"/>
        <v>0.23720000000000024</v>
      </c>
      <c r="H1110" s="2">
        <f t="shared" si="135"/>
        <v>0.26085000000000014</v>
      </c>
      <c r="I1110" s="2">
        <f t="array" ref="I1110">SUMPRODUCT(B1094:B1113, (ROW(B1094:B1113)-ROW(B1094)+1)) / (20*21/2)</f>
        <v>0.22042857142857142</v>
      </c>
      <c r="J1110" s="2">
        <f t="shared" si="138"/>
        <v>0.22561918945092868</v>
      </c>
      <c r="K1110" s="2">
        <f t="shared" si="132"/>
        <v>0.23405424652876505</v>
      </c>
    </row>
    <row r="1111" spans="1:11" ht="13.5" x14ac:dyDescent="0.25">
      <c r="A1111" s="3">
        <f>TITRES_STAT!B1114</f>
        <v>43927</v>
      </c>
      <c r="B1111" s="5">
        <f>TITRES_STAT!D1114</f>
        <v>0.22</v>
      </c>
      <c r="C1111" s="2">
        <f t="shared" si="133"/>
        <v>0</v>
      </c>
      <c r="D1111" s="2">
        <f t="shared" si="134"/>
        <v>0.22000000000000003</v>
      </c>
      <c r="E1111" s="2">
        <f t="shared" si="136"/>
        <v>0.22000000000000003</v>
      </c>
      <c r="F1111" s="2">
        <f t="shared" si="137"/>
        <v>0.22450000000000006</v>
      </c>
      <c r="G1111" s="2">
        <f t="shared" si="131"/>
        <v>0.23680000000000023</v>
      </c>
      <c r="H1111" s="2">
        <f t="shared" si="135"/>
        <v>0.26050000000000018</v>
      </c>
      <c r="I1111" s="2">
        <f t="array" ref="I1111">SUMPRODUCT(B1095:B1114, (ROW(B1095:B1114)-ROW(B1095)+1)) / (20*21/2)</f>
        <v>0.22019047619047619</v>
      </c>
      <c r="J1111" s="2">
        <f t="shared" si="138"/>
        <v>0.22508402855084023</v>
      </c>
      <c r="K1111" s="2">
        <f t="shared" si="132"/>
        <v>0.23350309960606841</v>
      </c>
    </row>
    <row r="1112" spans="1:11" ht="13.5" x14ac:dyDescent="0.25">
      <c r="A1112" s="3">
        <f>TITRES_STAT!B1115</f>
        <v>43928</v>
      </c>
      <c r="B1112" s="5">
        <f>TITRES_STAT!D1115</f>
        <v>0.22</v>
      </c>
      <c r="C1112" s="2">
        <f t="shared" si="133"/>
        <v>0</v>
      </c>
      <c r="D1112" s="2">
        <f t="shared" si="134"/>
        <v>0.22000000000000003</v>
      </c>
      <c r="E1112" s="2">
        <f t="shared" si="136"/>
        <v>0.22000000000000003</v>
      </c>
      <c r="F1112" s="2">
        <f t="shared" si="137"/>
        <v>0.22350000000000003</v>
      </c>
      <c r="G1112" s="2">
        <f t="shared" si="131"/>
        <v>0.23620000000000027</v>
      </c>
      <c r="H1112" s="2">
        <f t="shared" si="135"/>
        <v>0.26015000000000016</v>
      </c>
      <c r="I1112" s="2">
        <f t="array" ref="I1112">SUMPRODUCT(B1096:B1115, (ROW(B1096:B1115)-ROW(B1096)+1)) / (20*21/2)</f>
        <v>0.22004761904761905</v>
      </c>
      <c r="J1112" s="2">
        <f t="shared" si="138"/>
        <v>0.22459983535552211</v>
      </c>
      <c r="K1112" s="2">
        <f t="shared" si="132"/>
        <v>0.23297356628818339</v>
      </c>
    </row>
    <row r="1113" spans="1:11" ht="13.5" x14ac:dyDescent="0.25">
      <c r="A1113" s="3">
        <f>TITRES_STAT!B1116</f>
        <v>43929</v>
      </c>
      <c r="B1113" s="5">
        <f>TITRES_STAT!D1116</f>
        <v>0.22</v>
      </c>
      <c r="C1113" s="2">
        <f t="shared" si="133"/>
        <v>0</v>
      </c>
      <c r="D1113" s="2">
        <f t="shared" si="134"/>
        <v>0.22000000000000003</v>
      </c>
      <c r="E1113" s="2">
        <f t="shared" si="136"/>
        <v>0.22000000000000003</v>
      </c>
      <c r="F1113" s="2">
        <f t="shared" si="137"/>
        <v>0.22250000000000006</v>
      </c>
      <c r="G1113" s="2">
        <f t="shared" si="131"/>
        <v>0.23560000000000028</v>
      </c>
      <c r="H1113" s="2">
        <f t="shared" si="135"/>
        <v>0.2598000000000002</v>
      </c>
      <c r="I1113" s="2">
        <f t="array" ref="I1113">SUMPRODUCT(B1097:B1116, (ROW(B1097:B1116)-ROW(B1097)+1)) / (20*21/2)</f>
        <v>0.22</v>
      </c>
      <c r="J1113" s="2">
        <f t="shared" si="138"/>
        <v>0.22416175579785333</v>
      </c>
      <c r="K1113" s="2">
        <f t="shared" si="132"/>
        <v>0.23246479898276445</v>
      </c>
    </row>
    <row r="1114" spans="1:11" ht="13.5" x14ac:dyDescent="0.25">
      <c r="A1114" s="3">
        <f>TITRES_STAT!B1117</f>
        <v>43934</v>
      </c>
      <c r="B1114" s="5">
        <f>TITRES_STAT!D1117</f>
        <v>0.22</v>
      </c>
      <c r="C1114" s="2">
        <f t="shared" si="133"/>
        <v>0</v>
      </c>
      <c r="D1114" s="2">
        <f t="shared" si="134"/>
        <v>0.22000000000000003</v>
      </c>
      <c r="E1114" s="2">
        <f t="shared" si="136"/>
        <v>0.22000000000000003</v>
      </c>
      <c r="F1114" s="2">
        <f t="shared" si="137"/>
        <v>0.22150000000000009</v>
      </c>
      <c r="G1114" s="2">
        <f t="shared" si="131"/>
        <v>0.23500000000000029</v>
      </c>
      <c r="H1114" s="2">
        <f t="shared" si="135"/>
        <v>0.25945000000000024</v>
      </c>
      <c r="I1114" s="2">
        <f t="array" ref="I1114">SUMPRODUCT(B1098:B1117, (ROW(B1098:B1117)-ROW(B1098)+1)) / (20*21/2)</f>
        <v>0.22</v>
      </c>
      <c r="J1114" s="2">
        <f t="shared" si="138"/>
        <v>0.22376539810281967</v>
      </c>
      <c r="K1114" s="2">
        <f t="shared" si="132"/>
        <v>0.23197598333638156</v>
      </c>
    </row>
    <row r="1115" spans="1:11" ht="13.5" x14ac:dyDescent="0.25">
      <c r="A1115" s="3">
        <f>TITRES_STAT!B1118</f>
        <v>43935</v>
      </c>
      <c r="B1115" s="5">
        <f>TITRES_STAT!D1118</f>
        <v>0.22</v>
      </c>
      <c r="C1115" s="2">
        <f t="shared" si="133"/>
        <v>0</v>
      </c>
      <c r="D1115" s="2">
        <f t="shared" si="134"/>
        <v>0.22000000000000003</v>
      </c>
      <c r="E1115" s="2">
        <f t="shared" si="136"/>
        <v>0.22000000000000003</v>
      </c>
      <c r="F1115" s="2">
        <f t="shared" si="137"/>
        <v>0.22050000000000006</v>
      </c>
      <c r="G1115" s="2">
        <f t="shared" si="131"/>
        <v>0.23440000000000027</v>
      </c>
      <c r="H1115" s="2">
        <f t="shared" si="135"/>
        <v>0.25910000000000016</v>
      </c>
      <c r="I1115" s="2">
        <f t="array" ref="I1115">SUMPRODUCT(B1099:B1118, (ROW(B1099:B1118)-ROW(B1099)+1)) / (20*21/2)</f>
        <v>0.22</v>
      </c>
      <c r="J1115" s="2">
        <f t="shared" si="138"/>
        <v>0.223406788759694</v>
      </c>
      <c r="K1115" s="2">
        <f t="shared" si="132"/>
        <v>0.23150633693103329</v>
      </c>
    </row>
    <row r="1116" spans="1:11" ht="13.5" x14ac:dyDescent="0.25">
      <c r="A1116" s="3">
        <f>TITRES_STAT!B1119</f>
        <v>43936</v>
      </c>
      <c r="B1116" s="5">
        <f>TITRES_STAT!D1119</f>
        <v>0.22</v>
      </c>
      <c r="C1116" s="2">
        <f t="shared" si="133"/>
        <v>0</v>
      </c>
      <c r="D1116" s="2">
        <f t="shared" si="134"/>
        <v>0.22000000000000003</v>
      </c>
      <c r="E1116" s="2">
        <f t="shared" si="136"/>
        <v>0.22000000000000003</v>
      </c>
      <c r="F1116" s="2">
        <f t="shared" si="137"/>
        <v>0.22000000000000006</v>
      </c>
      <c r="G1116" s="2">
        <f t="shared" si="131"/>
        <v>0.23380000000000023</v>
      </c>
      <c r="H1116" s="2">
        <f t="shared" si="135"/>
        <v>0.25875000000000015</v>
      </c>
      <c r="I1116" s="2">
        <f t="array" ref="I1116">SUMPRODUCT(B1100:B1119, (ROW(B1100:B1119)-ROW(B1100)+1)) / (20*21/2)</f>
        <v>0.22</v>
      </c>
      <c r="J1116" s="2">
        <f t="shared" si="138"/>
        <v>0.22308233268734218</v>
      </c>
      <c r="K1116" s="2">
        <f t="shared" si="132"/>
        <v>0.23105510803177709</v>
      </c>
    </row>
    <row r="1117" spans="1:11" ht="13.5" x14ac:dyDescent="0.25">
      <c r="A1117" s="3">
        <f>TITRES_STAT!B1120</f>
        <v>43937</v>
      </c>
      <c r="B1117" s="5">
        <f>TITRES_STAT!D1120</f>
        <v>0.22</v>
      </c>
      <c r="C1117" s="2">
        <f t="shared" si="133"/>
        <v>0</v>
      </c>
      <c r="D1117" s="2">
        <f t="shared" si="134"/>
        <v>0.22000000000000003</v>
      </c>
      <c r="E1117" s="2">
        <f t="shared" si="136"/>
        <v>0.22000000000000003</v>
      </c>
      <c r="F1117" s="2">
        <f t="shared" si="137"/>
        <v>0.22000000000000006</v>
      </c>
      <c r="G1117" s="2">
        <f t="shared" si="131"/>
        <v>0.23340000000000025</v>
      </c>
      <c r="H1117" s="2">
        <f t="shared" si="135"/>
        <v>0.25840000000000013</v>
      </c>
      <c r="I1117" s="2">
        <f t="array" ref="I1117">SUMPRODUCT(B1101:B1120, (ROW(B1101:B1120)-ROW(B1101)+1)) / (20*21/2)</f>
        <v>0.22</v>
      </c>
      <c r="J1117" s="2">
        <f t="shared" si="138"/>
        <v>0.22278877719330958</v>
      </c>
      <c r="K1117" s="2">
        <f t="shared" si="132"/>
        <v>0.23062157438347211</v>
      </c>
    </row>
    <row r="1118" spans="1:11" ht="13.5" x14ac:dyDescent="0.25">
      <c r="A1118" s="3">
        <f>TITRES_STAT!B1121</f>
        <v>43938</v>
      </c>
      <c r="B1118" s="5">
        <f>TITRES_STAT!D1121</f>
        <v>0.22</v>
      </c>
      <c r="C1118" s="2">
        <f t="shared" si="133"/>
        <v>0</v>
      </c>
      <c r="D1118" s="2">
        <f t="shared" si="134"/>
        <v>0.22000000000000003</v>
      </c>
      <c r="E1118" s="2">
        <f t="shared" si="136"/>
        <v>0.22000000000000003</v>
      </c>
      <c r="F1118" s="2">
        <f t="shared" si="137"/>
        <v>0.22000000000000006</v>
      </c>
      <c r="G1118" s="2">
        <f t="shared" si="131"/>
        <v>0.23300000000000021</v>
      </c>
      <c r="H1118" s="2">
        <f t="shared" si="135"/>
        <v>0.25810000000000011</v>
      </c>
      <c r="I1118" s="2">
        <f t="array" ref="I1118">SUMPRODUCT(B1102:B1121, (ROW(B1102:B1121)-ROW(B1102)+1)) / (20*21/2)</f>
        <v>0.22</v>
      </c>
      <c r="J1118" s="2">
        <f t="shared" si="138"/>
        <v>0.22252317936537533</v>
      </c>
      <c r="K1118" s="2">
        <f t="shared" si="132"/>
        <v>0.23020504205470851</v>
      </c>
    </row>
    <row r="1119" spans="1:11" ht="13.5" x14ac:dyDescent="0.25">
      <c r="A1119" s="3">
        <f>TITRES_STAT!B1122</f>
        <v>43941</v>
      </c>
      <c r="B1119" s="5">
        <f>TITRES_STAT!D1122</f>
        <v>0.22</v>
      </c>
      <c r="C1119" s="2">
        <f t="shared" si="133"/>
        <v>0</v>
      </c>
      <c r="D1119" s="2">
        <f t="shared" si="134"/>
        <v>0.22000000000000003</v>
      </c>
      <c r="E1119" s="2">
        <f t="shared" si="136"/>
        <v>0.22000000000000003</v>
      </c>
      <c r="F1119" s="2">
        <f t="shared" si="137"/>
        <v>0.22000000000000006</v>
      </c>
      <c r="G1119" s="2">
        <f t="shared" si="131"/>
        <v>0.23240000000000025</v>
      </c>
      <c r="H1119" s="2">
        <f t="shared" si="135"/>
        <v>0.25785000000000008</v>
      </c>
      <c r="I1119" s="2">
        <f t="array" ref="I1119">SUMPRODUCT(B1103:B1122, (ROW(B1103:B1122)-ROW(B1103)+1)) / (20*21/2)</f>
        <v>0.22</v>
      </c>
      <c r="J1119" s="2">
        <f t="shared" si="138"/>
        <v>0.2222828765686729</v>
      </c>
      <c r="K1119" s="2">
        <f t="shared" si="132"/>
        <v>0.2298048443270729</v>
      </c>
    </row>
    <row r="1120" spans="1:11" ht="13.5" x14ac:dyDescent="0.25">
      <c r="A1120" s="3">
        <f>TITRES_STAT!B1123</f>
        <v>43942</v>
      </c>
      <c r="B1120" s="5">
        <f>TITRES_STAT!D1123</f>
        <v>0.22</v>
      </c>
      <c r="C1120" s="2">
        <f t="shared" si="133"/>
        <v>0</v>
      </c>
      <c r="D1120" s="2">
        <f t="shared" si="134"/>
        <v>0.22000000000000003</v>
      </c>
      <c r="E1120" s="2">
        <f t="shared" si="136"/>
        <v>0.22000000000000003</v>
      </c>
      <c r="F1120" s="2">
        <f t="shared" si="137"/>
        <v>0.22000000000000006</v>
      </c>
      <c r="G1120" s="2">
        <f t="shared" si="131"/>
        <v>0.2318000000000002</v>
      </c>
      <c r="H1120" s="2">
        <f t="shared" si="135"/>
        <v>0.25755000000000006</v>
      </c>
      <c r="I1120" s="2">
        <f t="array" ref="I1120">SUMPRODUCT(B1104:B1123, (ROW(B1104:B1123)-ROW(B1104)+1)) / (20*21/2)</f>
        <v>0.22</v>
      </c>
      <c r="J1120" s="2">
        <f t="shared" si="138"/>
        <v>0.2220654597526088</v>
      </c>
      <c r="K1120" s="2">
        <f t="shared" si="132"/>
        <v>0.22942034062797201</v>
      </c>
    </row>
    <row r="1121" spans="1:11" ht="13.5" x14ac:dyDescent="0.25">
      <c r="A1121" s="3">
        <f>TITRES_STAT!B1124</f>
        <v>43943</v>
      </c>
      <c r="B1121" s="5">
        <f>TITRES_STAT!D1124</f>
        <v>0.22</v>
      </c>
      <c r="C1121" s="2">
        <f t="shared" si="133"/>
        <v>0</v>
      </c>
      <c r="D1121" s="2">
        <f t="shared" si="134"/>
        <v>0.22000000000000003</v>
      </c>
      <c r="E1121" s="2">
        <f t="shared" si="136"/>
        <v>0.22000000000000003</v>
      </c>
      <c r="F1121" s="2">
        <f t="shared" si="137"/>
        <v>0.22000000000000006</v>
      </c>
      <c r="G1121" s="2">
        <f t="shared" si="131"/>
        <v>0.23120000000000021</v>
      </c>
      <c r="H1121" s="2">
        <f t="shared" si="135"/>
        <v>0.25725000000000003</v>
      </c>
      <c r="I1121" s="2">
        <f t="array" ref="I1121">SUMPRODUCT(B1105:B1124, (ROW(B1105:B1124)-ROW(B1105)+1)) / (20*21/2)</f>
        <v>0.22</v>
      </c>
      <c r="J1121" s="2">
        <f t="shared" si="138"/>
        <v>0.22186874929997938</v>
      </c>
      <c r="K1121" s="2">
        <f t="shared" si="132"/>
        <v>0.22905091550530646</v>
      </c>
    </row>
    <row r="1122" spans="1:11" ht="13.5" x14ac:dyDescent="0.25">
      <c r="A1122" s="3">
        <f>TITRES_STAT!B1125</f>
        <v>43944</v>
      </c>
      <c r="B1122" s="5">
        <f>TITRES_STAT!D1125</f>
        <v>0.22</v>
      </c>
      <c r="C1122" s="2">
        <f t="shared" si="133"/>
        <v>0</v>
      </c>
      <c r="D1122" s="2">
        <f t="shared" si="134"/>
        <v>0.22000000000000003</v>
      </c>
      <c r="E1122" s="2">
        <f t="shared" si="136"/>
        <v>0.22000000000000003</v>
      </c>
      <c r="F1122" s="2">
        <f t="shared" si="137"/>
        <v>0.22000000000000006</v>
      </c>
      <c r="G1122" s="2">
        <f t="shared" si="131"/>
        <v>0.2308000000000002</v>
      </c>
      <c r="H1122" s="2">
        <f t="shared" si="135"/>
        <v>0.25695000000000007</v>
      </c>
      <c r="I1122" s="2">
        <f t="array" ref="I1122">SUMPRODUCT(B1106:B1125, (ROW(B1106:B1125)-ROW(B1106)+1)) / (20*21/2)</f>
        <v>0.22</v>
      </c>
      <c r="J1122" s="2">
        <f t="shared" si="138"/>
        <v>0.22169077317617181</v>
      </c>
      <c r="K1122" s="2">
        <f t="shared" si="132"/>
        <v>0.22869597764235328</v>
      </c>
    </row>
    <row r="1123" spans="1:11" ht="13.5" x14ac:dyDescent="0.25">
      <c r="A1123" s="3">
        <f>TITRES_STAT!B1126</f>
        <v>43945</v>
      </c>
      <c r="B1123" s="5">
        <f>TITRES_STAT!D1126</f>
        <v>0.22</v>
      </c>
      <c r="C1123" s="2">
        <f t="shared" si="133"/>
        <v>0</v>
      </c>
      <c r="D1123" s="2">
        <f t="shared" si="134"/>
        <v>0.22000000000000003</v>
      </c>
      <c r="E1123" s="2">
        <f t="shared" si="136"/>
        <v>0.22000000000000003</v>
      </c>
      <c r="F1123" s="2">
        <f t="shared" si="137"/>
        <v>0.22000000000000006</v>
      </c>
      <c r="G1123" s="2">
        <f t="shared" si="131"/>
        <v>0.23040000000000016</v>
      </c>
      <c r="H1123" s="2">
        <f t="shared" si="135"/>
        <v>0.25665000000000004</v>
      </c>
      <c r="I1123" s="2">
        <f t="array" ref="I1123">SUMPRODUCT(B1107:B1126, (ROW(B1107:B1126)-ROW(B1107)+1)) / (20*21/2)</f>
        <v>0.22</v>
      </c>
      <c r="J1123" s="2">
        <f t="shared" si="138"/>
        <v>0.22152974715939353</v>
      </c>
      <c r="K1123" s="2">
        <f t="shared" si="132"/>
        <v>0.2283549589112806</v>
      </c>
    </row>
    <row r="1124" spans="1:11" ht="13.5" x14ac:dyDescent="0.25">
      <c r="A1124" s="3">
        <f>TITRES_STAT!B1127</f>
        <v>43948</v>
      </c>
      <c r="B1124" s="5">
        <f>TITRES_STAT!D1127</f>
        <v>0.22</v>
      </c>
      <c r="C1124" s="2">
        <f t="shared" si="133"/>
        <v>0</v>
      </c>
      <c r="D1124" s="2">
        <f t="shared" si="134"/>
        <v>0.22000000000000003</v>
      </c>
      <c r="E1124" s="2">
        <f t="shared" si="136"/>
        <v>0.22000000000000003</v>
      </c>
      <c r="F1124" s="2">
        <f t="shared" si="137"/>
        <v>0.22000000000000006</v>
      </c>
      <c r="G1124" s="2">
        <f t="shared" si="131"/>
        <v>0.23000000000000018</v>
      </c>
      <c r="H1124" s="2">
        <f t="shared" si="135"/>
        <v>0.25635000000000008</v>
      </c>
      <c r="I1124" s="2">
        <f t="array" ref="I1124">SUMPRODUCT(B1108:B1127, (ROW(B1108:B1127)-ROW(B1108)+1)) / (20*21/2)</f>
        <v>0.22</v>
      </c>
      <c r="J1124" s="2">
        <f t="shared" si="138"/>
        <v>0.221384056953737</v>
      </c>
      <c r="K1124" s="2">
        <f t="shared" si="132"/>
        <v>0.22802731346377941</v>
      </c>
    </row>
    <row r="1125" spans="1:11" ht="13.5" x14ac:dyDescent="0.25">
      <c r="A1125" s="3">
        <f>TITRES_STAT!B1128</f>
        <v>43949</v>
      </c>
      <c r="B1125" s="5">
        <f>TITRES_STAT!D1128</f>
        <v>0.22</v>
      </c>
      <c r="C1125" s="2">
        <f t="shared" si="133"/>
        <v>0</v>
      </c>
      <c r="D1125" s="2">
        <f t="shared" si="134"/>
        <v>0.22000000000000003</v>
      </c>
      <c r="E1125" s="2">
        <f t="shared" si="136"/>
        <v>0.22000000000000003</v>
      </c>
      <c r="F1125" s="2">
        <f t="shared" si="137"/>
        <v>0.22000000000000006</v>
      </c>
      <c r="G1125" s="2">
        <f t="shared" si="131"/>
        <v>0.22960000000000014</v>
      </c>
      <c r="H1125" s="2">
        <f t="shared" si="135"/>
        <v>0.25605000000000006</v>
      </c>
      <c r="I1125" s="2">
        <f t="array" ref="I1125">SUMPRODUCT(B1109:B1128, (ROW(B1109:B1128)-ROW(B1109)+1)) / (20*21/2)</f>
        <v>0.22</v>
      </c>
      <c r="J1125" s="2">
        <f t="shared" si="138"/>
        <v>0.22125224200576205</v>
      </c>
      <c r="K1125" s="2">
        <f t="shared" si="132"/>
        <v>0.22771251685735672</v>
      </c>
    </row>
    <row r="1126" spans="1:11" ht="13.5" x14ac:dyDescent="0.25">
      <c r="A1126" s="3">
        <f>TITRES_STAT!B1129</f>
        <v>43950</v>
      </c>
      <c r="B1126" s="5">
        <f>TITRES_STAT!D1129</f>
        <v>0.22</v>
      </c>
      <c r="C1126" s="2">
        <f t="shared" si="133"/>
        <v>0</v>
      </c>
      <c r="D1126" s="2">
        <f t="shared" si="134"/>
        <v>0.22000000000000003</v>
      </c>
      <c r="E1126" s="2">
        <f t="shared" si="136"/>
        <v>0.22000000000000003</v>
      </c>
      <c r="F1126" s="2">
        <f t="shared" si="137"/>
        <v>0.22000000000000006</v>
      </c>
      <c r="G1126" s="2">
        <f t="shared" si="131"/>
        <v>0.22920000000000015</v>
      </c>
      <c r="H1126" s="2">
        <f t="shared" si="135"/>
        <v>0.25575000000000009</v>
      </c>
      <c r="I1126" s="2">
        <f t="array" ref="I1126">SUMPRODUCT(B1110:B1129, (ROW(B1110:B1129)-ROW(B1110)+1)) / (20*21/2)</f>
        <v>0.22</v>
      </c>
      <c r="J1126" s="2">
        <f t="shared" si="138"/>
        <v>0.22113298086235614</v>
      </c>
      <c r="K1126" s="2">
        <f t="shared" si="132"/>
        <v>0.22741006521589177</v>
      </c>
    </row>
    <row r="1127" spans="1:11" ht="13.5" x14ac:dyDescent="0.25">
      <c r="A1127" s="3">
        <f>TITRES_STAT!B1130</f>
        <v>43951</v>
      </c>
      <c r="B1127" s="5">
        <f>TITRES_STAT!D1130</f>
        <v>0.22</v>
      </c>
      <c r="C1127" s="2">
        <f t="shared" si="133"/>
        <v>0</v>
      </c>
      <c r="D1127" s="2">
        <f t="shared" si="134"/>
        <v>0.22000000000000003</v>
      </c>
      <c r="E1127" s="2">
        <f t="shared" si="136"/>
        <v>0.22000000000000003</v>
      </c>
      <c r="F1127" s="2">
        <f t="shared" si="137"/>
        <v>0.22000000000000006</v>
      </c>
      <c r="G1127" s="2">
        <f t="shared" si="131"/>
        <v>0.22880000000000014</v>
      </c>
      <c r="H1127" s="2">
        <f t="shared" si="135"/>
        <v>0.25540000000000002</v>
      </c>
      <c r="I1127" s="2">
        <f t="array" ref="I1127">SUMPRODUCT(B1111:B1130, (ROW(B1111:B1130)-ROW(B1111)+1)) / (20*21/2)</f>
        <v>0.22</v>
      </c>
      <c r="J1127" s="2">
        <f t="shared" si="138"/>
        <v>0.22102507792308412</v>
      </c>
      <c r="K1127" s="2">
        <f t="shared" si="132"/>
        <v>0.22711947442311173</v>
      </c>
    </row>
    <row r="1128" spans="1:11" ht="13.5" x14ac:dyDescent="0.25">
      <c r="A1128" s="3">
        <f>TITRES_STAT!B1131</f>
        <v>43955</v>
      </c>
      <c r="B1128" s="5">
        <f>TITRES_STAT!D1131</f>
        <v>0.22</v>
      </c>
      <c r="C1128" s="2">
        <f t="shared" si="133"/>
        <v>0</v>
      </c>
      <c r="D1128" s="2">
        <f t="shared" si="134"/>
        <v>0.22000000000000003</v>
      </c>
      <c r="E1128" s="2">
        <f t="shared" si="136"/>
        <v>0.22000000000000003</v>
      </c>
      <c r="F1128" s="2">
        <f t="shared" si="137"/>
        <v>0.22000000000000006</v>
      </c>
      <c r="G1128" s="2">
        <f t="shared" si="131"/>
        <v>0.22840000000000013</v>
      </c>
      <c r="H1128" s="2">
        <f t="shared" si="135"/>
        <v>0.255</v>
      </c>
      <c r="I1128" s="2">
        <f t="array" ref="I1128">SUMPRODUCT(B1112:B1131, (ROW(B1112:B1131)-ROW(B1112)+1)) / (20*21/2)</f>
        <v>0.22</v>
      </c>
      <c r="J1128" s="2">
        <f t="shared" si="138"/>
        <v>0.22092745145421896</v>
      </c>
      <c r="K1128" s="2">
        <f t="shared" si="132"/>
        <v>0.2268402793476956</v>
      </c>
    </row>
    <row r="1129" spans="1:11" ht="13.5" x14ac:dyDescent="0.25">
      <c r="A1129" s="3">
        <f>TITRES_STAT!B1132</f>
        <v>43956</v>
      </c>
      <c r="B1129" s="5">
        <f>TITRES_STAT!D1132</f>
        <v>0.22</v>
      </c>
      <c r="C1129" s="2">
        <f t="shared" si="133"/>
        <v>0</v>
      </c>
      <c r="D1129" s="2">
        <f t="shared" si="134"/>
        <v>0.22000000000000003</v>
      </c>
      <c r="E1129" s="2">
        <f t="shared" si="136"/>
        <v>0.22000000000000003</v>
      </c>
      <c r="F1129" s="2">
        <f t="shared" si="137"/>
        <v>0.22000000000000006</v>
      </c>
      <c r="G1129" s="2">
        <f t="shared" si="131"/>
        <v>0.22800000000000012</v>
      </c>
      <c r="H1129" s="2">
        <f t="shared" si="135"/>
        <v>0.25455</v>
      </c>
      <c r="I1129" s="2">
        <f t="array" ref="I1129">SUMPRODUCT(B1113:B1132, (ROW(B1113:B1132)-ROW(B1113)+1)) / (20*21/2)</f>
        <v>0.22</v>
      </c>
      <c r="J1129" s="2">
        <f t="shared" si="138"/>
        <v>0.22083912274429335</v>
      </c>
      <c r="K1129" s="2">
        <f t="shared" si="132"/>
        <v>0.22657203309876636</v>
      </c>
    </row>
    <row r="1130" spans="1:11" ht="13.5" x14ac:dyDescent="0.25">
      <c r="A1130" s="3">
        <f>TITRES_STAT!B1133</f>
        <v>43957</v>
      </c>
      <c r="B1130" s="5">
        <f>TITRES_STAT!D1133</f>
        <v>0.22</v>
      </c>
      <c r="C1130" s="2">
        <f t="shared" si="133"/>
        <v>0</v>
      </c>
      <c r="D1130" s="2">
        <f t="shared" si="134"/>
        <v>0.22000000000000003</v>
      </c>
      <c r="E1130" s="2">
        <f t="shared" si="136"/>
        <v>0.22000000000000003</v>
      </c>
      <c r="F1130" s="2">
        <f t="shared" si="137"/>
        <v>0.22000000000000006</v>
      </c>
      <c r="G1130" s="2">
        <f t="shared" si="131"/>
        <v>0.22760000000000014</v>
      </c>
      <c r="H1130" s="2">
        <f t="shared" si="135"/>
        <v>0.25404999999999994</v>
      </c>
      <c r="I1130" s="2">
        <f t="array" ref="I1130">SUMPRODUCT(B1114:B1133, (ROW(B1114:B1133)-ROW(B1114)+1)) / (20*21/2)</f>
        <v>0.22</v>
      </c>
      <c r="J1130" s="2">
        <f t="shared" si="138"/>
        <v>0.22075920629245588</v>
      </c>
      <c r="K1130" s="2">
        <f t="shared" si="132"/>
        <v>0.22631430631057947</v>
      </c>
    </row>
    <row r="1131" spans="1:11" ht="13.5" x14ac:dyDescent="0.25">
      <c r="A1131" s="3">
        <f>TITRES_STAT!B1134</f>
        <v>43958</v>
      </c>
      <c r="B1131" s="5">
        <f>TITRES_STAT!D1134</f>
        <v>0.22</v>
      </c>
      <c r="C1131" s="2">
        <f t="shared" si="133"/>
        <v>0</v>
      </c>
      <c r="D1131" s="2">
        <f t="shared" si="134"/>
        <v>0.22000000000000003</v>
      </c>
      <c r="E1131" s="2">
        <f t="shared" si="136"/>
        <v>0.22000000000000003</v>
      </c>
      <c r="F1131" s="2">
        <f t="shared" si="137"/>
        <v>0.22000000000000006</v>
      </c>
      <c r="G1131" s="2">
        <f t="shared" si="131"/>
        <v>0.22720000000000012</v>
      </c>
      <c r="H1131" s="2">
        <f t="shared" si="135"/>
        <v>0.25359999999999994</v>
      </c>
      <c r="I1131" s="2">
        <f t="array" ref="I1131">SUMPRODUCT(B1115:B1134, (ROW(B1115:B1134)-ROW(B1115)+1)) / (20*21/2)</f>
        <v>0.22</v>
      </c>
      <c r="J1131" s="2">
        <f t="shared" si="138"/>
        <v>0.22068690093126961</v>
      </c>
      <c r="K1131" s="2">
        <f t="shared" si="132"/>
        <v>0.22606668645526265</v>
      </c>
    </row>
    <row r="1132" spans="1:11" ht="13.5" x14ac:dyDescent="0.25">
      <c r="A1132" s="3">
        <f>TITRES_STAT!B1135</f>
        <v>43959</v>
      </c>
      <c r="B1132" s="5">
        <f>TITRES_STAT!D1135</f>
        <v>0.22</v>
      </c>
      <c r="C1132" s="2">
        <f t="shared" si="133"/>
        <v>0</v>
      </c>
      <c r="D1132" s="2">
        <f t="shared" si="134"/>
        <v>0.22000000000000003</v>
      </c>
      <c r="E1132" s="2">
        <f t="shared" si="136"/>
        <v>0.22000000000000003</v>
      </c>
      <c r="F1132" s="2">
        <f t="shared" si="137"/>
        <v>0.22000000000000006</v>
      </c>
      <c r="G1132" s="2">
        <f t="shared" si="131"/>
        <v>0.22680000000000014</v>
      </c>
      <c r="H1132" s="2">
        <f t="shared" si="135"/>
        <v>0.25319999999999993</v>
      </c>
      <c r="I1132" s="2">
        <f t="array" ref="I1132">SUMPRODUCT(B1116:B1135, (ROW(B1116:B1135)-ROW(B1116)+1)) / (20*21/2)</f>
        <v>0.22</v>
      </c>
      <c r="J1132" s="2">
        <f t="shared" si="138"/>
        <v>0.22062148179495822</v>
      </c>
      <c r="K1132" s="2">
        <f t="shared" si="132"/>
        <v>0.22582877718250727</v>
      </c>
    </row>
    <row r="1133" spans="1:11" ht="13.5" x14ac:dyDescent="0.25">
      <c r="A1133" s="3">
        <f>TITRES_STAT!B1136</f>
        <v>43962</v>
      </c>
      <c r="B1133" s="5">
        <f>TITRES_STAT!D1136</f>
        <v>0.22</v>
      </c>
      <c r="C1133" s="2">
        <f t="shared" si="133"/>
        <v>0</v>
      </c>
      <c r="D1133" s="2">
        <f t="shared" si="134"/>
        <v>0.22000000000000003</v>
      </c>
      <c r="E1133" s="2">
        <f t="shared" si="136"/>
        <v>0.22000000000000003</v>
      </c>
      <c r="F1133" s="2">
        <f t="shared" si="137"/>
        <v>0.22000000000000006</v>
      </c>
      <c r="G1133" s="2">
        <f t="shared" si="131"/>
        <v>0.2264000000000001</v>
      </c>
      <c r="H1133" s="2">
        <f t="shared" si="135"/>
        <v>0.25284999999999991</v>
      </c>
      <c r="I1133" s="2">
        <f t="array" ref="I1133">SUMPRODUCT(B1117:B1136, (ROW(B1117:B1136)-ROW(B1117)+1)) / (20*21/2)</f>
        <v>0.22</v>
      </c>
      <c r="J1133" s="2">
        <f t="shared" si="138"/>
        <v>0.22056229305258124</v>
      </c>
      <c r="K1133" s="2">
        <f t="shared" si="132"/>
        <v>0.22560019768515405</v>
      </c>
    </row>
    <row r="1134" spans="1:11" ht="13.5" x14ac:dyDescent="0.25">
      <c r="A1134" s="3">
        <f>TITRES_STAT!B1137</f>
        <v>43963</v>
      </c>
      <c r="B1134" s="5">
        <f>TITRES_STAT!D1137</f>
        <v>0.22</v>
      </c>
      <c r="C1134" s="2">
        <f t="shared" si="133"/>
        <v>0</v>
      </c>
      <c r="D1134" s="2">
        <f t="shared" si="134"/>
        <v>0.22000000000000003</v>
      </c>
      <c r="E1134" s="2">
        <f t="shared" si="136"/>
        <v>0.22000000000000003</v>
      </c>
      <c r="F1134" s="2">
        <f t="shared" si="137"/>
        <v>0.22000000000000006</v>
      </c>
      <c r="G1134" s="2">
        <f t="shared" si="131"/>
        <v>0.22600000000000012</v>
      </c>
      <c r="H1134" s="2">
        <f t="shared" si="135"/>
        <v>0.25254999999999989</v>
      </c>
      <c r="I1134" s="2">
        <f t="array" ref="I1134">SUMPRODUCT(B1118:B1137, (ROW(B1118:B1137)-ROW(B1118)+1)) / (20*21/2)</f>
        <v>0.22</v>
      </c>
      <c r="J1134" s="2">
        <f t="shared" si="138"/>
        <v>0.22050874133328777</v>
      </c>
      <c r="K1134" s="2">
        <f t="shared" si="132"/>
        <v>0.22538058208965783</v>
      </c>
    </row>
    <row r="1135" spans="1:11" ht="13.5" x14ac:dyDescent="0.25">
      <c r="A1135" s="3">
        <f>TITRES_STAT!B1138</f>
        <v>43964</v>
      </c>
      <c r="B1135" s="5">
        <f>TITRES_STAT!D1138</f>
        <v>0.22</v>
      </c>
      <c r="C1135" s="2">
        <f t="shared" si="133"/>
        <v>0</v>
      </c>
      <c r="D1135" s="2">
        <f t="shared" si="134"/>
        <v>0.22000000000000003</v>
      </c>
      <c r="E1135" s="2">
        <f t="shared" si="136"/>
        <v>0.22000000000000003</v>
      </c>
      <c r="F1135" s="2">
        <f t="shared" si="137"/>
        <v>0.22000000000000006</v>
      </c>
      <c r="G1135" s="2">
        <f t="shared" si="131"/>
        <v>0.22560000000000011</v>
      </c>
      <c r="H1135" s="2">
        <f t="shared" si="135"/>
        <v>0.25219999999999987</v>
      </c>
      <c r="I1135" s="2">
        <f t="array" ref="I1135">SUMPRODUCT(B1119:B1138, (ROW(B1119:B1138)-ROW(B1119)+1)) / (20*21/2)</f>
        <v>0.22</v>
      </c>
      <c r="J1135" s="2">
        <f t="shared" si="138"/>
        <v>0.22046028977773655</v>
      </c>
      <c r="K1135" s="2">
        <f t="shared" si="132"/>
        <v>0.22516957887045558</v>
      </c>
    </row>
    <row r="1136" spans="1:11" ht="13.5" x14ac:dyDescent="0.25">
      <c r="A1136" s="3">
        <f>TITRES_STAT!B1139</f>
        <v>43965</v>
      </c>
      <c r="B1136" s="5">
        <f>TITRES_STAT!D1139</f>
        <v>0.22</v>
      </c>
      <c r="C1136" s="2">
        <f t="shared" si="133"/>
        <v>0</v>
      </c>
      <c r="D1136" s="2">
        <f t="shared" si="134"/>
        <v>0.22000000000000003</v>
      </c>
      <c r="E1136" s="2">
        <f t="shared" si="136"/>
        <v>0.22000000000000003</v>
      </c>
      <c r="F1136" s="2">
        <f t="shared" si="137"/>
        <v>0.22000000000000006</v>
      </c>
      <c r="G1136" s="2">
        <f t="shared" si="131"/>
        <v>0.22520000000000009</v>
      </c>
      <c r="H1136" s="2">
        <f t="shared" si="135"/>
        <v>0.25184999999999991</v>
      </c>
      <c r="I1136" s="2">
        <f t="array" ref="I1136">SUMPRODUCT(B1120:B1139, (ROW(B1120:B1139)-ROW(B1120)+1)) / (20*21/2)</f>
        <v>0.22</v>
      </c>
      <c r="J1136" s="2">
        <f t="shared" si="138"/>
        <v>0.22041645265604734</v>
      </c>
      <c r="K1136" s="2">
        <f t="shared" si="132"/>
        <v>0.22496685028730048</v>
      </c>
    </row>
    <row r="1137" spans="1:11" ht="13.5" x14ac:dyDescent="0.25">
      <c r="A1137" s="3">
        <f>TITRES_STAT!B1140</f>
        <v>43966</v>
      </c>
      <c r="B1137" s="5">
        <f>TITRES_STAT!D1140</f>
        <v>0.22</v>
      </c>
      <c r="C1137" s="2">
        <f t="shared" si="133"/>
        <v>0</v>
      </c>
      <c r="D1137" s="2">
        <f t="shared" si="134"/>
        <v>0.22000000000000003</v>
      </c>
      <c r="E1137" s="2">
        <f t="shared" si="136"/>
        <v>0.22000000000000003</v>
      </c>
      <c r="F1137" s="2">
        <f t="shared" si="137"/>
        <v>0.22000000000000006</v>
      </c>
      <c r="G1137" s="2">
        <f t="shared" si="131"/>
        <v>0.22460000000000011</v>
      </c>
      <c r="H1137" s="2">
        <f t="shared" si="135"/>
        <v>0.25149999999999989</v>
      </c>
      <c r="I1137" s="2">
        <f t="array" ref="I1137">SUMPRODUCT(B1121:B1140, (ROW(B1121:B1140)-ROW(B1121)+1)) / (20*21/2)</f>
        <v>0.22</v>
      </c>
      <c r="J1137" s="2">
        <f t="shared" si="138"/>
        <v>0.22037679049832853</v>
      </c>
      <c r="K1137" s="2">
        <f t="shared" si="132"/>
        <v>0.22477207184466128</v>
      </c>
    </row>
    <row r="1138" spans="1:11" ht="13.5" x14ac:dyDescent="0.25">
      <c r="A1138" s="3">
        <f>TITRES_STAT!B1141</f>
        <v>43969</v>
      </c>
      <c r="B1138" s="5">
        <f>TITRES_STAT!D1141</f>
        <v>0.22</v>
      </c>
      <c r="C1138" s="2">
        <f t="shared" si="133"/>
        <v>0</v>
      </c>
      <c r="D1138" s="2">
        <f t="shared" si="134"/>
        <v>0.22000000000000003</v>
      </c>
      <c r="E1138" s="2">
        <f t="shared" si="136"/>
        <v>0.22000000000000003</v>
      </c>
      <c r="F1138" s="2">
        <f t="shared" si="137"/>
        <v>0.22000000000000006</v>
      </c>
      <c r="G1138" s="2">
        <f t="shared" ref="G1138:G1201" si="139">AVERAGE(B1089:B1138)</f>
        <v>0.22400000000000012</v>
      </c>
      <c r="H1138" s="2">
        <f t="shared" si="135"/>
        <v>0.25114999999999993</v>
      </c>
      <c r="I1138" s="2">
        <f t="array" ref="I1138">SUMPRODUCT(B1122:B1141, (ROW(B1122:B1141)-ROW(B1122)+1)) / (20*21/2)</f>
        <v>0.22</v>
      </c>
      <c r="J1138" s="2">
        <f t="shared" si="138"/>
        <v>0.22034090568896392</v>
      </c>
      <c r="K1138" s="2">
        <f t="shared" si="132"/>
        <v>0.22458493177232164</v>
      </c>
    </row>
    <row r="1139" spans="1:11" ht="13.5" x14ac:dyDescent="0.25">
      <c r="A1139" s="3">
        <f>TITRES_STAT!B1142</f>
        <v>43970</v>
      </c>
      <c r="B1139" s="5">
        <f>TITRES_STAT!D1142</f>
        <v>0.22</v>
      </c>
      <c r="C1139" s="2">
        <f t="shared" si="133"/>
        <v>0</v>
      </c>
      <c r="D1139" s="2">
        <f t="shared" si="134"/>
        <v>0.22000000000000003</v>
      </c>
      <c r="E1139" s="2">
        <f t="shared" si="136"/>
        <v>0.22000000000000003</v>
      </c>
      <c r="F1139" s="2">
        <f t="shared" si="137"/>
        <v>0.22000000000000006</v>
      </c>
      <c r="G1139" s="2">
        <f t="shared" si="139"/>
        <v>0.22320000000000015</v>
      </c>
      <c r="H1139" s="2">
        <f t="shared" si="135"/>
        <v>0.25084999999999996</v>
      </c>
      <c r="I1139" s="2">
        <f t="array" ref="I1139">SUMPRODUCT(B1123:B1142, (ROW(B1123:B1142)-ROW(B1123)+1)) / (20*21/2)</f>
        <v>0.22</v>
      </c>
      <c r="J1139" s="2">
        <f t="shared" si="138"/>
        <v>0.22030843848049117</v>
      </c>
      <c r="K1139" s="2">
        <f t="shared" ref="K1139:K1202" si="140">$K$4*B1139+(1-$K$4)*K1138</f>
        <v>0.22440513052634825</v>
      </c>
    </row>
    <row r="1140" spans="1:11" ht="13.5" x14ac:dyDescent="0.25">
      <c r="A1140" s="3">
        <f>TITRES_STAT!B1143</f>
        <v>43971</v>
      </c>
      <c r="B1140" s="5">
        <f>TITRES_STAT!D1143</f>
        <v>0.22</v>
      </c>
      <c r="C1140" s="2">
        <f t="shared" si="133"/>
        <v>0</v>
      </c>
      <c r="D1140" s="2">
        <f t="shared" si="134"/>
        <v>0.22000000000000003</v>
      </c>
      <c r="E1140" s="2">
        <f t="shared" si="136"/>
        <v>0.22000000000000003</v>
      </c>
      <c r="F1140" s="2">
        <f t="shared" si="137"/>
        <v>0.22000000000000006</v>
      </c>
      <c r="G1140" s="2">
        <f t="shared" si="139"/>
        <v>0.22240000000000013</v>
      </c>
      <c r="H1140" s="2">
        <f t="shared" si="135"/>
        <v>0.25054999999999994</v>
      </c>
      <c r="I1140" s="2">
        <f t="array" ref="I1140">SUMPRODUCT(B1124:B1143, (ROW(B1124:B1143)-ROW(B1124)+1)) / (20*21/2)</f>
        <v>0.22</v>
      </c>
      <c r="J1140" s="2">
        <f t="shared" si="138"/>
        <v>0.22027906338711106</v>
      </c>
      <c r="K1140" s="2">
        <f t="shared" si="140"/>
        <v>0.22423238030962872</v>
      </c>
    </row>
    <row r="1141" spans="1:11" ht="13.5" x14ac:dyDescent="0.25">
      <c r="A1141" s="3">
        <f>TITRES_STAT!B1144</f>
        <v>43972</v>
      </c>
      <c r="B1141" s="5">
        <f>TITRES_STAT!D1144</f>
        <v>0.22</v>
      </c>
      <c r="C1141" s="2">
        <f t="shared" si="133"/>
        <v>0</v>
      </c>
      <c r="D1141" s="2">
        <f t="shared" si="134"/>
        <v>0.22000000000000003</v>
      </c>
      <c r="E1141" s="2">
        <f t="shared" si="136"/>
        <v>0.22000000000000003</v>
      </c>
      <c r="F1141" s="2">
        <f t="shared" si="137"/>
        <v>0.22000000000000006</v>
      </c>
      <c r="G1141" s="2">
        <f t="shared" si="139"/>
        <v>0.22180000000000014</v>
      </c>
      <c r="H1141" s="2">
        <f t="shared" si="135"/>
        <v>0.25024999999999992</v>
      </c>
      <c r="I1141" s="2">
        <f t="array" ref="I1141">SUMPRODUCT(B1125:B1144, (ROW(B1125:B1144)-ROW(B1125)+1)) / (20*21/2)</f>
        <v>0.22</v>
      </c>
      <c r="J1141" s="2">
        <f t="shared" si="138"/>
        <v>0.2202524859216719</v>
      </c>
      <c r="K1141" s="2">
        <f t="shared" si="140"/>
        <v>0.22406640461121191</v>
      </c>
    </row>
    <row r="1142" spans="1:11" ht="13.5" x14ac:dyDescent="0.25">
      <c r="A1142" s="3">
        <f>TITRES_STAT!B1145</f>
        <v>43973</v>
      </c>
      <c r="B1142" s="5">
        <f>TITRES_STAT!D1145</f>
        <v>0.22</v>
      </c>
      <c r="C1142" s="2">
        <f t="shared" si="133"/>
        <v>0</v>
      </c>
      <c r="D1142" s="2">
        <f t="shared" si="134"/>
        <v>0.22000000000000003</v>
      </c>
      <c r="E1142" s="2">
        <f t="shared" si="136"/>
        <v>0.22000000000000003</v>
      </c>
      <c r="F1142" s="2">
        <f t="shared" si="137"/>
        <v>0.22000000000000006</v>
      </c>
      <c r="G1142" s="2">
        <f t="shared" si="139"/>
        <v>0.22140000000000012</v>
      </c>
      <c r="H1142" s="2">
        <f t="shared" si="135"/>
        <v>0.24994999999999989</v>
      </c>
      <c r="I1142" s="2">
        <f t="array" ref="I1142">SUMPRODUCT(B1126:B1145, (ROW(B1126:B1145)-ROW(B1126)+1)) / (20*21/2)</f>
        <v>0.22</v>
      </c>
      <c r="J1142" s="2">
        <f t="shared" si="138"/>
        <v>0.22022843964341743</v>
      </c>
      <c r="K1142" s="2">
        <f t="shared" si="140"/>
        <v>0.22390693776371343</v>
      </c>
    </row>
    <row r="1143" spans="1:11" ht="13.5" x14ac:dyDescent="0.25">
      <c r="A1143" s="3">
        <f>TITRES_STAT!B1146</f>
        <v>43977</v>
      </c>
      <c r="B1143" s="5">
        <f>TITRES_STAT!D1146</f>
        <v>0.22</v>
      </c>
      <c r="C1143" s="2">
        <f t="shared" si="133"/>
        <v>0</v>
      </c>
      <c r="D1143" s="2">
        <f t="shared" si="134"/>
        <v>0.22000000000000003</v>
      </c>
      <c r="E1143" s="2">
        <f t="shared" si="136"/>
        <v>0.22000000000000003</v>
      </c>
      <c r="F1143" s="2">
        <f t="shared" si="137"/>
        <v>0.22000000000000006</v>
      </c>
      <c r="G1143" s="2">
        <f t="shared" si="139"/>
        <v>0.22100000000000011</v>
      </c>
      <c r="H1143" s="2">
        <f t="shared" si="135"/>
        <v>0.2496499999999999</v>
      </c>
      <c r="I1143" s="2">
        <f t="array" ref="I1143">SUMPRODUCT(B1127:B1146, (ROW(B1127:B1146)-ROW(B1127)+1)) / (20*21/2)</f>
        <v>0.22</v>
      </c>
      <c r="J1143" s="2">
        <f t="shared" si="138"/>
        <v>0.22020668348690148</v>
      </c>
      <c r="K1143" s="2">
        <f t="shared" si="140"/>
        <v>0.22375372451807762</v>
      </c>
    </row>
    <row r="1144" spans="1:11" ht="13.5" x14ac:dyDescent="0.25">
      <c r="A1144" s="3">
        <f>TITRES_STAT!B1147</f>
        <v>43978</v>
      </c>
      <c r="B1144" s="5">
        <f>TITRES_STAT!D1147</f>
        <v>0.22</v>
      </c>
      <c r="C1144" s="2">
        <f t="shared" si="133"/>
        <v>0</v>
      </c>
      <c r="D1144" s="2">
        <f t="shared" si="134"/>
        <v>0.22000000000000003</v>
      </c>
      <c r="E1144" s="2">
        <f t="shared" si="136"/>
        <v>0.22000000000000003</v>
      </c>
      <c r="F1144" s="2">
        <f t="shared" si="137"/>
        <v>0.22000000000000006</v>
      </c>
      <c r="G1144" s="2">
        <f t="shared" si="139"/>
        <v>0.22060000000000013</v>
      </c>
      <c r="H1144" s="2">
        <f t="shared" si="135"/>
        <v>0.2493999999999999</v>
      </c>
      <c r="I1144" s="2">
        <f t="array" ref="I1144">SUMPRODUCT(B1128:B1147, (ROW(B1128:B1147)-ROW(B1128)+1)) / (20*21/2)</f>
        <v>0.22</v>
      </c>
      <c r="J1144" s="2">
        <f t="shared" si="138"/>
        <v>0.22018699934529182</v>
      </c>
      <c r="K1144" s="2">
        <f t="shared" si="140"/>
        <v>0.22360651963501577</v>
      </c>
    </row>
    <row r="1145" spans="1:11" ht="13.5" x14ac:dyDescent="0.25">
      <c r="A1145" s="3">
        <f>TITRES_STAT!B1148</f>
        <v>43979</v>
      </c>
      <c r="B1145" s="5">
        <f>TITRES_STAT!D1148</f>
        <v>0.22</v>
      </c>
      <c r="C1145" s="2">
        <f t="shared" si="133"/>
        <v>0</v>
      </c>
      <c r="D1145" s="2">
        <f t="shared" si="134"/>
        <v>0.22000000000000003</v>
      </c>
      <c r="E1145" s="2">
        <f t="shared" si="136"/>
        <v>0.22000000000000003</v>
      </c>
      <c r="F1145" s="2">
        <f t="shared" si="137"/>
        <v>0.22000000000000006</v>
      </c>
      <c r="G1145" s="2">
        <f t="shared" si="139"/>
        <v>0.22020000000000009</v>
      </c>
      <c r="H1145" s="2">
        <f t="shared" si="135"/>
        <v>0.24919999999999987</v>
      </c>
      <c r="I1145" s="2">
        <f t="array" ref="I1145">SUMPRODUCT(B1129:B1148, (ROW(B1129:B1148)-ROW(B1129)+1)) / (20*21/2)</f>
        <v>0.22</v>
      </c>
      <c r="J1145" s="2">
        <f t="shared" si="138"/>
        <v>0.22016918988383544</v>
      </c>
      <c r="K1145" s="2">
        <f t="shared" si="140"/>
        <v>0.22346508749246613</v>
      </c>
    </row>
    <row r="1146" spans="1:11" ht="13.5" x14ac:dyDescent="0.25">
      <c r="A1146" s="3">
        <f>TITRES_STAT!B1149</f>
        <v>43980</v>
      </c>
      <c r="B1146" s="5">
        <f>TITRES_STAT!D1149</f>
        <v>0.22</v>
      </c>
      <c r="C1146" s="2">
        <f t="shared" si="133"/>
        <v>0</v>
      </c>
      <c r="D1146" s="2">
        <f t="shared" si="134"/>
        <v>0.22000000000000003</v>
      </c>
      <c r="E1146" s="2">
        <f t="shared" si="136"/>
        <v>0.22000000000000003</v>
      </c>
      <c r="F1146" s="2">
        <f t="shared" si="137"/>
        <v>0.22000000000000006</v>
      </c>
      <c r="G1146" s="2">
        <f t="shared" si="139"/>
        <v>0.22000000000000011</v>
      </c>
      <c r="H1146" s="2">
        <f t="shared" si="135"/>
        <v>0.24894999999999987</v>
      </c>
      <c r="I1146" s="2">
        <f t="array" ref="I1146">SUMPRODUCT(B1130:B1149, (ROW(B1130:B1149)-ROW(B1130)+1)) / (20*21/2)</f>
        <v>0.22</v>
      </c>
      <c r="J1146" s="2">
        <f t="shared" si="138"/>
        <v>0.22015307656156538</v>
      </c>
      <c r="K1146" s="2">
        <f t="shared" si="140"/>
        <v>0.22332920170844786</v>
      </c>
    </row>
    <row r="1147" spans="1:11" ht="13.5" x14ac:dyDescent="0.25">
      <c r="A1147" s="3">
        <f>TITRES_STAT!B1150</f>
        <v>43983</v>
      </c>
      <c r="B1147" s="5">
        <f>TITRES_STAT!D1150</f>
        <v>0.22</v>
      </c>
      <c r="C1147" s="2">
        <f t="shared" si="133"/>
        <v>0</v>
      </c>
      <c r="D1147" s="2">
        <f t="shared" si="134"/>
        <v>0.22000000000000003</v>
      </c>
      <c r="E1147" s="2">
        <f t="shared" si="136"/>
        <v>0.22000000000000003</v>
      </c>
      <c r="F1147" s="2">
        <f t="shared" si="137"/>
        <v>0.22000000000000006</v>
      </c>
      <c r="G1147" s="2">
        <f t="shared" si="139"/>
        <v>0.22000000000000011</v>
      </c>
      <c r="H1147" s="2">
        <f t="shared" si="135"/>
        <v>0.24864999999999987</v>
      </c>
      <c r="I1147" s="2">
        <f t="array" ref="I1147">SUMPRODUCT(B1131:B1150, (ROW(B1131:B1150)-ROW(B1131)+1)) / (20*21/2)</f>
        <v>0.22</v>
      </c>
      <c r="J1147" s="2">
        <f t="shared" si="138"/>
        <v>0.22013849784141629</v>
      </c>
      <c r="K1147" s="2">
        <f t="shared" si="140"/>
        <v>0.22319864477870482</v>
      </c>
    </row>
    <row r="1148" spans="1:11" ht="13.5" x14ac:dyDescent="0.25">
      <c r="A1148" s="3">
        <f>TITRES_STAT!B1151</f>
        <v>43984</v>
      </c>
      <c r="B1148" s="5">
        <f>TITRES_STAT!D1151</f>
        <v>0.22</v>
      </c>
      <c r="C1148" s="2">
        <f t="shared" si="133"/>
        <v>0</v>
      </c>
      <c r="D1148" s="2">
        <f t="shared" si="134"/>
        <v>0.22000000000000003</v>
      </c>
      <c r="E1148" s="2">
        <f t="shared" si="136"/>
        <v>0.22000000000000003</v>
      </c>
      <c r="F1148" s="2">
        <f t="shared" si="137"/>
        <v>0.22000000000000006</v>
      </c>
      <c r="G1148" s="2">
        <f t="shared" si="139"/>
        <v>0.22000000000000011</v>
      </c>
      <c r="H1148" s="2">
        <f t="shared" si="135"/>
        <v>0.24834999999999988</v>
      </c>
      <c r="I1148" s="2">
        <f t="array" ref="I1148">SUMPRODUCT(B1132:B1151, (ROW(B1132:B1151)-ROW(B1132)+1)) / (20*21/2)</f>
        <v>0.22</v>
      </c>
      <c r="J1148" s="2">
        <f t="shared" si="138"/>
        <v>0.2201253075708052</v>
      </c>
      <c r="K1148" s="2">
        <f t="shared" si="140"/>
        <v>0.22307320772855954</v>
      </c>
    </row>
    <row r="1149" spans="1:11" ht="13.5" x14ac:dyDescent="0.25">
      <c r="A1149" s="3">
        <f>TITRES_STAT!B1152</f>
        <v>43985</v>
      </c>
      <c r="B1149" s="5">
        <f>TITRES_STAT!D1152</f>
        <v>0.22</v>
      </c>
      <c r="C1149" s="2">
        <f t="shared" si="133"/>
        <v>0</v>
      </c>
      <c r="D1149" s="2">
        <f t="shared" si="134"/>
        <v>0.22000000000000003</v>
      </c>
      <c r="E1149" s="2">
        <f t="shared" si="136"/>
        <v>0.22000000000000003</v>
      </c>
      <c r="F1149" s="2">
        <f t="shared" si="137"/>
        <v>0.22000000000000006</v>
      </c>
      <c r="G1149" s="2">
        <f t="shared" si="139"/>
        <v>0.22000000000000011</v>
      </c>
      <c r="H1149" s="2">
        <f t="shared" si="135"/>
        <v>0.24809999999999982</v>
      </c>
      <c r="I1149" s="2">
        <f t="array" ref="I1149">SUMPRODUCT(B1133:B1152, (ROW(B1133:B1152)-ROW(B1133)+1)) / (20*21/2)</f>
        <v>0.22</v>
      </c>
      <c r="J1149" s="2">
        <f t="shared" si="138"/>
        <v>0.22011337351644281</v>
      </c>
      <c r="K1149" s="2">
        <f t="shared" si="140"/>
        <v>0.22295268977841998</v>
      </c>
    </row>
    <row r="1150" spans="1:11" ht="13.5" x14ac:dyDescent="0.25">
      <c r="A1150" s="3">
        <f>TITRES_STAT!B1153</f>
        <v>43986</v>
      </c>
      <c r="B1150" s="5">
        <f>TITRES_STAT!D1153</f>
        <v>0.22</v>
      </c>
      <c r="C1150" s="2">
        <f t="shared" si="133"/>
        <v>0</v>
      </c>
      <c r="D1150" s="2">
        <f t="shared" si="134"/>
        <v>0.22000000000000003</v>
      </c>
      <c r="E1150" s="2">
        <f t="shared" si="136"/>
        <v>0.22000000000000003</v>
      </c>
      <c r="F1150" s="2">
        <f t="shared" si="137"/>
        <v>0.22000000000000006</v>
      </c>
      <c r="G1150" s="2">
        <f t="shared" si="139"/>
        <v>0.22000000000000011</v>
      </c>
      <c r="H1150" s="2">
        <f t="shared" si="135"/>
        <v>0.24784999999999982</v>
      </c>
      <c r="I1150" s="2">
        <f t="array" ref="I1150">SUMPRODUCT(B1134:B1153, (ROW(B1134:B1153)-ROW(B1134)+1)) / (20*21/2)</f>
        <v>0.22</v>
      </c>
      <c r="J1150" s="2">
        <f t="shared" si="138"/>
        <v>0.22010257603868635</v>
      </c>
      <c r="K1150" s="2">
        <f t="shared" si="140"/>
        <v>0.22283689802240353</v>
      </c>
    </row>
    <row r="1151" spans="1:11" ht="13.5" x14ac:dyDescent="0.25">
      <c r="A1151" s="3">
        <f>TITRES_STAT!B1154</f>
        <v>43987</v>
      </c>
      <c r="B1151" s="5">
        <f>TITRES_STAT!D1154</f>
        <v>0.22</v>
      </c>
      <c r="C1151" s="2">
        <f t="shared" si="133"/>
        <v>0</v>
      </c>
      <c r="D1151" s="2">
        <f t="shared" si="134"/>
        <v>0.22000000000000003</v>
      </c>
      <c r="E1151" s="2">
        <f t="shared" si="136"/>
        <v>0.22000000000000003</v>
      </c>
      <c r="F1151" s="2">
        <f t="shared" si="137"/>
        <v>0.22000000000000006</v>
      </c>
      <c r="G1151" s="2">
        <f t="shared" si="139"/>
        <v>0.22000000000000011</v>
      </c>
      <c r="H1151" s="2">
        <f t="shared" si="135"/>
        <v>0.24759999999999976</v>
      </c>
      <c r="I1151" s="2">
        <f t="array" ref="I1151">SUMPRODUCT(B1135:B1154, (ROW(B1135:B1154)-ROW(B1135)+1)) / (20*21/2)</f>
        <v>0.22</v>
      </c>
      <c r="J1151" s="2">
        <f t="shared" si="138"/>
        <v>0.22009280689214478</v>
      </c>
      <c r="K1151" s="2">
        <f t="shared" si="140"/>
        <v>0.22272564711956419</v>
      </c>
    </row>
    <row r="1152" spans="1:11" ht="13.5" x14ac:dyDescent="0.25">
      <c r="A1152" s="3">
        <f>TITRES_STAT!B1155</f>
        <v>43990</v>
      </c>
      <c r="B1152" s="5">
        <f>TITRES_STAT!D1155</f>
        <v>0.22</v>
      </c>
      <c r="C1152" s="2">
        <f t="shared" si="133"/>
        <v>0</v>
      </c>
      <c r="D1152" s="2">
        <f t="shared" si="134"/>
        <v>0.22000000000000003</v>
      </c>
      <c r="E1152" s="2">
        <f t="shared" si="136"/>
        <v>0.22000000000000003</v>
      </c>
      <c r="F1152" s="2">
        <f t="shared" si="137"/>
        <v>0.22000000000000006</v>
      </c>
      <c r="G1152" s="2">
        <f t="shared" si="139"/>
        <v>0.22000000000000011</v>
      </c>
      <c r="H1152" s="2">
        <f t="shared" si="135"/>
        <v>0.24734999999999974</v>
      </c>
      <c r="I1152" s="2">
        <f t="array" ref="I1152">SUMPRODUCT(B1136:B1155, (ROW(B1136:B1155)-ROW(B1136)+1)) / (20*21/2)</f>
        <v>0.22095238095238098</v>
      </c>
      <c r="J1152" s="2">
        <f t="shared" si="138"/>
        <v>0.22008396814051193</v>
      </c>
      <c r="K1152" s="2">
        <f t="shared" si="140"/>
        <v>0.22261875899722836</v>
      </c>
    </row>
    <row r="1153" spans="1:11" ht="13.5" x14ac:dyDescent="0.25">
      <c r="A1153" s="3">
        <f>TITRES_STAT!B1156</f>
        <v>43991</v>
      </c>
      <c r="B1153" s="5">
        <f>TITRES_STAT!D1156</f>
        <v>0.22</v>
      </c>
      <c r="C1153" s="2">
        <f t="shared" si="133"/>
        <v>0</v>
      </c>
      <c r="D1153" s="2">
        <f t="shared" si="134"/>
        <v>0.22000000000000003</v>
      </c>
      <c r="E1153" s="2">
        <f t="shared" si="136"/>
        <v>0.22000000000000003</v>
      </c>
      <c r="F1153" s="2">
        <f t="shared" si="137"/>
        <v>0.22000000000000006</v>
      </c>
      <c r="G1153" s="2">
        <f t="shared" si="139"/>
        <v>0.22000000000000011</v>
      </c>
      <c r="H1153" s="2">
        <f t="shared" si="135"/>
        <v>0.24709999999999974</v>
      </c>
      <c r="I1153" s="2">
        <f t="array" ref="I1153">SUMPRODUCT(B1137:B1156, (ROW(B1137:B1156)-ROW(B1137)+1)) / (20*21/2)</f>
        <v>0.22280952380952382</v>
      </c>
      <c r="J1153" s="2">
        <f t="shared" si="138"/>
        <v>0.22007597117474889</v>
      </c>
      <c r="K1153" s="2">
        <f t="shared" si="140"/>
        <v>0.22251606256596451</v>
      </c>
    </row>
    <row r="1154" spans="1:11" ht="13.5" x14ac:dyDescent="0.25">
      <c r="A1154" s="3">
        <f>TITRES_STAT!B1157</f>
        <v>43992</v>
      </c>
      <c r="B1154" s="5">
        <f>TITRES_STAT!D1157</f>
        <v>0.22</v>
      </c>
      <c r="C1154" s="2">
        <f t="shared" si="133"/>
        <v>0</v>
      </c>
      <c r="D1154" s="2">
        <f t="shared" si="134"/>
        <v>0.22000000000000003</v>
      </c>
      <c r="E1154" s="2">
        <f t="shared" si="136"/>
        <v>0.22000000000000003</v>
      </c>
      <c r="F1154" s="2">
        <f t="shared" si="137"/>
        <v>0.22000000000000006</v>
      </c>
      <c r="G1154" s="2">
        <f t="shared" si="139"/>
        <v>0.22000000000000011</v>
      </c>
      <c r="H1154" s="2">
        <f t="shared" si="135"/>
        <v>0.24684999999999968</v>
      </c>
      <c r="I1154" s="2">
        <f t="array" ref="I1154">SUMPRODUCT(B1138:B1157, (ROW(B1138:B1157)-ROW(B1138)+1)) / (20*21/2)</f>
        <v>0.22552380952380954</v>
      </c>
      <c r="J1154" s="2">
        <f t="shared" si="138"/>
        <v>0.22006873582477279</v>
      </c>
      <c r="K1154" s="2">
        <f t="shared" si="140"/>
        <v>0.22241739344573064</v>
      </c>
    </row>
    <row r="1155" spans="1:11" ht="13.5" x14ac:dyDescent="0.25">
      <c r="A1155" s="3">
        <f>TITRES_STAT!B1158</f>
        <v>43993</v>
      </c>
      <c r="B1155" s="5">
        <f>TITRES_STAT!D1158</f>
        <v>0.23</v>
      </c>
      <c r="C1155" s="2">
        <f t="shared" si="133"/>
        <v>1.0000000000000009E-2</v>
      </c>
      <c r="D1155" s="2">
        <f t="shared" si="134"/>
        <v>0.22200000000000003</v>
      </c>
      <c r="E1155" s="2">
        <f t="shared" si="136"/>
        <v>0.221</v>
      </c>
      <c r="F1155" s="2">
        <f t="shared" si="137"/>
        <v>0.22050000000000008</v>
      </c>
      <c r="G1155" s="2">
        <f t="shared" si="139"/>
        <v>0.22020000000000009</v>
      </c>
      <c r="H1155" s="2">
        <f t="shared" si="135"/>
        <v>0.24664999999999965</v>
      </c>
      <c r="I1155" s="2">
        <f t="array" ref="I1155">SUMPRODUCT(B1139:B1158, (ROW(B1139:B1158)-ROW(B1139)+1)) / (20*21/2)</f>
        <v>0.22714285714285712</v>
      </c>
      <c r="J1155" s="2">
        <f t="shared" si="138"/>
        <v>0.22101457050812776</v>
      </c>
      <c r="K1155" s="2">
        <f t="shared" si="140"/>
        <v>0.22271475056550594</v>
      </c>
    </row>
    <row r="1156" spans="1:11" ht="13.5" x14ac:dyDescent="0.25">
      <c r="A1156" s="3">
        <f>TITRES_STAT!B1159</f>
        <v>43994</v>
      </c>
      <c r="B1156" s="5">
        <f>TITRES_STAT!D1159</f>
        <v>0.24</v>
      </c>
      <c r="C1156" s="2">
        <f t="shared" ref="C1156:C1219" si="141">B1156-B1155</f>
        <v>9.9999999999999811E-3</v>
      </c>
      <c r="D1156" s="2">
        <f t="shared" si="134"/>
        <v>0.22599999999999998</v>
      </c>
      <c r="E1156" s="2">
        <f t="shared" si="136"/>
        <v>0.223</v>
      </c>
      <c r="F1156" s="2">
        <f t="shared" si="137"/>
        <v>0.22150000000000011</v>
      </c>
      <c r="G1156" s="2">
        <f t="shared" si="139"/>
        <v>0.2206000000000001</v>
      </c>
      <c r="H1156" s="2">
        <f t="shared" si="135"/>
        <v>0.24649999999999961</v>
      </c>
      <c r="I1156" s="2">
        <f t="array" ref="I1156">SUMPRODUCT(B1140:B1159, (ROW(B1140:B1159)-ROW(B1140)+1)) / (20*21/2)</f>
        <v>0.22771428571428576</v>
      </c>
      <c r="J1156" s="2">
        <f t="shared" si="138"/>
        <v>0.22282270665021081</v>
      </c>
      <c r="K1156" s="2">
        <f t="shared" si="140"/>
        <v>0.22339260348450571</v>
      </c>
    </row>
    <row r="1157" spans="1:11" ht="13.5" x14ac:dyDescent="0.25">
      <c r="A1157" s="3">
        <f>TITRES_STAT!B1160</f>
        <v>43997</v>
      </c>
      <c r="B1157" s="5">
        <f>TITRES_STAT!D1160</f>
        <v>0.25</v>
      </c>
      <c r="C1157" s="2">
        <f t="shared" si="141"/>
        <v>1.0000000000000009E-2</v>
      </c>
      <c r="D1157" s="2">
        <f t="shared" si="134"/>
        <v>0.23200000000000004</v>
      </c>
      <c r="E1157" s="2">
        <f t="shared" si="136"/>
        <v>0.22599999999999998</v>
      </c>
      <c r="F1157" s="2">
        <f t="shared" si="137"/>
        <v>0.22300000000000009</v>
      </c>
      <c r="G1157" s="2">
        <f t="shared" si="139"/>
        <v>0.22120000000000009</v>
      </c>
      <c r="H1157" s="2">
        <f t="shared" si="135"/>
        <v>0.24639999999999962</v>
      </c>
      <c r="I1157" s="2">
        <f t="array" ref="I1157">SUMPRODUCT(B1141:B1160, (ROW(B1141:B1160)-ROW(B1141)+1)) / (20*21/2)</f>
        <v>0.22823809523809524</v>
      </c>
      <c r="J1157" s="2">
        <f t="shared" si="138"/>
        <v>0.22541102030257168</v>
      </c>
      <c r="K1157" s="2">
        <f t="shared" si="140"/>
        <v>0.22443603079883881</v>
      </c>
    </row>
    <row r="1158" spans="1:11" ht="13.5" x14ac:dyDescent="0.25">
      <c r="A1158" s="3">
        <f>TITRES_STAT!B1161</f>
        <v>43998</v>
      </c>
      <c r="B1158" s="5">
        <f>TITRES_STAT!D1161</f>
        <v>0.24</v>
      </c>
      <c r="C1158" s="2">
        <f t="shared" si="141"/>
        <v>-1.0000000000000009E-2</v>
      </c>
      <c r="D1158" s="2">
        <f t="shared" ref="D1158:D1221" si="142">AVERAGE(B1154:B1158)</f>
        <v>0.23599999999999999</v>
      </c>
      <c r="E1158" s="2">
        <f t="shared" si="136"/>
        <v>0.22800000000000004</v>
      </c>
      <c r="F1158" s="2">
        <f t="shared" si="137"/>
        <v>0.22400000000000006</v>
      </c>
      <c r="G1158" s="2">
        <f t="shared" si="139"/>
        <v>0.22160000000000007</v>
      </c>
      <c r="H1158" s="2">
        <f t="shared" si="135"/>
        <v>0.2462999999999996</v>
      </c>
      <c r="I1158" s="2">
        <f t="array" ref="I1158">SUMPRODUCT(B1142:B1161, (ROW(B1142:B1161)-ROW(B1142)+1)) / (20*21/2)</f>
        <v>0.22871428571428568</v>
      </c>
      <c r="J1158" s="2">
        <f t="shared" si="138"/>
        <v>0.22680044694042201</v>
      </c>
      <c r="K1158" s="2">
        <f t="shared" si="140"/>
        <v>0.22504638253221768</v>
      </c>
    </row>
    <row r="1159" spans="1:11" ht="13.5" x14ac:dyDescent="0.25">
      <c r="A1159" s="3">
        <f>TITRES_STAT!B1162</f>
        <v>43999</v>
      </c>
      <c r="B1159" s="5">
        <f>TITRES_STAT!D1162</f>
        <v>0.23</v>
      </c>
      <c r="C1159" s="2">
        <f t="shared" si="141"/>
        <v>-9.9999999999999811E-3</v>
      </c>
      <c r="D1159" s="2">
        <f t="shared" si="142"/>
        <v>0.23799999999999999</v>
      </c>
      <c r="E1159" s="2">
        <f t="shared" si="136"/>
        <v>0.22900000000000001</v>
      </c>
      <c r="F1159" s="2">
        <f t="shared" si="137"/>
        <v>0.22450000000000009</v>
      </c>
      <c r="G1159" s="2">
        <f t="shared" si="139"/>
        <v>0.22180000000000008</v>
      </c>
      <c r="H1159" s="2">
        <f t="shared" si="135"/>
        <v>0.24609999999999957</v>
      </c>
      <c r="I1159" s="2">
        <f t="array" ref="I1159">SUMPRODUCT(B1143:B1162, (ROW(B1143:B1162)-ROW(B1143)+1)) / (20*21/2)</f>
        <v>0.22914285714285712</v>
      </c>
      <c r="J1159" s="2">
        <f t="shared" si="138"/>
        <v>0.22710516627942942</v>
      </c>
      <c r="K1159" s="2">
        <f t="shared" si="140"/>
        <v>0.22524064204075817</v>
      </c>
    </row>
    <row r="1160" spans="1:11" ht="13.5" x14ac:dyDescent="0.25">
      <c r="A1160" s="3">
        <f>TITRES_STAT!B1163</f>
        <v>44000</v>
      </c>
      <c r="B1160" s="5">
        <f>TITRES_STAT!D1163</f>
        <v>0.23</v>
      </c>
      <c r="C1160" s="2">
        <f t="shared" si="141"/>
        <v>0</v>
      </c>
      <c r="D1160" s="2">
        <f t="shared" si="142"/>
        <v>0.23799999999999999</v>
      </c>
      <c r="E1160" s="2">
        <f t="shared" si="136"/>
        <v>0.23000000000000004</v>
      </c>
      <c r="F1160" s="2">
        <f t="shared" si="137"/>
        <v>0.22500000000000009</v>
      </c>
      <c r="G1160" s="2">
        <f t="shared" si="139"/>
        <v>0.22200000000000006</v>
      </c>
      <c r="H1160" s="2">
        <f t="shared" si="135"/>
        <v>0.24589999999999954</v>
      </c>
      <c r="I1160" s="2">
        <f t="array" ref="I1160">SUMPRODUCT(B1144:B1163, (ROW(B1144:B1163)-ROW(B1144)+1)) / (20*21/2)</f>
        <v>0.22952380952380955</v>
      </c>
      <c r="J1160" s="2">
        <f t="shared" si="138"/>
        <v>0.22738086472900756</v>
      </c>
      <c r="K1160" s="2">
        <f t="shared" si="140"/>
        <v>0.2254272835293559</v>
      </c>
    </row>
    <row r="1161" spans="1:11" ht="13.5" x14ac:dyDescent="0.25">
      <c r="A1161" s="3">
        <f>TITRES_STAT!B1164</f>
        <v>44001</v>
      </c>
      <c r="B1161" s="5">
        <f>TITRES_STAT!D1164</f>
        <v>0.23</v>
      </c>
      <c r="C1161" s="2">
        <f t="shared" si="141"/>
        <v>0</v>
      </c>
      <c r="D1161" s="2">
        <f t="shared" si="142"/>
        <v>0.23599999999999999</v>
      </c>
      <c r="E1161" s="2">
        <f t="shared" si="136"/>
        <v>0.23100000000000001</v>
      </c>
      <c r="F1161" s="2">
        <f t="shared" si="137"/>
        <v>0.22550000000000012</v>
      </c>
      <c r="G1161" s="2">
        <f t="shared" si="139"/>
        <v>0.22220000000000006</v>
      </c>
      <c r="H1161" s="2">
        <f t="shared" si="135"/>
        <v>0.24564999999999948</v>
      </c>
      <c r="I1161" s="2">
        <f t="array" ref="I1161">SUMPRODUCT(B1145:B1164, (ROW(B1145:B1164)-ROW(B1145)+1)) / (20*21/2)</f>
        <v>0.22985714285714284</v>
      </c>
      <c r="J1161" s="2">
        <f t="shared" si="138"/>
        <v>0.22763030618338778</v>
      </c>
      <c r="K1161" s="2">
        <f t="shared" si="140"/>
        <v>0.22560660574389099</v>
      </c>
    </row>
    <row r="1162" spans="1:11" ht="13.5" x14ac:dyDescent="0.25">
      <c r="A1162" s="3">
        <f>TITRES_STAT!B1165</f>
        <v>44004</v>
      </c>
      <c r="B1162" s="5">
        <f>TITRES_STAT!D1165</f>
        <v>0.23</v>
      </c>
      <c r="C1162" s="2">
        <f t="shared" si="141"/>
        <v>0</v>
      </c>
      <c r="D1162" s="2">
        <f t="shared" si="142"/>
        <v>0.23199999999999998</v>
      </c>
      <c r="E1162" s="2">
        <f t="shared" si="136"/>
        <v>0.23200000000000004</v>
      </c>
      <c r="F1162" s="2">
        <f t="shared" si="137"/>
        <v>0.22600000000000006</v>
      </c>
      <c r="G1162" s="2">
        <f t="shared" si="139"/>
        <v>0.22240000000000004</v>
      </c>
      <c r="H1162" s="2">
        <f t="shared" ref="H1162:H1225" si="143">AVERAGE(B963:B1162)</f>
        <v>0.24539999999999942</v>
      </c>
      <c r="I1162" s="2">
        <f t="array" ref="I1162">SUMPRODUCT(B1146:B1165, (ROW(B1146:B1165)-ROW(B1146)+1)) / (20*21/2)</f>
        <v>0.22919047619047617</v>
      </c>
      <c r="J1162" s="2">
        <f t="shared" si="138"/>
        <v>0.22785599130877943</v>
      </c>
      <c r="K1162" s="2">
        <f t="shared" si="140"/>
        <v>0.22577889571471882</v>
      </c>
    </row>
    <row r="1163" spans="1:11" ht="13.5" x14ac:dyDescent="0.25">
      <c r="A1163" s="3">
        <f>TITRES_STAT!B1166</f>
        <v>44005</v>
      </c>
      <c r="B1163" s="5">
        <f>TITRES_STAT!D1166</f>
        <v>0.23</v>
      </c>
      <c r="C1163" s="2">
        <f t="shared" si="141"/>
        <v>0</v>
      </c>
      <c r="D1163" s="2">
        <f t="shared" si="142"/>
        <v>0.23000000000000004</v>
      </c>
      <c r="E1163" s="2">
        <f t="shared" si="136"/>
        <v>0.23300000000000001</v>
      </c>
      <c r="F1163" s="2">
        <f t="shared" si="137"/>
        <v>0.22650000000000009</v>
      </c>
      <c r="G1163" s="2">
        <f t="shared" si="139"/>
        <v>0.22260000000000005</v>
      </c>
      <c r="H1163" s="2">
        <f t="shared" si="143"/>
        <v>0.2451499999999994</v>
      </c>
      <c r="I1163" s="2">
        <f t="array" ref="I1163">SUMPRODUCT(B1147:B1166, (ROW(B1147:B1166)-ROW(B1147)+1)) / (20*21/2)</f>
        <v>0.22852380952380949</v>
      </c>
      <c r="J1163" s="2">
        <f t="shared" si="138"/>
        <v>0.22806018261270519</v>
      </c>
      <c r="K1163" s="2">
        <f t="shared" si="140"/>
        <v>0.22594442921610242</v>
      </c>
    </row>
    <row r="1164" spans="1:11" ht="13.5" x14ac:dyDescent="0.25">
      <c r="A1164" s="3">
        <f>TITRES_STAT!B1167</f>
        <v>44006</v>
      </c>
      <c r="B1164" s="5">
        <f>TITRES_STAT!D1167</f>
        <v>0.23</v>
      </c>
      <c r="C1164" s="2">
        <f t="shared" si="141"/>
        <v>0</v>
      </c>
      <c r="D1164" s="2">
        <f t="shared" si="142"/>
        <v>0.23000000000000004</v>
      </c>
      <c r="E1164" s="2">
        <f t="shared" ref="E1164:E1227" si="144">AVERAGE(B1155:B1164)</f>
        <v>0.23399999999999999</v>
      </c>
      <c r="F1164" s="2">
        <f t="shared" si="137"/>
        <v>0.22700000000000004</v>
      </c>
      <c r="G1164" s="2">
        <f t="shared" si="139"/>
        <v>0.22280000000000005</v>
      </c>
      <c r="H1164" s="2">
        <f t="shared" si="143"/>
        <v>0.2448499999999994</v>
      </c>
      <c r="I1164" s="2">
        <f t="array" ref="I1164">SUMPRODUCT(B1148:B1167, (ROW(B1148:B1167)-ROW(B1148)+1)) / (20*21/2)</f>
        <v>0.22785714285714287</v>
      </c>
      <c r="J1164" s="2">
        <f t="shared" si="138"/>
        <v>0.22824492712578087</v>
      </c>
      <c r="K1164" s="2">
        <f t="shared" si="140"/>
        <v>0.22610347120762783</v>
      </c>
    </row>
    <row r="1165" spans="1:11" ht="13.5" x14ac:dyDescent="0.25">
      <c r="A1165" s="3">
        <f>TITRES_STAT!B1168</f>
        <v>44007</v>
      </c>
      <c r="B1165" s="5">
        <f>TITRES_STAT!D1168</f>
        <v>0.22</v>
      </c>
      <c r="C1165" s="2">
        <f t="shared" si="141"/>
        <v>-1.0000000000000009E-2</v>
      </c>
      <c r="D1165" s="2">
        <f t="shared" si="142"/>
        <v>0.22800000000000004</v>
      </c>
      <c r="E1165" s="2">
        <f t="shared" si="144"/>
        <v>0.23300000000000001</v>
      </c>
      <c r="F1165" s="2">
        <f t="shared" si="137"/>
        <v>0.22700000000000004</v>
      </c>
      <c r="G1165" s="2">
        <f t="shared" si="139"/>
        <v>0.22280000000000005</v>
      </c>
      <c r="H1165" s="2">
        <f t="shared" si="143"/>
        <v>0.24454999999999941</v>
      </c>
      <c r="I1165" s="2">
        <f t="array" ref="I1165">SUMPRODUCT(B1149:B1168, (ROW(B1149:B1168)-ROW(B1149)+1)) / (20*21/2)</f>
        <v>0.22814285714285715</v>
      </c>
      <c r="J1165" s="2">
        <f t="shared" si="138"/>
        <v>0.22745969597094459</v>
      </c>
      <c r="K1165" s="2">
        <f t="shared" si="140"/>
        <v>0.225864119395564</v>
      </c>
    </row>
    <row r="1166" spans="1:11" ht="13.5" x14ac:dyDescent="0.25">
      <c r="A1166" s="3">
        <f>TITRES_STAT!B1169</f>
        <v>44008</v>
      </c>
      <c r="B1166" s="5">
        <f>TITRES_STAT!D1169</f>
        <v>0.22</v>
      </c>
      <c r="C1166" s="2">
        <f t="shared" si="141"/>
        <v>0</v>
      </c>
      <c r="D1166" s="2">
        <f t="shared" si="142"/>
        <v>0.22600000000000003</v>
      </c>
      <c r="E1166" s="2">
        <f t="shared" si="144"/>
        <v>0.23100000000000001</v>
      </c>
      <c r="F1166" s="2">
        <f t="shared" si="137"/>
        <v>0.22699999999999995</v>
      </c>
      <c r="G1166" s="2">
        <f t="shared" si="139"/>
        <v>0.22280000000000005</v>
      </c>
      <c r="H1166" s="2">
        <f t="shared" si="143"/>
        <v>0.24419999999999939</v>
      </c>
      <c r="I1166" s="2">
        <f t="array" ref="I1166">SUMPRODUCT(B1150:B1169, (ROW(B1150:B1169)-ROW(B1150)+1)) / (20*21/2)</f>
        <v>0.22838095238095238</v>
      </c>
      <c r="J1166" s="2">
        <f t="shared" si="138"/>
        <v>0.22674924873561653</v>
      </c>
      <c r="K1166" s="2">
        <f t="shared" si="140"/>
        <v>0.2256341539290713</v>
      </c>
    </row>
    <row r="1167" spans="1:11" ht="13.5" x14ac:dyDescent="0.25">
      <c r="A1167" s="3">
        <f>TITRES_STAT!B1170</f>
        <v>44011</v>
      </c>
      <c r="B1167" s="5">
        <f>TITRES_STAT!D1170</f>
        <v>0.22</v>
      </c>
      <c r="C1167" s="2">
        <f t="shared" si="141"/>
        <v>0</v>
      </c>
      <c r="D1167" s="2">
        <f t="shared" si="142"/>
        <v>0.22400000000000003</v>
      </c>
      <c r="E1167" s="2">
        <f t="shared" si="144"/>
        <v>0.22800000000000004</v>
      </c>
      <c r="F1167" s="2">
        <f t="shared" si="137"/>
        <v>0.22699999999999995</v>
      </c>
      <c r="G1167" s="2">
        <f t="shared" si="139"/>
        <v>0.22280000000000005</v>
      </c>
      <c r="H1167" s="2">
        <f t="shared" si="143"/>
        <v>0.24384999999999937</v>
      </c>
      <c r="I1167" s="2">
        <f t="array" ref="I1167">SUMPRODUCT(B1151:B1170, (ROW(B1151:B1170)-ROW(B1151)+1)) / (20*21/2)</f>
        <v>0.22857142857142859</v>
      </c>
      <c r="J1167" s="2">
        <f t="shared" si="138"/>
        <v>0.22610646314174829</v>
      </c>
      <c r="K1167" s="2">
        <f t="shared" si="140"/>
        <v>0.22541320671616655</v>
      </c>
    </row>
    <row r="1168" spans="1:11" ht="13.5" x14ac:dyDescent="0.25">
      <c r="A1168" s="3">
        <f>TITRES_STAT!B1171</f>
        <v>44012</v>
      </c>
      <c r="B1168" s="5">
        <f>TITRES_STAT!D1171</f>
        <v>0.23</v>
      </c>
      <c r="C1168" s="2">
        <f t="shared" si="141"/>
        <v>1.0000000000000009E-2</v>
      </c>
      <c r="D1168" s="2">
        <f t="shared" si="142"/>
        <v>0.22400000000000003</v>
      </c>
      <c r="E1168" s="2">
        <f t="shared" si="144"/>
        <v>0.22700000000000001</v>
      </c>
      <c r="F1168" s="2">
        <f t="shared" si="137"/>
        <v>0.22750000000000004</v>
      </c>
      <c r="G1168" s="2">
        <f t="shared" si="139"/>
        <v>0.22300000000000003</v>
      </c>
      <c r="H1168" s="2">
        <f t="shared" si="143"/>
        <v>0.24359999999999934</v>
      </c>
      <c r="I1168" s="2">
        <f t="array" ref="I1168">SUMPRODUCT(B1152:B1171, (ROW(B1152:B1171)-ROW(B1152)+1)) / (20*21/2)</f>
        <v>0.22871428571428573</v>
      </c>
      <c r="J1168" s="2">
        <f t="shared" si="138"/>
        <v>0.22647727617586749</v>
      </c>
      <c r="K1168" s="2">
        <f t="shared" si="140"/>
        <v>0.2255930809625914</v>
      </c>
    </row>
    <row r="1169" spans="1:11" ht="13.5" x14ac:dyDescent="0.25">
      <c r="A1169" s="3">
        <f>TITRES_STAT!B1172</f>
        <v>44013</v>
      </c>
      <c r="B1169" s="5">
        <f>TITRES_STAT!D1172</f>
        <v>0.23</v>
      </c>
      <c r="C1169" s="2">
        <f t="shared" si="141"/>
        <v>0</v>
      </c>
      <c r="D1169" s="2">
        <f t="shared" si="142"/>
        <v>0.22400000000000003</v>
      </c>
      <c r="E1169" s="2">
        <f t="shared" si="144"/>
        <v>0.22700000000000001</v>
      </c>
      <c r="F1169" s="2">
        <f t="shared" si="137"/>
        <v>0.22800000000000006</v>
      </c>
      <c r="G1169" s="2">
        <f t="shared" si="139"/>
        <v>0.22320000000000007</v>
      </c>
      <c r="H1169" s="2">
        <f t="shared" si="143"/>
        <v>0.24334999999999929</v>
      </c>
      <c r="I1169" s="2">
        <f t="array" ref="I1169">SUMPRODUCT(B1153:B1172, (ROW(B1153:B1172)-ROW(B1153)+1)) / (20*21/2)</f>
        <v>0.22880952380952382</v>
      </c>
      <c r="J1169" s="2">
        <f t="shared" si="138"/>
        <v>0.22681277368292774</v>
      </c>
      <c r="K1169" s="2">
        <f t="shared" si="140"/>
        <v>0.22576590131699958</v>
      </c>
    </row>
    <row r="1170" spans="1:11" ht="13.5" x14ac:dyDescent="0.25">
      <c r="A1170" s="3">
        <f>TITRES_STAT!B1173</f>
        <v>44014</v>
      </c>
      <c r="B1170" s="5">
        <f>TITRES_STAT!D1173</f>
        <v>0.23</v>
      </c>
      <c r="C1170" s="2">
        <f t="shared" si="141"/>
        <v>0</v>
      </c>
      <c r="D1170" s="2">
        <f t="shared" si="142"/>
        <v>0.22600000000000003</v>
      </c>
      <c r="E1170" s="2">
        <f t="shared" si="144"/>
        <v>0.22700000000000001</v>
      </c>
      <c r="F1170" s="2">
        <f t="shared" si="137"/>
        <v>0.22850000000000009</v>
      </c>
      <c r="G1170" s="2">
        <f t="shared" si="139"/>
        <v>0.2234000000000001</v>
      </c>
      <c r="H1170" s="2">
        <f t="shared" si="143"/>
        <v>0.24309999999999929</v>
      </c>
      <c r="I1170" s="2">
        <f t="array" ref="I1170">SUMPRODUCT(B1154:B1173, (ROW(B1154:B1173)-ROW(B1154)+1)) / (20*21/2)</f>
        <v>0.22885714285714287</v>
      </c>
      <c r="J1170" s="2">
        <f t="shared" si="138"/>
        <v>0.22711631904645843</v>
      </c>
      <c r="K1170" s="2">
        <f t="shared" si="140"/>
        <v>0.22593194440260747</v>
      </c>
    </row>
    <row r="1171" spans="1:11" ht="13.5" x14ac:dyDescent="0.25">
      <c r="A1171" s="3">
        <f>TITRES_STAT!B1174</f>
        <v>44015</v>
      </c>
      <c r="B1171" s="5">
        <f>TITRES_STAT!D1174</f>
        <v>0.23</v>
      </c>
      <c r="C1171" s="2">
        <f t="shared" si="141"/>
        <v>0</v>
      </c>
      <c r="D1171" s="2">
        <f t="shared" si="142"/>
        <v>0.22800000000000004</v>
      </c>
      <c r="E1171" s="2">
        <f t="shared" si="144"/>
        <v>0.22700000000000001</v>
      </c>
      <c r="F1171" s="2">
        <f t="shared" si="137"/>
        <v>0.22900000000000009</v>
      </c>
      <c r="G1171" s="2">
        <f t="shared" si="139"/>
        <v>0.2236000000000001</v>
      </c>
      <c r="H1171" s="2">
        <f t="shared" si="143"/>
        <v>0.24279999999999927</v>
      </c>
      <c r="I1171" s="2">
        <f t="array" ref="I1171">SUMPRODUCT(B1155:B1174, (ROW(B1155:B1174)-ROW(B1155)+1)) / (20*21/2)</f>
        <v>0.22885714285714287</v>
      </c>
      <c r="J1171" s="2">
        <f t="shared" si="138"/>
        <v>0.22739095532774811</v>
      </c>
      <c r="K1171" s="2">
        <f t="shared" si="140"/>
        <v>0.22609147599466209</v>
      </c>
    </row>
    <row r="1172" spans="1:11" ht="13.5" x14ac:dyDescent="0.25">
      <c r="A1172" s="3">
        <f>TITRES_STAT!B1175</f>
        <v>44018</v>
      </c>
      <c r="B1172" s="5">
        <f>TITRES_STAT!D1175</f>
        <v>0.23</v>
      </c>
      <c r="C1172" s="2">
        <f t="shared" si="141"/>
        <v>0</v>
      </c>
      <c r="D1172" s="2">
        <f t="shared" si="142"/>
        <v>0.23000000000000004</v>
      </c>
      <c r="E1172" s="2">
        <f t="shared" si="144"/>
        <v>0.22700000000000001</v>
      </c>
      <c r="F1172" s="2">
        <f t="shared" ref="F1172:F1235" si="145">AVERAGE(B1153:B1172)</f>
        <v>0.22950000000000009</v>
      </c>
      <c r="G1172" s="2">
        <f t="shared" si="139"/>
        <v>0.22380000000000011</v>
      </c>
      <c r="H1172" s="2">
        <f t="shared" si="143"/>
        <v>0.24254999999999924</v>
      </c>
      <c r="I1172" s="2">
        <f t="array" ref="I1172">SUMPRODUCT(B1156:B1175, (ROW(B1156:B1175)-ROW(B1156)+1)) / (20*21/2)</f>
        <v>0.22785714285714284</v>
      </c>
      <c r="J1172" s="2">
        <f t="shared" si="138"/>
        <v>0.22763943577272447</v>
      </c>
      <c r="K1172" s="2">
        <f t="shared" si="140"/>
        <v>0.22624475144585182</v>
      </c>
    </row>
    <row r="1173" spans="1:11" ht="13.5" x14ac:dyDescent="0.25">
      <c r="A1173" s="3">
        <f>TITRES_STAT!B1176</f>
        <v>44019</v>
      </c>
      <c r="B1173" s="5">
        <f>TITRES_STAT!D1176</f>
        <v>0.23</v>
      </c>
      <c r="C1173" s="2">
        <f t="shared" si="141"/>
        <v>0</v>
      </c>
      <c r="D1173" s="2">
        <f t="shared" si="142"/>
        <v>0.23000000000000004</v>
      </c>
      <c r="E1173" s="2">
        <f t="shared" si="144"/>
        <v>0.22700000000000001</v>
      </c>
      <c r="F1173" s="2">
        <f t="shared" si="145"/>
        <v>0.23000000000000007</v>
      </c>
      <c r="G1173" s="2">
        <f t="shared" si="139"/>
        <v>0.22400000000000012</v>
      </c>
      <c r="H1173" s="2">
        <f t="shared" si="143"/>
        <v>0.24229999999999927</v>
      </c>
      <c r="I1173" s="2">
        <f t="array" ref="I1173">SUMPRODUCT(B1157:B1176, (ROW(B1157:B1176)-ROW(B1157)+1)) / (20*21/2)</f>
        <v>0.22785714285714287</v>
      </c>
      <c r="J1173" s="2">
        <f t="shared" ref="J1173:J1236" si="146">$J$4*B1173+J1172*(1-$J$4)</f>
        <v>0.22786425141341737</v>
      </c>
      <c r="K1173" s="2">
        <f t="shared" si="140"/>
        <v>0.22639201609503412</v>
      </c>
    </row>
    <row r="1174" spans="1:11" ht="13.5" x14ac:dyDescent="0.25">
      <c r="A1174" s="3">
        <f>TITRES_STAT!B1177</f>
        <v>44020</v>
      </c>
      <c r="B1174" s="5">
        <f>TITRES_STAT!D1177</f>
        <v>0.23</v>
      </c>
      <c r="C1174" s="2">
        <f t="shared" si="141"/>
        <v>0</v>
      </c>
      <c r="D1174" s="2">
        <f t="shared" si="142"/>
        <v>0.23000000000000004</v>
      </c>
      <c r="E1174" s="2">
        <f t="shared" si="144"/>
        <v>0.22700000000000001</v>
      </c>
      <c r="F1174" s="2">
        <f t="shared" si="145"/>
        <v>0.23050000000000007</v>
      </c>
      <c r="G1174" s="2">
        <f t="shared" si="139"/>
        <v>0.22420000000000012</v>
      </c>
      <c r="H1174" s="2">
        <f t="shared" si="143"/>
        <v>0.24199999999999924</v>
      </c>
      <c r="I1174" s="2">
        <f t="array" ref="I1174">SUMPRODUCT(B1158:B1177, (ROW(B1158:B1177)-ROW(B1158)+1)) / (20*21/2)</f>
        <v>0.22790476190476192</v>
      </c>
      <c r="J1174" s="2">
        <f t="shared" si="146"/>
        <v>0.22806765604071094</v>
      </c>
      <c r="K1174" s="2">
        <f t="shared" si="140"/>
        <v>0.22653350565993477</v>
      </c>
    </row>
    <row r="1175" spans="1:11" ht="13.5" x14ac:dyDescent="0.25">
      <c r="A1175" s="3">
        <f>TITRES_STAT!B1178</f>
        <v>44021</v>
      </c>
      <c r="B1175" s="5">
        <f>TITRES_STAT!D1178</f>
        <v>0.22</v>
      </c>
      <c r="C1175" s="2">
        <f t="shared" si="141"/>
        <v>-1.0000000000000009E-2</v>
      </c>
      <c r="D1175" s="2">
        <f t="shared" si="142"/>
        <v>0.22800000000000004</v>
      </c>
      <c r="E1175" s="2">
        <f t="shared" si="144"/>
        <v>0.22700000000000004</v>
      </c>
      <c r="F1175" s="2">
        <f t="shared" si="145"/>
        <v>0.23000000000000004</v>
      </c>
      <c r="G1175" s="2">
        <f t="shared" si="139"/>
        <v>0.22420000000000015</v>
      </c>
      <c r="H1175" s="2">
        <f t="shared" si="143"/>
        <v>0.24169999999999925</v>
      </c>
      <c r="I1175" s="2">
        <f t="array" ref="I1175">SUMPRODUCT(B1159:B1178, (ROW(B1159:B1178)-ROW(B1159)+1)) / (20*21/2)</f>
        <v>0.22709523809523807</v>
      </c>
      <c r="J1175" s="2">
        <f t="shared" si="146"/>
        <v>0.22729930784635752</v>
      </c>
      <c r="K1175" s="2">
        <f t="shared" si="140"/>
        <v>0.22627728975170205</v>
      </c>
    </row>
    <row r="1176" spans="1:11" ht="13.5" x14ac:dyDescent="0.25">
      <c r="A1176" s="3">
        <f>TITRES_STAT!B1179</f>
        <v>44022</v>
      </c>
      <c r="B1176" s="5">
        <f>TITRES_STAT!D1179</f>
        <v>0.23</v>
      </c>
      <c r="C1176" s="2">
        <f t="shared" si="141"/>
        <v>1.0000000000000009E-2</v>
      </c>
      <c r="D1176" s="2">
        <f t="shared" si="142"/>
        <v>0.22800000000000004</v>
      </c>
      <c r="E1176" s="2">
        <f t="shared" si="144"/>
        <v>0.22800000000000004</v>
      </c>
      <c r="F1176" s="2">
        <f t="shared" si="145"/>
        <v>0.22950000000000004</v>
      </c>
      <c r="G1176" s="2">
        <f t="shared" si="139"/>
        <v>0.22440000000000015</v>
      </c>
      <c r="H1176" s="2">
        <f t="shared" si="143"/>
        <v>0.24144999999999925</v>
      </c>
      <c r="I1176" s="2">
        <f t="array" ref="I1176">SUMPRODUCT(B1160:B1179, (ROW(B1160:B1179)-ROW(B1160)+1)) / (20*21/2)</f>
        <v>0.2263809523809524</v>
      </c>
      <c r="J1176" s="2">
        <f t="shared" si="146"/>
        <v>0.22755651662289489</v>
      </c>
      <c r="K1176" s="2">
        <f t="shared" si="140"/>
        <v>0.22642327838889023</v>
      </c>
    </row>
    <row r="1177" spans="1:11" ht="13.5" x14ac:dyDescent="0.25">
      <c r="A1177" s="3">
        <f>TITRES_STAT!B1180</f>
        <v>44025</v>
      </c>
      <c r="B1177" s="5">
        <f>TITRES_STAT!D1180</f>
        <v>0.23</v>
      </c>
      <c r="C1177" s="2">
        <f t="shared" si="141"/>
        <v>0</v>
      </c>
      <c r="D1177" s="2">
        <f t="shared" si="142"/>
        <v>0.22800000000000004</v>
      </c>
      <c r="E1177" s="2">
        <f t="shared" si="144"/>
        <v>0.22900000000000001</v>
      </c>
      <c r="F1177" s="2">
        <f t="shared" si="145"/>
        <v>0.22850000000000006</v>
      </c>
      <c r="G1177" s="2">
        <f t="shared" si="139"/>
        <v>0.22460000000000019</v>
      </c>
      <c r="H1177" s="2">
        <f t="shared" si="143"/>
        <v>0.2411499999999992</v>
      </c>
      <c r="I1177" s="2">
        <f t="array" ref="I1177">SUMPRODUCT(B1161:B1180, (ROW(B1161:B1180)-ROW(B1161)+1)) / (20*21/2)</f>
        <v>0.22666666666666671</v>
      </c>
      <c r="J1177" s="2">
        <f t="shared" si="146"/>
        <v>0.22778922932547632</v>
      </c>
      <c r="K1177" s="2">
        <f t="shared" si="140"/>
        <v>0.22656354198148279</v>
      </c>
    </row>
    <row r="1178" spans="1:11" ht="13.5" x14ac:dyDescent="0.25">
      <c r="A1178" s="3">
        <f>TITRES_STAT!B1181</f>
        <v>44026</v>
      </c>
      <c r="B1178" s="5">
        <f>TITRES_STAT!D1181</f>
        <v>0.22</v>
      </c>
      <c r="C1178" s="2">
        <f t="shared" si="141"/>
        <v>-1.0000000000000009E-2</v>
      </c>
      <c r="D1178" s="2">
        <f t="shared" si="142"/>
        <v>0.22600000000000003</v>
      </c>
      <c r="E1178" s="2">
        <f t="shared" si="144"/>
        <v>0.22800000000000004</v>
      </c>
      <c r="F1178" s="2">
        <f t="shared" si="145"/>
        <v>0.22750000000000004</v>
      </c>
      <c r="G1178" s="2">
        <f t="shared" si="139"/>
        <v>0.22460000000000019</v>
      </c>
      <c r="H1178" s="2">
        <f t="shared" si="143"/>
        <v>0.2408499999999992</v>
      </c>
      <c r="I1178" s="2">
        <f t="array" ref="I1178">SUMPRODUCT(B1162:B1181, (ROW(B1162:B1181)-ROW(B1162)+1)) / (20*21/2)</f>
        <v>0.22599999999999998</v>
      </c>
      <c r="J1178" s="2">
        <f t="shared" si="146"/>
        <v>0.22704739796114523</v>
      </c>
      <c r="K1178" s="2">
        <f t="shared" si="140"/>
        <v>0.2263061481782874</v>
      </c>
    </row>
    <row r="1179" spans="1:11" ht="13.5" x14ac:dyDescent="0.25">
      <c r="A1179" s="3">
        <f>TITRES_STAT!B1182</f>
        <v>44027</v>
      </c>
      <c r="B1179" s="5">
        <f>TITRES_STAT!D1182</f>
        <v>0.22</v>
      </c>
      <c r="C1179" s="2">
        <f t="shared" si="141"/>
        <v>0</v>
      </c>
      <c r="D1179" s="2">
        <f t="shared" si="142"/>
        <v>0.22400000000000003</v>
      </c>
      <c r="E1179" s="2">
        <f t="shared" si="144"/>
        <v>0.22700000000000004</v>
      </c>
      <c r="F1179" s="2">
        <f t="shared" si="145"/>
        <v>0.22700000000000001</v>
      </c>
      <c r="G1179" s="2">
        <f t="shared" si="139"/>
        <v>0.22460000000000022</v>
      </c>
      <c r="H1179" s="2">
        <f t="shared" si="143"/>
        <v>0.24054999999999918</v>
      </c>
      <c r="I1179" s="2">
        <f t="array" ref="I1179">SUMPRODUCT(B1163:B1182, (ROW(B1163:B1182)-ROW(B1163)+1)) / (20*21/2)</f>
        <v>0.22633333333333333</v>
      </c>
      <c r="J1179" s="2">
        <f t="shared" si="146"/>
        <v>0.2263762172029409</v>
      </c>
      <c r="K1179" s="2">
        <f t="shared" si="140"/>
        <v>0.22605884824972713</v>
      </c>
    </row>
    <row r="1180" spans="1:11" ht="13.5" x14ac:dyDescent="0.25">
      <c r="A1180" s="3">
        <f>TITRES_STAT!B1183</f>
        <v>44028</v>
      </c>
      <c r="B1180" s="5">
        <f>TITRES_STAT!D1183</f>
        <v>0.23</v>
      </c>
      <c r="C1180" s="2">
        <f t="shared" si="141"/>
        <v>1.0000000000000009E-2</v>
      </c>
      <c r="D1180" s="2">
        <f t="shared" si="142"/>
        <v>0.22600000000000003</v>
      </c>
      <c r="E1180" s="2">
        <f t="shared" si="144"/>
        <v>0.22700000000000001</v>
      </c>
      <c r="F1180" s="2">
        <f t="shared" si="145"/>
        <v>0.22700000000000001</v>
      </c>
      <c r="G1180" s="2">
        <f t="shared" si="139"/>
        <v>0.22480000000000022</v>
      </c>
      <c r="H1180" s="2">
        <f t="shared" si="143"/>
        <v>0.24029999999999915</v>
      </c>
      <c r="I1180" s="2">
        <f t="array" ref="I1180">SUMPRODUCT(B1164:B1183, (ROW(B1164:B1183)-ROW(B1164)+1)) / (20*21/2)</f>
        <v>0.2257142857142857</v>
      </c>
      <c r="J1180" s="2">
        <f t="shared" si="146"/>
        <v>0.22672133937408939</v>
      </c>
      <c r="K1180" s="2">
        <f t="shared" si="140"/>
        <v>0.2262134032203261</v>
      </c>
    </row>
    <row r="1181" spans="1:11" ht="13.5" x14ac:dyDescent="0.25">
      <c r="A1181" s="3">
        <f>TITRES_STAT!B1184</f>
        <v>44029</v>
      </c>
      <c r="B1181" s="5">
        <f>TITRES_STAT!D1184</f>
        <v>0.22</v>
      </c>
      <c r="C1181" s="2">
        <f t="shared" si="141"/>
        <v>-1.0000000000000009E-2</v>
      </c>
      <c r="D1181" s="2">
        <f t="shared" si="142"/>
        <v>0.22400000000000003</v>
      </c>
      <c r="E1181" s="2">
        <f t="shared" si="144"/>
        <v>0.22600000000000003</v>
      </c>
      <c r="F1181" s="2">
        <f t="shared" si="145"/>
        <v>0.22650000000000001</v>
      </c>
      <c r="G1181" s="2">
        <f t="shared" si="139"/>
        <v>0.22480000000000022</v>
      </c>
      <c r="H1181" s="2">
        <f t="shared" si="143"/>
        <v>0.23999999999999916</v>
      </c>
      <c r="I1181" s="2">
        <f t="array" ref="I1181">SUMPRODUCT(B1165:B1184, (ROW(B1165:B1184)-ROW(B1165)+1)) / (20*21/2)</f>
        <v>0.22514285714285714</v>
      </c>
      <c r="J1181" s="2">
        <f t="shared" si="146"/>
        <v>0.22608121181465229</v>
      </c>
      <c r="K1181" s="2">
        <f t="shared" si="140"/>
        <v>0.22596974034894077</v>
      </c>
    </row>
    <row r="1182" spans="1:11" ht="13.5" x14ac:dyDescent="0.25">
      <c r="A1182" s="3">
        <f>TITRES_STAT!B1185</f>
        <v>44032</v>
      </c>
      <c r="B1182" s="5">
        <f>TITRES_STAT!D1185</f>
        <v>0.23</v>
      </c>
      <c r="C1182" s="2">
        <f t="shared" si="141"/>
        <v>1.0000000000000009E-2</v>
      </c>
      <c r="D1182" s="2">
        <f t="shared" si="142"/>
        <v>0.22400000000000003</v>
      </c>
      <c r="E1182" s="2">
        <f t="shared" si="144"/>
        <v>0.22600000000000003</v>
      </c>
      <c r="F1182" s="2">
        <f t="shared" si="145"/>
        <v>0.22650000000000006</v>
      </c>
      <c r="G1182" s="2">
        <f t="shared" si="139"/>
        <v>0.2250000000000002</v>
      </c>
      <c r="H1182" s="2">
        <f t="shared" si="143"/>
        <v>0.23979999999999912</v>
      </c>
      <c r="I1182" s="2">
        <f t="array" ref="I1182">SUMPRODUCT(B1166:B1185, (ROW(B1166:B1185)-ROW(B1166)+1)) / (20*21/2)</f>
        <v>0.22557142857142856</v>
      </c>
      <c r="J1182" s="2">
        <f t="shared" si="146"/>
        <v>0.22645442973706637</v>
      </c>
      <c r="K1182" s="2">
        <f t="shared" si="140"/>
        <v>0.22612778974702155</v>
      </c>
    </row>
    <row r="1183" spans="1:11" ht="13.5" x14ac:dyDescent="0.25">
      <c r="A1183" s="3">
        <f>TITRES_STAT!B1186</f>
        <v>44033</v>
      </c>
      <c r="B1183" s="5">
        <f>TITRES_STAT!D1186</f>
        <v>0.22</v>
      </c>
      <c r="C1183" s="2">
        <f t="shared" si="141"/>
        <v>-1.0000000000000009E-2</v>
      </c>
      <c r="D1183" s="2">
        <f t="shared" si="142"/>
        <v>0.22400000000000003</v>
      </c>
      <c r="E1183" s="2">
        <f t="shared" si="144"/>
        <v>0.22500000000000003</v>
      </c>
      <c r="F1183" s="2">
        <f t="shared" si="145"/>
        <v>0.22600000000000003</v>
      </c>
      <c r="G1183" s="2">
        <f t="shared" si="139"/>
        <v>0.2250000000000002</v>
      </c>
      <c r="H1183" s="2">
        <f t="shared" si="143"/>
        <v>0.23959999999999912</v>
      </c>
      <c r="I1183" s="2">
        <f t="array" ref="I1183">SUMPRODUCT(B1167:B1186, (ROW(B1167:B1186)-ROW(B1167)+1)) / (20*21/2)</f>
        <v>0.22500000000000001</v>
      </c>
      <c r="J1183" s="2">
        <f t="shared" si="146"/>
        <v>0.22583972214306003</v>
      </c>
      <c r="K1183" s="2">
        <f t="shared" si="140"/>
        <v>0.22588748426674621</v>
      </c>
    </row>
    <row r="1184" spans="1:11" ht="13.5" x14ac:dyDescent="0.25">
      <c r="A1184" s="3">
        <f>TITRES_STAT!B1187</f>
        <v>44034</v>
      </c>
      <c r="B1184" s="5">
        <f>TITRES_STAT!D1187</f>
        <v>0.22</v>
      </c>
      <c r="C1184" s="2">
        <f t="shared" si="141"/>
        <v>0</v>
      </c>
      <c r="D1184" s="2">
        <f t="shared" si="142"/>
        <v>0.22400000000000003</v>
      </c>
      <c r="E1184" s="2">
        <f t="shared" si="144"/>
        <v>0.22400000000000003</v>
      </c>
      <c r="F1184" s="2">
        <f t="shared" si="145"/>
        <v>0.22550000000000003</v>
      </c>
      <c r="G1184" s="2">
        <f t="shared" si="139"/>
        <v>0.22500000000000026</v>
      </c>
      <c r="H1184" s="2">
        <f t="shared" si="143"/>
        <v>0.23934999999999915</v>
      </c>
      <c r="I1184" s="2">
        <f t="array" ref="I1184">SUMPRODUCT(B1168:B1187, (ROW(B1168:B1187)-ROW(B1168)+1)) / (20*21/2)</f>
        <v>0.22442857142857145</v>
      </c>
      <c r="J1184" s="2">
        <f t="shared" si="146"/>
        <v>0.22528355812943526</v>
      </c>
      <c r="K1184" s="2">
        <f t="shared" si="140"/>
        <v>0.22565660253079539</v>
      </c>
    </row>
    <row r="1185" spans="1:11" ht="13.5" x14ac:dyDescent="0.25">
      <c r="A1185" s="3">
        <f>TITRES_STAT!B1188</f>
        <v>44035</v>
      </c>
      <c r="B1185" s="5">
        <f>TITRES_STAT!D1188</f>
        <v>0.23</v>
      </c>
      <c r="C1185" s="2">
        <f t="shared" si="141"/>
        <v>1.0000000000000009E-2</v>
      </c>
      <c r="D1185" s="2">
        <f t="shared" si="142"/>
        <v>0.22400000000000003</v>
      </c>
      <c r="E1185" s="2">
        <f t="shared" si="144"/>
        <v>0.22500000000000001</v>
      </c>
      <c r="F1185" s="2">
        <f t="shared" si="145"/>
        <v>0.22600000000000006</v>
      </c>
      <c r="G1185" s="2">
        <f t="shared" si="139"/>
        <v>0.22520000000000023</v>
      </c>
      <c r="H1185" s="2">
        <f t="shared" si="143"/>
        <v>0.23909999999999912</v>
      </c>
      <c r="I1185" s="2">
        <f t="array" ref="I1185">SUMPRODUCT(B1169:B1188, (ROW(B1169:B1188)-ROW(B1169)+1)) / (20*21/2)</f>
        <v>0.22480952380952382</v>
      </c>
      <c r="J1185" s="2">
        <f t="shared" si="146"/>
        <v>0.22573274306948904</v>
      </c>
      <c r="K1185" s="2">
        <f t="shared" si="140"/>
        <v>0.22582693184331323</v>
      </c>
    </row>
    <row r="1186" spans="1:11" ht="13.5" x14ac:dyDescent="0.25">
      <c r="A1186" s="3">
        <f>TITRES_STAT!B1189</f>
        <v>44036</v>
      </c>
      <c r="B1186" s="5">
        <f>TITRES_STAT!D1189</f>
        <v>0.22</v>
      </c>
      <c r="C1186" s="2">
        <f t="shared" si="141"/>
        <v>-1.0000000000000009E-2</v>
      </c>
      <c r="D1186" s="2">
        <f t="shared" si="142"/>
        <v>0.22400000000000003</v>
      </c>
      <c r="E1186" s="2">
        <f t="shared" si="144"/>
        <v>0.22400000000000003</v>
      </c>
      <c r="F1186" s="2">
        <f t="shared" si="145"/>
        <v>0.22600000000000006</v>
      </c>
      <c r="G1186" s="2">
        <f t="shared" si="139"/>
        <v>0.22520000000000029</v>
      </c>
      <c r="H1186" s="2">
        <f t="shared" si="143"/>
        <v>0.23879999999999912</v>
      </c>
      <c r="I1186" s="2">
        <f t="array" ref="I1186">SUMPRODUCT(B1170:B1189, (ROW(B1170:B1189)-ROW(B1170)+1)) / (20*21/2)</f>
        <v>0.22423809523809521</v>
      </c>
      <c r="J1186" s="2">
        <f t="shared" si="146"/>
        <v>0.2251867675390615</v>
      </c>
      <c r="K1186" s="2">
        <f t="shared" si="140"/>
        <v>0.22559842471220293</v>
      </c>
    </row>
    <row r="1187" spans="1:11" ht="13.5" x14ac:dyDescent="0.25">
      <c r="A1187" s="3">
        <f>TITRES_STAT!B1190</f>
        <v>44039</v>
      </c>
      <c r="B1187" s="5">
        <f>TITRES_STAT!D1190</f>
        <v>0.22</v>
      </c>
      <c r="C1187" s="2">
        <f t="shared" si="141"/>
        <v>0</v>
      </c>
      <c r="D1187" s="2">
        <f t="shared" si="142"/>
        <v>0.22200000000000003</v>
      </c>
      <c r="E1187" s="2">
        <f t="shared" si="144"/>
        <v>0.22300000000000003</v>
      </c>
      <c r="F1187" s="2">
        <f t="shared" si="145"/>
        <v>0.22600000000000003</v>
      </c>
      <c r="G1187" s="2">
        <f t="shared" si="139"/>
        <v>0.22520000000000029</v>
      </c>
      <c r="H1187" s="2">
        <f t="shared" si="143"/>
        <v>0.23849999999999913</v>
      </c>
      <c r="I1187" s="2">
        <f t="array" ref="I1187">SUMPRODUCT(B1171:B1190, (ROW(B1171:B1190)-ROW(B1171)+1)) / (20*21/2)</f>
        <v>0.22466666666666671</v>
      </c>
      <c r="J1187" s="2">
        <f t="shared" si="146"/>
        <v>0.2246927896781985</v>
      </c>
      <c r="K1187" s="2">
        <f t="shared" si="140"/>
        <v>0.22537887864505773</v>
      </c>
    </row>
    <row r="1188" spans="1:11" ht="13.5" x14ac:dyDescent="0.25">
      <c r="A1188" s="3">
        <f>TITRES_STAT!B1191</f>
        <v>44040</v>
      </c>
      <c r="B1188" s="5">
        <f>TITRES_STAT!D1191</f>
        <v>0.23</v>
      </c>
      <c r="C1188" s="2">
        <f t="shared" si="141"/>
        <v>1.0000000000000009E-2</v>
      </c>
      <c r="D1188" s="2">
        <f t="shared" si="142"/>
        <v>0.22400000000000003</v>
      </c>
      <c r="E1188" s="2">
        <f t="shared" si="144"/>
        <v>0.22400000000000003</v>
      </c>
      <c r="F1188" s="2">
        <f t="shared" si="145"/>
        <v>0.22600000000000006</v>
      </c>
      <c r="G1188" s="2">
        <f t="shared" si="139"/>
        <v>0.22540000000000027</v>
      </c>
      <c r="H1188" s="2">
        <f t="shared" si="143"/>
        <v>0.23824999999999913</v>
      </c>
      <c r="I1188" s="2">
        <f t="array" ref="I1188">SUMPRODUCT(B1172:B1191, (ROW(B1172:B1191)-ROW(B1172)+1)) / (20*21/2)</f>
        <v>0.22414285714285714</v>
      </c>
      <c r="J1188" s="2">
        <f t="shared" si="146"/>
        <v>0.22519823828027483</v>
      </c>
      <c r="K1188" s="2">
        <f t="shared" si="140"/>
        <v>0.2255600990903496</v>
      </c>
    </row>
    <row r="1189" spans="1:11" ht="13.5" x14ac:dyDescent="0.25">
      <c r="A1189" s="3">
        <f>TITRES_STAT!B1192</f>
        <v>44041</v>
      </c>
      <c r="B1189" s="5">
        <f>TITRES_STAT!D1192</f>
        <v>0.22</v>
      </c>
      <c r="C1189" s="2">
        <f t="shared" si="141"/>
        <v>-1.0000000000000009E-2</v>
      </c>
      <c r="D1189" s="2">
        <f t="shared" si="142"/>
        <v>0.22400000000000003</v>
      </c>
      <c r="E1189" s="2">
        <f t="shared" si="144"/>
        <v>0.22400000000000003</v>
      </c>
      <c r="F1189" s="2">
        <f t="shared" si="145"/>
        <v>0.22550000000000009</v>
      </c>
      <c r="G1189" s="2">
        <f t="shared" si="139"/>
        <v>0.22540000000000027</v>
      </c>
      <c r="H1189" s="2">
        <f t="shared" si="143"/>
        <v>0.23799999999999913</v>
      </c>
      <c r="I1189" s="2">
        <f t="array" ref="I1189">SUMPRODUCT(B1173:B1192, (ROW(B1173:B1192)-ROW(B1173)+1)) / (20*21/2)</f>
        <v>0.22366666666666665</v>
      </c>
      <c r="J1189" s="2">
        <f t="shared" si="146"/>
        <v>0.22470316796786768</v>
      </c>
      <c r="K1189" s="2">
        <f t="shared" si="140"/>
        <v>0.22534205598876728</v>
      </c>
    </row>
    <row r="1190" spans="1:11" ht="13.5" x14ac:dyDescent="0.25">
      <c r="A1190" s="3">
        <f>TITRES_STAT!B1193</f>
        <v>44042</v>
      </c>
      <c r="B1190" s="5">
        <f>TITRES_STAT!D1193</f>
        <v>0.23</v>
      </c>
      <c r="C1190" s="2">
        <f t="shared" si="141"/>
        <v>1.0000000000000009E-2</v>
      </c>
      <c r="D1190" s="2">
        <f t="shared" si="142"/>
        <v>0.22400000000000003</v>
      </c>
      <c r="E1190" s="2">
        <f t="shared" si="144"/>
        <v>0.22400000000000003</v>
      </c>
      <c r="F1190" s="2">
        <f t="shared" si="145"/>
        <v>0.22550000000000009</v>
      </c>
      <c r="G1190" s="2">
        <f t="shared" si="139"/>
        <v>0.22560000000000027</v>
      </c>
      <c r="H1190" s="2">
        <f t="shared" si="143"/>
        <v>0.23779999999999912</v>
      </c>
      <c r="I1190" s="2">
        <f t="array" ref="I1190">SUMPRODUCT(B1174:B1193, (ROW(B1174:B1193)-ROW(B1174)+1)) / (20*21/2)</f>
        <v>0.22323809523809526</v>
      </c>
      <c r="J1190" s="2">
        <f t="shared" si="146"/>
        <v>0.22520762816140408</v>
      </c>
      <c r="K1190" s="2">
        <f t="shared" si="140"/>
        <v>0.22552472045979602</v>
      </c>
    </row>
    <row r="1191" spans="1:11" ht="13.5" x14ac:dyDescent="0.25">
      <c r="A1191" s="3">
        <f>TITRES_STAT!B1194</f>
        <v>44046</v>
      </c>
      <c r="B1191" s="5">
        <f>TITRES_STAT!D1194</f>
        <v>0.22</v>
      </c>
      <c r="C1191" s="2">
        <f t="shared" si="141"/>
        <v>-1.0000000000000009E-2</v>
      </c>
      <c r="D1191" s="2">
        <f t="shared" si="142"/>
        <v>0.22400000000000003</v>
      </c>
      <c r="E1191" s="2">
        <f t="shared" si="144"/>
        <v>0.22400000000000003</v>
      </c>
      <c r="F1191" s="2">
        <f t="shared" si="145"/>
        <v>0.22500000000000003</v>
      </c>
      <c r="G1191" s="2">
        <f t="shared" si="139"/>
        <v>0.22560000000000027</v>
      </c>
      <c r="H1191" s="2">
        <f t="shared" si="143"/>
        <v>0.23754999999999915</v>
      </c>
      <c r="I1191" s="2">
        <f t="array" ref="I1191">SUMPRODUCT(B1175:B1194, (ROW(B1175:B1194)-ROW(B1175)+1)) / (20*21/2)</f>
        <v>0.22285714285714286</v>
      </c>
      <c r="J1191" s="2">
        <f t="shared" si="146"/>
        <v>0.22471166357460368</v>
      </c>
      <c r="K1191" s="2">
        <f t="shared" si="140"/>
        <v>0.22530806475549031</v>
      </c>
    </row>
    <row r="1192" spans="1:11" ht="13.5" x14ac:dyDescent="0.25">
      <c r="A1192" s="3">
        <f>TITRES_STAT!B1195</f>
        <v>44047</v>
      </c>
      <c r="B1192" s="5">
        <f>TITRES_STAT!D1195</f>
        <v>0.22</v>
      </c>
      <c r="C1192" s="2">
        <f t="shared" si="141"/>
        <v>0</v>
      </c>
      <c r="D1192" s="2">
        <f t="shared" si="142"/>
        <v>0.22400000000000003</v>
      </c>
      <c r="E1192" s="2">
        <f t="shared" si="144"/>
        <v>0.22300000000000003</v>
      </c>
      <c r="F1192" s="2">
        <f t="shared" si="145"/>
        <v>0.22450000000000006</v>
      </c>
      <c r="G1192" s="2">
        <f t="shared" si="139"/>
        <v>0.22560000000000027</v>
      </c>
      <c r="H1192" s="2">
        <f t="shared" si="143"/>
        <v>0.23729999999999912</v>
      </c>
      <c r="I1192" s="2">
        <f t="array" ref="I1192">SUMPRODUCT(B1176:B1195, (ROW(B1176:B1195)-ROW(B1176)+1)) / (20*21/2)</f>
        <v>0.22252380952380951</v>
      </c>
      <c r="J1192" s="2">
        <f t="shared" si="146"/>
        <v>0.22426293371035569</v>
      </c>
      <c r="K1192" s="2">
        <f t="shared" si="140"/>
        <v>0.22509990535331423</v>
      </c>
    </row>
    <row r="1193" spans="1:11" ht="13.5" x14ac:dyDescent="0.25">
      <c r="A1193" s="3">
        <f>TITRES_STAT!B1196</f>
        <v>44048</v>
      </c>
      <c r="B1193" s="5">
        <f>TITRES_STAT!D1196</f>
        <v>0.22</v>
      </c>
      <c r="C1193" s="2">
        <f t="shared" si="141"/>
        <v>0</v>
      </c>
      <c r="D1193" s="2">
        <f t="shared" si="142"/>
        <v>0.22200000000000003</v>
      </c>
      <c r="E1193" s="2">
        <f t="shared" si="144"/>
        <v>0.22300000000000003</v>
      </c>
      <c r="F1193" s="2">
        <f t="shared" si="145"/>
        <v>0.22400000000000003</v>
      </c>
      <c r="G1193" s="2">
        <f t="shared" si="139"/>
        <v>0.22560000000000027</v>
      </c>
      <c r="H1193" s="2">
        <f t="shared" si="143"/>
        <v>0.23704999999999912</v>
      </c>
      <c r="I1193" s="2">
        <f t="array" ref="I1193">SUMPRODUCT(B1177:B1196, (ROW(B1177:B1196)-ROW(B1177)+1)) / (20*21/2)</f>
        <v>0.22219047619047616</v>
      </c>
      <c r="J1193" s="2">
        <f t="shared" si="146"/>
        <v>0.22385694002365514</v>
      </c>
      <c r="K1193" s="2">
        <f t="shared" si="140"/>
        <v>0.22489990906494897</v>
      </c>
    </row>
    <row r="1194" spans="1:11" ht="13.5" x14ac:dyDescent="0.25">
      <c r="A1194" s="3">
        <f>TITRES_STAT!B1197</f>
        <v>44049</v>
      </c>
      <c r="B1194" s="5">
        <f>TITRES_STAT!D1197</f>
        <v>0.22</v>
      </c>
      <c r="C1194" s="2">
        <f t="shared" si="141"/>
        <v>0</v>
      </c>
      <c r="D1194" s="2">
        <f t="shared" si="142"/>
        <v>0.22200000000000003</v>
      </c>
      <c r="E1194" s="2">
        <f t="shared" si="144"/>
        <v>0.22300000000000003</v>
      </c>
      <c r="F1194" s="2">
        <f t="shared" si="145"/>
        <v>0.22350000000000003</v>
      </c>
      <c r="G1194" s="2">
        <f t="shared" si="139"/>
        <v>0.22560000000000024</v>
      </c>
      <c r="H1194" s="2">
        <f t="shared" si="143"/>
        <v>0.23679999999999912</v>
      </c>
      <c r="I1194" s="2">
        <f t="array" ref="I1194">SUMPRODUCT(B1178:B1197, (ROW(B1178:B1197)-ROW(B1178)+1)) / (20*21/2)</f>
        <v>0.22190476190476191</v>
      </c>
      <c r="J1194" s="2">
        <f t="shared" si="146"/>
        <v>0.22348961240235465</v>
      </c>
      <c r="K1194" s="2">
        <f t="shared" si="140"/>
        <v>0.22470775576828433</v>
      </c>
    </row>
    <row r="1195" spans="1:11" ht="13.5" x14ac:dyDescent="0.25">
      <c r="A1195" s="3">
        <f>TITRES_STAT!B1198</f>
        <v>44050</v>
      </c>
      <c r="B1195" s="5">
        <f>TITRES_STAT!D1198</f>
        <v>0.22</v>
      </c>
      <c r="C1195" s="2">
        <f t="shared" si="141"/>
        <v>0</v>
      </c>
      <c r="D1195" s="2">
        <f t="shared" si="142"/>
        <v>0.22000000000000003</v>
      </c>
      <c r="E1195" s="2">
        <f t="shared" si="144"/>
        <v>0.22200000000000003</v>
      </c>
      <c r="F1195" s="2">
        <f t="shared" si="145"/>
        <v>0.22350000000000003</v>
      </c>
      <c r="G1195" s="2">
        <f t="shared" si="139"/>
        <v>0.22560000000000024</v>
      </c>
      <c r="H1195" s="2">
        <f t="shared" si="143"/>
        <v>0.2364999999999991</v>
      </c>
      <c r="I1195" s="2">
        <f t="array" ref="I1195">SUMPRODUCT(B1179:B1198, (ROW(B1179:B1198)-ROW(B1179)+1)) / (20*21/2)</f>
        <v>0.22071428571428575</v>
      </c>
      <c r="J1195" s="2">
        <f t="shared" si="146"/>
        <v>0.22315726836403516</v>
      </c>
      <c r="K1195" s="2">
        <f t="shared" si="140"/>
        <v>0.22452313789501829</v>
      </c>
    </row>
    <row r="1196" spans="1:11" ht="13.5" x14ac:dyDescent="0.25">
      <c r="A1196" s="3">
        <f>TITRES_STAT!B1199</f>
        <v>44053</v>
      </c>
      <c r="B1196" s="5">
        <f>TITRES_STAT!D1199</f>
        <v>0.22</v>
      </c>
      <c r="C1196" s="2">
        <f t="shared" si="141"/>
        <v>0</v>
      </c>
      <c r="D1196" s="2">
        <f t="shared" si="142"/>
        <v>0.22000000000000003</v>
      </c>
      <c r="E1196" s="2">
        <f t="shared" si="144"/>
        <v>0.22200000000000003</v>
      </c>
      <c r="F1196" s="2">
        <f t="shared" si="145"/>
        <v>0.22300000000000003</v>
      </c>
      <c r="G1196" s="2">
        <f t="shared" si="139"/>
        <v>0.22560000000000019</v>
      </c>
      <c r="H1196" s="2">
        <f t="shared" si="143"/>
        <v>0.23619999999999913</v>
      </c>
      <c r="I1196" s="2">
        <f t="array" ref="I1196">SUMPRODUCT(B1180:B1199, (ROW(B1180:B1199)-ROW(B1180)+1)) / (20*21/2)</f>
        <v>0.22052380952380957</v>
      </c>
      <c r="J1196" s="2">
        <f t="shared" si="146"/>
        <v>0.22285657613888896</v>
      </c>
      <c r="K1196" s="2">
        <f t="shared" si="140"/>
        <v>0.22434575993835093</v>
      </c>
    </row>
    <row r="1197" spans="1:11" ht="13.5" x14ac:dyDescent="0.25">
      <c r="A1197" s="3">
        <f>TITRES_STAT!B1200</f>
        <v>44054</v>
      </c>
      <c r="B1197" s="5">
        <f>TITRES_STAT!D1200</f>
        <v>0.22</v>
      </c>
      <c r="C1197" s="2">
        <f t="shared" si="141"/>
        <v>0</v>
      </c>
      <c r="D1197" s="2">
        <f t="shared" si="142"/>
        <v>0.22000000000000003</v>
      </c>
      <c r="E1197" s="2">
        <f t="shared" si="144"/>
        <v>0.22200000000000003</v>
      </c>
      <c r="F1197" s="2">
        <f t="shared" si="145"/>
        <v>0.22250000000000006</v>
      </c>
      <c r="G1197" s="2">
        <f t="shared" si="139"/>
        <v>0.22560000000000024</v>
      </c>
      <c r="H1197" s="2">
        <f t="shared" si="143"/>
        <v>0.2359499999999991</v>
      </c>
      <c r="I1197" s="2">
        <f t="array" ref="I1197">SUMPRODUCT(B1181:B1200, (ROW(B1181:B1200)-ROW(B1181)+1)) / (20*21/2)</f>
        <v>0.22033333333333335</v>
      </c>
      <c r="J1197" s="2">
        <f t="shared" si="146"/>
        <v>0.22258452126851858</v>
      </c>
      <c r="K1197" s="2">
        <f t="shared" si="140"/>
        <v>0.22417533797998423</v>
      </c>
    </row>
    <row r="1198" spans="1:11" ht="13.5" x14ac:dyDescent="0.25">
      <c r="A1198" s="3">
        <f>TITRES_STAT!B1201</f>
        <v>44055</v>
      </c>
      <c r="B1198" s="5">
        <f>TITRES_STAT!D1201</f>
        <v>0.21</v>
      </c>
      <c r="C1198" s="2">
        <f t="shared" si="141"/>
        <v>-1.0000000000000009E-2</v>
      </c>
      <c r="D1198" s="2">
        <f t="shared" si="142"/>
        <v>0.21800000000000003</v>
      </c>
      <c r="E1198" s="2">
        <f t="shared" si="144"/>
        <v>0.22000000000000003</v>
      </c>
      <c r="F1198" s="2">
        <f t="shared" si="145"/>
        <v>0.22200000000000006</v>
      </c>
      <c r="G1198" s="2">
        <f t="shared" si="139"/>
        <v>0.22540000000000024</v>
      </c>
      <c r="H1198" s="2">
        <f t="shared" si="143"/>
        <v>0.23564999999999914</v>
      </c>
      <c r="I1198" s="2">
        <f t="array" ref="I1198">SUMPRODUCT(B1182:B1201, (ROW(B1182:B1201)-ROW(B1182)+1)) / (20*21/2)</f>
        <v>0.22019047619047619</v>
      </c>
      <c r="J1198" s="2">
        <f t="shared" si="146"/>
        <v>0.22138599543342155</v>
      </c>
      <c r="K1198" s="2">
        <f t="shared" si="140"/>
        <v>0.22361944237292605</v>
      </c>
    </row>
    <row r="1199" spans="1:11" ht="13.5" x14ac:dyDescent="0.25">
      <c r="A1199" s="3">
        <f>TITRES_STAT!B1202</f>
        <v>44057</v>
      </c>
      <c r="B1199" s="5">
        <f>TITRES_STAT!D1202</f>
        <v>0.22</v>
      </c>
      <c r="C1199" s="2">
        <f t="shared" si="141"/>
        <v>1.0000000000000009E-2</v>
      </c>
      <c r="D1199" s="2">
        <f t="shared" si="142"/>
        <v>0.21800000000000003</v>
      </c>
      <c r="E1199" s="2">
        <f t="shared" si="144"/>
        <v>0.22000000000000003</v>
      </c>
      <c r="F1199" s="2">
        <f t="shared" si="145"/>
        <v>0.22200000000000006</v>
      </c>
      <c r="G1199" s="2">
        <f t="shared" si="139"/>
        <v>0.22540000000000024</v>
      </c>
      <c r="H1199" s="2">
        <f t="shared" si="143"/>
        <v>0.23544999999999913</v>
      </c>
      <c r="I1199" s="2">
        <f t="array" ref="I1199">SUMPRODUCT(B1183:B1202, (ROW(B1183:B1202)-ROW(B1183)+1)) / (20*21/2)</f>
        <v>0.22004761904761902</v>
      </c>
      <c r="J1199" s="2">
        <f t="shared" si="146"/>
        <v>0.22125399586833377</v>
      </c>
      <c r="K1199" s="2">
        <f t="shared" si="140"/>
        <v>0.22347750345634074</v>
      </c>
    </row>
    <row r="1200" spans="1:11" ht="13.5" x14ac:dyDescent="0.25">
      <c r="A1200" s="3">
        <f>TITRES_STAT!B1203</f>
        <v>44060</v>
      </c>
      <c r="B1200" s="5">
        <f>TITRES_STAT!D1203</f>
        <v>0.22</v>
      </c>
      <c r="C1200" s="2">
        <f t="shared" si="141"/>
        <v>0</v>
      </c>
      <c r="D1200" s="2">
        <f t="shared" si="142"/>
        <v>0.21800000000000003</v>
      </c>
      <c r="E1200" s="2">
        <f t="shared" si="144"/>
        <v>0.219</v>
      </c>
      <c r="F1200" s="2">
        <f t="shared" si="145"/>
        <v>0.22150000000000009</v>
      </c>
      <c r="G1200" s="2">
        <f t="shared" si="139"/>
        <v>0.22540000000000027</v>
      </c>
      <c r="H1200" s="2">
        <f t="shared" si="143"/>
        <v>0.2351999999999991</v>
      </c>
      <c r="I1200" s="2">
        <f t="array" ref="I1200">SUMPRODUCT(B1184:B1203, (ROW(B1184:B1203)-ROW(B1184)+1)) / (20*21/2)</f>
        <v>0.21995238095238095</v>
      </c>
      <c r="J1200" s="2">
        <f t="shared" si="146"/>
        <v>0.22113456769039722</v>
      </c>
      <c r="K1200" s="2">
        <f t="shared" si="140"/>
        <v>0.22334113077177836</v>
      </c>
    </row>
    <row r="1201" spans="1:11" ht="13.5" x14ac:dyDescent="0.25">
      <c r="A1201" s="3">
        <f>TITRES_STAT!B1204</f>
        <v>44061</v>
      </c>
      <c r="B1201" s="5">
        <f>TITRES_STAT!D1204</f>
        <v>0.22</v>
      </c>
      <c r="C1201" s="2">
        <f t="shared" si="141"/>
        <v>0</v>
      </c>
      <c r="D1201" s="2">
        <f t="shared" si="142"/>
        <v>0.21800000000000003</v>
      </c>
      <c r="E1201" s="2">
        <f t="shared" si="144"/>
        <v>0.219</v>
      </c>
      <c r="F1201" s="2">
        <f t="shared" si="145"/>
        <v>0.22150000000000009</v>
      </c>
      <c r="G1201" s="2">
        <f t="shared" si="139"/>
        <v>0.22540000000000024</v>
      </c>
      <c r="H1201" s="2">
        <f t="shared" si="143"/>
        <v>0.2349999999999991</v>
      </c>
      <c r="I1201" s="2">
        <f t="array" ref="I1201">SUMPRODUCT(B1185:B1204, (ROW(B1185:B1204)-ROW(B1185)+1)) / (20*21/2)</f>
        <v>0.21985714285714286</v>
      </c>
      <c r="J1201" s="2">
        <f t="shared" si="146"/>
        <v>0.22102651362464509</v>
      </c>
      <c r="K1201" s="2">
        <f t="shared" si="140"/>
        <v>0.22321010603563021</v>
      </c>
    </row>
    <row r="1202" spans="1:11" ht="13.5" x14ac:dyDescent="0.25">
      <c r="A1202" s="3">
        <f>TITRES_STAT!B1205</f>
        <v>44062</v>
      </c>
      <c r="B1202" s="5">
        <f>TITRES_STAT!D1205</f>
        <v>0.22</v>
      </c>
      <c r="C1202" s="2">
        <f t="shared" si="141"/>
        <v>0</v>
      </c>
      <c r="D1202" s="2">
        <f t="shared" si="142"/>
        <v>0.21800000000000003</v>
      </c>
      <c r="E1202" s="2">
        <f t="shared" si="144"/>
        <v>0.219</v>
      </c>
      <c r="F1202" s="2">
        <f t="shared" si="145"/>
        <v>0.22100000000000009</v>
      </c>
      <c r="G1202" s="2">
        <f t="shared" ref="G1202:G1265" si="147">AVERAGE(B1153:B1202)</f>
        <v>0.22540000000000024</v>
      </c>
      <c r="H1202" s="2">
        <f t="shared" si="143"/>
        <v>0.2347499999999991</v>
      </c>
      <c r="I1202" s="2">
        <f t="array" ref="I1202">SUMPRODUCT(B1186:B1205, (ROW(B1186:B1205)-ROW(B1186)+1)) / (20*21/2)</f>
        <v>0.21976190476190474</v>
      </c>
      <c r="J1202" s="2">
        <f t="shared" si="146"/>
        <v>0.22092875042229793</v>
      </c>
      <c r="K1202" s="2">
        <f t="shared" si="140"/>
        <v>0.22308421952442906</v>
      </c>
    </row>
    <row r="1203" spans="1:11" ht="13.5" x14ac:dyDescent="0.25">
      <c r="A1203" s="3">
        <f>TITRES_STAT!B1206</f>
        <v>44064</v>
      </c>
      <c r="B1203" s="5">
        <f>TITRES_STAT!D1206</f>
        <v>0.22</v>
      </c>
      <c r="C1203" s="2">
        <f t="shared" si="141"/>
        <v>0</v>
      </c>
      <c r="D1203" s="2">
        <f t="shared" si="142"/>
        <v>0.22000000000000003</v>
      </c>
      <c r="E1203" s="2">
        <f t="shared" si="144"/>
        <v>0.219</v>
      </c>
      <c r="F1203" s="2">
        <f t="shared" si="145"/>
        <v>0.22100000000000009</v>
      </c>
      <c r="G1203" s="2">
        <f t="shared" si="147"/>
        <v>0.22540000000000024</v>
      </c>
      <c r="H1203" s="2">
        <f t="shared" si="143"/>
        <v>0.2344999999999991</v>
      </c>
      <c r="I1203" s="2">
        <f t="array" ref="I1203">SUMPRODUCT(B1187:B1206, (ROW(B1187:B1206)-ROW(B1187)+1)) / (20*21/2)</f>
        <v>0.2187619047619048</v>
      </c>
      <c r="J1203" s="2">
        <f t="shared" si="146"/>
        <v>0.2208402980011267</v>
      </c>
      <c r="K1203" s="2">
        <f t="shared" ref="K1203:K1266" si="148">$K$4*B1203+(1-$K$4)*K1202</f>
        <v>0.22296326973915734</v>
      </c>
    </row>
    <row r="1204" spans="1:11" ht="13.5" x14ac:dyDescent="0.25">
      <c r="A1204" s="3">
        <f>TITRES_STAT!B1207</f>
        <v>44067</v>
      </c>
      <c r="B1204" s="5">
        <f>TITRES_STAT!D1207</f>
        <v>0.22</v>
      </c>
      <c r="C1204" s="2">
        <f t="shared" si="141"/>
        <v>0</v>
      </c>
      <c r="D1204" s="2">
        <f t="shared" si="142"/>
        <v>0.22000000000000003</v>
      </c>
      <c r="E1204" s="2">
        <f t="shared" si="144"/>
        <v>0.219</v>
      </c>
      <c r="F1204" s="2">
        <f t="shared" si="145"/>
        <v>0.22100000000000009</v>
      </c>
      <c r="G1204" s="2">
        <f t="shared" si="147"/>
        <v>0.22540000000000021</v>
      </c>
      <c r="H1204" s="2">
        <f t="shared" si="143"/>
        <v>0.23424999999999913</v>
      </c>
      <c r="I1204" s="2">
        <f t="array" ref="I1204">SUMPRODUCT(B1188:B1207, (ROW(B1188:B1207)-ROW(B1188)+1)) / (20*21/2)</f>
        <v>0.2187619047619048</v>
      </c>
      <c r="J1204" s="2">
        <f t="shared" si="146"/>
        <v>0.22076026962006701</v>
      </c>
      <c r="K1204" s="2">
        <f t="shared" si="148"/>
        <v>0.22284706308271982</v>
      </c>
    </row>
    <row r="1205" spans="1:11" ht="13.5" x14ac:dyDescent="0.25">
      <c r="A1205" s="3">
        <f>TITRES_STAT!B1208</f>
        <v>44068</v>
      </c>
      <c r="B1205" s="5">
        <f>TITRES_STAT!D1208</f>
        <v>0.22</v>
      </c>
      <c r="C1205" s="2">
        <f t="shared" si="141"/>
        <v>0</v>
      </c>
      <c r="D1205" s="2">
        <f t="shared" si="142"/>
        <v>0.22000000000000003</v>
      </c>
      <c r="E1205" s="2">
        <f t="shared" si="144"/>
        <v>0.219</v>
      </c>
      <c r="F1205" s="2">
        <f t="shared" si="145"/>
        <v>0.22050000000000006</v>
      </c>
      <c r="G1205" s="2">
        <f t="shared" si="147"/>
        <v>0.22520000000000021</v>
      </c>
      <c r="H1205" s="2">
        <f t="shared" si="143"/>
        <v>0.2339999999999991</v>
      </c>
      <c r="I1205" s="2">
        <f t="array" ref="I1205">SUMPRODUCT(B1189:B1208, (ROW(B1189:B1208)-ROW(B1189)+1)) / (20*21/2)</f>
        <v>0.21876190476190474</v>
      </c>
      <c r="J1205" s="2">
        <f t="shared" si="146"/>
        <v>0.22068786298958443</v>
      </c>
      <c r="K1205" s="2">
        <f t="shared" si="148"/>
        <v>0.22273541355006415</v>
      </c>
    </row>
    <row r="1206" spans="1:11" ht="13.5" x14ac:dyDescent="0.25">
      <c r="A1206" s="3">
        <f>TITRES_STAT!B1209</f>
        <v>44069</v>
      </c>
      <c r="B1206" s="5">
        <f>TITRES_STAT!D1209</f>
        <v>0.21</v>
      </c>
      <c r="C1206" s="2">
        <f t="shared" si="141"/>
        <v>-1.0000000000000009E-2</v>
      </c>
      <c r="D1206" s="2">
        <f t="shared" si="142"/>
        <v>0.21800000000000003</v>
      </c>
      <c r="E1206" s="2">
        <f t="shared" si="144"/>
        <v>0.21800000000000003</v>
      </c>
      <c r="F1206" s="2">
        <f t="shared" si="145"/>
        <v>0.22000000000000006</v>
      </c>
      <c r="G1206" s="2">
        <f t="shared" si="147"/>
        <v>0.22460000000000022</v>
      </c>
      <c r="H1206" s="2">
        <f t="shared" si="143"/>
        <v>0.23369999999999913</v>
      </c>
      <c r="I1206" s="2">
        <f t="array" ref="I1206">SUMPRODUCT(B1190:B1209, (ROW(B1190:B1209)-ROW(B1190)+1)) / (20*21/2)</f>
        <v>0.21880952380952379</v>
      </c>
      <c r="J1206" s="2">
        <f t="shared" si="146"/>
        <v>0.21966997127629068</v>
      </c>
      <c r="K1206" s="2">
        <f t="shared" si="148"/>
        <v>0.22223598556770871</v>
      </c>
    </row>
    <row r="1207" spans="1:11" ht="13.5" x14ac:dyDescent="0.25">
      <c r="A1207" s="3">
        <f>TITRES_STAT!B1210</f>
        <v>44070</v>
      </c>
      <c r="B1207" s="5">
        <f>TITRES_STAT!D1210</f>
        <v>0.22</v>
      </c>
      <c r="C1207" s="2">
        <f t="shared" si="141"/>
        <v>1.0000000000000009E-2</v>
      </c>
      <c r="D1207" s="2">
        <f t="shared" si="142"/>
        <v>0.21800000000000003</v>
      </c>
      <c r="E1207" s="2">
        <f t="shared" si="144"/>
        <v>0.21800000000000003</v>
      </c>
      <c r="F1207" s="2">
        <f t="shared" si="145"/>
        <v>0.22000000000000006</v>
      </c>
      <c r="G1207" s="2">
        <f t="shared" si="147"/>
        <v>0.2240000000000002</v>
      </c>
      <c r="H1207" s="2">
        <f t="shared" si="143"/>
        <v>0.23349999999999912</v>
      </c>
      <c r="I1207" s="2">
        <f t="array" ref="I1207">SUMPRODUCT(B1191:B1210, (ROW(B1191:B1210)-ROW(B1191)+1)) / (20*21/2)</f>
        <v>0.21790476190476191</v>
      </c>
      <c r="J1207" s="2">
        <f t="shared" si="146"/>
        <v>0.21970140258331061</v>
      </c>
      <c r="K1207" s="2">
        <f t="shared" si="148"/>
        <v>0.22214829985917112</v>
      </c>
    </row>
    <row r="1208" spans="1:11" ht="13.5" x14ac:dyDescent="0.25">
      <c r="A1208" s="3">
        <f>TITRES_STAT!B1211</f>
        <v>44071</v>
      </c>
      <c r="B1208" s="5">
        <f>TITRES_STAT!D1211</f>
        <v>0.22</v>
      </c>
      <c r="C1208" s="2">
        <f t="shared" si="141"/>
        <v>0</v>
      </c>
      <c r="D1208" s="2">
        <f t="shared" si="142"/>
        <v>0.21800000000000003</v>
      </c>
      <c r="E1208" s="2">
        <f t="shared" si="144"/>
        <v>0.219</v>
      </c>
      <c r="F1208" s="2">
        <f t="shared" si="145"/>
        <v>0.21950000000000008</v>
      </c>
      <c r="G1208" s="2">
        <f t="shared" si="147"/>
        <v>0.22360000000000022</v>
      </c>
      <c r="H1208" s="2">
        <f t="shared" si="143"/>
        <v>0.23329999999999912</v>
      </c>
      <c r="I1208" s="2">
        <f t="array" ref="I1208">SUMPRODUCT(B1192:B1211, (ROW(B1192:B1211)-ROW(B1192)+1)) / (20*21/2)</f>
        <v>0.21709523809523812</v>
      </c>
      <c r="J1208" s="2">
        <f t="shared" si="146"/>
        <v>0.21972984043251911</v>
      </c>
      <c r="K1208" s="2">
        <f t="shared" si="148"/>
        <v>0.2220640528058703</v>
      </c>
    </row>
    <row r="1209" spans="1:11" ht="13.5" x14ac:dyDescent="0.25">
      <c r="A1209" s="3">
        <f>TITRES_STAT!B1212</f>
        <v>44074</v>
      </c>
      <c r="B1209" s="5">
        <f>TITRES_STAT!D1212</f>
        <v>0.22</v>
      </c>
      <c r="C1209" s="2">
        <f t="shared" si="141"/>
        <v>0</v>
      </c>
      <c r="D1209" s="2">
        <f t="shared" si="142"/>
        <v>0.21800000000000003</v>
      </c>
      <c r="E1209" s="2">
        <f t="shared" si="144"/>
        <v>0.219</v>
      </c>
      <c r="F1209" s="2">
        <f t="shared" si="145"/>
        <v>0.21950000000000008</v>
      </c>
      <c r="G1209" s="2">
        <f t="shared" si="147"/>
        <v>0.22340000000000018</v>
      </c>
      <c r="H1209" s="2">
        <f t="shared" si="143"/>
        <v>0.23314999999999914</v>
      </c>
      <c r="I1209" s="2">
        <f t="array" ref="I1209">SUMPRODUCT(B1193:B1212, (ROW(B1193:B1212)-ROW(B1193)+1)) / (20*21/2)</f>
        <v>0.21633333333333338</v>
      </c>
      <c r="J1209" s="2">
        <f t="shared" si="146"/>
        <v>0.21975556991513634</v>
      </c>
      <c r="K1209" s="2">
        <f t="shared" si="148"/>
        <v>0.22198310955858128</v>
      </c>
    </row>
    <row r="1210" spans="1:11" ht="13.5" x14ac:dyDescent="0.25">
      <c r="A1210" s="3">
        <f>TITRES_STAT!B1213</f>
        <v>44075</v>
      </c>
      <c r="B1210" s="5">
        <f>TITRES_STAT!D1213</f>
        <v>0.21</v>
      </c>
      <c r="C1210" s="2">
        <f t="shared" si="141"/>
        <v>-1.0000000000000009E-2</v>
      </c>
      <c r="D1210" s="2">
        <f t="shared" si="142"/>
        <v>0.21600000000000003</v>
      </c>
      <c r="E1210" s="2">
        <f t="shared" si="144"/>
        <v>0.21800000000000003</v>
      </c>
      <c r="F1210" s="2">
        <f t="shared" si="145"/>
        <v>0.21850000000000006</v>
      </c>
      <c r="G1210" s="2">
        <f t="shared" si="147"/>
        <v>0.2230000000000002</v>
      </c>
      <c r="H1210" s="2">
        <f t="shared" si="143"/>
        <v>0.23289999999999914</v>
      </c>
      <c r="I1210" s="2">
        <f t="array" ref="I1210">SUMPRODUCT(B1194:B1213, (ROW(B1194:B1213)-ROW(B1194)+1)) / (20*21/2)</f>
        <v>0.21657142857142858</v>
      </c>
      <c r="J1210" s="2">
        <f t="shared" si="146"/>
        <v>0.21882646801845668</v>
      </c>
      <c r="K1210" s="2">
        <f t="shared" si="148"/>
        <v>0.2215131836935389</v>
      </c>
    </row>
    <row r="1211" spans="1:11" ht="13.5" x14ac:dyDescent="0.25">
      <c r="A1211" s="3">
        <f>TITRES_STAT!B1214</f>
        <v>44076</v>
      </c>
      <c r="B1211" s="5">
        <f>TITRES_STAT!D1214</f>
        <v>0.21</v>
      </c>
      <c r="C1211" s="2">
        <f t="shared" si="141"/>
        <v>0</v>
      </c>
      <c r="D1211" s="2">
        <f t="shared" si="142"/>
        <v>0.21600000000000003</v>
      </c>
      <c r="E1211" s="2">
        <f t="shared" si="144"/>
        <v>0.217</v>
      </c>
      <c r="F1211" s="2">
        <f t="shared" si="145"/>
        <v>0.21800000000000005</v>
      </c>
      <c r="G1211" s="2">
        <f t="shared" si="147"/>
        <v>0.22260000000000019</v>
      </c>
      <c r="H1211" s="2">
        <f t="shared" si="143"/>
        <v>0.23264999999999916</v>
      </c>
      <c r="I1211" s="2">
        <f t="array" ref="I1211">SUMPRODUCT(B1195:B1214, (ROW(B1195:B1214)-ROW(B1195)+1)) / (20*21/2)</f>
        <v>0.21680952380952379</v>
      </c>
      <c r="J1211" s="2">
        <f t="shared" si="146"/>
        <v>0.2179858520166989</v>
      </c>
      <c r="K1211" s="2">
        <f t="shared" si="148"/>
        <v>0.22106168629379228</v>
      </c>
    </row>
    <row r="1212" spans="1:11" ht="13.5" x14ac:dyDescent="0.25">
      <c r="A1212" s="3">
        <f>TITRES_STAT!B1215</f>
        <v>44077</v>
      </c>
      <c r="B1212" s="5">
        <f>TITRES_STAT!D1215</f>
        <v>0.21</v>
      </c>
      <c r="C1212" s="2">
        <f t="shared" si="141"/>
        <v>0</v>
      </c>
      <c r="D1212" s="2">
        <f t="shared" si="142"/>
        <v>0.21400000000000002</v>
      </c>
      <c r="E1212" s="2">
        <f t="shared" si="144"/>
        <v>0.21600000000000003</v>
      </c>
      <c r="F1212" s="2">
        <f t="shared" si="145"/>
        <v>0.21750000000000008</v>
      </c>
      <c r="G1212" s="2">
        <f t="shared" si="147"/>
        <v>0.2222000000000002</v>
      </c>
      <c r="H1212" s="2">
        <f t="shared" si="143"/>
        <v>0.23239999999999916</v>
      </c>
      <c r="I1212" s="2">
        <f t="array" ref="I1212">SUMPRODUCT(B1196:B1215, (ROW(B1196:B1215)-ROW(B1196)+1)) / (20*21/2)</f>
        <v>0.21704761904761904</v>
      </c>
      <c r="J1212" s="2">
        <f t="shared" si="146"/>
        <v>0.21722529468177518</v>
      </c>
      <c r="K1212" s="2">
        <f t="shared" si="148"/>
        <v>0.22062789467442789</v>
      </c>
    </row>
    <row r="1213" spans="1:11" ht="13.5" x14ac:dyDescent="0.25">
      <c r="A1213" s="3">
        <f>TITRES_STAT!B1216</f>
        <v>44078</v>
      </c>
      <c r="B1213" s="5">
        <f>TITRES_STAT!D1216</f>
        <v>0.22</v>
      </c>
      <c r="C1213" s="2">
        <f t="shared" si="141"/>
        <v>1.0000000000000009E-2</v>
      </c>
      <c r="D1213" s="2">
        <f t="shared" si="142"/>
        <v>0.21400000000000002</v>
      </c>
      <c r="E1213" s="2">
        <f t="shared" si="144"/>
        <v>0.21600000000000003</v>
      </c>
      <c r="F1213" s="2">
        <f t="shared" si="145"/>
        <v>0.21750000000000003</v>
      </c>
      <c r="G1213" s="2">
        <f t="shared" si="147"/>
        <v>0.22200000000000017</v>
      </c>
      <c r="H1213" s="2">
        <f t="shared" si="143"/>
        <v>0.23219999999999918</v>
      </c>
      <c r="I1213" s="2">
        <f t="array" ref="I1213">SUMPRODUCT(B1197:B1216, (ROW(B1197:B1216)-ROW(B1197)+1)) / (20*21/2)</f>
        <v>0.21633333333333332</v>
      </c>
      <c r="J1213" s="2">
        <f t="shared" si="146"/>
        <v>0.2174895523311299</v>
      </c>
      <c r="K1213" s="2">
        <f t="shared" si="148"/>
        <v>0.2206032713538621</v>
      </c>
    </row>
    <row r="1214" spans="1:11" ht="13.5" x14ac:dyDescent="0.25">
      <c r="A1214" s="3">
        <f>TITRES_STAT!B1217</f>
        <v>44081</v>
      </c>
      <c r="B1214" s="5">
        <f>TITRES_STAT!D1217</f>
        <v>0.22</v>
      </c>
      <c r="C1214" s="2">
        <f t="shared" si="141"/>
        <v>0</v>
      </c>
      <c r="D1214" s="2">
        <f t="shared" si="142"/>
        <v>0.21400000000000002</v>
      </c>
      <c r="E1214" s="2">
        <f t="shared" si="144"/>
        <v>0.21600000000000003</v>
      </c>
      <c r="F1214" s="2">
        <f t="shared" si="145"/>
        <v>0.21750000000000003</v>
      </c>
      <c r="G1214" s="2">
        <f t="shared" si="147"/>
        <v>0.22180000000000016</v>
      </c>
      <c r="H1214" s="2">
        <f t="shared" si="143"/>
        <v>0.23199999999999918</v>
      </c>
      <c r="I1214" s="2">
        <f t="array" ref="I1214">SUMPRODUCT(B1198:B1217, (ROW(B1198:B1217)-ROW(B1198)+1)) / (20*21/2)</f>
        <v>0.2156666666666667</v>
      </c>
      <c r="J1214" s="2">
        <f t="shared" si="146"/>
        <v>0.217728642585308</v>
      </c>
      <c r="K1214" s="2">
        <f t="shared" si="148"/>
        <v>0.22057961365371065</v>
      </c>
    </row>
    <row r="1215" spans="1:11" ht="13.5" x14ac:dyDescent="0.25">
      <c r="A1215" s="3">
        <f>TITRES_STAT!B1218</f>
        <v>44082</v>
      </c>
      <c r="B1215" s="5">
        <f>TITRES_STAT!D1218</f>
        <v>0.22</v>
      </c>
      <c r="C1215" s="2">
        <f t="shared" si="141"/>
        <v>0</v>
      </c>
      <c r="D1215" s="2">
        <f t="shared" si="142"/>
        <v>0.21600000000000003</v>
      </c>
      <c r="E1215" s="2">
        <f t="shared" si="144"/>
        <v>0.21600000000000003</v>
      </c>
      <c r="F1215" s="2">
        <f t="shared" si="145"/>
        <v>0.21750000000000003</v>
      </c>
      <c r="G1215" s="2">
        <f t="shared" si="147"/>
        <v>0.22180000000000016</v>
      </c>
      <c r="H1215" s="2">
        <f t="shared" si="143"/>
        <v>0.23179999999999917</v>
      </c>
      <c r="I1215" s="2">
        <f t="array" ref="I1215">SUMPRODUCT(B1199:B1218, (ROW(B1199:B1218)-ROW(B1199)+1)) / (20*21/2)</f>
        <v>0.2150476190476191</v>
      </c>
      <c r="J1215" s="2">
        <f t="shared" si="146"/>
        <v>0.21794496233908819</v>
      </c>
      <c r="K1215" s="2">
        <f t="shared" si="148"/>
        <v>0.22055688370650633</v>
      </c>
    </row>
    <row r="1216" spans="1:11" ht="13.5" x14ac:dyDescent="0.25">
      <c r="A1216" s="3">
        <f>TITRES_STAT!B1219</f>
        <v>44083</v>
      </c>
      <c r="B1216" s="5">
        <f>TITRES_STAT!D1219</f>
        <v>0.21</v>
      </c>
      <c r="C1216" s="2">
        <f t="shared" si="141"/>
        <v>-1.0000000000000009E-2</v>
      </c>
      <c r="D1216" s="2">
        <f t="shared" si="142"/>
        <v>0.21600000000000003</v>
      </c>
      <c r="E1216" s="2">
        <f t="shared" si="144"/>
        <v>0.21600000000000003</v>
      </c>
      <c r="F1216" s="2">
        <f t="shared" si="145"/>
        <v>0.21700000000000003</v>
      </c>
      <c r="G1216" s="2">
        <f t="shared" si="147"/>
        <v>0.22160000000000019</v>
      </c>
      <c r="H1216" s="2">
        <f t="shared" si="143"/>
        <v>0.2315999999999992</v>
      </c>
      <c r="I1216" s="2">
        <f t="array" ref="I1216">SUMPRODUCT(B1200:B1219, (ROW(B1200:B1219)-ROW(B1200)+1)) / (20*21/2)</f>
        <v>0.21442857142857147</v>
      </c>
      <c r="J1216" s="2">
        <f t="shared" si="146"/>
        <v>0.21718829925917502</v>
      </c>
      <c r="K1216" s="2">
        <f t="shared" si="148"/>
        <v>0.22014288826703551</v>
      </c>
    </row>
    <row r="1217" spans="1:11" ht="13.5" x14ac:dyDescent="0.25">
      <c r="A1217" s="3">
        <f>TITRES_STAT!B1220</f>
        <v>44084</v>
      </c>
      <c r="B1217" s="5">
        <f>TITRES_STAT!D1220</f>
        <v>0.21</v>
      </c>
      <c r="C1217" s="2">
        <f t="shared" si="141"/>
        <v>0</v>
      </c>
      <c r="D1217" s="2">
        <f t="shared" si="142"/>
        <v>0.21600000000000003</v>
      </c>
      <c r="E1217" s="2">
        <f t="shared" si="144"/>
        <v>0.215</v>
      </c>
      <c r="F1217" s="2">
        <f t="shared" si="145"/>
        <v>0.21650000000000005</v>
      </c>
      <c r="G1217" s="2">
        <f t="shared" si="147"/>
        <v>0.22140000000000018</v>
      </c>
      <c r="H1217" s="2">
        <f t="shared" si="143"/>
        <v>0.23139999999999919</v>
      </c>
      <c r="I1217" s="2">
        <f t="array" ref="I1217">SUMPRODUCT(B1201:B1220, (ROW(B1201:B1220)-ROW(B1201)+1)) / (20*21/2)</f>
        <v>0.21385714285714288</v>
      </c>
      <c r="J1217" s="2">
        <f t="shared" si="146"/>
        <v>0.21650369932972977</v>
      </c>
      <c r="K1217" s="2">
        <f t="shared" si="148"/>
        <v>0.21974512794283804</v>
      </c>
    </row>
    <row r="1218" spans="1:11" ht="13.5" x14ac:dyDescent="0.25">
      <c r="A1218" s="3">
        <f>TITRES_STAT!B1221</f>
        <v>44085</v>
      </c>
      <c r="B1218" s="5">
        <f>TITRES_STAT!D1221</f>
        <v>0.21</v>
      </c>
      <c r="C1218" s="2">
        <f t="shared" si="141"/>
        <v>0</v>
      </c>
      <c r="D1218" s="2">
        <f t="shared" si="142"/>
        <v>0.21400000000000002</v>
      </c>
      <c r="E1218" s="2">
        <f t="shared" si="144"/>
        <v>0.21400000000000002</v>
      </c>
      <c r="F1218" s="2">
        <f t="shared" si="145"/>
        <v>0.21650000000000005</v>
      </c>
      <c r="G1218" s="2">
        <f t="shared" si="147"/>
        <v>0.2210000000000002</v>
      </c>
      <c r="H1218" s="2">
        <f t="shared" si="143"/>
        <v>0.23119999999999924</v>
      </c>
      <c r="I1218" s="2">
        <f t="array" ref="I1218">SUMPRODUCT(B1202:B1221, (ROW(B1202:B1221)-ROW(B1202)+1)) / (20*21/2)</f>
        <v>0.21428571428571427</v>
      </c>
      <c r="J1218" s="2">
        <f t="shared" si="146"/>
        <v>0.21588429939356502</v>
      </c>
      <c r="K1218" s="2">
        <f t="shared" si="148"/>
        <v>0.21936296606272676</v>
      </c>
    </row>
    <row r="1219" spans="1:11" ht="13.5" x14ac:dyDescent="0.25">
      <c r="A1219" s="3">
        <f>TITRES_STAT!B1222</f>
        <v>44088</v>
      </c>
      <c r="B1219" s="5">
        <f>TITRES_STAT!D1222</f>
        <v>0.21</v>
      </c>
      <c r="C1219" s="2">
        <f t="shared" si="141"/>
        <v>0</v>
      </c>
      <c r="D1219" s="2">
        <f t="shared" si="142"/>
        <v>0.21200000000000002</v>
      </c>
      <c r="E1219" s="2">
        <f t="shared" si="144"/>
        <v>0.21299999999999999</v>
      </c>
      <c r="F1219" s="2">
        <f t="shared" si="145"/>
        <v>0.21600000000000003</v>
      </c>
      <c r="G1219" s="2">
        <f t="shared" si="147"/>
        <v>0.22060000000000021</v>
      </c>
      <c r="H1219" s="2">
        <f t="shared" si="143"/>
        <v>0.23099999999999923</v>
      </c>
      <c r="I1219" s="2">
        <f t="array" ref="I1219">SUMPRODUCT(B1203:B1222, (ROW(B1203:B1222)-ROW(B1203)+1)) / (20*21/2)</f>
        <v>0.21376190476190476</v>
      </c>
      <c r="J1219" s="2">
        <f t="shared" si="146"/>
        <v>0.2153238899275112</v>
      </c>
      <c r="K1219" s="2">
        <f t="shared" si="148"/>
        <v>0.218995790923012</v>
      </c>
    </row>
    <row r="1220" spans="1:11" ht="13.5" x14ac:dyDescent="0.25">
      <c r="A1220" s="3">
        <f>TITRES_STAT!B1223</f>
        <v>44089</v>
      </c>
      <c r="B1220" s="5">
        <f>TITRES_STAT!D1223</f>
        <v>0.21</v>
      </c>
      <c r="C1220" s="2">
        <f t="shared" ref="C1220:C1283" si="149">B1220-B1219</f>
        <v>0</v>
      </c>
      <c r="D1220" s="2">
        <f t="shared" si="142"/>
        <v>0.21000000000000002</v>
      </c>
      <c r="E1220" s="2">
        <f t="shared" si="144"/>
        <v>0.21299999999999999</v>
      </c>
      <c r="F1220" s="2">
        <f t="shared" si="145"/>
        <v>0.21550000000000002</v>
      </c>
      <c r="G1220" s="2">
        <f t="shared" si="147"/>
        <v>0.22020000000000017</v>
      </c>
      <c r="H1220" s="2">
        <f t="shared" si="143"/>
        <v>0.23074999999999923</v>
      </c>
      <c r="I1220" s="2">
        <f t="array" ref="I1220">SUMPRODUCT(B1204:B1223, (ROW(B1204:B1223)-ROW(B1204)+1)) / (20*21/2)</f>
        <v>0.21423809523809523</v>
      </c>
      <c r="J1220" s="2">
        <f t="shared" si="146"/>
        <v>0.21481685279155774</v>
      </c>
      <c r="K1220" s="2">
        <f t="shared" si="148"/>
        <v>0.21864301480838408</v>
      </c>
    </row>
    <row r="1221" spans="1:11" ht="13.5" x14ac:dyDescent="0.25">
      <c r="A1221" s="3">
        <f>TITRES_STAT!B1224</f>
        <v>44090</v>
      </c>
      <c r="B1221" s="5">
        <f>TITRES_STAT!D1224</f>
        <v>0.22</v>
      </c>
      <c r="C1221" s="2">
        <f t="shared" si="149"/>
        <v>1.0000000000000009E-2</v>
      </c>
      <c r="D1221" s="2">
        <f t="shared" si="142"/>
        <v>0.21200000000000002</v>
      </c>
      <c r="E1221" s="2">
        <f t="shared" si="144"/>
        <v>0.21400000000000002</v>
      </c>
      <c r="F1221" s="2">
        <f t="shared" si="145"/>
        <v>0.21550000000000002</v>
      </c>
      <c r="G1221" s="2">
        <f t="shared" si="147"/>
        <v>0.22000000000000014</v>
      </c>
      <c r="H1221" s="2">
        <f t="shared" si="143"/>
        <v>0.23054999999999923</v>
      </c>
      <c r="I1221" s="2">
        <f t="array" ref="I1221">SUMPRODUCT(B1205:B1224, (ROW(B1205:B1224)-ROW(B1205)+1)) / (20*21/2)</f>
        <v>0.21471428571428572</v>
      </c>
      <c r="J1221" s="2">
        <f t="shared" si="146"/>
        <v>0.21531048585902843</v>
      </c>
      <c r="K1221" s="2">
        <f t="shared" si="148"/>
        <v>0.21869622991393767</v>
      </c>
    </row>
    <row r="1222" spans="1:11" ht="13.5" x14ac:dyDescent="0.25">
      <c r="A1222" s="3">
        <f>TITRES_STAT!B1225</f>
        <v>44091</v>
      </c>
      <c r="B1222" s="5">
        <f>TITRES_STAT!D1225</f>
        <v>0.21</v>
      </c>
      <c r="C1222" s="2">
        <f t="shared" si="149"/>
        <v>-1.0000000000000009E-2</v>
      </c>
      <c r="D1222" s="2">
        <f t="shared" ref="D1222:D1285" si="150">AVERAGE(B1218:B1222)</f>
        <v>0.21200000000000002</v>
      </c>
      <c r="E1222" s="2">
        <f t="shared" si="144"/>
        <v>0.21400000000000002</v>
      </c>
      <c r="F1222" s="2">
        <f t="shared" si="145"/>
        <v>0.21500000000000002</v>
      </c>
      <c r="G1222" s="2">
        <f t="shared" si="147"/>
        <v>0.21960000000000016</v>
      </c>
      <c r="H1222" s="2">
        <f t="shared" si="143"/>
        <v>0.23029999999999923</v>
      </c>
      <c r="I1222" s="2">
        <f t="array" ref="I1222">SUMPRODUCT(B1206:B1225, (ROW(B1206:B1225)-ROW(B1206)+1)) / (20*21/2)</f>
        <v>0.21614285714285714</v>
      </c>
      <c r="J1222" s="2">
        <f t="shared" si="146"/>
        <v>0.21480472530102571</v>
      </c>
      <c r="K1222" s="2">
        <f t="shared" si="148"/>
        <v>0.21835520128986169</v>
      </c>
    </row>
    <row r="1223" spans="1:11" ht="13.5" x14ac:dyDescent="0.25">
      <c r="A1223" s="3">
        <f>TITRES_STAT!B1226</f>
        <v>44092</v>
      </c>
      <c r="B1223" s="5">
        <f>TITRES_STAT!D1226</f>
        <v>0.22</v>
      </c>
      <c r="C1223" s="2">
        <f t="shared" si="149"/>
        <v>1.0000000000000009E-2</v>
      </c>
      <c r="D1223" s="2">
        <f t="shared" si="150"/>
        <v>0.21400000000000002</v>
      </c>
      <c r="E1223" s="2">
        <f t="shared" si="144"/>
        <v>0.21400000000000002</v>
      </c>
      <c r="F1223" s="2">
        <f t="shared" si="145"/>
        <v>0.21500000000000002</v>
      </c>
      <c r="G1223" s="2">
        <f t="shared" si="147"/>
        <v>0.21940000000000015</v>
      </c>
      <c r="H1223" s="2">
        <f t="shared" si="143"/>
        <v>0.23009999999999922</v>
      </c>
      <c r="I1223" s="2">
        <f t="array" ref="I1223">SUMPRODUCT(B1207:B1226, (ROW(B1207:B1226)-ROW(B1207)+1)) / (20*21/2)</f>
        <v>0.21847619047619046</v>
      </c>
      <c r="J1223" s="2">
        <f t="shared" si="146"/>
        <v>0.21529951336759467</v>
      </c>
      <c r="K1223" s="2">
        <f t="shared" si="148"/>
        <v>0.21841970320006321</v>
      </c>
    </row>
    <row r="1224" spans="1:11" ht="13.5" x14ac:dyDescent="0.25">
      <c r="A1224" s="3">
        <f>TITRES_STAT!B1227</f>
        <v>44095</v>
      </c>
      <c r="B1224" s="5">
        <f>TITRES_STAT!D1227</f>
        <v>0.22</v>
      </c>
      <c r="C1224" s="2">
        <f t="shared" si="149"/>
        <v>0</v>
      </c>
      <c r="D1224" s="2">
        <f t="shared" si="150"/>
        <v>0.21600000000000003</v>
      </c>
      <c r="E1224" s="2">
        <f t="shared" si="144"/>
        <v>0.21400000000000002</v>
      </c>
      <c r="F1224" s="2">
        <f t="shared" si="145"/>
        <v>0.215</v>
      </c>
      <c r="G1224" s="2">
        <f t="shared" si="147"/>
        <v>0.21920000000000017</v>
      </c>
      <c r="H1224" s="2">
        <f t="shared" si="143"/>
        <v>0.22984999999999925</v>
      </c>
      <c r="I1224" s="2">
        <f t="array" ref="I1224">SUMPRODUCT(B1208:B1227, (ROW(B1208:B1227)-ROW(B1208)+1)) / (20*21/2)</f>
        <v>0.2216190476190476</v>
      </c>
      <c r="J1224" s="2">
        <f t="shared" si="146"/>
        <v>0.21574717876115709</v>
      </c>
      <c r="K1224" s="2">
        <f t="shared" si="148"/>
        <v>0.21848167562359017</v>
      </c>
    </row>
    <row r="1225" spans="1:11" ht="13.5" x14ac:dyDescent="0.25">
      <c r="A1225" s="3">
        <f>TITRES_STAT!B1228</f>
        <v>44096</v>
      </c>
      <c r="B1225" s="5">
        <f>TITRES_STAT!D1228</f>
        <v>0.23</v>
      </c>
      <c r="C1225" s="2">
        <f t="shared" si="149"/>
        <v>1.0000000000000009E-2</v>
      </c>
      <c r="D1225" s="2">
        <f t="shared" si="150"/>
        <v>0.22000000000000003</v>
      </c>
      <c r="E1225" s="2">
        <f t="shared" si="144"/>
        <v>0.215</v>
      </c>
      <c r="F1225" s="2">
        <f t="shared" si="145"/>
        <v>0.21550000000000002</v>
      </c>
      <c r="G1225" s="2">
        <f t="shared" si="147"/>
        <v>0.21940000000000015</v>
      </c>
      <c r="H1225" s="2">
        <f t="shared" si="143"/>
        <v>0.22964999999999924</v>
      </c>
      <c r="I1225" s="2">
        <f t="array" ref="I1225">SUMPRODUCT(B1209:B1228, (ROW(B1209:B1228)-ROW(B1209)+1)) / (20*21/2)</f>
        <v>0.22366666666666665</v>
      </c>
      <c r="J1225" s="2">
        <f t="shared" si="146"/>
        <v>0.21710459030771356</v>
      </c>
      <c r="K1225" s="2">
        <f t="shared" si="148"/>
        <v>0.21893337461874351</v>
      </c>
    </row>
    <row r="1226" spans="1:11" ht="13.5" x14ac:dyDescent="0.25">
      <c r="A1226" s="3">
        <f>TITRES_STAT!B1229</f>
        <v>44097</v>
      </c>
      <c r="B1226" s="5">
        <f>TITRES_STAT!D1229</f>
        <v>0.24</v>
      </c>
      <c r="C1226" s="2">
        <f t="shared" si="149"/>
        <v>9.9999999999999811E-3</v>
      </c>
      <c r="D1226" s="2">
        <f t="shared" si="150"/>
        <v>0.22400000000000003</v>
      </c>
      <c r="E1226" s="2">
        <f t="shared" si="144"/>
        <v>0.21799999999999997</v>
      </c>
      <c r="F1226" s="2">
        <f t="shared" si="145"/>
        <v>0.21700000000000003</v>
      </c>
      <c r="G1226" s="2">
        <f t="shared" si="147"/>
        <v>0.21960000000000016</v>
      </c>
      <c r="H1226" s="2">
        <f t="shared" ref="H1226:H1289" si="151">AVERAGE(B1027:B1226)</f>
        <v>0.22954999999999931</v>
      </c>
      <c r="I1226" s="2">
        <f t="array" ref="I1226">SUMPRODUCT(B1210:B1229, (ROW(B1210:B1229)-ROW(B1210)+1)) / (20*21/2)</f>
        <v>0.22561904761904764</v>
      </c>
      <c r="J1226" s="2">
        <f t="shared" si="146"/>
        <v>0.21928510551650274</v>
      </c>
      <c r="K1226" s="2">
        <f t="shared" si="148"/>
        <v>0.2197595167905575</v>
      </c>
    </row>
    <row r="1227" spans="1:11" ht="13.5" x14ac:dyDescent="0.25">
      <c r="A1227" s="3">
        <f>TITRES_STAT!B1230</f>
        <v>44098</v>
      </c>
      <c r="B1227" s="5">
        <f>TITRES_STAT!D1230</f>
        <v>0.25</v>
      </c>
      <c r="C1227" s="2">
        <f t="shared" si="149"/>
        <v>1.0000000000000009E-2</v>
      </c>
      <c r="D1227" s="2">
        <f t="shared" si="150"/>
        <v>0.23200000000000004</v>
      </c>
      <c r="E1227" s="2">
        <f t="shared" si="144"/>
        <v>0.22199999999999998</v>
      </c>
      <c r="F1227" s="2">
        <f t="shared" si="145"/>
        <v>0.2185</v>
      </c>
      <c r="G1227" s="2">
        <f t="shared" si="147"/>
        <v>0.22000000000000014</v>
      </c>
      <c r="H1227" s="2">
        <f t="shared" si="151"/>
        <v>0.22949999999999932</v>
      </c>
      <c r="I1227" s="2">
        <f t="array" ref="I1227">SUMPRODUCT(B1211:B1230, (ROW(B1211:B1230)-ROW(B1211)+1)) / (20*21/2)</f>
        <v>0.22747619047619047</v>
      </c>
      <c r="J1227" s="2">
        <f t="shared" si="146"/>
        <v>0.2222103335625501</v>
      </c>
      <c r="K1227" s="2">
        <f t="shared" si="148"/>
        <v>0.22094541809288856</v>
      </c>
    </row>
    <row r="1228" spans="1:11" ht="13.5" x14ac:dyDescent="0.25">
      <c r="A1228" s="3">
        <f>TITRES_STAT!B1231</f>
        <v>44099</v>
      </c>
      <c r="B1228" s="5">
        <f>TITRES_STAT!D1231</f>
        <v>0.24</v>
      </c>
      <c r="C1228" s="2">
        <f t="shared" si="149"/>
        <v>-1.0000000000000009E-2</v>
      </c>
      <c r="D1228" s="2">
        <f t="shared" si="150"/>
        <v>0.23599999999999999</v>
      </c>
      <c r="E1228" s="2">
        <f t="shared" ref="E1228:E1291" si="152">AVERAGE(B1219:B1228)</f>
        <v>0.22500000000000001</v>
      </c>
      <c r="F1228" s="2">
        <f t="shared" si="145"/>
        <v>0.21950000000000003</v>
      </c>
      <c r="G1228" s="2">
        <f t="shared" si="147"/>
        <v>0.22040000000000012</v>
      </c>
      <c r="H1228" s="2">
        <f t="shared" si="151"/>
        <v>0.22939999999999933</v>
      </c>
      <c r="I1228" s="2">
        <f t="array" ref="I1228">SUMPRODUCT(B1212:B1231, (ROW(B1212:B1231)-ROW(B1212)+1)) / (20*21/2)</f>
        <v>0.22823809523809524</v>
      </c>
      <c r="J1228" s="2">
        <f t="shared" si="146"/>
        <v>0.22390458750897391</v>
      </c>
      <c r="K1228" s="2">
        <f t="shared" si="148"/>
        <v>0.2216926565990498</v>
      </c>
    </row>
    <row r="1229" spans="1:11" ht="13.5" x14ac:dyDescent="0.25">
      <c r="A1229" s="3">
        <f>TITRES_STAT!B1232</f>
        <v>44102</v>
      </c>
      <c r="B1229" s="5">
        <f>TITRES_STAT!D1232</f>
        <v>0.24</v>
      </c>
      <c r="C1229" s="2">
        <f t="shared" si="149"/>
        <v>0</v>
      </c>
      <c r="D1229" s="2">
        <f t="shared" si="150"/>
        <v>0.24</v>
      </c>
      <c r="E1229" s="2">
        <f t="shared" si="152"/>
        <v>0.22800000000000004</v>
      </c>
      <c r="F1229" s="2">
        <f t="shared" si="145"/>
        <v>0.22050000000000006</v>
      </c>
      <c r="G1229" s="2">
        <f t="shared" si="147"/>
        <v>0.22080000000000014</v>
      </c>
      <c r="H1229" s="2">
        <f t="shared" si="151"/>
        <v>0.22929999999999937</v>
      </c>
      <c r="I1229" s="2">
        <f t="array" ref="I1229">SUMPRODUCT(B1213:B1232, (ROW(B1213:B1232)-ROW(B1213)+1)) / (20*21/2)</f>
        <v>0.22890476190476192</v>
      </c>
      <c r="J1229" s="2">
        <f t="shared" si="146"/>
        <v>0.22543748393669066</v>
      </c>
      <c r="K1229" s="2">
        <f t="shared" si="148"/>
        <v>0.22241059163438118</v>
      </c>
    </row>
    <row r="1230" spans="1:11" ht="13.5" x14ac:dyDescent="0.25">
      <c r="A1230" s="3">
        <f>TITRES_STAT!B1233</f>
        <v>44103</v>
      </c>
      <c r="B1230" s="5">
        <f>TITRES_STAT!D1233</f>
        <v>0.24</v>
      </c>
      <c r="C1230" s="2">
        <f t="shared" si="149"/>
        <v>0</v>
      </c>
      <c r="D1230" s="2">
        <f t="shared" si="150"/>
        <v>0.24199999999999999</v>
      </c>
      <c r="E1230" s="2">
        <f t="shared" si="152"/>
        <v>0.23100000000000004</v>
      </c>
      <c r="F1230" s="2">
        <f t="shared" si="145"/>
        <v>0.22200000000000006</v>
      </c>
      <c r="G1230" s="2">
        <f t="shared" si="147"/>
        <v>0.22100000000000011</v>
      </c>
      <c r="H1230" s="2">
        <f t="shared" si="151"/>
        <v>0.22919999999999938</v>
      </c>
      <c r="I1230" s="2">
        <f t="array" ref="I1230">SUMPRODUCT(B1214:B1233, (ROW(B1214:B1233)-ROW(B1214)+1)) / (20*21/2)</f>
        <v>0.22852380952380949</v>
      </c>
      <c r="J1230" s="2">
        <f t="shared" si="146"/>
        <v>0.2268243902284344</v>
      </c>
      <c r="K1230" s="2">
        <f t="shared" si="148"/>
        <v>0.22310037235460151</v>
      </c>
    </row>
    <row r="1231" spans="1:11" ht="13.5" x14ac:dyDescent="0.25">
      <c r="A1231" s="3">
        <f>TITRES_STAT!B1234</f>
        <v>44104</v>
      </c>
      <c r="B1231" s="5">
        <f>TITRES_STAT!D1234</f>
        <v>0.23</v>
      </c>
      <c r="C1231" s="2">
        <f t="shared" si="149"/>
        <v>-9.9999999999999811E-3</v>
      </c>
      <c r="D1231" s="2">
        <f t="shared" si="150"/>
        <v>0.24</v>
      </c>
      <c r="E1231" s="2">
        <f t="shared" si="152"/>
        <v>0.23199999999999998</v>
      </c>
      <c r="F1231" s="2">
        <f t="shared" si="145"/>
        <v>0.22300000000000009</v>
      </c>
      <c r="G1231" s="2">
        <f t="shared" si="147"/>
        <v>0.22120000000000012</v>
      </c>
      <c r="H1231" s="2">
        <f t="shared" si="151"/>
        <v>0.22909999999999939</v>
      </c>
      <c r="I1231" s="2">
        <f t="array" ref="I1231">SUMPRODUCT(B1215:B1234, (ROW(B1215:B1234)-ROW(B1215)+1)) / (20*21/2)</f>
        <v>0.2290952380952381</v>
      </c>
      <c r="J1231" s="2">
        <f t="shared" si="146"/>
        <v>0.22712682925429778</v>
      </c>
      <c r="K1231" s="2">
        <f t="shared" si="148"/>
        <v>0.22337094598775439</v>
      </c>
    </row>
    <row r="1232" spans="1:11" ht="13.5" x14ac:dyDescent="0.25">
      <c r="A1232" s="3">
        <f>TITRES_STAT!B1235</f>
        <v>44105</v>
      </c>
      <c r="B1232" s="5">
        <f>TITRES_STAT!D1235</f>
        <v>0.23</v>
      </c>
      <c r="C1232" s="2">
        <f t="shared" si="149"/>
        <v>0</v>
      </c>
      <c r="D1232" s="2">
        <f t="shared" si="150"/>
        <v>0.23599999999999999</v>
      </c>
      <c r="E1232" s="2">
        <f t="shared" si="152"/>
        <v>0.23400000000000004</v>
      </c>
      <c r="F1232" s="2">
        <f t="shared" si="145"/>
        <v>0.22400000000000012</v>
      </c>
      <c r="G1232" s="2">
        <f t="shared" si="147"/>
        <v>0.22120000000000012</v>
      </c>
      <c r="H1232" s="2">
        <f t="shared" si="151"/>
        <v>0.22904999999999942</v>
      </c>
      <c r="I1232" s="2">
        <f t="array" ref="I1232">SUMPRODUCT(B1216:B1235, (ROW(B1216:B1235)-ROW(B1216)+1)) / (20*21/2)</f>
        <v>0.22961904761904764</v>
      </c>
      <c r="J1232" s="2">
        <f t="shared" si="146"/>
        <v>0.22740046456341229</v>
      </c>
      <c r="K1232" s="2">
        <f t="shared" si="148"/>
        <v>0.22363090889019541</v>
      </c>
    </row>
    <row r="1233" spans="1:11" ht="13.5" x14ac:dyDescent="0.25">
      <c r="A1233" s="3">
        <f>TITRES_STAT!B1236</f>
        <v>44106</v>
      </c>
      <c r="B1233" s="5">
        <f>TITRES_STAT!D1236</f>
        <v>0.22</v>
      </c>
      <c r="C1233" s="2">
        <f t="shared" si="149"/>
        <v>-1.0000000000000009E-2</v>
      </c>
      <c r="D1233" s="2">
        <f t="shared" si="150"/>
        <v>0.23199999999999998</v>
      </c>
      <c r="E1233" s="2">
        <f t="shared" si="152"/>
        <v>0.23400000000000004</v>
      </c>
      <c r="F1233" s="2">
        <f t="shared" si="145"/>
        <v>0.22400000000000006</v>
      </c>
      <c r="G1233" s="2">
        <f t="shared" si="147"/>
        <v>0.22120000000000012</v>
      </c>
      <c r="H1233" s="2">
        <f t="shared" si="151"/>
        <v>0.22894999999999943</v>
      </c>
      <c r="I1233" s="2">
        <f t="array" ref="I1233">SUMPRODUCT(B1217:B1236, (ROW(B1217:B1236)-ROW(B1217)+1)) / (20*21/2)</f>
        <v>0.2300952380952381</v>
      </c>
      <c r="J1233" s="2">
        <f t="shared" si="146"/>
        <v>0.22669565841451586</v>
      </c>
      <c r="K1233" s="2">
        <f t="shared" si="148"/>
        <v>0.2234885203062662</v>
      </c>
    </row>
    <row r="1234" spans="1:11" ht="13.5" x14ac:dyDescent="0.25">
      <c r="A1234" s="3">
        <f>TITRES_STAT!B1237</f>
        <v>44109</v>
      </c>
      <c r="B1234" s="5">
        <f>TITRES_STAT!D1237</f>
        <v>0.23</v>
      </c>
      <c r="C1234" s="2">
        <f t="shared" si="149"/>
        <v>1.0000000000000009E-2</v>
      </c>
      <c r="D1234" s="2">
        <f t="shared" si="150"/>
        <v>0.22999999999999998</v>
      </c>
      <c r="E1234" s="2">
        <f t="shared" si="152"/>
        <v>0.23500000000000001</v>
      </c>
      <c r="F1234" s="2">
        <f t="shared" si="145"/>
        <v>0.22450000000000006</v>
      </c>
      <c r="G1234" s="2">
        <f t="shared" si="147"/>
        <v>0.22140000000000012</v>
      </c>
      <c r="H1234" s="2">
        <f t="shared" si="151"/>
        <v>0.22889999999999944</v>
      </c>
      <c r="I1234" s="2">
        <f t="array" ref="I1234">SUMPRODUCT(B1218:B1237, (ROW(B1218:B1237)-ROW(B1218)+1)) / (20*21/2)</f>
        <v>0.23047619047619047</v>
      </c>
      <c r="J1234" s="2">
        <f t="shared" si="146"/>
        <v>0.2270103576131334</v>
      </c>
      <c r="K1234" s="2">
        <f t="shared" si="148"/>
        <v>0.22374387245111851</v>
      </c>
    </row>
    <row r="1235" spans="1:11" ht="13.5" x14ac:dyDescent="0.25">
      <c r="A1235" s="3">
        <f>TITRES_STAT!B1238</f>
        <v>44110</v>
      </c>
      <c r="B1235" s="5">
        <f>TITRES_STAT!D1238</f>
        <v>0.23</v>
      </c>
      <c r="C1235" s="2">
        <f t="shared" si="149"/>
        <v>0</v>
      </c>
      <c r="D1235" s="2">
        <f t="shared" si="150"/>
        <v>0.22800000000000004</v>
      </c>
      <c r="E1235" s="2">
        <f t="shared" si="152"/>
        <v>0.23500000000000001</v>
      </c>
      <c r="F1235" s="2">
        <f t="shared" si="145"/>
        <v>0.22500000000000003</v>
      </c>
      <c r="G1235" s="2">
        <f t="shared" si="147"/>
        <v>0.22140000000000007</v>
      </c>
      <c r="H1235" s="2">
        <f t="shared" si="151"/>
        <v>0.22884999999999944</v>
      </c>
      <c r="I1235" s="2">
        <f t="array" ref="I1235">SUMPRODUCT(B1219:B1238, (ROW(B1219:B1238)-ROW(B1219)+1)) / (20*21/2)</f>
        <v>0.23076190476190478</v>
      </c>
      <c r="J1235" s="2">
        <f t="shared" si="146"/>
        <v>0.22729508545950164</v>
      </c>
      <c r="K1235" s="2">
        <f t="shared" si="148"/>
        <v>0.2239892107863688</v>
      </c>
    </row>
    <row r="1236" spans="1:11" ht="13.5" x14ac:dyDescent="0.25">
      <c r="A1236" s="3">
        <f>TITRES_STAT!B1239</f>
        <v>44111</v>
      </c>
      <c r="B1236" s="5">
        <f>TITRES_STAT!D1239</f>
        <v>0.23</v>
      </c>
      <c r="C1236" s="2">
        <f t="shared" si="149"/>
        <v>0</v>
      </c>
      <c r="D1236" s="2">
        <f t="shared" si="150"/>
        <v>0.22800000000000004</v>
      </c>
      <c r="E1236" s="2">
        <f t="shared" si="152"/>
        <v>0.23399999999999999</v>
      </c>
      <c r="F1236" s="2">
        <f t="shared" ref="F1236:F1299" si="153">AVERAGE(B1217:B1236)</f>
        <v>0.22600000000000006</v>
      </c>
      <c r="G1236" s="2">
        <f t="shared" si="147"/>
        <v>0.22160000000000007</v>
      </c>
      <c r="H1236" s="2">
        <f t="shared" si="151"/>
        <v>0.22879999999999945</v>
      </c>
      <c r="I1236" s="2">
        <f t="array" ref="I1236">SUMPRODUCT(B1220:B1239, (ROW(B1220:B1239)-ROW(B1220)+1)) / (20*21/2)</f>
        <v>0.23095238095238096</v>
      </c>
      <c r="J1236" s="2">
        <f t="shared" si="146"/>
        <v>0.22755269636812053</v>
      </c>
      <c r="K1236" s="2">
        <f t="shared" si="148"/>
        <v>0.22422492801043278</v>
      </c>
    </row>
    <row r="1237" spans="1:11" ht="13.5" x14ac:dyDescent="0.25">
      <c r="A1237" s="3">
        <f>TITRES_STAT!B1240</f>
        <v>44112</v>
      </c>
      <c r="B1237" s="5">
        <f>TITRES_STAT!D1240</f>
        <v>0.23</v>
      </c>
      <c r="C1237" s="2">
        <f t="shared" si="149"/>
        <v>0</v>
      </c>
      <c r="D1237" s="2">
        <f t="shared" si="150"/>
        <v>0.22800000000000004</v>
      </c>
      <c r="E1237" s="2">
        <f t="shared" si="152"/>
        <v>0.23199999999999998</v>
      </c>
      <c r="F1237" s="2">
        <f t="shared" si="153"/>
        <v>0.22700000000000009</v>
      </c>
      <c r="G1237" s="2">
        <f t="shared" si="147"/>
        <v>0.22180000000000008</v>
      </c>
      <c r="H1237" s="2">
        <f t="shared" si="151"/>
        <v>0.22869999999999949</v>
      </c>
      <c r="I1237" s="2">
        <f t="array" ref="I1237">SUMPRODUCT(B1221:B1240, (ROW(B1221:B1240)-ROW(B1221)+1)) / (20*21/2)</f>
        <v>0.23199999999999996</v>
      </c>
      <c r="J1237" s="2">
        <f t="shared" ref="J1237:J1300" si="154">$J$4*B1237+J1236*(1-$J$4)</f>
        <v>0.22778577290449001</v>
      </c>
      <c r="K1237" s="2">
        <f t="shared" si="148"/>
        <v>0.22445140142178838</v>
      </c>
    </row>
    <row r="1238" spans="1:11" ht="13.5" x14ac:dyDescent="0.25">
      <c r="A1238" s="3">
        <f>TITRES_STAT!B1241</f>
        <v>44113</v>
      </c>
      <c r="B1238" s="5">
        <f>TITRES_STAT!D1241</f>
        <v>0.23</v>
      </c>
      <c r="C1238" s="2">
        <f t="shared" si="149"/>
        <v>0</v>
      </c>
      <c r="D1238" s="2">
        <f t="shared" si="150"/>
        <v>0.23000000000000004</v>
      </c>
      <c r="E1238" s="2">
        <f t="shared" si="152"/>
        <v>0.23100000000000001</v>
      </c>
      <c r="F1238" s="2">
        <f t="shared" si="153"/>
        <v>0.22800000000000006</v>
      </c>
      <c r="G1238" s="2">
        <f t="shared" si="147"/>
        <v>0.22180000000000008</v>
      </c>
      <c r="H1238" s="2">
        <f t="shared" si="151"/>
        <v>0.22854999999999948</v>
      </c>
      <c r="I1238" s="2">
        <f t="array" ref="I1238">SUMPRODUCT(B1222:B1241, (ROW(B1222:B1241)-ROW(B1222)+1)) / (20*21/2)</f>
        <v>0.23385714285714285</v>
      </c>
      <c r="J1238" s="2">
        <f t="shared" si="154"/>
        <v>0.22799665167549096</v>
      </c>
      <c r="K1238" s="2">
        <f t="shared" si="148"/>
        <v>0.22466899352289474</v>
      </c>
    </row>
    <row r="1239" spans="1:11" ht="13.5" x14ac:dyDescent="0.25">
      <c r="A1239" s="3">
        <f>TITRES_STAT!B1242</f>
        <v>44116</v>
      </c>
      <c r="B1239" s="5">
        <f>TITRES_STAT!D1242</f>
        <v>0.23</v>
      </c>
      <c r="C1239" s="2">
        <f t="shared" si="149"/>
        <v>0</v>
      </c>
      <c r="D1239" s="2">
        <f t="shared" si="150"/>
        <v>0.23000000000000004</v>
      </c>
      <c r="E1239" s="2">
        <f t="shared" si="152"/>
        <v>0.22999999999999998</v>
      </c>
      <c r="F1239" s="2">
        <f t="shared" si="153"/>
        <v>0.22900000000000009</v>
      </c>
      <c r="G1239" s="2">
        <f t="shared" si="147"/>
        <v>0.22200000000000009</v>
      </c>
      <c r="H1239" s="2">
        <f t="shared" si="151"/>
        <v>0.22839999999999946</v>
      </c>
      <c r="I1239" s="2">
        <f t="array" ref="I1239">SUMPRODUCT(B1223:B1242, (ROW(B1223:B1242)-ROW(B1223)+1)) / (20*21/2)</f>
        <v>0.23461904761904759</v>
      </c>
      <c r="J1239" s="2">
        <f t="shared" si="154"/>
        <v>0.22818744675401562</v>
      </c>
      <c r="K1239" s="2">
        <f t="shared" si="148"/>
        <v>0.22487805260042829</v>
      </c>
    </row>
    <row r="1240" spans="1:11" ht="13.5" x14ac:dyDescent="0.25">
      <c r="A1240" s="3">
        <f>TITRES_STAT!B1243</f>
        <v>44117</v>
      </c>
      <c r="B1240" s="5">
        <f>TITRES_STAT!D1243</f>
        <v>0.24</v>
      </c>
      <c r="C1240" s="2">
        <f t="shared" si="149"/>
        <v>9.9999999999999811E-3</v>
      </c>
      <c r="D1240" s="2">
        <f t="shared" si="150"/>
        <v>0.23200000000000004</v>
      </c>
      <c r="E1240" s="2">
        <f t="shared" si="152"/>
        <v>0.22999999999999998</v>
      </c>
      <c r="F1240" s="2">
        <f t="shared" si="153"/>
        <v>0.23050000000000007</v>
      </c>
      <c r="G1240" s="2">
        <f t="shared" si="147"/>
        <v>0.22220000000000009</v>
      </c>
      <c r="H1240" s="2">
        <f t="shared" si="151"/>
        <v>0.22829999999999948</v>
      </c>
      <c r="I1240" s="2">
        <f t="array" ref="I1240">SUMPRODUCT(B1224:B1243, (ROW(B1224:B1243)-ROW(B1224)+1)) / (20*21/2)</f>
        <v>0.23428571428571429</v>
      </c>
      <c r="J1240" s="2">
        <f t="shared" si="154"/>
        <v>0.22931245182506174</v>
      </c>
      <c r="K1240" s="2">
        <f t="shared" si="148"/>
        <v>0.22547107014550952</v>
      </c>
    </row>
    <row r="1241" spans="1:11" ht="13.5" x14ac:dyDescent="0.25">
      <c r="A1241" s="3">
        <f>TITRES_STAT!B1244</f>
        <v>44118</v>
      </c>
      <c r="B1241" s="5">
        <f>TITRES_STAT!D1244</f>
        <v>0.25</v>
      </c>
      <c r="C1241" s="2">
        <f t="shared" si="149"/>
        <v>1.0000000000000009E-2</v>
      </c>
      <c r="D1241" s="2">
        <f t="shared" si="150"/>
        <v>0.23600000000000004</v>
      </c>
      <c r="E1241" s="2">
        <f t="shared" si="152"/>
        <v>0.23200000000000004</v>
      </c>
      <c r="F1241" s="2">
        <f t="shared" si="153"/>
        <v>0.23200000000000004</v>
      </c>
      <c r="G1241" s="2">
        <f t="shared" si="147"/>
        <v>0.22280000000000008</v>
      </c>
      <c r="H1241" s="2">
        <f t="shared" si="151"/>
        <v>0.22824999999999951</v>
      </c>
      <c r="I1241" s="2">
        <f t="array" ref="I1241">SUMPRODUCT(B1225:B1244, (ROW(B1225:B1244)-ROW(B1225)+1)) / (20*21/2)</f>
        <v>0.23295238095238097</v>
      </c>
      <c r="J1241" s="2">
        <f t="shared" si="154"/>
        <v>0.2312826945083892</v>
      </c>
      <c r="K1241" s="2">
        <f t="shared" si="148"/>
        <v>0.22643298896333267</v>
      </c>
    </row>
    <row r="1242" spans="1:11" ht="13.5" x14ac:dyDescent="0.25">
      <c r="A1242" s="3">
        <f>TITRES_STAT!B1245</f>
        <v>44120</v>
      </c>
      <c r="B1242" s="5">
        <f>TITRES_STAT!D1245</f>
        <v>0.24</v>
      </c>
      <c r="C1242" s="2">
        <f t="shared" si="149"/>
        <v>-1.0000000000000009E-2</v>
      </c>
      <c r="D1242" s="2">
        <f t="shared" si="150"/>
        <v>0.23799999999999999</v>
      </c>
      <c r="E1242" s="2">
        <f t="shared" si="152"/>
        <v>0.23300000000000001</v>
      </c>
      <c r="F1242" s="2">
        <f t="shared" si="153"/>
        <v>0.23350000000000004</v>
      </c>
      <c r="G1242" s="2">
        <f t="shared" si="147"/>
        <v>0.22320000000000012</v>
      </c>
      <c r="H1242" s="2">
        <f t="shared" si="151"/>
        <v>0.22814999999999955</v>
      </c>
      <c r="I1242" s="2">
        <f t="array" ref="I1242">SUMPRODUCT(B1226:B1245, (ROW(B1226:B1245)-ROW(B1226)+1)) / (20*21/2)</f>
        <v>0.2325714285714286</v>
      </c>
      <c r="J1242" s="2">
        <f t="shared" si="154"/>
        <v>0.2321129140790188</v>
      </c>
      <c r="K1242" s="2">
        <f t="shared" si="148"/>
        <v>0.22696502861182941</v>
      </c>
    </row>
    <row r="1243" spans="1:11" ht="13.5" x14ac:dyDescent="0.25">
      <c r="A1243" s="3">
        <f>TITRES_STAT!B1246</f>
        <v>44123</v>
      </c>
      <c r="B1243" s="5">
        <f>TITRES_STAT!D1246</f>
        <v>0.23</v>
      </c>
      <c r="C1243" s="2">
        <f t="shared" si="149"/>
        <v>-9.9999999999999811E-3</v>
      </c>
      <c r="D1243" s="2">
        <f t="shared" si="150"/>
        <v>0.23799999999999999</v>
      </c>
      <c r="E1243" s="2">
        <f t="shared" si="152"/>
        <v>0.23400000000000004</v>
      </c>
      <c r="F1243" s="2">
        <f t="shared" si="153"/>
        <v>0.23400000000000004</v>
      </c>
      <c r="G1243" s="2">
        <f t="shared" si="147"/>
        <v>0.2234000000000001</v>
      </c>
      <c r="H1243" s="2">
        <f t="shared" si="151"/>
        <v>0.22804999999999953</v>
      </c>
      <c r="I1243" s="2">
        <f t="array" ref="I1243">SUMPRODUCT(B1227:B1246, (ROW(B1227:B1246)-ROW(B1227)+1)) / (20*21/2)</f>
        <v>0.23314285714285715</v>
      </c>
      <c r="J1243" s="2">
        <f t="shared" si="154"/>
        <v>0.23191168416673127</v>
      </c>
      <c r="K1243" s="2">
        <f t="shared" si="148"/>
        <v>0.22708404709764005</v>
      </c>
    </row>
    <row r="1244" spans="1:11" ht="13.5" x14ac:dyDescent="0.25">
      <c r="A1244" s="3">
        <f>TITRES_STAT!B1247</f>
        <v>44124</v>
      </c>
      <c r="B1244" s="5">
        <f>TITRES_STAT!D1247</f>
        <v>0.22</v>
      </c>
      <c r="C1244" s="2">
        <f t="shared" si="149"/>
        <v>-1.0000000000000009E-2</v>
      </c>
      <c r="D1244" s="2">
        <f t="shared" si="150"/>
        <v>0.23599999999999999</v>
      </c>
      <c r="E1244" s="2">
        <f t="shared" si="152"/>
        <v>0.23300000000000004</v>
      </c>
      <c r="F1244" s="2">
        <f t="shared" si="153"/>
        <v>0.23400000000000004</v>
      </c>
      <c r="G1244" s="2">
        <f t="shared" si="147"/>
        <v>0.2234000000000001</v>
      </c>
      <c r="H1244" s="2">
        <f t="shared" si="151"/>
        <v>0.22789999999999958</v>
      </c>
      <c r="I1244" s="2">
        <f t="array" ref="I1244">SUMPRODUCT(B1228:B1247, (ROW(B1228:B1247)-ROW(B1228)+1)) / (20*21/2)</f>
        <v>0.23371428571428574</v>
      </c>
      <c r="J1244" s="2">
        <f t="shared" si="154"/>
        <v>0.23077723805561401</v>
      </c>
      <c r="K1244" s="2">
        <f t="shared" si="148"/>
        <v>0.22680624132910515</v>
      </c>
    </row>
    <row r="1245" spans="1:11" ht="13.5" x14ac:dyDescent="0.25">
      <c r="A1245" s="3">
        <f>TITRES_STAT!B1248</f>
        <v>44125</v>
      </c>
      <c r="B1245" s="5">
        <f>TITRES_STAT!D1248</f>
        <v>0.23</v>
      </c>
      <c r="C1245" s="2">
        <f t="shared" si="149"/>
        <v>1.0000000000000009E-2</v>
      </c>
      <c r="D1245" s="2">
        <f t="shared" si="150"/>
        <v>0.23399999999999999</v>
      </c>
      <c r="E1245" s="2">
        <f t="shared" si="152"/>
        <v>0.23300000000000001</v>
      </c>
      <c r="F1245" s="2">
        <f t="shared" si="153"/>
        <v>0.23400000000000004</v>
      </c>
      <c r="G1245" s="2">
        <f t="shared" si="147"/>
        <v>0.22360000000000013</v>
      </c>
      <c r="H1245" s="2">
        <f t="shared" si="151"/>
        <v>0.22779999999999956</v>
      </c>
      <c r="I1245" s="2">
        <f t="array" ref="I1245">SUMPRODUCT(B1229:B1248, (ROW(B1229:B1248)-ROW(B1229)+1)) / (20*21/2)</f>
        <v>0.23433333333333334</v>
      </c>
      <c r="J1245" s="2">
        <f t="shared" si="154"/>
        <v>0.23070321538365077</v>
      </c>
      <c r="K1245" s="2">
        <f t="shared" si="148"/>
        <v>0.22693148676717947</v>
      </c>
    </row>
    <row r="1246" spans="1:11" ht="13.5" x14ac:dyDescent="0.25">
      <c r="A1246" s="3">
        <f>TITRES_STAT!B1249</f>
        <v>44126</v>
      </c>
      <c r="B1246" s="5">
        <f>TITRES_STAT!D1249</f>
        <v>0.24</v>
      </c>
      <c r="C1246" s="2">
        <f t="shared" si="149"/>
        <v>9.9999999999999811E-3</v>
      </c>
      <c r="D1246" s="2">
        <f t="shared" si="150"/>
        <v>0.23199999999999998</v>
      </c>
      <c r="E1246" s="2">
        <f t="shared" si="152"/>
        <v>0.23399999999999999</v>
      </c>
      <c r="F1246" s="2">
        <f t="shared" si="153"/>
        <v>0.23400000000000004</v>
      </c>
      <c r="G1246" s="2">
        <f t="shared" si="147"/>
        <v>0.22400000000000012</v>
      </c>
      <c r="H1246" s="2">
        <f t="shared" si="151"/>
        <v>0.22779999999999959</v>
      </c>
      <c r="I1246" s="2">
        <f t="array" ref="I1246">SUMPRODUCT(B1230:B1249, (ROW(B1230:B1249)-ROW(B1230)+1)) / (20*21/2)</f>
        <v>0.23495238095238097</v>
      </c>
      <c r="J1246" s="2">
        <f t="shared" si="154"/>
        <v>0.23158862344235071</v>
      </c>
      <c r="K1246" s="2">
        <f t="shared" si="148"/>
        <v>0.22744397748219203</v>
      </c>
    </row>
    <row r="1247" spans="1:11" ht="13.5" x14ac:dyDescent="0.25">
      <c r="A1247" s="3">
        <f>TITRES_STAT!B1250</f>
        <v>44127</v>
      </c>
      <c r="B1247" s="5">
        <f>TITRES_STAT!D1250</f>
        <v>0.24</v>
      </c>
      <c r="C1247" s="2">
        <f t="shared" si="149"/>
        <v>0</v>
      </c>
      <c r="D1247" s="2">
        <f t="shared" si="150"/>
        <v>0.23200000000000004</v>
      </c>
      <c r="E1247" s="2">
        <f t="shared" si="152"/>
        <v>0.23499999999999996</v>
      </c>
      <c r="F1247" s="2">
        <f t="shared" si="153"/>
        <v>0.23350000000000004</v>
      </c>
      <c r="G1247" s="2">
        <f t="shared" si="147"/>
        <v>0.22440000000000013</v>
      </c>
      <c r="H1247" s="2">
        <f t="shared" si="151"/>
        <v>0.22779999999999959</v>
      </c>
      <c r="I1247" s="2">
        <f t="array" ref="I1247">SUMPRODUCT(B1231:B1250, (ROW(B1231:B1250)-ROW(B1231)+1)) / (20*21/2)</f>
        <v>0.23557142857142857</v>
      </c>
      <c r="J1247" s="2">
        <f t="shared" si="154"/>
        <v>0.23238970692403157</v>
      </c>
      <c r="K1247" s="2">
        <f t="shared" si="148"/>
        <v>0.22793637052210605</v>
      </c>
    </row>
    <row r="1248" spans="1:11" ht="13.5" x14ac:dyDescent="0.25">
      <c r="A1248" s="3">
        <f>TITRES_STAT!B1251</f>
        <v>44130</v>
      </c>
      <c r="B1248" s="5">
        <f>TITRES_STAT!D1251</f>
        <v>0.24</v>
      </c>
      <c r="C1248" s="2">
        <f t="shared" si="149"/>
        <v>0</v>
      </c>
      <c r="D1248" s="2">
        <f t="shared" si="150"/>
        <v>0.23399999999999999</v>
      </c>
      <c r="E1248" s="2">
        <f t="shared" si="152"/>
        <v>0.23600000000000004</v>
      </c>
      <c r="F1248" s="2">
        <f t="shared" si="153"/>
        <v>0.23350000000000004</v>
      </c>
      <c r="G1248" s="2">
        <f t="shared" si="147"/>
        <v>0.22500000000000014</v>
      </c>
      <c r="H1248" s="2">
        <f t="shared" si="151"/>
        <v>0.22779999999999961</v>
      </c>
      <c r="I1248" s="2">
        <f t="array" ref="I1248">SUMPRODUCT(B1232:B1251, (ROW(B1232:B1251)-ROW(B1232)+1)) / (20*21/2)</f>
        <v>0.2361904761904762</v>
      </c>
      <c r="J1248" s="2">
        <f t="shared" si="154"/>
        <v>0.23311449674079046</v>
      </c>
      <c r="K1248" s="2">
        <f t="shared" si="148"/>
        <v>0.22840945403104307</v>
      </c>
    </row>
    <row r="1249" spans="1:11" ht="13.5" x14ac:dyDescent="0.25">
      <c r="A1249" s="3">
        <f>TITRES_STAT!B1252</f>
        <v>44131</v>
      </c>
      <c r="B1249" s="5">
        <f>TITRES_STAT!D1252</f>
        <v>0.24</v>
      </c>
      <c r="C1249" s="2">
        <f t="shared" si="149"/>
        <v>0</v>
      </c>
      <c r="D1249" s="2">
        <f t="shared" si="150"/>
        <v>0.23799999999999999</v>
      </c>
      <c r="E1249" s="2">
        <f t="shared" si="152"/>
        <v>0.23700000000000002</v>
      </c>
      <c r="F1249" s="2">
        <f t="shared" si="153"/>
        <v>0.23350000000000004</v>
      </c>
      <c r="G1249" s="2">
        <f t="shared" si="147"/>
        <v>0.22540000000000013</v>
      </c>
      <c r="H1249" s="2">
        <f t="shared" si="151"/>
        <v>0.22779999999999967</v>
      </c>
      <c r="I1249" s="2">
        <f t="array" ref="I1249">SUMPRODUCT(B1233:B1252, (ROW(B1233:B1252)-ROW(B1233)+1)) / (20*21/2)</f>
        <v>0.23580952380952386</v>
      </c>
      <c r="J1249" s="2">
        <f t="shared" si="154"/>
        <v>0.23377025895595327</v>
      </c>
      <c r="K1249" s="2">
        <f t="shared" si="148"/>
        <v>0.22886398524551196</v>
      </c>
    </row>
    <row r="1250" spans="1:11" ht="13.5" x14ac:dyDescent="0.25">
      <c r="A1250" s="3">
        <f>TITRES_STAT!B1253</f>
        <v>44132</v>
      </c>
      <c r="B1250" s="5">
        <f>TITRES_STAT!D1253</f>
        <v>0.24</v>
      </c>
      <c r="C1250" s="2">
        <f t="shared" si="149"/>
        <v>0</v>
      </c>
      <c r="D1250" s="2">
        <f t="shared" si="150"/>
        <v>0.24</v>
      </c>
      <c r="E1250" s="2">
        <f t="shared" si="152"/>
        <v>0.23700000000000002</v>
      </c>
      <c r="F1250" s="2">
        <f t="shared" si="153"/>
        <v>0.23350000000000004</v>
      </c>
      <c r="G1250" s="2">
        <f t="shared" si="147"/>
        <v>0.22580000000000011</v>
      </c>
      <c r="H1250" s="2">
        <f t="shared" si="151"/>
        <v>0.2277999999999997</v>
      </c>
      <c r="I1250" s="2">
        <f t="array" ref="I1250">SUMPRODUCT(B1234:B1253, (ROW(B1234:B1253)-ROW(B1234)+1)) / (20*21/2)</f>
        <v>0.23542857142857146</v>
      </c>
      <c r="J1250" s="2">
        <f t="shared" si="154"/>
        <v>0.23436356762681487</v>
      </c>
      <c r="K1250" s="2">
        <f t="shared" si="148"/>
        <v>0.22930069170647227</v>
      </c>
    </row>
    <row r="1251" spans="1:11" ht="13.5" x14ac:dyDescent="0.25">
      <c r="A1251" s="3">
        <f>TITRES_STAT!B1254</f>
        <v>44134</v>
      </c>
      <c r="B1251" s="5">
        <f>TITRES_STAT!D1254</f>
        <v>0.24</v>
      </c>
      <c r="C1251" s="2">
        <f t="shared" si="149"/>
        <v>0</v>
      </c>
      <c r="D1251" s="2">
        <f t="shared" si="150"/>
        <v>0.24</v>
      </c>
      <c r="E1251" s="2">
        <f t="shared" si="152"/>
        <v>0.23600000000000004</v>
      </c>
      <c r="F1251" s="2">
        <f t="shared" si="153"/>
        <v>0.23400000000000007</v>
      </c>
      <c r="G1251" s="2">
        <f t="shared" si="147"/>
        <v>0.22620000000000015</v>
      </c>
      <c r="H1251" s="2">
        <f t="shared" si="151"/>
        <v>0.22784999999999972</v>
      </c>
      <c r="I1251" s="2">
        <f t="array" ref="I1251">SUMPRODUCT(B1235:B1254, (ROW(B1235:B1254)-ROW(B1235)+1)) / (20*21/2)</f>
        <v>0.23499999999999999</v>
      </c>
      <c r="J1251" s="2">
        <f t="shared" si="154"/>
        <v>0.23490037070997535</v>
      </c>
      <c r="K1251" s="2">
        <f t="shared" si="148"/>
        <v>0.2297202724238655</v>
      </c>
    </row>
    <row r="1252" spans="1:11" ht="13.5" x14ac:dyDescent="0.25">
      <c r="A1252" s="3">
        <f>TITRES_STAT!B1255</f>
        <v>44137</v>
      </c>
      <c r="B1252" s="5">
        <f>TITRES_STAT!D1255</f>
        <v>0.23</v>
      </c>
      <c r="C1252" s="2">
        <f t="shared" si="149"/>
        <v>-9.9999999999999811E-3</v>
      </c>
      <c r="D1252" s="2">
        <f t="shared" si="150"/>
        <v>0.23799999999999999</v>
      </c>
      <c r="E1252" s="2">
        <f t="shared" si="152"/>
        <v>0.23500000000000001</v>
      </c>
      <c r="F1252" s="2">
        <f t="shared" si="153"/>
        <v>0.23400000000000007</v>
      </c>
      <c r="G1252" s="2">
        <f t="shared" si="147"/>
        <v>0.22640000000000016</v>
      </c>
      <c r="H1252" s="2">
        <f t="shared" si="151"/>
        <v>0.22779999999999972</v>
      </c>
      <c r="I1252" s="2">
        <f t="array" ref="I1252">SUMPRODUCT(B1236:B1255, (ROW(B1236:B1255)-ROW(B1236)+1)) / (20*21/2)</f>
        <v>0.23457142857142854</v>
      </c>
      <c r="J1252" s="2">
        <f t="shared" si="154"/>
        <v>0.23443366873759675</v>
      </c>
      <c r="K1252" s="2">
        <f t="shared" si="148"/>
        <v>0.22973124213273355</v>
      </c>
    </row>
    <row r="1253" spans="1:11" ht="13.5" x14ac:dyDescent="0.25">
      <c r="A1253" s="3">
        <f>TITRES_STAT!B1256</f>
        <v>44138</v>
      </c>
      <c r="B1253" s="5">
        <f>TITRES_STAT!D1256</f>
        <v>0.23</v>
      </c>
      <c r="C1253" s="2">
        <f t="shared" si="149"/>
        <v>0</v>
      </c>
      <c r="D1253" s="2">
        <f t="shared" si="150"/>
        <v>0.23599999999999999</v>
      </c>
      <c r="E1253" s="2">
        <f t="shared" si="152"/>
        <v>0.23500000000000001</v>
      </c>
      <c r="F1253" s="2">
        <f t="shared" si="153"/>
        <v>0.2345000000000001</v>
      </c>
      <c r="G1253" s="2">
        <f t="shared" si="147"/>
        <v>0.22660000000000019</v>
      </c>
      <c r="H1253" s="2">
        <f t="shared" si="151"/>
        <v>0.2277499999999997</v>
      </c>
      <c r="I1253" s="2">
        <f t="array" ref="I1253">SUMPRODUCT(B1237:B1256, (ROW(B1237:B1256)-ROW(B1237)+1)) / (20*21/2)</f>
        <v>0.23414285714285715</v>
      </c>
      <c r="J1253" s="2">
        <f t="shared" si="154"/>
        <v>0.23401141457211133</v>
      </c>
      <c r="K1253" s="2">
        <f t="shared" si="148"/>
        <v>0.22974178165694009</v>
      </c>
    </row>
    <row r="1254" spans="1:11" ht="13.5" x14ac:dyDescent="0.25">
      <c r="A1254" s="3">
        <f>TITRES_STAT!B1257</f>
        <v>44139</v>
      </c>
      <c r="B1254" s="5">
        <f>TITRES_STAT!D1257</f>
        <v>0.23</v>
      </c>
      <c r="C1254" s="2">
        <f t="shared" si="149"/>
        <v>0</v>
      </c>
      <c r="D1254" s="2">
        <f t="shared" si="150"/>
        <v>0.23399999999999999</v>
      </c>
      <c r="E1254" s="2">
        <f t="shared" si="152"/>
        <v>0.23599999999999999</v>
      </c>
      <c r="F1254" s="2">
        <f t="shared" si="153"/>
        <v>0.23450000000000015</v>
      </c>
      <c r="G1254" s="2">
        <f t="shared" si="147"/>
        <v>0.22680000000000017</v>
      </c>
      <c r="H1254" s="2">
        <f t="shared" si="151"/>
        <v>0.22769999999999971</v>
      </c>
      <c r="I1254" s="2">
        <f t="array" ref="I1254">SUMPRODUCT(B1238:B1257, (ROW(B1238:B1257)-ROW(B1238)+1)) / (20*21/2)</f>
        <v>0.23371428571428571</v>
      </c>
      <c r="J1254" s="2">
        <f t="shared" si="154"/>
        <v>0.2336293750890531</v>
      </c>
      <c r="K1254" s="2">
        <f t="shared" si="148"/>
        <v>0.22975190786647187</v>
      </c>
    </row>
    <row r="1255" spans="1:11" ht="13.5" x14ac:dyDescent="0.25">
      <c r="A1255" s="3">
        <f>TITRES_STAT!B1258</f>
        <v>44140</v>
      </c>
      <c r="B1255" s="5">
        <f>TITRES_STAT!D1258</f>
        <v>0.23</v>
      </c>
      <c r="C1255" s="2">
        <f t="shared" si="149"/>
        <v>0</v>
      </c>
      <c r="D1255" s="2">
        <f t="shared" si="150"/>
        <v>0.23199999999999998</v>
      </c>
      <c r="E1255" s="2">
        <f t="shared" si="152"/>
        <v>0.23599999999999999</v>
      </c>
      <c r="F1255" s="2">
        <f t="shared" si="153"/>
        <v>0.23450000000000015</v>
      </c>
      <c r="G1255" s="2">
        <f t="shared" si="147"/>
        <v>0.22700000000000017</v>
      </c>
      <c r="H1255" s="2">
        <f t="shared" si="151"/>
        <v>0.22769999999999971</v>
      </c>
      <c r="I1255" s="2">
        <f t="array" ref="I1255">SUMPRODUCT(B1239:B1258, (ROW(B1239:B1258)-ROW(B1239)+1)) / (20*21/2)</f>
        <v>0.23328571428571426</v>
      </c>
      <c r="J1255" s="2">
        <f t="shared" si="154"/>
        <v>0.23328372031866709</v>
      </c>
      <c r="K1255" s="2">
        <f t="shared" si="148"/>
        <v>0.2297616369697475</v>
      </c>
    </row>
    <row r="1256" spans="1:11" ht="13.5" x14ac:dyDescent="0.25">
      <c r="A1256" s="3">
        <f>TITRES_STAT!B1259</f>
        <v>44141</v>
      </c>
      <c r="B1256" s="5">
        <f>TITRES_STAT!D1259</f>
        <v>0.23</v>
      </c>
      <c r="C1256" s="2">
        <f t="shared" si="149"/>
        <v>0</v>
      </c>
      <c r="D1256" s="2">
        <f t="shared" si="150"/>
        <v>0.23000000000000004</v>
      </c>
      <c r="E1256" s="2">
        <f t="shared" si="152"/>
        <v>0.23500000000000001</v>
      </c>
      <c r="F1256" s="2">
        <f t="shared" si="153"/>
        <v>0.2345000000000001</v>
      </c>
      <c r="G1256" s="2">
        <f t="shared" si="147"/>
        <v>0.22740000000000019</v>
      </c>
      <c r="H1256" s="2">
        <f t="shared" si="151"/>
        <v>0.22769999999999968</v>
      </c>
      <c r="I1256" s="2">
        <f t="array" ref="I1256">SUMPRODUCT(B1240:B1259, (ROW(B1240:B1259)-ROW(B1240)+1)) / (20*21/2)</f>
        <v>0.23285714285714285</v>
      </c>
      <c r="J1256" s="2">
        <f t="shared" si="154"/>
        <v>0.2329709850502226</v>
      </c>
      <c r="K1256" s="2">
        <f t="shared" si="148"/>
        <v>0.22977098453956135</v>
      </c>
    </row>
    <row r="1257" spans="1:11" ht="13.5" x14ac:dyDescent="0.25">
      <c r="A1257" s="3">
        <f>TITRES_STAT!B1260</f>
        <v>44144</v>
      </c>
      <c r="B1257" s="5">
        <f>TITRES_STAT!D1260</f>
        <v>0.23</v>
      </c>
      <c r="C1257" s="2">
        <f t="shared" si="149"/>
        <v>0</v>
      </c>
      <c r="D1257" s="2">
        <f t="shared" si="150"/>
        <v>0.23000000000000004</v>
      </c>
      <c r="E1257" s="2">
        <f t="shared" si="152"/>
        <v>0.23399999999999999</v>
      </c>
      <c r="F1257" s="2">
        <f t="shared" si="153"/>
        <v>0.2345000000000001</v>
      </c>
      <c r="G1257" s="2">
        <f t="shared" si="147"/>
        <v>0.22760000000000019</v>
      </c>
      <c r="H1257" s="2">
        <f t="shared" si="151"/>
        <v>0.22769999999999968</v>
      </c>
      <c r="I1257" s="2">
        <f t="array" ref="I1257">SUMPRODUCT(B1241:B1260, (ROW(B1241:B1260)-ROW(B1241)+1)) / (20*21/2)</f>
        <v>0.23242857142857143</v>
      </c>
      <c r="J1257" s="2">
        <f t="shared" si="154"/>
        <v>0.23268803409305852</v>
      </c>
      <c r="K1257" s="2">
        <f t="shared" si="148"/>
        <v>0.22977996553800994</v>
      </c>
    </row>
    <row r="1258" spans="1:11" ht="13.5" x14ac:dyDescent="0.25">
      <c r="A1258" s="3">
        <f>TITRES_STAT!B1261</f>
        <v>44145</v>
      </c>
      <c r="B1258" s="5">
        <f>TITRES_STAT!D1261</f>
        <v>0.23</v>
      </c>
      <c r="C1258" s="2">
        <f t="shared" si="149"/>
        <v>0</v>
      </c>
      <c r="D1258" s="2">
        <f t="shared" si="150"/>
        <v>0.23000000000000004</v>
      </c>
      <c r="E1258" s="2">
        <f t="shared" si="152"/>
        <v>0.23300000000000001</v>
      </c>
      <c r="F1258" s="2">
        <f t="shared" si="153"/>
        <v>0.2345000000000001</v>
      </c>
      <c r="G1258" s="2">
        <f t="shared" si="147"/>
        <v>0.2278000000000002</v>
      </c>
      <c r="H1258" s="2">
        <f t="shared" si="151"/>
        <v>0.22769999999999968</v>
      </c>
      <c r="I1258" s="2">
        <f t="array" ref="I1258">SUMPRODUCT(B1242:B1261, (ROW(B1242:B1261)-ROW(B1242)+1)) / (20*21/2)</f>
        <v>0.23204761904761903</v>
      </c>
      <c r="J1258" s="2">
        <f t="shared" si="154"/>
        <v>0.23243203084610056</v>
      </c>
      <c r="K1258" s="2">
        <f t="shared" si="148"/>
        <v>0.22978859434044094</v>
      </c>
    </row>
    <row r="1259" spans="1:11" ht="13.5" x14ac:dyDescent="0.25">
      <c r="A1259" s="3">
        <f>TITRES_STAT!B1262</f>
        <v>44146</v>
      </c>
      <c r="B1259" s="5">
        <f>TITRES_STAT!D1262</f>
        <v>0.23</v>
      </c>
      <c r="C1259" s="2">
        <f t="shared" si="149"/>
        <v>0</v>
      </c>
      <c r="D1259" s="2">
        <f t="shared" si="150"/>
        <v>0.23000000000000004</v>
      </c>
      <c r="E1259" s="2">
        <f t="shared" si="152"/>
        <v>0.23199999999999998</v>
      </c>
      <c r="F1259" s="2">
        <f t="shared" si="153"/>
        <v>0.2345000000000001</v>
      </c>
      <c r="G1259" s="2">
        <f t="shared" si="147"/>
        <v>0.22800000000000017</v>
      </c>
      <c r="H1259" s="2">
        <f t="shared" si="151"/>
        <v>0.22769999999999968</v>
      </c>
      <c r="I1259" s="2">
        <f t="array" ref="I1259">SUMPRODUCT(B1243:B1262, (ROW(B1243:B1262)-ROW(B1243)+1)) / (20*21/2)</f>
        <v>0.23271428571428571</v>
      </c>
      <c r="J1259" s="2">
        <f t="shared" si="154"/>
        <v>0.23220040886075766</v>
      </c>
      <c r="K1259" s="2">
        <f t="shared" si="148"/>
        <v>0.22979688475846288</v>
      </c>
    </row>
    <row r="1260" spans="1:11" ht="13.5" x14ac:dyDescent="0.25">
      <c r="A1260" s="3">
        <f>TITRES_STAT!B1263</f>
        <v>44147</v>
      </c>
      <c r="B1260" s="5">
        <f>TITRES_STAT!D1263</f>
        <v>0.23</v>
      </c>
      <c r="C1260" s="2">
        <f t="shared" si="149"/>
        <v>0</v>
      </c>
      <c r="D1260" s="2">
        <f t="shared" si="150"/>
        <v>0.23000000000000004</v>
      </c>
      <c r="E1260" s="2">
        <f t="shared" si="152"/>
        <v>0.23100000000000001</v>
      </c>
      <c r="F1260" s="2">
        <f t="shared" si="153"/>
        <v>0.23400000000000007</v>
      </c>
      <c r="G1260" s="2">
        <f t="shared" si="147"/>
        <v>0.22840000000000021</v>
      </c>
      <c r="H1260" s="2">
        <f t="shared" si="151"/>
        <v>0.22764999999999966</v>
      </c>
      <c r="I1260" s="2">
        <f t="array" ref="I1260">SUMPRODUCT(B1244:B1263, (ROW(B1244:B1263)-ROW(B1244)+1)) / (20*21/2)</f>
        <v>0.23433333333333334</v>
      </c>
      <c r="J1260" s="2">
        <f t="shared" si="154"/>
        <v>0.23199084611211407</v>
      </c>
      <c r="K1260" s="2">
        <f t="shared" si="148"/>
        <v>0.22980485006205259</v>
      </c>
    </row>
    <row r="1261" spans="1:11" ht="13.5" x14ac:dyDescent="0.25">
      <c r="A1261" s="3">
        <f>TITRES_STAT!B1264</f>
        <v>44148</v>
      </c>
      <c r="B1261" s="5">
        <f>TITRES_STAT!D1264</f>
        <v>0.23</v>
      </c>
      <c r="C1261" s="2">
        <f t="shared" si="149"/>
        <v>0</v>
      </c>
      <c r="D1261" s="2">
        <f t="shared" si="150"/>
        <v>0.23000000000000004</v>
      </c>
      <c r="E1261" s="2">
        <f t="shared" si="152"/>
        <v>0.23000000000000004</v>
      </c>
      <c r="F1261" s="2">
        <f t="shared" si="153"/>
        <v>0.23300000000000004</v>
      </c>
      <c r="G1261" s="2">
        <f t="shared" si="147"/>
        <v>0.2288000000000002</v>
      </c>
      <c r="H1261" s="2">
        <f t="shared" si="151"/>
        <v>0.22759999999999966</v>
      </c>
      <c r="I1261" s="2">
        <f t="array" ref="I1261">SUMPRODUCT(B1245:B1264, (ROW(B1245:B1264)-ROW(B1245)+1)) / (20*21/2)</f>
        <v>0.23680952380952383</v>
      </c>
      <c r="J1261" s="2">
        <f t="shared" si="154"/>
        <v>0.23180124172048416</v>
      </c>
      <c r="K1261" s="2">
        <f t="shared" si="148"/>
        <v>0.22981250300079564</v>
      </c>
    </row>
    <row r="1262" spans="1:11" ht="13.5" x14ac:dyDescent="0.25">
      <c r="A1262" s="3">
        <f>TITRES_STAT!B1265</f>
        <v>44151</v>
      </c>
      <c r="B1262" s="5">
        <f>TITRES_STAT!D1265</f>
        <v>0.24</v>
      </c>
      <c r="C1262" s="2">
        <f t="shared" si="149"/>
        <v>9.9999999999999811E-3</v>
      </c>
      <c r="D1262" s="2">
        <f t="shared" si="150"/>
        <v>0.23200000000000004</v>
      </c>
      <c r="E1262" s="2">
        <f t="shared" si="152"/>
        <v>0.23100000000000004</v>
      </c>
      <c r="F1262" s="2">
        <f t="shared" si="153"/>
        <v>0.23300000000000004</v>
      </c>
      <c r="G1262" s="2">
        <f t="shared" si="147"/>
        <v>0.22940000000000021</v>
      </c>
      <c r="H1262" s="2">
        <f t="shared" si="151"/>
        <v>0.22754999999999967</v>
      </c>
      <c r="I1262" s="2">
        <f t="array" ref="I1262">SUMPRODUCT(B1246:B1265, (ROW(B1246:B1265)-ROW(B1246)+1)) / (20*21/2)</f>
        <v>0.24004761904761904</v>
      </c>
      <c r="J1262" s="2">
        <f t="shared" si="154"/>
        <v>0.23258207584234281</v>
      </c>
      <c r="K1262" s="2">
        <f t="shared" si="148"/>
        <v>0.23021201268703895</v>
      </c>
    </row>
    <row r="1263" spans="1:11" ht="13.5" x14ac:dyDescent="0.25">
      <c r="A1263" s="3">
        <f>TITRES_STAT!B1266</f>
        <v>44152</v>
      </c>
      <c r="B1263" s="5">
        <f>TITRES_STAT!D1266</f>
        <v>0.25</v>
      </c>
      <c r="C1263" s="2">
        <f t="shared" si="149"/>
        <v>1.0000000000000009E-2</v>
      </c>
      <c r="D1263" s="2">
        <f t="shared" si="150"/>
        <v>0.23600000000000004</v>
      </c>
      <c r="E1263" s="2">
        <f t="shared" si="152"/>
        <v>0.23300000000000001</v>
      </c>
      <c r="F1263" s="2">
        <f t="shared" si="153"/>
        <v>0.23400000000000004</v>
      </c>
      <c r="G1263" s="2">
        <f t="shared" si="147"/>
        <v>0.2300000000000002</v>
      </c>
      <c r="H1263" s="2">
        <f t="shared" si="151"/>
        <v>0.22754999999999967</v>
      </c>
      <c r="I1263" s="2">
        <f t="array" ref="I1263">SUMPRODUCT(B1247:B1266, (ROW(B1247:B1266)-ROW(B1247)+1)) / (20*21/2)</f>
        <v>0.24214285714285719</v>
      </c>
      <c r="J1263" s="2">
        <f t="shared" si="154"/>
        <v>0.23424092576211969</v>
      </c>
      <c r="K1263" s="2">
        <f t="shared" si="148"/>
        <v>0.23098801218950801</v>
      </c>
    </row>
    <row r="1264" spans="1:11" ht="13.5" x14ac:dyDescent="0.25">
      <c r="A1264" s="3">
        <f>TITRES_STAT!B1267</f>
        <v>44153</v>
      </c>
      <c r="B1264" s="5">
        <f>TITRES_STAT!D1267</f>
        <v>0.26</v>
      </c>
      <c r="C1264" s="2">
        <f t="shared" si="149"/>
        <v>1.0000000000000009E-2</v>
      </c>
      <c r="D1264" s="2">
        <f t="shared" si="150"/>
        <v>0.24199999999999999</v>
      </c>
      <c r="E1264" s="2">
        <f t="shared" si="152"/>
        <v>0.23600000000000004</v>
      </c>
      <c r="F1264" s="2">
        <f t="shared" si="153"/>
        <v>0.23599999999999999</v>
      </c>
      <c r="G1264" s="2">
        <f t="shared" si="147"/>
        <v>0.2308000000000002</v>
      </c>
      <c r="H1264" s="2">
        <f t="shared" si="151"/>
        <v>0.22759999999999969</v>
      </c>
      <c r="I1264" s="2">
        <f t="array" ref="I1264">SUMPRODUCT(B1248:B1267, (ROW(B1248:B1267)-ROW(B1248)+1)) / (20*21/2)</f>
        <v>0.24509523809523809</v>
      </c>
      <c r="J1264" s="2">
        <f t="shared" si="154"/>
        <v>0.23669417092763209</v>
      </c>
      <c r="K1264" s="2">
        <f t="shared" si="148"/>
        <v>0.23212573720168417</v>
      </c>
    </row>
    <row r="1265" spans="1:11" ht="13.5" x14ac:dyDescent="0.25">
      <c r="A1265" s="3">
        <f>TITRES_STAT!B1268</f>
        <v>44154</v>
      </c>
      <c r="B1265" s="5">
        <f>TITRES_STAT!D1268</f>
        <v>0.27</v>
      </c>
      <c r="C1265" s="2">
        <f t="shared" si="149"/>
        <v>1.0000000000000009E-2</v>
      </c>
      <c r="D1265" s="2">
        <f t="shared" si="150"/>
        <v>0.25</v>
      </c>
      <c r="E1265" s="2">
        <f t="shared" si="152"/>
        <v>0.24</v>
      </c>
      <c r="F1265" s="2">
        <f t="shared" si="153"/>
        <v>0.23799999999999999</v>
      </c>
      <c r="G1265" s="2">
        <f t="shared" si="147"/>
        <v>0.23180000000000017</v>
      </c>
      <c r="H1265" s="2">
        <f t="shared" si="151"/>
        <v>0.22769999999999971</v>
      </c>
      <c r="I1265" s="2">
        <f t="array" ref="I1265">SUMPRODUCT(B1249:B1268, (ROW(B1249:B1268)-ROW(B1249)+1)) / (20*21/2)</f>
        <v>0.24885714285714292</v>
      </c>
      <c r="J1265" s="2">
        <f t="shared" si="154"/>
        <v>0.23986615464881</v>
      </c>
      <c r="K1265" s="2">
        <f t="shared" si="148"/>
        <v>0.23361100240946125</v>
      </c>
    </row>
    <row r="1266" spans="1:11" ht="13.5" x14ac:dyDescent="0.25">
      <c r="A1266" s="3">
        <f>TITRES_STAT!B1269</f>
        <v>44155</v>
      </c>
      <c r="B1266" s="5">
        <f>TITRES_STAT!D1269</f>
        <v>0.26</v>
      </c>
      <c r="C1266" s="2">
        <f t="shared" si="149"/>
        <v>-1.0000000000000009E-2</v>
      </c>
      <c r="D1266" s="2">
        <f t="shared" si="150"/>
        <v>0.25600000000000001</v>
      </c>
      <c r="E1266" s="2">
        <f t="shared" si="152"/>
        <v>0.24299999999999997</v>
      </c>
      <c r="F1266" s="2">
        <f t="shared" si="153"/>
        <v>0.23899999999999996</v>
      </c>
      <c r="G1266" s="2">
        <f t="shared" ref="G1266:G1329" si="155">AVERAGE(B1217:B1266)</f>
        <v>0.23280000000000015</v>
      </c>
      <c r="H1266" s="2">
        <f t="shared" si="151"/>
        <v>0.2277499999999997</v>
      </c>
      <c r="I1266" s="2">
        <f t="array" ref="I1266">SUMPRODUCT(B1250:B1269, (ROW(B1250:B1269)-ROW(B1250)+1)) / (20*21/2)</f>
        <v>0.25338095238095237</v>
      </c>
      <c r="J1266" s="2">
        <f t="shared" si="154"/>
        <v>0.24178366372987573</v>
      </c>
      <c r="K1266" s="2">
        <f t="shared" si="148"/>
        <v>0.23464586506007062</v>
      </c>
    </row>
    <row r="1267" spans="1:11" ht="13.5" x14ac:dyDescent="0.25">
      <c r="A1267" s="3">
        <f>TITRES_STAT!B1270</f>
        <v>44158</v>
      </c>
      <c r="B1267" s="5">
        <f>TITRES_STAT!D1270</f>
        <v>0.27</v>
      </c>
      <c r="C1267" s="2">
        <f t="shared" si="149"/>
        <v>1.0000000000000009E-2</v>
      </c>
      <c r="D1267" s="2">
        <f t="shared" si="150"/>
        <v>0.26200000000000001</v>
      </c>
      <c r="E1267" s="2">
        <f t="shared" si="152"/>
        <v>0.24700000000000003</v>
      </c>
      <c r="F1267" s="2">
        <f t="shared" si="153"/>
        <v>0.24049999999999994</v>
      </c>
      <c r="G1267" s="2">
        <f t="shared" si="155"/>
        <v>0.23400000000000015</v>
      </c>
      <c r="H1267" s="2">
        <f t="shared" si="151"/>
        <v>0.22789999999999971</v>
      </c>
      <c r="I1267" s="2">
        <f t="array" ref="I1267">SUMPRODUCT(B1251:B1270, (ROW(B1251:B1270)-ROW(B1251)+1)) / (20*21/2)</f>
        <v>0.25861904761904764</v>
      </c>
      <c r="J1267" s="2">
        <f t="shared" si="154"/>
        <v>0.24447093385083996</v>
      </c>
      <c r="K1267" s="2">
        <f t="shared" ref="K1267:K1330" si="156">$K$4*B1267+(1-$K$4)*K1266</f>
        <v>0.23603230172438158</v>
      </c>
    </row>
    <row r="1268" spans="1:11" ht="13.5" x14ac:dyDescent="0.25">
      <c r="A1268" s="3">
        <f>TITRES_STAT!B1271</f>
        <v>44159</v>
      </c>
      <c r="B1268" s="5">
        <f>TITRES_STAT!D1271</f>
        <v>0.28000000000000003</v>
      </c>
      <c r="C1268" s="2">
        <f t="shared" si="149"/>
        <v>1.0000000000000009E-2</v>
      </c>
      <c r="D1268" s="2">
        <f t="shared" si="150"/>
        <v>0.26800000000000002</v>
      </c>
      <c r="E1268" s="2">
        <f t="shared" si="152"/>
        <v>0.25200000000000006</v>
      </c>
      <c r="F1268" s="2">
        <f t="shared" si="153"/>
        <v>0.24249999999999994</v>
      </c>
      <c r="G1268" s="2">
        <f t="shared" si="155"/>
        <v>0.23540000000000014</v>
      </c>
      <c r="H1268" s="2">
        <f t="shared" si="151"/>
        <v>0.22809999999999969</v>
      </c>
      <c r="I1268" s="2">
        <f t="array" ref="I1268">SUMPRODUCT(B1252:B1271, (ROW(B1252:B1271)-ROW(B1252)+1)) / (20*21/2)</f>
        <v>0.26452380952380955</v>
      </c>
      <c r="J1268" s="2">
        <f t="shared" si="154"/>
        <v>0.24785465443647425</v>
      </c>
      <c r="K1268" s="2">
        <f t="shared" si="156"/>
        <v>0.23775652518617055</v>
      </c>
    </row>
    <row r="1269" spans="1:11" ht="13.5" x14ac:dyDescent="0.25">
      <c r="A1269" s="3">
        <f>TITRES_STAT!B1272</f>
        <v>44160</v>
      </c>
      <c r="B1269" s="5">
        <f>TITRES_STAT!D1272</f>
        <v>0.28999999999999998</v>
      </c>
      <c r="C1269" s="2">
        <f t="shared" si="149"/>
        <v>9.9999999999999534E-3</v>
      </c>
      <c r="D1269" s="2">
        <f t="shared" si="150"/>
        <v>0.27400000000000002</v>
      </c>
      <c r="E1269" s="2">
        <f t="shared" si="152"/>
        <v>0.25800000000000001</v>
      </c>
      <c r="F1269" s="2">
        <f t="shared" si="153"/>
        <v>0.24500000000000002</v>
      </c>
      <c r="G1269" s="2">
        <f t="shared" si="155"/>
        <v>0.2370000000000001</v>
      </c>
      <c r="H1269" s="2">
        <f t="shared" si="151"/>
        <v>0.2282999999999997</v>
      </c>
      <c r="I1269" s="2">
        <f t="array" ref="I1269">SUMPRODUCT(B1253:B1272, (ROW(B1253:B1272)-ROW(B1253)+1)) / (20*21/2)</f>
        <v>0.27104761904761904</v>
      </c>
      <c r="J1269" s="2">
        <f t="shared" si="154"/>
        <v>0.25186849687109575</v>
      </c>
      <c r="K1269" s="2">
        <f t="shared" si="156"/>
        <v>0.23980528890435995</v>
      </c>
    </row>
    <row r="1270" spans="1:11" ht="13.5" x14ac:dyDescent="0.25">
      <c r="A1270" s="3">
        <f>TITRES_STAT!B1273</f>
        <v>44161</v>
      </c>
      <c r="B1270" s="5">
        <f>TITRES_STAT!D1273</f>
        <v>0.3</v>
      </c>
      <c r="C1270" s="2">
        <f t="shared" si="149"/>
        <v>1.0000000000000009E-2</v>
      </c>
      <c r="D1270" s="2">
        <f t="shared" si="150"/>
        <v>0.28000000000000003</v>
      </c>
      <c r="E1270" s="2">
        <f t="shared" si="152"/>
        <v>0.26500000000000001</v>
      </c>
      <c r="F1270" s="2">
        <f t="shared" si="153"/>
        <v>0.248</v>
      </c>
      <c r="G1270" s="2">
        <f t="shared" si="155"/>
        <v>0.2388000000000001</v>
      </c>
      <c r="H1270" s="2">
        <f t="shared" si="151"/>
        <v>0.2285499999999997</v>
      </c>
      <c r="I1270" s="2">
        <f t="array" ref="I1270">SUMPRODUCT(B1254:B1273, (ROW(B1254:B1273)-ROW(B1254)+1)) / (20*21/2)</f>
        <v>0.27809523809523806</v>
      </c>
      <c r="J1270" s="2">
        <f t="shared" si="154"/>
        <v>0.25645244955003899</v>
      </c>
      <c r="K1270" s="2">
        <f t="shared" si="156"/>
        <v>0.24216586581007132</v>
      </c>
    </row>
    <row r="1271" spans="1:11" ht="13.5" x14ac:dyDescent="0.25">
      <c r="A1271" s="3">
        <f>TITRES_STAT!B1274</f>
        <v>44162</v>
      </c>
      <c r="B1271" s="5">
        <f>TITRES_STAT!D1274</f>
        <v>0.31</v>
      </c>
      <c r="C1271" s="2">
        <f t="shared" si="149"/>
        <v>1.0000000000000009E-2</v>
      </c>
      <c r="D1271" s="2">
        <f t="shared" si="150"/>
        <v>0.29000000000000004</v>
      </c>
      <c r="E1271" s="2">
        <f t="shared" si="152"/>
        <v>0.27300000000000002</v>
      </c>
      <c r="F1271" s="2">
        <f t="shared" si="153"/>
        <v>0.25149999999999995</v>
      </c>
      <c r="G1271" s="2">
        <f t="shared" si="155"/>
        <v>0.24060000000000009</v>
      </c>
      <c r="H1271" s="2">
        <f t="shared" si="151"/>
        <v>0.22884999999999972</v>
      </c>
      <c r="I1271" s="2">
        <f t="array" ref="I1271">SUMPRODUCT(B1255:B1274, (ROW(B1255:B1274)-ROW(B1255)+1)) / (20*21/2)</f>
        <v>0.28657142857142859</v>
      </c>
      <c r="J1271" s="2">
        <f t="shared" si="154"/>
        <v>0.2615522162595591</v>
      </c>
      <c r="K1271" s="2">
        <f t="shared" si="156"/>
        <v>0.24482602793516656</v>
      </c>
    </row>
    <row r="1272" spans="1:11" ht="13.5" x14ac:dyDescent="0.25">
      <c r="A1272" s="3">
        <f>TITRES_STAT!B1275</f>
        <v>44165</v>
      </c>
      <c r="B1272" s="5">
        <f>TITRES_STAT!D1275</f>
        <v>0.32</v>
      </c>
      <c r="C1272" s="2">
        <f t="shared" si="149"/>
        <v>1.0000000000000009E-2</v>
      </c>
      <c r="D1272" s="2">
        <f t="shared" si="150"/>
        <v>0.30000000000000004</v>
      </c>
      <c r="E1272" s="2">
        <f t="shared" si="152"/>
        <v>0.28100000000000003</v>
      </c>
      <c r="F1272" s="2">
        <f t="shared" si="153"/>
        <v>0.25600000000000001</v>
      </c>
      <c r="G1272" s="2">
        <f t="shared" si="155"/>
        <v>0.24280000000000013</v>
      </c>
      <c r="H1272" s="2">
        <f t="shared" si="151"/>
        <v>0.22924999999999973</v>
      </c>
      <c r="I1272" s="2">
        <f t="array" ref="I1272">SUMPRODUCT(B1256:B1275, (ROW(B1256:B1275)-ROW(B1256)+1)) / (20*21/2)</f>
        <v>0.2963809523809523</v>
      </c>
      <c r="J1272" s="2">
        <f t="shared" si="154"/>
        <v>0.26711867185388682</v>
      </c>
      <c r="K1272" s="2">
        <f t="shared" si="156"/>
        <v>0.24777402683966984</v>
      </c>
    </row>
    <row r="1273" spans="1:11" ht="13.5" x14ac:dyDescent="0.25">
      <c r="A1273" s="3">
        <f>TITRES_STAT!B1276</f>
        <v>44166</v>
      </c>
      <c r="B1273" s="5">
        <f>TITRES_STAT!D1276</f>
        <v>0.33</v>
      </c>
      <c r="C1273" s="2">
        <f t="shared" si="149"/>
        <v>1.0000000000000009E-2</v>
      </c>
      <c r="D1273" s="2">
        <f t="shared" si="150"/>
        <v>0.31</v>
      </c>
      <c r="E1273" s="2">
        <f t="shared" si="152"/>
        <v>0.28900000000000003</v>
      </c>
      <c r="F1273" s="2">
        <f t="shared" si="153"/>
        <v>0.26100000000000001</v>
      </c>
      <c r="G1273" s="2">
        <f t="shared" si="155"/>
        <v>0.24500000000000011</v>
      </c>
      <c r="H1273" s="2">
        <f t="shared" si="151"/>
        <v>0.22969999999999971</v>
      </c>
      <c r="I1273" s="2">
        <f t="array" ref="I1273">SUMPRODUCT(B1257:B1276, (ROW(B1257:B1276)-ROW(B1257)+1)) / (20*21/2)</f>
        <v>0.3064761904761904</v>
      </c>
      <c r="J1273" s="2">
        <f t="shared" si="154"/>
        <v>0.27310736977256428</v>
      </c>
      <c r="K1273" s="2">
        <f t="shared" si="156"/>
        <v>0.25099857480674165</v>
      </c>
    </row>
    <row r="1274" spans="1:11" ht="13.5" x14ac:dyDescent="0.25">
      <c r="A1274" s="3">
        <f>TITRES_STAT!B1277</f>
        <v>44167</v>
      </c>
      <c r="B1274" s="5">
        <f>TITRES_STAT!D1277</f>
        <v>0.35</v>
      </c>
      <c r="C1274" s="2">
        <f t="shared" si="149"/>
        <v>1.9999999999999962E-2</v>
      </c>
      <c r="D1274" s="2">
        <f t="shared" si="150"/>
        <v>0.32199999999999995</v>
      </c>
      <c r="E1274" s="2">
        <f t="shared" si="152"/>
        <v>0.29800000000000004</v>
      </c>
      <c r="F1274" s="2">
        <f t="shared" si="153"/>
        <v>0.26700000000000002</v>
      </c>
      <c r="G1274" s="2">
        <f t="shared" si="155"/>
        <v>0.2476000000000001</v>
      </c>
      <c r="H1274" s="2">
        <f t="shared" si="151"/>
        <v>0.23024999999999973</v>
      </c>
      <c r="I1274" s="2">
        <f t="array" ref="I1274">SUMPRODUCT(B1258:B1277, (ROW(B1258:B1277)-ROW(B1258)+1)) / (20*21/2)</f>
        <v>0.31680952380952376</v>
      </c>
      <c r="J1274" s="2">
        <f t="shared" si="154"/>
        <v>0.28043047741327243</v>
      </c>
      <c r="K1274" s="2">
        <f t="shared" si="156"/>
        <v>0.25488098363784983</v>
      </c>
    </row>
    <row r="1275" spans="1:11" ht="13.5" x14ac:dyDescent="0.25">
      <c r="A1275" s="3">
        <f>TITRES_STAT!B1278</f>
        <v>44168</v>
      </c>
      <c r="B1275" s="5">
        <f>TITRES_STAT!D1278</f>
        <v>0.37</v>
      </c>
      <c r="C1275" s="2">
        <f t="shared" si="149"/>
        <v>2.0000000000000018E-2</v>
      </c>
      <c r="D1275" s="2">
        <f t="shared" si="150"/>
        <v>0.33600000000000002</v>
      </c>
      <c r="E1275" s="2">
        <f t="shared" si="152"/>
        <v>0.30800000000000005</v>
      </c>
      <c r="F1275" s="2">
        <f t="shared" si="153"/>
        <v>0.27399999999999997</v>
      </c>
      <c r="G1275" s="2">
        <f t="shared" si="155"/>
        <v>0.25040000000000007</v>
      </c>
      <c r="H1275" s="2">
        <f t="shared" si="151"/>
        <v>0.23089999999999972</v>
      </c>
      <c r="I1275" s="2">
        <f t="array" ref="I1275">SUMPRODUCT(B1259:B1278, (ROW(B1259:B1278)-ROW(B1259)+1)) / (20*21/2)</f>
        <v>0.32828571428571429</v>
      </c>
      <c r="J1275" s="2">
        <f t="shared" si="154"/>
        <v>0.28896090813581793</v>
      </c>
      <c r="K1275" s="2">
        <f t="shared" si="156"/>
        <v>0.25939545486773807</v>
      </c>
    </row>
    <row r="1276" spans="1:11" ht="13.5" x14ac:dyDescent="0.25">
      <c r="A1276" s="3">
        <f>TITRES_STAT!B1279</f>
        <v>44169</v>
      </c>
      <c r="B1276" s="5">
        <f>TITRES_STAT!D1279</f>
        <v>0.38</v>
      </c>
      <c r="C1276" s="2">
        <f t="shared" si="149"/>
        <v>1.0000000000000009E-2</v>
      </c>
      <c r="D1276" s="2">
        <f t="shared" si="150"/>
        <v>0.35</v>
      </c>
      <c r="E1276" s="2">
        <f t="shared" si="152"/>
        <v>0.32</v>
      </c>
      <c r="F1276" s="2">
        <f t="shared" si="153"/>
        <v>0.28149999999999997</v>
      </c>
      <c r="G1276" s="2">
        <f t="shared" si="155"/>
        <v>0.25320000000000009</v>
      </c>
      <c r="H1276" s="2">
        <f t="shared" si="151"/>
        <v>0.23159999999999972</v>
      </c>
      <c r="I1276" s="2">
        <f t="array" ref="I1276">SUMPRODUCT(B1260:B1279, (ROW(B1260:B1279)-ROW(B1260)+1)) / (20*21/2)</f>
        <v>0.34080952380952384</v>
      </c>
      <c r="J1276" s="2">
        <f t="shared" si="154"/>
        <v>0.29763129783716857</v>
      </c>
      <c r="K1276" s="2">
        <f t="shared" si="156"/>
        <v>0.26412504487292482</v>
      </c>
    </row>
    <row r="1277" spans="1:11" ht="13.5" x14ac:dyDescent="0.25">
      <c r="A1277" s="3">
        <f>TITRES_STAT!B1280</f>
        <v>44172</v>
      </c>
      <c r="B1277" s="5">
        <f>TITRES_STAT!D1280</f>
        <v>0.39</v>
      </c>
      <c r="C1277" s="2">
        <f t="shared" si="149"/>
        <v>1.0000000000000009E-2</v>
      </c>
      <c r="D1277" s="2">
        <f t="shared" si="150"/>
        <v>0.36399999999999999</v>
      </c>
      <c r="E1277" s="2">
        <f t="shared" si="152"/>
        <v>0.33200000000000002</v>
      </c>
      <c r="F1277" s="2">
        <f t="shared" si="153"/>
        <v>0.28949999999999998</v>
      </c>
      <c r="G1277" s="2">
        <f t="shared" si="155"/>
        <v>0.25600000000000006</v>
      </c>
      <c r="H1277" s="2">
        <f t="shared" si="151"/>
        <v>0.23234999999999975</v>
      </c>
      <c r="I1277" s="2">
        <f t="array" ref="I1277">SUMPRODUCT(B1261:B1280, (ROW(B1261:B1280)-ROW(B1261)+1)) / (20*21/2)</f>
        <v>0.35428571428571431</v>
      </c>
      <c r="J1277" s="2">
        <f t="shared" si="154"/>
        <v>0.30642831709077156</v>
      </c>
      <c r="K1277" s="2">
        <f t="shared" si="156"/>
        <v>0.26906131762300622</v>
      </c>
    </row>
    <row r="1278" spans="1:11" ht="13.5" x14ac:dyDescent="0.25">
      <c r="A1278" s="3">
        <f>TITRES_STAT!B1281</f>
        <v>44173</v>
      </c>
      <c r="B1278" s="5">
        <f>TITRES_STAT!D1281</f>
        <v>0.41</v>
      </c>
      <c r="C1278" s="2">
        <f t="shared" si="149"/>
        <v>1.9999999999999962E-2</v>
      </c>
      <c r="D1278" s="2">
        <f t="shared" si="150"/>
        <v>0.38</v>
      </c>
      <c r="E1278" s="2">
        <f t="shared" si="152"/>
        <v>0.34500000000000003</v>
      </c>
      <c r="F1278" s="2">
        <f t="shared" si="153"/>
        <v>0.29849999999999999</v>
      </c>
      <c r="G1278" s="2">
        <f t="shared" si="155"/>
        <v>0.25940000000000013</v>
      </c>
      <c r="H1278" s="2">
        <f t="shared" si="151"/>
        <v>0.23319999999999974</v>
      </c>
      <c r="I1278" s="2">
        <f t="array" ref="I1278">SUMPRODUCT(B1262:B1281, (ROW(B1262:B1281)-ROW(B1262)+1)) / (20*21/2)</f>
        <v>0.36861904761904762</v>
      </c>
      <c r="J1278" s="2">
        <f t="shared" si="154"/>
        <v>0.31629228689165045</v>
      </c>
      <c r="K1278" s="2">
        <f t="shared" si="156"/>
        <v>0.27458832477504519</v>
      </c>
    </row>
    <row r="1279" spans="1:11" ht="13.5" x14ac:dyDescent="0.25">
      <c r="A1279" s="3">
        <f>TITRES_STAT!B1282</f>
        <v>44174</v>
      </c>
      <c r="B1279" s="5">
        <f>TITRES_STAT!D1282</f>
        <v>0.43</v>
      </c>
      <c r="C1279" s="2">
        <f t="shared" si="149"/>
        <v>2.0000000000000018E-2</v>
      </c>
      <c r="D1279" s="2">
        <f t="shared" si="150"/>
        <v>0.39600000000000002</v>
      </c>
      <c r="E1279" s="2">
        <f t="shared" si="152"/>
        <v>0.35900000000000004</v>
      </c>
      <c r="F1279" s="2">
        <f t="shared" si="153"/>
        <v>0.30849999999999994</v>
      </c>
      <c r="G1279" s="2">
        <f t="shared" si="155"/>
        <v>0.2632000000000001</v>
      </c>
      <c r="H1279" s="2">
        <f t="shared" si="151"/>
        <v>0.23414999999999972</v>
      </c>
      <c r="I1279" s="2">
        <f t="array" ref="I1279">SUMPRODUCT(B1263:B1282, (ROW(B1263:B1282)-ROW(B1263)+1)) / (20*21/2)</f>
        <v>0.38371428571428573</v>
      </c>
      <c r="J1279" s="2">
        <f t="shared" si="154"/>
        <v>0.32712159290196946</v>
      </c>
      <c r="K1279" s="2">
        <f t="shared" si="156"/>
        <v>0.28068290027406301</v>
      </c>
    </row>
    <row r="1280" spans="1:11" ht="13.5" x14ac:dyDescent="0.25">
      <c r="A1280" s="3">
        <f>TITRES_STAT!B1283</f>
        <v>44175</v>
      </c>
      <c r="B1280" s="5">
        <f>TITRES_STAT!D1283</f>
        <v>0.45</v>
      </c>
      <c r="C1280" s="2">
        <f t="shared" si="149"/>
        <v>2.0000000000000018E-2</v>
      </c>
      <c r="D1280" s="2">
        <f t="shared" si="150"/>
        <v>0.41200000000000003</v>
      </c>
      <c r="E1280" s="2">
        <f t="shared" si="152"/>
        <v>0.37400000000000005</v>
      </c>
      <c r="F1280" s="2">
        <f t="shared" si="153"/>
        <v>0.31950000000000001</v>
      </c>
      <c r="G1280" s="2">
        <f t="shared" si="155"/>
        <v>0.26740000000000008</v>
      </c>
      <c r="H1280" s="2">
        <f t="shared" si="151"/>
        <v>0.23519999999999974</v>
      </c>
      <c r="I1280" s="2">
        <f t="array" ref="I1280">SUMPRODUCT(B1264:B1283, (ROW(B1264:B1283)-ROW(B1264)+1)) / (20*21/2)</f>
        <v>0.39952380952380956</v>
      </c>
      <c r="J1280" s="2">
        <f t="shared" si="154"/>
        <v>0.33882429833987715</v>
      </c>
      <c r="K1280" s="2">
        <f t="shared" si="156"/>
        <v>0.28732278653782523</v>
      </c>
    </row>
    <row r="1281" spans="1:11" ht="13.5" x14ac:dyDescent="0.25">
      <c r="A1281" s="3">
        <f>TITRES_STAT!B1284</f>
        <v>44176</v>
      </c>
      <c r="B1281" s="5">
        <f>TITRES_STAT!D1284</f>
        <v>0.47</v>
      </c>
      <c r="C1281" s="2">
        <f t="shared" si="149"/>
        <v>1.9999999999999962E-2</v>
      </c>
      <c r="D1281" s="2">
        <f t="shared" si="150"/>
        <v>0.43</v>
      </c>
      <c r="E1281" s="2">
        <f t="shared" si="152"/>
        <v>0.39</v>
      </c>
      <c r="F1281" s="2">
        <f t="shared" si="153"/>
        <v>0.33149999999999996</v>
      </c>
      <c r="G1281" s="2">
        <f t="shared" si="155"/>
        <v>0.27220000000000011</v>
      </c>
      <c r="H1281" s="2">
        <f t="shared" si="151"/>
        <v>0.23634999999999975</v>
      </c>
      <c r="I1281" s="2">
        <f t="array" ref="I1281">SUMPRODUCT(B1265:B1284, (ROW(B1265:B1284)-ROW(B1265)+1)) / (20*21/2)</f>
        <v>0.41600000000000009</v>
      </c>
      <c r="J1281" s="2">
        <f t="shared" si="154"/>
        <v>0.35131722230750789</v>
      </c>
      <c r="K1281" s="2">
        <f t="shared" si="156"/>
        <v>0.29448659883045952</v>
      </c>
    </row>
    <row r="1282" spans="1:11" ht="13.5" x14ac:dyDescent="0.25">
      <c r="A1282" s="3">
        <f>TITRES_STAT!B1285</f>
        <v>44179</v>
      </c>
      <c r="B1282" s="5">
        <f>TITRES_STAT!D1285</f>
        <v>0.49</v>
      </c>
      <c r="C1282" s="2">
        <f t="shared" si="149"/>
        <v>2.0000000000000018E-2</v>
      </c>
      <c r="D1282" s="2">
        <f t="shared" si="150"/>
        <v>0.45</v>
      </c>
      <c r="E1282" s="2">
        <f t="shared" si="152"/>
        <v>0.40700000000000003</v>
      </c>
      <c r="F1282" s="2">
        <f t="shared" si="153"/>
        <v>0.34399999999999997</v>
      </c>
      <c r="G1282" s="2">
        <f t="shared" si="155"/>
        <v>0.27740000000000009</v>
      </c>
      <c r="H1282" s="2">
        <f t="shared" si="151"/>
        <v>0.23759999999999981</v>
      </c>
      <c r="I1282" s="2">
        <f t="array" ref="I1282">SUMPRODUCT(B1266:B1285, (ROW(B1266:B1285)-ROW(B1266)+1)) / (20*21/2)</f>
        <v>0.43404761904761902</v>
      </c>
      <c r="J1282" s="2">
        <f t="shared" si="154"/>
        <v>0.36452510589726905</v>
      </c>
      <c r="K1282" s="2">
        <f t="shared" si="156"/>
        <v>0.30215379103318663</v>
      </c>
    </row>
    <row r="1283" spans="1:11" ht="13.5" x14ac:dyDescent="0.25">
      <c r="A1283" s="3">
        <f>TITRES_STAT!B1286</f>
        <v>44180</v>
      </c>
      <c r="B1283" s="5">
        <f>TITRES_STAT!D1286</f>
        <v>0.51</v>
      </c>
      <c r="C1283" s="2">
        <f t="shared" si="149"/>
        <v>2.0000000000000018E-2</v>
      </c>
      <c r="D1283" s="2">
        <f t="shared" si="150"/>
        <v>0.47000000000000003</v>
      </c>
      <c r="E1283" s="2">
        <f t="shared" si="152"/>
        <v>0.42499999999999999</v>
      </c>
      <c r="F1283" s="2">
        <f t="shared" si="153"/>
        <v>0.35699999999999998</v>
      </c>
      <c r="G1283" s="2">
        <f t="shared" si="155"/>
        <v>0.28320000000000012</v>
      </c>
      <c r="H1283" s="2">
        <f t="shared" si="151"/>
        <v>0.23894999999999975</v>
      </c>
      <c r="I1283" s="2">
        <f t="array" ref="I1283">SUMPRODUCT(B1267:B1286, (ROW(B1267:B1286)-ROW(B1267)+1)) / (20*21/2)</f>
        <v>0.45357142857142857</v>
      </c>
      <c r="J1283" s="2">
        <f t="shared" si="154"/>
        <v>0.37837985771657678</v>
      </c>
      <c r="K1283" s="2">
        <f t="shared" si="156"/>
        <v>0.31030462275737541</v>
      </c>
    </row>
    <row r="1284" spans="1:11" ht="13.5" x14ac:dyDescent="0.25">
      <c r="A1284" s="3">
        <f>TITRES_STAT!B1287</f>
        <v>44181</v>
      </c>
      <c r="B1284" s="5">
        <f>TITRES_STAT!D1287</f>
        <v>0.53</v>
      </c>
      <c r="C1284" s="2">
        <f t="shared" ref="C1284:C1347" si="157">B1284-B1283</f>
        <v>2.0000000000000018E-2</v>
      </c>
      <c r="D1284" s="2">
        <f t="shared" si="150"/>
        <v>0.49000000000000005</v>
      </c>
      <c r="E1284" s="2">
        <f t="shared" si="152"/>
        <v>0.44300000000000006</v>
      </c>
      <c r="F1284" s="2">
        <f t="shared" si="153"/>
        <v>0.3705</v>
      </c>
      <c r="G1284" s="2">
        <f t="shared" si="155"/>
        <v>0.28920000000000007</v>
      </c>
      <c r="H1284" s="2">
        <f t="shared" si="151"/>
        <v>0.24039999999999978</v>
      </c>
      <c r="I1284" s="2">
        <f t="array" ref="I1284">SUMPRODUCT(B1268:B1287, (ROW(B1268:B1287)-ROW(B1268)+1)) / (20*21/2)</f>
        <v>0.47342857142857142</v>
      </c>
      <c r="J1284" s="2">
        <f t="shared" si="154"/>
        <v>0.39281987126737899</v>
      </c>
      <c r="K1284" s="2">
        <f t="shared" si="156"/>
        <v>0.31892012774728229</v>
      </c>
    </row>
    <row r="1285" spans="1:11" ht="13.5" x14ac:dyDescent="0.25">
      <c r="A1285" s="3">
        <f>TITRES_STAT!B1288</f>
        <v>44182</v>
      </c>
      <c r="B1285" s="5">
        <f>TITRES_STAT!D1288</f>
        <v>0.56000000000000005</v>
      </c>
      <c r="C1285" s="2">
        <f t="shared" si="157"/>
        <v>3.0000000000000027E-2</v>
      </c>
      <c r="D1285" s="2">
        <f t="shared" si="150"/>
        <v>0.51200000000000001</v>
      </c>
      <c r="E1285" s="2">
        <f t="shared" si="152"/>
        <v>0.46200000000000008</v>
      </c>
      <c r="F1285" s="2">
        <f t="shared" si="153"/>
        <v>0.38500000000000006</v>
      </c>
      <c r="G1285" s="2">
        <f t="shared" si="155"/>
        <v>0.29580000000000012</v>
      </c>
      <c r="H1285" s="2">
        <f t="shared" si="151"/>
        <v>0.24199999999999974</v>
      </c>
      <c r="I1285" s="2">
        <f t="array" ref="I1285">SUMPRODUCT(B1269:B1288, (ROW(B1269:B1288)-ROW(B1269)+1)) / (20*21/2)</f>
        <v>0.49357142857142855</v>
      </c>
      <c r="J1285" s="2">
        <f t="shared" si="154"/>
        <v>0.40874178828953339</v>
      </c>
      <c r="K1285" s="2">
        <f t="shared" si="156"/>
        <v>0.3283742403846438</v>
      </c>
    </row>
    <row r="1286" spans="1:11" ht="13.5" x14ac:dyDescent="0.25">
      <c r="A1286" s="3">
        <f>TITRES_STAT!B1289</f>
        <v>44183</v>
      </c>
      <c r="B1286" s="5">
        <f>TITRES_STAT!D1289</f>
        <v>0.59</v>
      </c>
      <c r="C1286" s="2">
        <f t="shared" si="157"/>
        <v>2.9999999999999916E-2</v>
      </c>
      <c r="D1286" s="2">
        <f t="shared" ref="D1286:D1349" si="158">AVERAGE(B1282:B1286)</f>
        <v>0.53599999999999992</v>
      </c>
      <c r="E1286" s="2">
        <f t="shared" si="152"/>
        <v>0.48299999999999998</v>
      </c>
      <c r="F1286" s="2">
        <f t="shared" si="153"/>
        <v>0.40149999999999997</v>
      </c>
      <c r="G1286" s="2">
        <f t="shared" si="155"/>
        <v>0.3030000000000001</v>
      </c>
      <c r="H1286" s="2">
        <f t="shared" si="151"/>
        <v>0.24374999999999974</v>
      </c>
      <c r="I1286" s="2">
        <f t="array" ref="I1286">SUMPRODUCT(B1270:B1289, (ROW(B1270:B1289)-ROW(B1270)+1)) / (20*21/2)</f>
        <v>0.51395238095238094</v>
      </c>
      <c r="J1286" s="2">
        <f t="shared" si="154"/>
        <v>0.42600447511910161</v>
      </c>
      <c r="K1286" s="2">
        <f t="shared" si="156"/>
        <v>0.33863407409504992</v>
      </c>
    </row>
    <row r="1287" spans="1:11" ht="13.5" x14ac:dyDescent="0.25">
      <c r="A1287" s="3">
        <f>TITRES_STAT!B1290</f>
        <v>44186</v>
      </c>
      <c r="B1287" s="5">
        <f>TITRES_STAT!D1290</f>
        <v>0.61</v>
      </c>
      <c r="C1287" s="2">
        <f t="shared" si="157"/>
        <v>2.0000000000000018E-2</v>
      </c>
      <c r="D1287" s="2">
        <f t="shared" si="158"/>
        <v>0.55999999999999994</v>
      </c>
      <c r="E1287" s="2">
        <f t="shared" si="152"/>
        <v>0.50500000000000012</v>
      </c>
      <c r="F1287" s="2">
        <f t="shared" si="153"/>
        <v>0.41849999999999998</v>
      </c>
      <c r="G1287" s="2">
        <f t="shared" si="155"/>
        <v>0.3106000000000001</v>
      </c>
      <c r="H1287" s="2">
        <f t="shared" si="151"/>
        <v>0.24554999999999974</v>
      </c>
      <c r="I1287" s="2">
        <f t="array" ref="I1287">SUMPRODUCT(B1271:B1290, (ROW(B1271:B1290)-ROW(B1271)+1)) / (20*21/2)</f>
        <v>0.53547619047619055</v>
      </c>
      <c r="J1287" s="2">
        <f t="shared" si="154"/>
        <v>0.44352785844109194</v>
      </c>
      <c r="K1287" s="2">
        <f t="shared" si="156"/>
        <v>0.34927587511093033</v>
      </c>
    </row>
    <row r="1288" spans="1:11" ht="13.5" x14ac:dyDescent="0.25">
      <c r="A1288" s="3">
        <f>TITRES_STAT!B1291</f>
        <v>44187</v>
      </c>
      <c r="B1288" s="5">
        <f>TITRES_STAT!D1291</f>
        <v>0.63</v>
      </c>
      <c r="C1288" s="2">
        <f t="shared" si="157"/>
        <v>2.0000000000000018E-2</v>
      </c>
      <c r="D1288" s="2">
        <f t="shared" si="158"/>
        <v>0.58399999999999996</v>
      </c>
      <c r="E1288" s="2">
        <f t="shared" si="152"/>
        <v>0.52700000000000002</v>
      </c>
      <c r="F1288" s="2">
        <f t="shared" si="153"/>
        <v>0.43600000000000005</v>
      </c>
      <c r="G1288" s="2">
        <f t="shared" si="155"/>
        <v>0.31860000000000005</v>
      </c>
      <c r="H1288" s="2">
        <f t="shared" si="151"/>
        <v>0.24744999999999981</v>
      </c>
      <c r="I1288" s="2">
        <f t="array" ref="I1288">SUMPRODUCT(B1272:B1291, (ROW(B1272:B1291)-ROW(B1272)+1)) / (20*21/2)</f>
        <v>0.55138095238095242</v>
      </c>
      <c r="J1288" s="2">
        <f t="shared" si="154"/>
        <v>0.46128711001813077</v>
      </c>
      <c r="K1288" s="2">
        <f t="shared" si="156"/>
        <v>0.36028466432226641</v>
      </c>
    </row>
    <row r="1289" spans="1:11" ht="13.5" x14ac:dyDescent="0.25">
      <c r="A1289" s="3">
        <f>TITRES_STAT!B1292</f>
        <v>44188</v>
      </c>
      <c r="B1289" s="5">
        <f>TITRES_STAT!D1292</f>
        <v>0.65</v>
      </c>
      <c r="C1289" s="2">
        <f t="shared" si="157"/>
        <v>2.0000000000000018E-2</v>
      </c>
      <c r="D1289" s="2">
        <f t="shared" si="158"/>
        <v>0.60799999999999987</v>
      </c>
      <c r="E1289" s="2">
        <f t="shared" si="152"/>
        <v>0.54900000000000004</v>
      </c>
      <c r="F1289" s="2">
        <f t="shared" si="153"/>
        <v>0.45400000000000001</v>
      </c>
      <c r="G1289" s="2">
        <f t="shared" si="155"/>
        <v>0.32700000000000001</v>
      </c>
      <c r="H1289" s="2">
        <f t="shared" si="151"/>
        <v>0.24939999999999979</v>
      </c>
      <c r="I1289" s="2">
        <f t="array" ref="I1289">SUMPRODUCT(B1273:B1292, (ROW(B1273:B1292)-ROW(B1273)+1)) / (20*21/2)</f>
        <v>0.56380952380952376</v>
      </c>
      <c r="J1289" s="2">
        <f t="shared" si="154"/>
        <v>0.47925976620688021</v>
      </c>
      <c r="K1289" s="2">
        <f t="shared" si="156"/>
        <v>0.37164605003511875</v>
      </c>
    </row>
    <row r="1290" spans="1:11" ht="13.5" x14ac:dyDescent="0.25">
      <c r="A1290" s="3">
        <f>TITRES_STAT!B1293</f>
        <v>44189</v>
      </c>
      <c r="B1290" s="5">
        <f>TITRES_STAT!D1293</f>
        <v>0.68</v>
      </c>
      <c r="C1290" s="2">
        <f t="shared" si="157"/>
        <v>3.0000000000000027E-2</v>
      </c>
      <c r="D1290" s="2">
        <f t="shared" si="158"/>
        <v>0.63200000000000001</v>
      </c>
      <c r="E1290" s="2">
        <f t="shared" si="152"/>
        <v>0.57199999999999995</v>
      </c>
      <c r="F1290" s="2">
        <f t="shared" si="153"/>
        <v>0.47300000000000003</v>
      </c>
      <c r="G1290" s="2">
        <f t="shared" si="155"/>
        <v>0.33579999999999999</v>
      </c>
      <c r="H1290" s="2">
        <f t="shared" ref="H1290:H1353" si="159">AVERAGE(B1091:B1290)</f>
        <v>0.25149999999999978</v>
      </c>
      <c r="I1290" s="2">
        <f t="array" ref="I1290">SUMPRODUCT(B1274:B1293, (ROW(B1274:B1293)-ROW(B1274)+1)) / (20*21/2)</f>
        <v>0.57766666666666666</v>
      </c>
      <c r="J1290" s="2">
        <f t="shared" si="154"/>
        <v>0.49837788371098685</v>
      </c>
      <c r="K1290" s="2">
        <f t="shared" si="156"/>
        <v>0.38373836179844745</v>
      </c>
    </row>
    <row r="1291" spans="1:11" ht="13.5" x14ac:dyDescent="0.25">
      <c r="A1291" s="3">
        <f>TITRES_STAT!B1294</f>
        <v>44190</v>
      </c>
      <c r="B1291" s="5">
        <f>TITRES_STAT!D1294</f>
        <v>0.64</v>
      </c>
      <c r="C1291" s="2">
        <f t="shared" si="157"/>
        <v>-4.0000000000000036E-2</v>
      </c>
      <c r="D1291" s="2">
        <f t="shared" si="158"/>
        <v>0.64200000000000013</v>
      </c>
      <c r="E1291" s="2">
        <f t="shared" si="152"/>
        <v>0.58899999999999986</v>
      </c>
      <c r="F1291" s="2">
        <f t="shared" si="153"/>
        <v>0.48950000000000005</v>
      </c>
      <c r="G1291" s="2">
        <f t="shared" si="155"/>
        <v>0.34360000000000007</v>
      </c>
      <c r="H1291" s="2">
        <f t="shared" si="159"/>
        <v>0.25344999999999979</v>
      </c>
      <c r="I1291" s="2">
        <f t="array" ref="I1291">SUMPRODUCT(B1275:B1294, (ROW(B1275:B1294)-ROW(B1275)+1)) / (20*21/2)</f>
        <v>0.59285714285714275</v>
      </c>
      <c r="J1291" s="2">
        <f t="shared" si="154"/>
        <v>0.51186570430994049</v>
      </c>
      <c r="K1291" s="2">
        <f t="shared" si="156"/>
        <v>0.39378783780635146</v>
      </c>
    </row>
    <row r="1292" spans="1:11" ht="13.5" x14ac:dyDescent="0.25">
      <c r="A1292" s="3">
        <f>TITRES_STAT!B1295</f>
        <v>44193</v>
      </c>
      <c r="B1292" s="5">
        <f>TITRES_STAT!D1295</f>
        <v>0.62</v>
      </c>
      <c r="C1292" s="2">
        <f t="shared" si="157"/>
        <v>-2.0000000000000018E-2</v>
      </c>
      <c r="D1292" s="2">
        <f t="shared" si="158"/>
        <v>0.64400000000000002</v>
      </c>
      <c r="E1292" s="2">
        <f t="shared" ref="E1292:E1355" si="160">AVERAGE(B1283:B1292)</f>
        <v>0.60199999999999998</v>
      </c>
      <c r="F1292" s="2">
        <f t="shared" si="153"/>
        <v>0.50449999999999995</v>
      </c>
      <c r="G1292" s="2">
        <f t="shared" si="155"/>
        <v>0.35120000000000007</v>
      </c>
      <c r="H1292" s="2">
        <f t="shared" si="159"/>
        <v>0.2553499999999998</v>
      </c>
      <c r="I1292" s="2">
        <f t="array" ref="I1292">SUMPRODUCT(B1276:B1295, (ROW(B1276:B1295)-ROW(B1276)+1)) / (20*21/2)</f>
        <v>0.60838095238095236</v>
      </c>
      <c r="J1292" s="2">
        <f t="shared" si="154"/>
        <v>0.5221642086613747</v>
      </c>
      <c r="K1292" s="2">
        <f t="shared" si="156"/>
        <v>0.40265890299041612</v>
      </c>
    </row>
    <row r="1293" spans="1:11" ht="13.5" x14ac:dyDescent="0.25">
      <c r="A1293" s="3">
        <f>TITRES_STAT!B1296</f>
        <v>44194</v>
      </c>
      <c r="B1293" s="5">
        <f>TITRES_STAT!D1296</f>
        <v>0.65</v>
      </c>
      <c r="C1293" s="2">
        <f t="shared" si="157"/>
        <v>3.0000000000000027E-2</v>
      </c>
      <c r="D1293" s="2">
        <f t="shared" si="158"/>
        <v>0.64800000000000002</v>
      </c>
      <c r="E1293" s="2">
        <f t="shared" si="160"/>
        <v>0.61599999999999999</v>
      </c>
      <c r="F1293" s="2">
        <f t="shared" si="153"/>
        <v>0.52049999999999996</v>
      </c>
      <c r="G1293" s="2">
        <f t="shared" si="155"/>
        <v>0.35960000000000003</v>
      </c>
      <c r="H1293" s="2">
        <f t="shared" si="159"/>
        <v>0.2573999999999998</v>
      </c>
      <c r="I1293" s="2">
        <f t="array" ref="I1293">SUMPRODUCT(B1277:B1296, (ROW(B1277:B1296)-ROW(B1277)+1)) / (20*21/2)</f>
        <v>0.62042857142857144</v>
      </c>
      <c r="J1293" s="2">
        <f t="shared" si="154"/>
        <v>0.53433904593171999</v>
      </c>
      <c r="K1293" s="2">
        <f t="shared" si="156"/>
        <v>0.41235855385353709</v>
      </c>
    </row>
    <row r="1294" spans="1:11" ht="13.5" x14ac:dyDescent="0.25">
      <c r="A1294" s="3">
        <f>TITRES_STAT!B1297</f>
        <v>44195</v>
      </c>
      <c r="B1294" s="5">
        <f>TITRES_STAT!D1297</f>
        <v>0.68</v>
      </c>
      <c r="C1294" s="2">
        <f t="shared" si="157"/>
        <v>3.0000000000000027E-2</v>
      </c>
      <c r="D1294" s="2">
        <f t="shared" si="158"/>
        <v>0.65400000000000003</v>
      </c>
      <c r="E1294" s="2">
        <f t="shared" si="160"/>
        <v>0.63100000000000001</v>
      </c>
      <c r="F1294" s="2">
        <f t="shared" si="153"/>
        <v>0.53700000000000003</v>
      </c>
      <c r="G1294" s="2">
        <f t="shared" si="155"/>
        <v>0.36879999999999996</v>
      </c>
      <c r="H1294" s="2">
        <f t="shared" si="159"/>
        <v>0.25959999999999983</v>
      </c>
      <c r="I1294" s="2">
        <f t="array" ref="I1294">SUMPRODUCT(B1278:B1297, (ROW(B1278:B1297)-ROW(B1278)+1)) / (20*21/2)</f>
        <v>0.63200000000000012</v>
      </c>
      <c r="J1294" s="2">
        <f t="shared" si="154"/>
        <v>0.54821151774774668</v>
      </c>
      <c r="K1294" s="2">
        <f t="shared" si="156"/>
        <v>0.42285429683967291</v>
      </c>
    </row>
    <row r="1295" spans="1:11" ht="13.5" x14ac:dyDescent="0.25">
      <c r="A1295" s="3">
        <f>TITRES_STAT!B1298</f>
        <v>44196</v>
      </c>
      <c r="B1295" s="5">
        <f>TITRES_STAT!D1298</f>
        <v>0.7</v>
      </c>
      <c r="C1295" s="2">
        <f t="shared" si="157"/>
        <v>1.9999999999999907E-2</v>
      </c>
      <c r="D1295" s="2">
        <f t="shared" si="158"/>
        <v>0.65800000000000003</v>
      </c>
      <c r="E1295" s="2">
        <f t="shared" si="160"/>
        <v>0.64500000000000002</v>
      </c>
      <c r="F1295" s="2">
        <f t="shared" si="153"/>
        <v>0.55349999999999999</v>
      </c>
      <c r="G1295" s="2">
        <f t="shared" si="155"/>
        <v>0.37819999999999993</v>
      </c>
      <c r="H1295" s="2">
        <f t="shared" si="159"/>
        <v>0.26189999999999986</v>
      </c>
      <c r="I1295" s="2">
        <f t="array" ref="I1295">SUMPRODUCT(B1279:B1298, (ROW(B1279:B1298)-ROW(B1279)+1)) / (20*21/2)</f>
        <v>0.63928571428571412</v>
      </c>
      <c r="J1295" s="2">
        <f t="shared" si="154"/>
        <v>0.5626675636765327</v>
      </c>
      <c r="K1295" s="2">
        <f t="shared" si="156"/>
        <v>0.43372275578713676</v>
      </c>
    </row>
    <row r="1296" spans="1:11" ht="13.5" x14ac:dyDescent="0.25">
      <c r="A1296" s="3">
        <f>TITRES_STAT!B1299</f>
        <v>44200</v>
      </c>
      <c r="B1296" s="5">
        <f>TITRES_STAT!D1299</f>
        <v>0.68</v>
      </c>
      <c r="C1296" s="2">
        <f t="shared" si="157"/>
        <v>-1.9999999999999907E-2</v>
      </c>
      <c r="D1296" s="2">
        <f t="shared" si="158"/>
        <v>0.66600000000000015</v>
      </c>
      <c r="E1296" s="2">
        <f t="shared" si="160"/>
        <v>0.65400000000000003</v>
      </c>
      <c r="F1296" s="2">
        <f t="shared" si="153"/>
        <v>0.56850000000000001</v>
      </c>
      <c r="G1296" s="2">
        <f t="shared" si="155"/>
        <v>0.38699999999999996</v>
      </c>
      <c r="H1296" s="2">
        <f t="shared" si="159"/>
        <v>0.26414999999999988</v>
      </c>
      <c r="I1296" s="2">
        <f t="array" ref="I1296">SUMPRODUCT(B1280:B1299, (ROW(B1280:B1299)-ROW(B1280)+1)) / (20*21/2)</f>
        <v>0.64633333333333343</v>
      </c>
      <c r="J1296" s="2">
        <f t="shared" si="154"/>
        <v>0.57384208142162485</v>
      </c>
      <c r="K1296" s="2">
        <f t="shared" si="156"/>
        <v>0.44338068693273924</v>
      </c>
    </row>
    <row r="1297" spans="1:11" ht="13.5" x14ac:dyDescent="0.25">
      <c r="A1297" s="3">
        <f>TITRES_STAT!B1300</f>
        <v>44201</v>
      </c>
      <c r="B1297" s="5">
        <f>TITRES_STAT!D1300</f>
        <v>0.69</v>
      </c>
      <c r="C1297" s="2">
        <f t="shared" si="157"/>
        <v>9.9999999999998979E-3</v>
      </c>
      <c r="D1297" s="2">
        <f t="shared" si="158"/>
        <v>0.68</v>
      </c>
      <c r="E1297" s="2">
        <f t="shared" si="160"/>
        <v>0.66199999999999992</v>
      </c>
      <c r="F1297" s="2">
        <f t="shared" si="153"/>
        <v>0.58349999999999991</v>
      </c>
      <c r="G1297" s="2">
        <f t="shared" si="155"/>
        <v>0.39599999999999996</v>
      </c>
      <c r="H1297" s="2">
        <f t="shared" si="159"/>
        <v>0.26649999999999985</v>
      </c>
      <c r="I1297" s="2">
        <f t="array" ref="I1297">SUMPRODUCT(B1281:B1300, (ROW(B1281:B1300)-ROW(B1281)+1)) / (20*21/2)</f>
        <v>0.65319047619047632</v>
      </c>
      <c r="J1297" s="2">
        <f t="shared" si="154"/>
        <v>0.58490474033385109</v>
      </c>
      <c r="K1297" s="2">
        <f t="shared" si="156"/>
        <v>0.45305203254322007</v>
      </c>
    </row>
    <row r="1298" spans="1:11" ht="13.5" x14ac:dyDescent="0.25">
      <c r="A1298" s="3">
        <f>TITRES_STAT!B1301</f>
        <v>44202</v>
      </c>
      <c r="B1298" s="5">
        <f>TITRES_STAT!D1301</f>
        <v>0.66</v>
      </c>
      <c r="C1298" s="2">
        <f t="shared" si="157"/>
        <v>-2.9999999999999916E-2</v>
      </c>
      <c r="D1298" s="2">
        <f t="shared" si="158"/>
        <v>0.68200000000000005</v>
      </c>
      <c r="E1298" s="2">
        <f t="shared" si="160"/>
        <v>0.66500000000000004</v>
      </c>
      <c r="F1298" s="2">
        <f t="shared" si="153"/>
        <v>0.59599999999999986</v>
      </c>
      <c r="G1298" s="2">
        <f t="shared" si="155"/>
        <v>0.40439999999999993</v>
      </c>
      <c r="H1298" s="2">
        <f t="shared" si="159"/>
        <v>0.26869999999999983</v>
      </c>
      <c r="I1298" s="2">
        <f t="array" ref="I1298">SUMPRODUCT(B1282:B1301, (ROW(B1282:B1301)-ROW(B1282)+1)) / (20*21/2)</f>
        <v>0.66276190476190477</v>
      </c>
      <c r="J1298" s="2">
        <f t="shared" si="154"/>
        <v>0.59205666982586524</v>
      </c>
      <c r="K1298" s="2">
        <f t="shared" si="156"/>
        <v>0.46116763911015263</v>
      </c>
    </row>
    <row r="1299" spans="1:11" ht="13.5" x14ac:dyDescent="0.25">
      <c r="A1299" s="3">
        <f>TITRES_STAT!B1302</f>
        <v>44203</v>
      </c>
      <c r="B1299" s="5">
        <f>TITRES_STAT!D1302</f>
        <v>0.67</v>
      </c>
      <c r="C1299" s="2">
        <f t="shared" si="157"/>
        <v>1.0000000000000009E-2</v>
      </c>
      <c r="D1299" s="2">
        <f t="shared" si="158"/>
        <v>0.67999999999999994</v>
      </c>
      <c r="E1299" s="2">
        <f t="shared" si="160"/>
        <v>0.66700000000000004</v>
      </c>
      <c r="F1299" s="2">
        <f t="shared" si="153"/>
        <v>0.60799999999999987</v>
      </c>
      <c r="G1299" s="2">
        <f t="shared" si="155"/>
        <v>0.41299999999999998</v>
      </c>
      <c r="H1299" s="2">
        <f t="shared" si="159"/>
        <v>0.2709499999999998</v>
      </c>
      <c r="I1299" s="2">
        <f t="array" ref="I1299">SUMPRODUCT(B1283:B1302, (ROW(B1283:B1302)-ROW(B1283)+1)) / (20*21/2)</f>
        <v>0.67495238095238086</v>
      </c>
      <c r="J1299" s="2">
        <f t="shared" si="154"/>
        <v>0.59947984412816391</v>
      </c>
      <c r="K1299" s="2">
        <f t="shared" si="156"/>
        <v>0.46935714345877411</v>
      </c>
    </row>
    <row r="1300" spans="1:11" ht="13.5" x14ac:dyDescent="0.25">
      <c r="A1300" s="3">
        <f>TITRES_STAT!B1303</f>
        <v>44204</v>
      </c>
      <c r="B1300" s="5">
        <f>TITRES_STAT!D1303</f>
        <v>0.68</v>
      </c>
      <c r="C1300" s="2">
        <f t="shared" si="157"/>
        <v>1.0000000000000009E-2</v>
      </c>
      <c r="D1300" s="2">
        <f t="shared" si="158"/>
        <v>0.67600000000000005</v>
      </c>
      <c r="E1300" s="2">
        <f t="shared" si="160"/>
        <v>0.66700000000000004</v>
      </c>
      <c r="F1300" s="2">
        <f t="shared" ref="F1300:F1363" si="161">AVERAGE(B1281:B1300)</f>
        <v>0.61949999999999994</v>
      </c>
      <c r="G1300" s="2">
        <f t="shared" si="155"/>
        <v>0.42180000000000001</v>
      </c>
      <c r="H1300" s="2">
        <f t="shared" si="159"/>
        <v>0.27324999999999983</v>
      </c>
      <c r="I1300" s="2">
        <f t="array" ref="I1300">SUMPRODUCT(B1284:B1303, (ROW(B1284:B1303)-ROW(B1284)+1)) / (20*21/2)</f>
        <v>0.68871428571428583</v>
      </c>
      <c r="J1300" s="2">
        <f t="shared" si="154"/>
        <v>0.6071484304016721</v>
      </c>
      <c r="K1300" s="2">
        <f t="shared" si="156"/>
        <v>0.47761764763686143</v>
      </c>
    </row>
    <row r="1301" spans="1:11" ht="13.5" x14ac:dyDescent="0.25">
      <c r="A1301" s="3">
        <f>TITRES_STAT!B1304</f>
        <v>44207</v>
      </c>
      <c r="B1301" s="5">
        <f>TITRES_STAT!D1304</f>
        <v>0.72</v>
      </c>
      <c r="C1301" s="2">
        <f t="shared" si="157"/>
        <v>3.9999999999999925E-2</v>
      </c>
      <c r="D1301" s="2">
        <f t="shared" si="158"/>
        <v>0.68399999999999994</v>
      </c>
      <c r="E1301" s="2">
        <f t="shared" si="160"/>
        <v>0.67500000000000004</v>
      </c>
      <c r="F1301" s="2">
        <f t="shared" si="161"/>
        <v>0.6319999999999999</v>
      </c>
      <c r="G1301" s="2">
        <f t="shared" si="155"/>
        <v>0.43140000000000001</v>
      </c>
      <c r="H1301" s="2">
        <f t="shared" si="159"/>
        <v>0.27574999999999983</v>
      </c>
      <c r="I1301" s="2">
        <f t="array" ref="I1301">SUMPRODUCT(B1285:B1304, (ROW(B1285:B1304)-ROW(B1285)+1)) / (20*21/2)</f>
        <v>0.70495238095238077</v>
      </c>
      <c r="J1301" s="2">
        <f t="shared" ref="J1301:J1364" si="162">$J$4*B1301+J1300*(1-$J$4)</f>
        <v>0.61789619893484615</v>
      </c>
      <c r="K1301" s="2">
        <f t="shared" si="156"/>
        <v>0.48712283792561201</v>
      </c>
    </row>
    <row r="1302" spans="1:11" ht="13.5" x14ac:dyDescent="0.25">
      <c r="A1302" s="3">
        <f>TITRES_STAT!B1305</f>
        <v>44208</v>
      </c>
      <c r="B1302" s="5">
        <f>TITRES_STAT!D1305</f>
        <v>0.76</v>
      </c>
      <c r="C1302" s="2">
        <f t="shared" si="157"/>
        <v>4.0000000000000036E-2</v>
      </c>
      <c r="D1302" s="2">
        <f t="shared" si="158"/>
        <v>0.69800000000000006</v>
      </c>
      <c r="E1302" s="2">
        <f t="shared" si="160"/>
        <v>0.68899999999999995</v>
      </c>
      <c r="F1302" s="2">
        <f t="shared" si="161"/>
        <v>0.64549999999999996</v>
      </c>
      <c r="G1302" s="2">
        <f t="shared" si="155"/>
        <v>0.442</v>
      </c>
      <c r="H1302" s="2">
        <f t="shared" si="159"/>
        <v>0.27844999999999981</v>
      </c>
      <c r="I1302" s="2">
        <f t="array" ref="I1302">SUMPRODUCT(B1286:B1305, (ROW(B1286:B1305)-ROW(B1286)+1)) / (20*21/2)</f>
        <v>0.71690476190476193</v>
      </c>
      <c r="J1302" s="2">
        <f t="shared" si="162"/>
        <v>0.63142989427438456</v>
      </c>
      <c r="K1302" s="2">
        <f t="shared" si="156"/>
        <v>0.49782390310499974</v>
      </c>
    </row>
    <row r="1303" spans="1:11" ht="13.5" x14ac:dyDescent="0.25">
      <c r="A1303" s="3">
        <f>TITRES_STAT!B1306</f>
        <v>44209</v>
      </c>
      <c r="B1303" s="5">
        <f>TITRES_STAT!D1306</f>
        <v>0.79</v>
      </c>
      <c r="C1303" s="2">
        <f t="shared" si="157"/>
        <v>3.0000000000000027E-2</v>
      </c>
      <c r="D1303" s="2">
        <f t="shared" si="158"/>
        <v>0.72399999999999998</v>
      </c>
      <c r="E1303" s="2">
        <f t="shared" si="160"/>
        <v>0.70299999999999996</v>
      </c>
      <c r="F1303" s="2">
        <f t="shared" si="161"/>
        <v>0.65950000000000009</v>
      </c>
      <c r="G1303" s="2">
        <f t="shared" si="155"/>
        <v>0.45319999999999999</v>
      </c>
      <c r="H1303" s="2">
        <f t="shared" si="159"/>
        <v>0.28129999999999983</v>
      </c>
      <c r="I1303" s="2">
        <f t="array" ref="I1303">SUMPRODUCT(B1287:B1306, (ROW(B1287:B1306)-ROW(B1287)+1)) / (20*21/2)</f>
        <v>0.73152380952380958</v>
      </c>
      <c r="J1303" s="2">
        <f t="shared" si="162"/>
        <v>0.64653180910539554</v>
      </c>
      <c r="K1303" s="2">
        <f t="shared" si="156"/>
        <v>0.50928178925774481</v>
      </c>
    </row>
    <row r="1304" spans="1:11" ht="13.5" x14ac:dyDescent="0.25">
      <c r="A1304" s="3">
        <f>TITRES_STAT!B1307</f>
        <v>44211</v>
      </c>
      <c r="B1304" s="5">
        <f>TITRES_STAT!D1307</f>
        <v>0.83</v>
      </c>
      <c r="C1304" s="2">
        <f t="shared" si="157"/>
        <v>3.9999999999999925E-2</v>
      </c>
      <c r="D1304" s="2">
        <f t="shared" si="158"/>
        <v>0.75600000000000001</v>
      </c>
      <c r="E1304" s="2">
        <f t="shared" si="160"/>
        <v>0.71799999999999997</v>
      </c>
      <c r="F1304" s="2">
        <f t="shared" si="161"/>
        <v>0.67449999999999999</v>
      </c>
      <c r="G1304" s="2">
        <f t="shared" si="155"/>
        <v>0.46520000000000006</v>
      </c>
      <c r="H1304" s="2">
        <f t="shared" si="159"/>
        <v>0.28434999999999977</v>
      </c>
      <c r="I1304" s="2">
        <f t="array" ref="I1304">SUMPRODUCT(B1288:B1307, (ROW(B1288:B1307)-ROW(B1288)+1)) / (20*21/2)</f>
        <v>0.74685714285714289</v>
      </c>
      <c r="J1304" s="2">
        <f t="shared" si="162"/>
        <v>0.66400497014297688</v>
      </c>
      <c r="K1304" s="2">
        <f t="shared" si="156"/>
        <v>0.52185897399273529</v>
      </c>
    </row>
    <row r="1305" spans="1:11" ht="13.5" x14ac:dyDescent="0.25">
      <c r="A1305" s="3">
        <f>TITRES_STAT!B1308</f>
        <v>44214</v>
      </c>
      <c r="B1305" s="5">
        <f>TITRES_STAT!D1308</f>
        <v>0.8</v>
      </c>
      <c r="C1305" s="2">
        <f t="shared" si="157"/>
        <v>-2.9999999999999916E-2</v>
      </c>
      <c r="D1305" s="2">
        <f t="shared" si="158"/>
        <v>0.78</v>
      </c>
      <c r="E1305" s="2">
        <f t="shared" si="160"/>
        <v>0.72799999999999998</v>
      </c>
      <c r="F1305" s="2">
        <f t="shared" si="161"/>
        <v>0.68650000000000011</v>
      </c>
      <c r="G1305" s="2">
        <f t="shared" si="155"/>
        <v>0.47660000000000002</v>
      </c>
      <c r="H1305" s="2">
        <f t="shared" si="159"/>
        <v>0.28724999999999973</v>
      </c>
      <c r="I1305" s="2">
        <f t="array" ref="I1305">SUMPRODUCT(B1289:B1308, (ROW(B1289:B1308)-ROW(B1289)+1)) / (20*21/2)</f>
        <v>0.75814285714285723</v>
      </c>
      <c r="J1305" s="2">
        <f t="shared" si="162"/>
        <v>0.67695687774840763</v>
      </c>
      <c r="K1305" s="2">
        <f t="shared" si="156"/>
        <v>0.53276646520870652</v>
      </c>
    </row>
    <row r="1306" spans="1:11" ht="13.5" x14ac:dyDescent="0.25">
      <c r="A1306" s="3">
        <f>TITRES_STAT!B1309</f>
        <v>44215</v>
      </c>
      <c r="B1306" s="5">
        <f>TITRES_STAT!D1309</f>
        <v>0.84</v>
      </c>
      <c r="C1306" s="2">
        <f t="shared" si="157"/>
        <v>3.9999999999999925E-2</v>
      </c>
      <c r="D1306" s="2">
        <f t="shared" si="158"/>
        <v>0.80399999999999994</v>
      </c>
      <c r="E1306" s="2">
        <f t="shared" si="160"/>
        <v>0.74399999999999999</v>
      </c>
      <c r="F1306" s="2">
        <f t="shared" si="161"/>
        <v>0.69900000000000007</v>
      </c>
      <c r="G1306" s="2">
        <f t="shared" si="155"/>
        <v>0.48879999999999996</v>
      </c>
      <c r="H1306" s="2">
        <f t="shared" si="159"/>
        <v>0.29034999999999977</v>
      </c>
      <c r="I1306" s="2">
        <f t="array" ref="I1306">SUMPRODUCT(B1290:B1309, (ROW(B1290:B1309)-ROW(B1290)+1)) / (20*21/2)</f>
        <v>0.76847619047619042</v>
      </c>
      <c r="J1306" s="2">
        <f t="shared" si="162"/>
        <v>0.6924847941533212</v>
      </c>
      <c r="K1306" s="2">
        <f t="shared" si="156"/>
        <v>0.54481483912209061</v>
      </c>
    </row>
    <row r="1307" spans="1:11" ht="13.5" x14ac:dyDescent="0.25">
      <c r="A1307" s="3">
        <f>TITRES_STAT!B1310</f>
        <v>44216</v>
      </c>
      <c r="B1307" s="5">
        <f>TITRES_STAT!D1310</f>
        <v>0.86</v>
      </c>
      <c r="C1307" s="2">
        <f t="shared" si="157"/>
        <v>2.0000000000000018E-2</v>
      </c>
      <c r="D1307" s="2">
        <f t="shared" si="158"/>
        <v>0.82400000000000007</v>
      </c>
      <c r="E1307" s="2">
        <f t="shared" si="160"/>
        <v>0.76100000000000001</v>
      </c>
      <c r="F1307" s="2">
        <f t="shared" si="161"/>
        <v>0.71149999999999991</v>
      </c>
      <c r="G1307" s="2">
        <f t="shared" si="155"/>
        <v>0.50139999999999996</v>
      </c>
      <c r="H1307" s="2">
        <f t="shared" si="159"/>
        <v>0.29354999999999976</v>
      </c>
      <c r="I1307" s="2">
        <f t="array" ref="I1307">SUMPRODUCT(B1291:B1310, (ROW(B1291:B1310)-ROW(B1291)+1)) / (20*21/2)</f>
        <v>0.7789047619047621</v>
      </c>
      <c r="J1307" s="2">
        <f t="shared" si="162"/>
        <v>0.70843862328157636</v>
      </c>
      <c r="K1307" s="2">
        <f t="shared" si="156"/>
        <v>0.55717504150945962</v>
      </c>
    </row>
    <row r="1308" spans="1:11" ht="13.5" x14ac:dyDescent="0.25">
      <c r="A1308" s="3">
        <f>TITRES_STAT!B1311</f>
        <v>44217</v>
      </c>
      <c r="B1308" s="5">
        <f>TITRES_STAT!D1311</f>
        <v>0.83</v>
      </c>
      <c r="C1308" s="2">
        <f t="shared" si="157"/>
        <v>-3.0000000000000027E-2</v>
      </c>
      <c r="D1308" s="2">
        <f t="shared" si="158"/>
        <v>0.83199999999999985</v>
      </c>
      <c r="E1308" s="2">
        <f t="shared" si="160"/>
        <v>0.77800000000000002</v>
      </c>
      <c r="F1308" s="2">
        <f t="shared" si="161"/>
        <v>0.72150000000000003</v>
      </c>
      <c r="G1308" s="2">
        <f t="shared" si="155"/>
        <v>0.51339999999999997</v>
      </c>
      <c r="H1308" s="2">
        <f t="shared" si="159"/>
        <v>0.2965999999999997</v>
      </c>
      <c r="I1308" s="2">
        <f t="array" ref="I1308">SUMPRODUCT(B1292:B1311, (ROW(B1292:B1311)-ROW(B1292)+1)) / (20*21/2)</f>
        <v>0.78952380952380963</v>
      </c>
      <c r="J1308" s="2">
        <f t="shared" si="162"/>
        <v>0.72001589725475956</v>
      </c>
      <c r="K1308" s="2">
        <f t="shared" si="156"/>
        <v>0.56787405948948089</v>
      </c>
    </row>
    <row r="1309" spans="1:11" ht="13.5" x14ac:dyDescent="0.25">
      <c r="A1309" s="3">
        <f>TITRES_STAT!B1312</f>
        <v>44218</v>
      </c>
      <c r="B1309" s="5">
        <f>TITRES_STAT!D1312</f>
        <v>0.83</v>
      </c>
      <c r="C1309" s="2">
        <f t="shared" si="157"/>
        <v>0</v>
      </c>
      <c r="D1309" s="2">
        <f t="shared" si="158"/>
        <v>0.83200000000000007</v>
      </c>
      <c r="E1309" s="2">
        <f t="shared" si="160"/>
        <v>0.79400000000000004</v>
      </c>
      <c r="F1309" s="2">
        <f t="shared" si="161"/>
        <v>0.73050000000000004</v>
      </c>
      <c r="G1309" s="2">
        <f t="shared" si="155"/>
        <v>0.52539999999999987</v>
      </c>
      <c r="H1309" s="2">
        <f t="shared" si="159"/>
        <v>0.29964999999999969</v>
      </c>
      <c r="I1309" s="2">
        <f t="array" ref="I1309">SUMPRODUCT(B1293:B1312, (ROW(B1293:B1312)-ROW(B1293)+1)) / (20*21/2)</f>
        <v>0.80390476190476201</v>
      </c>
      <c r="J1309" s="2">
        <f t="shared" si="162"/>
        <v>0.73049057370668724</v>
      </c>
      <c r="K1309" s="2">
        <f t="shared" si="156"/>
        <v>0.57815350813695232</v>
      </c>
    </row>
    <row r="1310" spans="1:11" ht="13.5" x14ac:dyDescent="0.25">
      <c r="A1310" s="3">
        <f>TITRES_STAT!B1313</f>
        <v>44221</v>
      </c>
      <c r="B1310" s="5">
        <f>TITRES_STAT!D1313</f>
        <v>0.84</v>
      </c>
      <c r="C1310" s="2">
        <f t="shared" si="157"/>
        <v>1.0000000000000009E-2</v>
      </c>
      <c r="D1310" s="2">
        <f t="shared" si="158"/>
        <v>0.84000000000000008</v>
      </c>
      <c r="E1310" s="2">
        <f t="shared" si="160"/>
        <v>0.81000000000000016</v>
      </c>
      <c r="F1310" s="2">
        <f t="shared" si="161"/>
        <v>0.73850000000000005</v>
      </c>
      <c r="G1310" s="2">
        <f t="shared" si="155"/>
        <v>0.53759999999999986</v>
      </c>
      <c r="H1310" s="2">
        <f t="shared" si="159"/>
        <v>0.30274999999999974</v>
      </c>
      <c r="I1310" s="2">
        <f t="array" ref="I1310">SUMPRODUCT(B1294:B1313, (ROW(B1294:B1313)-ROW(B1294)+1)) / (20*21/2)</f>
        <v>0.81695238095238099</v>
      </c>
      <c r="J1310" s="2">
        <f t="shared" si="162"/>
        <v>0.74092004287747892</v>
      </c>
      <c r="K1310" s="2">
        <f t="shared" si="156"/>
        <v>0.58842199801393458</v>
      </c>
    </row>
    <row r="1311" spans="1:11" ht="13.5" x14ac:dyDescent="0.25">
      <c r="A1311" s="3">
        <f>TITRES_STAT!B1314</f>
        <v>44222</v>
      </c>
      <c r="B1311" s="5">
        <f>TITRES_STAT!D1314</f>
        <v>0.85</v>
      </c>
      <c r="C1311" s="2">
        <f t="shared" si="157"/>
        <v>1.0000000000000009E-2</v>
      </c>
      <c r="D1311" s="2">
        <f t="shared" si="158"/>
        <v>0.84199999999999997</v>
      </c>
      <c r="E1311" s="2">
        <f t="shared" si="160"/>
        <v>0.82300000000000006</v>
      </c>
      <c r="F1311" s="2">
        <f t="shared" si="161"/>
        <v>0.749</v>
      </c>
      <c r="G1311" s="2">
        <f t="shared" si="155"/>
        <v>0.54999999999999993</v>
      </c>
      <c r="H1311" s="2">
        <f t="shared" si="159"/>
        <v>0.30589999999999978</v>
      </c>
      <c r="I1311" s="2">
        <f t="array" ref="I1311">SUMPRODUCT(B1295:B1314, (ROW(B1295:B1314)-ROW(B1295)+1)) / (20*21/2)</f>
        <v>0.82880952380952377</v>
      </c>
      <c r="J1311" s="2">
        <f t="shared" si="162"/>
        <v>0.75130861022248085</v>
      </c>
      <c r="K1311" s="2">
        <f t="shared" si="156"/>
        <v>0.59867995887613323</v>
      </c>
    </row>
    <row r="1312" spans="1:11" ht="13.5" x14ac:dyDescent="0.25">
      <c r="A1312" s="3">
        <f>TITRES_STAT!B1315</f>
        <v>44223</v>
      </c>
      <c r="B1312" s="5">
        <f>TITRES_STAT!D1315</f>
        <v>0.9</v>
      </c>
      <c r="C1312" s="2">
        <f t="shared" si="157"/>
        <v>5.0000000000000044E-2</v>
      </c>
      <c r="D1312" s="2">
        <f t="shared" si="158"/>
        <v>0.85</v>
      </c>
      <c r="E1312" s="2">
        <f t="shared" si="160"/>
        <v>0.83699999999999997</v>
      </c>
      <c r="F1312" s="2">
        <f t="shared" si="161"/>
        <v>0.76300000000000001</v>
      </c>
      <c r="G1312" s="2">
        <f t="shared" si="155"/>
        <v>0.56319999999999992</v>
      </c>
      <c r="H1312" s="2">
        <f t="shared" si="159"/>
        <v>0.3092999999999998</v>
      </c>
      <c r="I1312" s="2">
        <f t="array" ref="I1312">SUMPRODUCT(B1296:B1315, (ROW(B1296:B1315)-ROW(B1296)+1)) / (20*21/2)</f>
        <v>0.8396190476190476</v>
      </c>
      <c r="J1312" s="2">
        <f t="shared" si="162"/>
        <v>0.76546969496319694</v>
      </c>
      <c r="K1312" s="2">
        <f t="shared" si="156"/>
        <v>0.61049643107706919</v>
      </c>
    </row>
    <row r="1313" spans="1:11" ht="13.5" x14ac:dyDescent="0.25">
      <c r="A1313" s="3">
        <f>TITRES_STAT!B1316</f>
        <v>44224</v>
      </c>
      <c r="B1313" s="5">
        <f>TITRES_STAT!D1316</f>
        <v>0.9</v>
      </c>
      <c r="C1313" s="2">
        <f t="shared" si="157"/>
        <v>0</v>
      </c>
      <c r="D1313" s="2">
        <f t="shared" si="158"/>
        <v>0.8640000000000001</v>
      </c>
      <c r="E1313" s="2">
        <f t="shared" si="160"/>
        <v>0.84799999999999986</v>
      </c>
      <c r="F1313" s="2">
        <f t="shared" si="161"/>
        <v>0.77549999999999997</v>
      </c>
      <c r="G1313" s="2">
        <f t="shared" si="155"/>
        <v>0.57619999999999993</v>
      </c>
      <c r="H1313" s="2">
        <f t="shared" si="159"/>
        <v>0.31269999999999976</v>
      </c>
      <c r="I1313" s="2">
        <f t="array" ref="I1313">SUMPRODUCT(B1297:B1316, (ROW(B1297:B1316)-ROW(B1297)+1)) / (20*21/2)</f>
        <v>0.84947619047619038</v>
      </c>
      <c r="J1313" s="2">
        <f t="shared" si="162"/>
        <v>0.77828210496670203</v>
      </c>
      <c r="K1313" s="2">
        <f t="shared" si="156"/>
        <v>0.6218495122113018</v>
      </c>
    </row>
    <row r="1314" spans="1:11" ht="13.5" x14ac:dyDescent="0.25">
      <c r="A1314" s="3">
        <f>TITRES_STAT!B1317</f>
        <v>44225</v>
      </c>
      <c r="B1314" s="5">
        <f>TITRES_STAT!D1317</f>
        <v>0.9</v>
      </c>
      <c r="C1314" s="2">
        <f t="shared" si="157"/>
        <v>0</v>
      </c>
      <c r="D1314" s="2">
        <f t="shared" si="158"/>
        <v>0.87799999999999989</v>
      </c>
      <c r="E1314" s="2">
        <f t="shared" si="160"/>
        <v>0.85500000000000009</v>
      </c>
      <c r="F1314" s="2">
        <f t="shared" si="161"/>
        <v>0.78649999999999998</v>
      </c>
      <c r="G1314" s="2">
        <f t="shared" si="155"/>
        <v>0.58899999999999986</v>
      </c>
      <c r="H1314" s="2">
        <f t="shared" si="159"/>
        <v>0.31609999999999983</v>
      </c>
      <c r="I1314" s="2">
        <f t="array" ref="I1314">SUMPRODUCT(B1298:B1317, (ROW(B1298:B1317)-ROW(B1298)+1)) / (20*21/2)</f>
        <v>0.85828571428571432</v>
      </c>
      <c r="J1314" s="2">
        <f t="shared" si="162"/>
        <v>0.78987428544606375</v>
      </c>
      <c r="K1314" s="2">
        <f t="shared" si="156"/>
        <v>0.63275737447752523</v>
      </c>
    </row>
    <row r="1315" spans="1:11" ht="13.5" x14ac:dyDescent="0.25">
      <c r="A1315" s="3">
        <f>TITRES_STAT!B1318</f>
        <v>44228</v>
      </c>
      <c r="B1315" s="5">
        <f>TITRES_STAT!D1318</f>
        <v>0.9</v>
      </c>
      <c r="C1315" s="2">
        <f t="shared" si="157"/>
        <v>0</v>
      </c>
      <c r="D1315" s="2">
        <f t="shared" si="158"/>
        <v>0.89</v>
      </c>
      <c r="E1315" s="2">
        <f t="shared" si="160"/>
        <v>0.86499999999999999</v>
      </c>
      <c r="F1315" s="2">
        <f t="shared" si="161"/>
        <v>0.7965000000000001</v>
      </c>
      <c r="G1315" s="2">
        <f t="shared" si="155"/>
        <v>0.6015999999999998</v>
      </c>
      <c r="H1315" s="2">
        <f t="shared" si="159"/>
        <v>0.31949999999999984</v>
      </c>
      <c r="I1315" s="2">
        <f t="array" ref="I1315">SUMPRODUCT(B1299:B1318, (ROW(B1299:B1318)-ROW(B1299)+1)) / (20*21/2)</f>
        <v>0.86133333333333317</v>
      </c>
      <c r="J1315" s="2">
        <f t="shared" si="162"/>
        <v>0.80036244873691487</v>
      </c>
      <c r="K1315" s="2">
        <f t="shared" si="156"/>
        <v>0.64323747743919091</v>
      </c>
    </row>
    <row r="1316" spans="1:11" ht="13.5" x14ac:dyDescent="0.25">
      <c r="A1316" s="3">
        <f>TITRES_STAT!B1319</f>
        <v>44229</v>
      </c>
      <c r="B1316" s="5">
        <f>TITRES_STAT!D1319</f>
        <v>0.9</v>
      </c>
      <c r="C1316" s="2">
        <f t="shared" si="157"/>
        <v>0</v>
      </c>
      <c r="D1316" s="2">
        <f t="shared" si="158"/>
        <v>0.9</v>
      </c>
      <c r="E1316" s="2">
        <f t="shared" si="160"/>
        <v>0.87100000000000011</v>
      </c>
      <c r="F1316" s="2">
        <f t="shared" si="161"/>
        <v>0.80749999999999988</v>
      </c>
      <c r="G1316" s="2">
        <f t="shared" si="155"/>
        <v>0.61439999999999972</v>
      </c>
      <c r="H1316" s="2">
        <f t="shared" si="159"/>
        <v>0.32289999999999985</v>
      </c>
      <c r="I1316" s="2">
        <f t="array" ref="I1316">SUMPRODUCT(B1300:B1319, (ROW(B1300:B1319)-ROW(B1300)+1)) / (20*21/2)</f>
        <v>0.85871428571428576</v>
      </c>
      <c r="J1316" s="2">
        <f t="shared" si="162"/>
        <v>0.80985173933339916</v>
      </c>
      <c r="K1316" s="2">
        <f t="shared" si="156"/>
        <v>0.65330659597098739</v>
      </c>
    </row>
    <row r="1317" spans="1:11" ht="13.5" x14ac:dyDescent="0.25">
      <c r="A1317" s="3">
        <f>TITRES_STAT!B1320</f>
        <v>44230</v>
      </c>
      <c r="B1317" s="5">
        <f>TITRES_STAT!D1320</f>
        <v>0.9</v>
      </c>
      <c r="C1317" s="2">
        <f t="shared" si="157"/>
        <v>0</v>
      </c>
      <c r="D1317" s="2">
        <f t="shared" si="158"/>
        <v>0.9</v>
      </c>
      <c r="E1317" s="2">
        <f t="shared" si="160"/>
        <v>0.87500000000000022</v>
      </c>
      <c r="F1317" s="2">
        <f t="shared" si="161"/>
        <v>0.81799999999999995</v>
      </c>
      <c r="G1317" s="2">
        <f t="shared" si="155"/>
        <v>0.62699999999999978</v>
      </c>
      <c r="H1317" s="2">
        <f t="shared" si="159"/>
        <v>0.32629999999999987</v>
      </c>
      <c r="I1317" s="2">
        <f t="array" ref="I1317">SUMPRODUCT(B1301:B1320, (ROW(B1301:B1320)-ROW(B1301)+1)) / (20*21/2)</f>
        <v>0.85928571428571432</v>
      </c>
      <c r="J1317" s="2">
        <f t="shared" si="162"/>
        <v>0.81843728796831361</v>
      </c>
      <c r="K1317" s="2">
        <f t="shared" si="156"/>
        <v>0.6629808471093801</v>
      </c>
    </row>
    <row r="1318" spans="1:11" ht="13.5" x14ac:dyDescent="0.25">
      <c r="A1318" s="3">
        <f>TITRES_STAT!B1321</f>
        <v>44231</v>
      </c>
      <c r="B1318" s="5">
        <f>TITRES_STAT!D1321</f>
        <v>0.85</v>
      </c>
      <c r="C1318" s="2">
        <f t="shared" si="157"/>
        <v>-5.0000000000000044E-2</v>
      </c>
      <c r="D1318" s="2">
        <f t="shared" si="158"/>
        <v>0.89</v>
      </c>
      <c r="E1318" s="2">
        <f t="shared" si="160"/>
        <v>0.87700000000000011</v>
      </c>
      <c r="F1318" s="2">
        <f t="shared" si="161"/>
        <v>0.82750000000000001</v>
      </c>
      <c r="G1318" s="2">
        <f t="shared" si="155"/>
        <v>0.63839999999999975</v>
      </c>
      <c r="H1318" s="2">
        <f t="shared" si="159"/>
        <v>0.32944999999999985</v>
      </c>
      <c r="I1318" s="2">
        <f t="array" ref="I1318">SUMPRODUCT(B1302:B1321, (ROW(B1302:B1321)-ROW(B1302)+1)) / (20*21/2)</f>
        <v>0.86004761904761906</v>
      </c>
      <c r="J1318" s="2">
        <f t="shared" si="162"/>
        <v>0.82144326054275996</v>
      </c>
      <c r="K1318" s="2">
        <f t="shared" si="156"/>
        <v>0.67031493153646327</v>
      </c>
    </row>
    <row r="1319" spans="1:11" ht="13.5" x14ac:dyDescent="0.25">
      <c r="A1319" s="3">
        <f>TITRES_STAT!B1322</f>
        <v>44232</v>
      </c>
      <c r="B1319" s="5">
        <f>TITRES_STAT!D1322</f>
        <v>0.8</v>
      </c>
      <c r="C1319" s="2">
        <f t="shared" si="157"/>
        <v>-4.9999999999999933E-2</v>
      </c>
      <c r="D1319" s="2">
        <f t="shared" si="158"/>
        <v>0.87000000000000011</v>
      </c>
      <c r="E1319" s="2">
        <f t="shared" si="160"/>
        <v>0.874</v>
      </c>
      <c r="F1319" s="2">
        <f t="shared" si="161"/>
        <v>0.83400000000000019</v>
      </c>
      <c r="G1319" s="2">
        <f t="shared" si="155"/>
        <v>0.64859999999999973</v>
      </c>
      <c r="H1319" s="2">
        <f t="shared" si="159"/>
        <v>0.33234999999999987</v>
      </c>
      <c r="I1319" s="2">
        <f t="array" ref="I1319">SUMPRODUCT(B1303:B1322, (ROW(B1303:B1322)-ROW(B1303)+1)) / (20*21/2)</f>
        <v>0.86114285714285721</v>
      </c>
      <c r="J1319" s="2">
        <f t="shared" si="162"/>
        <v>0.81940104525297341</v>
      </c>
      <c r="K1319" s="2">
        <f t="shared" si="156"/>
        <v>0.67540062049581762</v>
      </c>
    </row>
    <row r="1320" spans="1:11" ht="13.5" x14ac:dyDescent="0.25">
      <c r="A1320" s="3">
        <f>TITRES_STAT!B1323</f>
        <v>44235</v>
      </c>
      <c r="B1320" s="5">
        <f>TITRES_STAT!D1323</f>
        <v>0.84</v>
      </c>
      <c r="C1320" s="2">
        <f t="shared" si="157"/>
        <v>3.9999999999999925E-2</v>
      </c>
      <c r="D1320" s="2">
        <f t="shared" si="158"/>
        <v>0.85799999999999998</v>
      </c>
      <c r="E1320" s="2">
        <f t="shared" si="160"/>
        <v>0.874</v>
      </c>
      <c r="F1320" s="2">
        <f t="shared" si="161"/>
        <v>0.84200000000000019</v>
      </c>
      <c r="G1320" s="2">
        <f t="shared" si="155"/>
        <v>0.65939999999999988</v>
      </c>
      <c r="H1320" s="2">
        <f t="shared" si="159"/>
        <v>0.33544999999999986</v>
      </c>
      <c r="I1320" s="2">
        <f t="array" ref="I1320">SUMPRODUCT(B1304:B1323, (ROW(B1304:B1323)-ROW(B1304)+1)) / (20*21/2)</f>
        <v>0.86652380952380947</v>
      </c>
      <c r="J1320" s="2">
        <f t="shared" si="162"/>
        <v>0.82136285046697588</v>
      </c>
      <c r="K1320" s="2">
        <f t="shared" si="156"/>
        <v>0.6818554981234326</v>
      </c>
    </row>
    <row r="1321" spans="1:11" ht="13.5" x14ac:dyDescent="0.25">
      <c r="A1321" s="3">
        <f>TITRES_STAT!B1324</f>
        <v>44236</v>
      </c>
      <c r="B1321" s="5">
        <f>TITRES_STAT!D1324</f>
        <v>0.85</v>
      </c>
      <c r="C1321" s="2">
        <f t="shared" si="157"/>
        <v>1.0000000000000009E-2</v>
      </c>
      <c r="D1321" s="2">
        <f t="shared" si="158"/>
        <v>0.84799999999999986</v>
      </c>
      <c r="E1321" s="2">
        <f t="shared" si="160"/>
        <v>0.874</v>
      </c>
      <c r="F1321" s="2">
        <f t="shared" si="161"/>
        <v>0.84850000000000025</v>
      </c>
      <c r="G1321" s="2">
        <f t="shared" si="155"/>
        <v>0.6701999999999998</v>
      </c>
      <c r="H1321" s="2">
        <f t="shared" si="159"/>
        <v>0.33859999999999985</v>
      </c>
      <c r="I1321" s="2">
        <f t="array" ref="I1321">SUMPRODUCT(B1305:B1324, (ROW(B1305:B1324)-ROW(B1305)+1)) / (20*21/2)</f>
        <v>0.875142857142857</v>
      </c>
      <c r="J1321" s="2">
        <f t="shared" si="162"/>
        <v>0.82409019804154959</v>
      </c>
      <c r="K1321" s="2">
        <f t="shared" si="156"/>
        <v>0.68844940015780776</v>
      </c>
    </row>
    <row r="1322" spans="1:11" ht="13.5" x14ac:dyDescent="0.25">
      <c r="A1322" s="3">
        <f>TITRES_STAT!B1325</f>
        <v>44237</v>
      </c>
      <c r="B1322" s="5">
        <f>TITRES_STAT!D1325</f>
        <v>0.86</v>
      </c>
      <c r="C1322" s="2">
        <f t="shared" si="157"/>
        <v>1.0000000000000009E-2</v>
      </c>
      <c r="D1322" s="2">
        <f t="shared" si="158"/>
        <v>0.84000000000000008</v>
      </c>
      <c r="E1322" s="2">
        <f t="shared" si="160"/>
        <v>0.86999999999999988</v>
      </c>
      <c r="F1322" s="2">
        <f t="shared" si="161"/>
        <v>0.85350000000000004</v>
      </c>
      <c r="G1322" s="2">
        <f t="shared" si="155"/>
        <v>0.68099999999999983</v>
      </c>
      <c r="H1322" s="2">
        <f t="shared" si="159"/>
        <v>0.34179999999999988</v>
      </c>
      <c r="I1322" s="2">
        <f t="array" ref="I1322">SUMPRODUCT(B1306:B1325, (ROW(B1306:B1325)-ROW(B1306)+1)) / (20*21/2)</f>
        <v>0.88223809523809515</v>
      </c>
      <c r="J1322" s="2">
        <f t="shared" si="162"/>
        <v>0.82751017918044967</v>
      </c>
      <c r="K1322" s="2">
        <f t="shared" si="156"/>
        <v>0.69517687466142308</v>
      </c>
    </row>
    <row r="1323" spans="1:11" ht="13.5" x14ac:dyDescent="0.25">
      <c r="A1323" s="3">
        <f>TITRES_STAT!B1326</f>
        <v>44238</v>
      </c>
      <c r="B1323" s="5">
        <f>TITRES_STAT!D1326</f>
        <v>0.91</v>
      </c>
      <c r="C1323" s="2">
        <f t="shared" si="157"/>
        <v>5.0000000000000044E-2</v>
      </c>
      <c r="D1323" s="2">
        <f t="shared" si="158"/>
        <v>0.85199999999999998</v>
      </c>
      <c r="E1323" s="2">
        <f t="shared" si="160"/>
        <v>0.87099999999999989</v>
      </c>
      <c r="F1323" s="2">
        <f t="shared" si="161"/>
        <v>0.85950000000000004</v>
      </c>
      <c r="G1323" s="2">
        <f t="shared" si="155"/>
        <v>0.69259999999999977</v>
      </c>
      <c r="H1323" s="2">
        <f t="shared" si="159"/>
        <v>0.34524999999999983</v>
      </c>
      <c r="I1323" s="2">
        <f t="array" ref="I1323">SUMPRODUCT(B1307:B1326, (ROW(B1307:B1326)-ROW(B1307)+1)) / (20*21/2)</f>
        <v>0.88390476190476197</v>
      </c>
      <c r="J1323" s="2">
        <f t="shared" si="162"/>
        <v>0.83536635259183545</v>
      </c>
      <c r="K1323" s="2">
        <f t="shared" si="156"/>
        <v>0.70360131094921041</v>
      </c>
    </row>
    <row r="1324" spans="1:11" ht="13.5" x14ac:dyDescent="0.25">
      <c r="A1324" s="3">
        <f>TITRES_STAT!B1327</f>
        <v>44239</v>
      </c>
      <c r="B1324" s="5">
        <f>TITRES_STAT!D1327</f>
        <v>0.95</v>
      </c>
      <c r="C1324" s="2">
        <f t="shared" si="157"/>
        <v>3.9999999999999925E-2</v>
      </c>
      <c r="D1324" s="2">
        <f t="shared" si="158"/>
        <v>0.88200000000000001</v>
      </c>
      <c r="E1324" s="2">
        <f t="shared" si="160"/>
        <v>0.876</v>
      </c>
      <c r="F1324" s="2">
        <f t="shared" si="161"/>
        <v>0.86549999999999994</v>
      </c>
      <c r="G1324" s="2">
        <f t="shared" si="155"/>
        <v>0.70459999999999978</v>
      </c>
      <c r="H1324" s="2">
        <f t="shared" si="159"/>
        <v>0.34889999999999988</v>
      </c>
      <c r="I1324" s="2">
        <f t="array" ref="I1324">SUMPRODUCT(B1308:B1327, (ROW(B1308:B1327)-ROW(B1308)+1)) / (20*21/2)</f>
        <v>0.8815238095238096</v>
      </c>
      <c r="J1324" s="2">
        <f t="shared" si="162"/>
        <v>0.84628384282118452</v>
      </c>
      <c r="K1324" s="2">
        <f t="shared" si="156"/>
        <v>0.71326400463747663</v>
      </c>
    </row>
    <row r="1325" spans="1:11" ht="13.5" x14ac:dyDescent="0.25">
      <c r="A1325" s="3">
        <f>TITRES_STAT!B1328</f>
        <v>44242</v>
      </c>
      <c r="B1325" s="5">
        <f>TITRES_STAT!D1328</f>
        <v>0.94</v>
      </c>
      <c r="C1325" s="2">
        <f t="shared" si="157"/>
        <v>-1.0000000000000009E-2</v>
      </c>
      <c r="D1325" s="2">
        <f t="shared" si="158"/>
        <v>0.90199999999999991</v>
      </c>
      <c r="E1325" s="2">
        <f t="shared" si="160"/>
        <v>0.88000000000000012</v>
      </c>
      <c r="F1325" s="2">
        <f t="shared" si="161"/>
        <v>0.87250000000000016</v>
      </c>
      <c r="G1325" s="2">
        <f t="shared" si="155"/>
        <v>0.71599999999999964</v>
      </c>
      <c r="H1325" s="2">
        <f t="shared" si="159"/>
        <v>0.35249999999999987</v>
      </c>
      <c r="I1325" s="2">
        <f t="array" ref="I1325">SUMPRODUCT(B1309:B1328, (ROW(B1309:B1328)-ROW(B1309)+1)) / (20*21/2)</f>
        <v>0.88204761904761908</v>
      </c>
      <c r="J1325" s="2">
        <f t="shared" si="162"/>
        <v>0.8552091911239289</v>
      </c>
      <c r="K1325" s="2">
        <f t="shared" si="156"/>
        <v>0.72215561229875214</v>
      </c>
    </row>
    <row r="1326" spans="1:11" ht="13.5" x14ac:dyDescent="0.25">
      <c r="A1326" s="3">
        <f>TITRES_STAT!B1329</f>
        <v>44243</v>
      </c>
      <c r="B1326" s="5">
        <f>TITRES_STAT!D1329</f>
        <v>0.89</v>
      </c>
      <c r="C1326" s="2">
        <f t="shared" si="157"/>
        <v>-4.9999999999999933E-2</v>
      </c>
      <c r="D1326" s="2">
        <f t="shared" si="158"/>
        <v>0.90999999999999992</v>
      </c>
      <c r="E1326" s="2">
        <f t="shared" si="160"/>
        <v>0.87900000000000011</v>
      </c>
      <c r="F1326" s="2">
        <f t="shared" si="161"/>
        <v>0.875</v>
      </c>
      <c r="G1326" s="2">
        <f t="shared" si="155"/>
        <v>0.72619999999999973</v>
      </c>
      <c r="H1326" s="2">
        <f t="shared" si="159"/>
        <v>0.35584999999999989</v>
      </c>
      <c r="I1326" s="2">
        <f t="array" ref="I1326">SUMPRODUCT(B1310:B1329, (ROW(B1310:B1329)-ROW(B1310)+1)) / (20*21/2)</f>
        <v>0.88042857142857134</v>
      </c>
      <c r="J1326" s="2">
        <f t="shared" si="162"/>
        <v>0.85852260149307846</v>
      </c>
      <c r="K1326" s="2">
        <f t="shared" si="156"/>
        <v>0.72873774514978151</v>
      </c>
    </row>
    <row r="1327" spans="1:11" ht="13.5" x14ac:dyDescent="0.25">
      <c r="A1327" s="3">
        <f>TITRES_STAT!B1330</f>
        <v>44244</v>
      </c>
      <c r="B1327" s="5">
        <f>TITRES_STAT!D1330</f>
        <v>0.85</v>
      </c>
      <c r="C1327" s="2">
        <f t="shared" si="157"/>
        <v>-4.0000000000000036E-2</v>
      </c>
      <c r="D1327" s="2">
        <f t="shared" si="158"/>
        <v>0.90800000000000003</v>
      </c>
      <c r="E1327" s="2">
        <f t="shared" si="160"/>
        <v>0.874</v>
      </c>
      <c r="F1327" s="2">
        <f t="shared" si="161"/>
        <v>0.87450000000000006</v>
      </c>
      <c r="G1327" s="2">
        <f t="shared" si="155"/>
        <v>0.73539999999999983</v>
      </c>
      <c r="H1327" s="2">
        <f t="shared" si="159"/>
        <v>0.35899999999999993</v>
      </c>
      <c r="I1327" s="2">
        <f t="array" ref="I1327">SUMPRODUCT(B1311:B1330, (ROW(B1311:B1330)-ROW(B1311)+1)) / (20*21/2)</f>
        <v>0.88057142857142856</v>
      </c>
      <c r="J1327" s="2">
        <f t="shared" si="162"/>
        <v>0.85771092516040426</v>
      </c>
      <c r="K1327" s="2">
        <f t="shared" si="156"/>
        <v>0.73349312769292729</v>
      </c>
    </row>
    <row r="1328" spans="1:11" ht="13.5" x14ac:dyDescent="0.25">
      <c r="A1328" s="3">
        <f>TITRES_STAT!B1331</f>
        <v>44245</v>
      </c>
      <c r="B1328" s="5">
        <f>TITRES_STAT!D1331</f>
        <v>0.88</v>
      </c>
      <c r="C1328" s="2">
        <f t="shared" si="157"/>
        <v>3.0000000000000027E-2</v>
      </c>
      <c r="D1328" s="2">
        <f t="shared" si="158"/>
        <v>0.90199999999999991</v>
      </c>
      <c r="E1328" s="2">
        <f t="shared" si="160"/>
        <v>0.877</v>
      </c>
      <c r="F1328" s="2">
        <f t="shared" si="161"/>
        <v>0.877</v>
      </c>
      <c r="G1328" s="2">
        <f t="shared" si="155"/>
        <v>0.74479999999999991</v>
      </c>
      <c r="H1328" s="2">
        <f t="shared" si="159"/>
        <v>0.3622999999999999</v>
      </c>
      <c r="I1328" s="2">
        <f t="array" ref="I1328">SUMPRODUCT(B1312:B1331, (ROW(B1312:B1331)-ROW(B1312)+1)) / (20*21/2)</f>
        <v>0.88338095238095216</v>
      </c>
      <c r="J1328" s="2">
        <f t="shared" si="162"/>
        <v>0.85983369419274669</v>
      </c>
      <c r="K1328" s="2">
        <f t="shared" si="156"/>
        <v>0.73923849523438123</v>
      </c>
    </row>
    <row r="1329" spans="1:11" ht="13.5" x14ac:dyDescent="0.25">
      <c r="A1329" s="3">
        <f>TITRES_STAT!B1332</f>
        <v>44246</v>
      </c>
      <c r="B1329" s="5">
        <f>TITRES_STAT!D1332</f>
        <v>0.86</v>
      </c>
      <c r="C1329" s="2">
        <f t="shared" si="157"/>
        <v>-2.0000000000000018E-2</v>
      </c>
      <c r="D1329" s="2">
        <f t="shared" si="158"/>
        <v>0.88400000000000001</v>
      </c>
      <c r="E1329" s="2">
        <f t="shared" si="160"/>
        <v>0.88299999999999979</v>
      </c>
      <c r="F1329" s="2">
        <f t="shared" si="161"/>
        <v>0.87849999999999984</v>
      </c>
      <c r="G1329" s="2">
        <f t="shared" si="155"/>
        <v>0.75339999999999985</v>
      </c>
      <c r="H1329" s="2">
        <f t="shared" si="159"/>
        <v>0.36549999999999988</v>
      </c>
      <c r="I1329" s="2">
        <f t="array" ref="I1329">SUMPRODUCT(B1313:B1332, (ROW(B1313:B1332)-ROW(B1313)+1)) / (20*21/2)</f>
        <v>0.88304761904761886</v>
      </c>
      <c r="J1329" s="2">
        <f t="shared" si="162"/>
        <v>0.85984953284105659</v>
      </c>
      <c r="K1329" s="2">
        <f t="shared" si="156"/>
        <v>0.74397424051930749</v>
      </c>
    </row>
    <row r="1330" spans="1:11" ht="13.5" x14ac:dyDescent="0.25">
      <c r="A1330" s="3">
        <f>TITRES_STAT!B1333</f>
        <v>44249</v>
      </c>
      <c r="B1330" s="5">
        <f>TITRES_STAT!D1333</f>
        <v>0.88</v>
      </c>
      <c r="C1330" s="2">
        <f t="shared" si="157"/>
        <v>2.0000000000000018E-2</v>
      </c>
      <c r="D1330" s="2">
        <f t="shared" si="158"/>
        <v>0.87200000000000011</v>
      </c>
      <c r="E1330" s="2">
        <f t="shared" si="160"/>
        <v>0.8869999999999999</v>
      </c>
      <c r="F1330" s="2">
        <f t="shared" si="161"/>
        <v>0.88049999999999995</v>
      </c>
      <c r="G1330" s="2">
        <f t="shared" ref="G1330:G1393" si="163">AVERAGE(B1281:B1330)</f>
        <v>0.7619999999999999</v>
      </c>
      <c r="H1330" s="2">
        <f t="shared" si="159"/>
        <v>0.36879999999999991</v>
      </c>
      <c r="I1330" s="2">
        <f t="array" ref="I1330">SUMPRODUCT(B1314:B1333, (ROW(B1314:B1333)-ROW(B1314)+1)) / (20*21/2)</f>
        <v>0.88185714285714301</v>
      </c>
      <c r="J1330" s="2">
        <f t="shared" si="162"/>
        <v>0.86176862495143214</v>
      </c>
      <c r="K1330" s="2">
        <f t="shared" si="156"/>
        <v>0.74930858402835432</v>
      </c>
    </row>
    <row r="1331" spans="1:11" ht="13.5" x14ac:dyDescent="0.25">
      <c r="A1331" s="3">
        <f>TITRES_STAT!B1334</f>
        <v>44250</v>
      </c>
      <c r="B1331" s="5">
        <f>TITRES_STAT!D1334</f>
        <v>0.91</v>
      </c>
      <c r="C1331" s="2">
        <f t="shared" si="157"/>
        <v>3.0000000000000027E-2</v>
      </c>
      <c r="D1331" s="2">
        <f t="shared" si="158"/>
        <v>0.876</v>
      </c>
      <c r="E1331" s="2">
        <f t="shared" si="160"/>
        <v>0.89300000000000002</v>
      </c>
      <c r="F1331" s="2">
        <f t="shared" si="161"/>
        <v>0.88349999999999995</v>
      </c>
      <c r="G1331" s="2">
        <f t="shared" si="163"/>
        <v>0.77079999999999982</v>
      </c>
      <c r="H1331" s="2">
        <f t="shared" si="159"/>
        <v>0.37224999999999986</v>
      </c>
      <c r="I1331" s="2">
        <f t="array" ref="I1331">SUMPRODUCT(B1315:B1334, (ROW(B1315:B1334)-ROW(B1315)+1)) / (20*21/2)</f>
        <v>0.8827142857142859</v>
      </c>
      <c r="J1331" s="2">
        <f t="shared" si="162"/>
        <v>0.86636208924177194</v>
      </c>
      <c r="K1331" s="2">
        <f t="shared" ref="K1331:K1394" si="164">$K$4*B1331+(1-$K$4)*K1330</f>
        <v>0.75561020818410507</v>
      </c>
    </row>
    <row r="1332" spans="1:11" ht="13.5" x14ac:dyDescent="0.25">
      <c r="A1332" s="3">
        <f>TITRES_STAT!B1335</f>
        <v>44251</v>
      </c>
      <c r="B1332" s="5">
        <f>TITRES_STAT!D1335</f>
        <v>0.88</v>
      </c>
      <c r="C1332" s="2">
        <f t="shared" si="157"/>
        <v>-3.0000000000000027E-2</v>
      </c>
      <c r="D1332" s="2">
        <f t="shared" si="158"/>
        <v>0.88200000000000001</v>
      </c>
      <c r="E1332" s="2">
        <f t="shared" si="160"/>
        <v>0.89500000000000013</v>
      </c>
      <c r="F1332" s="2">
        <f t="shared" si="161"/>
        <v>0.88249999999999995</v>
      </c>
      <c r="G1332" s="2">
        <f t="shared" si="163"/>
        <v>0.77859999999999996</v>
      </c>
      <c r="H1332" s="2">
        <f t="shared" si="159"/>
        <v>0.37554999999999977</v>
      </c>
      <c r="I1332" s="2">
        <f t="array" ref="I1332">SUMPRODUCT(B1316:B1335, (ROW(B1316:B1335)-ROW(B1316)+1)) / (20*21/2)</f>
        <v>0.8826666666666666</v>
      </c>
      <c r="J1332" s="2">
        <f t="shared" si="162"/>
        <v>0.86766093788541265</v>
      </c>
      <c r="K1332" s="2">
        <f t="shared" si="164"/>
        <v>0.76048823923570885</v>
      </c>
    </row>
    <row r="1333" spans="1:11" ht="13.5" x14ac:dyDescent="0.25">
      <c r="A1333" s="3">
        <f>TITRES_STAT!B1336</f>
        <v>44252</v>
      </c>
      <c r="B1333" s="5">
        <f>TITRES_STAT!D1336</f>
        <v>0.87</v>
      </c>
      <c r="C1333" s="2">
        <f t="shared" si="157"/>
        <v>-1.0000000000000009E-2</v>
      </c>
      <c r="D1333" s="2">
        <f t="shared" si="158"/>
        <v>0.87999999999999989</v>
      </c>
      <c r="E1333" s="2">
        <f t="shared" si="160"/>
        <v>0.89100000000000001</v>
      </c>
      <c r="F1333" s="2">
        <f t="shared" si="161"/>
        <v>0.88100000000000001</v>
      </c>
      <c r="G1333" s="2">
        <f t="shared" si="163"/>
        <v>0.78579999999999994</v>
      </c>
      <c r="H1333" s="2">
        <f t="shared" si="159"/>
        <v>0.37879999999999986</v>
      </c>
      <c r="I1333" s="2">
        <f t="array" ref="I1333">SUMPRODUCT(B1317:B1336, (ROW(B1317:B1336)-ROW(B1317)+1)) / (20*21/2)</f>
        <v>0.88366666666666682</v>
      </c>
      <c r="J1333" s="2">
        <f t="shared" si="162"/>
        <v>0.8678837057058495</v>
      </c>
      <c r="K1333" s="2">
        <f t="shared" si="164"/>
        <v>0.76478281808921045</v>
      </c>
    </row>
    <row r="1334" spans="1:11" ht="13.5" x14ac:dyDescent="0.25">
      <c r="A1334" s="3">
        <f>TITRES_STAT!B1337</f>
        <v>44253</v>
      </c>
      <c r="B1334" s="5">
        <f>TITRES_STAT!D1337</f>
        <v>0.89</v>
      </c>
      <c r="C1334" s="2">
        <f t="shared" si="157"/>
        <v>2.0000000000000018E-2</v>
      </c>
      <c r="D1334" s="2">
        <f t="shared" si="158"/>
        <v>0.8859999999999999</v>
      </c>
      <c r="E1334" s="2">
        <f t="shared" si="160"/>
        <v>0.88500000000000001</v>
      </c>
      <c r="F1334" s="2">
        <f t="shared" si="161"/>
        <v>0.88050000000000017</v>
      </c>
      <c r="G1334" s="2">
        <f t="shared" si="163"/>
        <v>0.79299999999999993</v>
      </c>
      <c r="H1334" s="2">
        <f t="shared" si="159"/>
        <v>0.38214999999999988</v>
      </c>
      <c r="I1334" s="2">
        <f t="array" ref="I1334">SUMPRODUCT(B1318:B1337, (ROW(B1318:B1337)-ROW(B1318)+1)) / (20*21/2)</f>
        <v>0.88566666666666671</v>
      </c>
      <c r="J1334" s="2">
        <f t="shared" si="162"/>
        <v>0.86999001944814958</v>
      </c>
      <c r="K1334" s="2">
        <f t="shared" si="164"/>
        <v>0.76969329581120227</v>
      </c>
    </row>
    <row r="1335" spans="1:11" ht="13.5" x14ac:dyDescent="0.25">
      <c r="A1335" s="3">
        <f>TITRES_STAT!B1338</f>
        <v>44256</v>
      </c>
      <c r="B1335" s="5">
        <f>TITRES_STAT!D1338</f>
        <v>0.88</v>
      </c>
      <c r="C1335" s="2">
        <f t="shared" si="157"/>
        <v>-1.0000000000000009E-2</v>
      </c>
      <c r="D1335" s="2">
        <f t="shared" si="158"/>
        <v>0.88600000000000012</v>
      </c>
      <c r="E1335" s="2">
        <f t="shared" si="160"/>
        <v>0.87900000000000011</v>
      </c>
      <c r="F1335" s="2">
        <f t="shared" si="161"/>
        <v>0.87949999999999995</v>
      </c>
      <c r="G1335" s="2">
        <f t="shared" si="163"/>
        <v>0.7994</v>
      </c>
      <c r="H1335" s="2">
        <f t="shared" si="159"/>
        <v>0.38544999999999985</v>
      </c>
      <c r="I1335" s="2">
        <f t="array" ref="I1335">SUMPRODUCT(B1319:B1338, (ROW(B1319:B1338)-ROW(B1319)+1)) / (20*21/2)</f>
        <v>0.88385714285714279</v>
      </c>
      <c r="J1335" s="2">
        <f t="shared" si="162"/>
        <v>0.87094335092927821</v>
      </c>
      <c r="K1335" s="2">
        <f t="shared" si="164"/>
        <v>0.77401904891664541</v>
      </c>
    </row>
    <row r="1336" spans="1:11" ht="13.5" x14ac:dyDescent="0.25">
      <c r="A1336" s="3">
        <f>TITRES_STAT!B1339</f>
        <v>44257</v>
      </c>
      <c r="B1336" s="5">
        <f>TITRES_STAT!D1339</f>
        <v>0.89</v>
      </c>
      <c r="C1336" s="2">
        <f t="shared" si="157"/>
        <v>1.0000000000000009E-2</v>
      </c>
      <c r="D1336" s="2">
        <f t="shared" si="158"/>
        <v>0.88200000000000001</v>
      </c>
      <c r="E1336" s="2">
        <f t="shared" si="160"/>
        <v>0.87899999999999989</v>
      </c>
      <c r="F1336" s="2">
        <f t="shared" si="161"/>
        <v>0.87900000000000011</v>
      </c>
      <c r="G1336" s="2">
        <f t="shared" si="163"/>
        <v>0.80540000000000012</v>
      </c>
      <c r="H1336" s="2">
        <f t="shared" si="159"/>
        <v>0.38879999999999987</v>
      </c>
      <c r="I1336" s="2">
        <f t="array" ref="I1336">SUMPRODUCT(B1320:B1339, (ROW(B1320:B1339)-ROW(B1320)+1)) / (20*21/2)</f>
        <v>0.87819047619047608</v>
      </c>
      <c r="J1336" s="2">
        <f t="shared" si="162"/>
        <v>0.87275826988839467</v>
      </c>
      <c r="K1336" s="2">
        <f t="shared" si="164"/>
        <v>0.77856732150814956</v>
      </c>
    </row>
    <row r="1337" spans="1:11" ht="13.5" x14ac:dyDescent="0.25">
      <c r="A1337" s="3">
        <f>TITRES_STAT!B1340</f>
        <v>44258</v>
      </c>
      <c r="B1337" s="5">
        <f>TITRES_STAT!D1340</f>
        <v>0.9</v>
      </c>
      <c r="C1337" s="2">
        <f t="shared" si="157"/>
        <v>1.0000000000000009E-2</v>
      </c>
      <c r="D1337" s="2">
        <f t="shared" si="158"/>
        <v>0.88600000000000012</v>
      </c>
      <c r="E1337" s="2">
        <f t="shared" si="160"/>
        <v>0.88400000000000001</v>
      </c>
      <c r="F1337" s="2">
        <f t="shared" si="161"/>
        <v>0.87900000000000011</v>
      </c>
      <c r="G1337" s="2">
        <f t="shared" si="163"/>
        <v>0.81120000000000003</v>
      </c>
      <c r="H1337" s="2">
        <f t="shared" si="159"/>
        <v>0.39219999999999994</v>
      </c>
      <c r="I1337" s="2">
        <f t="array" ref="I1337">SUMPRODUCT(B1321:B1340, (ROW(B1321:B1340)-ROW(B1321)+1)) / (20*21/2)</f>
        <v>0.87433333333333341</v>
      </c>
      <c r="J1337" s="2">
        <f t="shared" si="162"/>
        <v>0.87535272037521428</v>
      </c>
      <c r="K1337" s="2">
        <f t="shared" si="164"/>
        <v>0.78332938733135937</v>
      </c>
    </row>
    <row r="1338" spans="1:11" ht="13.5" x14ac:dyDescent="0.25">
      <c r="A1338" s="3">
        <f>TITRES_STAT!B1341</f>
        <v>44259</v>
      </c>
      <c r="B1338" s="5">
        <f>TITRES_STAT!D1341</f>
        <v>0.86</v>
      </c>
      <c r="C1338" s="2">
        <f t="shared" si="157"/>
        <v>-4.0000000000000036E-2</v>
      </c>
      <c r="D1338" s="2">
        <f t="shared" si="158"/>
        <v>0.88400000000000001</v>
      </c>
      <c r="E1338" s="2">
        <f t="shared" si="160"/>
        <v>0.8819999999999999</v>
      </c>
      <c r="F1338" s="2">
        <f t="shared" si="161"/>
        <v>0.87949999999999995</v>
      </c>
      <c r="G1338" s="2">
        <f t="shared" si="163"/>
        <v>0.81579999999999997</v>
      </c>
      <c r="H1338" s="2">
        <f t="shared" si="159"/>
        <v>0.39539999999999997</v>
      </c>
      <c r="I1338" s="2">
        <f t="array" ref="I1338">SUMPRODUCT(B1322:B1341, (ROW(B1322:B1341)-ROW(B1322)+1)) / (20*21/2)</f>
        <v>0.87238095238095237</v>
      </c>
      <c r="J1338" s="2">
        <f t="shared" si="162"/>
        <v>0.87389055652995584</v>
      </c>
      <c r="K1338" s="2">
        <f t="shared" si="164"/>
        <v>0.78633607802424721</v>
      </c>
    </row>
    <row r="1339" spans="1:11" ht="13.5" x14ac:dyDescent="0.25">
      <c r="A1339" s="3">
        <f>TITRES_STAT!B1342</f>
        <v>44260</v>
      </c>
      <c r="B1339" s="5">
        <f>TITRES_STAT!D1342</f>
        <v>0.82</v>
      </c>
      <c r="C1339" s="2">
        <f t="shared" si="157"/>
        <v>-4.0000000000000036E-2</v>
      </c>
      <c r="D1339" s="2">
        <f t="shared" si="158"/>
        <v>0.86999999999999988</v>
      </c>
      <c r="E1339" s="2">
        <f t="shared" si="160"/>
        <v>0.87799999999999989</v>
      </c>
      <c r="F1339" s="2">
        <f t="shared" si="161"/>
        <v>0.88050000000000017</v>
      </c>
      <c r="G1339" s="2">
        <f t="shared" si="163"/>
        <v>0.81920000000000004</v>
      </c>
      <c r="H1339" s="2">
        <f t="shared" si="159"/>
        <v>0.39839999999999987</v>
      </c>
      <c r="I1339" s="2">
        <f t="array" ref="I1339">SUMPRODUCT(B1323:B1342, (ROW(B1323:B1342)-ROW(B1323)+1)) / (20*21/2)</f>
        <v>0.8713333333333334</v>
      </c>
      <c r="J1339" s="2">
        <f t="shared" si="162"/>
        <v>0.86875812257472196</v>
      </c>
      <c r="K1339" s="2">
        <f t="shared" si="164"/>
        <v>0.78765623182721789</v>
      </c>
    </row>
    <row r="1340" spans="1:11" ht="13.5" x14ac:dyDescent="0.25">
      <c r="A1340" s="3">
        <f>TITRES_STAT!B1343</f>
        <v>44263</v>
      </c>
      <c r="B1340" s="5">
        <f>TITRES_STAT!D1343</f>
        <v>0.84</v>
      </c>
      <c r="C1340" s="2">
        <f t="shared" si="157"/>
        <v>2.0000000000000018E-2</v>
      </c>
      <c r="D1340" s="2">
        <f t="shared" si="158"/>
        <v>0.86199999999999988</v>
      </c>
      <c r="E1340" s="2">
        <f t="shared" si="160"/>
        <v>0.87400000000000022</v>
      </c>
      <c r="F1340" s="2">
        <f t="shared" si="161"/>
        <v>0.88049999999999995</v>
      </c>
      <c r="G1340" s="2">
        <f t="shared" si="163"/>
        <v>0.82239999999999991</v>
      </c>
      <c r="H1340" s="2">
        <f t="shared" si="159"/>
        <v>0.40149999999999991</v>
      </c>
      <c r="I1340" s="2">
        <f t="array" ref="I1340">SUMPRODUCT(B1324:B1343, (ROW(B1324:B1343)-ROW(B1324)+1)) / (20*21/2)</f>
        <v>0.86833333333333329</v>
      </c>
      <c r="J1340" s="2">
        <f t="shared" si="162"/>
        <v>0.86601925375808175</v>
      </c>
      <c r="K1340" s="2">
        <f t="shared" si="164"/>
        <v>0.78970892861830744</v>
      </c>
    </row>
    <row r="1341" spans="1:11" ht="13.5" x14ac:dyDescent="0.25">
      <c r="A1341" s="3">
        <f>TITRES_STAT!B1344</f>
        <v>44264</v>
      </c>
      <c r="B1341" s="5">
        <f>TITRES_STAT!D1344</f>
        <v>0.86</v>
      </c>
      <c r="C1341" s="2">
        <f t="shared" si="157"/>
        <v>2.0000000000000018E-2</v>
      </c>
      <c r="D1341" s="2">
        <f t="shared" si="158"/>
        <v>0.85600000000000009</v>
      </c>
      <c r="E1341" s="2">
        <f t="shared" si="160"/>
        <v>0.86900000000000011</v>
      </c>
      <c r="F1341" s="2">
        <f t="shared" si="161"/>
        <v>0.88100000000000001</v>
      </c>
      <c r="G1341" s="2">
        <f t="shared" si="163"/>
        <v>0.82680000000000009</v>
      </c>
      <c r="H1341" s="2">
        <f t="shared" si="159"/>
        <v>0.40469999999999989</v>
      </c>
      <c r="I1341" s="2">
        <f t="array" ref="I1341">SUMPRODUCT(B1325:B1344, (ROW(B1325:B1344)-ROW(B1325)+1)) / (20*21/2)</f>
        <v>0.86371428571428566</v>
      </c>
      <c r="J1341" s="2">
        <f t="shared" si="162"/>
        <v>0.86544599149540735</v>
      </c>
      <c r="K1341" s="2">
        <f t="shared" si="164"/>
        <v>0.79246544122151108</v>
      </c>
    </row>
    <row r="1342" spans="1:11" ht="13.5" x14ac:dyDescent="0.25">
      <c r="A1342" s="3">
        <f>TITRES_STAT!B1345</f>
        <v>44265</v>
      </c>
      <c r="B1342" s="5">
        <f>TITRES_STAT!D1345</f>
        <v>0.87</v>
      </c>
      <c r="C1342" s="2">
        <f t="shared" si="157"/>
        <v>1.0000000000000009E-2</v>
      </c>
      <c r="D1342" s="2">
        <f t="shared" si="158"/>
        <v>0.85</v>
      </c>
      <c r="E1342" s="2">
        <f t="shared" si="160"/>
        <v>0.8680000000000001</v>
      </c>
      <c r="F1342" s="2">
        <f t="shared" si="161"/>
        <v>0.88150000000000017</v>
      </c>
      <c r="G1342" s="2">
        <f t="shared" si="163"/>
        <v>0.83179999999999987</v>
      </c>
      <c r="H1342" s="2">
        <f t="shared" si="159"/>
        <v>0.40794999999999992</v>
      </c>
      <c r="I1342" s="2">
        <f t="array" ref="I1342">SUMPRODUCT(B1326:B1345, (ROW(B1326:B1345)-ROW(B1326)+1)) / (20*21/2)</f>
        <v>0.85776190476190506</v>
      </c>
      <c r="J1342" s="2">
        <f t="shared" si="162"/>
        <v>0.86587970659108282</v>
      </c>
      <c r="K1342" s="2">
        <f t="shared" si="164"/>
        <v>0.79550601215400096</v>
      </c>
    </row>
    <row r="1343" spans="1:11" ht="13.5" x14ac:dyDescent="0.25">
      <c r="A1343" s="3">
        <f>TITRES_STAT!B1346</f>
        <v>44266</v>
      </c>
      <c r="B1343" s="5">
        <f>TITRES_STAT!D1346</f>
        <v>0.85</v>
      </c>
      <c r="C1343" s="2">
        <f t="shared" si="157"/>
        <v>-2.0000000000000018E-2</v>
      </c>
      <c r="D1343" s="2">
        <f t="shared" si="158"/>
        <v>0.84800000000000009</v>
      </c>
      <c r="E1343" s="2">
        <f t="shared" si="160"/>
        <v>0.86599999999999999</v>
      </c>
      <c r="F1343" s="2">
        <f t="shared" si="161"/>
        <v>0.87850000000000017</v>
      </c>
      <c r="G1343" s="2">
        <f t="shared" si="163"/>
        <v>0.83579999999999999</v>
      </c>
      <c r="H1343" s="2">
        <f t="shared" si="159"/>
        <v>0.41110000000000002</v>
      </c>
      <c r="I1343" s="2">
        <f t="array" ref="I1343">SUMPRODUCT(B1327:B1346, (ROW(B1327:B1346)-ROW(B1327)+1)) / (20*21/2)</f>
        <v>0.8514761904761905</v>
      </c>
      <c r="J1343" s="2">
        <f t="shared" si="162"/>
        <v>0.86436735358240835</v>
      </c>
      <c r="K1343" s="2">
        <f t="shared" si="164"/>
        <v>0.79764303128521663</v>
      </c>
    </row>
    <row r="1344" spans="1:11" ht="13.5" x14ac:dyDescent="0.25">
      <c r="A1344" s="3">
        <f>TITRES_STAT!B1347</f>
        <v>44267</v>
      </c>
      <c r="B1344" s="5">
        <f>TITRES_STAT!D1347</f>
        <v>0.83</v>
      </c>
      <c r="C1344" s="2">
        <f t="shared" si="157"/>
        <v>-2.0000000000000018E-2</v>
      </c>
      <c r="D1344" s="2">
        <f t="shared" si="158"/>
        <v>0.85</v>
      </c>
      <c r="E1344" s="2">
        <f t="shared" si="160"/>
        <v>0.86</v>
      </c>
      <c r="F1344" s="2">
        <f t="shared" si="161"/>
        <v>0.87249999999999994</v>
      </c>
      <c r="G1344" s="2">
        <f t="shared" si="163"/>
        <v>0.83879999999999999</v>
      </c>
      <c r="H1344" s="2">
        <f t="shared" si="159"/>
        <v>0.41414999999999991</v>
      </c>
      <c r="I1344" s="2">
        <f t="array" ref="I1344">SUMPRODUCT(B1328:B1347, (ROW(B1328:B1347)-ROW(B1328)+1)) / (20*21/2)</f>
        <v>0.84561904761904749</v>
      </c>
      <c r="J1344" s="2">
        <f t="shared" si="162"/>
        <v>0.86109427228884561</v>
      </c>
      <c r="K1344" s="2">
        <f t="shared" si="164"/>
        <v>0.7989119320191298</v>
      </c>
    </row>
    <row r="1345" spans="1:11" ht="13.5" x14ac:dyDescent="0.25">
      <c r="A1345" s="3">
        <f>TITRES_STAT!B1348</f>
        <v>44270</v>
      </c>
      <c r="B1345" s="5">
        <f>TITRES_STAT!D1348</f>
        <v>0.81</v>
      </c>
      <c r="C1345" s="2">
        <f t="shared" si="157"/>
        <v>-1.9999999999999907E-2</v>
      </c>
      <c r="D1345" s="2">
        <f t="shared" si="158"/>
        <v>0.84400000000000008</v>
      </c>
      <c r="E1345" s="2">
        <f t="shared" si="160"/>
        <v>0.85299999999999998</v>
      </c>
      <c r="F1345" s="2">
        <f t="shared" si="161"/>
        <v>0.86599999999999988</v>
      </c>
      <c r="G1345" s="2">
        <f t="shared" si="163"/>
        <v>0.84100000000000008</v>
      </c>
      <c r="H1345" s="2">
        <f t="shared" si="159"/>
        <v>0.41709999999999992</v>
      </c>
      <c r="I1345" s="2">
        <f t="array" ref="I1345">SUMPRODUCT(B1329:B1348, (ROW(B1329:B1348)-ROW(B1329)+1)) / (20*21/2)</f>
        <v>0.83714285714285719</v>
      </c>
      <c r="J1345" s="2">
        <f t="shared" si="162"/>
        <v>0.85622815111847939</v>
      </c>
      <c r="K1345" s="2">
        <f t="shared" si="164"/>
        <v>0.799346758214458</v>
      </c>
    </row>
    <row r="1346" spans="1:11" ht="13.5" x14ac:dyDescent="0.25">
      <c r="A1346" s="3">
        <f>TITRES_STAT!B1349</f>
        <v>44271</v>
      </c>
      <c r="B1346" s="5">
        <f>TITRES_STAT!D1349</f>
        <v>0.8</v>
      </c>
      <c r="C1346" s="2">
        <f t="shared" si="157"/>
        <v>-1.0000000000000009E-2</v>
      </c>
      <c r="D1346" s="2">
        <f t="shared" si="158"/>
        <v>0.83200000000000007</v>
      </c>
      <c r="E1346" s="2">
        <f t="shared" si="160"/>
        <v>0.84400000000000008</v>
      </c>
      <c r="F1346" s="2">
        <f t="shared" si="161"/>
        <v>0.86149999999999982</v>
      </c>
      <c r="G1346" s="2">
        <f t="shared" si="163"/>
        <v>0.84340000000000004</v>
      </c>
      <c r="H1346" s="2">
        <f t="shared" si="159"/>
        <v>0.41999999999999987</v>
      </c>
      <c r="I1346" s="2">
        <f t="array" ref="I1346">SUMPRODUCT(B1330:B1349, (ROW(B1330:B1349)-ROW(B1330)+1)) / (20*21/2)</f>
        <v>0.82633333333333348</v>
      </c>
      <c r="J1346" s="2">
        <f t="shared" si="162"/>
        <v>0.85087308910719561</v>
      </c>
      <c r="K1346" s="2">
        <f t="shared" si="164"/>
        <v>0.79937237553938123</v>
      </c>
    </row>
    <row r="1347" spans="1:11" ht="13.5" x14ac:dyDescent="0.25">
      <c r="A1347" s="3">
        <f>TITRES_STAT!B1350</f>
        <v>44272</v>
      </c>
      <c r="B1347" s="5">
        <f>TITRES_STAT!D1350</f>
        <v>0.8</v>
      </c>
      <c r="C1347" s="2">
        <f t="shared" si="157"/>
        <v>0</v>
      </c>
      <c r="D1347" s="2">
        <f t="shared" si="158"/>
        <v>0.81799999999999995</v>
      </c>
      <c r="E1347" s="2">
        <f t="shared" si="160"/>
        <v>0.83399999999999996</v>
      </c>
      <c r="F1347" s="2">
        <f t="shared" si="161"/>
        <v>0.85899999999999999</v>
      </c>
      <c r="G1347" s="2">
        <f t="shared" si="163"/>
        <v>0.84560000000000002</v>
      </c>
      <c r="H1347" s="2">
        <f t="shared" si="159"/>
        <v>0.42289999999999983</v>
      </c>
      <c r="I1347" s="2">
        <f t="array" ref="I1347">SUMPRODUCT(B1331:B1350, (ROW(B1331:B1350)-ROW(B1331)+1)) / (20*21/2)</f>
        <v>0.81228571428571417</v>
      </c>
      <c r="J1347" s="2">
        <f t="shared" si="162"/>
        <v>0.84602803300174845</v>
      </c>
      <c r="K1347" s="2">
        <f t="shared" si="164"/>
        <v>0.79939698826332706</v>
      </c>
    </row>
    <row r="1348" spans="1:11" ht="13.5" x14ac:dyDescent="0.25">
      <c r="A1348" s="3">
        <f>TITRES_STAT!B1351</f>
        <v>44273</v>
      </c>
      <c r="B1348" s="5">
        <f>TITRES_STAT!D1351</f>
        <v>0.77</v>
      </c>
      <c r="C1348" s="2">
        <f t="shared" ref="C1348:C1411" si="165">B1348-B1347</f>
        <v>-3.0000000000000027E-2</v>
      </c>
      <c r="D1348" s="2">
        <f t="shared" si="158"/>
        <v>0.80199999999999994</v>
      </c>
      <c r="E1348" s="2">
        <f t="shared" si="160"/>
        <v>0.82499999999999996</v>
      </c>
      <c r="F1348" s="2">
        <f t="shared" si="161"/>
        <v>0.85349999999999981</v>
      </c>
      <c r="G1348" s="2">
        <f t="shared" si="163"/>
        <v>0.8478</v>
      </c>
      <c r="H1348" s="2">
        <f t="shared" si="159"/>
        <v>0.42564999999999986</v>
      </c>
      <c r="I1348" s="2">
        <f t="array" ref="I1348">SUMPRODUCT(B1332:B1351, (ROW(B1332:B1351)-ROW(B1332)+1)) / (20*21/2)</f>
        <v>0.80004761904761912</v>
      </c>
      <c r="J1348" s="2">
        <f t="shared" si="162"/>
        <v>0.83878726795396297</v>
      </c>
      <c r="K1348" s="2">
        <f t="shared" si="164"/>
        <v>0.79824416519417696</v>
      </c>
    </row>
    <row r="1349" spans="1:11" ht="13.5" x14ac:dyDescent="0.25">
      <c r="A1349" s="3">
        <f>TITRES_STAT!B1352</f>
        <v>44274</v>
      </c>
      <c r="B1349" s="5">
        <f>TITRES_STAT!D1352</f>
        <v>0.74</v>
      </c>
      <c r="C1349" s="2">
        <f t="shared" si="165"/>
        <v>-3.0000000000000027E-2</v>
      </c>
      <c r="D1349" s="2">
        <f t="shared" si="158"/>
        <v>0.78400000000000003</v>
      </c>
      <c r="E1349" s="2">
        <f t="shared" si="160"/>
        <v>0.81699999999999995</v>
      </c>
      <c r="F1349" s="2">
        <f t="shared" si="161"/>
        <v>0.84749999999999992</v>
      </c>
      <c r="G1349" s="2">
        <f t="shared" si="163"/>
        <v>0.84920000000000018</v>
      </c>
      <c r="H1349" s="2">
        <f t="shared" si="159"/>
        <v>0.4282499999999998</v>
      </c>
      <c r="I1349" s="2">
        <f t="array" ref="I1349">SUMPRODUCT(B1333:B1352, (ROW(B1333:B1352)-ROW(B1333)+1)) / (20*21/2)</f>
        <v>0.78971428571428581</v>
      </c>
      <c r="J1349" s="2">
        <f t="shared" si="162"/>
        <v>0.82937895672025219</v>
      </c>
      <c r="K1349" s="2">
        <f t="shared" si="164"/>
        <v>0.79596008028460141</v>
      </c>
    </row>
    <row r="1350" spans="1:11" ht="13.5" x14ac:dyDescent="0.25">
      <c r="A1350" s="3">
        <f>TITRES_STAT!B1353</f>
        <v>44277</v>
      </c>
      <c r="B1350" s="5">
        <f>TITRES_STAT!D1353</f>
        <v>0.7</v>
      </c>
      <c r="C1350" s="2">
        <f t="shared" si="165"/>
        <v>-4.0000000000000036E-2</v>
      </c>
      <c r="D1350" s="2">
        <f t="shared" ref="D1350:D1413" si="166">AVERAGE(B1346:B1350)</f>
        <v>0.76200000000000012</v>
      </c>
      <c r="E1350" s="2">
        <f t="shared" si="160"/>
        <v>0.80299999999999994</v>
      </c>
      <c r="F1350" s="2">
        <f t="shared" si="161"/>
        <v>0.83850000000000002</v>
      </c>
      <c r="G1350" s="2">
        <f t="shared" si="163"/>
        <v>0.84960000000000024</v>
      </c>
      <c r="H1350" s="2">
        <f t="shared" si="159"/>
        <v>0.43064999999999981</v>
      </c>
      <c r="I1350" s="2">
        <f t="array" ref="I1350">SUMPRODUCT(B1334:B1353, (ROW(B1334:B1353)-ROW(B1334)+1)) / (20*21/2)</f>
        <v>0.77823809523809528</v>
      </c>
      <c r="J1350" s="2">
        <f t="shared" si="162"/>
        <v>0.81705715131832335</v>
      </c>
      <c r="K1350" s="2">
        <f t="shared" si="164"/>
        <v>0.7921969398812837</v>
      </c>
    </row>
    <row r="1351" spans="1:11" ht="13.5" x14ac:dyDescent="0.25">
      <c r="A1351" s="3">
        <f>TITRES_STAT!B1354</f>
        <v>44278</v>
      </c>
      <c r="B1351" s="5">
        <f>TITRES_STAT!D1354</f>
        <v>0.71</v>
      </c>
      <c r="C1351" s="2">
        <f t="shared" si="165"/>
        <v>1.0000000000000009E-2</v>
      </c>
      <c r="D1351" s="2">
        <f t="shared" si="166"/>
        <v>0.74399999999999999</v>
      </c>
      <c r="E1351" s="2">
        <f t="shared" si="160"/>
        <v>0.78800000000000003</v>
      </c>
      <c r="F1351" s="2">
        <f t="shared" si="161"/>
        <v>0.82850000000000001</v>
      </c>
      <c r="G1351" s="2">
        <f t="shared" si="163"/>
        <v>0.84940000000000027</v>
      </c>
      <c r="H1351" s="2">
        <f t="shared" si="159"/>
        <v>0.43309999999999982</v>
      </c>
      <c r="I1351" s="2">
        <f t="array" ref="I1351">SUMPRODUCT(B1335:B1354, (ROW(B1335:B1354)-ROW(B1335)+1)) / (20*21/2)</f>
        <v>0.76661904761904776</v>
      </c>
      <c r="J1351" s="2">
        <f t="shared" si="162"/>
        <v>0.80686123214514971</v>
      </c>
      <c r="K1351" s="2">
        <f t="shared" si="164"/>
        <v>0.78897353047417451</v>
      </c>
    </row>
    <row r="1352" spans="1:11" ht="13.5" x14ac:dyDescent="0.25">
      <c r="A1352" s="3">
        <f>TITRES_STAT!B1355</f>
        <v>44279</v>
      </c>
      <c r="B1352" s="5">
        <f>TITRES_STAT!D1355</f>
        <v>0.72</v>
      </c>
      <c r="C1352" s="2">
        <f t="shared" si="165"/>
        <v>1.0000000000000009E-2</v>
      </c>
      <c r="D1352" s="2">
        <f t="shared" si="166"/>
        <v>0.72799999999999998</v>
      </c>
      <c r="E1352" s="2">
        <f t="shared" si="160"/>
        <v>0.77299999999999991</v>
      </c>
      <c r="F1352" s="2">
        <f t="shared" si="161"/>
        <v>0.82050000000000001</v>
      </c>
      <c r="G1352" s="2">
        <f t="shared" si="163"/>
        <v>0.84860000000000002</v>
      </c>
      <c r="H1352" s="2">
        <f t="shared" si="159"/>
        <v>0.43559999999999982</v>
      </c>
      <c r="I1352" s="2">
        <f t="array" ref="I1352">SUMPRODUCT(B1336:B1355, (ROW(B1336:B1355)-ROW(B1336)+1)) / (20*21/2)</f>
        <v>0.75690476190476186</v>
      </c>
      <c r="J1352" s="2">
        <f t="shared" si="162"/>
        <v>0.79858873384561169</v>
      </c>
      <c r="K1352" s="2">
        <f t="shared" si="164"/>
        <v>0.78626868614185397</v>
      </c>
    </row>
    <row r="1353" spans="1:11" ht="13.5" x14ac:dyDescent="0.25">
      <c r="A1353" s="3">
        <f>TITRES_STAT!B1356</f>
        <v>44280</v>
      </c>
      <c r="B1353" s="5">
        <f>TITRES_STAT!D1356</f>
        <v>0.7</v>
      </c>
      <c r="C1353" s="2">
        <f t="shared" si="165"/>
        <v>-2.0000000000000018E-2</v>
      </c>
      <c r="D1353" s="2">
        <f t="shared" si="166"/>
        <v>0.71400000000000008</v>
      </c>
      <c r="E1353" s="2">
        <f t="shared" si="160"/>
        <v>0.75800000000000001</v>
      </c>
      <c r="F1353" s="2">
        <f t="shared" si="161"/>
        <v>0.81200000000000006</v>
      </c>
      <c r="G1353" s="2">
        <f t="shared" si="163"/>
        <v>0.84680000000000011</v>
      </c>
      <c r="H1353" s="2">
        <f t="shared" si="159"/>
        <v>0.43799999999999983</v>
      </c>
      <c r="I1353" s="2">
        <f t="array" ref="I1353">SUMPRODUCT(B1337:B1356, (ROW(B1337:B1356)-ROW(B1337)+1)) / (20*21/2)</f>
        <v>0.75185714285714278</v>
      </c>
      <c r="J1353" s="2">
        <f t="shared" si="162"/>
        <v>0.78919933062222014</v>
      </c>
      <c r="K1353" s="2">
        <f t="shared" si="164"/>
        <v>0.78288560041080091</v>
      </c>
    </row>
    <row r="1354" spans="1:11" ht="13.5" x14ac:dyDescent="0.25">
      <c r="A1354" s="3">
        <f>TITRES_STAT!B1357</f>
        <v>44281</v>
      </c>
      <c r="B1354" s="5">
        <f>TITRES_STAT!D1357</f>
        <v>0.69</v>
      </c>
      <c r="C1354" s="2">
        <f t="shared" si="165"/>
        <v>-1.0000000000000009E-2</v>
      </c>
      <c r="D1354" s="2">
        <f t="shared" si="166"/>
        <v>0.70399999999999996</v>
      </c>
      <c r="E1354" s="2">
        <f t="shared" si="160"/>
        <v>0.74399999999999999</v>
      </c>
      <c r="F1354" s="2">
        <f t="shared" si="161"/>
        <v>0.80199999999999994</v>
      </c>
      <c r="G1354" s="2">
        <f t="shared" si="163"/>
        <v>0.84400000000000008</v>
      </c>
      <c r="H1354" s="2">
        <f t="shared" ref="H1354:H1417" si="167">AVERAGE(B1155:B1354)</f>
        <v>0.4403499999999998</v>
      </c>
      <c r="I1354" s="2">
        <f t="array" ref="I1354">SUMPRODUCT(B1338:B1357, (ROW(B1338:B1357)-ROW(B1338)+1)) / (20*21/2)</f>
        <v>0.74847619047619052</v>
      </c>
      <c r="J1354" s="2">
        <f t="shared" si="162"/>
        <v>0.77975177532486584</v>
      </c>
      <c r="K1354" s="2">
        <f t="shared" si="164"/>
        <v>0.77924302784567157</v>
      </c>
    </row>
    <row r="1355" spans="1:11" ht="13.5" x14ac:dyDescent="0.25">
      <c r="A1355" s="3">
        <f>TITRES_STAT!B1358</f>
        <v>44284</v>
      </c>
      <c r="B1355" s="5">
        <f>TITRES_STAT!D1358</f>
        <v>0.7</v>
      </c>
      <c r="C1355" s="2">
        <f t="shared" si="165"/>
        <v>1.0000000000000009E-2</v>
      </c>
      <c r="D1355" s="2">
        <f t="shared" si="166"/>
        <v>0.70399999999999996</v>
      </c>
      <c r="E1355" s="2">
        <f t="shared" si="160"/>
        <v>0.7330000000000001</v>
      </c>
      <c r="F1355" s="2">
        <f t="shared" si="161"/>
        <v>0.79299999999999993</v>
      </c>
      <c r="G1355" s="2">
        <f t="shared" si="163"/>
        <v>0.84200000000000019</v>
      </c>
      <c r="H1355" s="2">
        <f t="shared" si="167"/>
        <v>0.44269999999999982</v>
      </c>
      <c r="I1355" s="2">
        <f t="array" ref="I1355">SUMPRODUCT(B1339:B1358, (ROW(B1339:B1358)-ROW(B1339)+1)) / (20*21/2)</f>
        <v>0.74580952380952381</v>
      </c>
      <c r="J1355" s="2">
        <f t="shared" si="162"/>
        <v>0.77215636815106903</v>
      </c>
      <c r="K1355" s="2">
        <f t="shared" si="164"/>
        <v>0.77613545812623352</v>
      </c>
    </row>
    <row r="1356" spans="1:11" ht="13.5" x14ac:dyDescent="0.25">
      <c r="A1356" s="3">
        <f>TITRES_STAT!B1359</f>
        <v>44285</v>
      </c>
      <c r="B1356" s="5">
        <f>TITRES_STAT!D1359</f>
        <v>0.74</v>
      </c>
      <c r="C1356" s="2">
        <f t="shared" si="165"/>
        <v>4.0000000000000036E-2</v>
      </c>
      <c r="D1356" s="2">
        <f t="shared" si="166"/>
        <v>0.71</v>
      </c>
      <c r="E1356" s="2">
        <f t="shared" ref="E1356:E1419" si="168">AVERAGE(B1347:B1356)</f>
        <v>0.72700000000000009</v>
      </c>
      <c r="F1356" s="2">
        <f t="shared" si="161"/>
        <v>0.78549999999999998</v>
      </c>
      <c r="G1356" s="2">
        <f t="shared" si="163"/>
        <v>0.84000000000000019</v>
      </c>
      <c r="H1356" s="2">
        <f t="shared" si="167"/>
        <v>0.44519999999999976</v>
      </c>
      <c r="I1356" s="2">
        <f t="array" ref="I1356">SUMPRODUCT(B1340:B1359, (ROW(B1340:B1359)-ROW(B1340)+1)) / (20*21/2)</f>
        <v>0.74366666666666659</v>
      </c>
      <c r="J1356" s="2">
        <f t="shared" si="162"/>
        <v>0.76909385689858623</v>
      </c>
      <c r="K1356" s="2">
        <f t="shared" si="164"/>
        <v>0.77471838133696946</v>
      </c>
    </row>
    <row r="1357" spans="1:11" ht="13.5" x14ac:dyDescent="0.25">
      <c r="A1357" s="3">
        <f>TITRES_STAT!B1360</f>
        <v>44286</v>
      </c>
      <c r="B1357" s="5">
        <f>TITRES_STAT!D1360</f>
        <v>0.75</v>
      </c>
      <c r="C1357" s="2">
        <f t="shared" si="165"/>
        <v>1.0000000000000009E-2</v>
      </c>
      <c r="D1357" s="2">
        <f t="shared" si="166"/>
        <v>0.71599999999999997</v>
      </c>
      <c r="E1357" s="2">
        <f t="shared" si="168"/>
        <v>0.72199999999999998</v>
      </c>
      <c r="F1357" s="2">
        <f t="shared" si="161"/>
        <v>0.7779999999999998</v>
      </c>
      <c r="G1357" s="2">
        <f t="shared" si="163"/>
        <v>0.8378000000000001</v>
      </c>
      <c r="H1357" s="2">
        <f t="shared" si="167"/>
        <v>0.44769999999999976</v>
      </c>
      <c r="I1357" s="2">
        <f t="array" ref="I1357">SUMPRODUCT(B1341:B1360, (ROW(B1341:B1360)-ROW(B1341)+1)) / (20*21/2)</f>
        <v>0.73995238095238103</v>
      </c>
      <c r="J1357" s="2">
        <f t="shared" si="162"/>
        <v>0.76727539433681613</v>
      </c>
      <c r="K1357" s="2">
        <f t="shared" si="164"/>
        <v>0.77374903304924525</v>
      </c>
    </row>
    <row r="1358" spans="1:11" ht="13.5" x14ac:dyDescent="0.25">
      <c r="A1358" s="3">
        <f>TITRES_STAT!B1361</f>
        <v>44287</v>
      </c>
      <c r="B1358" s="5">
        <f>TITRES_STAT!D1361</f>
        <v>0.75</v>
      </c>
      <c r="C1358" s="2">
        <f t="shared" si="165"/>
        <v>0</v>
      </c>
      <c r="D1358" s="2">
        <f t="shared" si="166"/>
        <v>0.72599999999999998</v>
      </c>
      <c r="E1358" s="2">
        <f t="shared" si="168"/>
        <v>0.72</v>
      </c>
      <c r="F1358" s="2">
        <f t="shared" si="161"/>
        <v>0.77249999999999985</v>
      </c>
      <c r="G1358" s="2">
        <f t="shared" si="163"/>
        <v>0.83620000000000005</v>
      </c>
      <c r="H1358" s="2">
        <f t="shared" si="167"/>
        <v>0.45024999999999976</v>
      </c>
      <c r="I1358" s="2">
        <f t="array" ref="I1358">SUMPRODUCT(B1342:B1361, (ROW(B1342:B1361)-ROW(B1342)+1)) / (20*21/2)</f>
        <v>0.73580952380952369</v>
      </c>
      <c r="J1358" s="2">
        <f t="shared" si="162"/>
        <v>0.76563011868569075</v>
      </c>
      <c r="K1358" s="2">
        <f t="shared" si="164"/>
        <v>0.77281769841986314</v>
      </c>
    </row>
    <row r="1359" spans="1:11" ht="13.5" x14ac:dyDescent="0.25">
      <c r="A1359" s="3">
        <f>TITRES_STAT!B1362</f>
        <v>44288</v>
      </c>
      <c r="B1359" s="5">
        <f>TITRES_STAT!D1362</f>
        <v>0.75</v>
      </c>
      <c r="C1359" s="2">
        <f t="shared" si="165"/>
        <v>0</v>
      </c>
      <c r="D1359" s="2">
        <f t="shared" si="166"/>
        <v>0.73799999999999999</v>
      </c>
      <c r="E1359" s="2">
        <f t="shared" si="168"/>
        <v>0.72099999999999997</v>
      </c>
      <c r="F1359" s="2">
        <f t="shared" si="161"/>
        <v>0.76899999999999991</v>
      </c>
      <c r="G1359" s="2">
        <f t="shared" si="163"/>
        <v>0.83460000000000012</v>
      </c>
      <c r="H1359" s="2">
        <f t="shared" si="167"/>
        <v>0.45284999999999981</v>
      </c>
      <c r="I1359" s="2">
        <f t="array" ref="I1359">SUMPRODUCT(B1343:B1362, (ROW(B1343:B1362)-ROW(B1343)+1)) / (20*21/2)</f>
        <v>0.73233333333333328</v>
      </c>
      <c r="J1359" s="2">
        <f t="shared" si="162"/>
        <v>0.76414153595372014</v>
      </c>
      <c r="K1359" s="2">
        <f t="shared" si="164"/>
        <v>0.77192288671712339</v>
      </c>
    </row>
    <row r="1360" spans="1:11" ht="13.5" x14ac:dyDescent="0.25">
      <c r="A1360" s="3">
        <f>TITRES_STAT!B1363</f>
        <v>44291</v>
      </c>
      <c r="B1360" s="5">
        <f>TITRES_STAT!D1363</f>
        <v>0.73</v>
      </c>
      <c r="C1360" s="2">
        <f t="shared" si="165"/>
        <v>-2.0000000000000018E-2</v>
      </c>
      <c r="D1360" s="2">
        <f t="shared" si="166"/>
        <v>0.74399999999999999</v>
      </c>
      <c r="E1360" s="2">
        <f t="shared" si="168"/>
        <v>0.72399999999999998</v>
      </c>
      <c r="F1360" s="2">
        <f t="shared" si="161"/>
        <v>0.76349999999999985</v>
      </c>
      <c r="G1360" s="2">
        <f t="shared" si="163"/>
        <v>0.83240000000000014</v>
      </c>
      <c r="H1360" s="2">
        <f t="shared" si="167"/>
        <v>0.45534999999999981</v>
      </c>
      <c r="I1360" s="2">
        <f t="array" ref="I1360">SUMPRODUCT(B1344:B1363, (ROW(B1344:B1363)-ROW(B1344)+1)) / (20*21/2)</f>
        <v>0.73147619047619039</v>
      </c>
      <c r="J1360" s="2">
        <f t="shared" si="162"/>
        <v>0.76088996110098495</v>
      </c>
      <c r="K1360" s="2">
        <f t="shared" si="164"/>
        <v>0.77027885194390278</v>
      </c>
    </row>
    <row r="1361" spans="1:11" ht="13.5" x14ac:dyDescent="0.25">
      <c r="A1361" s="3">
        <f>TITRES_STAT!B1364</f>
        <v>44292</v>
      </c>
      <c r="B1361" s="5">
        <f>TITRES_STAT!D1364</f>
        <v>0.72</v>
      </c>
      <c r="C1361" s="2">
        <f t="shared" si="165"/>
        <v>-1.0000000000000009E-2</v>
      </c>
      <c r="D1361" s="2">
        <f t="shared" si="166"/>
        <v>0.74</v>
      </c>
      <c r="E1361" s="2">
        <f t="shared" si="168"/>
        <v>0.72499999999999987</v>
      </c>
      <c r="F1361" s="2">
        <f t="shared" si="161"/>
        <v>0.75650000000000006</v>
      </c>
      <c r="G1361" s="2">
        <f t="shared" si="163"/>
        <v>0.82980000000000009</v>
      </c>
      <c r="H1361" s="2">
        <f t="shared" si="167"/>
        <v>0.45779999999999982</v>
      </c>
      <c r="I1361" s="2">
        <f t="array" ref="I1361">SUMPRODUCT(B1345:B1364, (ROW(B1345:B1364)-ROW(B1345)+1)) / (20*21/2)</f>
        <v>0.73114285714285709</v>
      </c>
      <c r="J1361" s="2">
        <f t="shared" si="162"/>
        <v>0.75699567909136722</v>
      </c>
      <c r="K1361" s="2">
        <f t="shared" si="164"/>
        <v>0.76830713225982816</v>
      </c>
    </row>
    <row r="1362" spans="1:11" ht="13.5" x14ac:dyDescent="0.25">
      <c r="A1362" s="3">
        <f>TITRES_STAT!B1365</f>
        <v>44293</v>
      </c>
      <c r="B1362" s="5">
        <f>TITRES_STAT!D1365</f>
        <v>0.72</v>
      </c>
      <c r="C1362" s="2">
        <f t="shared" si="165"/>
        <v>0</v>
      </c>
      <c r="D1362" s="2">
        <f t="shared" si="166"/>
        <v>0.73399999999999999</v>
      </c>
      <c r="E1362" s="2">
        <f t="shared" si="168"/>
        <v>0.72499999999999998</v>
      </c>
      <c r="F1362" s="2">
        <f t="shared" si="161"/>
        <v>0.749</v>
      </c>
      <c r="G1362" s="2">
        <f t="shared" si="163"/>
        <v>0.82619999999999993</v>
      </c>
      <c r="H1362" s="2">
        <f t="shared" si="167"/>
        <v>0.46024999999999983</v>
      </c>
      <c r="I1362" s="2">
        <f t="array" ref="I1362">SUMPRODUCT(B1346:B1365, (ROW(B1346:B1365)-ROW(B1346)+1)) / (20*21/2)</f>
        <v>0.72933333333333328</v>
      </c>
      <c r="J1362" s="2">
        <f t="shared" si="162"/>
        <v>0.75347228108266551</v>
      </c>
      <c r="K1362" s="2">
        <f t="shared" si="164"/>
        <v>0.76641273491630546</v>
      </c>
    </row>
    <row r="1363" spans="1:11" ht="13.5" x14ac:dyDescent="0.25">
      <c r="A1363" s="3">
        <f>TITRES_STAT!B1366</f>
        <v>44294</v>
      </c>
      <c r="B1363" s="5">
        <f>TITRES_STAT!D1366</f>
        <v>0.74</v>
      </c>
      <c r="C1363" s="2">
        <f t="shared" si="165"/>
        <v>2.0000000000000018E-2</v>
      </c>
      <c r="D1363" s="2">
        <f t="shared" si="166"/>
        <v>0.73199999999999998</v>
      </c>
      <c r="E1363" s="2">
        <f t="shared" si="168"/>
        <v>0.72899999999999987</v>
      </c>
      <c r="F1363" s="2">
        <f t="shared" si="161"/>
        <v>0.74350000000000005</v>
      </c>
      <c r="G1363" s="2">
        <f t="shared" si="163"/>
        <v>0.82299999999999995</v>
      </c>
      <c r="H1363" s="2">
        <f t="shared" si="167"/>
        <v>0.46279999999999982</v>
      </c>
      <c r="I1363" s="2">
        <f t="array" ref="I1363">SUMPRODUCT(B1347:B1366, (ROW(B1347:B1366)-ROW(B1347)+1)) / (20*21/2)</f>
        <v>0.72890476190476183</v>
      </c>
      <c r="J1363" s="2">
        <f t="shared" si="162"/>
        <v>0.75218920669384026</v>
      </c>
      <c r="K1363" s="2">
        <f t="shared" si="164"/>
        <v>0.76537694139017587</v>
      </c>
    </row>
    <row r="1364" spans="1:11" ht="13.5" x14ac:dyDescent="0.25">
      <c r="A1364" s="3">
        <f>TITRES_STAT!B1367</f>
        <v>44298</v>
      </c>
      <c r="B1364" s="5">
        <f>TITRES_STAT!D1367</f>
        <v>0.74</v>
      </c>
      <c r="C1364" s="2">
        <f t="shared" si="165"/>
        <v>0</v>
      </c>
      <c r="D1364" s="2">
        <f t="shared" si="166"/>
        <v>0.73000000000000009</v>
      </c>
      <c r="E1364" s="2">
        <f t="shared" si="168"/>
        <v>0.73399999999999999</v>
      </c>
      <c r="F1364" s="2">
        <f t="shared" ref="F1364:F1427" si="169">AVERAGE(B1345:B1364)</f>
        <v>0.7390000000000001</v>
      </c>
      <c r="G1364" s="2">
        <f t="shared" si="163"/>
        <v>0.81980000000000008</v>
      </c>
      <c r="H1364" s="2">
        <f t="shared" si="167"/>
        <v>0.46534999999999976</v>
      </c>
      <c r="I1364" s="2">
        <f t="array" ref="I1364">SUMPRODUCT(B1348:B1367, (ROW(B1348:B1367)-ROW(B1348)+1)) / (20*21/2)</f>
        <v>0.72976190476190472</v>
      </c>
      <c r="J1364" s="2">
        <f t="shared" si="162"/>
        <v>0.75102832986585544</v>
      </c>
      <c r="K1364" s="2">
        <f t="shared" si="164"/>
        <v>0.76438176721801221</v>
      </c>
    </row>
    <row r="1365" spans="1:11" ht="13.5" x14ac:dyDescent="0.25">
      <c r="A1365" s="3">
        <f>TITRES_STAT!B1368</f>
        <v>44299</v>
      </c>
      <c r="B1365" s="5">
        <f>TITRES_STAT!D1368</f>
        <v>0.72</v>
      </c>
      <c r="C1365" s="2">
        <f t="shared" si="165"/>
        <v>-2.0000000000000018E-2</v>
      </c>
      <c r="D1365" s="2">
        <f t="shared" si="166"/>
        <v>0.72799999999999998</v>
      </c>
      <c r="E1365" s="2">
        <f t="shared" si="168"/>
        <v>0.73599999999999999</v>
      </c>
      <c r="F1365" s="2">
        <f t="shared" si="169"/>
        <v>0.73450000000000015</v>
      </c>
      <c r="G1365" s="2">
        <f t="shared" si="163"/>
        <v>0.81619999999999993</v>
      </c>
      <c r="H1365" s="2">
        <f t="shared" si="167"/>
        <v>0.46784999999999977</v>
      </c>
      <c r="I1365" s="2">
        <f t="array" ref="I1365">SUMPRODUCT(B1349:B1368, (ROW(B1349:B1368)-ROW(B1349)+1)) / (20*21/2)</f>
        <v>0.73280952380952358</v>
      </c>
      <c r="J1365" s="2">
        <f t="shared" ref="J1365:J1428" si="170">$J$4*B1365+J1364*(1-$J$4)</f>
        <v>0.74807325083101195</v>
      </c>
      <c r="K1365" s="2">
        <f t="shared" si="164"/>
        <v>0.76264130575848232</v>
      </c>
    </row>
    <row r="1366" spans="1:11" ht="13.5" x14ac:dyDescent="0.25">
      <c r="A1366" s="3">
        <f>TITRES_STAT!B1369</f>
        <v>44300</v>
      </c>
      <c r="B1366" s="5">
        <f>TITRES_STAT!D1369</f>
        <v>0.73</v>
      </c>
      <c r="C1366" s="2">
        <f t="shared" si="165"/>
        <v>1.0000000000000009E-2</v>
      </c>
      <c r="D1366" s="2">
        <f t="shared" si="166"/>
        <v>0.73</v>
      </c>
      <c r="E1366" s="2">
        <f t="shared" si="168"/>
        <v>0.73499999999999999</v>
      </c>
      <c r="F1366" s="2">
        <f t="shared" si="169"/>
        <v>0.73100000000000009</v>
      </c>
      <c r="G1366" s="2">
        <f t="shared" si="163"/>
        <v>0.81279999999999986</v>
      </c>
      <c r="H1366" s="2">
        <f t="shared" si="167"/>
        <v>0.47039999999999976</v>
      </c>
      <c r="I1366" s="2">
        <f t="array" ref="I1366">SUMPRODUCT(B1350:B1369, (ROW(B1350:B1369)-ROW(B1350)+1)) / (20*21/2)</f>
        <v>0.73876190476190473</v>
      </c>
      <c r="J1366" s="2">
        <f t="shared" si="170"/>
        <v>0.74635198884710607</v>
      </c>
      <c r="K1366" s="2">
        <f t="shared" si="164"/>
        <v>0.76136125455226744</v>
      </c>
    </row>
    <row r="1367" spans="1:11" ht="13.5" x14ac:dyDescent="0.25">
      <c r="A1367" s="3">
        <f>TITRES_STAT!B1370</f>
        <v>44301</v>
      </c>
      <c r="B1367" s="5">
        <f>TITRES_STAT!D1370</f>
        <v>0.74</v>
      </c>
      <c r="C1367" s="2">
        <f t="shared" si="165"/>
        <v>1.0000000000000009E-2</v>
      </c>
      <c r="D1367" s="2">
        <f t="shared" si="166"/>
        <v>0.73399999999999999</v>
      </c>
      <c r="E1367" s="2">
        <f t="shared" si="168"/>
        <v>0.73399999999999999</v>
      </c>
      <c r="F1367" s="2">
        <f t="shared" si="169"/>
        <v>0.72800000000000009</v>
      </c>
      <c r="G1367" s="2">
        <f t="shared" si="163"/>
        <v>0.80959999999999999</v>
      </c>
      <c r="H1367" s="2">
        <f t="shared" si="167"/>
        <v>0.47299999999999975</v>
      </c>
      <c r="I1367" s="2">
        <f t="array" ref="I1367">SUMPRODUCT(B1351:B1370, (ROW(B1351:B1370)-ROW(B1351)+1)) / (20*21/2)</f>
        <v>0.74161904761904751</v>
      </c>
      <c r="J1367" s="2">
        <f t="shared" si="170"/>
        <v>0.74574703752833404</v>
      </c>
      <c r="K1367" s="2">
        <f t="shared" si="164"/>
        <v>0.76052355829531582</v>
      </c>
    </row>
    <row r="1368" spans="1:11" ht="13.5" x14ac:dyDescent="0.25">
      <c r="A1368" s="3">
        <f>TITRES_STAT!B1371</f>
        <v>44302</v>
      </c>
      <c r="B1368" s="5">
        <f>TITRES_STAT!D1371</f>
        <v>0.76</v>
      </c>
      <c r="C1368" s="2">
        <f t="shared" si="165"/>
        <v>2.0000000000000018E-2</v>
      </c>
      <c r="D1368" s="2">
        <f t="shared" si="166"/>
        <v>0.73799999999999988</v>
      </c>
      <c r="E1368" s="2">
        <f t="shared" si="168"/>
        <v>0.73499999999999999</v>
      </c>
      <c r="F1368" s="2">
        <f t="shared" si="169"/>
        <v>0.72750000000000015</v>
      </c>
      <c r="G1368" s="2">
        <f t="shared" si="163"/>
        <v>0.80779999999999974</v>
      </c>
      <c r="H1368" s="2">
        <f t="shared" si="167"/>
        <v>0.47564999999999985</v>
      </c>
      <c r="I1368" s="2">
        <f t="array" ref="I1368">SUMPRODUCT(B1352:B1371, (ROW(B1352:B1371)-ROW(B1352)+1)) / (20*21/2)</f>
        <v>0.74514285714285722</v>
      </c>
      <c r="J1368" s="2">
        <f t="shared" si="170"/>
        <v>0.74710446252563556</v>
      </c>
      <c r="K1368" s="2">
        <f t="shared" si="164"/>
        <v>0.76050302659746027</v>
      </c>
    </row>
    <row r="1369" spans="1:11" ht="13.5" x14ac:dyDescent="0.25">
      <c r="A1369" s="3">
        <f>TITRES_STAT!B1372</f>
        <v>44305</v>
      </c>
      <c r="B1369" s="5">
        <f>TITRES_STAT!D1372</f>
        <v>0.79</v>
      </c>
      <c r="C1369" s="2">
        <f t="shared" si="165"/>
        <v>3.0000000000000027E-2</v>
      </c>
      <c r="D1369" s="2">
        <f t="shared" si="166"/>
        <v>0.748</v>
      </c>
      <c r="E1369" s="2">
        <f t="shared" si="168"/>
        <v>0.73899999999999999</v>
      </c>
      <c r="F1369" s="2">
        <f t="shared" si="169"/>
        <v>0.73000000000000009</v>
      </c>
      <c r="G1369" s="2">
        <f t="shared" si="163"/>
        <v>0.80759999999999976</v>
      </c>
      <c r="H1369" s="2">
        <f t="shared" si="167"/>
        <v>0.47844999999999982</v>
      </c>
      <c r="I1369" s="2">
        <f t="array" ref="I1369">SUMPRODUCT(B1353:B1372, (ROW(B1353:B1372)-ROW(B1353)+1)) / (20*21/2)</f>
        <v>0.74742857142857133</v>
      </c>
      <c r="J1369" s="2">
        <f t="shared" si="170"/>
        <v>0.75118975180890835</v>
      </c>
      <c r="K1369" s="2">
        <f t="shared" si="164"/>
        <v>0.76165977065246193</v>
      </c>
    </row>
    <row r="1370" spans="1:11" ht="13.5" x14ac:dyDescent="0.25">
      <c r="A1370" s="3">
        <f>TITRES_STAT!B1373</f>
        <v>44306</v>
      </c>
      <c r="B1370" s="5">
        <f>TITRES_STAT!D1373</f>
        <v>0.76</v>
      </c>
      <c r="C1370" s="2">
        <f t="shared" si="165"/>
        <v>-3.0000000000000027E-2</v>
      </c>
      <c r="D1370" s="2">
        <f t="shared" si="166"/>
        <v>0.75600000000000001</v>
      </c>
      <c r="E1370" s="2">
        <f t="shared" si="168"/>
        <v>0.74199999999999988</v>
      </c>
      <c r="F1370" s="2">
        <f t="shared" si="169"/>
        <v>0.7330000000000001</v>
      </c>
      <c r="G1370" s="2">
        <f t="shared" si="163"/>
        <v>0.80599999999999961</v>
      </c>
      <c r="H1370" s="2">
        <f t="shared" si="167"/>
        <v>0.48109999999999986</v>
      </c>
      <c r="I1370" s="2">
        <f t="array" ref="I1370">SUMPRODUCT(B1354:B1373, (ROW(B1354:B1373)-ROW(B1354)+1)) / (20*21/2)</f>
        <v>0.74761904761904774</v>
      </c>
      <c r="J1370" s="2">
        <f t="shared" si="170"/>
        <v>0.7520288230652028</v>
      </c>
      <c r="K1370" s="2">
        <f t="shared" si="164"/>
        <v>0.7615946816072674</v>
      </c>
    </row>
    <row r="1371" spans="1:11" ht="13.5" x14ac:dyDescent="0.25">
      <c r="A1371" s="3">
        <f>TITRES_STAT!B1374</f>
        <v>44307</v>
      </c>
      <c r="B1371" s="5">
        <f>TITRES_STAT!D1374</f>
        <v>0.77</v>
      </c>
      <c r="C1371" s="2">
        <f t="shared" si="165"/>
        <v>1.0000000000000009E-2</v>
      </c>
      <c r="D1371" s="2">
        <f t="shared" si="166"/>
        <v>0.76400000000000001</v>
      </c>
      <c r="E1371" s="2">
        <f t="shared" si="168"/>
        <v>0.74699999999999989</v>
      </c>
      <c r="F1371" s="2">
        <f t="shared" si="169"/>
        <v>0.73599999999999999</v>
      </c>
      <c r="G1371" s="2">
        <f t="shared" si="163"/>
        <v>0.80439999999999978</v>
      </c>
      <c r="H1371" s="2">
        <f t="shared" si="167"/>
        <v>0.48379999999999979</v>
      </c>
      <c r="I1371" s="2">
        <f t="array" ref="I1371">SUMPRODUCT(B1355:B1374, (ROW(B1355:B1374)-ROW(B1355)+1)) / (20*21/2)</f>
        <v>0.74857142857142867</v>
      </c>
      <c r="J1371" s="2">
        <f t="shared" si="170"/>
        <v>0.75374036372565967</v>
      </c>
      <c r="K1371" s="2">
        <f t="shared" si="164"/>
        <v>0.76192430193639415</v>
      </c>
    </row>
    <row r="1372" spans="1:11" ht="13.5" x14ac:dyDescent="0.25">
      <c r="A1372" s="3">
        <f>TITRES_STAT!B1375</f>
        <v>44308</v>
      </c>
      <c r="B1372" s="5">
        <f>TITRES_STAT!D1375</f>
        <v>0.76</v>
      </c>
      <c r="C1372" s="2">
        <f t="shared" si="165"/>
        <v>-1.0000000000000009E-2</v>
      </c>
      <c r="D1372" s="2">
        <f t="shared" si="166"/>
        <v>0.76800000000000002</v>
      </c>
      <c r="E1372" s="2">
        <f t="shared" si="168"/>
        <v>0.751</v>
      </c>
      <c r="F1372" s="2">
        <f t="shared" si="169"/>
        <v>0.7380000000000001</v>
      </c>
      <c r="G1372" s="2">
        <f t="shared" si="163"/>
        <v>0.8024</v>
      </c>
      <c r="H1372" s="2">
        <f t="shared" si="167"/>
        <v>0.48644999999999983</v>
      </c>
      <c r="I1372" s="2">
        <f t="array" ref="I1372">SUMPRODUCT(B1356:B1375, (ROW(B1356:B1375)-ROW(B1356)+1)) / (20*21/2)</f>
        <v>0.74733333333333329</v>
      </c>
      <c r="J1372" s="2">
        <f t="shared" si="170"/>
        <v>0.7543365195613112</v>
      </c>
      <c r="K1372" s="2">
        <f t="shared" si="164"/>
        <v>0.76184883911535906</v>
      </c>
    </row>
    <row r="1373" spans="1:11" ht="13.5" x14ac:dyDescent="0.25">
      <c r="A1373" s="3">
        <f>TITRES_STAT!B1376</f>
        <v>44309</v>
      </c>
      <c r="B1373" s="5">
        <f>TITRES_STAT!D1376</f>
        <v>0.74</v>
      </c>
      <c r="C1373" s="2">
        <f t="shared" si="165"/>
        <v>-2.0000000000000018E-2</v>
      </c>
      <c r="D1373" s="2">
        <f t="shared" si="166"/>
        <v>0.76400000000000001</v>
      </c>
      <c r="E1373" s="2">
        <f t="shared" si="168"/>
        <v>0.751</v>
      </c>
      <c r="F1373" s="2">
        <f t="shared" si="169"/>
        <v>0.74</v>
      </c>
      <c r="G1373" s="2">
        <f t="shared" si="163"/>
        <v>0.79899999999999993</v>
      </c>
      <c r="H1373" s="2">
        <f t="shared" si="167"/>
        <v>0.48899999999999982</v>
      </c>
      <c r="I1373" s="2">
        <f t="array" ref="I1373">SUMPRODUCT(B1357:B1376, (ROW(B1357:B1376)-ROW(B1357)+1)) / (20*21/2)</f>
        <v>0.74595238095238081</v>
      </c>
      <c r="J1373" s="2">
        <f t="shared" si="170"/>
        <v>0.75297113674594818</v>
      </c>
      <c r="K1373" s="2">
        <f t="shared" si="164"/>
        <v>0.76099202189514892</v>
      </c>
    </row>
    <row r="1374" spans="1:11" ht="13.5" x14ac:dyDescent="0.25">
      <c r="A1374" s="3">
        <f>TITRES_STAT!B1377</f>
        <v>44312</v>
      </c>
      <c r="B1374" s="5">
        <f>TITRES_STAT!D1377</f>
        <v>0.75</v>
      </c>
      <c r="C1374" s="2">
        <f t="shared" si="165"/>
        <v>1.0000000000000009E-2</v>
      </c>
      <c r="D1374" s="2">
        <f t="shared" si="166"/>
        <v>0.75600000000000001</v>
      </c>
      <c r="E1374" s="2">
        <f t="shared" si="168"/>
        <v>0.752</v>
      </c>
      <c r="F1374" s="2">
        <f t="shared" si="169"/>
        <v>0.7430000000000001</v>
      </c>
      <c r="G1374" s="2">
        <f t="shared" si="163"/>
        <v>0.79499999999999971</v>
      </c>
      <c r="H1374" s="2">
        <f t="shared" si="167"/>
        <v>0.49159999999999981</v>
      </c>
      <c r="I1374" s="2">
        <f t="array" ref="I1374">SUMPRODUCT(B1358:B1377, (ROW(B1358:B1377)-ROW(B1358)+1)) / (20*21/2)</f>
        <v>0.74747619047619052</v>
      </c>
      <c r="J1374" s="2">
        <f t="shared" si="170"/>
        <v>0.75268817134157218</v>
      </c>
      <c r="K1374" s="2">
        <f t="shared" si="164"/>
        <v>0.76056096221298619</v>
      </c>
    </row>
    <row r="1375" spans="1:11" ht="13.5" x14ac:dyDescent="0.25">
      <c r="A1375" s="3">
        <f>TITRES_STAT!B1378</f>
        <v>44313</v>
      </c>
      <c r="B1375" s="5">
        <f>TITRES_STAT!D1378</f>
        <v>0.73</v>
      </c>
      <c r="C1375" s="2">
        <f t="shared" si="165"/>
        <v>-2.0000000000000018E-2</v>
      </c>
      <c r="D1375" s="2">
        <f t="shared" si="166"/>
        <v>0.75</v>
      </c>
      <c r="E1375" s="2">
        <f t="shared" si="168"/>
        <v>0.75300000000000011</v>
      </c>
      <c r="F1375" s="2">
        <f t="shared" si="169"/>
        <v>0.74449999999999994</v>
      </c>
      <c r="G1375" s="2">
        <f t="shared" si="163"/>
        <v>0.79079999999999973</v>
      </c>
      <c r="H1375" s="2">
        <f t="shared" si="167"/>
        <v>0.49414999999999992</v>
      </c>
      <c r="I1375" s="2">
        <f t="array" ref="I1375">SUMPRODUCT(B1359:B1378, (ROW(B1359:B1378)-ROW(B1359)+1)) / (20*21/2)</f>
        <v>0.74895238095238093</v>
      </c>
      <c r="J1375" s="2">
        <f t="shared" si="170"/>
        <v>0.75052739311856531</v>
      </c>
      <c r="K1375" s="2">
        <f t="shared" si="164"/>
        <v>0.75936249310659454</v>
      </c>
    </row>
    <row r="1376" spans="1:11" ht="13.5" x14ac:dyDescent="0.25">
      <c r="A1376" s="3">
        <f>TITRES_STAT!B1379</f>
        <v>44314</v>
      </c>
      <c r="B1376" s="5">
        <f>TITRES_STAT!D1379</f>
        <v>0.73</v>
      </c>
      <c r="C1376" s="2">
        <f t="shared" si="165"/>
        <v>0</v>
      </c>
      <c r="D1376" s="2">
        <f t="shared" si="166"/>
        <v>0.74199999999999999</v>
      </c>
      <c r="E1376" s="2">
        <f t="shared" si="168"/>
        <v>0.75300000000000011</v>
      </c>
      <c r="F1376" s="2">
        <f t="shared" si="169"/>
        <v>0.74399999999999999</v>
      </c>
      <c r="G1376" s="2">
        <f t="shared" si="163"/>
        <v>0.78759999999999963</v>
      </c>
      <c r="H1376" s="2">
        <f t="shared" si="167"/>
        <v>0.49664999999999992</v>
      </c>
      <c r="I1376" s="2">
        <f t="array" ref="I1376">SUMPRODUCT(B1360:B1379, (ROW(B1360:B1379)-ROW(B1360)+1)) / (20*21/2)</f>
        <v>0.74942857142857144</v>
      </c>
      <c r="J1376" s="2">
        <f t="shared" si="170"/>
        <v>0.74857240329774954</v>
      </c>
      <c r="K1376" s="2">
        <f t="shared" si="164"/>
        <v>0.7582110227886889</v>
      </c>
    </row>
    <row r="1377" spans="1:11" ht="13.5" x14ac:dyDescent="0.25">
      <c r="A1377" s="3">
        <f>TITRES_STAT!B1380</f>
        <v>44315</v>
      </c>
      <c r="B1377" s="5">
        <f>TITRES_STAT!D1380</f>
        <v>0.76</v>
      </c>
      <c r="C1377" s="2">
        <f t="shared" si="165"/>
        <v>3.0000000000000027E-2</v>
      </c>
      <c r="D1377" s="2">
        <f t="shared" si="166"/>
        <v>0.74199999999999999</v>
      </c>
      <c r="E1377" s="2">
        <f t="shared" si="168"/>
        <v>0.75500000000000012</v>
      </c>
      <c r="F1377" s="2">
        <f t="shared" si="169"/>
        <v>0.74450000000000005</v>
      </c>
      <c r="G1377" s="2">
        <f t="shared" si="163"/>
        <v>0.78579999999999961</v>
      </c>
      <c r="H1377" s="2">
        <f t="shared" si="167"/>
        <v>0.49929999999999991</v>
      </c>
      <c r="I1377" s="2">
        <f t="array" ref="I1377">SUMPRODUCT(B1361:B1380, (ROW(B1361:B1380)-ROW(B1361)+1)) / (20*21/2)</f>
        <v>0.74799999999999989</v>
      </c>
      <c r="J1377" s="2">
        <f t="shared" si="170"/>
        <v>0.7496607458408211</v>
      </c>
      <c r="K1377" s="2">
        <f t="shared" si="164"/>
        <v>0.75828117875775991</v>
      </c>
    </row>
    <row r="1378" spans="1:11" ht="13.5" x14ac:dyDescent="0.25">
      <c r="A1378" s="3">
        <f>TITRES_STAT!B1381</f>
        <v>44316</v>
      </c>
      <c r="B1378" s="5">
        <f>TITRES_STAT!D1381</f>
        <v>0.76</v>
      </c>
      <c r="C1378" s="2">
        <f t="shared" si="165"/>
        <v>0</v>
      </c>
      <c r="D1378" s="2">
        <f t="shared" si="166"/>
        <v>0.74599999999999989</v>
      </c>
      <c r="E1378" s="2">
        <f t="shared" si="168"/>
        <v>0.75500000000000012</v>
      </c>
      <c r="F1378" s="2">
        <f t="shared" si="169"/>
        <v>0.745</v>
      </c>
      <c r="G1378" s="2">
        <f t="shared" si="163"/>
        <v>0.78339999999999965</v>
      </c>
      <c r="H1378" s="2">
        <f t="shared" si="167"/>
        <v>0.502</v>
      </c>
      <c r="I1378" s="2">
        <f t="array" ref="I1378">SUMPRODUCT(B1362:B1381, (ROW(B1362:B1381)-ROW(B1362)+1)) / (20*21/2)</f>
        <v>0.74752380952380959</v>
      </c>
      <c r="J1378" s="2">
        <f t="shared" si="170"/>
        <v>0.75064543671312389</v>
      </c>
      <c r="K1378" s="2">
        <f t="shared" si="164"/>
        <v>0.75834858351235757</v>
      </c>
    </row>
    <row r="1379" spans="1:11" ht="13.5" x14ac:dyDescent="0.25">
      <c r="A1379" s="3">
        <f>TITRES_STAT!B1382</f>
        <v>44319</v>
      </c>
      <c r="B1379" s="5">
        <f>TITRES_STAT!D1382</f>
        <v>0.75</v>
      </c>
      <c r="C1379" s="2">
        <f t="shared" si="165"/>
        <v>-1.0000000000000009E-2</v>
      </c>
      <c r="D1379" s="2">
        <f t="shared" si="166"/>
        <v>0.74599999999999989</v>
      </c>
      <c r="E1379" s="2">
        <f t="shared" si="168"/>
        <v>0.751</v>
      </c>
      <c r="F1379" s="2">
        <f t="shared" si="169"/>
        <v>0.745</v>
      </c>
      <c r="G1379" s="2">
        <f t="shared" si="163"/>
        <v>0.78119999999999967</v>
      </c>
      <c r="H1379" s="2">
        <f t="shared" si="167"/>
        <v>0.50465000000000004</v>
      </c>
      <c r="I1379" s="2">
        <f t="array" ref="I1379">SUMPRODUCT(B1363:B1382, (ROW(B1363:B1382)-ROW(B1363)+1)) / (20*21/2)</f>
        <v>0.74695238095238103</v>
      </c>
      <c r="J1379" s="2">
        <f t="shared" si="170"/>
        <v>0.75058396654996917</v>
      </c>
      <c r="K1379" s="2">
        <f t="shared" si="164"/>
        <v>0.75802118808050045</v>
      </c>
    </row>
    <row r="1380" spans="1:11" ht="13.5" x14ac:dyDescent="0.25">
      <c r="A1380" s="3">
        <f>TITRES_STAT!B1383</f>
        <v>44320</v>
      </c>
      <c r="B1380" s="5">
        <f>TITRES_STAT!D1383</f>
        <v>0.73</v>
      </c>
      <c r="C1380" s="2">
        <f t="shared" si="165"/>
        <v>-2.0000000000000018E-2</v>
      </c>
      <c r="D1380" s="2">
        <f t="shared" si="166"/>
        <v>0.746</v>
      </c>
      <c r="E1380" s="2">
        <f t="shared" si="168"/>
        <v>0.748</v>
      </c>
      <c r="F1380" s="2">
        <f t="shared" si="169"/>
        <v>0.745</v>
      </c>
      <c r="G1380" s="2">
        <f t="shared" si="163"/>
        <v>0.77819999999999967</v>
      </c>
      <c r="H1380" s="2">
        <f t="shared" si="167"/>
        <v>0.50714999999999999</v>
      </c>
      <c r="I1380" s="2">
        <f t="array" ref="I1380">SUMPRODUCT(B1364:B1383, (ROW(B1364:B1383)-ROW(B1364)+1)) / (20*21/2)</f>
        <v>0.74438095238095237</v>
      </c>
      <c r="J1380" s="2">
        <f t="shared" si="170"/>
        <v>0.74862358878330548</v>
      </c>
      <c r="K1380" s="2">
        <f t="shared" si="164"/>
        <v>0.75692231795969644</v>
      </c>
    </row>
    <row r="1381" spans="1:11" ht="13.5" x14ac:dyDescent="0.25">
      <c r="A1381" s="3">
        <f>TITRES_STAT!B1384</f>
        <v>44321</v>
      </c>
      <c r="B1381" s="5">
        <f>TITRES_STAT!D1384</f>
        <v>0.74</v>
      </c>
      <c r="C1381" s="2">
        <f t="shared" si="165"/>
        <v>1.0000000000000009E-2</v>
      </c>
      <c r="D1381" s="2">
        <f t="shared" si="166"/>
        <v>0.748</v>
      </c>
      <c r="E1381" s="2">
        <f t="shared" si="168"/>
        <v>0.74499999999999988</v>
      </c>
      <c r="F1381" s="2">
        <f t="shared" si="169"/>
        <v>0.746</v>
      </c>
      <c r="G1381" s="2">
        <f t="shared" si="163"/>
        <v>0.7747999999999996</v>
      </c>
      <c r="H1381" s="2">
        <f t="shared" si="167"/>
        <v>0.50975000000000004</v>
      </c>
      <c r="I1381" s="2">
        <f t="array" ref="I1381">SUMPRODUCT(B1365:B1384, (ROW(B1365:B1384)-ROW(B1365)+1)) / (20*21/2)</f>
        <v>0.74380952380952392</v>
      </c>
      <c r="J1381" s="2">
        <f t="shared" si="170"/>
        <v>0.74780229461346681</v>
      </c>
      <c r="K1381" s="2">
        <f t="shared" si="164"/>
        <v>0.75625869764755149</v>
      </c>
    </row>
    <row r="1382" spans="1:11" ht="13.5" x14ac:dyDescent="0.25">
      <c r="A1382" s="3">
        <f>TITRES_STAT!B1385</f>
        <v>44322</v>
      </c>
      <c r="B1382" s="5">
        <f>TITRES_STAT!D1385</f>
        <v>0.74</v>
      </c>
      <c r="C1382" s="2">
        <f t="shared" si="165"/>
        <v>0</v>
      </c>
      <c r="D1382" s="2">
        <f t="shared" si="166"/>
        <v>0.74400000000000011</v>
      </c>
      <c r="E1382" s="2">
        <f t="shared" si="168"/>
        <v>0.74299999999999999</v>
      </c>
      <c r="F1382" s="2">
        <f t="shared" si="169"/>
        <v>0.74700000000000011</v>
      </c>
      <c r="G1382" s="2">
        <f t="shared" si="163"/>
        <v>0.7719999999999998</v>
      </c>
      <c r="H1382" s="2">
        <f t="shared" si="167"/>
        <v>0.51229999999999998</v>
      </c>
      <c r="I1382" s="2">
        <f t="array" ref="I1382">SUMPRODUCT(B1366:B1385, (ROW(B1366:B1385)-ROW(B1366)+1)) / (20*21/2)</f>
        <v>0.74323809523809525</v>
      </c>
      <c r="J1382" s="2">
        <f t="shared" si="170"/>
        <v>0.74705921893599381</v>
      </c>
      <c r="K1382" s="2">
        <f t="shared" si="164"/>
        <v>0.75562110166137308</v>
      </c>
    </row>
    <row r="1383" spans="1:11" ht="13.5" x14ac:dyDescent="0.25">
      <c r="A1383" s="3">
        <f>TITRES_STAT!B1386</f>
        <v>44323</v>
      </c>
      <c r="B1383" s="5">
        <f>TITRES_STAT!D1386</f>
        <v>0.72</v>
      </c>
      <c r="C1383" s="2">
        <f t="shared" si="165"/>
        <v>-2.0000000000000018E-2</v>
      </c>
      <c r="D1383" s="2">
        <f t="shared" si="166"/>
        <v>0.73599999999999999</v>
      </c>
      <c r="E1383" s="2">
        <f t="shared" si="168"/>
        <v>0.74099999999999988</v>
      </c>
      <c r="F1383" s="2">
        <f t="shared" si="169"/>
        <v>0.74600000000000011</v>
      </c>
      <c r="G1383" s="2">
        <f t="shared" si="163"/>
        <v>0.76899999999999979</v>
      </c>
      <c r="H1383" s="2">
        <f t="shared" si="167"/>
        <v>0.51479999999999992</v>
      </c>
      <c r="I1383" s="2">
        <f t="array" ref="I1383">SUMPRODUCT(B1367:B1386, (ROW(B1367:B1386)-ROW(B1367)+1)) / (20*21/2)</f>
        <v>0.74257142857142855</v>
      </c>
      <c r="J1383" s="2">
        <f t="shared" si="170"/>
        <v>0.74448215046589916</v>
      </c>
      <c r="K1383" s="2">
        <f t="shared" si="164"/>
        <v>0.75422419571386823</v>
      </c>
    </row>
    <row r="1384" spans="1:11" ht="13.5" x14ac:dyDescent="0.25">
      <c r="A1384" s="3">
        <f>TITRES_STAT!B1387</f>
        <v>44326</v>
      </c>
      <c r="B1384" s="5">
        <f>TITRES_STAT!D1387</f>
        <v>0.74</v>
      </c>
      <c r="C1384" s="2">
        <f t="shared" si="165"/>
        <v>2.0000000000000018E-2</v>
      </c>
      <c r="D1384" s="2">
        <f t="shared" si="166"/>
        <v>0.73399999999999999</v>
      </c>
      <c r="E1384" s="2">
        <f t="shared" si="168"/>
        <v>0.74</v>
      </c>
      <c r="F1384" s="2">
        <f t="shared" si="169"/>
        <v>0.74600000000000011</v>
      </c>
      <c r="G1384" s="2">
        <f t="shared" si="163"/>
        <v>0.76599999999999979</v>
      </c>
      <c r="H1384" s="2">
        <f t="shared" si="167"/>
        <v>0.51739999999999997</v>
      </c>
      <c r="I1384" s="2">
        <f t="array" ref="I1384">SUMPRODUCT(B1368:B1387, (ROW(B1368:B1387)-ROW(B1368)+1)) / (20*21/2)</f>
        <v>0.74376190476190462</v>
      </c>
      <c r="J1384" s="2">
        <f t="shared" si="170"/>
        <v>0.74405527899295643</v>
      </c>
      <c r="K1384" s="2">
        <f t="shared" si="164"/>
        <v>0.75366638411724596</v>
      </c>
    </row>
    <row r="1385" spans="1:11" ht="13.5" x14ac:dyDescent="0.25">
      <c r="A1385" s="3">
        <f>TITRES_STAT!B1388</f>
        <v>44327</v>
      </c>
      <c r="B1385" s="5">
        <f>TITRES_STAT!D1388</f>
        <v>0.74</v>
      </c>
      <c r="C1385" s="2">
        <f t="shared" si="165"/>
        <v>0</v>
      </c>
      <c r="D1385" s="2">
        <f t="shared" si="166"/>
        <v>0.7360000000000001</v>
      </c>
      <c r="E1385" s="2">
        <f t="shared" si="168"/>
        <v>0.74099999999999999</v>
      </c>
      <c r="F1385" s="2">
        <f t="shared" si="169"/>
        <v>0.74700000000000011</v>
      </c>
      <c r="G1385" s="2">
        <f t="shared" si="163"/>
        <v>0.76319999999999988</v>
      </c>
      <c r="H1385" s="2">
        <f t="shared" si="167"/>
        <v>0.51994999999999991</v>
      </c>
      <c r="I1385" s="2">
        <f t="array" ref="I1385">SUMPRODUCT(B1369:B1388, (ROW(B1369:B1388)-ROW(B1369)+1)) / (20*21/2)</f>
        <v>0.74676190476190474</v>
      </c>
      <c r="J1385" s="2">
        <f t="shared" si="170"/>
        <v>0.74366906194600824</v>
      </c>
      <c r="K1385" s="2">
        <f t="shared" si="164"/>
        <v>0.7531304474851972</v>
      </c>
    </row>
    <row r="1386" spans="1:11" ht="13.5" x14ac:dyDescent="0.25">
      <c r="A1386" s="3">
        <f>TITRES_STAT!B1389</f>
        <v>44333</v>
      </c>
      <c r="B1386" s="5">
        <f>TITRES_STAT!D1389</f>
        <v>0.74</v>
      </c>
      <c r="C1386" s="2">
        <f t="shared" si="165"/>
        <v>0</v>
      </c>
      <c r="D1386" s="2">
        <f t="shared" si="166"/>
        <v>0.7360000000000001</v>
      </c>
      <c r="E1386" s="2">
        <f t="shared" si="168"/>
        <v>0.7420000000000001</v>
      </c>
      <c r="F1386" s="2">
        <f t="shared" si="169"/>
        <v>0.74750000000000016</v>
      </c>
      <c r="G1386" s="2">
        <f t="shared" si="163"/>
        <v>0.7602000000000001</v>
      </c>
      <c r="H1386" s="2">
        <f t="shared" si="167"/>
        <v>0.52254999999999985</v>
      </c>
      <c r="I1386" s="2">
        <f t="array" ref="I1386">SUMPRODUCT(B1370:B1389, (ROW(B1370:B1389)-ROW(B1370)+1)) / (20*21/2)</f>
        <v>0.74966666666666659</v>
      </c>
      <c r="J1386" s="2">
        <f t="shared" si="170"/>
        <v>0.74331962747495983</v>
      </c>
      <c r="K1386" s="2">
        <f t="shared" si="164"/>
        <v>0.75261552797597386</v>
      </c>
    </row>
    <row r="1387" spans="1:11" ht="13.5" x14ac:dyDescent="0.25">
      <c r="A1387" s="3">
        <f>TITRES_STAT!B1390</f>
        <v>44334</v>
      </c>
      <c r="B1387" s="5">
        <f>TITRES_STAT!D1390</f>
        <v>0.76</v>
      </c>
      <c r="C1387" s="2">
        <f t="shared" si="165"/>
        <v>2.0000000000000018E-2</v>
      </c>
      <c r="D1387" s="2">
        <f t="shared" si="166"/>
        <v>0.74</v>
      </c>
      <c r="E1387" s="2">
        <f t="shared" si="168"/>
        <v>0.7420000000000001</v>
      </c>
      <c r="F1387" s="2">
        <f t="shared" si="169"/>
        <v>0.74850000000000017</v>
      </c>
      <c r="G1387" s="2">
        <f t="shared" si="163"/>
        <v>0.75739999999999996</v>
      </c>
      <c r="H1387" s="2">
        <f t="shared" si="167"/>
        <v>0.52524999999999988</v>
      </c>
      <c r="I1387" s="2">
        <f t="array" ref="I1387">SUMPRODUCT(B1371:B1390, (ROW(B1371:B1390)-ROW(B1371)+1)) / (20*21/2)</f>
        <v>0.75452380952380949</v>
      </c>
      <c r="J1387" s="2">
        <f t="shared" si="170"/>
        <v>0.74490823438210652</v>
      </c>
      <c r="K1387" s="2">
        <f t="shared" si="164"/>
        <v>0.75290511511417102</v>
      </c>
    </row>
    <row r="1388" spans="1:11" ht="13.5" x14ac:dyDescent="0.25">
      <c r="A1388" s="3">
        <f>TITRES_STAT!B1391</f>
        <v>44335</v>
      </c>
      <c r="B1388" s="5">
        <f>TITRES_STAT!D1391</f>
        <v>0.78</v>
      </c>
      <c r="C1388" s="2">
        <f t="shared" si="165"/>
        <v>2.0000000000000018E-2</v>
      </c>
      <c r="D1388" s="2">
        <f t="shared" si="166"/>
        <v>0.752</v>
      </c>
      <c r="E1388" s="2">
        <f t="shared" si="168"/>
        <v>0.74399999999999999</v>
      </c>
      <c r="F1388" s="2">
        <f t="shared" si="169"/>
        <v>0.74950000000000006</v>
      </c>
      <c r="G1388" s="2">
        <f t="shared" si="163"/>
        <v>0.75580000000000003</v>
      </c>
      <c r="H1388" s="2">
        <f t="shared" si="167"/>
        <v>0.5279999999999998</v>
      </c>
      <c r="I1388" s="2">
        <f t="array" ref="I1388">SUMPRODUCT(B1372:B1391, (ROW(B1372:B1391)-ROW(B1372)+1)) / (20*21/2)</f>
        <v>0.76014285714285712</v>
      </c>
      <c r="J1388" s="2">
        <f t="shared" si="170"/>
        <v>0.74825030729809638</v>
      </c>
      <c r="K1388" s="2">
        <f t="shared" si="164"/>
        <v>0.75396765961949774</v>
      </c>
    </row>
    <row r="1389" spans="1:11" ht="13.5" x14ac:dyDescent="0.25">
      <c r="A1389" s="3">
        <f>TITRES_STAT!B1392</f>
        <v>44336</v>
      </c>
      <c r="B1389" s="5">
        <f>TITRES_STAT!D1392</f>
        <v>0.78</v>
      </c>
      <c r="C1389" s="2">
        <f t="shared" si="165"/>
        <v>0</v>
      </c>
      <c r="D1389" s="2">
        <f t="shared" si="166"/>
        <v>0.76000000000000012</v>
      </c>
      <c r="E1389" s="2">
        <f t="shared" si="168"/>
        <v>0.74700000000000011</v>
      </c>
      <c r="F1389" s="2">
        <f t="shared" si="169"/>
        <v>0.749</v>
      </c>
      <c r="G1389" s="2">
        <f t="shared" si="163"/>
        <v>0.755</v>
      </c>
      <c r="H1389" s="2">
        <f t="shared" si="167"/>
        <v>0.53079999999999983</v>
      </c>
      <c r="I1389" s="2">
        <f t="array" ref="I1389">SUMPRODUCT(B1373:B1392, (ROW(B1373:B1392)-ROW(B1373)+1)) / (20*21/2)</f>
        <v>0.7665238095238095</v>
      </c>
      <c r="J1389" s="2">
        <f t="shared" si="170"/>
        <v>0.75127408755542058</v>
      </c>
      <c r="K1389" s="2">
        <f t="shared" si="164"/>
        <v>0.75498853571285085</v>
      </c>
    </row>
    <row r="1390" spans="1:11" ht="13.5" x14ac:dyDescent="0.25">
      <c r="A1390" s="3">
        <f>TITRES_STAT!B1393</f>
        <v>44337</v>
      </c>
      <c r="B1390" s="5">
        <f>TITRES_STAT!D1393</f>
        <v>0.8</v>
      </c>
      <c r="C1390" s="2">
        <f t="shared" si="165"/>
        <v>2.0000000000000018E-2</v>
      </c>
      <c r="D1390" s="2">
        <f t="shared" si="166"/>
        <v>0.77200000000000002</v>
      </c>
      <c r="E1390" s="2">
        <f t="shared" si="168"/>
        <v>0.75400000000000011</v>
      </c>
      <c r="F1390" s="2">
        <f t="shared" si="169"/>
        <v>0.75100000000000011</v>
      </c>
      <c r="G1390" s="2">
        <f t="shared" si="163"/>
        <v>0.75419999999999998</v>
      </c>
      <c r="H1390" s="2">
        <f t="shared" si="167"/>
        <v>0.53364999999999985</v>
      </c>
      <c r="I1390" s="2">
        <f t="array" ref="I1390">SUMPRODUCT(B1374:B1393, (ROW(B1374:B1393)-ROW(B1374)+1)) / (20*21/2)</f>
        <v>0.77166666666666672</v>
      </c>
      <c r="J1390" s="2">
        <f t="shared" si="170"/>
        <v>0.75591465064538044</v>
      </c>
      <c r="K1390" s="2">
        <f t="shared" si="164"/>
        <v>0.75675369117509206</v>
      </c>
    </row>
    <row r="1391" spans="1:11" ht="13.5" x14ac:dyDescent="0.25">
      <c r="A1391" s="3">
        <f>TITRES_STAT!B1394</f>
        <v>44340</v>
      </c>
      <c r="B1391" s="5">
        <f>TITRES_STAT!D1394</f>
        <v>0.81</v>
      </c>
      <c r="C1391" s="2">
        <f t="shared" si="165"/>
        <v>1.0000000000000009E-2</v>
      </c>
      <c r="D1391" s="2">
        <f t="shared" si="166"/>
        <v>0.78600000000000003</v>
      </c>
      <c r="E1391" s="2">
        <f t="shared" si="168"/>
        <v>0.76100000000000012</v>
      </c>
      <c r="F1391" s="2">
        <f t="shared" si="169"/>
        <v>0.753</v>
      </c>
      <c r="G1391" s="2">
        <f t="shared" si="163"/>
        <v>0.75320000000000009</v>
      </c>
      <c r="H1391" s="2">
        <f t="shared" si="167"/>
        <v>0.53659999999999985</v>
      </c>
      <c r="I1391" s="2">
        <f t="array" ref="I1391">SUMPRODUCT(B1375:B1394, (ROW(B1375:B1394)-ROW(B1375)+1)) / (20*21/2)</f>
        <v>0.77552380952380962</v>
      </c>
      <c r="J1391" s="2">
        <f t="shared" si="170"/>
        <v>0.76106563629820134</v>
      </c>
      <c r="K1391" s="2">
        <f t="shared" si="164"/>
        <v>0.75884178171724526</v>
      </c>
    </row>
    <row r="1392" spans="1:11" ht="13.5" x14ac:dyDescent="0.25">
      <c r="A1392" s="3">
        <f>TITRES_STAT!B1395</f>
        <v>44341</v>
      </c>
      <c r="B1392" s="5">
        <f>TITRES_STAT!D1395</f>
        <v>0.82</v>
      </c>
      <c r="C1392" s="2">
        <f t="shared" si="165"/>
        <v>9.9999999999998979E-3</v>
      </c>
      <c r="D1392" s="2">
        <f t="shared" si="166"/>
        <v>0.79800000000000004</v>
      </c>
      <c r="E1392" s="2">
        <f t="shared" si="168"/>
        <v>0.76900000000000013</v>
      </c>
      <c r="F1392" s="2">
        <f t="shared" si="169"/>
        <v>0.75600000000000001</v>
      </c>
      <c r="G1392" s="2">
        <f t="shared" si="163"/>
        <v>0.75219999999999998</v>
      </c>
      <c r="H1392" s="2">
        <f t="shared" si="167"/>
        <v>0.53959999999999986</v>
      </c>
      <c r="I1392" s="2">
        <f t="array" ref="I1392">SUMPRODUCT(B1376:B1395, (ROW(B1376:B1395)-ROW(B1376)+1)) / (20*21/2)</f>
        <v>0.77914285714285714</v>
      </c>
      <c r="J1392" s="2">
        <f t="shared" si="170"/>
        <v>0.76667843284122983</v>
      </c>
      <c r="K1392" s="2">
        <f t="shared" si="164"/>
        <v>0.76124014321852973</v>
      </c>
    </row>
    <row r="1393" spans="1:11" ht="13.5" x14ac:dyDescent="0.25">
      <c r="A1393" s="3">
        <f>TITRES_STAT!B1396</f>
        <v>44342</v>
      </c>
      <c r="B1393" s="5">
        <f>TITRES_STAT!D1396</f>
        <v>0.81</v>
      </c>
      <c r="C1393" s="2">
        <f t="shared" si="165"/>
        <v>-9.9999999999998979E-3</v>
      </c>
      <c r="D1393" s="2">
        <f t="shared" si="166"/>
        <v>0.80399999999999994</v>
      </c>
      <c r="E1393" s="2">
        <f t="shared" si="168"/>
        <v>0.77800000000000014</v>
      </c>
      <c r="F1393" s="2">
        <f t="shared" si="169"/>
        <v>0.75949999999999995</v>
      </c>
      <c r="G1393" s="2">
        <f t="shared" si="163"/>
        <v>0.75139999999999996</v>
      </c>
      <c r="H1393" s="2">
        <f t="shared" si="167"/>
        <v>0.54254999999999987</v>
      </c>
      <c r="I1393" s="2">
        <f t="array" ref="I1393">SUMPRODUCT(B1377:B1396, (ROW(B1377:B1396)-ROW(B1377)+1)) / (20*21/2)</f>
        <v>0.78052380952380951</v>
      </c>
      <c r="J1393" s="2">
        <f t="shared" si="170"/>
        <v>0.77080429638016035</v>
      </c>
      <c r="K1393" s="2">
        <f t="shared" si="164"/>
        <v>0.76315229446486188</v>
      </c>
    </row>
    <row r="1394" spans="1:11" ht="13.5" x14ac:dyDescent="0.25">
      <c r="A1394" s="3">
        <f>TITRES_STAT!B1397</f>
        <v>44343</v>
      </c>
      <c r="B1394" s="5">
        <f>TITRES_STAT!D1397</f>
        <v>0.8</v>
      </c>
      <c r="C1394" s="2">
        <f t="shared" si="165"/>
        <v>-1.0000000000000009E-2</v>
      </c>
      <c r="D1394" s="2">
        <f t="shared" si="166"/>
        <v>0.80800000000000005</v>
      </c>
      <c r="E1394" s="2">
        <f t="shared" si="168"/>
        <v>0.78400000000000003</v>
      </c>
      <c r="F1394" s="2">
        <f t="shared" si="169"/>
        <v>0.76200000000000001</v>
      </c>
      <c r="G1394" s="2">
        <f t="shared" ref="G1394:G1457" si="171">AVERAGE(B1345:B1394)</f>
        <v>0.75080000000000002</v>
      </c>
      <c r="H1394" s="2">
        <f t="shared" si="167"/>
        <v>0.54544999999999988</v>
      </c>
      <c r="I1394" s="2">
        <f t="array" ref="I1394">SUMPRODUCT(B1378:B1397, (ROW(B1378:B1397)-ROW(B1378)+1)) / (20*21/2)</f>
        <v>0.77880952380952373</v>
      </c>
      <c r="J1394" s="2">
        <f t="shared" si="170"/>
        <v>0.77358483958204993</v>
      </c>
      <c r="K1394" s="2">
        <f t="shared" si="164"/>
        <v>0.76459730252506342</v>
      </c>
    </row>
    <row r="1395" spans="1:11" ht="13.5" x14ac:dyDescent="0.25">
      <c r="A1395" s="3">
        <f>TITRES_STAT!B1398</f>
        <v>44344</v>
      </c>
      <c r="B1395" s="5">
        <f>TITRES_STAT!D1398</f>
        <v>0.8</v>
      </c>
      <c r="C1395" s="2">
        <f t="shared" si="165"/>
        <v>0</v>
      </c>
      <c r="D1395" s="2">
        <f t="shared" si="166"/>
        <v>0.80800000000000005</v>
      </c>
      <c r="E1395" s="2">
        <f t="shared" si="168"/>
        <v>0.79</v>
      </c>
      <c r="F1395" s="2">
        <f t="shared" si="169"/>
        <v>0.76550000000000007</v>
      </c>
      <c r="G1395" s="2">
        <f t="shared" si="171"/>
        <v>0.75060000000000004</v>
      </c>
      <c r="H1395" s="2">
        <f t="shared" si="167"/>
        <v>0.54834999999999989</v>
      </c>
      <c r="I1395" s="2">
        <f t="array" ref="I1395">SUMPRODUCT(B1379:B1398, (ROW(B1379:B1398)-ROW(B1379)+1)) / (20*21/2)</f>
        <v>0.77619047619047621</v>
      </c>
      <c r="J1395" s="2">
        <f t="shared" si="170"/>
        <v>0.77610056914566417</v>
      </c>
      <c r="K1395" s="2">
        <f t="shared" ref="K1395:K1458" si="172">$K$4*B1395+(1-$K$4)*K1394</f>
        <v>0.76598564360251198</v>
      </c>
    </row>
    <row r="1396" spans="1:11" ht="13.5" x14ac:dyDescent="0.25">
      <c r="A1396" s="3">
        <f>TITRES_STAT!B1399</f>
        <v>44347</v>
      </c>
      <c r="B1396" s="5">
        <f>TITRES_STAT!D1399</f>
        <v>0.78</v>
      </c>
      <c r="C1396" s="2">
        <f t="shared" si="165"/>
        <v>-2.0000000000000018E-2</v>
      </c>
      <c r="D1396" s="2">
        <f t="shared" si="166"/>
        <v>0.80199999999999994</v>
      </c>
      <c r="E1396" s="2">
        <f t="shared" si="168"/>
        <v>0.79400000000000004</v>
      </c>
      <c r="F1396" s="2">
        <f t="shared" si="169"/>
        <v>0.76800000000000013</v>
      </c>
      <c r="G1396" s="2">
        <f t="shared" si="171"/>
        <v>0.75020000000000009</v>
      </c>
      <c r="H1396" s="2">
        <f t="shared" si="167"/>
        <v>0.55114999999999992</v>
      </c>
      <c r="I1396" s="2">
        <f t="array" ref="I1396">SUMPRODUCT(B1380:B1399, (ROW(B1380:B1399)-ROW(B1380)+1)) / (20*21/2)</f>
        <v>0.77461904761904765</v>
      </c>
      <c r="J1396" s="2">
        <f t="shared" si="170"/>
        <v>0.77647194351274373</v>
      </c>
      <c r="K1396" s="2">
        <f t="shared" si="172"/>
        <v>0.76653522620633507</v>
      </c>
    </row>
    <row r="1397" spans="1:11" ht="13.5" x14ac:dyDescent="0.25">
      <c r="A1397" s="3">
        <f>TITRES_STAT!B1400</f>
        <v>44348</v>
      </c>
      <c r="B1397" s="5">
        <f>TITRES_STAT!D1400</f>
        <v>0.75</v>
      </c>
      <c r="C1397" s="2">
        <f t="shared" si="165"/>
        <v>-3.0000000000000027E-2</v>
      </c>
      <c r="D1397" s="2">
        <f t="shared" si="166"/>
        <v>0.78800000000000003</v>
      </c>
      <c r="E1397" s="2">
        <f t="shared" si="168"/>
        <v>0.79300000000000004</v>
      </c>
      <c r="F1397" s="2">
        <f t="shared" si="169"/>
        <v>0.76750000000000018</v>
      </c>
      <c r="G1397" s="2">
        <f t="shared" si="171"/>
        <v>0.74919999999999998</v>
      </c>
      <c r="H1397" s="2">
        <f t="shared" si="167"/>
        <v>0.55379999999999985</v>
      </c>
      <c r="I1397" s="2">
        <f t="array" ref="I1397">SUMPRODUCT(B1381:B1400, (ROW(B1381:B1400)-ROW(B1381)+1)) / (20*21/2)</f>
        <v>0.77304761904761909</v>
      </c>
      <c r="J1397" s="2">
        <f t="shared" si="170"/>
        <v>0.7739508060353395</v>
      </c>
      <c r="K1397" s="2">
        <f t="shared" si="172"/>
        <v>0.76588678596294946</v>
      </c>
    </row>
    <row r="1398" spans="1:11" ht="13.5" x14ac:dyDescent="0.25">
      <c r="A1398" s="3">
        <f>TITRES_STAT!B1401</f>
        <v>44349</v>
      </c>
      <c r="B1398" s="5">
        <f>TITRES_STAT!D1401</f>
        <v>0.74</v>
      </c>
      <c r="C1398" s="2">
        <f t="shared" si="165"/>
        <v>-1.0000000000000009E-2</v>
      </c>
      <c r="D1398" s="2">
        <f t="shared" si="166"/>
        <v>0.77400000000000002</v>
      </c>
      <c r="E1398" s="2">
        <f t="shared" si="168"/>
        <v>0.78899999999999992</v>
      </c>
      <c r="F1398" s="2">
        <f t="shared" si="169"/>
        <v>0.76650000000000018</v>
      </c>
      <c r="G1398" s="2">
        <f t="shared" si="171"/>
        <v>0.74860000000000004</v>
      </c>
      <c r="H1398" s="2">
        <f t="shared" si="167"/>
        <v>0.55644999999999978</v>
      </c>
      <c r="I1398" s="2">
        <f t="array" ref="I1398">SUMPRODUCT(B1382:B1401, (ROW(B1382:B1401)-ROW(B1382)+1)) / (20*21/2)</f>
        <v>0.77138095238095239</v>
      </c>
      <c r="J1398" s="2">
        <f t="shared" si="170"/>
        <v>0.77071739593673572</v>
      </c>
      <c r="K1398" s="2">
        <f t="shared" si="172"/>
        <v>0.76487161788597113</v>
      </c>
    </row>
    <row r="1399" spans="1:11" ht="13.5" x14ac:dyDescent="0.25">
      <c r="A1399" s="3">
        <f>TITRES_STAT!B1402</f>
        <v>44350</v>
      </c>
      <c r="B1399" s="5">
        <f>TITRES_STAT!D1402</f>
        <v>0.75</v>
      </c>
      <c r="C1399" s="2">
        <f t="shared" si="165"/>
        <v>1.0000000000000009E-2</v>
      </c>
      <c r="D1399" s="2">
        <f t="shared" si="166"/>
        <v>0.76400000000000001</v>
      </c>
      <c r="E1399" s="2">
        <f t="shared" si="168"/>
        <v>0.78600000000000003</v>
      </c>
      <c r="F1399" s="2">
        <f t="shared" si="169"/>
        <v>0.76650000000000018</v>
      </c>
      <c r="G1399" s="2">
        <f t="shared" si="171"/>
        <v>0.74879999999999991</v>
      </c>
      <c r="H1399" s="2">
        <f t="shared" si="167"/>
        <v>0.55909999999999982</v>
      </c>
      <c r="I1399" s="2">
        <f t="array" ref="I1399">SUMPRODUCT(B1383:B1402, (ROW(B1383:B1402)-ROW(B1383)+1)) / (20*21/2)</f>
        <v>0.76966666666666661</v>
      </c>
      <c r="J1399" s="2">
        <f t="shared" si="170"/>
        <v>0.76874431060942749</v>
      </c>
      <c r="K1399" s="2">
        <f t="shared" si="172"/>
        <v>0.76428841718456053</v>
      </c>
    </row>
    <row r="1400" spans="1:11" ht="13.5" x14ac:dyDescent="0.25">
      <c r="A1400" s="3">
        <f>TITRES_STAT!B1403</f>
        <v>44351</v>
      </c>
      <c r="B1400" s="5">
        <f>TITRES_STAT!D1403</f>
        <v>0.75</v>
      </c>
      <c r="C1400" s="2">
        <f t="shared" si="165"/>
        <v>0</v>
      </c>
      <c r="D1400" s="2">
        <f t="shared" si="166"/>
        <v>0.754</v>
      </c>
      <c r="E1400" s="2">
        <f t="shared" si="168"/>
        <v>0.78100000000000003</v>
      </c>
      <c r="F1400" s="2">
        <f t="shared" si="169"/>
        <v>0.76750000000000018</v>
      </c>
      <c r="G1400" s="2">
        <f t="shared" si="171"/>
        <v>0.74979999999999991</v>
      </c>
      <c r="H1400" s="2">
        <f t="shared" si="167"/>
        <v>0.56174999999999986</v>
      </c>
      <c r="I1400" s="2">
        <f t="array" ref="I1400">SUMPRODUCT(B1384:B1403, (ROW(B1384:B1403)-ROW(B1384)+1)) / (20*21/2)</f>
        <v>0.76980952380952383</v>
      </c>
      <c r="J1400" s="2">
        <f t="shared" si="170"/>
        <v>0.76695913817043437</v>
      </c>
      <c r="K1400" s="2">
        <f t="shared" si="172"/>
        <v>0.76372808709889151</v>
      </c>
    </row>
    <row r="1401" spans="1:11" ht="13.5" x14ac:dyDescent="0.25">
      <c r="A1401" s="3">
        <f>TITRES_STAT!B1404</f>
        <v>44354</v>
      </c>
      <c r="B1401" s="5">
        <f>TITRES_STAT!D1404</f>
        <v>0.75</v>
      </c>
      <c r="C1401" s="2">
        <f t="shared" si="165"/>
        <v>0</v>
      </c>
      <c r="D1401" s="2">
        <f t="shared" si="166"/>
        <v>0.748</v>
      </c>
      <c r="E1401" s="2">
        <f t="shared" si="168"/>
        <v>0.77500000000000002</v>
      </c>
      <c r="F1401" s="2">
        <f t="shared" si="169"/>
        <v>0.76800000000000013</v>
      </c>
      <c r="G1401" s="2">
        <f t="shared" si="171"/>
        <v>0.75059999999999993</v>
      </c>
      <c r="H1401" s="2">
        <f t="shared" si="167"/>
        <v>0.56439999999999979</v>
      </c>
      <c r="I1401" s="2">
        <f t="array" ref="I1401">SUMPRODUCT(B1385:B1404, (ROW(B1385:B1404)-ROW(B1385)+1)) / (20*21/2)</f>
        <v>0.77066666666666672</v>
      </c>
      <c r="J1401" s="2">
        <f t="shared" si="170"/>
        <v>0.76534398215420252</v>
      </c>
      <c r="K1401" s="2">
        <f t="shared" si="172"/>
        <v>0.7631897307420723</v>
      </c>
    </row>
    <row r="1402" spans="1:11" ht="13.5" x14ac:dyDescent="0.25">
      <c r="A1402" s="3">
        <f>TITRES_STAT!B1405</f>
        <v>44355</v>
      </c>
      <c r="B1402" s="5">
        <f>TITRES_STAT!D1405</f>
        <v>0.75</v>
      </c>
      <c r="C1402" s="2">
        <f t="shared" si="165"/>
        <v>0</v>
      </c>
      <c r="D1402" s="2">
        <f t="shared" si="166"/>
        <v>0.748</v>
      </c>
      <c r="E1402" s="2">
        <f t="shared" si="168"/>
        <v>0.76800000000000002</v>
      </c>
      <c r="F1402" s="2">
        <f t="shared" si="169"/>
        <v>0.76850000000000018</v>
      </c>
      <c r="G1402" s="2">
        <f t="shared" si="171"/>
        <v>0.75120000000000009</v>
      </c>
      <c r="H1402" s="2">
        <f t="shared" si="167"/>
        <v>0.56704999999999983</v>
      </c>
      <c r="I1402" s="2">
        <f t="array" ref="I1402">SUMPRODUCT(B1386:B1405, (ROW(B1386:B1405)-ROW(B1386)+1)) / (20*21/2)</f>
        <v>0.77228571428571435</v>
      </c>
      <c r="J1402" s="2">
        <f t="shared" si="170"/>
        <v>0.76388265052046889</v>
      </c>
      <c r="K1402" s="2">
        <f t="shared" si="172"/>
        <v>0.76267248639924601</v>
      </c>
    </row>
    <row r="1403" spans="1:11" ht="13.5" x14ac:dyDescent="0.25">
      <c r="A1403" s="3">
        <f>TITRES_STAT!B1406</f>
        <v>44356</v>
      </c>
      <c r="B1403" s="5">
        <f>TITRES_STAT!D1406</f>
        <v>0.77</v>
      </c>
      <c r="C1403" s="2">
        <f t="shared" si="165"/>
        <v>2.0000000000000018E-2</v>
      </c>
      <c r="D1403" s="2">
        <f t="shared" si="166"/>
        <v>0.754</v>
      </c>
      <c r="E1403" s="2">
        <f t="shared" si="168"/>
        <v>0.76400000000000001</v>
      </c>
      <c r="F1403" s="2">
        <f t="shared" si="169"/>
        <v>0.77100000000000013</v>
      </c>
      <c r="G1403" s="2">
        <f t="shared" si="171"/>
        <v>0.75260000000000005</v>
      </c>
      <c r="H1403" s="2">
        <f t="shared" si="167"/>
        <v>0.56979999999999986</v>
      </c>
      <c r="I1403" s="2">
        <f t="array" ref="I1403">SUMPRODUCT(B1387:B1406, (ROW(B1387:B1406)-ROW(B1387)+1)) / (20*21/2)</f>
        <v>0.77366666666666661</v>
      </c>
      <c r="J1403" s="2">
        <f t="shared" si="170"/>
        <v>0.76446525523280517</v>
      </c>
      <c r="K1403" s="2">
        <f t="shared" si="172"/>
        <v>0.76295983987378535</v>
      </c>
    </row>
    <row r="1404" spans="1:11" ht="13.5" x14ac:dyDescent="0.25">
      <c r="A1404" s="3">
        <f>TITRES_STAT!B1407</f>
        <v>44357</v>
      </c>
      <c r="B1404" s="5">
        <f>TITRES_STAT!D1407</f>
        <v>0.78</v>
      </c>
      <c r="C1404" s="2">
        <f t="shared" si="165"/>
        <v>1.0000000000000009E-2</v>
      </c>
      <c r="D1404" s="2">
        <f t="shared" si="166"/>
        <v>0.76</v>
      </c>
      <c r="E1404" s="2">
        <f t="shared" si="168"/>
        <v>0.76200000000000001</v>
      </c>
      <c r="F1404" s="2">
        <f t="shared" si="169"/>
        <v>0.77299999999999991</v>
      </c>
      <c r="G1404" s="2">
        <f t="shared" si="171"/>
        <v>0.75440000000000007</v>
      </c>
      <c r="H1404" s="2">
        <f t="shared" si="167"/>
        <v>0.57259999999999989</v>
      </c>
      <c r="I1404" s="2">
        <f t="array" ref="I1404">SUMPRODUCT(B1388:B1407, (ROW(B1388:B1407)-ROW(B1388)+1)) / (20*21/2)</f>
        <v>0.77290476190476209</v>
      </c>
      <c r="J1404" s="2">
        <f t="shared" si="170"/>
        <v>0.76594475473444279</v>
      </c>
      <c r="K1404" s="2">
        <f t="shared" si="172"/>
        <v>0.76362808144736249</v>
      </c>
    </row>
    <row r="1405" spans="1:11" ht="13.5" x14ac:dyDescent="0.25">
      <c r="A1405" s="3">
        <f>TITRES_STAT!B1408</f>
        <v>44358</v>
      </c>
      <c r="B1405" s="5">
        <f>TITRES_STAT!D1408</f>
        <v>0.79</v>
      </c>
      <c r="C1405" s="2">
        <f t="shared" si="165"/>
        <v>1.0000000000000009E-2</v>
      </c>
      <c r="D1405" s="2">
        <f t="shared" si="166"/>
        <v>0.76800000000000002</v>
      </c>
      <c r="E1405" s="2">
        <f t="shared" si="168"/>
        <v>0.7609999999999999</v>
      </c>
      <c r="F1405" s="2">
        <f t="shared" si="169"/>
        <v>0.77549999999999986</v>
      </c>
      <c r="G1405" s="2">
        <f t="shared" si="171"/>
        <v>0.75620000000000009</v>
      </c>
      <c r="H1405" s="2">
        <f t="shared" si="167"/>
        <v>0.57544999999999991</v>
      </c>
      <c r="I1405" s="2">
        <f t="array" ref="I1405">SUMPRODUCT(B1389:B1408, (ROW(B1389:B1408)-ROW(B1389)+1)) / (20*21/2)</f>
        <v>0.77209523809523817</v>
      </c>
      <c r="J1405" s="2">
        <f t="shared" si="170"/>
        <v>0.76823573047401961</v>
      </c>
      <c r="K1405" s="2">
        <f t="shared" si="172"/>
        <v>0.76466227433177969</v>
      </c>
    </row>
    <row r="1406" spans="1:11" ht="13.5" x14ac:dyDescent="0.25">
      <c r="A1406" s="3">
        <f>TITRES_STAT!B1409</f>
        <v>44361</v>
      </c>
      <c r="B1406" s="5">
        <f>TITRES_STAT!D1409</f>
        <v>0.79</v>
      </c>
      <c r="C1406" s="2">
        <f t="shared" si="165"/>
        <v>0</v>
      </c>
      <c r="D1406" s="2">
        <f t="shared" si="166"/>
        <v>0.77600000000000002</v>
      </c>
      <c r="E1406" s="2">
        <f t="shared" si="168"/>
        <v>0.76200000000000001</v>
      </c>
      <c r="F1406" s="2">
        <f t="shared" si="169"/>
        <v>0.77799999999999991</v>
      </c>
      <c r="G1406" s="2">
        <f t="shared" si="171"/>
        <v>0.75719999999999998</v>
      </c>
      <c r="H1406" s="2">
        <f t="shared" si="167"/>
        <v>0.57834999999999992</v>
      </c>
      <c r="I1406" s="2">
        <f t="array" ref="I1406">SUMPRODUCT(B1390:B1409, (ROW(B1390:B1409)-ROW(B1390)+1)) / (20*21/2)</f>
        <v>0.77133333333333332</v>
      </c>
      <c r="J1406" s="2">
        <f t="shared" si="170"/>
        <v>0.77030851804792244</v>
      </c>
      <c r="K1406" s="2">
        <f t="shared" si="172"/>
        <v>0.76565591063249427</v>
      </c>
    </row>
    <row r="1407" spans="1:11" ht="13.5" x14ac:dyDescent="0.25">
      <c r="A1407" s="3">
        <f>TITRES_STAT!B1410</f>
        <v>44362</v>
      </c>
      <c r="B1407" s="5">
        <f>TITRES_STAT!D1410</f>
        <v>0.77</v>
      </c>
      <c r="C1407" s="2">
        <f t="shared" si="165"/>
        <v>-2.0000000000000018E-2</v>
      </c>
      <c r="D1407" s="2">
        <f t="shared" si="166"/>
        <v>0.78</v>
      </c>
      <c r="E1407" s="2">
        <f t="shared" si="168"/>
        <v>0.76400000000000001</v>
      </c>
      <c r="F1407" s="2">
        <f t="shared" si="169"/>
        <v>0.77849999999999986</v>
      </c>
      <c r="G1407" s="2">
        <f t="shared" si="171"/>
        <v>0.75759999999999994</v>
      </c>
      <c r="H1407" s="2">
        <f t="shared" si="167"/>
        <v>0.58109999999999984</v>
      </c>
      <c r="I1407" s="2">
        <f t="array" ref="I1407">SUMPRODUCT(B1391:B1410, (ROW(B1391:B1410)-ROW(B1391)+1)) / (20*21/2)</f>
        <v>0.77061904761904765</v>
      </c>
      <c r="J1407" s="2">
        <f t="shared" si="170"/>
        <v>0.77027913537669179</v>
      </c>
      <c r="K1407" s="2">
        <f t="shared" si="172"/>
        <v>0.76582626707827883</v>
      </c>
    </row>
    <row r="1408" spans="1:11" ht="13.5" x14ac:dyDescent="0.25">
      <c r="A1408" s="3">
        <f>TITRES_STAT!B1411</f>
        <v>44363</v>
      </c>
      <c r="B1408" s="5">
        <f>TITRES_STAT!D1411</f>
        <v>0.77</v>
      </c>
      <c r="C1408" s="2">
        <f t="shared" si="165"/>
        <v>0</v>
      </c>
      <c r="D1408" s="2">
        <f t="shared" si="166"/>
        <v>0.78</v>
      </c>
      <c r="E1408" s="2">
        <f t="shared" si="168"/>
        <v>0.76700000000000002</v>
      </c>
      <c r="F1408" s="2">
        <f t="shared" si="169"/>
        <v>0.77799999999999991</v>
      </c>
      <c r="G1408" s="2">
        <f t="shared" si="171"/>
        <v>0.75800000000000001</v>
      </c>
      <c r="H1408" s="2">
        <f t="shared" si="167"/>
        <v>0.58384999999999987</v>
      </c>
      <c r="I1408" s="2">
        <f t="array" ref="I1408">SUMPRODUCT(B1392:B1411, (ROW(B1392:B1411)-ROW(B1392)+1)) / (20*21/2)</f>
        <v>0.77004761904761909</v>
      </c>
      <c r="J1408" s="2">
        <f t="shared" si="170"/>
        <v>0.77025255105510215</v>
      </c>
      <c r="K1408" s="2">
        <f t="shared" si="172"/>
        <v>0.76598994287913058</v>
      </c>
    </row>
    <row r="1409" spans="1:11" ht="13.5" x14ac:dyDescent="0.25">
      <c r="A1409" s="3">
        <f>TITRES_STAT!B1412</f>
        <v>44364</v>
      </c>
      <c r="B1409" s="5">
        <f>TITRES_STAT!D1412</f>
        <v>0.77</v>
      </c>
      <c r="C1409" s="2">
        <f t="shared" si="165"/>
        <v>0</v>
      </c>
      <c r="D1409" s="2">
        <f t="shared" si="166"/>
        <v>0.77800000000000002</v>
      </c>
      <c r="E1409" s="2">
        <f t="shared" si="168"/>
        <v>0.76899999999999991</v>
      </c>
      <c r="F1409" s="2">
        <f t="shared" si="169"/>
        <v>0.77749999999999986</v>
      </c>
      <c r="G1409" s="2">
        <f t="shared" si="171"/>
        <v>0.75840000000000019</v>
      </c>
      <c r="H1409" s="2">
        <f t="shared" si="167"/>
        <v>0.58659999999999979</v>
      </c>
      <c r="I1409" s="2">
        <f t="array" ref="I1409">SUMPRODUCT(B1393:B1412, (ROW(B1393:B1412)-ROW(B1393)+1)) / (20*21/2)</f>
        <v>0.76871428571428579</v>
      </c>
      <c r="J1409" s="2">
        <f t="shared" si="170"/>
        <v>0.77022849857366393</v>
      </c>
      <c r="K1409" s="2">
        <f t="shared" si="172"/>
        <v>0.76614720002112546</v>
      </c>
    </row>
    <row r="1410" spans="1:11" ht="13.5" x14ac:dyDescent="0.25">
      <c r="A1410" s="3">
        <f>TITRES_STAT!B1413</f>
        <v>44365</v>
      </c>
      <c r="B1410" s="5">
        <f>TITRES_STAT!D1413</f>
        <v>0.77</v>
      </c>
      <c r="C1410" s="2">
        <f t="shared" si="165"/>
        <v>0</v>
      </c>
      <c r="D1410" s="2">
        <f t="shared" si="166"/>
        <v>0.77400000000000002</v>
      </c>
      <c r="E1410" s="2">
        <f t="shared" si="168"/>
        <v>0.77099999999999991</v>
      </c>
      <c r="F1410" s="2">
        <f t="shared" si="169"/>
        <v>0.7759999999999998</v>
      </c>
      <c r="G1410" s="2">
        <f t="shared" si="171"/>
        <v>0.75920000000000021</v>
      </c>
      <c r="H1410" s="2">
        <f t="shared" si="167"/>
        <v>0.58939999999999981</v>
      </c>
      <c r="I1410" s="2">
        <f t="array" ref="I1410">SUMPRODUCT(B1394:B1413, (ROW(B1394:B1413)-ROW(B1394)+1)) / (20*21/2)</f>
        <v>0.76576190476190475</v>
      </c>
      <c r="J1410" s="2">
        <f t="shared" si="170"/>
        <v>0.77020673680474361</v>
      </c>
      <c r="K1410" s="2">
        <f t="shared" si="172"/>
        <v>0.76629829021637541</v>
      </c>
    </row>
    <row r="1411" spans="1:11" ht="13.5" x14ac:dyDescent="0.25">
      <c r="A1411" s="3">
        <f>TITRES_STAT!B1414</f>
        <v>44368</v>
      </c>
      <c r="B1411" s="5">
        <f>TITRES_STAT!D1414</f>
        <v>0.77</v>
      </c>
      <c r="C1411" s="2">
        <f t="shared" si="165"/>
        <v>0</v>
      </c>
      <c r="D1411" s="2">
        <f t="shared" si="166"/>
        <v>0.77</v>
      </c>
      <c r="E1411" s="2">
        <f t="shared" si="168"/>
        <v>0.77299999999999991</v>
      </c>
      <c r="F1411" s="2">
        <f t="shared" si="169"/>
        <v>0.7739999999999998</v>
      </c>
      <c r="G1411" s="2">
        <f t="shared" si="171"/>
        <v>0.76020000000000021</v>
      </c>
      <c r="H1411" s="2">
        <f t="shared" si="167"/>
        <v>0.59219999999999973</v>
      </c>
      <c r="I1411" s="2">
        <f t="array" ref="I1411">SUMPRODUCT(B1395:B1414, (ROW(B1395:B1414)-ROW(B1395)+1)) / (20*21/2)</f>
        <v>0.76314285714285723</v>
      </c>
      <c r="J1411" s="2">
        <f t="shared" si="170"/>
        <v>0.77018704758524426</v>
      </c>
      <c r="K1411" s="2">
        <f t="shared" si="172"/>
        <v>0.76644345530592928</v>
      </c>
    </row>
    <row r="1412" spans="1:11" ht="13.5" x14ac:dyDescent="0.25">
      <c r="A1412" s="3">
        <f>TITRES_STAT!B1415</f>
        <v>44369</v>
      </c>
      <c r="B1412" s="5">
        <f>TITRES_STAT!D1415</f>
        <v>0.76</v>
      </c>
      <c r="C1412" s="2">
        <f t="shared" ref="C1412:C1475" si="173">B1412-B1411</f>
        <v>-1.0000000000000009E-2</v>
      </c>
      <c r="D1412" s="2">
        <f t="shared" si="166"/>
        <v>0.76800000000000002</v>
      </c>
      <c r="E1412" s="2">
        <f t="shared" si="168"/>
        <v>0.7739999999999998</v>
      </c>
      <c r="F1412" s="2">
        <f t="shared" si="169"/>
        <v>0.7709999999999998</v>
      </c>
      <c r="G1412" s="2">
        <f t="shared" si="171"/>
        <v>0.76100000000000034</v>
      </c>
      <c r="H1412" s="2">
        <f t="shared" si="167"/>
        <v>0.59494999999999987</v>
      </c>
      <c r="I1412" s="2">
        <f t="array" ref="I1412">SUMPRODUCT(B1396:B1415, (ROW(B1396:B1415)-ROW(B1396)+1)) / (20*21/2)</f>
        <v>0.76271428571428568</v>
      </c>
      <c r="J1412" s="2">
        <f t="shared" si="170"/>
        <v>0.76921685257712569</v>
      </c>
      <c r="K1412" s="2">
        <f t="shared" si="172"/>
        <v>0.76619077078412812</v>
      </c>
    </row>
    <row r="1413" spans="1:11" ht="13.5" x14ac:dyDescent="0.25">
      <c r="A1413" s="3">
        <f>TITRES_STAT!B1416</f>
        <v>44370</v>
      </c>
      <c r="B1413" s="5">
        <f>TITRES_STAT!D1416</f>
        <v>0.74</v>
      </c>
      <c r="C1413" s="2">
        <f t="shared" si="173"/>
        <v>-2.0000000000000018E-2</v>
      </c>
      <c r="D1413" s="2">
        <f t="shared" si="166"/>
        <v>0.76200000000000012</v>
      </c>
      <c r="E1413" s="2">
        <f t="shared" si="168"/>
        <v>0.77099999999999991</v>
      </c>
      <c r="F1413" s="2">
        <f t="shared" si="169"/>
        <v>0.76749999999999985</v>
      </c>
      <c r="G1413" s="2">
        <f t="shared" si="171"/>
        <v>0.76100000000000034</v>
      </c>
      <c r="H1413" s="2">
        <f t="shared" si="167"/>
        <v>0.5975499999999998</v>
      </c>
      <c r="I1413" s="2">
        <f t="array" ref="I1413">SUMPRODUCT(B1397:B1416, (ROW(B1397:B1416)-ROW(B1397)+1)) / (20*21/2)</f>
        <v>0.75961904761904753</v>
      </c>
      <c r="J1413" s="2">
        <f t="shared" si="170"/>
        <v>0.766434295188828</v>
      </c>
      <c r="K1413" s="2">
        <f t="shared" si="172"/>
        <v>0.76516368173377025</v>
      </c>
    </row>
    <row r="1414" spans="1:11" ht="13.5" x14ac:dyDescent="0.25">
      <c r="A1414" s="3">
        <f>TITRES_STAT!B1417</f>
        <v>44371</v>
      </c>
      <c r="B1414" s="5">
        <f>TITRES_STAT!D1417</f>
        <v>0.74</v>
      </c>
      <c r="C1414" s="2">
        <f t="shared" si="173"/>
        <v>0</v>
      </c>
      <c r="D1414" s="2">
        <f t="shared" ref="D1414:D1477" si="174">AVERAGE(B1410:B1414)</f>
        <v>0.75600000000000001</v>
      </c>
      <c r="E1414" s="2">
        <f t="shared" si="168"/>
        <v>0.76700000000000002</v>
      </c>
      <c r="F1414" s="2">
        <f t="shared" si="169"/>
        <v>0.76449999999999985</v>
      </c>
      <c r="G1414" s="2">
        <f t="shared" si="171"/>
        <v>0.76100000000000034</v>
      </c>
      <c r="H1414" s="2">
        <f t="shared" si="167"/>
        <v>0.60014999999999974</v>
      </c>
      <c r="I1414" s="2">
        <f t="array" ref="I1414">SUMPRODUCT(B1398:B1417, (ROW(B1398:B1417)-ROW(B1398)+1)) / (20*21/2)</f>
        <v>0.75676190476190486</v>
      </c>
      <c r="J1414" s="2">
        <f t="shared" si="170"/>
        <v>0.7639167432660825</v>
      </c>
      <c r="K1414" s="2">
        <f t="shared" si="172"/>
        <v>0.7641768706853872</v>
      </c>
    </row>
    <row r="1415" spans="1:11" ht="13.5" x14ac:dyDescent="0.25">
      <c r="A1415" s="3">
        <f>TITRES_STAT!B1418</f>
        <v>44372</v>
      </c>
      <c r="B1415" s="5">
        <f>TITRES_STAT!D1418</f>
        <v>0.76</v>
      </c>
      <c r="C1415" s="2">
        <f t="shared" si="173"/>
        <v>2.0000000000000018E-2</v>
      </c>
      <c r="D1415" s="2">
        <f t="shared" si="174"/>
        <v>0.75399999999999989</v>
      </c>
      <c r="E1415" s="2">
        <f t="shared" si="168"/>
        <v>0.76400000000000001</v>
      </c>
      <c r="F1415" s="2">
        <f t="shared" si="169"/>
        <v>0.76249999999999984</v>
      </c>
      <c r="G1415" s="2">
        <f t="shared" si="171"/>
        <v>0.76180000000000037</v>
      </c>
      <c r="H1415" s="2">
        <f t="shared" si="167"/>
        <v>0.60284999999999977</v>
      </c>
      <c r="I1415" s="2">
        <f t="array" ref="I1415">SUMPRODUCT(B1399:B1418, (ROW(B1399:B1418)-ROW(B1399)+1)) / (20*21/2)</f>
        <v>0.75209523809523804</v>
      </c>
      <c r="J1415" s="2">
        <f t="shared" si="170"/>
        <v>0.76354372009788407</v>
      </c>
      <c r="K1415" s="2">
        <f t="shared" si="172"/>
        <v>0.76401307183497991</v>
      </c>
    </row>
    <row r="1416" spans="1:11" ht="13.5" x14ac:dyDescent="0.25">
      <c r="A1416" s="3">
        <f>TITRES_STAT!B1419</f>
        <v>44375</v>
      </c>
      <c r="B1416" s="5">
        <f>TITRES_STAT!D1419</f>
        <v>0.73</v>
      </c>
      <c r="C1416" s="2">
        <f t="shared" si="173"/>
        <v>-3.0000000000000027E-2</v>
      </c>
      <c r="D1416" s="2">
        <f t="shared" si="174"/>
        <v>0.746</v>
      </c>
      <c r="E1416" s="2">
        <f t="shared" si="168"/>
        <v>0.75800000000000001</v>
      </c>
      <c r="F1416" s="2">
        <f t="shared" si="169"/>
        <v>0.76</v>
      </c>
      <c r="G1416" s="2">
        <f t="shared" si="171"/>
        <v>0.76180000000000025</v>
      </c>
      <c r="H1416" s="2">
        <f t="shared" si="167"/>
        <v>0.60544999999999982</v>
      </c>
      <c r="I1416" s="2">
        <f t="array" ref="I1416">SUMPRODUCT(B1400:B1419, (ROW(B1400:B1419)-ROW(B1400)+1)) / (20*21/2)</f>
        <v>0.74661904761904774</v>
      </c>
      <c r="J1416" s="2">
        <f t="shared" si="170"/>
        <v>0.76034908008856184</v>
      </c>
      <c r="K1416" s="2">
        <f t="shared" si="172"/>
        <v>0.76267922588066694</v>
      </c>
    </row>
    <row r="1417" spans="1:11" ht="13.5" x14ac:dyDescent="0.25">
      <c r="A1417" s="3">
        <f>TITRES_STAT!B1420</f>
        <v>44376</v>
      </c>
      <c r="B1417" s="5">
        <f>TITRES_STAT!D1420</f>
        <v>0.73</v>
      </c>
      <c r="C1417" s="2">
        <f t="shared" si="173"/>
        <v>0</v>
      </c>
      <c r="D1417" s="2">
        <f t="shared" si="174"/>
        <v>0.74</v>
      </c>
      <c r="E1417" s="2">
        <f t="shared" si="168"/>
        <v>0.75400000000000011</v>
      </c>
      <c r="F1417" s="2">
        <f t="shared" si="169"/>
        <v>0.75900000000000001</v>
      </c>
      <c r="G1417" s="2">
        <f t="shared" si="171"/>
        <v>0.76159999999999994</v>
      </c>
      <c r="H1417" s="2">
        <f t="shared" si="167"/>
        <v>0.60804999999999987</v>
      </c>
      <c r="I1417" s="2">
        <f t="array" ref="I1417">SUMPRODUCT(B1401:B1420, (ROW(B1401:B1420)-ROW(B1401)+1)) / (20*21/2)</f>
        <v>0.73947619047619062</v>
      </c>
      <c r="J1417" s="2">
        <f t="shared" si="170"/>
        <v>0.75745869150869882</v>
      </c>
      <c r="K1417" s="2">
        <f t="shared" si="172"/>
        <v>0.76139768761083682</v>
      </c>
    </row>
    <row r="1418" spans="1:11" ht="13.5" x14ac:dyDescent="0.25">
      <c r="A1418" s="3">
        <f>TITRES_STAT!B1421</f>
        <v>44377</v>
      </c>
      <c r="B1418" s="5">
        <f>TITRES_STAT!D1421</f>
        <v>0.71</v>
      </c>
      <c r="C1418" s="2">
        <f t="shared" si="173"/>
        <v>-2.0000000000000018E-2</v>
      </c>
      <c r="D1418" s="2">
        <f t="shared" si="174"/>
        <v>0.73399999999999999</v>
      </c>
      <c r="E1418" s="2">
        <f t="shared" si="168"/>
        <v>0.74800000000000011</v>
      </c>
      <c r="F1418" s="2">
        <f t="shared" si="169"/>
        <v>0.75749999999999995</v>
      </c>
      <c r="G1418" s="2">
        <f t="shared" si="171"/>
        <v>0.76059999999999983</v>
      </c>
      <c r="H1418" s="2">
        <f t="shared" ref="H1418:H1481" si="175">AVERAGE(B1219:B1418)</f>
        <v>0.61054999999999982</v>
      </c>
      <c r="I1418" s="2">
        <f t="array" ref="I1418">SUMPRODUCT(B1402:B1421, (ROW(B1402:B1421)-ROW(B1402)+1)) / (20*21/2)</f>
        <v>0.73171428571428565</v>
      </c>
      <c r="J1418" s="2">
        <f t="shared" si="170"/>
        <v>0.75293881612691793</v>
      </c>
      <c r="K1418" s="2">
        <f t="shared" si="172"/>
        <v>0.75938209201825502</v>
      </c>
    </row>
    <row r="1419" spans="1:11" ht="13.5" x14ac:dyDescent="0.25">
      <c r="A1419" s="3">
        <f>TITRES_STAT!B1422</f>
        <v>44378</v>
      </c>
      <c r="B1419" s="5">
        <f>TITRES_STAT!D1422</f>
        <v>0.7</v>
      </c>
      <c r="C1419" s="2">
        <f t="shared" si="173"/>
        <v>-1.0000000000000009E-2</v>
      </c>
      <c r="D1419" s="2">
        <f t="shared" si="174"/>
        <v>0.72599999999999998</v>
      </c>
      <c r="E1419" s="2">
        <f t="shared" si="168"/>
        <v>0.74099999999999999</v>
      </c>
      <c r="F1419" s="2">
        <f t="shared" si="169"/>
        <v>0.75499999999999989</v>
      </c>
      <c r="G1419" s="2">
        <f t="shared" si="171"/>
        <v>0.75879999999999992</v>
      </c>
      <c r="H1419" s="2">
        <f t="shared" si="175"/>
        <v>0.61299999999999988</v>
      </c>
      <c r="I1419" s="2">
        <f t="array" ref="I1419">SUMPRODUCT(B1403:B1422, (ROW(B1403:B1422)-ROW(B1403)+1)) / (20*21/2)</f>
        <v>0.72623809523809535</v>
      </c>
      <c r="J1419" s="2">
        <f t="shared" si="170"/>
        <v>0.7478970241148305</v>
      </c>
      <c r="K1419" s="2">
        <f t="shared" si="172"/>
        <v>0.75705338252734311</v>
      </c>
    </row>
    <row r="1420" spans="1:11" ht="13.5" x14ac:dyDescent="0.25">
      <c r="A1420" s="3">
        <f>TITRES_STAT!B1423</f>
        <v>44379</v>
      </c>
      <c r="B1420" s="5">
        <f>TITRES_STAT!D1423</f>
        <v>0.68</v>
      </c>
      <c r="C1420" s="2">
        <f t="shared" si="173"/>
        <v>-1.9999999999999907E-2</v>
      </c>
      <c r="D1420" s="2">
        <f t="shared" si="174"/>
        <v>0.71000000000000008</v>
      </c>
      <c r="E1420" s="2">
        <f t="shared" ref="E1420:E1483" si="176">AVERAGE(B1411:B1420)</f>
        <v>0.73199999999999998</v>
      </c>
      <c r="F1420" s="2">
        <f t="shared" si="169"/>
        <v>0.75149999999999983</v>
      </c>
      <c r="G1420" s="2">
        <f t="shared" si="171"/>
        <v>0.75719999999999998</v>
      </c>
      <c r="H1420" s="2">
        <f t="shared" si="175"/>
        <v>0.61534999999999984</v>
      </c>
      <c r="I1420" s="2">
        <f t="array" ref="I1420">SUMPRODUCT(B1404:B1423, (ROW(B1404:B1423)-ROW(B1404)+1)) / (20*21/2)</f>
        <v>0.72104761904761916</v>
      </c>
      <c r="J1420" s="2">
        <f t="shared" si="170"/>
        <v>0.74143064086579902</v>
      </c>
      <c r="K1420" s="2">
        <f t="shared" si="172"/>
        <v>0.75403168125176101</v>
      </c>
    </row>
    <row r="1421" spans="1:11" ht="13.5" x14ac:dyDescent="0.25">
      <c r="A1421" s="3">
        <f>TITRES_STAT!B1424</f>
        <v>44382</v>
      </c>
      <c r="B1421" s="5">
        <f>TITRES_STAT!D1424</f>
        <v>0.67</v>
      </c>
      <c r="C1421" s="2">
        <f t="shared" si="173"/>
        <v>-1.0000000000000009E-2</v>
      </c>
      <c r="D1421" s="2">
        <f t="shared" si="174"/>
        <v>0.69799999999999995</v>
      </c>
      <c r="E1421" s="2">
        <f t="shared" si="176"/>
        <v>0.72199999999999998</v>
      </c>
      <c r="F1421" s="2">
        <f t="shared" si="169"/>
        <v>0.74749999999999983</v>
      </c>
      <c r="G1421" s="2">
        <f t="shared" si="171"/>
        <v>0.75519999999999998</v>
      </c>
      <c r="H1421" s="2">
        <f t="shared" si="175"/>
        <v>0.61759999999999982</v>
      </c>
      <c r="I1421" s="2">
        <f t="array" ref="I1421">SUMPRODUCT(B1405:B1424, (ROW(B1405:B1424)-ROW(B1405)+1)) / (20*21/2)</f>
        <v>0.71814285714285697</v>
      </c>
      <c r="J1421" s="2">
        <f t="shared" si="170"/>
        <v>0.73462772268810395</v>
      </c>
      <c r="K1421" s="2">
        <f t="shared" si="172"/>
        <v>0.75073632120267231</v>
      </c>
    </row>
    <row r="1422" spans="1:11" ht="13.5" x14ac:dyDescent="0.25">
      <c r="A1422" s="3">
        <f>TITRES_STAT!B1425</f>
        <v>44383</v>
      </c>
      <c r="B1422" s="5">
        <f>TITRES_STAT!D1425</f>
        <v>0.69</v>
      </c>
      <c r="C1422" s="2">
        <f t="shared" si="173"/>
        <v>1.9999999999999907E-2</v>
      </c>
      <c r="D1422" s="2">
        <f t="shared" si="174"/>
        <v>0.69</v>
      </c>
      <c r="E1422" s="2">
        <f t="shared" si="176"/>
        <v>0.71500000000000008</v>
      </c>
      <c r="F1422" s="2">
        <f t="shared" si="169"/>
        <v>0.74449999999999983</v>
      </c>
      <c r="G1422" s="2">
        <f t="shared" si="171"/>
        <v>0.7537999999999998</v>
      </c>
      <c r="H1422" s="2">
        <f t="shared" si="175"/>
        <v>0.61999999999999988</v>
      </c>
      <c r="I1422" s="2">
        <f t="array" ref="I1422">SUMPRODUCT(B1406:B1425, (ROW(B1406:B1425)-ROW(B1406)+1)) / (20*21/2)</f>
        <v>0.71557142857142864</v>
      </c>
      <c r="J1422" s="2">
        <f t="shared" si="170"/>
        <v>0.73037746338447507</v>
      </c>
      <c r="K1422" s="2">
        <f t="shared" si="172"/>
        <v>0.74835450468492049</v>
      </c>
    </row>
    <row r="1423" spans="1:11" ht="13.5" x14ac:dyDescent="0.25">
      <c r="A1423" s="3">
        <f>TITRES_STAT!B1426</f>
        <v>44384</v>
      </c>
      <c r="B1423" s="5">
        <f>TITRES_STAT!D1426</f>
        <v>0.69</v>
      </c>
      <c r="C1423" s="2">
        <f t="shared" si="173"/>
        <v>0</v>
      </c>
      <c r="D1423" s="2">
        <f t="shared" si="174"/>
        <v>0.68599999999999994</v>
      </c>
      <c r="E1423" s="2">
        <f t="shared" si="176"/>
        <v>0.71</v>
      </c>
      <c r="F1423" s="2">
        <f t="shared" si="169"/>
        <v>0.74049999999999983</v>
      </c>
      <c r="G1423" s="2">
        <f t="shared" si="171"/>
        <v>0.75279999999999969</v>
      </c>
      <c r="H1423" s="2">
        <f t="shared" si="175"/>
        <v>0.62234999999999985</v>
      </c>
      <c r="I1423" s="2">
        <f t="array" ref="I1423">SUMPRODUCT(B1407:B1426, (ROW(B1407:B1426)-ROW(B1407)+1)) / (20*21/2)</f>
        <v>0.71242857142857141</v>
      </c>
      <c r="J1423" s="2">
        <f t="shared" si="170"/>
        <v>0.72653199068119179</v>
      </c>
      <c r="K1423" s="2">
        <f t="shared" si="172"/>
        <v>0.74606609273649227</v>
      </c>
    </row>
    <row r="1424" spans="1:11" ht="13.5" x14ac:dyDescent="0.25">
      <c r="A1424" s="3">
        <f>TITRES_STAT!B1427</f>
        <v>44385</v>
      </c>
      <c r="B1424" s="5">
        <f>TITRES_STAT!D1427</f>
        <v>0.71</v>
      </c>
      <c r="C1424" s="2">
        <f t="shared" si="173"/>
        <v>2.0000000000000018E-2</v>
      </c>
      <c r="D1424" s="2">
        <f t="shared" si="174"/>
        <v>0.68799999999999994</v>
      </c>
      <c r="E1424" s="2">
        <f t="shared" si="176"/>
        <v>0.70699999999999996</v>
      </c>
      <c r="F1424" s="2">
        <f t="shared" si="169"/>
        <v>0.73699999999999988</v>
      </c>
      <c r="G1424" s="2">
        <f t="shared" si="171"/>
        <v>0.75199999999999989</v>
      </c>
      <c r="H1424" s="2">
        <f t="shared" si="175"/>
        <v>0.6247999999999998</v>
      </c>
      <c r="I1424" s="2">
        <f t="array" ref="I1424">SUMPRODUCT(B1408:B1427, (ROW(B1408:B1427)-ROW(B1408)+1)) / (20*21/2)</f>
        <v>0.70971428571428563</v>
      </c>
      <c r="J1424" s="2">
        <f t="shared" si="170"/>
        <v>0.72495751537822106</v>
      </c>
      <c r="K1424" s="2">
        <f t="shared" si="172"/>
        <v>0.74465173615859059</v>
      </c>
    </row>
    <row r="1425" spans="1:11" ht="13.5" x14ac:dyDescent="0.25">
      <c r="A1425" s="3">
        <f>TITRES_STAT!B1428</f>
        <v>44386</v>
      </c>
      <c r="B1425" s="5">
        <f>TITRES_STAT!D1428</f>
        <v>0.71</v>
      </c>
      <c r="C1425" s="2">
        <f t="shared" si="173"/>
        <v>0</v>
      </c>
      <c r="D1425" s="2">
        <f t="shared" si="174"/>
        <v>0.69399999999999995</v>
      </c>
      <c r="E1425" s="2">
        <f t="shared" si="176"/>
        <v>0.70199999999999996</v>
      </c>
      <c r="F1425" s="2">
        <f t="shared" si="169"/>
        <v>0.73299999999999998</v>
      </c>
      <c r="G1425" s="2">
        <f t="shared" si="171"/>
        <v>0.75159999999999993</v>
      </c>
      <c r="H1425" s="2">
        <f t="shared" si="175"/>
        <v>0.62719999999999976</v>
      </c>
      <c r="I1425" s="2">
        <f t="array" ref="I1425">SUMPRODUCT(B1409:B1428, (ROW(B1409:B1428)-ROW(B1409)+1)) / (20*21/2)</f>
        <v>0.7054285714285714</v>
      </c>
      <c r="J1425" s="2">
        <f t="shared" si="170"/>
        <v>0.72353299010410477</v>
      </c>
      <c r="K1425" s="2">
        <f t="shared" si="172"/>
        <v>0.74329284454452826</v>
      </c>
    </row>
    <row r="1426" spans="1:11" ht="13.5" x14ac:dyDescent="0.25">
      <c r="A1426" s="3">
        <f>TITRES_STAT!B1429</f>
        <v>44389</v>
      </c>
      <c r="B1426" s="5">
        <f>TITRES_STAT!D1429</f>
        <v>0.7</v>
      </c>
      <c r="C1426" s="2">
        <f t="shared" si="173"/>
        <v>-1.0000000000000009E-2</v>
      </c>
      <c r="D1426" s="2">
        <f t="shared" si="174"/>
        <v>0.7</v>
      </c>
      <c r="E1426" s="2">
        <f t="shared" si="176"/>
        <v>0.69899999999999995</v>
      </c>
      <c r="F1426" s="2">
        <f t="shared" si="169"/>
        <v>0.72849999999999981</v>
      </c>
      <c r="G1426" s="2">
        <f t="shared" si="171"/>
        <v>0.75100000000000011</v>
      </c>
      <c r="H1426" s="2">
        <f t="shared" si="175"/>
        <v>0.62949999999999984</v>
      </c>
      <c r="I1426" s="2">
        <f t="array" ref="I1426">SUMPRODUCT(B1410:B1429, (ROW(B1410:B1429)-ROW(B1410)+1)) / (20*21/2)</f>
        <v>0.7015714285714284</v>
      </c>
      <c r="J1426" s="2">
        <f t="shared" si="170"/>
        <v>0.72129175295133285</v>
      </c>
      <c r="K1426" s="2">
        <f t="shared" si="172"/>
        <v>0.74159508593493895</v>
      </c>
    </row>
    <row r="1427" spans="1:11" ht="13.5" x14ac:dyDescent="0.25">
      <c r="A1427" s="3">
        <f>TITRES_STAT!B1430</f>
        <v>44390</v>
      </c>
      <c r="B1427" s="5">
        <f>TITRES_STAT!D1430</f>
        <v>0.7</v>
      </c>
      <c r="C1427" s="2">
        <f t="shared" si="173"/>
        <v>0</v>
      </c>
      <c r="D1427" s="2">
        <f t="shared" si="174"/>
        <v>0.70199999999999996</v>
      </c>
      <c r="E1427" s="2">
        <f t="shared" si="176"/>
        <v>0.69599999999999995</v>
      </c>
      <c r="F1427" s="2">
        <f t="shared" si="169"/>
        <v>0.72499999999999987</v>
      </c>
      <c r="G1427" s="2">
        <f t="shared" si="171"/>
        <v>0.74980000000000013</v>
      </c>
      <c r="H1427" s="2">
        <f t="shared" si="175"/>
        <v>0.63174999999999981</v>
      </c>
      <c r="I1427" s="2">
        <f t="array" ref="I1427">SUMPRODUCT(B1411:B1430, (ROW(B1411:B1430)-ROW(B1411)+1)) / (20*21/2)</f>
        <v>0.69814285714285707</v>
      </c>
      <c r="J1427" s="2">
        <f t="shared" si="170"/>
        <v>0.71926396695596784</v>
      </c>
      <c r="K1427" s="2">
        <f t="shared" si="172"/>
        <v>0.73996390609435314</v>
      </c>
    </row>
    <row r="1428" spans="1:11" ht="13.5" x14ac:dyDescent="0.25">
      <c r="A1428" s="3">
        <f>TITRES_STAT!B1431</f>
        <v>44391</v>
      </c>
      <c r="B1428" s="5">
        <f>TITRES_STAT!D1431</f>
        <v>0.68</v>
      </c>
      <c r="C1428" s="2">
        <f t="shared" si="173"/>
        <v>-1.9999999999999907E-2</v>
      </c>
      <c r="D1428" s="2">
        <f t="shared" si="174"/>
        <v>0.70000000000000007</v>
      </c>
      <c r="E1428" s="2">
        <f t="shared" si="176"/>
        <v>0.69299999999999995</v>
      </c>
      <c r="F1428" s="2">
        <f t="shared" ref="F1428:F1491" si="177">AVERAGE(B1409:B1428)</f>
        <v>0.72050000000000003</v>
      </c>
      <c r="G1428" s="2">
        <f t="shared" si="171"/>
        <v>0.74820000000000009</v>
      </c>
      <c r="H1428" s="2">
        <f t="shared" si="175"/>
        <v>0.6339499999999999</v>
      </c>
      <c r="I1428" s="2">
        <f t="array" ref="I1428">SUMPRODUCT(B1412:B1431, (ROW(B1412:B1431)-ROW(B1412)+1)) / (20*21/2)</f>
        <v>0.69514285714285706</v>
      </c>
      <c r="J1428" s="2">
        <f t="shared" si="170"/>
        <v>0.71552454153158995</v>
      </c>
      <c r="K1428" s="2">
        <f t="shared" si="172"/>
        <v>0.73761238036516275</v>
      </c>
    </row>
    <row r="1429" spans="1:11" ht="13.5" x14ac:dyDescent="0.25">
      <c r="A1429" s="3">
        <f>TITRES_STAT!B1432</f>
        <v>44392</v>
      </c>
      <c r="B1429" s="5">
        <f>TITRES_STAT!D1432</f>
        <v>0.68</v>
      </c>
      <c r="C1429" s="2">
        <f t="shared" si="173"/>
        <v>0</v>
      </c>
      <c r="D1429" s="2">
        <f t="shared" si="174"/>
        <v>0.69400000000000006</v>
      </c>
      <c r="E1429" s="2">
        <f t="shared" si="176"/>
        <v>0.69100000000000006</v>
      </c>
      <c r="F1429" s="2">
        <f t="shared" si="177"/>
        <v>0.71599999999999986</v>
      </c>
      <c r="G1429" s="2">
        <f t="shared" si="171"/>
        <v>0.74680000000000024</v>
      </c>
      <c r="H1429" s="2">
        <f t="shared" si="175"/>
        <v>0.63614999999999988</v>
      </c>
      <c r="I1429" s="2">
        <f t="array" ref="I1429">SUMPRODUCT(B1413:B1432, (ROW(B1413:B1432)-ROW(B1413)+1)) / (20*21/2)</f>
        <v>0.69447619047619036</v>
      </c>
      <c r="J1429" s="2">
        <f t="shared" ref="J1429:J1492" si="178">$J$4*B1429+J1428*(1-$J$4)</f>
        <v>0.71214125186191479</v>
      </c>
      <c r="K1429" s="2">
        <f t="shared" si="172"/>
        <v>0.73535307133123473</v>
      </c>
    </row>
    <row r="1430" spans="1:11" ht="13.5" x14ac:dyDescent="0.25">
      <c r="A1430" s="3">
        <f>TITRES_STAT!B1433</f>
        <v>44393</v>
      </c>
      <c r="B1430" s="5">
        <f>TITRES_STAT!D1433</f>
        <v>0.68</v>
      </c>
      <c r="C1430" s="2">
        <f t="shared" si="173"/>
        <v>0</v>
      </c>
      <c r="D1430" s="2">
        <f t="shared" si="174"/>
        <v>0.68800000000000006</v>
      </c>
      <c r="E1430" s="2">
        <f t="shared" si="176"/>
        <v>0.69099999999999995</v>
      </c>
      <c r="F1430" s="2">
        <f t="shared" si="177"/>
        <v>0.7114999999999998</v>
      </c>
      <c r="G1430" s="2">
        <f t="shared" si="171"/>
        <v>0.74580000000000013</v>
      </c>
      <c r="H1430" s="2">
        <f t="shared" si="175"/>
        <v>0.63834999999999997</v>
      </c>
      <c r="I1430" s="2">
        <f t="array" ref="I1430">SUMPRODUCT(B1414:B1433, (ROW(B1414:B1433)-ROW(B1414)+1)) / (20*21/2)</f>
        <v>0.69599999999999995</v>
      </c>
      <c r="J1430" s="2">
        <f t="shared" si="178"/>
        <v>0.70908018025601816</v>
      </c>
      <c r="K1430" s="2">
        <f t="shared" si="172"/>
        <v>0.73318236265157843</v>
      </c>
    </row>
    <row r="1431" spans="1:11" ht="13.5" x14ac:dyDescent="0.25">
      <c r="A1431" s="3">
        <f>TITRES_STAT!B1434</f>
        <v>44396</v>
      </c>
      <c r="B1431" s="5">
        <f>TITRES_STAT!D1434</f>
        <v>0.68</v>
      </c>
      <c r="C1431" s="2">
        <f t="shared" si="173"/>
        <v>0</v>
      </c>
      <c r="D1431" s="2">
        <f t="shared" si="174"/>
        <v>0.68400000000000005</v>
      </c>
      <c r="E1431" s="2">
        <f t="shared" si="176"/>
        <v>0.69199999999999995</v>
      </c>
      <c r="F1431" s="2">
        <f t="shared" si="177"/>
        <v>0.70699999999999985</v>
      </c>
      <c r="G1431" s="2">
        <f t="shared" si="171"/>
        <v>0.74460000000000026</v>
      </c>
      <c r="H1431" s="2">
        <f t="shared" si="175"/>
        <v>0.64059999999999984</v>
      </c>
      <c r="I1431" s="2">
        <f t="array" ref="I1431">SUMPRODUCT(B1415:B1434, (ROW(B1415:B1434)-ROW(B1415)+1)) / (20*21/2)</f>
        <v>0.69666666666666655</v>
      </c>
      <c r="J1431" s="2">
        <f t="shared" si="178"/>
        <v>0.70631063927925453</v>
      </c>
      <c r="K1431" s="2">
        <f t="shared" si="172"/>
        <v>0.73109677980249688</v>
      </c>
    </row>
    <row r="1432" spans="1:11" ht="13.5" x14ac:dyDescent="0.25">
      <c r="A1432" s="3">
        <f>TITRES_STAT!B1435</f>
        <v>44399</v>
      </c>
      <c r="B1432" s="5">
        <f>TITRES_STAT!D1435</f>
        <v>0.7</v>
      </c>
      <c r="C1432" s="2">
        <f t="shared" si="173"/>
        <v>1.9999999999999907E-2</v>
      </c>
      <c r="D1432" s="2">
        <f t="shared" si="174"/>
        <v>0.68399999999999994</v>
      </c>
      <c r="E1432" s="2">
        <f t="shared" si="176"/>
        <v>0.69299999999999984</v>
      </c>
      <c r="F1432" s="2">
        <f t="shared" si="177"/>
        <v>0.70399999999999996</v>
      </c>
      <c r="G1432" s="2">
        <f t="shared" si="171"/>
        <v>0.74380000000000024</v>
      </c>
      <c r="H1432" s="2">
        <f t="shared" si="175"/>
        <v>0.64295000000000002</v>
      </c>
      <c r="I1432" s="2">
        <f t="array" ref="I1432">SUMPRODUCT(B1416:B1435, (ROW(B1416:B1435)-ROW(B1416)+1)) / (20*21/2)</f>
        <v>0.69652380952380943</v>
      </c>
      <c r="J1432" s="2">
        <f t="shared" si="178"/>
        <v>0.70570962601456366</v>
      </c>
      <c r="K1432" s="2">
        <f t="shared" si="172"/>
        <v>0.72987729824161474</v>
      </c>
    </row>
    <row r="1433" spans="1:11" ht="13.5" x14ac:dyDescent="0.25">
      <c r="A1433" s="3">
        <f>TITRES_STAT!B1436</f>
        <v>44400</v>
      </c>
      <c r="B1433" s="5">
        <f>TITRES_STAT!D1436</f>
        <v>0.72</v>
      </c>
      <c r="C1433" s="2">
        <f t="shared" si="173"/>
        <v>2.0000000000000018E-2</v>
      </c>
      <c r="D1433" s="2">
        <f t="shared" si="174"/>
        <v>0.69199999999999995</v>
      </c>
      <c r="E1433" s="2">
        <f t="shared" si="176"/>
        <v>0.69599999999999995</v>
      </c>
      <c r="F1433" s="2">
        <f t="shared" si="177"/>
        <v>0.70299999999999985</v>
      </c>
      <c r="G1433" s="2">
        <f t="shared" si="171"/>
        <v>0.74380000000000024</v>
      </c>
      <c r="H1433" s="2">
        <f t="shared" si="175"/>
        <v>0.64544999999999997</v>
      </c>
      <c r="I1433" s="2">
        <f t="array" ref="I1433">SUMPRODUCT(B1417:B1436, (ROW(B1417:B1436)-ROW(B1417)+1)) / (20*21/2)</f>
        <v>0.69857142857142862</v>
      </c>
      <c r="J1433" s="2">
        <f t="shared" si="178"/>
        <v>0.70707061401317661</v>
      </c>
      <c r="K1433" s="2">
        <f t="shared" si="172"/>
        <v>0.72948995321253174</v>
      </c>
    </row>
    <row r="1434" spans="1:11" ht="13.5" x14ac:dyDescent="0.25">
      <c r="A1434" s="3">
        <f>TITRES_STAT!B1437</f>
        <v>44403</v>
      </c>
      <c r="B1434" s="5">
        <f>TITRES_STAT!D1437</f>
        <v>0.71</v>
      </c>
      <c r="C1434" s="2">
        <f t="shared" si="173"/>
        <v>-1.0000000000000009E-2</v>
      </c>
      <c r="D1434" s="2">
        <f t="shared" si="174"/>
        <v>0.69800000000000006</v>
      </c>
      <c r="E1434" s="2">
        <f t="shared" si="176"/>
        <v>0.69599999999999995</v>
      </c>
      <c r="F1434" s="2">
        <f t="shared" si="177"/>
        <v>0.7014999999999999</v>
      </c>
      <c r="G1434" s="2">
        <f t="shared" si="171"/>
        <v>0.74320000000000008</v>
      </c>
      <c r="H1434" s="2">
        <f t="shared" si="175"/>
        <v>0.64784999999999993</v>
      </c>
      <c r="I1434" s="2">
        <f t="array" ref="I1434">SUMPRODUCT(B1418:B1437, (ROW(B1418:B1437)-ROW(B1418)+1)) / (20*21/2)</f>
        <v>0.70257142857142851</v>
      </c>
      <c r="J1434" s="2">
        <f t="shared" si="178"/>
        <v>0.70734960315477879</v>
      </c>
      <c r="K1434" s="2">
        <f t="shared" si="172"/>
        <v>0.72872564132184425</v>
      </c>
    </row>
    <row r="1435" spans="1:11" ht="13.5" x14ac:dyDescent="0.25">
      <c r="A1435" s="3">
        <f>TITRES_STAT!B1438</f>
        <v>44404</v>
      </c>
      <c r="B1435" s="5">
        <f>TITRES_STAT!D1438</f>
        <v>0.7</v>
      </c>
      <c r="C1435" s="2">
        <f t="shared" si="173"/>
        <v>-1.0000000000000009E-2</v>
      </c>
      <c r="D1435" s="2">
        <f t="shared" si="174"/>
        <v>0.70199999999999996</v>
      </c>
      <c r="E1435" s="2">
        <f t="shared" si="176"/>
        <v>0.69500000000000006</v>
      </c>
      <c r="F1435" s="2">
        <f t="shared" si="177"/>
        <v>0.6984999999999999</v>
      </c>
      <c r="G1435" s="2">
        <f t="shared" si="171"/>
        <v>0.74240000000000006</v>
      </c>
      <c r="H1435" s="2">
        <f t="shared" si="175"/>
        <v>0.6502</v>
      </c>
      <c r="I1435" s="2">
        <f t="array" ref="I1435">SUMPRODUCT(B1419:B1438, (ROW(B1419:B1438)-ROW(B1419)+1)) / (20*21/2)</f>
        <v>0.70652380952380944</v>
      </c>
      <c r="J1435" s="2">
        <f t="shared" si="178"/>
        <v>0.70664964094956173</v>
      </c>
      <c r="K1435" s="2">
        <f t="shared" si="172"/>
        <v>0.72759914558373273</v>
      </c>
    </row>
    <row r="1436" spans="1:11" ht="13.5" x14ac:dyDescent="0.25">
      <c r="A1436" s="3">
        <f>TITRES_STAT!B1439</f>
        <v>44405</v>
      </c>
      <c r="B1436" s="5">
        <f>TITRES_STAT!D1439</f>
        <v>0.72</v>
      </c>
      <c r="C1436" s="2">
        <f t="shared" si="173"/>
        <v>2.0000000000000018E-2</v>
      </c>
      <c r="D1436" s="2">
        <f t="shared" si="174"/>
        <v>0.71</v>
      </c>
      <c r="E1436" s="2">
        <f t="shared" si="176"/>
        <v>0.69699999999999995</v>
      </c>
      <c r="F1436" s="2">
        <f t="shared" si="177"/>
        <v>0.69799999999999995</v>
      </c>
      <c r="G1436" s="2">
        <f t="shared" si="171"/>
        <v>0.74200000000000021</v>
      </c>
      <c r="H1436" s="2">
        <f t="shared" si="175"/>
        <v>0.65264999999999995</v>
      </c>
      <c r="I1436" s="2">
        <f t="array" ref="I1436">SUMPRODUCT(B1420:B1439, (ROW(B1420:B1439)-ROW(B1420)+1)) / (20*21/2)</f>
        <v>0.7112857142857143</v>
      </c>
      <c r="J1436" s="2">
        <f t="shared" si="178"/>
        <v>0.70792110371627004</v>
      </c>
      <c r="K1436" s="2">
        <f t="shared" si="172"/>
        <v>0.72730113987456668</v>
      </c>
    </row>
    <row r="1437" spans="1:11" ht="13.5" x14ac:dyDescent="0.25">
      <c r="A1437" s="3">
        <f>TITRES_STAT!B1440</f>
        <v>44406</v>
      </c>
      <c r="B1437" s="5">
        <f>TITRES_STAT!D1440</f>
        <v>0.74</v>
      </c>
      <c r="C1437" s="2">
        <f t="shared" si="173"/>
        <v>2.0000000000000018E-2</v>
      </c>
      <c r="D1437" s="2">
        <f t="shared" si="174"/>
        <v>0.71799999999999997</v>
      </c>
      <c r="E1437" s="2">
        <f t="shared" si="176"/>
        <v>0.70099999999999996</v>
      </c>
      <c r="F1437" s="2">
        <f t="shared" si="177"/>
        <v>0.6984999999999999</v>
      </c>
      <c r="G1437" s="2">
        <f t="shared" si="171"/>
        <v>0.74160000000000015</v>
      </c>
      <c r="H1437" s="2">
        <f t="shared" si="175"/>
        <v>0.6552</v>
      </c>
      <c r="I1437" s="2">
        <f t="array" ref="I1437">SUMPRODUCT(B1421:B1440, (ROW(B1421:B1440)-ROW(B1421)+1)) / (20*21/2)</f>
        <v>0.71580952380952378</v>
      </c>
      <c r="J1437" s="2">
        <f t="shared" si="178"/>
        <v>0.71097623669567289</v>
      </c>
      <c r="K1437" s="2">
        <f t="shared" si="172"/>
        <v>0.72779913438928956</v>
      </c>
    </row>
    <row r="1438" spans="1:11" ht="13.5" x14ac:dyDescent="0.25">
      <c r="A1438" s="3">
        <f>TITRES_STAT!B1441</f>
        <v>44407</v>
      </c>
      <c r="B1438" s="5">
        <f>TITRES_STAT!D1441</f>
        <v>0.74</v>
      </c>
      <c r="C1438" s="2">
        <f t="shared" si="173"/>
        <v>0</v>
      </c>
      <c r="D1438" s="2">
        <f t="shared" si="174"/>
        <v>0.72200000000000009</v>
      </c>
      <c r="E1438" s="2">
        <f t="shared" si="176"/>
        <v>0.70700000000000007</v>
      </c>
      <c r="F1438" s="2">
        <f t="shared" si="177"/>
        <v>0.7</v>
      </c>
      <c r="G1438" s="2">
        <f t="shared" si="171"/>
        <v>0.74080000000000024</v>
      </c>
      <c r="H1438" s="2">
        <f t="shared" si="175"/>
        <v>0.65775000000000006</v>
      </c>
      <c r="I1438" s="2">
        <f t="array" ref="I1438">SUMPRODUCT(B1422:B1441, (ROW(B1422:B1441)-ROW(B1422)+1)) / (20*21/2)</f>
        <v>0.72</v>
      </c>
      <c r="J1438" s="2">
        <f t="shared" si="178"/>
        <v>0.71374040462941835</v>
      </c>
      <c r="K1438" s="2">
        <f t="shared" si="172"/>
        <v>0.72827759970735673</v>
      </c>
    </row>
    <row r="1439" spans="1:11" ht="13.5" x14ac:dyDescent="0.25">
      <c r="A1439" s="3">
        <f>TITRES_STAT!B1442</f>
        <v>44410</v>
      </c>
      <c r="B1439" s="5">
        <f>TITRES_STAT!D1442</f>
        <v>0.75</v>
      </c>
      <c r="C1439" s="2">
        <f t="shared" si="173"/>
        <v>1.0000000000000009E-2</v>
      </c>
      <c r="D1439" s="2">
        <f t="shared" si="174"/>
        <v>0.73000000000000009</v>
      </c>
      <c r="E1439" s="2">
        <f t="shared" si="176"/>
        <v>0.71400000000000008</v>
      </c>
      <c r="F1439" s="2">
        <f t="shared" si="177"/>
        <v>0.7024999999999999</v>
      </c>
      <c r="G1439" s="2">
        <f t="shared" si="171"/>
        <v>0.74020000000000008</v>
      </c>
      <c r="H1439" s="2">
        <f t="shared" si="175"/>
        <v>0.66034999999999999</v>
      </c>
      <c r="I1439" s="2">
        <f t="array" ref="I1439">SUMPRODUCT(B1423:B1442, (ROW(B1423:B1442)-ROW(B1423)+1)) / (20*21/2)</f>
        <v>0.72476190476190472</v>
      </c>
      <c r="J1439" s="2">
        <f t="shared" si="178"/>
        <v>0.71719369942661659</v>
      </c>
      <c r="K1439" s="2">
        <f t="shared" si="172"/>
        <v>0.72912945854236233</v>
      </c>
    </row>
    <row r="1440" spans="1:11" ht="13.5" x14ac:dyDescent="0.25">
      <c r="A1440" s="3">
        <f>TITRES_STAT!B1443</f>
        <v>44411</v>
      </c>
      <c r="B1440" s="5">
        <f>TITRES_STAT!D1443</f>
        <v>0.75</v>
      </c>
      <c r="C1440" s="2">
        <f t="shared" si="173"/>
        <v>0</v>
      </c>
      <c r="D1440" s="2">
        <f t="shared" si="174"/>
        <v>0.74</v>
      </c>
      <c r="E1440" s="2">
        <f t="shared" si="176"/>
        <v>0.72099999999999997</v>
      </c>
      <c r="F1440" s="2">
        <f t="shared" si="177"/>
        <v>0.70599999999999996</v>
      </c>
      <c r="G1440" s="2">
        <f t="shared" si="171"/>
        <v>0.73919999999999997</v>
      </c>
      <c r="H1440" s="2">
        <f t="shared" si="175"/>
        <v>0.66289999999999993</v>
      </c>
      <c r="I1440" s="2">
        <f t="array" ref="I1440">SUMPRODUCT(B1424:B1443, (ROW(B1424:B1443)-ROW(B1424)+1)) / (20*21/2)</f>
        <v>0.72823809523809524</v>
      </c>
      <c r="J1440" s="2">
        <f t="shared" si="178"/>
        <v>0.72031810900503401</v>
      </c>
      <c r="K1440" s="2">
        <f t="shared" si="172"/>
        <v>0.72994791114854418</v>
      </c>
    </row>
    <row r="1441" spans="1:11" ht="13.5" x14ac:dyDescent="0.25">
      <c r="A1441" s="3">
        <f>TITRES_STAT!B1444</f>
        <v>44412</v>
      </c>
      <c r="B1441" s="5">
        <f>TITRES_STAT!D1444</f>
        <v>0.75</v>
      </c>
      <c r="C1441" s="2">
        <f t="shared" si="173"/>
        <v>0</v>
      </c>
      <c r="D1441" s="2">
        <f t="shared" si="174"/>
        <v>0.746</v>
      </c>
      <c r="E1441" s="2">
        <f t="shared" si="176"/>
        <v>0.72799999999999998</v>
      </c>
      <c r="F1441" s="2">
        <f t="shared" si="177"/>
        <v>0.71000000000000008</v>
      </c>
      <c r="G1441" s="2">
        <f t="shared" si="171"/>
        <v>0.7380000000000001</v>
      </c>
      <c r="H1441" s="2">
        <f t="shared" si="175"/>
        <v>0.66539999999999988</v>
      </c>
      <c r="I1441" s="2">
        <f t="array" ref="I1441">SUMPRODUCT(B1425:B1444, (ROW(B1425:B1444)-ROW(B1425)+1)) / (20*21/2)</f>
        <v>0.72952380952380946</v>
      </c>
      <c r="J1441" s="2">
        <f t="shared" si="178"/>
        <v>0.72314495576645932</v>
      </c>
      <c r="K1441" s="2">
        <f t="shared" si="172"/>
        <v>0.73073426757409154</v>
      </c>
    </row>
    <row r="1442" spans="1:11" ht="13.5" x14ac:dyDescent="0.25">
      <c r="A1442" s="3">
        <f>TITRES_STAT!B1445</f>
        <v>44413</v>
      </c>
      <c r="B1442" s="5">
        <f>TITRES_STAT!D1445</f>
        <v>0.76</v>
      </c>
      <c r="C1442" s="2">
        <f t="shared" si="173"/>
        <v>1.0000000000000009E-2</v>
      </c>
      <c r="D1442" s="2">
        <f t="shared" si="174"/>
        <v>0.75</v>
      </c>
      <c r="E1442" s="2">
        <f t="shared" si="176"/>
        <v>0.73399999999999999</v>
      </c>
      <c r="F1442" s="2">
        <f t="shared" si="177"/>
        <v>0.71350000000000002</v>
      </c>
      <c r="G1442" s="2">
        <f t="shared" si="171"/>
        <v>0.73680000000000012</v>
      </c>
      <c r="H1442" s="2">
        <f t="shared" si="175"/>
        <v>0.66799999999999993</v>
      </c>
      <c r="I1442" s="2">
        <f t="array" ref="I1442">SUMPRODUCT(B1426:B1445, (ROW(B1426:B1445)-ROW(B1426)+1)) / (20*21/2)</f>
        <v>0.73071428571428565</v>
      </c>
      <c r="J1442" s="2">
        <f t="shared" si="178"/>
        <v>0.7266549599791774</v>
      </c>
      <c r="K1442" s="2">
        <f t="shared" si="172"/>
        <v>0.73188194335549972</v>
      </c>
    </row>
    <row r="1443" spans="1:11" ht="13.5" x14ac:dyDescent="0.25">
      <c r="A1443" s="3">
        <f>TITRES_STAT!B1446</f>
        <v>44414</v>
      </c>
      <c r="B1443" s="5">
        <f>TITRES_STAT!D1446</f>
        <v>0.75</v>
      </c>
      <c r="C1443" s="2">
        <f t="shared" si="173"/>
        <v>-1.0000000000000009E-2</v>
      </c>
      <c r="D1443" s="2">
        <f t="shared" si="174"/>
        <v>0.752</v>
      </c>
      <c r="E1443" s="2">
        <f t="shared" si="176"/>
        <v>0.73699999999999999</v>
      </c>
      <c r="F1443" s="2">
        <f t="shared" si="177"/>
        <v>0.71650000000000003</v>
      </c>
      <c r="G1443" s="2">
        <f t="shared" si="171"/>
        <v>0.73560000000000003</v>
      </c>
      <c r="H1443" s="2">
        <f t="shared" si="175"/>
        <v>0.67059999999999997</v>
      </c>
      <c r="I1443" s="2">
        <f t="array" ref="I1443">SUMPRODUCT(B1427:B1446, (ROW(B1427:B1446)-ROW(B1427)+1)) / (20*21/2)</f>
        <v>0.72990476190476172</v>
      </c>
      <c r="J1443" s="2">
        <f t="shared" si="178"/>
        <v>0.72887829712401764</v>
      </c>
      <c r="K1443" s="2">
        <f t="shared" si="172"/>
        <v>0.73259245538077422</v>
      </c>
    </row>
    <row r="1444" spans="1:11" ht="13.5" x14ac:dyDescent="0.25">
      <c r="A1444" s="3">
        <f>TITRES_STAT!B1447</f>
        <v>44417</v>
      </c>
      <c r="B1444" s="5">
        <f>TITRES_STAT!D1447</f>
        <v>0.73</v>
      </c>
      <c r="C1444" s="2">
        <f t="shared" si="173"/>
        <v>-2.0000000000000018E-2</v>
      </c>
      <c r="D1444" s="2">
        <f t="shared" si="174"/>
        <v>0.748</v>
      </c>
      <c r="E1444" s="2">
        <f t="shared" si="176"/>
        <v>0.7390000000000001</v>
      </c>
      <c r="F1444" s="2">
        <f t="shared" si="177"/>
        <v>0.71750000000000003</v>
      </c>
      <c r="G1444" s="2">
        <f t="shared" si="171"/>
        <v>0.73419999999999985</v>
      </c>
      <c r="H1444" s="2">
        <f t="shared" si="175"/>
        <v>0.67315000000000003</v>
      </c>
      <c r="I1444" s="2">
        <f t="array" ref="I1444">SUMPRODUCT(B1428:B1447, (ROW(B1428:B1447)-ROW(B1428)+1)) / (20*21/2)</f>
        <v>0.72904761904761906</v>
      </c>
      <c r="J1444" s="2">
        <f t="shared" si="178"/>
        <v>0.72898512596934928</v>
      </c>
      <c r="K1444" s="2">
        <f t="shared" si="172"/>
        <v>0.7324907904638811</v>
      </c>
    </row>
    <row r="1445" spans="1:11" ht="13.5" x14ac:dyDescent="0.25">
      <c r="A1445" s="3">
        <f>TITRES_STAT!B1448</f>
        <v>44419</v>
      </c>
      <c r="B1445" s="5">
        <f>TITRES_STAT!D1448</f>
        <v>0.73</v>
      </c>
      <c r="C1445" s="2">
        <f t="shared" si="173"/>
        <v>0</v>
      </c>
      <c r="D1445" s="2">
        <f t="shared" si="174"/>
        <v>0.74399999999999999</v>
      </c>
      <c r="E1445" s="2">
        <f t="shared" si="176"/>
        <v>0.74199999999999999</v>
      </c>
      <c r="F1445" s="2">
        <f t="shared" si="177"/>
        <v>0.71850000000000003</v>
      </c>
      <c r="G1445" s="2">
        <f t="shared" si="171"/>
        <v>0.73279999999999967</v>
      </c>
      <c r="H1445" s="2">
        <f t="shared" si="175"/>
        <v>0.67564999999999997</v>
      </c>
      <c r="I1445" s="2">
        <f t="array" ref="I1445">SUMPRODUCT(B1429:B1448, (ROW(B1429:B1448)-ROW(B1429)+1)) / (20*21/2)</f>
        <v>0.72719047619047628</v>
      </c>
      <c r="J1445" s="2">
        <f t="shared" si="178"/>
        <v>0.72908178063893514</v>
      </c>
      <c r="K1445" s="2">
        <f t="shared" si="172"/>
        <v>0.73239311240647398</v>
      </c>
    </row>
    <row r="1446" spans="1:11" ht="13.5" x14ac:dyDescent="0.25">
      <c r="A1446" s="3">
        <f>TITRES_STAT!B1449</f>
        <v>44420</v>
      </c>
      <c r="B1446" s="5">
        <f>TITRES_STAT!D1449</f>
        <v>0.71</v>
      </c>
      <c r="C1446" s="2">
        <f t="shared" si="173"/>
        <v>-2.0000000000000018E-2</v>
      </c>
      <c r="D1446" s="2">
        <f t="shared" si="174"/>
        <v>0.73599999999999999</v>
      </c>
      <c r="E1446" s="2">
        <f t="shared" si="176"/>
        <v>0.7410000000000001</v>
      </c>
      <c r="F1446" s="2">
        <f t="shared" si="177"/>
        <v>0.71899999999999997</v>
      </c>
      <c r="G1446" s="2">
        <f t="shared" si="171"/>
        <v>0.73139999999999983</v>
      </c>
      <c r="H1446" s="2">
        <f t="shared" si="175"/>
        <v>0.67799999999999994</v>
      </c>
      <c r="I1446" s="2">
        <f t="array" ref="I1446">SUMPRODUCT(B1430:B1449, (ROW(B1430:B1449)-ROW(B1430)+1)) / (20*21/2)</f>
        <v>0.72619047619047616</v>
      </c>
      <c r="J1446" s="2">
        <f t="shared" si="178"/>
        <v>0.72726446819713175</v>
      </c>
      <c r="K1446" s="2">
        <f t="shared" si="172"/>
        <v>0.73151495113563192</v>
      </c>
    </row>
    <row r="1447" spans="1:11" ht="13.5" x14ac:dyDescent="0.25">
      <c r="A1447" s="3">
        <f>TITRES_STAT!B1450</f>
        <v>44424</v>
      </c>
      <c r="B1447" s="5">
        <f>TITRES_STAT!D1450</f>
        <v>0.71</v>
      </c>
      <c r="C1447" s="2">
        <f t="shared" si="173"/>
        <v>0</v>
      </c>
      <c r="D1447" s="2">
        <f t="shared" si="174"/>
        <v>0.72599999999999998</v>
      </c>
      <c r="E1447" s="2">
        <f t="shared" si="176"/>
        <v>0.7380000000000001</v>
      </c>
      <c r="F1447" s="2">
        <f t="shared" si="177"/>
        <v>0.71950000000000003</v>
      </c>
      <c r="G1447" s="2">
        <f t="shared" si="171"/>
        <v>0.73059999999999992</v>
      </c>
      <c r="H1447" s="2">
        <f t="shared" si="175"/>
        <v>0.68035000000000001</v>
      </c>
      <c r="I1447" s="2">
        <f t="array" ref="I1447">SUMPRODUCT(B1431:B1450, (ROW(B1431:B1450)-ROW(B1431)+1)) / (20*21/2)</f>
        <v>0.72409523809523813</v>
      </c>
      <c r="J1447" s="2">
        <f t="shared" si="178"/>
        <v>0.7256202331307382</v>
      </c>
      <c r="K1447" s="2">
        <f t="shared" si="172"/>
        <v>0.73067122756168557</v>
      </c>
    </row>
    <row r="1448" spans="1:11" ht="13.5" x14ac:dyDescent="0.25">
      <c r="A1448" s="3">
        <f>TITRES_STAT!B1451</f>
        <v>44425</v>
      </c>
      <c r="B1448" s="5">
        <f>TITRES_STAT!D1451</f>
        <v>0.7</v>
      </c>
      <c r="C1448" s="2">
        <f t="shared" si="173"/>
        <v>-1.0000000000000009E-2</v>
      </c>
      <c r="D1448" s="2">
        <f t="shared" si="174"/>
        <v>0.71599999999999997</v>
      </c>
      <c r="E1448" s="2">
        <f t="shared" si="176"/>
        <v>0.7340000000000001</v>
      </c>
      <c r="F1448" s="2">
        <f t="shared" si="177"/>
        <v>0.72050000000000003</v>
      </c>
      <c r="G1448" s="2">
        <f t="shared" si="171"/>
        <v>0.72979999999999989</v>
      </c>
      <c r="H1448" s="2">
        <f t="shared" si="175"/>
        <v>0.68264999999999987</v>
      </c>
      <c r="I1448" s="2">
        <f t="array" ref="I1448">SUMPRODUCT(B1432:B1451, (ROW(B1432:B1451)-ROW(B1432)+1)) / (20*21/2)</f>
        <v>0.72095238095238101</v>
      </c>
      <c r="J1448" s="2">
        <f t="shared" si="178"/>
        <v>0.72318021092781071</v>
      </c>
      <c r="K1448" s="2">
        <f t="shared" si="172"/>
        <v>0.72946843432397246</v>
      </c>
    </row>
    <row r="1449" spans="1:11" ht="13.5" x14ac:dyDescent="0.25">
      <c r="A1449" s="3">
        <f>TITRES_STAT!B1452</f>
        <v>44426</v>
      </c>
      <c r="B1449" s="5">
        <f>TITRES_STAT!D1452</f>
        <v>0.71</v>
      </c>
      <c r="C1449" s="2">
        <f t="shared" si="173"/>
        <v>1.0000000000000009E-2</v>
      </c>
      <c r="D1449" s="2">
        <f t="shared" si="174"/>
        <v>0.71199999999999997</v>
      </c>
      <c r="E1449" s="2">
        <f t="shared" si="176"/>
        <v>0.73</v>
      </c>
      <c r="F1449" s="2">
        <f t="shared" si="177"/>
        <v>0.72200000000000009</v>
      </c>
      <c r="G1449" s="2">
        <f t="shared" si="171"/>
        <v>0.72899999999999987</v>
      </c>
      <c r="H1449" s="2">
        <f t="shared" si="175"/>
        <v>0.68500000000000005</v>
      </c>
      <c r="I1449" s="2">
        <f t="array" ref="I1449">SUMPRODUCT(B1433:B1452, (ROW(B1433:B1452)-ROW(B1433)+1)) / (20*21/2)</f>
        <v>0.71871428571428575</v>
      </c>
      <c r="J1449" s="2">
        <f t="shared" si="178"/>
        <v>0.72192495274420965</v>
      </c>
      <c r="K1449" s="2">
        <f t="shared" si="172"/>
        <v>0.72870496631126769</v>
      </c>
    </row>
    <row r="1450" spans="1:11" ht="13.5" x14ac:dyDescent="0.25">
      <c r="A1450" s="3">
        <f>TITRES_STAT!B1453</f>
        <v>44427</v>
      </c>
      <c r="B1450" s="5">
        <f>TITRES_STAT!D1453</f>
        <v>0.7</v>
      </c>
      <c r="C1450" s="2">
        <f t="shared" si="173"/>
        <v>-1.0000000000000009E-2</v>
      </c>
      <c r="D1450" s="2">
        <f t="shared" si="174"/>
        <v>0.70600000000000007</v>
      </c>
      <c r="E1450" s="2">
        <f t="shared" si="176"/>
        <v>0.72499999999999998</v>
      </c>
      <c r="F1450" s="2">
        <f t="shared" si="177"/>
        <v>0.72300000000000009</v>
      </c>
      <c r="G1450" s="2">
        <f t="shared" si="171"/>
        <v>0.72799999999999998</v>
      </c>
      <c r="H1450" s="2">
        <f t="shared" si="175"/>
        <v>0.68729999999999991</v>
      </c>
      <c r="I1450" s="2">
        <f t="array" ref="I1450">SUMPRODUCT(B1434:B1453, (ROW(B1434:B1453)-ROW(B1434)+1)) / (20*21/2)</f>
        <v>0.71647619047619038</v>
      </c>
      <c r="J1450" s="2">
        <f t="shared" si="178"/>
        <v>0.71983686200666586</v>
      </c>
      <c r="K1450" s="2">
        <f t="shared" si="172"/>
        <v>0.72757928135788463</v>
      </c>
    </row>
    <row r="1451" spans="1:11" ht="13.5" x14ac:dyDescent="0.25">
      <c r="A1451" s="3">
        <f>TITRES_STAT!B1454</f>
        <v>44428</v>
      </c>
      <c r="B1451" s="5">
        <f>TITRES_STAT!D1454</f>
        <v>0.69</v>
      </c>
      <c r="C1451" s="2">
        <f t="shared" si="173"/>
        <v>-1.0000000000000009E-2</v>
      </c>
      <c r="D1451" s="2">
        <f t="shared" si="174"/>
        <v>0.70200000000000007</v>
      </c>
      <c r="E1451" s="2">
        <f t="shared" si="176"/>
        <v>0.71900000000000008</v>
      </c>
      <c r="F1451" s="2">
        <f t="shared" si="177"/>
        <v>0.72350000000000003</v>
      </c>
      <c r="G1451" s="2">
        <f t="shared" si="171"/>
        <v>0.72679999999999989</v>
      </c>
      <c r="H1451" s="2">
        <f t="shared" si="175"/>
        <v>0.68954999999999989</v>
      </c>
      <c r="I1451" s="2">
        <f t="array" ref="I1451">SUMPRODUCT(B1435:B1454, (ROW(B1435:B1454)-ROW(B1435)+1)) / (20*21/2)</f>
        <v>0.71433333333333338</v>
      </c>
      <c r="J1451" s="2">
        <f t="shared" si="178"/>
        <v>0.71699525610126913</v>
      </c>
      <c r="K1451" s="2">
        <f t="shared" si="172"/>
        <v>0.72610558404973236</v>
      </c>
    </row>
    <row r="1452" spans="1:11" ht="13.5" x14ac:dyDescent="0.25">
      <c r="A1452" s="3">
        <f>TITRES_STAT!B1455</f>
        <v>44431</v>
      </c>
      <c r="B1452" s="5">
        <f>TITRES_STAT!D1455</f>
        <v>0.7</v>
      </c>
      <c r="C1452" s="2">
        <f t="shared" si="173"/>
        <v>1.0000000000000009E-2</v>
      </c>
      <c r="D1452" s="2">
        <f t="shared" si="174"/>
        <v>0.7</v>
      </c>
      <c r="E1452" s="2">
        <f t="shared" si="176"/>
        <v>0.71299999999999997</v>
      </c>
      <c r="F1452" s="2">
        <f t="shared" si="177"/>
        <v>0.72350000000000003</v>
      </c>
      <c r="G1452" s="2">
        <f t="shared" si="171"/>
        <v>0.7258</v>
      </c>
      <c r="H1452" s="2">
        <f t="shared" si="175"/>
        <v>0.69189999999999985</v>
      </c>
      <c r="I1452" s="2">
        <f t="array" ref="I1452">SUMPRODUCT(B1436:B1455, (ROW(B1436:B1455)-ROW(B1436)+1)) / (20*21/2)</f>
        <v>0.71319047619047615</v>
      </c>
      <c r="J1452" s="2">
        <f t="shared" si="178"/>
        <v>0.71537666028210067</v>
      </c>
      <c r="K1452" s="2">
        <f t="shared" si="172"/>
        <v>0.72508183565562523</v>
      </c>
    </row>
    <row r="1453" spans="1:11" ht="13.5" x14ac:dyDescent="0.25">
      <c r="A1453" s="3">
        <f>TITRES_STAT!B1456</f>
        <v>44432</v>
      </c>
      <c r="B1453" s="5">
        <f>TITRES_STAT!D1456</f>
        <v>0.7</v>
      </c>
      <c r="C1453" s="2">
        <f t="shared" si="173"/>
        <v>0</v>
      </c>
      <c r="D1453" s="2">
        <f t="shared" si="174"/>
        <v>0.7</v>
      </c>
      <c r="E1453" s="2">
        <f t="shared" si="176"/>
        <v>0.70799999999999996</v>
      </c>
      <c r="F1453" s="2">
        <f t="shared" si="177"/>
        <v>0.72249999999999992</v>
      </c>
      <c r="G1453" s="2">
        <f t="shared" si="171"/>
        <v>0.72439999999999993</v>
      </c>
      <c r="H1453" s="2">
        <f t="shared" si="175"/>
        <v>0.6942499999999997</v>
      </c>
      <c r="I1453" s="2">
        <f t="array" ref="I1453">SUMPRODUCT(B1437:B1456, (ROW(B1437:B1456)-ROW(B1437)+1)) / (20*21/2)</f>
        <v>0.71199999999999997</v>
      </c>
      <c r="J1453" s="2">
        <f t="shared" si="178"/>
        <v>0.71391221644571012</v>
      </c>
      <c r="K1453" s="2">
        <f t="shared" si="172"/>
        <v>0.72409823425736541</v>
      </c>
    </row>
    <row r="1454" spans="1:11" ht="13.5" x14ac:dyDescent="0.25">
      <c r="A1454" s="3">
        <f>TITRES_STAT!B1457</f>
        <v>44433</v>
      </c>
      <c r="B1454" s="5">
        <f>TITRES_STAT!D1457</f>
        <v>0.7</v>
      </c>
      <c r="C1454" s="2">
        <f t="shared" si="173"/>
        <v>0</v>
      </c>
      <c r="D1454" s="2">
        <f t="shared" si="174"/>
        <v>0.69800000000000006</v>
      </c>
      <c r="E1454" s="2">
        <f t="shared" si="176"/>
        <v>0.70499999999999996</v>
      </c>
      <c r="F1454" s="2">
        <f t="shared" si="177"/>
        <v>0.72199999999999998</v>
      </c>
      <c r="G1454" s="2">
        <f t="shared" si="171"/>
        <v>0.7228</v>
      </c>
      <c r="H1454" s="2">
        <f t="shared" si="175"/>
        <v>0.69659999999999966</v>
      </c>
      <c r="I1454" s="2">
        <f t="array" ref="I1454">SUMPRODUCT(B1438:B1457, (ROW(B1438:B1457)-ROW(B1438)+1)) / (20*21/2)</f>
        <v>0.71085714285714274</v>
      </c>
      <c r="J1454" s="2">
        <f t="shared" si="178"/>
        <v>0.71258724345088054</v>
      </c>
      <c r="K1454" s="2">
        <f t="shared" si="172"/>
        <v>0.72315320546295891</v>
      </c>
    </row>
    <row r="1455" spans="1:11" ht="13.5" x14ac:dyDescent="0.25">
      <c r="A1455" s="3">
        <f>TITRES_STAT!B1458</f>
        <v>44434</v>
      </c>
      <c r="B1455" s="5">
        <f>TITRES_STAT!D1458</f>
        <v>0.71</v>
      </c>
      <c r="C1455" s="2">
        <f t="shared" si="173"/>
        <v>1.0000000000000009E-2</v>
      </c>
      <c r="D1455" s="2">
        <f t="shared" si="174"/>
        <v>0.7</v>
      </c>
      <c r="E1455" s="2">
        <f t="shared" si="176"/>
        <v>0.70300000000000007</v>
      </c>
      <c r="F1455" s="2">
        <f t="shared" si="177"/>
        <v>0.72249999999999981</v>
      </c>
      <c r="G1455" s="2">
        <f t="shared" si="171"/>
        <v>0.72120000000000006</v>
      </c>
      <c r="H1455" s="2">
        <f t="shared" si="175"/>
        <v>0.69899999999999973</v>
      </c>
      <c r="I1455" s="2">
        <f t="array" ref="I1455">SUMPRODUCT(B1439:B1458, (ROW(B1439:B1458)-ROW(B1439)+1)) / (20*21/2)</f>
        <v>0.70890476190476193</v>
      </c>
      <c r="J1455" s="2">
        <f t="shared" si="178"/>
        <v>0.71234083931270142</v>
      </c>
      <c r="K1455" s="2">
        <f t="shared" si="172"/>
        <v>0.72263739348401934</v>
      </c>
    </row>
    <row r="1456" spans="1:11" ht="13.5" x14ac:dyDescent="0.25">
      <c r="A1456" s="3">
        <f>TITRES_STAT!B1459</f>
        <v>44435</v>
      </c>
      <c r="B1456" s="5">
        <f>TITRES_STAT!D1459</f>
        <v>0.71</v>
      </c>
      <c r="C1456" s="2">
        <f t="shared" si="173"/>
        <v>0</v>
      </c>
      <c r="D1456" s="2">
        <f t="shared" si="174"/>
        <v>0.70399999999999996</v>
      </c>
      <c r="E1456" s="2">
        <f t="shared" si="176"/>
        <v>0.70300000000000007</v>
      </c>
      <c r="F1456" s="2">
        <f t="shared" si="177"/>
        <v>0.72199999999999986</v>
      </c>
      <c r="G1456" s="2">
        <f t="shared" si="171"/>
        <v>0.71960000000000013</v>
      </c>
      <c r="H1456" s="2">
        <f t="shared" si="175"/>
        <v>0.70139999999999969</v>
      </c>
      <c r="I1456" s="2">
        <f t="array" ref="I1456">SUMPRODUCT(B1440:B1459, (ROW(B1440:B1459)-ROW(B1440)+1)) / (20*21/2)</f>
        <v>0.70714285714285718</v>
      </c>
      <c r="J1456" s="2">
        <f t="shared" si="178"/>
        <v>0.71211790223530125</v>
      </c>
      <c r="K1456" s="2">
        <f t="shared" si="172"/>
        <v>0.72214180942582251</v>
      </c>
    </row>
    <row r="1457" spans="1:11" ht="13.5" x14ac:dyDescent="0.25">
      <c r="A1457" s="3">
        <f>TITRES_STAT!B1460</f>
        <v>44438</v>
      </c>
      <c r="B1457" s="5">
        <f>TITRES_STAT!D1460</f>
        <v>0.71</v>
      </c>
      <c r="C1457" s="2">
        <f t="shared" si="173"/>
        <v>0</v>
      </c>
      <c r="D1457" s="2">
        <f t="shared" si="174"/>
        <v>0.70599999999999996</v>
      </c>
      <c r="E1457" s="2">
        <f t="shared" si="176"/>
        <v>0.70300000000000007</v>
      </c>
      <c r="F1457" s="2">
        <f t="shared" si="177"/>
        <v>0.72049999999999981</v>
      </c>
      <c r="G1457" s="2">
        <f t="shared" si="171"/>
        <v>0.71840000000000004</v>
      </c>
      <c r="H1457" s="2">
        <f t="shared" si="175"/>
        <v>0.70379999999999965</v>
      </c>
      <c r="I1457" s="2">
        <f t="array" ref="I1457">SUMPRODUCT(B1441:B1460, (ROW(B1441:B1460)-ROW(B1441)+1)) / (20*21/2)</f>
        <v>0.70657142857142852</v>
      </c>
      <c r="J1457" s="2">
        <f t="shared" si="178"/>
        <v>0.71191619726051059</v>
      </c>
      <c r="K1457" s="2">
        <f t="shared" si="172"/>
        <v>0.72166566003657462</v>
      </c>
    </row>
    <row r="1458" spans="1:11" ht="13.5" x14ac:dyDescent="0.25">
      <c r="A1458" s="3">
        <f>TITRES_STAT!B1461</f>
        <v>44439</v>
      </c>
      <c r="B1458" s="5">
        <f>TITRES_STAT!D1461</f>
        <v>0.7</v>
      </c>
      <c r="C1458" s="2">
        <f t="shared" si="173"/>
        <v>-1.0000000000000009E-2</v>
      </c>
      <c r="D1458" s="2">
        <f t="shared" si="174"/>
        <v>0.70600000000000007</v>
      </c>
      <c r="E1458" s="2">
        <f t="shared" si="176"/>
        <v>0.70300000000000007</v>
      </c>
      <c r="F1458" s="2">
        <f t="shared" si="177"/>
        <v>0.71849999999999992</v>
      </c>
      <c r="G1458" s="2">
        <f t="shared" ref="G1458:G1521" si="179">AVERAGE(B1409:B1458)</f>
        <v>0.71700000000000019</v>
      </c>
      <c r="H1458" s="2">
        <f t="shared" si="175"/>
        <v>0.70614999999999983</v>
      </c>
      <c r="I1458" s="2">
        <f t="array" ref="I1458">SUMPRODUCT(B1442:B1461, (ROW(B1442:B1461)-ROW(B1442)+1)) / (20*21/2)</f>
        <v>0.70619047619047615</v>
      </c>
      <c r="J1458" s="2">
        <f t="shared" si="178"/>
        <v>0.71078132133093819</v>
      </c>
      <c r="K1458" s="2">
        <f t="shared" si="172"/>
        <v>0.72081602630965014</v>
      </c>
    </row>
    <row r="1459" spans="1:11" ht="13.5" x14ac:dyDescent="0.25">
      <c r="A1459" s="3">
        <f>TITRES_STAT!B1462</f>
        <v>44440</v>
      </c>
      <c r="B1459" s="5">
        <f>TITRES_STAT!D1462</f>
        <v>0.7</v>
      </c>
      <c r="C1459" s="2">
        <f t="shared" si="173"/>
        <v>0</v>
      </c>
      <c r="D1459" s="2">
        <f t="shared" si="174"/>
        <v>0.70600000000000007</v>
      </c>
      <c r="E1459" s="2">
        <f t="shared" si="176"/>
        <v>0.70200000000000007</v>
      </c>
      <c r="F1459" s="2">
        <f t="shared" si="177"/>
        <v>0.71599999999999986</v>
      </c>
      <c r="G1459" s="2">
        <f t="shared" si="179"/>
        <v>0.71560000000000001</v>
      </c>
      <c r="H1459" s="2">
        <f t="shared" si="175"/>
        <v>0.70849999999999969</v>
      </c>
      <c r="I1459" s="2">
        <f t="array" ref="I1459">SUMPRODUCT(B1443:B1462, (ROW(B1443:B1462)-ROW(B1443)+1)) / (20*21/2)</f>
        <v>0.706952380952381</v>
      </c>
      <c r="J1459" s="2">
        <f t="shared" si="178"/>
        <v>0.70975452882322976</v>
      </c>
      <c r="K1459" s="2">
        <f t="shared" ref="K1459:K1522" si="180">$K$4*B1459+(1-$K$4)*K1458</f>
        <v>0.71999971155240894</v>
      </c>
    </row>
    <row r="1460" spans="1:11" ht="13.5" x14ac:dyDescent="0.25">
      <c r="A1460" s="3">
        <f>TITRES_STAT!B1463</f>
        <v>44441</v>
      </c>
      <c r="B1460" s="5">
        <f>TITRES_STAT!D1463</f>
        <v>0.71</v>
      </c>
      <c r="C1460" s="2">
        <f t="shared" si="173"/>
        <v>1.0000000000000009E-2</v>
      </c>
      <c r="D1460" s="2">
        <f t="shared" si="174"/>
        <v>0.70600000000000007</v>
      </c>
      <c r="E1460" s="2">
        <f t="shared" si="176"/>
        <v>0.70300000000000007</v>
      </c>
      <c r="F1460" s="2">
        <f t="shared" si="177"/>
        <v>0.71399999999999986</v>
      </c>
      <c r="G1460" s="2">
        <f t="shared" si="179"/>
        <v>0.71439999999999992</v>
      </c>
      <c r="H1460" s="2">
        <f t="shared" si="175"/>
        <v>0.71089999999999964</v>
      </c>
      <c r="I1460" s="2">
        <f t="array" ref="I1460">SUMPRODUCT(B1444:B1463, (ROW(B1444:B1463)-ROW(B1444)+1)) / (20*21/2)</f>
        <v>0.70790476190476204</v>
      </c>
      <c r="J1460" s="2">
        <f t="shared" si="178"/>
        <v>0.70977790703054122</v>
      </c>
      <c r="K1460" s="2">
        <f t="shared" si="180"/>
        <v>0.71960756600133413</v>
      </c>
    </row>
    <row r="1461" spans="1:11" ht="13.5" x14ac:dyDescent="0.25">
      <c r="A1461" s="3">
        <f>TITRES_STAT!B1464</f>
        <v>44442</v>
      </c>
      <c r="B1461" s="5">
        <f>TITRES_STAT!D1464</f>
        <v>0.71</v>
      </c>
      <c r="C1461" s="2">
        <f t="shared" si="173"/>
        <v>0</v>
      </c>
      <c r="D1461" s="2">
        <f t="shared" si="174"/>
        <v>0.70599999999999996</v>
      </c>
      <c r="E1461" s="2">
        <f t="shared" si="176"/>
        <v>0.70499999999999996</v>
      </c>
      <c r="F1461" s="2">
        <f t="shared" si="177"/>
        <v>0.71200000000000008</v>
      </c>
      <c r="G1461" s="2">
        <f t="shared" si="179"/>
        <v>0.71320000000000006</v>
      </c>
      <c r="H1461" s="2">
        <f t="shared" si="175"/>
        <v>0.71329999999999971</v>
      </c>
      <c r="I1461" s="2">
        <f t="array" ref="I1461">SUMPRODUCT(B1445:B1464, (ROW(B1445:B1464)-ROW(B1445)+1)) / (20*21/2)</f>
        <v>0.71185714285714274</v>
      </c>
      <c r="J1461" s="2">
        <f t="shared" si="178"/>
        <v>0.70979905874191818</v>
      </c>
      <c r="K1461" s="2">
        <f t="shared" si="180"/>
        <v>0.71923079870716422</v>
      </c>
    </row>
    <row r="1462" spans="1:11" ht="13.5" x14ac:dyDescent="0.25">
      <c r="A1462" s="3">
        <f>TITRES_STAT!B1465</f>
        <v>44445</v>
      </c>
      <c r="B1462" s="5">
        <f>TITRES_STAT!D1465</f>
        <v>0.72</v>
      </c>
      <c r="C1462" s="2">
        <f t="shared" si="173"/>
        <v>1.0000000000000009E-2</v>
      </c>
      <c r="D1462" s="2">
        <f t="shared" si="174"/>
        <v>0.70799999999999996</v>
      </c>
      <c r="E1462" s="2">
        <f t="shared" si="176"/>
        <v>0.70699999999999996</v>
      </c>
      <c r="F1462" s="2">
        <f t="shared" si="177"/>
        <v>0.71000000000000008</v>
      </c>
      <c r="G1462" s="2">
        <f t="shared" si="179"/>
        <v>0.71240000000000014</v>
      </c>
      <c r="H1462" s="2">
        <f t="shared" si="175"/>
        <v>0.71569999999999978</v>
      </c>
      <c r="I1462" s="2">
        <f t="array" ref="I1462">SUMPRODUCT(B1446:B1465, (ROW(B1446:B1465)-ROW(B1446)+1)) / (20*21/2)</f>
        <v>0.71666666666666634</v>
      </c>
      <c r="J1462" s="2">
        <f t="shared" si="178"/>
        <v>0.71077057695697365</v>
      </c>
      <c r="K1462" s="2">
        <f t="shared" si="180"/>
        <v>0.71926096346374602</v>
      </c>
    </row>
    <row r="1463" spans="1:11" ht="13.5" x14ac:dyDescent="0.25">
      <c r="A1463" s="3">
        <f>TITRES_STAT!B1466</f>
        <v>44446</v>
      </c>
      <c r="B1463" s="5">
        <f>TITRES_STAT!D1466</f>
        <v>0.72</v>
      </c>
      <c r="C1463" s="2">
        <f t="shared" si="173"/>
        <v>0</v>
      </c>
      <c r="D1463" s="2">
        <f t="shared" si="174"/>
        <v>0.71199999999999997</v>
      </c>
      <c r="E1463" s="2">
        <f t="shared" si="176"/>
        <v>0.70899999999999996</v>
      </c>
      <c r="F1463" s="2">
        <f t="shared" si="177"/>
        <v>0.70850000000000013</v>
      </c>
      <c r="G1463" s="2">
        <f t="shared" si="179"/>
        <v>0.71200000000000008</v>
      </c>
      <c r="H1463" s="2">
        <f t="shared" si="175"/>
        <v>0.71804999999999974</v>
      </c>
      <c r="I1463" s="2">
        <f t="array" ref="I1463">SUMPRODUCT(B1447:B1466, (ROW(B1447:B1466)-ROW(B1447)+1)) / (20*21/2)</f>
        <v>0.72323809523809524</v>
      </c>
      <c r="J1463" s="2">
        <f t="shared" si="178"/>
        <v>0.71164956962773807</v>
      </c>
      <c r="K1463" s="2">
        <f t="shared" si="180"/>
        <v>0.71928994528869716</v>
      </c>
    </row>
    <row r="1464" spans="1:11" ht="13.5" x14ac:dyDescent="0.25">
      <c r="A1464" s="3">
        <f>TITRES_STAT!B1467</f>
        <v>44447</v>
      </c>
      <c r="B1464" s="5">
        <f>TITRES_STAT!D1467</f>
        <v>0.75</v>
      </c>
      <c r="C1464" s="2">
        <f t="shared" si="173"/>
        <v>3.0000000000000027E-2</v>
      </c>
      <c r="D1464" s="2">
        <f t="shared" si="174"/>
        <v>0.72199999999999986</v>
      </c>
      <c r="E1464" s="2">
        <f t="shared" si="176"/>
        <v>0.71399999999999997</v>
      </c>
      <c r="F1464" s="2">
        <f t="shared" si="177"/>
        <v>0.70950000000000002</v>
      </c>
      <c r="G1464" s="2">
        <f t="shared" si="179"/>
        <v>0.71219999999999994</v>
      </c>
      <c r="H1464" s="2">
        <f t="shared" si="175"/>
        <v>0.72049999999999981</v>
      </c>
      <c r="I1464" s="2">
        <f t="array" ref="I1464">SUMPRODUCT(B1448:B1467, (ROW(B1448:B1467)-ROW(B1448)+1)) / (20*21/2)</f>
        <v>0.73138095238095224</v>
      </c>
      <c r="J1464" s="2">
        <f t="shared" si="178"/>
        <v>0.71530199156795349</v>
      </c>
      <c r="K1464" s="2">
        <f t="shared" si="180"/>
        <v>0.7204942611597287</v>
      </c>
    </row>
    <row r="1465" spans="1:11" ht="13.5" x14ac:dyDescent="0.25">
      <c r="A1465" s="3">
        <f>TITRES_STAT!B1468</f>
        <v>44448</v>
      </c>
      <c r="B1465" s="5">
        <f>TITRES_STAT!D1468</f>
        <v>0.76</v>
      </c>
      <c r="C1465" s="2">
        <f t="shared" si="173"/>
        <v>1.0000000000000009E-2</v>
      </c>
      <c r="D1465" s="2">
        <f t="shared" si="174"/>
        <v>0.73199999999999998</v>
      </c>
      <c r="E1465" s="2">
        <f t="shared" si="176"/>
        <v>0.71899999999999997</v>
      </c>
      <c r="F1465" s="2">
        <f t="shared" si="177"/>
        <v>0.71100000000000008</v>
      </c>
      <c r="G1465" s="2">
        <f t="shared" si="179"/>
        <v>0.71219999999999994</v>
      </c>
      <c r="H1465" s="2">
        <f t="shared" si="175"/>
        <v>0.72294999999999976</v>
      </c>
      <c r="I1465" s="2">
        <f t="array" ref="I1465">SUMPRODUCT(B1449:B1468, (ROW(B1449:B1468)-ROW(B1449)+1)) / (20*21/2)</f>
        <v>0.73814285714285721</v>
      </c>
      <c r="J1465" s="2">
        <f t="shared" si="178"/>
        <v>0.71955894475195792</v>
      </c>
      <c r="K1465" s="2">
        <f t="shared" si="180"/>
        <v>0.72204350582013155</v>
      </c>
    </row>
    <row r="1466" spans="1:11" ht="13.5" x14ac:dyDescent="0.25">
      <c r="A1466" s="3">
        <f>TITRES_STAT!B1469</f>
        <v>44449</v>
      </c>
      <c r="B1466" s="5">
        <f>TITRES_STAT!D1469</f>
        <v>0.78</v>
      </c>
      <c r="C1466" s="2">
        <f t="shared" si="173"/>
        <v>2.0000000000000018E-2</v>
      </c>
      <c r="D1466" s="2">
        <f t="shared" si="174"/>
        <v>0.74600000000000011</v>
      </c>
      <c r="E1466" s="2">
        <f t="shared" si="176"/>
        <v>0.72599999999999998</v>
      </c>
      <c r="F1466" s="2">
        <f t="shared" si="177"/>
        <v>0.71449999999999991</v>
      </c>
      <c r="G1466" s="2">
        <f t="shared" si="179"/>
        <v>0.71320000000000006</v>
      </c>
      <c r="H1466" s="2">
        <f t="shared" si="175"/>
        <v>0.7255499999999997</v>
      </c>
      <c r="I1466" s="2">
        <f t="array" ref="I1466">SUMPRODUCT(B1450:B1469, (ROW(B1450:B1469)-ROW(B1450)+1)) / (20*21/2)</f>
        <v>0.74542857142857144</v>
      </c>
      <c r="J1466" s="2">
        <f t="shared" si="178"/>
        <v>0.72531523572796197</v>
      </c>
      <c r="K1466" s="2">
        <f t="shared" si="180"/>
        <v>0.72431630951345982</v>
      </c>
    </row>
    <row r="1467" spans="1:11" ht="13.5" x14ac:dyDescent="0.25">
      <c r="A1467" s="3">
        <f>TITRES_STAT!B1470</f>
        <v>44452</v>
      </c>
      <c r="B1467" s="5">
        <f>TITRES_STAT!D1470</f>
        <v>0.8</v>
      </c>
      <c r="C1467" s="2">
        <f t="shared" si="173"/>
        <v>2.0000000000000018E-2</v>
      </c>
      <c r="D1467" s="2">
        <f t="shared" si="174"/>
        <v>0.7619999999999999</v>
      </c>
      <c r="E1467" s="2">
        <f t="shared" si="176"/>
        <v>0.73499999999999999</v>
      </c>
      <c r="F1467" s="2">
        <f t="shared" si="177"/>
        <v>0.71900000000000008</v>
      </c>
      <c r="G1467" s="2">
        <f t="shared" si="179"/>
        <v>0.71460000000000012</v>
      </c>
      <c r="H1467" s="2">
        <f t="shared" si="175"/>
        <v>0.72819999999999974</v>
      </c>
      <c r="I1467" s="2">
        <f t="array" ref="I1467">SUMPRODUCT(B1451:B1470, (ROW(B1451:B1470)-ROW(B1451)+1)) / (20*21/2)</f>
        <v>0.75228571428571422</v>
      </c>
      <c r="J1467" s="2">
        <f t="shared" si="178"/>
        <v>0.73242807042053704</v>
      </c>
      <c r="K1467" s="2">
        <f t="shared" si="180"/>
        <v>0.72728429737567712</v>
      </c>
    </row>
    <row r="1468" spans="1:11" ht="13.5" x14ac:dyDescent="0.25">
      <c r="A1468" s="3">
        <f>TITRES_STAT!B1471</f>
        <v>44453</v>
      </c>
      <c r="B1468" s="5">
        <f>TITRES_STAT!D1471</f>
        <v>0.79</v>
      </c>
      <c r="C1468" s="2">
        <f t="shared" si="173"/>
        <v>-1.0000000000000009E-2</v>
      </c>
      <c r="D1468" s="2">
        <f t="shared" si="174"/>
        <v>0.77600000000000002</v>
      </c>
      <c r="E1468" s="2">
        <f t="shared" si="176"/>
        <v>0.74399999999999999</v>
      </c>
      <c r="F1468" s="2">
        <f t="shared" si="177"/>
        <v>0.72350000000000014</v>
      </c>
      <c r="G1468" s="2">
        <f t="shared" si="179"/>
        <v>0.71620000000000006</v>
      </c>
      <c r="H1468" s="2">
        <f t="shared" si="175"/>
        <v>0.7307499999999999</v>
      </c>
      <c r="I1468" s="2">
        <f t="array" ref="I1468">SUMPRODUCT(B1452:B1471, (ROW(B1452:B1471)-ROW(B1452)+1)) / (20*21/2)</f>
        <v>0.75771428571428578</v>
      </c>
      <c r="J1468" s="2">
        <f t="shared" si="178"/>
        <v>0.7379111113328668</v>
      </c>
      <c r="K1468" s="2">
        <f t="shared" si="180"/>
        <v>0.72974373669427806</v>
      </c>
    </row>
    <row r="1469" spans="1:11" ht="13.5" x14ac:dyDescent="0.25">
      <c r="A1469" s="3">
        <f>TITRES_STAT!B1472</f>
        <v>44454</v>
      </c>
      <c r="B1469" s="5">
        <f>TITRES_STAT!D1472</f>
        <v>0.8</v>
      </c>
      <c r="C1469" s="2">
        <f t="shared" si="173"/>
        <v>1.0000000000000009E-2</v>
      </c>
      <c r="D1469" s="2">
        <f t="shared" si="174"/>
        <v>0.78599999999999992</v>
      </c>
      <c r="E1469" s="2">
        <f t="shared" si="176"/>
        <v>0.75399999999999989</v>
      </c>
      <c r="F1469" s="2">
        <f t="shared" si="177"/>
        <v>0.72800000000000009</v>
      </c>
      <c r="G1469" s="2">
        <f t="shared" si="179"/>
        <v>0.71819999999999995</v>
      </c>
      <c r="H1469" s="2">
        <f t="shared" si="175"/>
        <v>0.73329999999999984</v>
      </c>
      <c r="I1469" s="2">
        <f t="array" ref="I1469">SUMPRODUCT(B1453:B1472, (ROW(B1453:B1472)-ROW(B1453)+1)) / (20*21/2)</f>
        <v>0.76076190476190475</v>
      </c>
      <c r="J1469" s="2">
        <f t="shared" si="178"/>
        <v>0.74382433882497478</v>
      </c>
      <c r="K1469" s="2">
        <f t="shared" si="180"/>
        <v>0.73249888427489462</v>
      </c>
    </row>
    <row r="1470" spans="1:11" ht="13.5" x14ac:dyDescent="0.25">
      <c r="A1470" s="3">
        <f>TITRES_STAT!B1473</f>
        <v>44455</v>
      </c>
      <c r="B1470" s="5">
        <f>TITRES_STAT!D1473</f>
        <v>0.8</v>
      </c>
      <c r="C1470" s="2">
        <f t="shared" si="173"/>
        <v>0</v>
      </c>
      <c r="D1470" s="2">
        <f t="shared" si="174"/>
        <v>0.79399999999999993</v>
      </c>
      <c r="E1470" s="2">
        <f t="shared" si="176"/>
        <v>0.76300000000000001</v>
      </c>
      <c r="F1470" s="2">
        <f t="shared" si="177"/>
        <v>0.73300000000000021</v>
      </c>
      <c r="G1470" s="2">
        <f t="shared" si="179"/>
        <v>0.72059999999999991</v>
      </c>
      <c r="H1470" s="2">
        <f t="shared" si="175"/>
        <v>0.73580000000000001</v>
      </c>
      <c r="I1470" s="2">
        <f t="array" ref="I1470">SUMPRODUCT(B1454:B1473, (ROW(B1454:B1473)-ROW(B1454)+1)) / (20*21/2)</f>
        <v>0.76347619047619053</v>
      </c>
      <c r="J1470" s="2">
        <f t="shared" si="178"/>
        <v>0.74917440179402472</v>
      </c>
      <c r="K1470" s="2">
        <f t="shared" si="180"/>
        <v>0.73514598685234978</v>
      </c>
    </row>
    <row r="1471" spans="1:11" ht="13.5" x14ac:dyDescent="0.25">
      <c r="A1471" s="3">
        <f>TITRES_STAT!B1474</f>
        <v>44456</v>
      </c>
      <c r="B1471" s="5">
        <f>TITRES_STAT!D1474</f>
        <v>0.79</v>
      </c>
      <c r="C1471" s="2">
        <f t="shared" si="173"/>
        <v>-1.0000000000000009E-2</v>
      </c>
      <c r="D1471" s="2">
        <f t="shared" si="174"/>
        <v>0.79600000000000004</v>
      </c>
      <c r="E1471" s="2">
        <f t="shared" si="176"/>
        <v>0.77100000000000002</v>
      </c>
      <c r="F1471" s="2">
        <f t="shared" si="177"/>
        <v>0.7380000000000001</v>
      </c>
      <c r="G1471" s="2">
        <f t="shared" si="179"/>
        <v>0.72299999999999986</v>
      </c>
      <c r="H1471" s="2">
        <f t="shared" si="175"/>
        <v>0.73819999999999997</v>
      </c>
      <c r="I1471" s="2">
        <f t="array" ref="I1471">SUMPRODUCT(B1455:B1474, (ROW(B1455:B1474)-ROW(B1455)+1)) / (20*21/2)</f>
        <v>0.76395238095238094</v>
      </c>
      <c r="J1471" s="2">
        <f t="shared" si="178"/>
        <v>0.75306255400411759</v>
      </c>
      <c r="K1471" s="2">
        <f t="shared" si="180"/>
        <v>0.73729712462284591</v>
      </c>
    </row>
    <row r="1472" spans="1:11" ht="13.5" x14ac:dyDescent="0.25">
      <c r="A1472" s="3">
        <f>TITRES_STAT!B1475</f>
        <v>44459</v>
      </c>
      <c r="B1472" s="5">
        <f>TITRES_STAT!D1475</f>
        <v>0.77</v>
      </c>
      <c r="C1472" s="2">
        <f t="shared" si="173"/>
        <v>-2.0000000000000018E-2</v>
      </c>
      <c r="D1472" s="2">
        <f t="shared" si="174"/>
        <v>0.79</v>
      </c>
      <c r="E1472" s="2">
        <f t="shared" si="176"/>
        <v>0.77600000000000002</v>
      </c>
      <c r="F1472" s="2">
        <f t="shared" si="177"/>
        <v>0.74149999999999994</v>
      </c>
      <c r="G1472" s="2">
        <f t="shared" si="179"/>
        <v>0.72459999999999991</v>
      </c>
      <c r="H1472" s="2">
        <f t="shared" si="175"/>
        <v>0.74045000000000005</v>
      </c>
      <c r="I1472" s="2">
        <f t="array" ref="I1472">SUMPRODUCT(B1456:B1475, (ROW(B1456:B1475)-ROW(B1456)+1)) / (20*21/2)</f>
        <v>0.76323809523809538</v>
      </c>
      <c r="J1472" s="2">
        <f t="shared" si="178"/>
        <v>0.75467564409896359</v>
      </c>
      <c r="K1472" s="2">
        <f t="shared" si="180"/>
        <v>0.73857959032391074</v>
      </c>
    </row>
    <row r="1473" spans="1:11" ht="13.5" x14ac:dyDescent="0.25">
      <c r="A1473" s="3">
        <f>TITRES_STAT!B1476</f>
        <v>44460</v>
      </c>
      <c r="B1473" s="5">
        <f>TITRES_STAT!D1476</f>
        <v>0.77</v>
      </c>
      <c r="C1473" s="2">
        <f t="shared" si="173"/>
        <v>0</v>
      </c>
      <c r="D1473" s="2">
        <f t="shared" si="174"/>
        <v>0.78600000000000003</v>
      </c>
      <c r="E1473" s="2">
        <f t="shared" si="176"/>
        <v>0.78099999999999992</v>
      </c>
      <c r="F1473" s="2">
        <f t="shared" si="177"/>
        <v>0.74499999999999988</v>
      </c>
      <c r="G1473" s="2">
        <f t="shared" si="179"/>
        <v>0.72620000000000007</v>
      </c>
      <c r="H1473" s="2">
        <f t="shared" si="175"/>
        <v>0.74265000000000003</v>
      </c>
      <c r="I1473" s="2">
        <f t="array" ref="I1473">SUMPRODUCT(B1457:B1476, (ROW(B1457:B1476)-ROW(B1457)+1)) / (20*21/2)</f>
        <v>0.76142857142857145</v>
      </c>
      <c r="J1473" s="2">
        <f t="shared" si="178"/>
        <v>0.75613510656572902</v>
      </c>
      <c r="K1473" s="2">
        <f t="shared" si="180"/>
        <v>0.73981176325238485</v>
      </c>
    </row>
    <row r="1474" spans="1:11" ht="13.5" x14ac:dyDescent="0.25">
      <c r="A1474" s="3">
        <f>TITRES_STAT!B1477</f>
        <v>44461</v>
      </c>
      <c r="B1474" s="5">
        <f>TITRES_STAT!D1477</f>
        <v>0.75</v>
      </c>
      <c r="C1474" s="2">
        <f t="shared" si="173"/>
        <v>-2.0000000000000018E-2</v>
      </c>
      <c r="D1474" s="2">
        <f t="shared" si="174"/>
        <v>0.77600000000000002</v>
      </c>
      <c r="E1474" s="2">
        <f t="shared" si="176"/>
        <v>0.78099999999999992</v>
      </c>
      <c r="F1474" s="2">
        <f t="shared" si="177"/>
        <v>0.74749999999999994</v>
      </c>
      <c r="G1474" s="2">
        <f t="shared" si="179"/>
        <v>0.7270000000000002</v>
      </c>
      <c r="H1474" s="2">
        <f t="shared" si="175"/>
        <v>0.74465000000000003</v>
      </c>
      <c r="I1474" s="2">
        <f t="array" ref="I1474">SUMPRODUCT(B1458:B1477, (ROW(B1458:B1477)-ROW(B1458)+1)) / (20*21/2)</f>
        <v>0.75952380952380949</v>
      </c>
      <c r="J1474" s="2">
        <f t="shared" si="178"/>
        <v>0.75555081070232621</v>
      </c>
      <c r="K1474" s="2">
        <f t="shared" si="180"/>
        <v>0.74021130194836982</v>
      </c>
    </row>
    <row r="1475" spans="1:11" ht="13.5" x14ac:dyDescent="0.25">
      <c r="A1475" s="3">
        <f>TITRES_STAT!B1478</f>
        <v>44462</v>
      </c>
      <c r="B1475" s="5">
        <f>TITRES_STAT!D1478</f>
        <v>0.74</v>
      </c>
      <c r="C1475" s="2">
        <f t="shared" si="173"/>
        <v>-1.0000000000000009E-2</v>
      </c>
      <c r="D1475" s="2">
        <f t="shared" si="174"/>
        <v>0.76400000000000001</v>
      </c>
      <c r="E1475" s="2">
        <f t="shared" si="176"/>
        <v>0.77899999999999991</v>
      </c>
      <c r="F1475" s="2">
        <f t="shared" si="177"/>
        <v>0.74899999999999989</v>
      </c>
      <c r="G1475" s="2">
        <f t="shared" si="179"/>
        <v>0.72760000000000025</v>
      </c>
      <c r="H1475" s="2">
        <f t="shared" si="175"/>
        <v>0.74650000000000005</v>
      </c>
      <c r="I1475" s="2">
        <f t="array" ref="I1475">SUMPRODUCT(B1459:B1478, (ROW(B1459:B1478)-ROW(B1459)+1)) / (20*21/2)</f>
        <v>0.7575238095238096</v>
      </c>
      <c r="J1475" s="2">
        <f t="shared" si="178"/>
        <v>0.75406978111162848</v>
      </c>
      <c r="K1475" s="2">
        <f t="shared" si="180"/>
        <v>0.74020301559745338</v>
      </c>
    </row>
    <row r="1476" spans="1:11" ht="13.5" x14ac:dyDescent="0.25">
      <c r="A1476" s="3">
        <f>TITRES_STAT!B1479</f>
        <v>44463</v>
      </c>
      <c r="B1476" s="5">
        <f>TITRES_STAT!D1479</f>
        <v>0.73</v>
      </c>
      <c r="C1476" s="2">
        <f t="shared" ref="C1476:C1539" si="181">B1476-B1475</f>
        <v>-1.0000000000000009E-2</v>
      </c>
      <c r="D1476" s="2">
        <f t="shared" si="174"/>
        <v>0.752</v>
      </c>
      <c r="E1476" s="2">
        <f t="shared" si="176"/>
        <v>0.77400000000000002</v>
      </c>
      <c r="F1476" s="2">
        <f t="shared" si="177"/>
        <v>0.75000000000000011</v>
      </c>
      <c r="G1476" s="2">
        <f t="shared" si="179"/>
        <v>0.72820000000000018</v>
      </c>
      <c r="H1476" s="2">
        <f t="shared" si="175"/>
        <v>0.74825000000000008</v>
      </c>
      <c r="I1476" s="2">
        <f t="array" ref="I1476">SUMPRODUCT(B1460:B1479, (ROW(B1460:B1479)-ROW(B1460)+1)) / (20*21/2)</f>
        <v>0.75538095238095249</v>
      </c>
      <c r="J1476" s="2">
        <f t="shared" si="178"/>
        <v>0.75177742100575917</v>
      </c>
      <c r="K1476" s="2">
        <f t="shared" si="180"/>
        <v>0.73980289733872984</v>
      </c>
    </row>
    <row r="1477" spans="1:11" ht="13.5" x14ac:dyDescent="0.25">
      <c r="A1477" s="3">
        <f>TITRES_STAT!B1480</f>
        <v>44466</v>
      </c>
      <c r="B1477" s="5">
        <f>TITRES_STAT!D1480</f>
        <v>0.73</v>
      </c>
      <c r="C1477" s="2">
        <f t="shared" si="181"/>
        <v>0</v>
      </c>
      <c r="D1477" s="2">
        <f t="shared" si="174"/>
        <v>0.74399999999999999</v>
      </c>
      <c r="E1477" s="2">
        <f t="shared" si="176"/>
        <v>0.76700000000000013</v>
      </c>
      <c r="F1477" s="2">
        <f t="shared" si="177"/>
        <v>0.75100000000000011</v>
      </c>
      <c r="G1477" s="2">
        <f t="shared" si="179"/>
        <v>0.72880000000000011</v>
      </c>
      <c r="H1477" s="2">
        <f t="shared" si="175"/>
        <v>0.74994999999999989</v>
      </c>
      <c r="I1477" s="2">
        <f t="array" ref="I1477">SUMPRODUCT(B1461:B1480, (ROW(B1461:B1480)-ROW(B1461)+1)) / (20*21/2)</f>
        <v>0.75404761904761919</v>
      </c>
      <c r="J1477" s="2">
        <f t="shared" si="178"/>
        <v>0.74970338090997257</v>
      </c>
      <c r="K1477" s="2">
        <f t="shared" si="180"/>
        <v>0.73941846999211291</v>
      </c>
    </row>
    <row r="1478" spans="1:11" ht="13.5" x14ac:dyDescent="0.25">
      <c r="A1478" s="3">
        <f>TITRES_STAT!B1481</f>
        <v>44467</v>
      </c>
      <c r="B1478" s="5">
        <f>TITRES_STAT!D1481</f>
        <v>0.73</v>
      </c>
      <c r="C1478" s="2">
        <f t="shared" si="181"/>
        <v>0</v>
      </c>
      <c r="D1478" s="2">
        <f t="shared" ref="D1478:D1541" si="182">AVERAGE(B1474:B1478)</f>
        <v>0.73599999999999999</v>
      </c>
      <c r="E1478" s="2">
        <f t="shared" si="176"/>
        <v>0.76100000000000012</v>
      </c>
      <c r="F1478" s="2">
        <f t="shared" si="177"/>
        <v>0.75250000000000017</v>
      </c>
      <c r="G1478" s="2">
        <f t="shared" si="179"/>
        <v>0.7298</v>
      </c>
      <c r="H1478" s="2">
        <f t="shared" si="175"/>
        <v>0.75154999999999983</v>
      </c>
      <c r="I1478" s="2">
        <f t="array" ref="I1478">SUMPRODUCT(B1462:B1481, (ROW(B1462:B1481)-ROW(B1462)+1)) / (20*21/2)</f>
        <v>0.75447619047619041</v>
      </c>
      <c r="J1478" s="2">
        <f t="shared" si="178"/>
        <v>0.74782686844235613</v>
      </c>
      <c r="K1478" s="2">
        <f t="shared" si="180"/>
        <v>0.73904911822771635</v>
      </c>
    </row>
    <row r="1479" spans="1:11" ht="13.5" x14ac:dyDescent="0.25">
      <c r="A1479" s="3">
        <f>TITRES_STAT!B1482</f>
        <v>44468</v>
      </c>
      <c r="B1479" s="5">
        <f>TITRES_STAT!D1482</f>
        <v>0.73</v>
      </c>
      <c r="C1479" s="2">
        <f t="shared" si="181"/>
        <v>0</v>
      </c>
      <c r="D1479" s="2">
        <f t="shared" si="182"/>
        <v>0.73199999999999998</v>
      </c>
      <c r="E1479" s="2">
        <f t="shared" si="176"/>
        <v>0.75400000000000011</v>
      </c>
      <c r="F1479" s="2">
        <f t="shared" si="177"/>
        <v>0.754</v>
      </c>
      <c r="G1479" s="2">
        <f t="shared" si="179"/>
        <v>0.73079999999999989</v>
      </c>
      <c r="H1479" s="2">
        <f t="shared" si="175"/>
        <v>0.75304999999999978</v>
      </c>
      <c r="I1479" s="2">
        <f t="array" ref="I1479">SUMPRODUCT(B1463:B1482, (ROW(B1463:B1482)-ROW(B1463)+1)) / (20*21/2)</f>
        <v>0.7546666666666666</v>
      </c>
      <c r="J1479" s="2">
        <f t="shared" si="178"/>
        <v>0.74612907144784602</v>
      </c>
      <c r="K1479" s="2">
        <f t="shared" si="180"/>
        <v>0.7386942508462373</v>
      </c>
    </row>
    <row r="1480" spans="1:11" ht="13.5" x14ac:dyDescent="0.25">
      <c r="A1480" s="3">
        <f>TITRES_STAT!B1483</f>
        <v>44469</v>
      </c>
      <c r="B1480" s="5">
        <f>TITRES_STAT!D1483</f>
        <v>0.74</v>
      </c>
      <c r="C1480" s="2">
        <f t="shared" si="181"/>
        <v>1.0000000000000009E-2</v>
      </c>
      <c r="D1480" s="2">
        <f t="shared" si="182"/>
        <v>0.73199999999999998</v>
      </c>
      <c r="E1480" s="2">
        <f t="shared" si="176"/>
        <v>0.74800000000000022</v>
      </c>
      <c r="F1480" s="2">
        <f t="shared" si="177"/>
        <v>0.75550000000000006</v>
      </c>
      <c r="G1480" s="2">
        <f t="shared" si="179"/>
        <v>0.73199999999999987</v>
      </c>
      <c r="H1480" s="2">
        <f t="shared" si="175"/>
        <v>0.75449999999999984</v>
      </c>
      <c r="I1480" s="2">
        <f t="array" ref="I1480">SUMPRODUCT(B1464:B1483, (ROW(B1464:B1483)-ROW(B1464)+1)) / (20*21/2)</f>
        <v>0.75657142857142856</v>
      </c>
      <c r="J1480" s="2">
        <f t="shared" si="178"/>
        <v>0.74554535035757497</v>
      </c>
      <c r="K1480" s="2">
        <f t="shared" si="180"/>
        <v>0.73874545669540448</v>
      </c>
    </row>
    <row r="1481" spans="1:11" ht="13.5" x14ac:dyDescent="0.25">
      <c r="A1481" s="3">
        <f>TITRES_STAT!B1484</f>
        <v>44470</v>
      </c>
      <c r="B1481" s="5">
        <f>TITRES_STAT!D1484</f>
        <v>0.76</v>
      </c>
      <c r="C1481" s="2">
        <f t="shared" si="181"/>
        <v>2.0000000000000018E-2</v>
      </c>
      <c r="D1481" s="2">
        <f t="shared" si="182"/>
        <v>0.73799999999999988</v>
      </c>
      <c r="E1481" s="2">
        <f t="shared" si="176"/>
        <v>0.74500000000000011</v>
      </c>
      <c r="F1481" s="2">
        <f t="shared" si="177"/>
        <v>0.75800000000000012</v>
      </c>
      <c r="G1481" s="2">
        <f t="shared" si="179"/>
        <v>0.73359999999999981</v>
      </c>
      <c r="H1481" s="2">
        <f t="shared" si="175"/>
        <v>0.7559499999999999</v>
      </c>
      <c r="I1481" s="2">
        <f t="array" ref="I1481">SUMPRODUCT(B1465:B1484, (ROW(B1465:B1484)-ROW(B1465)+1)) / (20*21/2)</f>
        <v>0.75914285714285723</v>
      </c>
      <c r="J1481" s="2">
        <f t="shared" si="178"/>
        <v>0.74692198365685347</v>
      </c>
      <c r="K1481" s="2">
        <f t="shared" si="180"/>
        <v>0.73957896819754554</v>
      </c>
    </row>
    <row r="1482" spans="1:11" ht="13.5" x14ac:dyDescent="0.25">
      <c r="A1482" s="3">
        <f>TITRES_STAT!B1485</f>
        <v>44473</v>
      </c>
      <c r="B1482" s="5">
        <f>TITRES_STAT!D1485</f>
        <v>0.76</v>
      </c>
      <c r="C1482" s="2">
        <f t="shared" si="181"/>
        <v>0</v>
      </c>
      <c r="D1482" s="2">
        <f t="shared" si="182"/>
        <v>0.74399999999999999</v>
      </c>
      <c r="E1482" s="2">
        <f t="shared" si="176"/>
        <v>0.74399999999999999</v>
      </c>
      <c r="F1482" s="2">
        <f t="shared" si="177"/>
        <v>0.76</v>
      </c>
      <c r="G1482" s="2">
        <f t="shared" si="179"/>
        <v>0.73479999999999979</v>
      </c>
      <c r="H1482" s="2">
        <f t="shared" ref="H1482:H1545" si="183">AVERAGE(B1283:B1482)</f>
        <v>0.75729999999999986</v>
      </c>
      <c r="I1482" s="2">
        <f t="array" ref="I1482">SUMPRODUCT(B1466:B1485, (ROW(B1466:B1485)-ROW(B1466)+1)) / (20*21/2)</f>
        <v>0.75866666666666649</v>
      </c>
      <c r="J1482" s="2">
        <f t="shared" si="178"/>
        <v>0.74816750902286744</v>
      </c>
      <c r="K1482" s="2">
        <f t="shared" si="180"/>
        <v>0.74037979297411238</v>
      </c>
    </row>
    <row r="1483" spans="1:11" ht="13.5" x14ac:dyDescent="0.25">
      <c r="A1483" s="3">
        <f>TITRES_STAT!B1486</f>
        <v>44474</v>
      </c>
      <c r="B1483" s="5">
        <f>TITRES_STAT!D1486</f>
        <v>0.78</v>
      </c>
      <c r="C1483" s="2">
        <f t="shared" si="181"/>
        <v>2.0000000000000018E-2</v>
      </c>
      <c r="D1483" s="2">
        <f t="shared" si="182"/>
        <v>0.75400000000000011</v>
      </c>
      <c r="E1483" s="2">
        <f t="shared" si="176"/>
        <v>0.745</v>
      </c>
      <c r="F1483" s="2">
        <f t="shared" si="177"/>
        <v>0.76300000000000001</v>
      </c>
      <c r="G1483" s="2">
        <f t="shared" si="179"/>
        <v>0.73599999999999977</v>
      </c>
      <c r="H1483" s="2">
        <f t="shared" si="183"/>
        <v>0.75864999999999994</v>
      </c>
      <c r="I1483" s="2">
        <f t="array" ref="I1483">SUMPRODUCT(B1467:B1486, (ROW(B1467:B1486)-ROW(B1467)+1)) / (20*21/2)</f>
        <v>0.76009523809523816</v>
      </c>
      <c r="J1483" s="2">
        <f t="shared" si="178"/>
        <v>0.75119917483021337</v>
      </c>
      <c r="K1483" s="2">
        <f t="shared" si="180"/>
        <v>0.74193352658297074</v>
      </c>
    </row>
    <row r="1484" spans="1:11" ht="13.5" x14ac:dyDescent="0.25">
      <c r="A1484" s="3">
        <f>TITRES_STAT!B1487</f>
        <v>44475</v>
      </c>
      <c r="B1484" s="5">
        <f>TITRES_STAT!D1487</f>
        <v>0.79</v>
      </c>
      <c r="C1484" s="2">
        <f t="shared" si="181"/>
        <v>1.0000000000000009E-2</v>
      </c>
      <c r="D1484" s="2">
        <f t="shared" si="182"/>
        <v>0.76600000000000001</v>
      </c>
      <c r="E1484" s="2">
        <f t="shared" ref="E1484:E1547" si="184">AVERAGE(B1475:B1484)</f>
        <v>0.749</v>
      </c>
      <c r="F1484" s="2">
        <f t="shared" si="177"/>
        <v>0.76500000000000001</v>
      </c>
      <c r="G1484" s="2">
        <f t="shared" si="179"/>
        <v>0.73759999999999992</v>
      </c>
      <c r="H1484" s="2">
        <f t="shared" si="183"/>
        <v>0.7599499999999999</v>
      </c>
      <c r="I1484" s="2">
        <f t="array" ref="I1484">SUMPRODUCT(B1468:B1487, (ROW(B1468:B1487)-ROW(B1468)+1)) / (20*21/2)</f>
        <v>0.7615238095238096</v>
      </c>
      <c r="J1484" s="2">
        <f t="shared" si="178"/>
        <v>0.75489449151305021</v>
      </c>
      <c r="K1484" s="2">
        <f t="shared" si="180"/>
        <v>0.74381848632481506</v>
      </c>
    </row>
    <row r="1485" spans="1:11" ht="13.5" x14ac:dyDescent="0.25">
      <c r="A1485" s="3">
        <f>TITRES_STAT!B1488</f>
        <v>44476</v>
      </c>
      <c r="B1485" s="5">
        <f>TITRES_STAT!D1488</f>
        <v>0.76</v>
      </c>
      <c r="C1485" s="2">
        <f t="shared" si="181"/>
        <v>-3.0000000000000027E-2</v>
      </c>
      <c r="D1485" s="2">
        <f t="shared" si="182"/>
        <v>0.76999999999999991</v>
      </c>
      <c r="E1485" s="2">
        <f t="shared" si="184"/>
        <v>0.751</v>
      </c>
      <c r="F1485" s="2">
        <f t="shared" si="177"/>
        <v>0.7649999999999999</v>
      </c>
      <c r="G1485" s="2">
        <f t="shared" si="179"/>
        <v>0.73879999999999979</v>
      </c>
      <c r="H1485" s="2">
        <f t="shared" si="183"/>
        <v>0.76094999999999979</v>
      </c>
      <c r="I1485" s="2">
        <f t="array" ref="I1485">SUMPRODUCT(B1469:B1488, (ROW(B1469:B1488)-ROW(B1469)+1)) / (20*21/2)</f>
        <v>0.76114285714285701</v>
      </c>
      <c r="J1485" s="2">
        <f t="shared" si="178"/>
        <v>0.75538073041656917</v>
      </c>
      <c r="K1485" s="2">
        <f t="shared" si="180"/>
        <v>0.74445305548854779</v>
      </c>
    </row>
    <row r="1486" spans="1:11" ht="13.5" x14ac:dyDescent="0.25">
      <c r="A1486" s="3">
        <f>TITRES_STAT!B1489</f>
        <v>44477</v>
      </c>
      <c r="B1486" s="5">
        <f>TITRES_STAT!D1489</f>
        <v>0.78</v>
      </c>
      <c r="C1486" s="2">
        <f t="shared" si="181"/>
        <v>2.0000000000000018E-2</v>
      </c>
      <c r="D1486" s="2">
        <f t="shared" si="182"/>
        <v>0.77400000000000002</v>
      </c>
      <c r="E1486" s="2">
        <f t="shared" si="184"/>
        <v>0.75600000000000001</v>
      </c>
      <c r="F1486" s="2">
        <f t="shared" si="177"/>
        <v>0.76500000000000001</v>
      </c>
      <c r="G1486" s="2">
        <f t="shared" si="179"/>
        <v>0.73999999999999988</v>
      </c>
      <c r="H1486" s="2">
        <f t="shared" si="183"/>
        <v>0.76190000000000002</v>
      </c>
      <c r="I1486" s="2">
        <f t="array" ref="I1486">SUMPRODUCT(B1470:B1489, (ROW(B1470:B1489)-ROW(B1470)+1)) / (20*21/2)</f>
        <v>0.76090476190476186</v>
      </c>
      <c r="J1486" s="2">
        <f t="shared" si="178"/>
        <v>0.75772542275784827</v>
      </c>
      <c r="K1486" s="2">
        <f t="shared" si="180"/>
        <v>0.74584705331252632</v>
      </c>
    </row>
    <row r="1487" spans="1:11" ht="13.5" x14ac:dyDescent="0.25">
      <c r="A1487" s="3">
        <f>TITRES_STAT!B1490</f>
        <v>44480</v>
      </c>
      <c r="B1487" s="5">
        <f>TITRES_STAT!D1490</f>
        <v>0.78</v>
      </c>
      <c r="C1487" s="2">
        <f t="shared" si="181"/>
        <v>0</v>
      </c>
      <c r="D1487" s="2">
        <f t="shared" si="182"/>
        <v>0.77800000000000014</v>
      </c>
      <c r="E1487" s="2">
        <f t="shared" si="184"/>
        <v>0.76100000000000001</v>
      </c>
      <c r="F1487" s="2">
        <f t="shared" si="177"/>
        <v>0.76400000000000001</v>
      </c>
      <c r="G1487" s="2">
        <f t="shared" si="179"/>
        <v>0.74079999999999979</v>
      </c>
      <c r="H1487" s="2">
        <f t="shared" si="183"/>
        <v>0.76275000000000004</v>
      </c>
      <c r="I1487" s="2">
        <f t="array" ref="I1487">SUMPRODUCT(B1471:B1490, (ROW(B1471:B1490)-ROW(B1471)+1)) / (20*21/2)</f>
        <v>0.76276190476190475</v>
      </c>
      <c r="J1487" s="2">
        <f t="shared" si="178"/>
        <v>0.75984681106662466</v>
      </c>
      <c r="K1487" s="2">
        <f t="shared" si="180"/>
        <v>0.74718638455517239</v>
      </c>
    </row>
    <row r="1488" spans="1:11" ht="13.5" x14ac:dyDescent="0.25">
      <c r="A1488" s="3">
        <f>TITRES_STAT!B1491</f>
        <v>44481</v>
      </c>
      <c r="B1488" s="5">
        <f>TITRES_STAT!D1491</f>
        <v>0.76</v>
      </c>
      <c r="C1488" s="2">
        <f t="shared" si="181"/>
        <v>-2.0000000000000018E-2</v>
      </c>
      <c r="D1488" s="2">
        <f t="shared" si="182"/>
        <v>0.77400000000000002</v>
      </c>
      <c r="E1488" s="2">
        <f t="shared" si="184"/>
        <v>0.76400000000000001</v>
      </c>
      <c r="F1488" s="2">
        <f t="shared" si="177"/>
        <v>0.76249999999999996</v>
      </c>
      <c r="G1488" s="2">
        <f t="shared" si="179"/>
        <v>0.74119999999999986</v>
      </c>
      <c r="H1488" s="2">
        <f t="shared" si="183"/>
        <v>0.76339999999999986</v>
      </c>
      <c r="I1488" s="2">
        <f t="array" ref="I1488">SUMPRODUCT(B1472:B1491, (ROW(B1472:B1491)-ROW(B1472)+1)) / (20*21/2)</f>
        <v>0.76661904761904764</v>
      </c>
      <c r="J1488" s="2">
        <f t="shared" si="178"/>
        <v>0.75986140048885087</v>
      </c>
      <c r="K1488" s="2">
        <f t="shared" si="180"/>
        <v>0.74768887927849892</v>
      </c>
    </row>
    <row r="1489" spans="1:11" ht="13.5" x14ac:dyDescent="0.25">
      <c r="A1489" s="3">
        <f>TITRES_STAT!B1492</f>
        <v>44482</v>
      </c>
      <c r="B1489" s="5">
        <f>TITRES_STAT!D1492</f>
        <v>0.76</v>
      </c>
      <c r="C1489" s="2">
        <f t="shared" si="181"/>
        <v>0</v>
      </c>
      <c r="D1489" s="2">
        <f t="shared" si="182"/>
        <v>0.76800000000000002</v>
      </c>
      <c r="E1489" s="2">
        <f t="shared" si="184"/>
        <v>0.76700000000000002</v>
      </c>
      <c r="F1489" s="2">
        <f t="shared" si="177"/>
        <v>0.76049999999999995</v>
      </c>
      <c r="G1489" s="2">
        <f t="shared" si="179"/>
        <v>0.74139999999999984</v>
      </c>
      <c r="H1489" s="2">
        <f t="shared" si="183"/>
        <v>0.76394999999999968</v>
      </c>
      <c r="I1489" s="2">
        <f t="array" ref="I1489">SUMPRODUCT(B1473:B1492, (ROW(B1473:B1492)-ROW(B1473)+1)) / (20*21/2)</f>
        <v>0.76947619047619054</v>
      </c>
      <c r="J1489" s="2">
        <f t="shared" si="178"/>
        <v>0.7598746004422936</v>
      </c>
      <c r="K1489" s="2">
        <f t="shared" si="180"/>
        <v>0.74817166832640092</v>
      </c>
    </row>
    <row r="1490" spans="1:11" ht="13.5" x14ac:dyDescent="0.25">
      <c r="A1490" s="3">
        <f>TITRES_STAT!B1493</f>
        <v>44483</v>
      </c>
      <c r="B1490" s="5">
        <f>TITRES_STAT!D1493</f>
        <v>0.78</v>
      </c>
      <c r="C1490" s="2">
        <f t="shared" si="181"/>
        <v>2.0000000000000018E-2</v>
      </c>
      <c r="D1490" s="2">
        <f t="shared" si="182"/>
        <v>0.77200000000000002</v>
      </c>
      <c r="E1490" s="2">
        <f t="shared" si="184"/>
        <v>0.77100000000000002</v>
      </c>
      <c r="F1490" s="2">
        <f t="shared" si="177"/>
        <v>0.75949999999999984</v>
      </c>
      <c r="G1490" s="2">
        <f t="shared" si="179"/>
        <v>0.74199999999999999</v>
      </c>
      <c r="H1490" s="2">
        <f t="shared" si="183"/>
        <v>0.76444999999999963</v>
      </c>
      <c r="I1490" s="2">
        <f t="array" ref="I1490">SUMPRODUCT(B1474:B1493, (ROW(B1474:B1493)-ROW(B1474)+1)) / (20*21/2)</f>
        <v>0.77319047619047621</v>
      </c>
      <c r="J1490" s="2">
        <f t="shared" si="178"/>
        <v>0.76179130516207516</v>
      </c>
      <c r="K1490" s="2">
        <f t="shared" si="180"/>
        <v>0.74941983819595392</v>
      </c>
    </row>
    <row r="1491" spans="1:11" ht="13.5" x14ac:dyDescent="0.25">
      <c r="A1491" s="3">
        <f>TITRES_STAT!B1494</f>
        <v>44488</v>
      </c>
      <c r="B1491" s="5">
        <f>TITRES_STAT!D1494</f>
        <v>0.8</v>
      </c>
      <c r="C1491" s="2">
        <f t="shared" si="181"/>
        <v>2.0000000000000018E-2</v>
      </c>
      <c r="D1491" s="2">
        <f t="shared" si="182"/>
        <v>0.77600000000000002</v>
      </c>
      <c r="E1491" s="2">
        <f t="shared" si="184"/>
        <v>0.77500000000000002</v>
      </c>
      <c r="F1491" s="2">
        <f t="shared" si="177"/>
        <v>0.76</v>
      </c>
      <c r="G1491" s="2">
        <f t="shared" si="179"/>
        <v>0.7430000000000001</v>
      </c>
      <c r="H1491" s="2">
        <f t="shared" si="183"/>
        <v>0.76524999999999976</v>
      </c>
      <c r="I1491" s="2">
        <f t="array" ref="I1491">SUMPRODUCT(B1475:B1494, (ROW(B1475:B1494)-ROW(B1475)+1)) / (20*21/2)</f>
        <v>0.77771428571428569</v>
      </c>
      <c r="J1491" s="2">
        <f t="shared" si="178"/>
        <v>0.76543022847997277</v>
      </c>
      <c r="K1491" s="2">
        <f t="shared" si="180"/>
        <v>0.75140337395297541</v>
      </c>
    </row>
    <row r="1492" spans="1:11" ht="13.5" x14ac:dyDescent="0.25">
      <c r="A1492" s="3">
        <f>TITRES_STAT!B1495</f>
        <v>44489</v>
      </c>
      <c r="B1492" s="5">
        <f>TITRES_STAT!D1495</f>
        <v>0.79</v>
      </c>
      <c r="C1492" s="2">
        <f t="shared" si="181"/>
        <v>-1.0000000000000009E-2</v>
      </c>
      <c r="D1492" s="2">
        <f t="shared" si="182"/>
        <v>0.77799999999999991</v>
      </c>
      <c r="E1492" s="2">
        <f t="shared" si="184"/>
        <v>0.77800000000000002</v>
      </c>
      <c r="F1492" s="2">
        <f t="shared" ref="F1492:F1555" si="185">AVERAGE(B1473:B1492)</f>
        <v>0.76099999999999979</v>
      </c>
      <c r="G1492" s="2">
        <f t="shared" si="179"/>
        <v>0.74360000000000004</v>
      </c>
      <c r="H1492" s="2">
        <f t="shared" si="183"/>
        <v>0.76609999999999967</v>
      </c>
      <c r="I1492" s="2">
        <f t="array" ref="I1492">SUMPRODUCT(B1476:B1495, (ROW(B1476:B1495)-ROW(B1476)+1)) / (20*21/2)</f>
        <v>0.78290476190476188</v>
      </c>
      <c r="J1492" s="2">
        <f t="shared" si="178"/>
        <v>0.76777020671997531</v>
      </c>
      <c r="K1492" s="2">
        <f t="shared" si="180"/>
        <v>0.75291696713129019</v>
      </c>
    </row>
    <row r="1493" spans="1:11" ht="13.5" x14ac:dyDescent="0.25">
      <c r="A1493" s="3">
        <f>TITRES_STAT!B1496</f>
        <v>44490</v>
      </c>
      <c r="B1493" s="5">
        <f>TITRES_STAT!D1496</f>
        <v>0.8</v>
      </c>
      <c r="C1493" s="2">
        <f t="shared" si="181"/>
        <v>1.0000000000000009E-2</v>
      </c>
      <c r="D1493" s="2">
        <f t="shared" si="182"/>
        <v>0.78599999999999992</v>
      </c>
      <c r="E1493" s="2">
        <f t="shared" si="184"/>
        <v>0.78</v>
      </c>
      <c r="F1493" s="2">
        <f t="shared" si="185"/>
        <v>0.76249999999999996</v>
      </c>
      <c r="G1493" s="2">
        <f t="shared" si="179"/>
        <v>0.74459999999999993</v>
      </c>
      <c r="H1493" s="2">
        <f t="shared" si="183"/>
        <v>0.76684999999999992</v>
      </c>
      <c r="I1493" s="2">
        <f t="array" ref="I1493">SUMPRODUCT(B1477:B1496, (ROW(B1477:B1496)-ROW(B1477)+1)) / (20*21/2)</f>
        <v>0.78866666666666685</v>
      </c>
      <c r="J1493" s="2">
        <f t="shared" ref="J1493:J1556" si="186">$J$4*B1493+J1492*(1-$J$4)</f>
        <v>0.77083971084188252</v>
      </c>
      <c r="K1493" s="2">
        <f t="shared" si="180"/>
        <v>0.75476336057712201</v>
      </c>
    </row>
    <row r="1494" spans="1:11" ht="13.5" x14ac:dyDescent="0.25">
      <c r="A1494" s="3">
        <f>TITRES_STAT!B1497</f>
        <v>44491</v>
      </c>
      <c r="B1494" s="5">
        <f>TITRES_STAT!D1497</f>
        <v>0.81</v>
      </c>
      <c r="C1494" s="2">
        <f t="shared" si="181"/>
        <v>1.0000000000000009E-2</v>
      </c>
      <c r="D1494" s="2">
        <f t="shared" si="182"/>
        <v>0.79600000000000004</v>
      </c>
      <c r="E1494" s="2">
        <f t="shared" si="184"/>
        <v>0.78200000000000003</v>
      </c>
      <c r="F1494" s="2">
        <f t="shared" si="185"/>
        <v>0.76550000000000007</v>
      </c>
      <c r="G1494" s="2">
        <f t="shared" si="179"/>
        <v>0.74620000000000009</v>
      </c>
      <c r="H1494" s="2">
        <f t="shared" si="183"/>
        <v>0.76749999999999985</v>
      </c>
      <c r="I1494" s="2">
        <f t="array" ref="I1494">SUMPRODUCT(B1478:B1497, (ROW(B1478:B1497)-ROW(B1478)+1)) / (20*21/2)</f>
        <v>0.79395238095238085</v>
      </c>
      <c r="J1494" s="2">
        <f t="shared" si="186"/>
        <v>0.77456926219027467</v>
      </c>
      <c r="K1494" s="2">
        <f t="shared" si="180"/>
        <v>0.75692950329958786</v>
      </c>
    </row>
    <row r="1495" spans="1:11" ht="13.5" x14ac:dyDescent="0.25">
      <c r="A1495" s="3">
        <f>TITRES_STAT!B1498</f>
        <v>44494</v>
      </c>
      <c r="B1495" s="5">
        <f>TITRES_STAT!D1498</f>
        <v>0.82</v>
      </c>
      <c r="C1495" s="2">
        <f t="shared" si="181"/>
        <v>9.9999999999998979E-3</v>
      </c>
      <c r="D1495" s="2">
        <f t="shared" si="182"/>
        <v>0.80400000000000005</v>
      </c>
      <c r="E1495" s="2">
        <f t="shared" si="184"/>
        <v>0.78800000000000003</v>
      </c>
      <c r="F1495" s="2">
        <f t="shared" si="185"/>
        <v>0.76949999999999996</v>
      </c>
      <c r="G1495" s="2">
        <f t="shared" si="179"/>
        <v>0.74800000000000011</v>
      </c>
      <c r="H1495" s="2">
        <f t="shared" si="183"/>
        <v>0.76809999999999978</v>
      </c>
      <c r="I1495" s="2">
        <f t="array" ref="I1495">SUMPRODUCT(B1479:B1498, (ROW(B1479:B1498)-ROW(B1479)+1)) / (20*21/2)</f>
        <v>0.795904761904762</v>
      </c>
      <c r="J1495" s="2">
        <f t="shared" si="186"/>
        <v>0.77889599912453422</v>
      </c>
      <c r="K1495" s="2">
        <f t="shared" si="180"/>
        <v>0.75940285611136871</v>
      </c>
    </row>
    <row r="1496" spans="1:11" ht="13.5" x14ac:dyDescent="0.25">
      <c r="A1496" s="3">
        <f>TITRES_STAT!B1499</f>
        <v>44495</v>
      </c>
      <c r="B1496" s="5">
        <f>TITRES_STAT!D1499</f>
        <v>0.83</v>
      </c>
      <c r="C1496" s="2">
        <f t="shared" si="181"/>
        <v>1.0000000000000009E-2</v>
      </c>
      <c r="D1496" s="2">
        <f t="shared" si="182"/>
        <v>0.80999999999999994</v>
      </c>
      <c r="E1496" s="2">
        <f t="shared" si="184"/>
        <v>0.79299999999999993</v>
      </c>
      <c r="F1496" s="2">
        <f t="shared" si="185"/>
        <v>0.77450000000000008</v>
      </c>
      <c r="G1496" s="2">
        <f t="shared" si="179"/>
        <v>0.75040000000000007</v>
      </c>
      <c r="H1496" s="2">
        <f t="shared" si="183"/>
        <v>0.76884999999999981</v>
      </c>
      <c r="I1496" s="2">
        <f t="array" ref="I1496">SUMPRODUCT(B1480:B1499, (ROW(B1480:B1499)-ROW(B1480)+1)) / (20*21/2)</f>
        <v>0.79942857142857149</v>
      </c>
      <c r="J1496" s="2">
        <f t="shared" si="186"/>
        <v>0.78376304682695952</v>
      </c>
      <c r="K1496" s="2">
        <f t="shared" si="180"/>
        <v>0.76217137155798176</v>
      </c>
    </row>
    <row r="1497" spans="1:11" ht="13.5" x14ac:dyDescent="0.25">
      <c r="A1497" s="3">
        <f>TITRES_STAT!B1500</f>
        <v>44496</v>
      </c>
      <c r="B1497" s="5">
        <f>TITRES_STAT!D1500</f>
        <v>0.83</v>
      </c>
      <c r="C1497" s="2">
        <f t="shared" si="181"/>
        <v>0</v>
      </c>
      <c r="D1497" s="2">
        <f t="shared" si="182"/>
        <v>0.81799999999999995</v>
      </c>
      <c r="E1497" s="2">
        <f t="shared" si="184"/>
        <v>0.79800000000000004</v>
      </c>
      <c r="F1497" s="2">
        <f t="shared" si="185"/>
        <v>0.77950000000000008</v>
      </c>
      <c r="G1497" s="2">
        <f t="shared" si="179"/>
        <v>0.75280000000000014</v>
      </c>
      <c r="H1497" s="2">
        <f t="shared" si="183"/>
        <v>0.76954999999999973</v>
      </c>
      <c r="I1497" s="2">
        <f t="array" ref="I1497">SUMPRODUCT(B1481:B1500, (ROW(B1481:B1500)-ROW(B1481)+1)) / (20*21/2)</f>
        <v>0.80347619047619045</v>
      </c>
      <c r="J1497" s="2">
        <f t="shared" si="186"/>
        <v>0.78816656617677294</v>
      </c>
      <c r="K1497" s="2">
        <f t="shared" si="180"/>
        <v>0.76483131777139435</v>
      </c>
    </row>
    <row r="1498" spans="1:11" ht="13.5" x14ac:dyDescent="0.25">
      <c r="A1498" s="3">
        <f>TITRES_STAT!B1501</f>
        <v>44497</v>
      </c>
      <c r="B1498" s="5">
        <f>TITRES_STAT!D1501</f>
        <v>0.8</v>
      </c>
      <c r="C1498" s="2">
        <f t="shared" si="181"/>
        <v>-2.9999999999999916E-2</v>
      </c>
      <c r="D1498" s="2">
        <f t="shared" si="182"/>
        <v>0.81799999999999995</v>
      </c>
      <c r="E1498" s="2">
        <f t="shared" si="184"/>
        <v>0.80200000000000016</v>
      </c>
      <c r="F1498" s="2">
        <f t="shared" si="185"/>
        <v>0.78300000000000014</v>
      </c>
      <c r="G1498" s="2">
        <f t="shared" si="179"/>
        <v>0.75480000000000003</v>
      </c>
      <c r="H1498" s="2">
        <f t="shared" si="183"/>
        <v>0.77024999999999977</v>
      </c>
      <c r="I1498" s="2">
        <f t="array" ref="I1498">SUMPRODUCT(B1482:B1501, (ROW(B1482:B1501)-ROW(B1482)+1)) / (20*21/2)</f>
        <v>0.80614285714285727</v>
      </c>
      <c r="J1498" s="2">
        <f t="shared" si="186"/>
        <v>0.78929355987422323</v>
      </c>
      <c r="K1498" s="2">
        <f t="shared" si="180"/>
        <v>0.76621048178035933</v>
      </c>
    </row>
    <row r="1499" spans="1:11" ht="13.5" x14ac:dyDescent="0.25">
      <c r="A1499" s="3">
        <f>TITRES_STAT!B1502</f>
        <v>44498</v>
      </c>
      <c r="B1499" s="5">
        <f>TITRES_STAT!D1502</f>
        <v>0.82</v>
      </c>
      <c r="C1499" s="2">
        <f t="shared" si="181"/>
        <v>1.9999999999999907E-2</v>
      </c>
      <c r="D1499" s="2">
        <f t="shared" si="182"/>
        <v>0.82000000000000006</v>
      </c>
      <c r="E1499" s="2">
        <f t="shared" si="184"/>
        <v>0.80800000000000005</v>
      </c>
      <c r="F1499" s="2">
        <f t="shared" si="185"/>
        <v>0.78750000000000009</v>
      </c>
      <c r="G1499" s="2">
        <f t="shared" si="179"/>
        <v>0.75700000000000012</v>
      </c>
      <c r="H1499" s="2">
        <f t="shared" si="183"/>
        <v>0.7709999999999998</v>
      </c>
      <c r="I1499" s="2">
        <f t="array" ref="I1499">SUMPRODUCT(B1483:B1502, (ROW(B1483:B1502)-ROW(B1483)+1)) / (20*21/2)</f>
        <v>0.80852380952380953</v>
      </c>
      <c r="J1499" s="2">
        <f t="shared" si="186"/>
        <v>0.79221798274334487</v>
      </c>
      <c r="K1499" s="2">
        <f t="shared" si="180"/>
        <v>0.7683198746517178</v>
      </c>
    </row>
    <row r="1500" spans="1:11" ht="13.5" x14ac:dyDescent="0.25">
      <c r="A1500" s="3">
        <f>TITRES_STAT!B1503</f>
        <v>44501</v>
      </c>
      <c r="B1500" s="5">
        <f>TITRES_STAT!D1503</f>
        <v>0.83</v>
      </c>
      <c r="C1500" s="2">
        <f t="shared" si="181"/>
        <v>1.0000000000000009E-2</v>
      </c>
      <c r="D1500" s="2">
        <f t="shared" si="182"/>
        <v>0.82199999999999984</v>
      </c>
      <c r="E1500" s="2">
        <f t="shared" si="184"/>
        <v>0.81300000000000006</v>
      </c>
      <c r="F1500" s="2">
        <f t="shared" si="185"/>
        <v>0.79200000000000015</v>
      </c>
      <c r="G1500" s="2">
        <f t="shared" si="179"/>
        <v>0.75960000000000005</v>
      </c>
      <c r="H1500" s="2">
        <f t="shared" si="183"/>
        <v>0.77174999999999983</v>
      </c>
      <c r="I1500" s="2">
        <f t="array" ref="I1500">SUMPRODUCT(B1484:B1503, (ROW(B1484:B1503)-ROW(B1484)+1)) / (20*21/2)</f>
        <v>0.80776190476190501</v>
      </c>
      <c r="J1500" s="2">
        <f t="shared" si="186"/>
        <v>0.79581627010112155</v>
      </c>
      <c r="K1500" s="2">
        <f t="shared" si="180"/>
        <v>0.77073870309674852</v>
      </c>
    </row>
    <row r="1501" spans="1:11" ht="13.5" x14ac:dyDescent="0.25">
      <c r="A1501" s="3">
        <f>TITRES_STAT!B1504</f>
        <v>44502</v>
      </c>
      <c r="B1501" s="5">
        <f>TITRES_STAT!D1504</f>
        <v>0.82</v>
      </c>
      <c r="C1501" s="2">
        <f t="shared" si="181"/>
        <v>-1.0000000000000009E-2</v>
      </c>
      <c r="D1501" s="2">
        <f t="shared" si="182"/>
        <v>0.82</v>
      </c>
      <c r="E1501" s="2">
        <f t="shared" si="184"/>
        <v>0.81500000000000006</v>
      </c>
      <c r="F1501" s="2">
        <f t="shared" si="185"/>
        <v>0.79500000000000015</v>
      </c>
      <c r="G1501" s="2">
        <f t="shared" si="179"/>
        <v>0.7622000000000001</v>
      </c>
      <c r="H1501" s="2">
        <f t="shared" si="183"/>
        <v>0.77224999999999977</v>
      </c>
      <c r="I1501" s="2">
        <f t="array" ref="I1501">SUMPRODUCT(B1485:B1504, (ROW(B1485:B1504)-ROW(B1485)+1)) / (20*21/2)</f>
        <v>0.80695238095238098</v>
      </c>
      <c r="J1501" s="2">
        <f t="shared" si="186"/>
        <v>0.79811948247244335</v>
      </c>
      <c r="K1501" s="2">
        <f t="shared" si="180"/>
        <v>0.77267051866158187</v>
      </c>
    </row>
    <row r="1502" spans="1:11" ht="13.5" x14ac:dyDescent="0.25">
      <c r="A1502" s="3">
        <f>TITRES_STAT!B1505</f>
        <v>44503</v>
      </c>
      <c r="B1502" s="5">
        <f>TITRES_STAT!D1505</f>
        <v>0.82</v>
      </c>
      <c r="C1502" s="2">
        <f t="shared" si="181"/>
        <v>0</v>
      </c>
      <c r="D1502" s="2">
        <f t="shared" si="182"/>
        <v>0.81799999999999995</v>
      </c>
      <c r="E1502" s="2">
        <f t="shared" si="184"/>
        <v>0.81799999999999995</v>
      </c>
      <c r="F1502" s="2">
        <f t="shared" si="185"/>
        <v>0.79800000000000015</v>
      </c>
      <c r="G1502" s="2">
        <f t="shared" si="179"/>
        <v>0.76459999999999995</v>
      </c>
      <c r="H1502" s="2">
        <f t="shared" si="183"/>
        <v>0.77254999999999985</v>
      </c>
      <c r="I1502" s="2">
        <f t="array" ref="I1502">SUMPRODUCT(B1486:B1505, (ROW(B1486:B1505)-ROW(B1486)+1)) / (20*21/2)</f>
        <v>0.80709523809523809</v>
      </c>
      <c r="J1502" s="2">
        <f t="shared" si="186"/>
        <v>0.80020334128459158</v>
      </c>
      <c r="K1502" s="2">
        <f t="shared" si="180"/>
        <v>0.77452657675328451</v>
      </c>
    </row>
    <row r="1503" spans="1:11" ht="13.5" x14ac:dyDescent="0.25">
      <c r="A1503" s="3">
        <f>TITRES_STAT!B1506</f>
        <v>44504</v>
      </c>
      <c r="B1503" s="5">
        <f>TITRES_STAT!D1506</f>
        <v>0.79</v>
      </c>
      <c r="C1503" s="2">
        <f t="shared" si="181"/>
        <v>-2.9999999999999916E-2</v>
      </c>
      <c r="D1503" s="2">
        <f t="shared" si="182"/>
        <v>0.81600000000000006</v>
      </c>
      <c r="E1503" s="2">
        <f t="shared" si="184"/>
        <v>0.81700000000000017</v>
      </c>
      <c r="F1503" s="2">
        <f t="shared" si="185"/>
        <v>0.7985000000000001</v>
      </c>
      <c r="G1503" s="2">
        <f t="shared" si="179"/>
        <v>0.76639999999999997</v>
      </c>
      <c r="H1503" s="2">
        <f t="shared" si="183"/>
        <v>0.77254999999999963</v>
      </c>
      <c r="I1503" s="2">
        <f t="array" ref="I1503">SUMPRODUCT(B1487:B1506, (ROW(B1487:B1506)-ROW(B1487)+1)) / (20*21/2)</f>
        <v>0.80609523809523809</v>
      </c>
      <c r="J1503" s="2">
        <f t="shared" si="186"/>
        <v>0.7992315944955829</v>
      </c>
      <c r="K1503" s="2">
        <f t="shared" si="180"/>
        <v>0.77513337766492041</v>
      </c>
    </row>
    <row r="1504" spans="1:11" ht="13.5" x14ac:dyDescent="0.25">
      <c r="A1504" s="3">
        <f>TITRES_STAT!B1507</f>
        <v>44505</v>
      </c>
      <c r="B1504" s="5">
        <f>TITRES_STAT!D1507</f>
        <v>0.79</v>
      </c>
      <c r="C1504" s="2">
        <f t="shared" si="181"/>
        <v>0</v>
      </c>
      <c r="D1504" s="2">
        <f t="shared" si="182"/>
        <v>0.80999999999999994</v>
      </c>
      <c r="E1504" s="2">
        <f t="shared" si="184"/>
        <v>0.81500000000000017</v>
      </c>
      <c r="F1504" s="2">
        <f t="shared" si="185"/>
        <v>0.7985000000000001</v>
      </c>
      <c r="G1504" s="2">
        <f t="shared" si="179"/>
        <v>0.7682000000000001</v>
      </c>
      <c r="H1504" s="2">
        <f t="shared" si="183"/>
        <v>0.77234999999999976</v>
      </c>
      <c r="I1504" s="2">
        <f t="array" ref="I1504">SUMPRODUCT(B1488:B1507, (ROW(B1488:B1507)-ROW(B1488)+1)) / (20*21/2)</f>
        <v>0.80599999999999994</v>
      </c>
      <c r="J1504" s="2">
        <f t="shared" si="186"/>
        <v>0.79835239501981303</v>
      </c>
      <c r="K1504" s="2">
        <f t="shared" si="180"/>
        <v>0.77571638246237451</v>
      </c>
    </row>
    <row r="1505" spans="1:11" ht="13.5" x14ac:dyDescent="0.25">
      <c r="A1505" s="3">
        <f>TITRES_STAT!B1508</f>
        <v>44508</v>
      </c>
      <c r="B1505" s="5">
        <f>TITRES_STAT!D1508</f>
        <v>0.8</v>
      </c>
      <c r="C1505" s="2">
        <f t="shared" si="181"/>
        <v>1.0000000000000009E-2</v>
      </c>
      <c r="D1505" s="2">
        <f t="shared" si="182"/>
        <v>0.80399999999999994</v>
      </c>
      <c r="E1505" s="2">
        <f t="shared" si="184"/>
        <v>0.81300000000000006</v>
      </c>
      <c r="F1505" s="2">
        <f t="shared" si="185"/>
        <v>0.8005000000000001</v>
      </c>
      <c r="G1505" s="2">
        <f t="shared" si="179"/>
        <v>0.77</v>
      </c>
      <c r="H1505" s="2">
        <f t="shared" si="183"/>
        <v>0.77234999999999976</v>
      </c>
      <c r="I1505" s="2">
        <f t="array" ref="I1505">SUMPRODUCT(B1489:B1508, (ROW(B1489:B1508)-ROW(B1489)+1)) / (20*21/2)</f>
        <v>0.80485714285714294</v>
      </c>
      <c r="J1505" s="2">
        <f t="shared" si="186"/>
        <v>0.79850930977983081</v>
      </c>
      <c r="K1505" s="2">
        <f t="shared" si="180"/>
        <v>0.77666868118934018</v>
      </c>
    </row>
    <row r="1506" spans="1:11" ht="13.5" x14ac:dyDescent="0.25">
      <c r="A1506" s="3">
        <f>TITRES_STAT!B1509</f>
        <v>44509</v>
      </c>
      <c r="B1506" s="5">
        <f>TITRES_STAT!D1509</f>
        <v>0.79</v>
      </c>
      <c r="C1506" s="2">
        <f t="shared" si="181"/>
        <v>-1.0000000000000009E-2</v>
      </c>
      <c r="D1506" s="2">
        <f t="shared" si="182"/>
        <v>0.79800000000000004</v>
      </c>
      <c r="E1506" s="2">
        <f t="shared" si="184"/>
        <v>0.80899999999999994</v>
      </c>
      <c r="F1506" s="2">
        <f t="shared" si="185"/>
        <v>0.80099999999999993</v>
      </c>
      <c r="G1506" s="2">
        <f t="shared" si="179"/>
        <v>0.77159999999999995</v>
      </c>
      <c r="H1506" s="2">
        <f t="shared" si="183"/>
        <v>0.77209999999999968</v>
      </c>
      <c r="I1506" s="2">
        <f t="array" ref="I1506">SUMPRODUCT(B1490:B1509, (ROW(B1490:B1509)-ROW(B1490)+1)) / (20*21/2)</f>
        <v>0.80261904761904757</v>
      </c>
      <c r="J1506" s="2">
        <f t="shared" si="186"/>
        <v>0.7976988993246088</v>
      </c>
      <c r="K1506" s="2">
        <f t="shared" si="180"/>
        <v>0.77719147800544452</v>
      </c>
    </row>
    <row r="1507" spans="1:11" ht="13.5" x14ac:dyDescent="0.25">
      <c r="A1507" s="3">
        <f>TITRES_STAT!B1510</f>
        <v>44510</v>
      </c>
      <c r="B1507" s="5">
        <f>TITRES_STAT!D1510</f>
        <v>0.8</v>
      </c>
      <c r="C1507" s="2">
        <f t="shared" si="181"/>
        <v>1.0000000000000009E-2</v>
      </c>
      <c r="D1507" s="2">
        <f t="shared" si="182"/>
        <v>0.79399999999999993</v>
      </c>
      <c r="E1507" s="2">
        <f t="shared" si="184"/>
        <v>0.80600000000000005</v>
      </c>
      <c r="F1507" s="2">
        <f t="shared" si="185"/>
        <v>0.80200000000000016</v>
      </c>
      <c r="G1507" s="2">
        <f t="shared" si="179"/>
        <v>0.77339999999999987</v>
      </c>
      <c r="H1507" s="2">
        <f t="shared" si="183"/>
        <v>0.77179999999999982</v>
      </c>
      <c r="I1507" s="2">
        <f t="array" ref="I1507">SUMPRODUCT(B1491:B1510, (ROW(B1491:B1510)-ROW(B1491)+1)) / (20*21/2)</f>
        <v>0.80123809523809519</v>
      </c>
      <c r="J1507" s="2">
        <f t="shared" si="186"/>
        <v>0.79791805176988406</v>
      </c>
      <c r="K1507" s="2">
        <f t="shared" si="180"/>
        <v>0.77808592984836833</v>
      </c>
    </row>
    <row r="1508" spans="1:11" ht="13.5" x14ac:dyDescent="0.25">
      <c r="A1508" s="3">
        <f>TITRES_STAT!B1511</f>
        <v>44511</v>
      </c>
      <c r="B1508" s="5">
        <f>TITRES_STAT!D1511</f>
        <v>0.79</v>
      </c>
      <c r="C1508" s="2">
        <f t="shared" si="181"/>
        <v>-1.0000000000000009E-2</v>
      </c>
      <c r="D1508" s="2">
        <f t="shared" si="182"/>
        <v>0.79399999999999993</v>
      </c>
      <c r="E1508" s="2">
        <f t="shared" si="184"/>
        <v>0.80500000000000005</v>
      </c>
      <c r="F1508" s="2">
        <f t="shared" si="185"/>
        <v>0.80349999999999999</v>
      </c>
      <c r="G1508" s="2">
        <f t="shared" si="179"/>
        <v>0.77520000000000011</v>
      </c>
      <c r="H1508" s="2">
        <f t="shared" si="183"/>
        <v>0.77159999999999951</v>
      </c>
      <c r="I1508" s="2">
        <f t="array" ref="I1508">SUMPRODUCT(B1492:B1511, (ROW(B1492:B1511)-ROW(B1492)+1)) / (20*21/2)</f>
        <v>0.79885714285714271</v>
      </c>
      <c r="J1508" s="2">
        <f t="shared" si="186"/>
        <v>0.79716395160132369</v>
      </c>
      <c r="K1508" s="2">
        <f t="shared" si="180"/>
        <v>0.77855314828568722</v>
      </c>
    </row>
    <row r="1509" spans="1:11" ht="13.5" x14ac:dyDescent="0.25">
      <c r="A1509" s="3">
        <f>TITRES_STAT!B1512</f>
        <v>44512</v>
      </c>
      <c r="B1509" s="5">
        <f>TITRES_STAT!D1512</f>
        <v>0.78</v>
      </c>
      <c r="C1509" s="2">
        <f t="shared" si="181"/>
        <v>-1.0000000000000009E-2</v>
      </c>
      <c r="D1509" s="2">
        <f t="shared" si="182"/>
        <v>0.79200000000000004</v>
      </c>
      <c r="E1509" s="2">
        <f t="shared" si="184"/>
        <v>0.80099999999999993</v>
      </c>
      <c r="F1509" s="2">
        <f t="shared" si="185"/>
        <v>0.80449999999999999</v>
      </c>
      <c r="G1509" s="2">
        <f t="shared" si="179"/>
        <v>0.77679999999999993</v>
      </c>
      <c r="H1509" s="2">
        <f t="shared" si="183"/>
        <v>0.77134999999999965</v>
      </c>
      <c r="I1509" s="2">
        <f t="array" ref="I1509">SUMPRODUCT(B1493:B1512, (ROW(B1493:B1512)-ROW(B1493)+1)) / (20*21/2)</f>
        <v>0.79371428571428571</v>
      </c>
      <c r="J1509" s="2">
        <f t="shared" si="186"/>
        <v>0.79552928954405477</v>
      </c>
      <c r="K1509" s="2">
        <f t="shared" si="180"/>
        <v>0.7786098875686015</v>
      </c>
    </row>
    <row r="1510" spans="1:11" ht="13.5" x14ac:dyDescent="0.25">
      <c r="A1510" s="3">
        <f>TITRES_STAT!B1513</f>
        <v>44515</v>
      </c>
      <c r="B1510" s="5">
        <f>TITRES_STAT!D1513</f>
        <v>0.79</v>
      </c>
      <c r="C1510" s="2">
        <f t="shared" si="181"/>
        <v>1.0000000000000009E-2</v>
      </c>
      <c r="D1510" s="2">
        <f t="shared" si="182"/>
        <v>0.79</v>
      </c>
      <c r="E1510" s="2">
        <f t="shared" si="184"/>
        <v>0.79699999999999993</v>
      </c>
      <c r="F1510" s="2">
        <f t="shared" si="185"/>
        <v>0.80500000000000005</v>
      </c>
      <c r="G1510" s="2">
        <f t="shared" si="179"/>
        <v>0.77839999999999987</v>
      </c>
      <c r="H1510" s="2">
        <f t="shared" si="183"/>
        <v>0.77109999999999967</v>
      </c>
      <c r="I1510" s="2">
        <f t="array" ref="I1510">SUMPRODUCT(B1494:B1513, (ROW(B1494:B1513)-ROW(B1494)+1)) / (20*21/2)</f>
        <v>0.78876190476190466</v>
      </c>
      <c r="J1510" s="2">
        <f t="shared" si="186"/>
        <v>0.79500269053985906</v>
      </c>
      <c r="K1510" s="2">
        <f t="shared" si="180"/>
        <v>0.77905655864434264</v>
      </c>
    </row>
    <row r="1511" spans="1:11" ht="13.5" x14ac:dyDescent="0.25">
      <c r="A1511" s="3">
        <f>TITRES_STAT!B1514</f>
        <v>44516</v>
      </c>
      <c r="B1511" s="5">
        <f>TITRES_STAT!D1514</f>
        <v>0.78</v>
      </c>
      <c r="C1511" s="2">
        <f t="shared" si="181"/>
        <v>-1.0000000000000009E-2</v>
      </c>
      <c r="D1511" s="2">
        <f t="shared" si="182"/>
        <v>0.78800000000000003</v>
      </c>
      <c r="E1511" s="2">
        <f t="shared" si="184"/>
        <v>0.79300000000000004</v>
      </c>
      <c r="F1511" s="2">
        <f t="shared" si="185"/>
        <v>0.80400000000000005</v>
      </c>
      <c r="G1511" s="2">
        <f t="shared" si="179"/>
        <v>0.77980000000000005</v>
      </c>
      <c r="H1511" s="2">
        <f t="shared" si="183"/>
        <v>0.77074999999999971</v>
      </c>
      <c r="I1511" s="2">
        <f t="array" ref="I1511">SUMPRODUCT(B1495:B1514, (ROW(B1495:B1514)-ROW(B1495)+1)) / (20*21/2)</f>
        <v>0.78404761904761922</v>
      </c>
      <c r="J1511" s="2">
        <f t="shared" si="186"/>
        <v>0.79357386286939635</v>
      </c>
      <c r="K1511" s="2">
        <f t="shared" si="180"/>
        <v>0.77909355634456456</v>
      </c>
    </row>
    <row r="1512" spans="1:11" ht="13.5" x14ac:dyDescent="0.25">
      <c r="A1512" s="3">
        <f>TITRES_STAT!B1515</f>
        <v>44517</v>
      </c>
      <c r="B1512" s="5">
        <f>TITRES_STAT!D1515</f>
        <v>0.75</v>
      </c>
      <c r="C1512" s="2">
        <f t="shared" si="181"/>
        <v>-3.0000000000000027E-2</v>
      </c>
      <c r="D1512" s="2">
        <f t="shared" si="182"/>
        <v>0.77800000000000014</v>
      </c>
      <c r="E1512" s="2">
        <f t="shared" si="184"/>
        <v>0.78600000000000003</v>
      </c>
      <c r="F1512" s="2">
        <f t="shared" si="185"/>
        <v>0.80199999999999994</v>
      </c>
      <c r="G1512" s="2">
        <f t="shared" si="179"/>
        <v>0.78039999999999987</v>
      </c>
      <c r="H1512" s="2">
        <f t="shared" si="183"/>
        <v>0.76999999999999968</v>
      </c>
      <c r="I1512" s="2">
        <f t="array" ref="I1512">SUMPRODUCT(B1496:B1515, (ROW(B1496:B1515)-ROW(B1496)+1)) / (20*21/2)</f>
        <v>0.77961904761904777</v>
      </c>
      <c r="J1512" s="2">
        <f t="shared" si="186"/>
        <v>0.78942397116754903</v>
      </c>
      <c r="K1512" s="2">
        <f t="shared" si="180"/>
        <v>0.77795263256634639</v>
      </c>
    </row>
    <row r="1513" spans="1:11" ht="13.5" x14ac:dyDescent="0.25">
      <c r="A1513" s="3">
        <f>TITRES_STAT!B1516</f>
        <v>44518</v>
      </c>
      <c r="B1513" s="5">
        <f>TITRES_STAT!D1516</f>
        <v>0.75</v>
      </c>
      <c r="C1513" s="2">
        <f t="shared" si="181"/>
        <v>0</v>
      </c>
      <c r="D1513" s="2">
        <f t="shared" si="182"/>
        <v>0.77</v>
      </c>
      <c r="E1513" s="2">
        <f t="shared" si="184"/>
        <v>0.78200000000000003</v>
      </c>
      <c r="F1513" s="2">
        <f t="shared" si="185"/>
        <v>0.79949999999999999</v>
      </c>
      <c r="G1513" s="2">
        <f t="shared" si="179"/>
        <v>0.78099999999999992</v>
      </c>
      <c r="H1513" s="2">
        <f t="shared" si="183"/>
        <v>0.76924999999999988</v>
      </c>
      <c r="I1513" s="2">
        <f t="array" ref="I1513">SUMPRODUCT(B1497:B1516, (ROW(B1497:B1516)-ROW(B1497)+1)) / (20*21/2)</f>
        <v>0.77457142857142869</v>
      </c>
      <c r="J1513" s="2">
        <f t="shared" si="186"/>
        <v>0.78566930724683004</v>
      </c>
      <c r="K1513" s="2">
        <f t="shared" si="180"/>
        <v>0.77685645089707789</v>
      </c>
    </row>
    <row r="1514" spans="1:11" ht="13.5" x14ac:dyDescent="0.25">
      <c r="A1514" s="3">
        <f>TITRES_STAT!B1517</f>
        <v>44519</v>
      </c>
      <c r="B1514" s="5">
        <f>TITRES_STAT!D1517</f>
        <v>0.75</v>
      </c>
      <c r="C1514" s="2">
        <f t="shared" si="181"/>
        <v>0</v>
      </c>
      <c r="D1514" s="2">
        <f t="shared" si="182"/>
        <v>0.76400000000000001</v>
      </c>
      <c r="E1514" s="2">
        <f t="shared" si="184"/>
        <v>0.77800000000000002</v>
      </c>
      <c r="F1514" s="2">
        <f t="shared" si="185"/>
        <v>0.7965000000000001</v>
      </c>
      <c r="G1514" s="2">
        <f t="shared" si="179"/>
        <v>0.78099999999999992</v>
      </c>
      <c r="H1514" s="2">
        <f t="shared" si="183"/>
        <v>0.76849999999999996</v>
      </c>
      <c r="I1514" s="2">
        <f t="array" ref="I1514">SUMPRODUCT(B1498:B1517, (ROW(B1498:B1517)-ROW(B1498)+1)) / (20*21/2)</f>
        <v>0.76804761904761898</v>
      </c>
      <c r="J1514" s="2">
        <f t="shared" si="186"/>
        <v>0.78227223036617954</v>
      </c>
      <c r="K1514" s="2">
        <f t="shared" si="180"/>
        <v>0.77580325674425132</v>
      </c>
    </row>
    <row r="1515" spans="1:11" ht="13.5" x14ac:dyDescent="0.25">
      <c r="A1515" s="3">
        <f>TITRES_STAT!B1518</f>
        <v>44522</v>
      </c>
      <c r="B1515" s="5">
        <f>TITRES_STAT!D1518</f>
        <v>0.75</v>
      </c>
      <c r="C1515" s="2">
        <f t="shared" si="181"/>
        <v>0</v>
      </c>
      <c r="D1515" s="2">
        <f t="shared" si="182"/>
        <v>0.75600000000000001</v>
      </c>
      <c r="E1515" s="2">
        <f t="shared" si="184"/>
        <v>0.77300000000000002</v>
      </c>
      <c r="F1515" s="2">
        <f t="shared" si="185"/>
        <v>0.79300000000000004</v>
      </c>
      <c r="G1515" s="2">
        <f t="shared" si="179"/>
        <v>0.78079999999999994</v>
      </c>
      <c r="H1515" s="2">
        <f t="shared" si="183"/>
        <v>0.76774999999999982</v>
      </c>
      <c r="I1515" s="2">
        <f t="array" ref="I1515">SUMPRODUCT(B1499:B1518, (ROW(B1499:B1518)-ROW(B1499)+1)) / (20*21/2)</f>
        <v>0.76395238095238094</v>
      </c>
      <c r="J1515" s="2">
        <f t="shared" si="186"/>
        <v>0.77919868461701958</v>
      </c>
      <c r="K1515" s="2">
        <f t="shared" si="180"/>
        <v>0.77479136432290818</v>
      </c>
    </row>
    <row r="1516" spans="1:11" ht="13.5" x14ac:dyDescent="0.25">
      <c r="A1516" s="3">
        <f>TITRES_STAT!B1519</f>
        <v>44523</v>
      </c>
      <c r="B1516" s="5">
        <f>TITRES_STAT!D1519</f>
        <v>0.74</v>
      </c>
      <c r="C1516" s="2">
        <f t="shared" si="181"/>
        <v>-1.0000000000000009E-2</v>
      </c>
      <c r="D1516" s="2">
        <f t="shared" si="182"/>
        <v>0.748</v>
      </c>
      <c r="E1516" s="2">
        <f t="shared" si="184"/>
        <v>0.76800000000000002</v>
      </c>
      <c r="F1516" s="2">
        <f t="shared" si="185"/>
        <v>0.78849999999999998</v>
      </c>
      <c r="G1516" s="2">
        <f t="shared" si="179"/>
        <v>0.78</v>
      </c>
      <c r="H1516" s="2">
        <f t="shared" si="183"/>
        <v>0.76694999999999991</v>
      </c>
      <c r="I1516" s="2">
        <f t="array" ref="I1516">SUMPRODUCT(B1500:B1519, (ROW(B1500:B1519)-ROW(B1500)+1)) / (20*21/2)</f>
        <v>0.76014285714285723</v>
      </c>
      <c r="J1516" s="2">
        <f t="shared" si="186"/>
        <v>0.77546547655825582</v>
      </c>
      <c r="K1516" s="2">
        <f t="shared" si="180"/>
        <v>0.77342699709455887</v>
      </c>
    </row>
    <row r="1517" spans="1:11" ht="13.5" x14ac:dyDescent="0.25">
      <c r="A1517" s="3">
        <f>TITRES_STAT!B1520</f>
        <v>44524</v>
      </c>
      <c r="B1517" s="5">
        <f>TITRES_STAT!D1520</f>
        <v>0.72</v>
      </c>
      <c r="C1517" s="2">
        <f t="shared" si="181"/>
        <v>-2.0000000000000018E-2</v>
      </c>
      <c r="D1517" s="2">
        <f t="shared" si="182"/>
        <v>0.74199999999999999</v>
      </c>
      <c r="E1517" s="2">
        <f t="shared" si="184"/>
        <v>0.76</v>
      </c>
      <c r="F1517" s="2">
        <f t="shared" si="185"/>
        <v>0.78300000000000014</v>
      </c>
      <c r="G1517" s="2">
        <f t="shared" si="179"/>
        <v>0.77839999999999998</v>
      </c>
      <c r="H1517" s="2">
        <f t="shared" si="183"/>
        <v>0.76605000000000001</v>
      </c>
      <c r="I1517" s="2">
        <f t="array" ref="I1517">SUMPRODUCT(B1501:B1520, (ROW(B1501:B1520)-ROW(B1501)+1)) / (20*21/2)</f>
        <v>0.75766666666666671</v>
      </c>
      <c r="J1517" s="2">
        <f t="shared" si="186"/>
        <v>0.77018305021937428</v>
      </c>
      <c r="K1517" s="2">
        <f t="shared" si="180"/>
        <v>0.77133182073790951</v>
      </c>
    </row>
    <row r="1518" spans="1:11" ht="13.5" x14ac:dyDescent="0.25">
      <c r="A1518" s="3">
        <f>TITRES_STAT!B1521</f>
        <v>44525</v>
      </c>
      <c r="B1518" s="5">
        <f>TITRES_STAT!D1521</f>
        <v>0.74</v>
      </c>
      <c r="C1518" s="2">
        <f t="shared" si="181"/>
        <v>2.0000000000000018E-2</v>
      </c>
      <c r="D1518" s="2">
        <f t="shared" si="182"/>
        <v>0.74</v>
      </c>
      <c r="E1518" s="2">
        <f t="shared" si="184"/>
        <v>0.755</v>
      </c>
      <c r="F1518" s="2">
        <f t="shared" si="185"/>
        <v>0.78</v>
      </c>
      <c r="G1518" s="2">
        <f t="shared" si="179"/>
        <v>0.77739999999999998</v>
      </c>
      <c r="H1518" s="2">
        <f t="shared" si="183"/>
        <v>0.76550000000000007</v>
      </c>
      <c r="I1518" s="2">
        <f t="array" ref="I1518">SUMPRODUCT(B1502:B1521, (ROW(B1502:B1521)-ROW(B1502)+1)) / (20*21/2)</f>
        <v>0.75747619047619041</v>
      </c>
      <c r="J1518" s="2">
        <f t="shared" si="186"/>
        <v>0.76730847400800528</v>
      </c>
      <c r="K1518" s="2">
        <f t="shared" si="180"/>
        <v>0.7701031218854425</v>
      </c>
    </row>
    <row r="1519" spans="1:11" ht="13.5" x14ac:dyDescent="0.25">
      <c r="A1519" s="3">
        <f>TITRES_STAT!B1522</f>
        <v>44526</v>
      </c>
      <c r="B1519" s="5">
        <f>TITRES_STAT!D1522</f>
        <v>0.74</v>
      </c>
      <c r="C1519" s="2">
        <f t="shared" si="181"/>
        <v>0</v>
      </c>
      <c r="D1519" s="2">
        <f t="shared" si="182"/>
        <v>0.7380000000000001</v>
      </c>
      <c r="E1519" s="2">
        <f t="shared" si="184"/>
        <v>0.75100000000000011</v>
      </c>
      <c r="F1519" s="2">
        <f t="shared" si="185"/>
        <v>0.77600000000000002</v>
      </c>
      <c r="G1519" s="2">
        <f t="shared" si="179"/>
        <v>0.7762</v>
      </c>
      <c r="H1519" s="2">
        <f t="shared" si="183"/>
        <v>0.76520000000000021</v>
      </c>
      <c r="I1519" s="2">
        <f t="array" ref="I1519">SUMPRODUCT(B1503:B1522, (ROW(B1503:B1522)-ROW(B1503)+1)) / (20*21/2)</f>
        <v>0.7575238095238096</v>
      </c>
      <c r="J1519" s="2">
        <f t="shared" si="186"/>
        <v>0.76470766695962378</v>
      </c>
      <c r="K1519" s="2">
        <f t="shared" si="180"/>
        <v>0.7689226073016997</v>
      </c>
    </row>
    <row r="1520" spans="1:11" ht="13.5" x14ac:dyDescent="0.25">
      <c r="A1520" s="3">
        <f>TITRES_STAT!B1523</f>
        <v>44529</v>
      </c>
      <c r="B1520" s="5">
        <f>TITRES_STAT!D1523</f>
        <v>0.75</v>
      </c>
      <c r="C1520" s="2">
        <f t="shared" si="181"/>
        <v>1.0000000000000009E-2</v>
      </c>
      <c r="D1520" s="2">
        <f t="shared" si="182"/>
        <v>0.7380000000000001</v>
      </c>
      <c r="E1520" s="2">
        <f t="shared" si="184"/>
        <v>0.74700000000000011</v>
      </c>
      <c r="F1520" s="2">
        <f t="shared" si="185"/>
        <v>0.77200000000000002</v>
      </c>
      <c r="G1520" s="2">
        <f t="shared" si="179"/>
        <v>0.7752</v>
      </c>
      <c r="H1520" s="2">
        <f t="shared" si="183"/>
        <v>0.76475000000000026</v>
      </c>
      <c r="I1520" s="2">
        <f t="array" ref="I1520">SUMPRODUCT(B1504:B1523, (ROW(B1504:B1523)-ROW(B1504)+1)) / (20*21/2)</f>
        <v>0.75495238095238104</v>
      </c>
      <c r="J1520" s="2">
        <f t="shared" si="186"/>
        <v>0.76330693677299288</v>
      </c>
      <c r="K1520" s="2">
        <f t="shared" si="180"/>
        <v>0.7681805442702605</v>
      </c>
    </row>
    <row r="1521" spans="1:11" ht="13.5" x14ac:dyDescent="0.25">
      <c r="A1521" s="3">
        <f>TITRES_STAT!B1524</f>
        <v>44530</v>
      </c>
      <c r="B1521" s="5">
        <f>TITRES_STAT!D1524</f>
        <v>0.77</v>
      </c>
      <c r="C1521" s="2">
        <f t="shared" si="181"/>
        <v>2.0000000000000018E-2</v>
      </c>
      <c r="D1521" s="2">
        <f t="shared" si="182"/>
        <v>0.74399999999999999</v>
      </c>
      <c r="E1521" s="2">
        <f t="shared" si="184"/>
        <v>0.74600000000000011</v>
      </c>
      <c r="F1521" s="2">
        <f t="shared" si="185"/>
        <v>0.76950000000000007</v>
      </c>
      <c r="G1521" s="2">
        <f t="shared" si="179"/>
        <v>0.77480000000000004</v>
      </c>
      <c r="H1521" s="2">
        <f t="shared" si="183"/>
        <v>0.76435000000000031</v>
      </c>
      <c r="I1521" s="2">
        <f t="array" ref="I1521">SUMPRODUCT(B1505:B1524, (ROW(B1505:B1524)-ROW(B1505)+1)) / (20*21/2)</f>
        <v>0.74976190476190474</v>
      </c>
      <c r="J1521" s="2">
        <f t="shared" si="186"/>
        <v>0.76394437136604121</v>
      </c>
      <c r="K1521" s="2">
        <f t="shared" si="180"/>
        <v>0.76825189547534833</v>
      </c>
    </row>
    <row r="1522" spans="1:11" ht="13.5" x14ac:dyDescent="0.25">
      <c r="A1522" s="3">
        <f>TITRES_STAT!B1525</f>
        <v>44531</v>
      </c>
      <c r="B1522" s="5">
        <f>TITRES_STAT!D1525</f>
        <v>0.77</v>
      </c>
      <c r="C1522" s="2">
        <f t="shared" si="181"/>
        <v>0</v>
      </c>
      <c r="D1522" s="2">
        <f t="shared" si="182"/>
        <v>0.754</v>
      </c>
      <c r="E1522" s="2">
        <f t="shared" si="184"/>
        <v>0.748</v>
      </c>
      <c r="F1522" s="2">
        <f t="shared" si="185"/>
        <v>0.76700000000000002</v>
      </c>
      <c r="G1522" s="2">
        <f t="shared" ref="G1522:G1585" si="187">AVERAGE(B1473:B1522)</f>
        <v>0.77480000000000004</v>
      </c>
      <c r="H1522" s="2">
        <f t="shared" si="183"/>
        <v>0.76390000000000047</v>
      </c>
      <c r="I1522" s="2">
        <f t="array" ref="I1522">SUMPRODUCT(B1506:B1525, (ROW(B1506:B1525)-ROW(B1506)+1)) / (20*21/2)</f>
        <v>0.74495238095238092</v>
      </c>
      <c r="J1522" s="2">
        <f t="shared" si="186"/>
        <v>0.76452109790260869</v>
      </c>
      <c r="K1522" s="2">
        <f t="shared" si="180"/>
        <v>0.76832044859396209</v>
      </c>
    </row>
    <row r="1523" spans="1:11" ht="13.5" x14ac:dyDescent="0.25">
      <c r="A1523" s="3">
        <f>TITRES_STAT!B1526</f>
        <v>44532</v>
      </c>
      <c r="B1523" s="5">
        <f>TITRES_STAT!D1526</f>
        <v>0.74</v>
      </c>
      <c r="C1523" s="2">
        <f t="shared" si="181"/>
        <v>-3.0000000000000027E-2</v>
      </c>
      <c r="D1523" s="2">
        <f t="shared" si="182"/>
        <v>0.75399999999999989</v>
      </c>
      <c r="E1523" s="2">
        <f t="shared" si="184"/>
        <v>0.74700000000000011</v>
      </c>
      <c r="F1523" s="2">
        <f t="shared" si="185"/>
        <v>0.76450000000000007</v>
      </c>
      <c r="G1523" s="2">
        <f t="shared" si="187"/>
        <v>0.77420000000000011</v>
      </c>
      <c r="H1523" s="2">
        <f t="shared" si="183"/>
        <v>0.76305000000000045</v>
      </c>
      <c r="I1523" s="2">
        <f t="array" ref="I1523">SUMPRODUCT(B1507:B1526, (ROW(B1507:B1526)-ROW(B1507)+1)) / (20*21/2)</f>
        <v>0.74342857142857144</v>
      </c>
      <c r="J1523" s="2">
        <f t="shared" si="186"/>
        <v>0.76218575524521737</v>
      </c>
      <c r="K1523" s="2">
        <f t="shared" ref="K1523:K1586" si="188">$K$4*B1523+(1-$K$4)*K1522</f>
        <v>0.76720984276674797</v>
      </c>
    </row>
    <row r="1524" spans="1:11" ht="13.5" x14ac:dyDescent="0.25">
      <c r="A1524" s="3">
        <f>TITRES_STAT!B1527</f>
        <v>44533</v>
      </c>
      <c r="B1524" s="5">
        <f>TITRES_STAT!D1527</f>
        <v>0.71</v>
      </c>
      <c r="C1524" s="2">
        <f t="shared" si="181"/>
        <v>-3.0000000000000027E-2</v>
      </c>
      <c r="D1524" s="2">
        <f t="shared" si="182"/>
        <v>0.748</v>
      </c>
      <c r="E1524" s="2">
        <f t="shared" si="184"/>
        <v>0.7430000000000001</v>
      </c>
      <c r="F1524" s="2">
        <f t="shared" si="185"/>
        <v>0.76050000000000006</v>
      </c>
      <c r="G1524" s="2">
        <f t="shared" si="187"/>
        <v>0.7734000000000002</v>
      </c>
      <c r="H1524" s="2">
        <f t="shared" si="183"/>
        <v>0.76185000000000047</v>
      </c>
      <c r="I1524" s="2">
        <f t="array" ref="I1524">SUMPRODUCT(B1508:B1527, (ROW(B1508:B1527)-ROW(B1508)+1)) / (20*21/2)</f>
        <v>0.73928571428571432</v>
      </c>
      <c r="J1524" s="2">
        <f t="shared" si="186"/>
        <v>0.75721568331710143</v>
      </c>
      <c r="K1524" s="2">
        <f t="shared" si="188"/>
        <v>0.76496631952099314</v>
      </c>
    </row>
    <row r="1525" spans="1:11" ht="13.5" x14ac:dyDescent="0.25">
      <c r="A1525" s="3">
        <f>TITRES_STAT!B1528</f>
        <v>44536</v>
      </c>
      <c r="B1525" s="5">
        <f>TITRES_STAT!D1528</f>
        <v>0.71</v>
      </c>
      <c r="C1525" s="2">
        <f t="shared" si="181"/>
        <v>0</v>
      </c>
      <c r="D1525" s="2">
        <f t="shared" si="182"/>
        <v>0.74</v>
      </c>
      <c r="E1525" s="2">
        <f t="shared" si="184"/>
        <v>0.7390000000000001</v>
      </c>
      <c r="F1525" s="2">
        <f t="shared" si="185"/>
        <v>0.75600000000000001</v>
      </c>
      <c r="G1525" s="2">
        <f t="shared" si="187"/>
        <v>0.77280000000000015</v>
      </c>
      <c r="H1525" s="2">
        <f t="shared" si="183"/>
        <v>0.76070000000000038</v>
      </c>
      <c r="I1525" s="2">
        <f t="array" ref="I1525">SUMPRODUCT(B1509:B1528, (ROW(B1509:B1528)-ROW(B1509)+1)) / (20*21/2)</f>
        <v>0.73842857142857143</v>
      </c>
      <c r="J1525" s="2">
        <f t="shared" si="186"/>
        <v>0.75271895157261559</v>
      </c>
      <c r="K1525" s="2">
        <f t="shared" si="188"/>
        <v>0.7628107775789934</v>
      </c>
    </row>
    <row r="1526" spans="1:11" ht="13.5" x14ac:dyDescent="0.25">
      <c r="A1526" s="3">
        <f>TITRES_STAT!B1529</f>
        <v>44537</v>
      </c>
      <c r="B1526" s="5">
        <f>TITRES_STAT!D1529</f>
        <v>0.74</v>
      </c>
      <c r="C1526" s="2">
        <f t="shared" si="181"/>
        <v>3.0000000000000027E-2</v>
      </c>
      <c r="D1526" s="2">
        <f t="shared" si="182"/>
        <v>0.73399999999999999</v>
      </c>
      <c r="E1526" s="2">
        <f t="shared" si="184"/>
        <v>0.7390000000000001</v>
      </c>
      <c r="F1526" s="2">
        <f t="shared" si="185"/>
        <v>0.75350000000000006</v>
      </c>
      <c r="G1526" s="2">
        <f t="shared" si="187"/>
        <v>0.77300000000000024</v>
      </c>
      <c r="H1526" s="2">
        <f t="shared" si="183"/>
        <v>0.75995000000000057</v>
      </c>
      <c r="I1526" s="2">
        <f t="array" ref="I1526">SUMPRODUCT(B1510:B1529, (ROW(B1510:B1529)-ROW(B1510)+1)) / (20*21/2)</f>
        <v>0.73971428571428577</v>
      </c>
      <c r="J1526" s="2">
        <f t="shared" si="186"/>
        <v>0.75150762285141415</v>
      </c>
      <c r="K1526" s="2">
        <f t="shared" si="188"/>
        <v>0.76191623728177804</v>
      </c>
    </row>
    <row r="1527" spans="1:11" ht="13.5" x14ac:dyDescent="0.25">
      <c r="A1527" s="3">
        <f>TITRES_STAT!B1530</f>
        <v>44538</v>
      </c>
      <c r="B1527" s="5">
        <f>TITRES_STAT!D1530</f>
        <v>0.71</v>
      </c>
      <c r="C1527" s="2">
        <f t="shared" si="181"/>
        <v>-3.0000000000000027E-2</v>
      </c>
      <c r="D1527" s="2">
        <f t="shared" si="182"/>
        <v>0.72200000000000009</v>
      </c>
      <c r="E1527" s="2">
        <f t="shared" si="184"/>
        <v>0.73799999999999999</v>
      </c>
      <c r="F1527" s="2">
        <f t="shared" si="185"/>
        <v>0.749</v>
      </c>
      <c r="G1527" s="2">
        <f t="shared" si="187"/>
        <v>0.77260000000000018</v>
      </c>
      <c r="H1527" s="2">
        <f t="shared" si="183"/>
        <v>0.75925000000000054</v>
      </c>
      <c r="I1527" s="2">
        <f t="array" ref="I1527">SUMPRODUCT(B1511:B1530, (ROW(B1511:B1530)-ROW(B1511)+1)) / (20*21/2)</f>
        <v>0.74109523809523792</v>
      </c>
      <c r="J1527" s="2">
        <f t="shared" si="186"/>
        <v>0.74755451591318423</v>
      </c>
      <c r="K1527" s="2">
        <f t="shared" si="188"/>
        <v>0.75988030640798288</v>
      </c>
    </row>
    <row r="1528" spans="1:11" ht="13.5" x14ac:dyDescent="0.25">
      <c r="A1528" s="3">
        <f>TITRES_STAT!B1531</f>
        <v>44539</v>
      </c>
      <c r="B1528" s="5">
        <f>TITRES_STAT!D1531</f>
        <v>0.74</v>
      </c>
      <c r="C1528" s="2">
        <f t="shared" si="181"/>
        <v>3.0000000000000027E-2</v>
      </c>
      <c r="D1528" s="2">
        <f t="shared" si="182"/>
        <v>0.72200000000000009</v>
      </c>
      <c r="E1528" s="2">
        <f t="shared" si="184"/>
        <v>0.73799999999999999</v>
      </c>
      <c r="F1528" s="2">
        <f t="shared" si="185"/>
        <v>0.74649999999999994</v>
      </c>
      <c r="G1528" s="2">
        <f t="shared" si="187"/>
        <v>0.77280000000000015</v>
      </c>
      <c r="H1528" s="2">
        <f t="shared" si="183"/>
        <v>0.75855000000000061</v>
      </c>
      <c r="I1528" s="2">
        <f t="array" ref="I1528">SUMPRODUCT(B1512:B1531, (ROW(B1512:B1531)-ROW(B1512)+1)) / (20*21/2)</f>
        <v>0.7416666666666667</v>
      </c>
      <c r="J1528" s="2">
        <f t="shared" si="186"/>
        <v>0.74683503820716668</v>
      </c>
      <c r="K1528" s="2">
        <f t="shared" si="188"/>
        <v>0.75910068654884633</v>
      </c>
    </row>
    <row r="1529" spans="1:11" ht="13.5" x14ac:dyDescent="0.25">
      <c r="A1529" s="3">
        <f>TITRES_STAT!B1532</f>
        <v>44540</v>
      </c>
      <c r="B1529" s="5">
        <f>TITRES_STAT!D1532</f>
        <v>0.76</v>
      </c>
      <c r="C1529" s="2">
        <f t="shared" si="181"/>
        <v>2.0000000000000018E-2</v>
      </c>
      <c r="D1529" s="2">
        <f t="shared" si="182"/>
        <v>0.73199999999999998</v>
      </c>
      <c r="E1529" s="2">
        <f t="shared" si="184"/>
        <v>0.74</v>
      </c>
      <c r="F1529" s="2">
        <f t="shared" si="185"/>
        <v>0.74550000000000005</v>
      </c>
      <c r="G1529" s="2">
        <f t="shared" si="187"/>
        <v>0.7734000000000002</v>
      </c>
      <c r="H1529" s="2">
        <f t="shared" si="183"/>
        <v>0.75805000000000045</v>
      </c>
      <c r="I1529" s="2">
        <f t="array" ref="I1529">SUMPRODUCT(B1513:B1532, (ROW(B1513:B1532)-ROW(B1513)+1)) / (20*21/2)</f>
        <v>0.74142857142857155</v>
      </c>
      <c r="J1529" s="2">
        <f t="shared" si="186"/>
        <v>0.74808884409219845</v>
      </c>
      <c r="K1529" s="2">
        <f t="shared" si="188"/>
        <v>0.75913595374300924</v>
      </c>
    </row>
    <row r="1530" spans="1:11" ht="13.5" x14ac:dyDescent="0.25">
      <c r="A1530" s="3">
        <f>TITRES_STAT!B1533</f>
        <v>44543</v>
      </c>
      <c r="B1530" s="5">
        <f>TITRES_STAT!D1533</f>
        <v>0.76</v>
      </c>
      <c r="C1530" s="2">
        <f t="shared" si="181"/>
        <v>0</v>
      </c>
      <c r="D1530" s="2">
        <f t="shared" si="182"/>
        <v>0.74199999999999999</v>
      </c>
      <c r="E1530" s="2">
        <f t="shared" si="184"/>
        <v>0.74099999999999999</v>
      </c>
      <c r="F1530" s="2">
        <f t="shared" si="185"/>
        <v>0.74399999999999999</v>
      </c>
      <c r="G1530" s="2">
        <f t="shared" si="187"/>
        <v>0.77380000000000004</v>
      </c>
      <c r="H1530" s="2">
        <f t="shared" si="183"/>
        <v>0.75745000000000051</v>
      </c>
      <c r="I1530" s="2">
        <f t="array" ref="I1530">SUMPRODUCT(B1514:B1533, (ROW(B1514:B1533)-ROW(B1514)+1)) / (20*21/2)</f>
        <v>0.74123809523809525</v>
      </c>
      <c r="J1530" s="2">
        <f t="shared" si="186"/>
        <v>0.74922323989294148</v>
      </c>
      <c r="K1530" s="2">
        <f t="shared" si="188"/>
        <v>0.75916983790995007</v>
      </c>
    </row>
    <row r="1531" spans="1:11" ht="13.5" x14ac:dyDescent="0.25">
      <c r="A1531" s="3">
        <f>TITRES_STAT!B1534</f>
        <v>44544</v>
      </c>
      <c r="B1531" s="5">
        <f>TITRES_STAT!D1534</f>
        <v>0.75</v>
      </c>
      <c r="C1531" s="2">
        <f t="shared" si="181"/>
        <v>-1.0000000000000009E-2</v>
      </c>
      <c r="D1531" s="2">
        <f t="shared" si="182"/>
        <v>0.74399999999999999</v>
      </c>
      <c r="E1531" s="2">
        <f t="shared" si="184"/>
        <v>0.73899999999999999</v>
      </c>
      <c r="F1531" s="2">
        <f t="shared" si="185"/>
        <v>0.74249999999999994</v>
      </c>
      <c r="G1531" s="2">
        <f t="shared" si="187"/>
        <v>0.77359999999999995</v>
      </c>
      <c r="H1531" s="2">
        <f t="shared" si="183"/>
        <v>0.75665000000000049</v>
      </c>
      <c r="I1531" s="2">
        <f t="array" ref="I1531">SUMPRODUCT(B1515:B1534, (ROW(B1515:B1534)-ROW(B1515)+1)) / (20*21/2)</f>
        <v>0.74109523809523825</v>
      </c>
      <c r="J1531" s="2">
        <f t="shared" si="186"/>
        <v>0.74929721704599461</v>
      </c>
      <c r="K1531" s="2">
        <f t="shared" si="188"/>
        <v>0.75881023642328538</v>
      </c>
    </row>
    <row r="1532" spans="1:11" ht="13.5" x14ac:dyDescent="0.25">
      <c r="A1532" s="3">
        <f>TITRES_STAT!B1535</f>
        <v>44545</v>
      </c>
      <c r="B1532" s="5">
        <f>TITRES_STAT!D1535</f>
        <v>0.74</v>
      </c>
      <c r="C1532" s="2">
        <f t="shared" si="181"/>
        <v>-1.0000000000000009E-2</v>
      </c>
      <c r="D1532" s="2">
        <f t="shared" si="182"/>
        <v>0.75</v>
      </c>
      <c r="E1532" s="2">
        <f t="shared" si="184"/>
        <v>0.73599999999999999</v>
      </c>
      <c r="F1532" s="2">
        <f t="shared" si="185"/>
        <v>0.74199999999999999</v>
      </c>
      <c r="G1532" s="2">
        <f t="shared" si="187"/>
        <v>0.77320000000000011</v>
      </c>
      <c r="H1532" s="2">
        <f t="shared" si="183"/>
        <v>0.75595000000000045</v>
      </c>
      <c r="I1532" s="2">
        <f t="array" ref="I1532">SUMPRODUCT(B1516:B1535, (ROW(B1516:B1535)-ROW(B1516)+1)) / (20*21/2)</f>
        <v>0.7410000000000001</v>
      </c>
      <c r="J1532" s="2">
        <f t="shared" si="186"/>
        <v>0.74841176780351892</v>
      </c>
      <c r="K1532" s="2">
        <f t="shared" si="188"/>
        <v>0.75807258009296052</v>
      </c>
    </row>
    <row r="1533" spans="1:11" ht="13.5" x14ac:dyDescent="0.25">
      <c r="A1533" s="3">
        <f>TITRES_STAT!B1536</f>
        <v>44546</v>
      </c>
      <c r="B1533" s="5">
        <f>TITRES_STAT!D1536</f>
        <v>0.74</v>
      </c>
      <c r="C1533" s="2">
        <f t="shared" si="181"/>
        <v>0</v>
      </c>
      <c r="D1533" s="2">
        <f t="shared" si="182"/>
        <v>0.75</v>
      </c>
      <c r="E1533" s="2">
        <f t="shared" si="184"/>
        <v>0.73599999999999999</v>
      </c>
      <c r="F1533" s="2">
        <f t="shared" si="185"/>
        <v>0.74150000000000005</v>
      </c>
      <c r="G1533" s="2">
        <f t="shared" si="187"/>
        <v>0.77239999999999998</v>
      </c>
      <c r="H1533" s="2">
        <f t="shared" si="183"/>
        <v>0.75530000000000042</v>
      </c>
      <c r="I1533" s="2">
        <f t="array" ref="I1533">SUMPRODUCT(B1517:B1536, (ROW(B1517:B1536)-ROW(B1517)+1)) / (20*21/2)</f>
        <v>0.74</v>
      </c>
      <c r="J1533" s="2">
        <f t="shared" si="186"/>
        <v>0.74761064706032665</v>
      </c>
      <c r="K1533" s="2">
        <f t="shared" si="188"/>
        <v>0.75736385146186413</v>
      </c>
    </row>
    <row r="1534" spans="1:11" ht="13.5" x14ac:dyDescent="0.25">
      <c r="A1534" s="3">
        <f>TITRES_STAT!B1537</f>
        <v>44550</v>
      </c>
      <c r="B1534" s="5">
        <f>TITRES_STAT!D1537</f>
        <v>0.74</v>
      </c>
      <c r="C1534" s="2">
        <f t="shared" si="181"/>
        <v>0</v>
      </c>
      <c r="D1534" s="2">
        <f t="shared" si="182"/>
        <v>0.74600000000000011</v>
      </c>
      <c r="E1534" s="2">
        <f t="shared" si="184"/>
        <v>0.7390000000000001</v>
      </c>
      <c r="F1534" s="2">
        <f t="shared" si="185"/>
        <v>0.74099999999999999</v>
      </c>
      <c r="G1534" s="2">
        <f t="shared" si="187"/>
        <v>0.77139999999999997</v>
      </c>
      <c r="H1534" s="2">
        <f t="shared" si="183"/>
        <v>0.7545500000000005</v>
      </c>
      <c r="I1534" s="2">
        <f t="array" ref="I1534">SUMPRODUCT(B1518:B1537, (ROW(B1518:B1537)-ROW(B1518)+1)) / (20*21/2)</f>
        <v>0.73904761904761895</v>
      </c>
      <c r="J1534" s="2">
        <f t="shared" si="186"/>
        <v>0.74688582353077171</v>
      </c>
      <c r="K1534" s="2">
        <f t="shared" si="188"/>
        <v>0.75668291611041849</v>
      </c>
    </row>
    <row r="1535" spans="1:11" ht="13.5" x14ac:dyDescent="0.25">
      <c r="A1535" s="3">
        <f>TITRES_STAT!B1538</f>
        <v>44551</v>
      </c>
      <c r="B1535" s="5">
        <f>TITRES_STAT!D1538</f>
        <v>0.74</v>
      </c>
      <c r="C1535" s="2">
        <f t="shared" si="181"/>
        <v>0</v>
      </c>
      <c r="D1535" s="2">
        <f t="shared" si="182"/>
        <v>0.74199999999999999</v>
      </c>
      <c r="E1535" s="2">
        <f t="shared" si="184"/>
        <v>0.7420000000000001</v>
      </c>
      <c r="F1535" s="2">
        <f t="shared" si="185"/>
        <v>0.74050000000000005</v>
      </c>
      <c r="G1535" s="2">
        <f t="shared" si="187"/>
        <v>0.77099999999999991</v>
      </c>
      <c r="H1535" s="2">
        <f t="shared" si="183"/>
        <v>0.75385000000000058</v>
      </c>
      <c r="I1535" s="2">
        <f t="array" ref="I1535">SUMPRODUCT(B1519:B1538, (ROW(B1519:B1538)-ROW(B1519)+1)) / (20*21/2)</f>
        <v>0.73519047619047617</v>
      </c>
      <c r="J1535" s="2">
        <f t="shared" si="186"/>
        <v>0.74623003081355532</v>
      </c>
      <c r="K1535" s="2">
        <f t="shared" si="188"/>
        <v>0.75602868410608837</v>
      </c>
    </row>
    <row r="1536" spans="1:11" ht="13.5" x14ac:dyDescent="0.25">
      <c r="A1536" s="3">
        <f>TITRES_STAT!B1539</f>
        <v>44552</v>
      </c>
      <c r="B1536" s="5">
        <f>TITRES_STAT!D1539</f>
        <v>0.73</v>
      </c>
      <c r="C1536" s="2">
        <f t="shared" si="181"/>
        <v>-1.0000000000000009E-2</v>
      </c>
      <c r="D1536" s="2">
        <f t="shared" si="182"/>
        <v>0.73799999999999999</v>
      </c>
      <c r="E1536" s="2">
        <f t="shared" si="184"/>
        <v>0.74099999999999999</v>
      </c>
      <c r="F1536" s="2">
        <f t="shared" si="185"/>
        <v>0.7400000000000001</v>
      </c>
      <c r="G1536" s="2">
        <f t="shared" si="187"/>
        <v>0.76999999999999991</v>
      </c>
      <c r="H1536" s="2">
        <f t="shared" si="183"/>
        <v>0.75305000000000066</v>
      </c>
      <c r="I1536" s="2">
        <f t="array" ref="I1536">SUMPRODUCT(B1520:B1539, (ROW(B1520:B1539)-ROW(B1520)+1)) / (20*21/2)</f>
        <v>0.73152380952380958</v>
      </c>
      <c r="J1536" s="2">
        <f t="shared" si="186"/>
        <v>0.74468431359321674</v>
      </c>
      <c r="K1536" s="2">
        <f t="shared" si="188"/>
        <v>0.75500795139604571</v>
      </c>
    </row>
    <row r="1537" spans="1:11" ht="13.5" x14ac:dyDescent="0.25">
      <c r="A1537" s="3">
        <f>TITRES_STAT!B1540</f>
        <v>44553</v>
      </c>
      <c r="B1537" s="5">
        <f>TITRES_STAT!D1540</f>
        <v>0.73</v>
      </c>
      <c r="C1537" s="2">
        <f t="shared" si="181"/>
        <v>0</v>
      </c>
      <c r="D1537" s="2">
        <f t="shared" si="182"/>
        <v>0.73599999999999999</v>
      </c>
      <c r="E1537" s="2">
        <f t="shared" si="184"/>
        <v>0.7430000000000001</v>
      </c>
      <c r="F1537" s="2">
        <f t="shared" si="185"/>
        <v>0.74050000000000005</v>
      </c>
      <c r="G1537" s="2">
        <f t="shared" si="187"/>
        <v>0.76899999999999991</v>
      </c>
      <c r="H1537" s="2">
        <f t="shared" si="183"/>
        <v>0.75220000000000053</v>
      </c>
      <c r="I1537" s="2">
        <f t="array" ref="I1537">SUMPRODUCT(B1521:B1540, (ROW(B1521:B1540)-ROW(B1521)+1)) / (20*21/2)</f>
        <v>0.72899999999999998</v>
      </c>
      <c r="J1537" s="2">
        <f t="shared" si="186"/>
        <v>0.74328580753671991</v>
      </c>
      <c r="K1537" s="2">
        <f t="shared" si="188"/>
        <v>0.75402724741973026</v>
      </c>
    </row>
    <row r="1538" spans="1:11" ht="13.5" x14ac:dyDescent="0.25">
      <c r="A1538" s="3">
        <f>TITRES_STAT!B1541</f>
        <v>44554</v>
      </c>
      <c r="B1538" s="5">
        <f>TITRES_STAT!D1541</f>
        <v>0.7</v>
      </c>
      <c r="C1538" s="2">
        <f t="shared" si="181"/>
        <v>-3.0000000000000027E-2</v>
      </c>
      <c r="D1538" s="2">
        <f t="shared" si="182"/>
        <v>0.72799999999999998</v>
      </c>
      <c r="E1538" s="2">
        <f t="shared" si="184"/>
        <v>0.7390000000000001</v>
      </c>
      <c r="F1538" s="2">
        <f t="shared" si="185"/>
        <v>0.73850000000000005</v>
      </c>
      <c r="G1538" s="2">
        <f t="shared" si="187"/>
        <v>0.76780000000000004</v>
      </c>
      <c r="H1538" s="2">
        <f t="shared" si="183"/>
        <v>0.75140000000000062</v>
      </c>
      <c r="I1538" s="2">
        <f t="array" ref="I1538">SUMPRODUCT(B1522:B1541, (ROW(B1522:B1541)-ROW(B1522)+1)) / (20*21/2)</f>
        <v>0.72476190476190483</v>
      </c>
      <c r="J1538" s="2">
        <f t="shared" si="186"/>
        <v>0.73916334967607988</v>
      </c>
      <c r="K1538" s="2">
        <f t="shared" si="188"/>
        <v>0.75190853183464279</v>
      </c>
    </row>
    <row r="1539" spans="1:11" ht="13.5" x14ac:dyDescent="0.25">
      <c r="A1539" s="3">
        <f>TITRES_STAT!B1542</f>
        <v>44557</v>
      </c>
      <c r="B1539" s="5">
        <f>TITRES_STAT!D1542</f>
        <v>0.7</v>
      </c>
      <c r="C1539" s="2">
        <f t="shared" si="181"/>
        <v>0</v>
      </c>
      <c r="D1539" s="2">
        <f t="shared" si="182"/>
        <v>0.72000000000000008</v>
      </c>
      <c r="E1539" s="2">
        <f t="shared" si="184"/>
        <v>0.73300000000000021</v>
      </c>
      <c r="F1539" s="2">
        <f t="shared" si="185"/>
        <v>0.73650000000000004</v>
      </c>
      <c r="G1539" s="2">
        <f t="shared" si="187"/>
        <v>0.76659999999999995</v>
      </c>
      <c r="H1539" s="2">
        <f t="shared" si="183"/>
        <v>0.75080000000000058</v>
      </c>
      <c r="I1539" s="2">
        <f t="array" ref="I1539">SUMPRODUCT(B1523:B1542, (ROW(B1523:B1542)-ROW(B1523)+1)) / (20*21/2)</f>
        <v>0.72185714285714297</v>
      </c>
      <c r="J1539" s="2">
        <f t="shared" si="186"/>
        <v>0.73543350684978659</v>
      </c>
      <c r="K1539" s="2">
        <f t="shared" si="188"/>
        <v>0.74987290313524502</v>
      </c>
    </row>
    <row r="1540" spans="1:11" ht="13.5" x14ac:dyDescent="0.25">
      <c r="A1540" s="3">
        <f>TITRES_STAT!B1543</f>
        <v>44558</v>
      </c>
      <c r="B1540" s="5">
        <f>TITRES_STAT!D1543</f>
        <v>0.71</v>
      </c>
      <c r="C1540" s="2">
        <f t="shared" ref="C1540:C1603" si="189">B1540-B1539</f>
        <v>1.0000000000000009E-2</v>
      </c>
      <c r="D1540" s="2">
        <f t="shared" si="182"/>
        <v>0.71400000000000008</v>
      </c>
      <c r="E1540" s="2">
        <f t="shared" si="184"/>
        <v>0.72799999999999998</v>
      </c>
      <c r="F1540" s="2">
        <f t="shared" si="185"/>
        <v>0.73450000000000004</v>
      </c>
      <c r="G1540" s="2">
        <f t="shared" si="187"/>
        <v>0.7652000000000001</v>
      </c>
      <c r="H1540" s="2">
        <f t="shared" si="183"/>
        <v>0.75015000000000054</v>
      </c>
      <c r="I1540" s="2">
        <f t="array" ref="I1540">SUMPRODUCT(B1524:B1543, (ROW(B1524:B1543)-ROW(B1524)+1)) / (20*21/2)</f>
        <v>0.71833333333333349</v>
      </c>
      <c r="J1540" s="2">
        <f t="shared" si="186"/>
        <v>0.73301126810218786</v>
      </c>
      <c r="K1540" s="2">
        <f t="shared" si="188"/>
        <v>0.74830925987503938</v>
      </c>
    </row>
    <row r="1541" spans="1:11" ht="13.5" x14ac:dyDescent="0.25">
      <c r="A1541" s="3">
        <f>TITRES_STAT!B1544</f>
        <v>44559</v>
      </c>
      <c r="B1541" s="5">
        <f>TITRES_STAT!D1544</f>
        <v>0.69</v>
      </c>
      <c r="C1541" s="2">
        <f t="shared" si="189"/>
        <v>-2.0000000000000018E-2</v>
      </c>
      <c r="D1541" s="2">
        <f t="shared" si="182"/>
        <v>0.70599999999999996</v>
      </c>
      <c r="E1541" s="2">
        <f t="shared" si="184"/>
        <v>0.72200000000000009</v>
      </c>
      <c r="F1541" s="2">
        <f t="shared" si="185"/>
        <v>0.73049999999999993</v>
      </c>
      <c r="G1541" s="2">
        <f t="shared" si="187"/>
        <v>0.76300000000000001</v>
      </c>
      <c r="H1541" s="2">
        <f t="shared" si="183"/>
        <v>0.74930000000000063</v>
      </c>
      <c r="I1541" s="2">
        <f t="array" ref="I1541">SUMPRODUCT(B1525:B1544, (ROW(B1525:B1544)-ROW(B1525)+1)) / (20*21/2)</f>
        <v>0.71504761904761904</v>
      </c>
      <c r="J1541" s="2">
        <f t="shared" si="186"/>
        <v>0.72891495685436047</v>
      </c>
      <c r="K1541" s="2">
        <f t="shared" si="188"/>
        <v>0.74602262223288107</v>
      </c>
    </row>
    <row r="1542" spans="1:11" ht="13.5" x14ac:dyDescent="0.25">
      <c r="A1542" s="3">
        <f>TITRES_STAT!B1545</f>
        <v>44560</v>
      </c>
      <c r="B1542" s="5">
        <f>TITRES_STAT!D1545</f>
        <v>0.7</v>
      </c>
      <c r="C1542" s="2">
        <f t="shared" si="189"/>
        <v>1.0000000000000009E-2</v>
      </c>
      <c r="D1542" s="2">
        <f t="shared" ref="D1542:D1605" si="190">AVERAGE(B1538:B1542)</f>
        <v>0.7</v>
      </c>
      <c r="E1542" s="2">
        <f t="shared" si="184"/>
        <v>0.71800000000000008</v>
      </c>
      <c r="F1542" s="2">
        <f t="shared" si="185"/>
        <v>0.72699999999999987</v>
      </c>
      <c r="G1542" s="2">
        <f t="shared" si="187"/>
        <v>0.76119999999999988</v>
      </c>
      <c r="H1542" s="2">
        <f t="shared" si="183"/>
        <v>0.7484500000000005</v>
      </c>
      <c r="I1542" s="2">
        <f t="array" ref="I1542">SUMPRODUCT(B1526:B1545, (ROW(B1526:B1545)-ROW(B1526)+1)) / (20*21/2)</f>
        <v>0.71185714285714285</v>
      </c>
      <c r="J1542" s="2">
        <f t="shared" si="186"/>
        <v>0.72616115143965942</v>
      </c>
      <c r="K1542" s="2">
        <f t="shared" si="188"/>
        <v>0.7442178135178662</v>
      </c>
    </row>
    <row r="1543" spans="1:11" ht="13.5" x14ac:dyDescent="0.25">
      <c r="A1543" s="3">
        <f>TITRES_STAT!B1546</f>
        <v>44561</v>
      </c>
      <c r="B1543" s="5">
        <f>TITRES_STAT!D1546</f>
        <v>0.69</v>
      </c>
      <c r="C1543" s="2">
        <f t="shared" si="189"/>
        <v>-1.0000000000000009E-2</v>
      </c>
      <c r="D1543" s="2">
        <f t="shared" si="190"/>
        <v>0.69799999999999995</v>
      </c>
      <c r="E1543" s="2">
        <f t="shared" si="184"/>
        <v>0.71300000000000008</v>
      </c>
      <c r="F1543" s="2">
        <f t="shared" si="185"/>
        <v>0.72449999999999992</v>
      </c>
      <c r="G1543" s="2">
        <f t="shared" si="187"/>
        <v>0.75899999999999979</v>
      </c>
      <c r="H1543" s="2">
        <f t="shared" si="183"/>
        <v>0.74765000000000059</v>
      </c>
      <c r="I1543" s="2">
        <f t="array" ref="I1543">SUMPRODUCT(B1527:B1546, (ROW(B1527:B1546)-ROW(B1527)+1)) / (20*21/2)</f>
        <v>0.70971428571428585</v>
      </c>
      <c r="J1543" s="2">
        <f t="shared" si="186"/>
        <v>0.72271723225493001</v>
      </c>
      <c r="K1543" s="2">
        <f t="shared" si="188"/>
        <v>0.74209162475245971</v>
      </c>
    </row>
    <row r="1544" spans="1:11" ht="13.5" x14ac:dyDescent="0.25">
      <c r="A1544" s="3">
        <f>TITRES_STAT!B1547</f>
        <v>44564</v>
      </c>
      <c r="B1544" s="5">
        <f>TITRES_STAT!D1547</f>
        <v>0.69</v>
      </c>
      <c r="C1544" s="2">
        <f t="shared" si="189"/>
        <v>0</v>
      </c>
      <c r="D1544" s="2">
        <f t="shared" si="190"/>
        <v>0.69599999999999995</v>
      </c>
      <c r="E1544" s="2">
        <f t="shared" si="184"/>
        <v>0.70799999999999996</v>
      </c>
      <c r="F1544" s="2">
        <f t="shared" si="185"/>
        <v>0.72349999999999981</v>
      </c>
      <c r="G1544" s="2">
        <f t="shared" si="187"/>
        <v>0.75659999999999972</v>
      </c>
      <c r="H1544" s="2">
        <f t="shared" si="183"/>
        <v>0.74695000000000045</v>
      </c>
      <c r="I1544" s="2">
        <f t="array" ref="I1544">SUMPRODUCT(B1528:B1547, (ROW(B1528:B1547)-ROW(B1528)+1)) / (20*21/2)</f>
        <v>0.71061904761904759</v>
      </c>
      <c r="J1544" s="2">
        <f t="shared" si="186"/>
        <v>0.71960130537350808</v>
      </c>
      <c r="K1544" s="2">
        <f t="shared" si="188"/>
        <v>0.74004881593863781</v>
      </c>
    </row>
    <row r="1545" spans="1:11" ht="13.5" x14ac:dyDescent="0.25">
      <c r="A1545" s="3">
        <f>TITRES_STAT!B1548</f>
        <v>44565</v>
      </c>
      <c r="B1545" s="5">
        <f>TITRES_STAT!D1548</f>
        <v>0.69</v>
      </c>
      <c r="C1545" s="2">
        <f t="shared" si="189"/>
        <v>0</v>
      </c>
      <c r="D1545" s="2">
        <f t="shared" si="190"/>
        <v>0.69199999999999995</v>
      </c>
      <c r="E1545" s="2">
        <f t="shared" si="184"/>
        <v>0.70299999999999996</v>
      </c>
      <c r="F1545" s="2">
        <f t="shared" si="185"/>
        <v>0.72249999999999981</v>
      </c>
      <c r="G1545" s="2">
        <f t="shared" si="187"/>
        <v>0.75399999999999978</v>
      </c>
      <c r="H1545" s="2">
        <f t="shared" si="183"/>
        <v>0.74635000000000029</v>
      </c>
      <c r="I1545" s="2">
        <f t="array" ref="I1545">SUMPRODUCT(B1529:B1548, (ROW(B1529:B1548)-ROW(B1529)+1)) / (20*21/2)</f>
        <v>0.7114285714285713</v>
      </c>
      <c r="J1545" s="2">
        <f t="shared" si="186"/>
        <v>0.71678213343317398</v>
      </c>
      <c r="K1545" s="2">
        <f t="shared" si="188"/>
        <v>0.73808611727437756</v>
      </c>
    </row>
    <row r="1546" spans="1:11" ht="13.5" x14ac:dyDescent="0.25">
      <c r="A1546" s="3">
        <f>TITRES_STAT!B1549</f>
        <v>44566</v>
      </c>
      <c r="B1546" s="5">
        <f>TITRES_STAT!D1549</f>
        <v>0.7</v>
      </c>
      <c r="C1546" s="2">
        <f t="shared" si="189"/>
        <v>1.0000000000000009E-2</v>
      </c>
      <c r="D1546" s="2">
        <f t="shared" si="190"/>
        <v>0.69399999999999995</v>
      </c>
      <c r="E1546" s="2">
        <f t="shared" si="184"/>
        <v>0.7</v>
      </c>
      <c r="F1546" s="2">
        <f t="shared" si="185"/>
        <v>0.72049999999999981</v>
      </c>
      <c r="G1546" s="2">
        <f t="shared" si="187"/>
        <v>0.75139999999999973</v>
      </c>
      <c r="H1546" s="2">
        <f t="shared" ref="H1546:H1609" si="191">AVERAGE(B1347:B1546)</f>
        <v>0.74585000000000035</v>
      </c>
      <c r="I1546" s="2">
        <f t="array" ref="I1546">SUMPRODUCT(B1530:B1549, (ROW(B1530:B1549)-ROW(B1530)+1)) / (20*21/2)</f>
        <v>0.71323809523809523</v>
      </c>
      <c r="J1546" s="2">
        <f t="shared" si="186"/>
        <v>0.71518383501096694</v>
      </c>
      <c r="K1546" s="2">
        <f t="shared" si="188"/>
        <v>0.7365925440479314</v>
      </c>
    </row>
    <row r="1547" spans="1:11" ht="13.5" x14ac:dyDescent="0.25">
      <c r="A1547" s="3">
        <f>TITRES_STAT!B1550</f>
        <v>44567</v>
      </c>
      <c r="B1547" s="5">
        <f>TITRES_STAT!D1550</f>
        <v>0.73</v>
      </c>
      <c r="C1547" s="2">
        <f t="shared" si="189"/>
        <v>3.0000000000000027E-2</v>
      </c>
      <c r="D1547" s="2">
        <f t="shared" si="190"/>
        <v>0.7</v>
      </c>
      <c r="E1547" s="2">
        <f t="shared" si="184"/>
        <v>0.69999999999999984</v>
      </c>
      <c r="F1547" s="2">
        <f t="shared" si="185"/>
        <v>0.72149999999999981</v>
      </c>
      <c r="G1547" s="2">
        <f t="shared" si="187"/>
        <v>0.74939999999999973</v>
      </c>
      <c r="H1547" s="2">
        <f t="shared" si="191"/>
        <v>0.74550000000000027</v>
      </c>
      <c r="I1547" s="2">
        <f t="array" ref="I1547">SUMPRODUCT(B1531:B1550, (ROW(B1531:B1550)-ROW(B1531)+1)) / (20*21/2)</f>
        <v>0.71514285714285719</v>
      </c>
      <c r="J1547" s="2">
        <f t="shared" si="186"/>
        <v>0.71659489834325585</v>
      </c>
      <c r="K1547" s="2">
        <f t="shared" si="188"/>
        <v>0.73633401290879674</v>
      </c>
    </row>
    <row r="1548" spans="1:11" ht="13.5" x14ac:dyDescent="0.25">
      <c r="A1548" s="3">
        <f>TITRES_STAT!B1551</f>
        <v>44568</v>
      </c>
      <c r="B1548" s="5">
        <f>TITRES_STAT!D1551</f>
        <v>0.73</v>
      </c>
      <c r="C1548" s="2">
        <f t="shared" si="189"/>
        <v>0</v>
      </c>
      <c r="D1548" s="2">
        <f t="shared" si="190"/>
        <v>0.70799999999999996</v>
      </c>
      <c r="E1548" s="2">
        <f t="shared" ref="E1548:E1611" si="192">AVERAGE(B1539:B1548)</f>
        <v>0.70299999999999996</v>
      </c>
      <c r="F1548" s="2">
        <f t="shared" si="185"/>
        <v>0.72099999999999986</v>
      </c>
      <c r="G1548" s="2">
        <f t="shared" si="187"/>
        <v>0.74799999999999967</v>
      </c>
      <c r="H1548" s="2">
        <f t="shared" si="191"/>
        <v>0.74530000000000018</v>
      </c>
      <c r="I1548" s="2">
        <f t="array" ref="I1548">SUMPRODUCT(B1532:B1551, (ROW(B1532:B1551)-ROW(B1532)+1)) / (20*21/2)</f>
        <v>0.71714285714285708</v>
      </c>
      <c r="J1548" s="2">
        <f t="shared" si="186"/>
        <v>0.71787157469151719</v>
      </c>
      <c r="K1548" s="2">
        <f t="shared" si="188"/>
        <v>0.73608562024570667</v>
      </c>
    </row>
    <row r="1549" spans="1:11" ht="13.5" x14ac:dyDescent="0.25">
      <c r="A1549" s="3">
        <f>TITRES_STAT!B1552</f>
        <v>44571</v>
      </c>
      <c r="B1549" s="5">
        <f>TITRES_STAT!D1552</f>
        <v>0.74</v>
      </c>
      <c r="C1549" s="2">
        <f t="shared" si="189"/>
        <v>1.0000000000000009E-2</v>
      </c>
      <c r="D1549" s="2">
        <f t="shared" si="190"/>
        <v>0.71799999999999997</v>
      </c>
      <c r="E1549" s="2">
        <f t="shared" si="192"/>
        <v>0.70700000000000007</v>
      </c>
      <c r="F1549" s="2">
        <f t="shared" si="185"/>
        <v>0.72</v>
      </c>
      <c r="G1549" s="2">
        <f t="shared" si="187"/>
        <v>0.74639999999999984</v>
      </c>
      <c r="H1549" s="2">
        <f t="shared" si="191"/>
        <v>0.74530000000000018</v>
      </c>
      <c r="I1549" s="2">
        <f t="array" ref="I1549">SUMPRODUCT(B1533:B1552, (ROW(B1533:B1552)-ROW(B1533)+1)) / (20*21/2)</f>
        <v>0.71919047619047638</v>
      </c>
      <c r="J1549" s="2">
        <f t="shared" si="186"/>
        <v>0.71997904376851551</v>
      </c>
      <c r="K1549" s="2">
        <f t="shared" si="188"/>
        <v>0.7362391253341104</v>
      </c>
    </row>
    <row r="1550" spans="1:11" ht="13.5" x14ac:dyDescent="0.25">
      <c r="A1550" s="3">
        <f>TITRES_STAT!B1553</f>
        <v>44572</v>
      </c>
      <c r="B1550" s="5">
        <f>TITRES_STAT!D1553</f>
        <v>0.74</v>
      </c>
      <c r="C1550" s="2">
        <f t="shared" si="189"/>
        <v>0</v>
      </c>
      <c r="D1550" s="2">
        <f t="shared" si="190"/>
        <v>0.72800000000000009</v>
      </c>
      <c r="E1550" s="2">
        <f t="shared" si="192"/>
        <v>0.71000000000000019</v>
      </c>
      <c r="F1550" s="2">
        <f t="shared" si="185"/>
        <v>0.71899999999999997</v>
      </c>
      <c r="G1550" s="2">
        <f t="shared" si="187"/>
        <v>0.74459999999999982</v>
      </c>
      <c r="H1550" s="2">
        <f t="shared" si="191"/>
        <v>0.74550000000000016</v>
      </c>
      <c r="I1550" s="2">
        <f t="array" ref="I1550">SUMPRODUCT(B1534:B1553, (ROW(B1534:B1553)-ROW(B1534)+1)) / (20*21/2)</f>
        <v>0.7202857142857142</v>
      </c>
      <c r="J1550" s="2">
        <f t="shared" si="186"/>
        <v>0.72188580150484738</v>
      </c>
      <c r="K1550" s="2">
        <f t="shared" si="188"/>
        <v>0.73638661061512578</v>
      </c>
    </row>
    <row r="1551" spans="1:11" ht="13.5" x14ac:dyDescent="0.25">
      <c r="A1551" s="3">
        <f>TITRES_STAT!B1554</f>
        <v>44573</v>
      </c>
      <c r="B1551" s="5">
        <f>TITRES_STAT!D1554</f>
        <v>0.74</v>
      </c>
      <c r="C1551" s="2">
        <f t="shared" si="189"/>
        <v>0</v>
      </c>
      <c r="D1551" s="2">
        <f t="shared" si="190"/>
        <v>0.7360000000000001</v>
      </c>
      <c r="E1551" s="2">
        <f t="shared" si="192"/>
        <v>0.71500000000000008</v>
      </c>
      <c r="F1551" s="2">
        <f t="shared" si="185"/>
        <v>0.71850000000000003</v>
      </c>
      <c r="G1551" s="2">
        <f t="shared" si="187"/>
        <v>0.74299999999999999</v>
      </c>
      <c r="H1551" s="2">
        <f t="shared" si="191"/>
        <v>0.74565000000000015</v>
      </c>
      <c r="I1551" s="2">
        <f t="array" ref="I1551">SUMPRODUCT(B1535:B1554, (ROW(B1535:B1554)-ROW(B1535)+1)) / (20*21/2)</f>
        <v>0.72142857142857142</v>
      </c>
      <c r="J1551" s="2">
        <f t="shared" si="186"/>
        <v>0.72361096326629049</v>
      </c>
      <c r="K1551" s="2">
        <f t="shared" si="188"/>
        <v>0.73652831215963066</v>
      </c>
    </row>
    <row r="1552" spans="1:11" ht="13.5" x14ac:dyDescent="0.25">
      <c r="A1552" s="3">
        <f>TITRES_STAT!B1555</f>
        <v>44574</v>
      </c>
      <c r="B1552" s="5">
        <f>TITRES_STAT!D1555</f>
        <v>0.74</v>
      </c>
      <c r="C1552" s="2">
        <f t="shared" si="189"/>
        <v>0</v>
      </c>
      <c r="D1552" s="2">
        <f t="shared" si="190"/>
        <v>0.7380000000000001</v>
      </c>
      <c r="E1552" s="2">
        <f t="shared" si="192"/>
        <v>0.71900000000000008</v>
      </c>
      <c r="F1552" s="2">
        <f t="shared" si="185"/>
        <v>0.71850000000000003</v>
      </c>
      <c r="G1552" s="2">
        <f t="shared" si="187"/>
        <v>0.74140000000000006</v>
      </c>
      <c r="H1552" s="2">
        <f t="shared" si="191"/>
        <v>0.74575000000000014</v>
      </c>
      <c r="I1552" s="2">
        <f t="array" ref="I1552">SUMPRODUCT(B1536:B1555, (ROW(B1536:B1555)-ROW(B1536)+1)) / (20*21/2)</f>
        <v>0.72071428571428553</v>
      </c>
      <c r="J1552" s="2">
        <f t="shared" si="186"/>
        <v>0.72517182390759616</v>
      </c>
      <c r="K1552" s="2">
        <f t="shared" si="188"/>
        <v>0.73666445678082171</v>
      </c>
    </row>
    <row r="1553" spans="1:11" ht="13.5" x14ac:dyDescent="0.25">
      <c r="A1553" s="3">
        <f>TITRES_STAT!B1556</f>
        <v>44575</v>
      </c>
      <c r="B1553" s="5">
        <f>TITRES_STAT!D1556</f>
        <v>0.73</v>
      </c>
      <c r="C1553" s="2">
        <f t="shared" si="189"/>
        <v>-1.0000000000000009E-2</v>
      </c>
      <c r="D1553" s="2">
        <f t="shared" si="190"/>
        <v>0.73799999999999999</v>
      </c>
      <c r="E1553" s="2">
        <f t="shared" si="192"/>
        <v>0.72300000000000009</v>
      </c>
      <c r="F1553" s="2">
        <f t="shared" si="185"/>
        <v>0.71800000000000008</v>
      </c>
      <c r="G1553" s="2">
        <f t="shared" si="187"/>
        <v>0.74019999999999997</v>
      </c>
      <c r="H1553" s="2">
        <f t="shared" si="191"/>
        <v>0.74590000000000001</v>
      </c>
      <c r="I1553" s="2">
        <f t="array" ref="I1553">SUMPRODUCT(B1537:B1556, (ROW(B1537:B1556)-ROW(B1537)+1)) / (20*21/2)</f>
        <v>0.72204761904761905</v>
      </c>
      <c r="J1553" s="2">
        <f t="shared" si="186"/>
        <v>0.72563165020211084</v>
      </c>
      <c r="K1553" s="2">
        <f t="shared" si="188"/>
        <v>0.73640310553451505</v>
      </c>
    </row>
    <row r="1554" spans="1:11" ht="13.5" x14ac:dyDescent="0.25">
      <c r="A1554" s="3">
        <f>TITRES_STAT!B1557</f>
        <v>44578</v>
      </c>
      <c r="B1554" s="5">
        <f>TITRES_STAT!D1557</f>
        <v>0.73</v>
      </c>
      <c r="C1554" s="2">
        <f t="shared" si="189"/>
        <v>0</v>
      </c>
      <c r="D1554" s="2">
        <f t="shared" si="190"/>
        <v>0.73599999999999999</v>
      </c>
      <c r="E1554" s="2">
        <f t="shared" si="192"/>
        <v>0.72700000000000009</v>
      </c>
      <c r="F1554" s="2">
        <f t="shared" si="185"/>
        <v>0.71750000000000003</v>
      </c>
      <c r="G1554" s="2">
        <f t="shared" si="187"/>
        <v>0.7390000000000001</v>
      </c>
      <c r="H1554" s="2">
        <f t="shared" si="191"/>
        <v>0.74609999999999987</v>
      </c>
      <c r="I1554" s="2">
        <f t="array" ref="I1554">SUMPRODUCT(B1538:B1557, (ROW(B1538:B1557)-ROW(B1538)+1)) / (20*21/2)</f>
        <v>0.72052380952380957</v>
      </c>
      <c r="J1554" s="2">
        <f t="shared" si="186"/>
        <v>0.72604768351619553</v>
      </c>
      <c r="K1554" s="2">
        <f t="shared" si="188"/>
        <v>0.73615200335669084</v>
      </c>
    </row>
    <row r="1555" spans="1:11" ht="13.5" x14ac:dyDescent="0.25">
      <c r="A1555" s="3">
        <f>TITRES_STAT!B1558</f>
        <v>44579</v>
      </c>
      <c r="B1555" s="5">
        <f>TITRES_STAT!D1558</f>
        <v>0.71</v>
      </c>
      <c r="C1555" s="2">
        <f t="shared" si="189"/>
        <v>-2.0000000000000018E-2</v>
      </c>
      <c r="D1555" s="2">
        <f t="shared" si="190"/>
        <v>0.73</v>
      </c>
      <c r="E1555" s="2">
        <f t="shared" si="192"/>
        <v>0.7290000000000002</v>
      </c>
      <c r="F1555" s="2">
        <f t="shared" si="185"/>
        <v>0.71599999999999997</v>
      </c>
      <c r="G1555" s="2">
        <f t="shared" si="187"/>
        <v>0.73719999999999997</v>
      </c>
      <c r="H1555" s="2">
        <f t="shared" si="191"/>
        <v>0.74614999999999976</v>
      </c>
      <c r="I1555" s="2">
        <f t="array" ref="I1555">SUMPRODUCT(B1539:B1558, (ROW(B1539:B1558)-ROW(B1539)+1)) / (20*21/2)</f>
        <v>0.71914285714285708</v>
      </c>
      <c r="J1555" s="2">
        <f t="shared" si="186"/>
        <v>0.72451933270512925</v>
      </c>
      <c r="K1555" s="2">
        <f t="shared" si="188"/>
        <v>0.73512643459760496</v>
      </c>
    </row>
    <row r="1556" spans="1:11" ht="13.5" x14ac:dyDescent="0.25">
      <c r="A1556" s="3">
        <f>TITRES_STAT!B1559</f>
        <v>44580</v>
      </c>
      <c r="B1556" s="5">
        <f>TITRES_STAT!D1559</f>
        <v>0.73</v>
      </c>
      <c r="C1556" s="2">
        <f t="shared" si="189"/>
        <v>2.0000000000000018E-2</v>
      </c>
      <c r="D1556" s="2">
        <f t="shared" si="190"/>
        <v>0.72799999999999998</v>
      </c>
      <c r="E1556" s="2">
        <f t="shared" si="192"/>
        <v>0.73199999999999998</v>
      </c>
      <c r="F1556" s="2">
        <f t="shared" ref="F1556:F1619" si="193">AVERAGE(B1537:B1556)</f>
        <v>0.71599999999999997</v>
      </c>
      <c r="G1556" s="2">
        <f t="shared" si="187"/>
        <v>0.73599999999999999</v>
      </c>
      <c r="H1556" s="2">
        <f t="shared" si="191"/>
        <v>0.74609999999999976</v>
      </c>
      <c r="I1556" s="2">
        <f t="array" ref="I1556">SUMPRODUCT(B1540:B1559, (ROW(B1540:B1559)-ROW(B1540)+1)) / (20*21/2)</f>
        <v>0.71776190476190471</v>
      </c>
      <c r="J1556" s="2">
        <f t="shared" si="186"/>
        <v>0.7250413010189265</v>
      </c>
      <c r="K1556" s="2">
        <f t="shared" si="188"/>
        <v>0.73492539794671852</v>
      </c>
    </row>
    <row r="1557" spans="1:11" ht="13.5" x14ac:dyDescent="0.25">
      <c r="A1557" s="3">
        <f>TITRES_STAT!B1560</f>
        <v>44581</v>
      </c>
      <c r="B1557" s="5">
        <f>TITRES_STAT!D1560</f>
        <v>0.7</v>
      </c>
      <c r="C1557" s="2">
        <f t="shared" si="189"/>
        <v>-3.0000000000000027E-2</v>
      </c>
      <c r="D1557" s="2">
        <f t="shared" si="190"/>
        <v>0.72</v>
      </c>
      <c r="E1557" s="2">
        <f t="shared" si="192"/>
        <v>0.72899999999999998</v>
      </c>
      <c r="F1557" s="2">
        <f t="shared" si="193"/>
        <v>0.71449999999999991</v>
      </c>
      <c r="G1557" s="2">
        <f t="shared" si="187"/>
        <v>0.73399999999999987</v>
      </c>
      <c r="H1557" s="2">
        <f t="shared" si="191"/>
        <v>0.74584999999999946</v>
      </c>
      <c r="I1557" s="2">
        <f t="array" ref="I1557">SUMPRODUCT(B1541:B1560, (ROW(B1541:B1560)-ROW(B1541)+1)) / (20*21/2)</f>
        <v>0.71733333333333327</v>
      </c>
      <c r="J1557" s="2">
        <f t="shared" ref="J1557:J1620" si="194">$J$4*B1557+J1556*(1-$J$4)</f>
        <v>0.72265641520760016</v>
      </c>
      <c r="K1557" s="2">
        <f t="shared" si="188"/>
        <v>0.73355577449782761</v>
      </c>
    </row>
    <row r="1558" spans="1:11" ht="13.5" x14ac:dyDescent="0.25">
      <c r="A1558" s="3">
        <f>TITRES_STAT!B1561</f>
        <v>44582</v>
      </c>
      <c r="B1558" s="5">
        <f>TITRES_STAT!D1561</f>
        <v>0.7</v>
      </c>
      <c r="C1558" s="2">
        <f t="shared" si="189"/>
        <v>0</v>
      </c>
      <c r="D1558" s="2">
        <f t="shared" si="190"/>
        <v>0.71400000000000008</v>
      </c>
      <c r="E1558" s="2">
        <f t="shared" si="192"/>
        <v>0.72599999999999998</v>
      </c>
      <c r="F1558" s="2">
        <f t="shared" si="193"/>
        <v>0.71449999999999991</v>
      </c>
      <c r="G1558" s="2">
        <f t="shared" si="187"/>
        <v>0.73219999999999985</v>
      </c>
      <c r="H1558" s="2">
        <f t="shared" si="191"/>
        <v>0.74559999999999949</v>
      </c>
      <c r="I1558" s="2">
        <f t="array" ref="I1558">SUMPRODUCT(B1542:B1561, (ROW(B1542:B1561)-ROW(B1542)+1)) / (20*21/2)</f>
        <v>0.71976190476190482</v>
      </c>
      <c r="J1558" s="2">
        <f t="shared" si="194"/>
        <v>0.72049866137830487</v>
      </c>
      <c r="K1558" s="2">
        <f t="shared" si="188"/>
        <v>0.73223986177242262</v>
      </c>
    </row>
    <row r="1559" spans="1:11" ht="13.5" x14ac:dyDescent="0.25">
      <c r="A1559" s="3">
        <f>TITRES_STAT!B1562</f>
        <v>44585</v>
      </c>
      <c r="B1559" s="5">
        <f>TITRES_STAT!D1562</f>
        <v>0.7</v>
      </c>
      <c r="C1559" s="2">
        <f t="shared" si="189"/>
        <v>0</v>
      </c>
      <c r="D1559" s="2">
        <f t="shared" si="190"/>
        <v>0.70799999999999996</v>
      </c>
      <c r="E1559" s="2">
        <f t="shared" si="192"/>
        <v>0.72199999999999998</v>
      </c>
      <c r="F1559" s="2">
        <f t="shared" si="193"/>
        <v>0.71449999999999991</v>
      </c>
      <c r="G1559" s="2">
        <f t="shared" si="187"/>
        <v>0.73059999999999992</v>
      </c>
      <c r="H1559" s="2">
        <f t="shared" si="191"/>
        <v>0.74534999999999951</v>
      </c>
      <c r="I1559" s="2">
        <f t="array" ref="I1559">SUMPRODUCT(B1543:B1562, (ROW(B1543:B1562)-ROW(B1543)+1)) / (20*21/2)</f>
        <v>0.72480952380952379</v>
      </c>
      <c r="J1559" s="2">
        <f t="shared" si="194"/>
        <v>0.71854640791370439</v>
      </c>
      <c r="K1559" s="2">
        <f t="shared" si="188"/>
        <v>0.73097555346762177</v>
      </c>
    </row>
    <row r="1560" spans="1:11" ht="13.5" x14ac:dyDescent="0.25">
      <c r="A1560" s="3">
        <f>TITRES_STAT!B1563</f>
        <v>44586</v>
      </c>
      <c r="B1560" s="5">
        <f>TITRES_STAT!D1563</f>
        <v>0.71</v>
      </c>
      <c r="C1560" s="2">
        <f t="shared" si="189"/>
        <v>1.0000000000000009E-2</v>
      </c>
      <c r="D1560" s="2">
        <f t="shared" si="190"/>
        <v>0.70799999999999996</v>
      </c>
      <c r="E1560" s="2">
        <f t="shared" si="192"/>
        <v>0.71900000000000008</v>
      </c>
      <c r="F1560" s="2">
        <f t="shared" si="193"/>
        <v>0.71450000000000014</v>
      </c>
      <c r="G1560" s="2">
        <f t="shared" si="187"/>
        <v>0.72900000000000009</v>
      </c>
      <c r="H1560" s="2">
        <f t="shared" si="191"/>
        <v>0.74524999999999952</v>
      </c>
      <c r="I1560" s="2">
        <f t="array" ref="I1560">SUMPRODUCT(B1544:B1563, (ROW(B1544:B1563)-ROW(B1544)+1)) / (20*21/2)</f>
        <v>0.72666666666666668</v>
      </c>
      <c r="J1560" s="2">
        <f t="shared" si="194"/>
        <v>0.71773246430287541</v>
      </c>
      <c r="K1560" s="2">
        <f t="shared" si="188"/>
        <v>0.73015298274340135</v>
      </c>
    </row>
    <row r="1561" spans="1:11" ht="13.5" x14ac:dyDescent="0.25">
      <c r="A1561" s="3">
        <f>TITRES_STAT!B1564</f>
        <v>44587</v>
      </c>
      <c r="B1561" s="5">
        <f>TITRES_STAT!D1564</f>
        <v>0.74</v>
      </c>
      <c r="C1561" s="2">
        <f t="shared" si="189"/>
        <v>3.0000000000000027E-2</v>
      </c>
      <c r="D1561" s="2">
        <f t="shared" si="190"/>
        <v>0.71</v>
      </c>
      <c r="E1561" s="2">
        <f t="shared" si="192"/>
        <v>0.71900000000000008</v>
      </c>
      <c r="F1561" s="2">
        <f t="shared" si="193"/>
        <v>0.71700000000000008</v>
      </c>
      <c r="G1561" s="2">
        <f t="shared" si="187"/>
        <v>0.72820000000000007</v>
      </c>
      <c r="H1561" s="2">
        <f t="shared" si="191"/>
        <v>0.74534999999999951</v>
      </c>
      <c r="I1561" s="2">
        <f t="array" ref="I1561">SUMPRODUCT(B1545:B1564, (ROW(B1545:B1564)-ROW(B1545)+1)) / (20*21/2)</f>
        <v>0.72828571428571431</v>
      </c>
      <c r="J1561" s="2">
        <f t="shared" si="194"/>
        <v>0.71985318198831583</v>
      </c>
      <c r="K1561" s="2">
        <f t="shared" si="188"/>
        <v>0.73053914028287581</v>
      </c>
    </row>
    <row r="1562" spans="1:11" ht="13.5" x14ac:dyDescent="0.25">
      <c r="A1562" s="3">
        <f>TITRES_STAT!B1565</f>
        <v>44588</v>
      </c>
      <c r="B1562" s="5">
        <f>TITRES_STAT!D1565</f>
        <v>0.77</v>
      </c>
      <c r="C1562" s="2">
        <f t="shared" si="189"/>
        <v>3.0000000000000027E-2</v>
      </c>
      <c r="D1562" s="2">
        <f t="shared" si="190"/>
        <v>0.72399999999999998</v>
      </c>
      <c r="E1562" s="2">
        <f t="shared" si="192"/>
        <v>0.72200000000000009</v>
      </c>
      <c r="F1562" s="2">
        <f t="shared" si="193"/>
        <v>0.72049999999999992</v>
      </c>
      <c r="G1562" s="2">
        <f t="shared" si="187"/>
        <v>0.72860000000000025</v>
      </c>
      <c r="H1562" s="2">
        <f t="shared" si="191"/>
        <v>0.7455999999999996</v>
      </c>
      <c r="I1562" s="2">
        <f t="array" ref="I1562">SUMPRODUCT(B1546:B1565, (ROW(B1546:B1565)-ROW(B1546)+1)) / (20*21/2)</f>
        <v>0.7296666666666668</v>
      </c>
      <c r="J1562" s="2">
        <f t="shared" si="194"/>
        <v>0.72462906941800009</v>
      </c>
      <c r="K1562" s="2">
        <f t="shared" si="188"/>
        <v>0.73208662497766497</v>
      </c>
    </row>
    <row r="1563" spans="1:11" ht="13.5" x14ac:dyDescent="0.25">
      <c r="A1563" s="3">
        <f>TITRES_STAT!B1566</f>
        <v>44589</v>
      </c>
      <c r="B1563" s="5">
        <f>TITRES_STAT!D1566</f>
        <v>0.74</v>
      </c>
      <c r="C1563" s="2">
        <f t="shared" si="189"/>
        <v>-3.0000000000000027E-2</v>
      </c>
      <c r="D1563" s="2">
        <f t="shared" si="190"/>
        <v>0.73199999999999998</v>
      </c>
      <c r="E1563" s="2">
        <f t="shared" si="192"/>
        <v>0.72300000000000009</v>
      </c>
      <c r="F1563" s="2">
        <f t="shared" si="193"/>
        <v>0.72300000000000009</v>
      </c>
      <c r="G1563" s="2">
        <f t="shared" si="187"/>
        <v>0.72840000000000027</v>
      </c>
      <c r="H1563" s="2">
        <f t="shared" si="191"/>
        <v>0.7455999999999996</v>
      </c>
      <c r="I1563" s="2">
        <f t="array" ref="I1563">SUMPRODUCT(B1547:B1566, (ROW(B1547:B1566)-ROW(B1547)+1)) / (20*21/2)</f>
        <v>0.7308095238095238</v>
      </c>
      <c r="J1563" s="2">
        <f t="shared" si="194"/>
        <v>0.7260929675686667</v>
      </c>
      <c r="K1563" s="2">
        <f t="shared" si="188"/>
        <v>0.7323969534099134</v>
      </c>
    </row>
    <row r="1564" spans="1:11" ht="13.5" x14ac:dyDescent="0.25">
      <c r="A1564" s="3">
        <f>TITRES_STAT!B1567</f>
        <v>44592</v>
      </c>
      <c r="B1564" s="5">
        <f>TITRES_STAT!D1567</f>
        <v>0.74</v>
      </c>
      <c r="C1564" s="2">
        <f t="shared" si="189"/>
        <v>0</v>
      </c>
      <c r="D1564" s="2">
        <f t="shared" si="190"/>
        <v>0.74</v>
      </c>
      <c r="E1564" s="2">
        <f t="shared" si="192"/>
        <v>0.72399999999999998</v>
      </c>
      <c r="F1564" s="2">
        <f t="shared" si="193"/>
        <v>0.72550000000000003</v>
      </c>
      <c r="G1564" s="2">
        <f t="shared" si="187"/>
        <v>0.72820000000000018</v>
      </c>
      <c r="H1564" s="2">
        <f t="shared" si="191"/>
        <v>0.7455999999999996</v>
      </c>
      <c r="I1564" s="2">
        <f t="array" ref="I1564">SUMPRODUCT(B1548:B1567, (ROW(B1548:B1567)-ROW(B1548)+1)) / (20*21/2)</f>
        <v>0.72985714285714287</v>
      </c>
      <c r="J1564" s="2">
        <f t="shared" si="194"/>
        <v>0.72741744684784126</v>
      </c>
      <c r="K1564" s="2">
        <f t="shared" si="188"/>
        <v>0.73269511209972071</v>
      </c>
    </row>
    <row r="1565" spans="1:11" ht="13.5" x14ac:dyDescent="0.25">
      <c r="A1565" s="3">
        <f>TITRES_STAT!B1568</f>
        <v>44593</v>
      </c>
      <c r="B1565" s="5">
        <f>TITRES_STAT!D1568</f>
        <v>0.74</v>
      </c>
      <c r="C1565" s="2">
        <f t="shared" si="189"/>
        <v>0</v>
      </c>
      <c r="D1565" s="2">
        <f t="shared" si="190"/>
        <v>0.74600000000000011</v>
      </c>
      <c r="E1565" s="2">
        <f t="shared" si="192"/>
        <v>0.72700000000000009</v>
      </c>
      <c r="F1565" s="2">
        <f t="shared" si="193"/>
        <v>0.72799999999999998</v>
      </c>
      <c r="G1565" s="2">
        <f t="shared" si="187"/>
        <v>0.72800000000000009</v>
      </c>
      <c r="H1565" s="2">
        <f t="shared" si="191"/>
        <v>0.7456999999999997</v>
      </c>
      <c r="I1565" s="2">
        <f t="array" ref="I1565">SUMPRODUCT(B1549:B1568, (ROW(B1549:B1568)-ROW(B1549)+1)) / (20*21/2)</f>
        <v>0.72895238095238102</v>
      </c>
      <c r="J1565" s="2">
        <f t="shared" si="194"/>
        <v>0.72861578524328496</v>
      </c>
      <c r="K1565" s="2">
        <f t="shared" si="188"/>
        <v>0.73298157829188859</v>
      </c>
    </row>
    <row r="1566" spans="1:11" ht="13.5" x14ac:dyDescent="0.25">
      <c r="A1566" s="3">
        <f>TITRES_STAT!B1569</f>
        <v>44594</v>
      </c>
      <c r="B1566" s="5">
        <f>TITRES_STAT!D1569</f>
        <v>0.74</v>
      </c>
      <c r="C1566" s="2">
        <f t="shared" si="189"/>
        <v>0</v>
      </c>
      <c r="D1566" s="2">
        <f t="shared" si="190"/>
        <v>0.74600000000000011</v>
      </c>
      <c r="E1566" s="2">
        <f t="shared" si="192"/>
        <v>0.72800000000000009</v>
      </c>
      <c r="F1566" s="2">
        <f t="shared" si="193"/>
        <v>0.73</v>
      </c>
      <c r="G1566" s="2">
        <f t="shared" si="187"/>
        <v>0.7280000000000002</v>
      </c>
      <c r="H1566" s="2">
        <f t="shared" si="191"/>
        <v>0.74574999999999969</v>
      </c>
      <c r="I1566" s="2">
        <f t="array" ref="I1566">SUMPRODUCT(B1550:B1569, (ROW(B1550:B1569)-ROW(B1550)+1)) / (20*21/2)</f>
        <v>0.72714285714285709</v>
      </c>
      <c r="J1566" s="2">
        <f t="shared" si="194"/>
        <v>0.72969999617249592</v>
      </c>
      <c r="K1566" s="2">
        <f t="shared" si="188"/>
        <v>0.7332568105157361</v>
      </c>
    </row>
    <row r="1567" spans="1:11" ht="13.5" x14ac:dyDescent="0.25">
      <c r="A1567" s="3">
        <f>TITRES_STAT!B1570</f>
        <v>44595</v>
      </c>
      <c r="B1567" s="5">
        <f>TITRES_STAT!D1570</f>
        <v>0.72</v>
      </c>
      <c r="C1567" s="2">
        <f t="shared" si="189"/>
        <v>-2.0000000000000018E-2</v>
      </c>
      <c r="D1567" s="2">
        <f t="shared" si="190"/>
        <v>0.73599999999999999</v>
      </c>
      <c r="E1567" s="2">
        <f t="shared" si="192"/>
        <v>0.73</v>
      </c>
      <c r="F1567" s="2">
        <f t="shared" si="193"/>
        <v>0.72950000000000004</v>
      </c>
      <c r="G1567" s="2">
        <f t="shared" si="187"/>
        <v>0.72800000000000009</v>
      </c>
      <c r="H1567" s="2">
        <f t="shared" si="191"/>
        <v>0.7456499999999997</v>
      </c>
      <c r="I1567" s="2">
        <f t="array" ref="I1567">SUMPRODUCT(B1551:B1570, (ROW(B1551:B1570)-ROW(B1551)+1)) / (20*21/2)</f>
        <v>0.72452380952380946</v>
      </c>
      <c r="J1567" s="2">
        <f t="shared" si="194"/>
        <v>0.72877618701321056</v>
      </c>
      <c r="K1567" s="2">
        <f t="shared" si="188"/>
        <v>0.73273693559355035</v>
      </c>
    </row>
    <row r="1568" spans="1:11" ht="13.5" x14ac:dyDescent="0.25">
      <c r="A1568" s="3">
        <f>TITRES_STAT!B1571</f>
        <v>44596</v>
      </c>
      <c r="B1568" s="5">
        <f>TITRES_STAT!D1571</f>
        <v>0.72</v>
      </c>
      <c r="C1568" s="2">
        <f t="shared" si="189"/>
        <v>0</v>
      </c>
      <c r="D1568" s="2">
        <f t="shared" si="190"/>
        <v>0.73199999999999987</v>
      </c>
      <c r="E1568" s="2">
        <f t="shared" si="192"/>
        <v>0.73199999999999998</v>
      </c>
      <c r="F1568" s="2">
        <f t="shared" si="193"/>
        <v>0.72900000000000009</v>
      </c>
      <c r="G1568" s="2">
        <f t="shared" si="187"/>
        <v>0.72760000000000002</v>
      </c>
      <c r="H1568" s="2">
        <f t="shared" si="191"/>
        <v>0.74544999999999983</v>
      </c>
      <c r="I1568" s="2">
        <f t="array" ref="I1568">SUMPRODUCT(B1552:B1571, (ROW(B1552:B1571)-ROW(B1552)+1)) / (20*21/2)</f>
        <v>0.72209523809523801</v>
      </c>
      <c r="J1568" s="2">
        <f t="shared" si="194"/>
        <v>0.72794035967861914</v>
      </c>
      <c r="K1568" s="2">
        <f t="shared" si="188"/>
        <v>0.73223744792321499</v>
      </c>
    </row>
    <row r="1569" spans="1:11" ht="13.5" x14ac:dyDescent="0.25">
      <c r="A1569" s="3">
        <f>TITRES_STAT!B1572</f>
        <v>44599</v>
      </c>
      <c r="B1569" s="5">
        <f>TITRES_STAT!D1572</f>
        <v>0.71</v>
      </c>
      <c r="C1569" s="2">
        <f t="shared" si="189"/>
        <v>-1.0000000000000009E-2</v>
      </c>
      <c r="D1569" s="2">
        <f t="shared" si="190"/>
        <v>0.72599999999999998</v>
      </c>
      <c r="E1569" s="2">
        <f t="shared" si="192"/>
        <v>0.73299999999999998</v>
      </c>
      <c r="F1569" s="2">
        <f t="shared" si="193"/>
        <v>0.72750000000000004</v>
      </c>
      <c r="G1569" s="2">
        <f t="shared" si="187"/>
        <v>0.72699999999999998</v>
      </c>
      <c r="H1569" s="2">
        <f t="shared" si="191"/>
        <v>0.74504999999999999</v>
      </c>
      <c r="I1569" s="2">
        <f t="array" ref="I1569">SUMPRODUCT(B1553:B1572, (ROW(B1553:B1572)-ROW(B1553)+1)) / (20*21/2)</f>
        <v>0.71985714285714297</v>
      </c>
      <c r="J1569" s="2">
        <f t="shared" si="194"/>
        <v>0.72623175399494111</v>
      </c>
      <c r="K1569" s="2">
        <f t="shared" si="188"/>
        <v>0.73136539114191246</v>
      </c>
    </row>
    <row r="1570" spans="1:11" ht="13.5" x14ac:dyDescent="0.25">
      <c r="A1570" s="3">
        <f>TITRES_STAT!B1573</f>
        <v>44600</v>
      </c>
      <c r="B1570" s="5">
        <f>TITRES_STAT!D1573</f>
        <v>0.7</v>
      </c>
      <c r="C1570" s="2">
        <f t="shared" si="189"/>
        <v>-1.0000000000000009E-2</v>
      </c>
      <c r="D1570" s="2">
        <f t="shared" si="190"/>
        <v>0.71799999999999997</v>
      </c>
      <c r="E1570" s="2">
        <f t="shared" si="192"/>
        <v>0.73199999999999998</v>
      </c>
      <c r="F1570" s="2">
        <f t="shared" si="193"/>
        <v>0.72550000000000003</v>
      </c>
      <c r="G1570" s="2">
        <f t="shared" si="187"/>
        <v>0.72599999999999998</v>
      </c>
      <c r="H1570" s="2">
        <f t="shared" si="191"/>
        <v>0.74474999999999991</v>
      </c>
      <c r="I1570" s="2">
        <f t="array" ref="I1570">SUMPRODUCT(B1554:B1573, (ROW(B1554:B1573)-ROW(B1554)+1)) / (20*21/2)</f>
        <v>0.7178095238095239</v>
      </c>
      <c r="J1570" s="2">
        <f t="shared" si="194"/>
        <v>0.72373349170970858</v>
      </c>
      <c r="K1570" s="2">
        <f t="shared" si="188"/>
        <v>0.73013537580301391</v>
      </c>
    </row>
    <row r="1571" spans="1:11" ht="13.5" x14ac:dyDescent="0.25">
      <c r="A1571" s="3">
        <f>TITRES_STAT!B1574</f>
        <v>44601</v>
      </c>
      <c r="B1571" s="5">
        <f>TITRES_STAT!D1574</f>
        <v>0.7</v>
      </c>
      <c r="C1571" s="2">
        <f t="shared" si="189"/>
        <v>0</v>
      </c>
      <c r="D1571" s="2">
        <f t="shared" si="190"/>
        <v>0.71</v>
      </c>
      <c r="E1571" s="2">
        <f t="shared" si="192"/>
        <v>0.72799999999999998</v>
      </c>
      <c r="F1571" s="2">
        <f t="shared" si="193"/>
        <v>0.72350000000000014</v>
      </c>
      <c r="G1571" s="2">
        <f t="shared" si="187"/>
        <v>0.7245999999999998</v>
      </c>
      <c r="H1571" s="2">
        <f t="shared" si="191"/>
        <v>0.74439999999999984</v>
      </c>
      <c r="I1571" s="2">
        <f t="array" ref="I1571">SUMPRODUCT(B1555:B1574, (ROW(B1555:B1574)-ROW(B1555)+1)) / (20*21/2)</f>
        <v>0.71495238095238101</v>
      </c>
      <c r="J1571" s="2">
        <f t="shared" si="194"/>
        <v>0.7214731591659268</v>
      </c>
      <c r="K1571" s="2">
        <f t="shared" si="188"/>
        <v>0.72895359635975854</v>
      </c>
    </row>
    <row r="1572" spans="1:11" ht="13.5" x14ac:dyDescent="0.25">
      <c r="A1572" s="3">
        <f>TITRES_STAT!B1575</f>
        <v>44602</v>
      </c>
      <c r="B1572" s="5">
        <f>TITRES_STAT!D1575</f>
        <v>0.7</v>
      </c>
      <c r="C1572" s="2">
        <f t="shared" si="189"/>
        <v>0</v>
      </c>
      <c r="D1572" s="2">
        <f t="shared" si="190"/>
        <v>0.70600000000000007</v>
      </c>
      <c r="E1572" s="2">
        <f t="shared" si="192"/>
        <v>0.72099999999999997</v>
      </c>
      <c r="F1572" s="2">
        <f t="shared" si="193"/>
        <v>0.72150000000000003</v>
      </c>
      <c r="G1572" s="2">
        <f t="shared" si="187"/>
        <v>0.72319999999999984</v>
      </c>
      <c r="H1572" s="2">
        <f t="shared" si="191"/>
        <v>0.74409999999999987</v>
      </c>
      <c r="I1572" s="2">
        <f t="array" ref="I1572">SUMPRODUCT(B1556:B1575, (ROW(B1556:B1575)-ROW(B1556)+1)) / (20*21/2)</f>
        <v>0.71323809523809512</v>
      </c>
      <c r="J1572" s="2">
        <f t="shared" si="194"/>
        <v>0.71942809638821947</v>
      </c>
      <c r="K1572" s="2">
        <f t="shared" si="188"/>
        <v>0.72781816120839549</v>
      </c>
    </row>
    <row r="1573" spans="1:11" ht="13.5" x14ac:dyDescent="0.25">
      <c r="A1573" s="3">
        <f>TITRES_STAT!B1576</f>
        <v>44603</v>
      </c>
      <c r="B1573" s="5">
        <f>TITRES_STAT!D1576</f>
        <v>0.7</v>
      </c>
      <c r="C1573" s="2">
        <f t="shared" si="189"/>
        <v>0</v>
      </c>
      <c r="D1573" s="2">
        <f t="shared" si="190"/>
        <v>0.70199999999999996</v>
      </c>
      <c r="E1573" s="2">
        <f t="shared" si="192"/>
        <v>0.71699999999999997</v>
      </c>
      <c r="F1573" s="2">
        <f t="shared" si="193"/>
        <v>0.72</v>
      </c>
      <c r="G1573" s="2">
        <f t="shared" si="187"/>
        <v>0.72239999999999993</v>
      </c>
      <c r="H1573" s="2">
        <f t="shared" si="191"/>
        <v>0.74389999999999989</v>
      </c>
      <c r="I1573" s="2">
        <f t="array" ref="I1573">SUMPRODUCT(B1557:B1576, (ROW(B1557:B1576)-ROW(B1557)+1)) / (20*21/2)</f>
        <v>0.71442857142857141</v>
      </c>
      <c r="J1573" s="2">
        <f t="shared" si="194"/>
        <v>0.71757780149410333</v>
      </c>
      <c r="K1573" s="2">
        <f t="shared" si="188"/>
        <v>0.72672725292571339</v>
      </c>
    </row>
    <row r="1574" spans="1:11" ht="13.5" x14ac:dyDescent="0.25">
      <c r="A1574" s="3">
        <f>TITRES_STAT!B1577</f>
        <v>44606</v>
      </c>
      <c r="B1574" s="5">
        <f>TITRES_STAT!D1577</f>
        <v>0.69</v>
      </c>
      <c r="C1574" s="2">
        <f t="shared" si="189"/>
        <v>-1.0000000000000009E-2</v>
      </c>
      <c r="D1574" s="2">
        <f t="shared" si="190"/>
        <v>0.69799999999999995</v>
      </c>
      <c r="E1574" s="2">
        <f t="shared" si="192"/>
        <v>0.71200000000000008</v>
      </c>
      <c r="F1574" s="2">
        <f t="shared" si="193"/>
        <v>0.71799999999999986</v>
      </c>
      <c r="G1574" s="2">
        <f t="shared" si="187"/>
        <v>0.72199999999999975</v>
      </c>
      <c r="H1574" s="2">
        <f t="shared" si="191"/>
        <v>0.74359999999999982</v>
      </c>
      <c r="I1574" s="2">
        <f t="array" ref="I1574">SUMPRODUCT(B1558:B1577, (ROW(B1558:B1577)-ROW(B1558)+1)) / (20*21/2)</f>
        <v>0.71561904761904749</v>
      </c>
      <c r="J1574" s="2">
        <f t="shared" si="194"/>
        <v>0.71495134420895068</v>
      </c>
      <c r="K1574" s="2">
        <f t="shared" si="188"/>
        <v>0.72528696849725405</v>
      </c>
    </row>
    <row r="1575" spans="1:11" ht="13.5" x14ac:dyDescent="0.25">
      <c r="A1575" s="3">
        <f>TITRES_STAT!B1578</f>
        <v>44607</v>
      </c>
      <c r="B1575" s="5">
        <f>TITRES_STAT!D1578</f>
        <v>0.7</v>
      </c>
      <c r="C1575" s="2">
        <f t="shared" si="189"/>
        <v>1.0000000000000009E-2</v>
      </c>
      <c r="D1575" s="2">
        <f t="shared" si="190"/>
        <v>0.69799999999999984</v>
      </c>
      <c r="E1575" s="2">
        <f t="shared" si="192"/>
        <v>0.70800000000000007</v>
      </c>
      <c r="F1575" s="2">
        <f t="shared" si="193"/>
        <v>0.71750000000000003</v>
      </c>
      <c r="G1575" s="2">
        <f t="shared" si="187"/>
        <v>0.72179999999999978</v>
      </c>
      <c r="H1575" s="2">
        <f t="shared" si="191"/>
        <v>0.74344999999999983</v>
      </c>
      <c r="I1575" s="2">
        <f t="array" ref="I1575">SUMPRODUCT(B1559:B1578, (ROW(B1559:B1578)-ROW(B1559)+1)) / (20*21/2)</f>
        <v>0.71666666666666667</v>
      </c>
      <c r="J1575" s="2">
        <f t="shared" si="194"/>
        <v>0.71352740666524106</v>
      </c>
      <c r="K1575" s="2">
        <f t="shared" si="188"/>
        <v>0.72429532267383234</v>
      </c>
    </row>
    <row r="1576" spans="1:11" ht="13.5" x14ac:dyDescent="0.25">
      <c r="A1576" s="3">
        <f>TITRES_STAT!B1579</f>
        <v>44608</v>
      </c>
      <c r="B1576" s="5">
        <f>TITRES_STAT!D1579</f>
        <v>0.73</v>
      </c>
      <c r="C1576" s="2">
        <f t="shared" si="189"/>
        <v>3.0000000000000027E-2</v>
      </c>
      <c r="D1576" s="2">
        <f t="shared" si="190"/>
        <v>0.70399999999999996</v>
      </c>
      <c r="E1576" s="2">
        <f t="shared" si="192"/>
        <v>0.70700000000000007</v>
      </c>
      <c r="F1576" s="2">
        <f t="shared" si="193"/>
        <v>0.71750000000000003</v>
      </c>
      <c r="G1576" s="2">
        <f t="shared" si="187"/>
        <v>0.72159999999999969</v>
      </c>
      <c r="H1576" s="2">
        <f t="shared" si="191"/>
        <v>0.74344999999999994</v>
      </c>
      <c r="I1576" s="2">
        <f t="array" ref="I1576">SUMPRODUCT(B1560:B1579, (ROW(B1560:B1579)-ROW(B1560)+1)) / (20*21/2)</f>
        <v>0.71471428571428564</v>
      </c>
      <c r="J1576" s="2">
        <f t="shared" si="194"/>
        <v>0.71509622507807524</v>
      </c>
      <c r="K1576" s="2">
        <f t="shared" si="188"/>
        <v>0.72451903551015273</v>
      </c>
    </row>
    <row r="1577" spans="1:11" ht="13.5" x14ac:dyDescent="0.25">
      <c r="A1577" s="3">
        <f>TITRES_STAT!B1580</f>
        <v>44609</v>
      </c>
      <c r="B1577" s="5">
        <f>TITRES_STAT!D1580</f>
        <v>0.73</v>
      </c>
      <c r="C1577" s="2">
        <f t="shared" si="189"/>
        <v>0</v>
      </c>
      <c r="D1577" s="2">
        <f t="shared" si="190"/>
        <v>0.71</v>
      </c>
      <c r="E1577" s="2">
        <f t="shared" si="192"/>
        <v>0.70799999999999996</v>
      </c>
      <c r="F1577" s="2">
        <f t="shared" si="193"/>
        <v>0.71899999999999986</v>
      </c>
      <c r="G1577" s="2">
        <f t="shared" si="187"/>
        <v>0.72199999999999964</v>
      </c>
      <c r="H1577" s="2">
        <f t="shared" si="191"/>
        <v>0.74329999999999985</v>
      </c>
      <c r="I1577" s="2">
        <f t="array" ref="I1577">SUMPRODUCT(B1561:B1580, (ROW(B1561:B1580)-ROW(B1561)+1)) / (20*21/2)</f>
        <v>0.71371428571428552</v>
      </c>
      <c r="J1577" s="2">
        <f t="shared" si="194"/>
        <v>0.71651563221349668</v>
      </c>
      <c r="K1577" s="2">
        <f t="shared" si="188"/>
        <v>0.72473397529406824</v>
      </c>
    </row>
    <row r="1578" spans="1:11" ht="13.5" x14ac:dyDescent="0.25">
      <c r="A1578" s="3">
        <f>TITRES_STAT!B1581</f>
        <v>44610</v>
      </c>
      <c r="B1578" s="5">
        <f>TITRES_STAT!D1581</f>
        <v>0.73</v>
      </c>
      <c r="C1578" s="2">
        <f t="shared" si="189"/>
        <v>0</v>
      </c>
      <c r="D1578" s="2">
        <f t="shared" si="190"/>
        <v>0.71599999999999997</v>
      </c>
      <c r="E1578" s="2">
        <f t="shared" si="192"/>
        <v>0.70899999999999996</v>
      </c>
      <c r="F1578" s="2">
        <f t="shared" si="193"/>
        <v>0.72049999999999992</v>
      </c>
      <c r="G1578" s="2">
        <f t="shared" si="187"/>
        <v>0.72179999999999955</v>
      </c>
      <c r="H1578" s="2">
        <f t="shared" si="191"/>
        <v>0.74314999999999964</v>
      </c>
      <c r="I1578" s="2">
        <f t="array" ref="I1578">SUMPRODUCT(B1562:B1581, (ROW(B1562:B1581)-ROW(B1562)+1)) / (20*21/2)</f>
        <v>0.7146190476190476</v>
      </c>
      <c r="J1578" s="2">
        <f t="shared" si="194"/>
        <v>0.71779985771697319</v>
      </c>
      <c r="K1578" s="2">
        <f t="shared" si="188"/>
        <v>0.7249404860668498</v>
      </c>
    </row>
    <row r="1579" spans="1:11" ht="13.5" x14ac:dyDescent="0.25">
      <c r="A1579" s="3">
        <f>TITRES_STAT!B1582</f>
        <v>44613</v>
      </c>
      <c r="B1579" s="5">
        <f>TITRES_STAT!D1582</f>
        <v>0.7</v>
      </c>
      <c r="C1579" s="2">
        <f t="shared" si="189"/>
        <v>-3.0000000000000027E-2</v>
      </c>
      <c r="D1579" s="2">
        <f t="shared" si="190"/>
        <v>0.71799999999999997</v>
      </c>
      <c r="E1579" s="2">
        <f t="shared" si="192"/>
        <v>0.70800000000000007</v>
      </c>
      <c r="F1579" s="2">
        <f t="shared" si="193"/>
        <v>0.72049999999999981</v>
      </c>
      <c r="G1579" s="2">
        <f t="shared" si="187"/>
        <v>0.72059999999999969</v>
      </c>
      <c r="H1579" s="2">
        <f t="shared" si="191"/>
        <v>0.74289999999999967</v>
      </c>
      <c r="I1579" s="2">
        <f t="array" ref="I1579">SUMPRODUCT(B1563:B1582, (ROW(B1563:B1582)-ROW(B1563)+1)) / (20*21/2)</f>
        <v>0.71271428571428574</v>
      </c>
      <c r="J1579" s="2">
        <f t="shared" si="194"/>
        <v>0.71610463317249951</v>
      </c>
      <c r="K1579" s="2">
        <f t="shared" si="188"/>
        <v>0.72396242778971842</v>
      </c>
    </row>
    <row r="1580" spans="1:11" ht="13.5" x14ac:dyDescent="0.25">
      <c r="A1580" s="3">
        <f>TITRES_STAT!B1583</f>
        <v>44614</v>
      </c>
      <c r="B1580" s="5">
        <f>TITRES_STAT!D1583</f>
        <v>0.71</v>
      </c>
      <c r="C1580" s="2">
        <f t="shared" si="189"/>
        <v>1.0000000000000009E-2</v>
      </c>
      <c r="D1580" s="2">
        <f t="shared" si="190"/>
        <v>0.72</v>
      </c>
      <c r="E1580" s="2">
        <f t="shared" si="192"/>
        <v>0.70899999999999996</v>
      </c>
      <c r="F1580" s="2">
        <f t="shared" si="193"/>
        <v>0.72049999999999981</v>
      </c>
      <c r="G1580" s="2">
        <f t="shared" si="187"/>
        <v>0.71959999999999968</v>
      </c>
      <c r="H1580" s="2">
        <f t="shared" si="191"/>
        <v>0.74279999999999957</v>
      </c>
      <c r="I1580" s="2">
        <f t="array" ref="I1580">SUMPRODUCT(B1564:B1583, (ROW(B1564:B1583)-ROW(B1564)+1)) / (20*21/2)</f>
        <v>0.71114285714285719</v>
      </c>
      <c r="J1580" s="2">
        <f t="shared" si="194"/>
        <v>0.71552323953702335</v>
      </c>
      <c r="K1580" s="2">
        <f t="shared" si="188"/>
        <v>0.72341488160188638</v>
      </c>
    </row>
    <row r="1581" spans="1:11" ht="13.5" x14ac:dyDescent="0.25">
      <c r="A1581" s="3">
        <f>TITRES_STAT!B1584</f>
        <v>44615</v>
      </c>
      <c r="B1581" s="5">
        <f>TITRES_STAT!D1584</f>
        <v>0.73</v>
      </c>
      <c r="C1581" s="2">
        <f t="shared" si="189"/>
        <v>2.0000000000000018E-2</v>
      </c>
      <c r="D1581" s="2">
        <f t="shared" si="190"/>
        <v>0.72</v>
      </c>
      <c r="E1581" s="2">
        <f t="shared" si="192"/>
        <v>0.71200000000000008</v>
      </c>
      <c r="F1581" s="2">
        <f t="shared" si="193"/>
        <v>0.72</v>
      </c>
      <c r="G1581" s="2">
        <f t="shared" si="187"/>
        <v>0.71919999999999962</v>
      </c>
      <c r="H1581" s="2">
        <f t="shared" si="191"/>
        <v>0.74274999999999947</v>
      </c>
      <c r="I1581" s="2">
        <f t="array" ref="I1581">SUMPRODUCT(B1565:B1584, (ROW(B1565:B1584)-ROW(B1565)+1)) / (20*21/2)</f>
        <v>0.70976190476190471</v>
      </c>
      <c r="J1581" s="2">
        <f t="shared" si="194"/>
        <v>0.71690197862873539</v>
      </c>
      <c r="K1581" s="2">
        <f t="shared" si="188"/>
        <v>0.72367312153906727</v>
      </c>
    </row>
    <row r="1582" spans="1:11" ht="13.5" x14ac:dyDescent="0.25">
      <c r="A1582" s="3">
        <f>TITRES_STAT!B1585</f>
        <v>44616</v>
      </c>
      <c r="B1582" s="5">
        <f>TITRES_STAT!D1585</f>
        <v>0.7</v>
      </c>
      <c r="C1582" s="2">
        <f t="shared" si="189"/>
        <v>-3.0000000000000027E-2</v>
      </c>
      <c r="D1582" s="2">
        <f t="shared" si="190"/>
        <v>0.71399999999999986</v>
      </c>
      <c r="E1582" s="2">
        <f t="shared" si="192"/>
        <v>0.71199999999999997</v>
      </c>
      <c r="F1582" s="2">
        <f t="shared" si="193"/>
        <v>0.71649999999999991</v>
      </c>
      <c r="G1582" s="2">
        <f t="shared" si="187"/>
        <v>0.71839999999999971</v>
      </c>
      <c r="H1582" s="2">
        <f t="shared" si="191"/>
        <v>0.74254999999999949</v>
      </c>
      <c r="I1582" s="2">
        <f t="array" ref="I1582">SUMPRODUCT(B1566:B1585, (ROW(B1566:B1585)-ROW(B1566)+1)) / (20*21/2)</f>
        <v>0.70857142857142863</v>
      </c>
      <c r="J1582" s="2">
        <f t="shared" si="194"/>
        <v>0.71529226637837962</v>
      </c>
      <c r="K1582" s="2">
        <f t="shared" si="188"/>
        <v>0.72274476383165287</v>
      </c>
    </row>
    <row r="1583" spans="1:11" ht="13.5" x14ac:dyDescent="0.25">
      <c r="A1583" s="3">
        <f>TITRES_STAT!B1586</f>
        <v>44617</v>
      </c>
      <c r="B1583" s="5">
        <f>TITRES_STAT!D1586</f>
        <v>0.7</v>
      </c>
      <c r="C1583" s="2">
        <f t="shared" si="189"/>
        <v>0</v>
      </c>
      <c r="D1583" s="2">
        <f t="shared" si="190"/>
        <v>0.70799999999999996</v>
      </c>
      <c r="E1583" s="2">
        <f t="shared" si="192"/>
        <v>0.71200000000000008</v>
      </c>
      <c r="F1583" s="2">
        <f t="shared" si="193"/>
        <v>0.71449999999999991</v>
      </c>
      <c r="G1583" s="2">
        <f t="shared" si="187"/>
        <v>0.7175999999999999</v>
      </c>
      <c r="H1583" s="2">
        <f t="shared" si="191"/>
        <v>0.7424499999999995</v>
      </c>
      <c r="I1583" s="2">
        <f t="array" ref="I1583">SUMPRODUCT(B1567:B1586, (ROW(B1567:B1586)-ROW(B1567)+1)) / (20*21/2)</f>
        <v>0.70757142857142863</v>
      </c>
      <c r="J1583" s="2">
        <f t="shared" si="194"/>
        <v>0.71383586005662913</v>
      </c>
      <c r="K1583" s="2">
        <f t="shared" si="188"/>
        <v>0.72185281230884302</v>
      </c>
    </row>
    <row r="1584" spans="1:11" ht="13.5" x14ac:dyDescent="0.25">
      <c r="A1584" s="3">
        <f>TITRES_STAT!B1587</f>
        <v>44620</v>
      </c>
      <c r="B1584" s="5">
        <f>TITRES_STAT!D1587</f>
        <v>0.7</v>
      </c>
      <c r="C1584" s="2">
        <f t="shared" si="189"/>
        <v>0</v>
      </c>
      <c r="D1584" s="2">
        <f t="shared" si="190"/>
        <v>0.70799999999999996</v>
      </c>
      <c r="E1584" s="2">
        <f t="shared" si="192"/>
        <v>0.71299999999999997</v>
      </c>
      <c r="F1584" s="2">
        <f t="shared" si="193"/>
        <v>0.71250000000000002</v>
      </c>
      <c r="G1584" s="2">
        <f t="shared" si="187"/>
        <v>0.71679999999999988</v>
      </c>
      <c r="H1584" s="2">
        <f t="shared" si="191"/>
        <v>0.74224999999999941</v>
      </c>
      <c r="I1584" s="2">
        <f t="array" ref="I1584">SUMPRODUCT(B1568:B1587, (ROW(B1568:B1587)-ROW(B1568)+1)) / (20*21/2)</f>
        <v>0.7096190476190477</v>
      </c>
      <c r="J1584" s="2">
        <f t="shared" si="194"/>
        <v>0.71251815909885496</v>
      </c>
      <c r="K1584" s="2">
        <f t="shared" si="188"/>
        <v>0.72099583927712374</v>
      </c>
    </row>
    <row r="1585" spans="1:11" ht="13.5" x14ac:dyDescent="0.25">
      <c r="A1585" s="3">
        <f>TITRES_STAT!B1588</f>
        <v>44621</v>
      </c>
      <c r="B1585" s="5">
        <f>TITRES_STAT!D1588</f>
        <v>0.7</v>
      </c>
      <c r="C1585" s="2">
        <f t="shared" si="189"/>
        <v>0</v>
      </c>
      <c r="D1585" s="2">
        <f t="shared" si="190"/>
        <v>0.70600000000000007</v>
      </c>
      <c r="E1585" s="2">
        <f t="shared" si="192"/>
        <v>0.71300000000000008</v>
      </c>
      <c r="F1585" s="2">
        <f t="shared" si="193"/>
        <v>0.71049999999999991</v>
      </c>
      <c r="G1585" s="2">
        <f t="shared" si="187"/>
        <v>0.71599999999999997</v>
      </c>
      <c r="H1585" s="2">
        <f t="shared" si="191"/>
        <v>0.74204999999999932</v>
      </c>
      <c r="I1585" s="2">
        <f t="array" ref="I1585">SUMPRODUCT(B1569:B1588, (ROW(B1569:B1588)-ROW(B1569)+1)) / (20*21/2)</f>
        <v>0.71161904761904748</v>
      </c>
      <c r="J1585" s="2">
        <f t="shared" si="194"/>
        <v>0.71132595347039262</v>
      </c>
      <c r="K1585" s="2">
        <f t="shared" si="188"/>
        <v>0.7201724730309621</v>
      </c>
    </row>
    <row r="1586" spans="1:11" ht="13.5" x14ac:dyDescent="0.25">
      <c r="A1586" s="3">
        <f>TITRES_STAT!B1589</f>
        <v>44622</v>
      </c>
      <c r="B1586" s="5">
        <f>TITRES_STAT!D1589</f>
        <v>0.7</v>
      </c>
      <c r="C1586" s="2">
        <f t="shared" si="189"/>
        <v>0</v>
      </c>
      <c r="D1586" s="2">
        <f t="shared" si="190"/>
        <v>0.7</v>
      </c>
      <c r="E1586" s="2">
        <f t="shared" si="192"/>
        <v>0.71000000000000008</v>
      </c>
      <c r="F1586" s="2">
        <f t="shared" si="193"/>
        <v>0.70849999999999991</v>
      </c>
      <c r="G1586" s="2">
        <f t="shared" ref="G1586:G1649" si="195">AVERAGE(B1537:B1586)</f>
        <v>0.71540000000000004</v>
      </c>
      <c r="H1586" s="2">
        <f t="shared" si="191"/>
        <v>0.74184999999999945</v>
      </c>
      <c r="I1586" s="2">
        <f t="array" ref="I1586">SUMPRODUCT(B1570:B1589, (ROW(B1570:B1589)-ROW(B1570)+1)) / (20*21/2)</f>
        <v>0.71357142857142852</v>
      </c>
      <c r="J1586" s="2">
        <f t="shared" si="194"/>
        <v>0.7102472912351171</v>
      </c>
      <c r="K1586" s="2">
        <f t="shared" si="188"/>
        <v>0.71938139565719894</v>
      </c>
    </row>
    <row r="1587" spans="1:11" ht="13.5" x14ac:dyDescent="0.25">
      <c r="A1587" s="3">
        <f>TITRES_STAT!B1590</f>
        <v>44623</v>
      </c>
      <c r="B1587" s="5">
        <f>TITRES_STAT!D1590</f>
        <v>0.73</v>
      </c>
      <c r="C1587" s="2">
        <f t="shared" si="189"/>
        <v>3.0000000000000027E-2</v>
      </c>
      <c r="D1587" s="2">
        <f t="shared" si="190"/>
        <v>0.70599999999999996</v>
      </c>
      <c r="E1587" s="2">
        <f t="shared" si="192"/>
        <v>0.71</v>
      </c>
      <c r="F1587" s="2">
        <f t="shared" si="193"/>
        <v>0.70899999999999985</v>
      </c>
      <c r="G1587" s="2">
        <f t="shared" si="195"/>
        <v>0.71539999999999992</v>
      </c>
      <c r="H1587" s="2">
        <f t="shared" si="191"/>
        <v>0.74169999999999947</v>
      </c>
      <c r="I1587" s="2">
        <f t="array" ref="I1587">SUMPRODUCT(B1571:B1590, (ROW(B1571:B1590)-ROW(B1571)+1)) / (20*21/2)</f>
        <v>0.7154285714285713</v>
      </c>
      <c r="J1587" s="2">
        <f t="shared" si="194"/>
        <v>0.71212850159367735</v>
      </c>
      <c r="K1587" s="2">
        <f t="shared" ref="K1587:K1650" si="196">$K$4*B1587+(1-$K$4)*K1586</f>
        <v>0.71979781151377931</v>
      </c>
    </row>
    <row r="1588" spans="1:11" ht="13.5" x14ac:dyDescent="0.25">
      <c r="A1588" s="3">
        <f>TITRES_STAT!B1591</f>
        <v>44624</v>
      </c>
      <c r="B1588" s="5">
        <f>TITRES_STAT!D1591</f>
        <v>0.73</v>
      </c>
      <c r="C1588" s="2">
        <f t="shared" si="189"/>
        <v>0</v>
      </c>
      <c r="D1588" s="2">
        <f t="shared" si="190"/>
        <v>0.71199999999999997</v>
      </c>
      <c r="E1588" s="2">
        <f t="shared" si="192"/>
        <v>0.71000000000000019</v>
      </c>
      <c r="F1588" s="2">
        <f t="shared" si="193"/>
        <v>0.70949999999999991</v>
      </c>
      <c r="G1588" s="2">
        <f t="shared" si="195"/>
        <v>0.71599999999999975</v>
      </c>
      <c r="H1588" s="2">
        <f t="shared" si="191"/>
        <v>0.74144999999999939</v>
      </c>
      <c r="I1588" s="2">
        <f t="array" ref="I1588">SUMPRODUCT(B1572:B1591, (ROW(B1572:B1591)-ROW(B1572)+1)) / (20*21/2)</f>
        <v>0.71523809523809501</v>
      </c>
      <c r="J1588" s="2">
        <f t="shared" si="194"/>
        <v>0.71383054906094623</v>
      </c>
      <c r="K1588" s="2">
        <f t="shared" si="196"/>
        <v>0.72019789733676842</v>
      </c>
    </row>
    <row r="1589" spans="1:11" ht="13.5" x14ac:dyDescent="0.25">
      <c r="A1589" s="3">
        <f>TITRES_STAT!B1592</f>
        <v>44627</v>
      </c>
      <c r="B1589" s="5">
        <f>TITRES_STAT!D1592</f>
        <v>0.73</v>
      </c>
      <c r="C1589" s="2">
        <f t="shared" si="189"/>
        <v>0</v>
      </c>
      <c r="D1589" s="2">
        <f t="shared" si="190"/>
        <v>0.71799999999999997</v>
      </c>
      <c r="E1589" s="2">
        <f t="shared" si="192"/>
        <v>0.71300000000000008</v>
      </c>
      <c r="F1589" s="2">
        <f t="shared" si="193"/>
        <v>0.71049999999999991</v>
      </c>
      <c r="G1589" s="2">
        <f t="shared" si="195"/>
        <v>0.71659999999999979</v>
      </c>
      <c r="H1589" s="2">
        <f t="shared" si="191"/>
        <v>0.74119999999999919</v>
      </c>
      <c r="I1589" s="2">
        <f t="array" ref="I1589">SUMPRODUCT(B1573:B1592, (ROW(B1573:B1592)-ROW(B1573)+1)) / (20*21/2)</f>
        <v>0.71499999999999986</v>
      </c>
      <c r="J1589" s="2">
        <f t="shared" si="194"/>
        <v>0.71537049676942754</v>
      </c>
      <c r="K1589" s="2">
        <f t="shared" si="196"/>
        <v>0.7205822935196402</v>
      </c>
    </row>
    <row r="1590" spans="1:11" ht="13.5" x14ac:dyDescent="0.25">
      <c r="A1590" s="3">
        <f>TITRES_STAT!B1593</f>
        <v>44628</v>
      </c>
      <c r="B1590" s="5">
        <f>TITRES_STAT!D1593</f>
        <v>0.73</v>
      </c>
      <c r="C1590" s="2">
        <f t="shared" si="189"/>
        <v>0</v>
      </c>
      <c r="D1590" s="2">
        <f t="shared" si="190"/>
        <v>0.72399999999999998</v>
      </c>
      <c r="E1590" s="2">
        <f t="shared" si="192"/>
        <v>0.71500000000000019</v>
      </c>
      <c r="F1590" s="2">
        <f t="shared" si="193"/>
        <v>0.71199999999999997</v>
      </c>
      <c r="G1590" s="2">
        <f t="shared" si="195"/>
        <v>0.71699999999999975</v>
      </c>
      <c r="H1590" s="2">
        <f t="shared" si="191"/>
        <v>0.74084999999999912</v>
      </c>
      <c r="I1590" s="2">
        <f t="array" ref="I1590">SUMPRODUCT(B1574:B1593, (ROW(B1574:B1593)-ROW(B1574)+1)) / (20*21/2)</f>
        <v>0.71661904761904771</v>
      </c>
      <c r="J1590" s="2">
        <f t="shared" si="194"/>
        <v>0.71676378279138686</v>
      </c>
      <c r="K1590" s="2">
        <f t="shared" si="196"/>
        <v>0.72095161534239938</v>
      </c>
    </row>
    <row r="1591" spans="1:11" ht="13.5" x14ac:dyDescent="0.25">
      <c r="A1591" s="3">
        <f>TITRES_STAT!B1594</f>
        <v>44629</v>
      </c>
      <c r="B1591" s="5">
        <f>TITRES_STAT!D1594</f>
        <v>0.71</v>
      </c>
      <c r="C1591" s="2">
        <f t="shared" si="189"/>
        <v>-2.0000000000000018E-2</v>
      </c>
      <c r="D1591" s="2">
        <f t="shared" si="190"/>
        <v>0.72599999999999998</v>
      </c>
      <c r="E1591" s="2">
        <f t="shared" si="192"/>
        <v>0.71300000000000019</v>
      </c>
      <c r="F1591" s="2">
        <f t="shared" si="193"/>
        <v>0.71250000000000002</v>
      </c>
      <c r="G1591" s="2">
        <f t="shared" si="195"/>
        <v>0.7173999999999997</v>
      </c>
      <c r="H1591" s="2">
        <f t="shared" si="191"/>
        <v>0.74034999999999895</v>
      </c>
      <c r="I1591" s="2">
        <f t="array" ref="I1591">SUMPRODUCT(B1575:B1594, (ROW(B1575:B1594)-ROW(B1575)+1)) / (20*21/2)</f>
        <v>0.71904761904761905</v>
      </c>
      <c r="J1591" s="2">
        <f t="shared" si="194"/>
        <v>0.71611961300173088</v>
      </c>
      <c r="K1591" s="2">
        <f t="shared" si="196"/>
        <v>0.72052214023093275</v>
      </c>
    </row>
    <row r="1592" spans="1:11" ht="13.5" x14ac:dyDescent="0.25">
      <c r="A1592" s="3">
        <f>TITRES_STAT!B1595</f>
        <v>44630</v>
      </c>
      <c r="B1592" s="5">
        <f>TITRES_STAT!D1595</f>
        <v>0.71</v>
      </c>
      <c r="C1592" s="2">
        <f t="shared" si="189"/>
        <v>0</v>
      </c>
      <c r="D1592" s="2">
        <f t="shared" si="190"/>
        <v>0.72199999999999998</v>
      </c>
      <c r="E1592" s="2">
        <f t="shared" si="192"/>
        <v>0.71400000000000008</v>
      </c>
      <c r="F1592" s="2">
        <f t="shared" si="193"/>
        <v>0.71300000000000008</v>
      </c>
      <c r="G1592" s="2">
        <f t="shared" si="195"/>
        <v>0.71759999999999957</v>
      </c>
      <c r="H1592" s="2">
        <f t="shared" si="191"/>
        <v>0.7397999999999989</v>
      </c>
      <c r="I1592" s="2">
        <f t="array" ref="I1592">SUMPRODUCT(B1576:B1595, (ROW(B1576:B1595)-ROW(B1576)+1)) / (20*21/2)</f>
        <v>0.72123809523809523</v>
      </c>
      <c r="J1592" s="2">
        <f t="shared" si="194"/>
        <v>0.71553679271585169</v>
      </c>
      <c r="K1592" s="2">
        <f t="shared" si="196"/>
        <v>0.72010950728070011</v>
      </c>
    </row>
    <row r="1593" spans="1:11" ht="13.5" x14ac:dyDescent="0.25">
      <c r="A1593" s="3">
        <f>TITRES_STAT!B1596</f>
        <v>44631</v>
      </c>
      <c r="B1593" s="5">
        <f>TITRES_STAT!D1596</f>
        <v>0.73</v>
      </c>
      <c r="C1593" s="2">
        <f t="shared" si="189"/>
        <v>2.0000000000000018E-2</v>
      </c>
      <c r="D1593" s="2">
        <f t="shared" si="190"/>
        <v>0.72199999999999998</v>
      </c>
      <c r="E1593" s="2">
        <f t="shared" si="192"/>
        <v>0.71699999999999997</v>
      </c>
      <c r="F1593" s="2">
        <f t="shared" si="193"/>
        <v>0.71450000000000014</v>
      </c>
      <c r="G1593" s="2">
        <f t="shared" si="195"/>
        <v>0.71839999999999971</v>
      </c>
      <c r="H1593" s="2">
        <f t="shared" si="191"/>
        <v>0.73939999999999872</v>
      </c>
      <c r="I1593" s="2">
        <f t="array" ref="I1593">SUMPRODUCT(B1577:B1596, (ROW(B1577:B1596)-ROW(B1577)+1)) / (20*21/2)</f>
        <v>0.72323809523809535</v>
      </c>
      <c r="J1593" s="2">
        <f t="shared" si="194"/>
        <v>0.71691424102862777</v>
      </c>
      <c r="K1593" s="2">
        <f t="shared" si="196"/>
        <v>0.72049736974028056</v>
      </c>
    </row>
    <row r="1594" spans="1:11" ht="13.5" x14ac:dyDescent="0.25">
      <c r="A1594" s="3">
        <f>TITRES_STAT!B1597</f>
        <v>44634</v>
      </c>
      <c r="B1594" s="5">
        <f>TITRES_STAT!D1597</f>
        <v>0.74</v>
      </c>
      <c r="C1594" s="2">
        <f t="shared" si="189"/>
        <v>1.0000000000000009E-2</v>
      </c>
      <c r="D1594" s="2">
        <f t="shared" si="190"/>
        <v>0.72399999999999998</v>
      </c>
      <c r="E1594" s="2">
        <f t="shared" si="192"/>
        <v>0.72100000000000009</v>
      </c>
      <c r="F1594" s="2">
        <f t="shared" si="193"/>
        <v>0.71700000000000008</v>
      </c>
      <c r="G1594" s="2">
        <f t="shared" si="195"/>
        <v>0.71939999999999982</v>
      </c>
      <c r="H1594" s="2">
        <f t="shared" si="191"/>
        <v>0.73909999999999865</v>
      </c>
      <c r="I1594" s="2">
        <f t="array" ref="I1594">SUMPRODUCT(B1578:B1597, (ROW(B1578:B1597)-ROW(B1578)+1)) / (20*21/2)</f>
        <v>0.72519047619047627</v>
      </c>
      <c r="J1594" s="2">
        <f t="shared" si="194"/>
        <v>0.71911288474018709</v>
      </c>
      <c r="K1594" s="2">
        <f t="shared" si="196"/>
        <v>0.72126217877007348</v>
      </c>
    </row>
    <row r="1595" spans="1:11" ht="13.5" x14ac:dyDescent="0.25">
      <c r="A1595" s="3">
        <f>TITRES_STAT!B1598</f>
        <v>44635</v>
      </c>
      <c r="B1595" s="5">
        <f>TITRES_STAT!D1598</f>
        <v>0.74</v>
      </c>
      <c r="C1595" s="2">
        <f t="shared" si="189"/>
        <v>0</v>
      </c>
      <c r="D1595" s="2">
        <f t="shared" si="190"/>
        <v>0.72599999999999998</v>
      </c>
      <c r="E1595" s="2">
        <f t="shared" si="192"/>
        <v>0.72499999999999998</v>
      </c>
      <c r="F1595" s="2">
        <f t="shared" si="193"/>
        <v>0.71900000000000008</v>
      </c>
      <c r="G1595" s="2">
        <f t="shared" si="195"/>
        <v>0.72039999999999993</v>
      </c>
      <c r="H1595" s="2">
        <f t="shared" si="191"/>
        <v>0.73879999999999868</v>
      </c>
      <c r="I1595" s="2">
        <f t="array" ref="I1595">SUMPRODUCT(B1579:B1598, (ROW(B1579:B1598)-ROW(B1579)+1)) / (20*21/2)</f>
        <v>0.72709523809523813</v>
      </c>
      <c r="J1595" s="2">
        <f t="shared" si="194"/>
        <v>0.72110213381255017</v>
      </c>
      <c r="K1595" s="2">
        <f t="shared" si="196"/>
        <v>0.72199699528889416</v>
      </c>
    </row>
    <row r="1596" spans="1:11" ht="13.5" x14ac:dyDescent="0.25">
      <c r="A1596" s="3">
        <f>TITRES_STAT!B1599</f>
        <v>44636</v>
      </c>
      <c r="B1596" s="5">
        <f>TITRES_STAT!D1599</f>
        <v>0.74</v>
      </c>
      <c r="C1596" s="2">
        <f t="shared" si="189"/>
        <v>0</v>
      </c>
      <c r="D1596" s="2">
        <f t="shared" si="190"/>
        <v>0.73199999999999998</v>
      </c>
      <c r="E1596" s="2">
        <f t="shared" si="192"/>
        <v>0.72900000000000009</v>
      </c>
      <c r="F1596" s="2">
        <f t="shared" si="193"/>
        <v>0.71950000000000014</v>
      </c>
      <c r="G1596" s="2">
        <f t="shared" si="195"/>
        <v>0.72120000000000006</v>
      </c>
      <c r="H1596" s="2">
        <f t="shared" si="191"/>
        <v>0.7385999999999987</v>
      </c>
      <c r="I1596" s="2">
        <f t="array" ref="I1596">SUMPRODUCT(B1580:B1599, (ROW(B1580:B1599)-ROW(B1580)+1)) / (20*21/2)</f>
        <v>0.72895238095238102</v>
      </c>
      <c r="J1596" s="2">
        <f t="shared" si="194"/>
        <v>0.72290193059230734</v>
      </c>
      <c r="K1596" s="2">
        <f t="shared" si="196"/>
        <v>0.72270299547364347</v>
      </c>
    </row>
    <row r="1597" spans="1:11" ht="13.5" x14ac:dyDescent="0.25">
      <c r="A1597" s="3">
        <f>TITRES_STAT!B1600</f>
        <v>44637</v>
      </c>
      <c r="B1597" s="5">
        <f>TITRES_STAT!D1600</f>
        <v>0.74</v>
      </c>
      <c r="C1597" s="2">
        <f t="shared" si="189"/>
        <v>0</v>
      </c>
      <c r="D1597" s="2">
        <f t="shared" si="190"/>
        <v>0.7380000000000001</v>
      </c>
      <c r="E1597" s="2">
        <f t="shared" si="192"/>
        <v>0.73000000000000009</v>
      </c>
      <c r="F1597" s="2">
        <f t="shared" si="193"/>
        <v>0.72000000000000008</v>
      </c>
      <c r="G1597" s="2">
        <f t="shared" si="195"/>
        <v>0.72140000000000004</v>
      </c>
      <c r="H1597" s="2">
        <f t="shared" si="191"/>
        <v>0.73854999999999871</v>
      </c>
      <c r="I1597" s="2">
        <f t="array" ref="I1597">SUMPRODUCT(B1581:B1600, (ROW(B1581:B1600)-ROW(B1581)+1)) / (20*21/2)</f>
        <v>0.72966666666666657</v>
      </c>
      <c r="J1597" s="2">
        <f t="shared" si="194"/>
        <v>0.72453031815494473</v>
      </c>
      <c r="K1597" s="2">
        <f t="shared" si="196"/>
        <v>0.72338130937663792</v>
      </c>
    </row>
    <row r="1598" spans="1:11" ht="13.5" x14ac:dyDescent="0.25">
      <c r="A1598" s="3">
        <f>TITRES_STAT!B1601</f>
        <v>44638</v>
      </c>
      <c r="B1598" s="5">
        <f>TITRES_STAT!D1601</f>
        <v>0.74</v>
      </c>
      <c r="C1598" s="2">
        <f t="shared" si="189"/>
        <v>0</v>
      </c>
      <c r="D1598" s="2">
        <f t="shared" si="190"/>
        <v>0.74</v>
      </c>
      <c r="E1598" s="2">
        <f t="shared" si="192"/>
        <v>0.73100000000000009</v>
      </c>
      <c r="F1598" s="2">
        <f t="shared" si="193"/>
        <v>0.72050000000000025</v>
      </c>
      <c r="G1598" s="2">
        <f t="shared" si="195"/>
        <v>0.72160000000000024</v>
      </c>
      <c r="H1598" s="2">
        <f t="shared" si="191"/>
        <v>0.73854999999999871</v>
      </c>
      <c r="I1598" s="2">
        <f t="array" ref="I1598">SUMPRODUCT(B1582:B1601, (ROW(B1582:B1601)-ROW(B1582)+1)) / (20*21/2)</f>
        <v>0.73123809523809524</v>
      </c>
      <c r="J1598" s="2">
        <f t="shared" si="194"/>
        <v>0.72600362118780715</v>
      </c>
      <c r="K1598" s="2">
        <f t="shared" si="196"/>
        <v>0.72403302273441683</v>
      </c>
    </row>
    <row r="1599" spans="1:11" ht="13.5" x14ac:dyDescent="0.25">
      <c r="A1599" s="3">
        <f>TITRES_STAT!B1602</f>
        <v>44641</v>
      </c>
      <c r="B1599" s="5">
        <f>TITRES_STAT!D1602</f>
        <v>0.74</v>
      </c>
      <c r="C1599" s="2">
        <f t="shared" si="189"/>
        <v>0</v>
      </c>
      <c r="D1599" s="2">
        <f t="shared" si="190"/>
        <v>0.74</v>
      </c>
      <c r="E1599" s="2">
        <f t="shared" si="192"/>
        <v>0.7320000000000001</v>
      </c>
      <c r="F1599" s="2">
        <f t="shared" si="193"/>
        <v>0.72250000000000014</v>
      </c>
      <c r="G1599" s="2">
        <f t="shared" si="195"/>
        <v>0.72160000000000024</v>
      </c>
      <c r="H1599" s="2">
        <f t="shared" si="191"/>
        <v>0.73849999999999894</v>
      </c>
      <c r="I1599" s="2">
        <f t="array" ref="I1599">SUMPRODUCT(B1583:B1602, (ROW(B1583:B1602)-ROW(B1583)+1)) / (20*21/2)</f>
        <v>0.73180952380952369</v>
      </c>
      <c r="J1599" s="2">
        <f t="shared" si="194"/>
        <v>0.72733660964611124</v>
      </c>
      <c r="K1599" s="2">
        <f t="shared" si="196"/>
        <v>0.72465917870561625</v>
      </c>
    </row>
    <row r="1600" spans="1:11" ht="13.5" x14ac:dyDescent="0.25">
      <c r="A1600" s="3">
        <f>TITRES_STAT!B1603</f>
        <v>44642</v>
      </c>
      <c r="B1600" s="5">
        <f>TITRES_STAT!D1603</f>
        <v>0.73</v>
      </c>
      <c r="C1600" s="2">
        <f t="shared" si="189"/>
        <v>-1.0000000000000009E-2</v>
      </c>
      <c r="D1600" s="2">
        <f t="shared" si="190"/>
        <v>0.73799999999999999</v>
      </c>
      <c r="E1600" s="2">
        <f t="shared" si="192"/>
        <v>0.73199999999999998</v>
      </c>
      <c r="F1600" s="2">
        <f t="shared" si="193"/>
        <v>0.72350000000000025</v>
      </c>
      <c r="G1600" s="2">
        <f t="shared" si="195"/>
        <v>0.72140000000000015</v>
      </c>
      <c r="H1600" s="2">
        <f t="shared" si="191"/>
        <v>0.73839999999999895</v>
      </c>
      <c r="I1600" s="2">
        <f t="array" ref="I1600">SUMPRODUCT(B1584:B1603, (ROW(B1584:B1603)-ROW(B1584)+1)) / (20*21/2)</f>
        <v>0.73319047619047617</v>
      </c>
      <c r="J1600" s="2">
        <f t="shared" si="194"/>
        <v>0.72759026587029119</v>
      </c>
      <c r="K1600" s="2">
        <f t="shared" si="196"/>
        <v>0.72486862267794505</v>
      </c>
    </row>
    <row r="1601" spans="1:11" ht="13.5" x14ac:dyDescent="0.25">
      <c r="A1601" s="3">
        <f>TITRES_STAT!B1604</f>
        <v>44643</v>
      </c>
      <c r="B1601" s="5">
        <f>TITRES_STAT!D1604</f>
        <v>0.74</v>
      </c>
      <c r="C1601" s="2">
        <f t="shared" si="189"/>
        <v>1.0000000000000009E-2</v>
      </c>
      <c r="D1601" s="2">
        <f t="shared" si="190"/>
        <v>0.73799999999999988</v>
      </c>
      <c r="E1601" s="2">
        <f t="shared" si="192"/>
        <v>0.7350000000000001</v>
      </c>
      <c r="F1601" s="2">
        <f t="shared" si="193"/>
        <v>0.7240000000000002</v>
      </c>
      <c r="G1601" s="2">
        <f t="shared" si="195"/>
        <v>0.72140000000000015</v>
      </c>
      <c r="H1601" s="2">
        <f t="shared" si="191"/>
        <v>0.73834999999999906</v>
      </c>
      <c r="I1601" s="2">
        <f t="array" ref="I1601">SUMPRODUCT(B1585:B1604, (ROW(B1585:B1604)-ROW(B1585)+1)) / (20*21/2)</f>
        <v>0.73342857142857132</v>
      </c>
      <c r="J1601" s="2">
        <f t="shared" si="194"/>
        <v>0.72877214531121581</v>
      </c>
      <c r="K1601" s="2">
        <f t="shared" si="196"/>
        <v>0.72546201002390809</v>
      </c>
    </row>
    <row r="1602" spans="1:11" ht="13.5" x14ac:dyDescent="0.25">
      <c r="A1602" s="3">
        <f>TITRES_STAT!B1605</f>
        <v>44644</v>
      </c>
      <c r="B1602" s="5">
        <f>TITRES_STAT!D1605</f>
        <v>0.73</v>
      </c>
      <c r="C1602" s="2">
        <f t="shared" si="189"/>
        <v>-1.0000000000000009E-2</v>
      </c>
      <c r="D1602" s="2">
        <f t="shared" si="190"/>
        <v>0.73599999999999999</v>
      </c>
      <c r="E1602" s="2">
        <f t="shared" si="192"/>
        <v>0.7370000000000001</v>
      </c>
      <c r="F1602" s="2">
        <f t="shared" si="193"/>
        <v>0.72550000000000014</v>
      </c>
      <c r="G1602" s="2">
        <f t="shared" si="195"/>
        <v>0.72119999999999995</v>
      </c>
      <c r="H1602" s="2">
        <f t="shared" si="191"/>
        <v>0.73824999999999885</v>
      </c>
      <c r="I1602" s="2">
        <f t="array" ref="I1602">SUMPRODUCT(B1586:B1605, (ROW(B1586:B1605)-ROW(B1586)+1)) / (20*21/2)</f>
        <v>0.73352380952380947</v>
      </c>
      <c r="J1602" s="2">
        <f t="shared" si="194"/>
        <v>0.72888908385300477</v>
      </c>
      <c r="K1602" s="2">
        <f t="shared" si="196"/>
        <v>0.72563997041512729</v>
      </c>
    </row>
    <row r="1603" spans="1:11" ht="13.5" x14ac:dyDescent="0.25">
      <c r="A1603" s="3">
        <f>TITRES_STAT!B1606</f>
        <v>44645</v>
      </c>
      <c r="B1603" s="5">
        <f>TITRES_STAT!D1606</f>
        <v>0.74</v>
      </c>
      <c r="C1603" s="2">
        <f t="shared" si="189"/>
        <v>1.0000000000000009E-2</v>
      </c>
      <c r="D1603" s="2">
        <f t="shared" si="190"/>
        <v>0.73599999999999999</v>
      </c>
      <c r="E1603" s="2">
        <f t="shared" si="192"/>
        <v>0.7380000000000001</v>
      </c>
      <c r="F1603" s="2">
        <f t="shared" si="193"/>
        <v>0.72750000000000015</v>
      </c>
      <c r="G1603" s="2">
        <f t="shared" si="195"/>
        <v>0.72139999999999982</v>
      </c>
      <c r="H1603" s="2">
        <f t="shared" si="191"/>
        <v>0.73809999999999898</v>
      </c>
      <c r="I1603" s="2">
        <f t="array" ref="I1603">SUMPRODUCT(B1587:B1606, (ROW(B1587:B1606)-ROW(B1587)+1)) / (20*21/2)</f>
        <v>0.7334761904761905</v>
      </c>
      <c r="J1603" s="2">
        <f t="shared" si="194"/>
        <v>0.72994726634319484</v>
      </c>
      <c r="K1603" s="2">
        <f t="shared" si="196"/>
        <v>0.72620310883022043</v>
      </c>
    </row>
    <row r="1604" spans="1:11" ht="13.5" x14ac:dyDescent="0.25">
      <c r="A1604" s="3">
        <f>TITRES_STAT!B1607</f>
        <v>44648</v>
      </c>
      <c r="B1604" s="5">
        <f>TITRES_STAT!D1607</f>
        <v>0.73</v>
      </c>
      <c r="C1604" s="2">
        <f t="shared" ref="C1604:C1667" si="197">B1604-B1603</f>
        <v>-1.0000000000000009E-2</v>
      </c>
      <c r="D1604" s="2">
        <f t="shared" si="190"/>
        <v>0.7340000000000001</v>
      </c>
      <c r="E1604" s="2">
        <f t="shared" si="192"/>
        <v>0.7370000000000001</v>
      </c>
      <c r="F1604" s="2">
        <f t="shared" si="193"/>
        <v>0.7290000000000002</v>
      </c>
      <c r="G1604" s="2">
        <f t="shared" si="195"/>
        <v>0.72139999999999971</v>
      </c>
      <c r="H1604" s="2">
        <f t="shared" si="191"/>
        <v>0.73784999999999912</v>
      </c>
      <c r="I1604" s="2">
        <f t="array" ref="I1604">SUMPRODUCT(B1588:B1607, (ROW(B1588:B1607)-ROW(B1588)+1)) / (20*21/2)</f>
        <v>0.73233333333333328</v>
      </c>
      <c r="J1604" s="2">
        <f t="shared" si="194"/>
        <v>0.72995228859622396</v>
      </c>
      <c r="K1604" s="2">
        <f t="shared" si="196"/>
        <v>0.72635200652315302</v>
      </c>
    </row>
    <row r="1605" spans="1:11" ht="13.5" x14ac:dyDescent="0.25">
      <c r="A1605" s="3">
        <f>TITRES_STAT!B1608</f>
        <v>44649</v>
      </c>
      <c r="B1605" s="5">
        <f>TITRES_STAT!D1608</f>
        <v>0.73</v>
      </c>
      <c r="C1605" s="2">
        <f t="shared" si="197"/>
        <v>0</v>
      </c>
      <c r="D1605" s="2">
        <f t="shared" si="190"/>
        <v>0.73399999999999999</v>
      </c>
      <c r="E1605" s="2">
        <f t="shared" si="192"/>
        <v>0.7360000000000001</v>
      </c>
      <c r="F1605" s="2">
        <f t="shared" si="193"/>
        <v>0.73050000000000015</v>
      </c>
      <c r="G1605" s="2">
        <f t="shared" si="195"/>
        <v>0.72179999999999966</v>
      </c>
      <c r="H1605" s="2">
        <f t="shared" si="191"/>
        <v>0.73754999999999915</v>
      </c>
      <c r="I1605" s="2">
        <f t="array" ref="I1605">SUMPRODUCT(B1589:B1608, (ROW(B1589:B1608)-ROW(B1589)+1)) / (20*21/2)</f>
        <v>0.73219047619047617</v>
      </c>
      <c r="J1605" s="2">
        <f t="shared" si="194"/>
        <v>0.72995683253944077</v>
      </c>
      <c r="K1605" s="2">
        <f t="shared" si="196"/>
        <v>0.72649506509087258</v>
      </c>
    </row>
    <row r="1606" spans="1:11" ht="13.5" x14ac:dyDescent="0.25">
      <c r="A1606" s="3">
        <f>TITRES_STAT!B1609</f>
        <v>44650</v>
      </c>
      <c r="B1606" s="5">
        <f>TITRES_STAT!D1609</f>
        <v>0.73</v>
      </c>
      <c r="C1606" s="2">
        <f t="shared" si="197"/>
        <v>0</v>
      </c>
      <c r="D1606" s="2">
        <f t="shared" ref="D1606:D1669" si="198">AVERAGE(B1602:B1606)</f>
        <v>0.73199999999999998</v>
      </c>
      <c r="E1606" s="2">
        <f t="shared" si="192"/>
        <v>0.7350000000000001</v>
      </c>
      <c r="F1606" s="2">
        <f t="shared" si="193"/>
        <v>0.73200000000000021</v>
      </c>
      <c r="G1606" s="2">
        <f t="shared" si="195"/>
        <v>0.72179999999999966</v>
      </c>
      <c r="H1606" s="2">
        <f t="shared" si="191"/>
        <v>0.73724999999999907</v>
      </c>
      <c r="I1606" s="2">
        <f t="array" ref="I1606">SUMPRODUCT(B1590:B1609, (ROW(B1590:B1609)-ROW(B1590)+1)) / (20*21/2)</f>
        <v>0.73204761904761884</v>
      </c>
      <c r="J1606" s="2">
        <f t="shared" si="194"/>
        <v>0.72996094372616072</v>
      </c>
      <c r="K1606" s="2">
        <f t="shared" si="196"/>
        <v>0.72663251351868152</v>
      </c>
    </row>
    <row r="1607" spans="1:11" ht="13.5" x14ac:dyDescent="0.25">
      <c r="A1607" s="3">
        <f>TITRES_STAT!B1610</f>
        <v>44651</v>
      </c>
      <c r="B1607" s="5">
        <f>TITRES_STAT!D1610</f>
        <v>0.72</v>
      </c>
      <c r="C1607" s="2">
        <f t="shared" si="197"/>
        <v>-1.0000000000000009E-2</v>
      </c>
      <c r="D1607" s="2">
        <f t="shared" si="198"/>
        <v>0.73000000000000009</v>
      </c>
      <c r="E1607" s="2">
        <f t="shared" si="192"/>
        <v>0.7330000000000001</v>
      </c>
      <c r="F1607" s="2">
        <f t="shared" si="193"/>
        <v>0.73150000000000026</v>
      </c>
      <c r="G1607" s="2">
        <f t="shared" si="195"/>
        <v>0.72219999999999951</v>
      </c>
      <c r="H1607" s="2">
        <f t="shared" si="191"/>
        <v>0.73699999999999899</v>
      </c>
      <c r="I1607" s="2">
        <f t="array" ref="I1607">SUMPRODUCT(B1591:B1610, (ROW(B1591:B1610)-ROW(B1591)+1)) / (20*21/2)</f>
        <v>0.73190476190476184</v>
      </c>
      <c r="J1607" s="2">
        <f t="shared" si="194"/>
        <v>0.72901228241890736</v>
      </c>
      <c r="K1607" s="2">
        <f t="shared" si="196"/>
        <v>0.72637241494932148</v>
      </c>
    </row>
    <row r="1608" spans="1:11" ht="13.5" x14ac:dyDescent="0.25">
      <c r="A1608" s="3">
        <f>TITRES_STAT!B1611</f>
        <v>44652</v>
      </c>
      <c r="B1608" s="5">
        <f>TITRES_STAT!D1611</f>
        <v>0.73</v>
      </c>
      <c r="C1608" s="2">
        <f t="shared" si="197"/>
        <v>1.0000000000000009E-2</v>
      </c>
      <c r="D1608" s="2">
        <f t="shared" si="198"/>
        <v>0.72799999999999998</v>
      </c>
      <c r="E1608" s="2">
        <f t="shared" si="192"/>
        <v>0.73199999999999998</v>
      </c>
      <c r="F1608" s="2">
        <f t="shared" si="193"/>
        <v>0.73150000000000026</v>
      </c>
      <c r="G1608" s="2">
        <f t="shared" si="195"/>
        <v>0.72279999999999944</v>
      </c>
      <c r="H1608" s="2">
        <f t="shared" si="191"/>
        <v>0.73679999999999912</v>
      </c>
      <c r="I1608" s="2">
        <f t="array" ref="I1608">SUMPRODUCT(B1592:B1611, (ROW(B1592:B1611)-ROW(B1592)+1)) / (20*21/2)</f>
        <v>0.73176190476190472</v>
      </c>
      <c r="J1608" s="2">
        <f t="shared" si="194"/>
        <v>0.72910635075996388</v>
      </c>
      <c r="K1608" s="2">
        <f t="shared" si="196"/>
        <v>0.72651467318660301</v>
      </c>
    </row>
    <row r="1609" spans="1:11" ht="13.5" x14ac:dyDescent="0.25">
      <c r="A1609" s="3">
        <f>TITRES_STAT!B1612</f>
        <v>44655</v>
      </c>
      <c r="B1609" s="5">
        <f>TITRES_STAT!D1612</f>
        <v>0.73</v>
      </c>
      <c r="C1609" s="2">
        <f t="shared" si="197"/>
        <v>0</v>
      </c>
      <c r="D1609" s="2">
        <f t="shared" si="198"/>
        <v>0.72799999999999998</v>
      </c>
      <c r="E1609" s="2">
        <f t="shared" si="192"/>
        <v>0.73100000000000009</v>
      </c>
      <c r="F1609" s="2">
        <f t="shared" si="193"/>
        <v>0.73150000000000026</v>
      </c>
      <c r="G1609" s="2">
        <f t="shared" si="195"/>
        <v>0.72339999999999949</v>
      </c>
      <c r="H1609" s="2">
        <f t="shared" si="191"/>
        <v>0.73659999999999914</v>
      </c>
      <c r="I1609" s="2">
        <f t="array" ref="I1609">SUMPRODUCT(B1593:B1612, (ROW(B1593:B1612)-ROW(B1593)+1)) / (20*21/2)</f>
        <v>0.7296190476190475</v>
      </c>
      <c r="J1609" s="2">
        <f t="shared" si="194"/>
        <v>0.72919146021139591</v>
      </c>
      <c r="K1609" s="2">
        <f t="shared" si="196"/>
        <v>0.72665135266948133</v>
      </c>
    </row>
    <row r="1610" spans="1:11" ht="13.5" x14ac:dyDescent="0.25">
      <c r="A1610" s="3">
        <f>TITRES_STAT!B1613</f>
        <v>44656</v>
      </c>
      <c r="B1610" s="5">
        <f>TITRES_STAT!D1613</f>
        <v>0.73</v>
      </c>
      <c r="C1610" s="2">
        <f t="shared" si="197"/>
        <v>0</v>
      </c>
      <c r="D1610" s="2">
        <f t="shared" si="198"/>
        <v>0.72799999999999998</v>
      </c>
      <c r="E1610" s="2">
        <f t="shared" si="192"/>
        <v>0.73100000000000009</v>
      </c>
      <c r="F1610" s="2">
        <f t="shared" si="193"/>
        <v>0.73150000000000026</v>
      </c>
      <c r="G1610" s="2">
        <f t="shared" si="195"/>
        <v>0.72379999999999933</v>
      </c>
      <c r="H1610" s="2">
        <f t="shared" ref="H1610:H1673" si="199">AVERAGE(B1411:B1610)</f>
        <v>0.73639999999999917</v>
      </c>
      <c r="I1610" s="2">
        <f t="array" ref="I1610">SUMPRODUCT(B1594:B1613, (ROW(B1594:B1613)-ROW(B1594)+1)) / (20*21/2)</f>
        <v>0.72938095238095235</v>
      </c>
      <c r="J1610" s="2">
        <f t="shared" si="194"/>
        <v>0.72926846400078682</v>
      </c>
      <c r="K1610" s="2">
        <f t="shared" si="196"/>
        <v>0.72678267217263892</v>
      </c>
    </row>
    <row r="1611" spans="1:11" ht="13.5" x14ac:dyDescent="0.25">
      <c r="A1611" s="3">
        <f>TITRES_STAT!B1614</f>
        <v>44657</v>
      </c>
      <c r="B1611" s="5">
        <f>TITRES_STAT!D1614</f>
        <v>0.73</v>
      </c>
      <c r="C1611" s="2">
        <f t="shared" si="197"/>
        <v>0</v>
      </c>
      <c r="D1611" s="2">
        <f t="shared" si="198"/>
        <v>0.72799999999999998</v>
      </c>
      <c r="E1611" s="2">
        <f t="shared" si="192"/>
        <v>0.73000000000000009</v>
      </c>
      <c r="F1611" s="2">
        <f t="shared" si="193"/>
        <v>0.73250000000000026</v>
      </c>
      <c r="G1611" s="2">
        <f t="shared" si="195"/>
        <v>0.72359999999999947</v>
      </c>
      <c r="H1611" s="2">
        <f t="shared" si="199"/>
        <v>0.73619999999999919</v>
      </c>
      <c r="I1611" s="2">
        <f t="array" ref="I1611">SUMPRODUCT(B1595:B1614, (ROW(B1595:B1614)-ROW(B1595)+1)) / (20*21/2)</f>
        <v>0.72914285714285698</v>
      </c>
      <c r="J1611" s="2">
        <f t="shared" si="194"/>
        <v>0.72933813409595005</v>
      </c>
      <c r="K1611" s="2">
        <f t="shared" si="196"/>
        <v>0.72690884189135896</v>
      </c>
    </row>
    <row r="1612" spans="1:11" ht="13.5" x14ac:dyDescent="0.25">
      <c r="A1612" s="3">
        <f>TITRES_STAT!B1615</f>
        <v>44658</v>
      </c>
      <c r="B1612" s="5">
        <f>TITRES_STAT!D1615</f>
        <v>0.71</v>
      </c>
      <c r="C1612" s="2">
        <f t="shared" si="197"/>
        <v>-2.0000000000000018E-2</v>
      </c>
      <c r="D1612" s="2">
        <f t="shared" si="198"/>
        <v>0.72599999999999998</v>
      </c>
      <c r="E1612" s="2">
        <f t="shared" ref="E1612:E1675" si="200">AVERAGE(B1603:B1612)</f>
        <v>0.7280000000000002</v>
      </c>
      <c r="F1612" s="2">
        <f t="shared" si="193"/>
        <v>0.73250000000000026</v>
      </c>
      <c r="G1612" s="2">
        <f t="shared" si="195"/>
        <v>0.72239999999999949</v>
      </c>
      <c r="H1612" s="2">
        <f t="shared" si="199"/>
        <v>0.73594999999999933</v>
      </c>
      <c r="I1612" s="2">
        <f t="array" ref="I1612">SUMPRODUCT(B1596:B1615, (ROW(B1596:B1615)-ROW(B1596)+1)) / (20*21/2)</f>
        <v>0.72799999999999998</v>
      </c>
      <c r="J1612" s="2">
        <f t="shared" si="194"/>
        <v>0.72749640703919283</v>
      </c>
      <c r="K1612" s="2">
        <f t="shared" si="196"/>
        <v>0.72624575005248215</v>
      </c>
    </row>
    <row r="1613" spans="1:11" ht="13.5" x14ac:dyDescent="0.25">
      <c r="A1613" s="3">
        <f>TITRES_STAT!B1616</f>
        <v>44659</v>
      </c>
      <c r="B1613" s="5">
        <f>TITRES_STAT!D1616</f>
        <v>0.73</v>
      </c>
      <c r="C1613" s="2">
        <f t="shared" si="197"/>
        <v>2.0000000000000018E-2</v>
      </c>
      <c r="D1613" s="2">
        <f t="shared" si="198"/>
        <v>0.72599999999999998</v>
      </c>
      <c r="E1613" s="2">
        <f t="shared" si="200"/>
        <v>0.72699999999999998</v>
      </c>
      <c r="F1613" s="2">
        <f t="shared" si="193"/>
        <v>0.73250000000000026</v>
      </c>
      <c r="G1613" s="2">
        <f t="shared" si="195"/>
        <v>0.72219999999999951</v>
      </c>
      <c r="H1613" s="2">
        <f t="shared" si="199"/>
        <v>0.73589999999999933</v>
      </c>
      <c r="I1613" s="2">
        <f t="array" ref="I1613">SUMPRODUCT(B1597:B1616, (ROW(B1597:B1616)-ROW(B1597)+1)) / (20*21/2)</f>
        <v>0.72695238095238091</v>
      </c>
      <c r="J1613" s="2">
        <f t="shared" si="194"/>
        <v>0.72773484446403158</v>
      </c>
      <c r="K1613" s="2">
        <f t="shared" si="196"/>
        <v>0.72639297554062021</v>
      </c>
    </row>
    <row r="1614" spans="1:11" ht="13.5" x14ac:dyDescent="0.25">
      <c r="A1614" s="3">
        <f>TITRES_STAT!B1617</f>
        <v>44662</v>
      </c>
      <c r="B1614" s="5">
        <f>TITRES_STAT!D1617</f>
        <v>0.73</v>
      </c>
      <c r="C1614" s="2">
        <f t="shared" si="197"/>
        <v>0</v>
      </c>
      <c r="D1614" s="2">
        <f t="shared" si="198"/>
        <v>0.72599999999999998</v>
      </c>
      <c r="E1614" s="2">
        <f t="shared" si="200"/>
        <v>0.72699999999999998</v>
      </c>
      <c r="F1614" s="2">
        <f t="shared" si="193"/>
        <v>0.73200000000000021</v>
      </c>
      <c r="G1614" s="2">
        <f t="shared" si="195"/>
        <v>0.72199999999999964</v>
      </c>
      <c r="H1614" s="2">
        <f t="shared" si="199"/>
        <v>0.73584999999999934</v>
      </c>
      <c r="I1614" s="2">
        <f t="array" ref="I1614">SUMPRODUCT(B1598:B1617, (ROW(B1598:B1617)-ROW(B1598)+1)) / (20*21/2)</f>
        <v>0.72695238095238091</v>
      </c>
      <c r="J1614" s="2">
        <f t="shared" si="194"/>
        <v>0.72795057356269521</v>
      </c>
      <c r="K1614" s="2">
        <f t="shared" si="196"/>
        <v>0.72653442748020369</v>
      </c>
    </row>
    <row r="1615" spans="1:11" ht="13.5" x14ac:dyDescent="0.25">
      <c r="A1615" s="3">
        <f>TITRES_STAT!B1618</f>
        <v>44663</v>
      </c>
      <c r="B1615" s="5">
        <f>TITRES_STAT!D1618</f>
        <v>0.72</v>
      </c>
      <c r="C1615" s="2">
        <f t="shared" si="197"/>
        <v>-1.0000000000000009E-2</v>
      </c>
      <c r="D1615" s="2">
        <f t="shared" si="198"/>
        <v>0.72399999999999998</v>
      </c>
      <c r="E1615" s="2">
        <f t="shared" si="200"/>
        <v>0.72599999999999987</v>
      </c>
      <c r="F1615" s="2">
        <f t="shared" si="193"/>
        <v>0.73100000000000032</v>
      </c>
      <c r="G1615" s="2">
        <f t="shared" si="195"/>
        <v>0.72159999999999958</v>
      </c>
      <c r="H1615" s="2">
        <f t="shared" si="199"/>
        <v>0.73564999999999936</v>
      </c>
      <c r="I1615" s="2">
        <f t="array" ref="I1615">SUMPRODUCT(B1599:B1618, (ROW(B1599:B1618)-ROW(B1599)+1)) / (20*21/2)</f>
        <v>0.72795238095238102</v>
      </c>
      <c r="J1615" s="2">
        <f t="shared" si="194"/>
        <v>0.7271933760805338</v>
      </c>
      <c r="K1615" s="2">
        <f t="shared" si="196"/>
        <v>0.72627817542215645</v>
      </c>
    </row>
    <row r="1616" spans="1:11" ht="13.5" x14ac:dyDescent="0.25">
      <c r="A1616" s="3">
        <f>TITRES_STAT!B1619</f>
        <v>44664</v>
      </c>
      <c r="B1616" s="5">
        <f>TITRES_STAT!D1619</f>
        <v>0.72</v>
      </c>
      <c r="C1616" s="2">
        <f t="shared" si="197"/>
        <v>0</v>
      </c>
      <c r="D1616" s="2">
        <f t="shared" si="198"/>
        <v>0.72199999999999986</v>
      </c>
      <c r="E1616" s="2">
        <f t="shared" si="200"/>
        <v>0.72499999999999998</v>
      </c>
      <c r="F1616" s="2">
        <f t="shared" si="193"/>
        <v>0.7300000000000002</v>
      </c>
      <c r="G1616" s="2">
        <f t="shared" si="195"/>
        <v>0.72119999999999962</v>
      </c>
      <c r="H1616" s="2">
        <f t="shared" si="199"/>
        <v>0.73559999999999959</v>
      </c>
      <c r="I1616" s="2">
        <f t="array" ref="I1616">SUMPRODUCT(B1600:B1619, (ROW(B1600:B1619)-ROW(B1600)+1)) / (20*21/2)</f>
        <v>0.72704761904761894</v>
      </c>
      <c r="J1616" s="2">
        <f t="shared" si="194"/>
        <v>0.72650829264429251</v>
      </c>
      <c r="K1616" s="2">
        <f t="shared" si="196"/>
        <v>0.72603197246442486</v>
      </c>
    </row>
    <row r="1617" spans="1:11" ht="13.5" x14ac:dyDescent="0.25">
      <c r="A1617" s="3">
        <f>TITRES_STAT!B1620</f>
        <v>44665</v>
      </c>
      <c r="B1617" s="5">
        <f>TITRES_STAT!D1620</f>
        <v>0.73</v>
      </c>
      <c r="C1617" s="2">
        <f t="shared" si="197"/>
        <v>1.0000000000000009E-2</v>
      </c>
      <c r="D1617" s="2">
        <f t="shared" si="198"/>
        <v>0.72599999999999987</v>
      </c>
      <c r="E1617" s="2">
        <f t="shared" si="200"/>
        <v>0.72599999999999998</v>
      </c>
      <c r="F1617" s="2">
        <f t="shared" si="193"/>
        <v>0.72950000000000015</v>
      </c>
      <c r="G1617" s="2">
        <f t="shared" si="195"/>
        <v>0.7213999999999996</v>
      </c>
      <c r="H1617" s="2">
        <f t="shared" si="199"/>
        <v>0.73559999999999948</v>
      </c>
      <c r="I1617" s="2">
        <f t="array" ref="I1617">SUMPRODUCT(B1601:B1620, (ROW(B1601:B1620)-ROW(B1601)+1)) / (20*21/2)</f>
        <v>0.7252857142857142</v>
      </c>
      <c r="J1617" s="2">
        <f t="shared" si="194"/>
        <v>0.72684083620197892</v>
      </c>
      <c r="K1617" s="2">
        <f t="shared" si="196"/>
        <v>0.72618758138738859</v>
      </c>
    </row>
    <row r="1618" spans="1:11" ht="13.5" x14ac:dyDescent="0.25">
      <c r="A1618" s="3">
        <f>TITRES_STAT!B1621</f>
        <v>44666</v>
      </c>
      <c r="B1618" s="5">
        <f>TITRES_STAT!D1621</f>
        <v>0.74</v>
      </c>
      <c r="C1618" s="2">
        <f t="shared" si="197"/>
        <v>1.0000000000000009E-2</v>
      </c>
      <c r="D1618" s="2">
        <f t="shared" si="198"/>
        <v>0.72799999999999998</v>
      </c>
      <c r="E1618" s="2">
        <f t="shared" si="200"/>
        <v>0.72699999999999998</v>
      </c>
      <c r="F1618" s="2">
        <f t="shared" si="193"/>
        <v>0.72950000000000026</v>
      </c>
      <c r="G1618" s="2">
        <f t="shared" si="195"/>
        <v>0.72179999999999966</v>
      </c>
      <c r="H1618" s="2">
        <f t="shared" si="199"/>
        <v>0.73574999999999946</v>
      </c>
      <c r="I1618" s="2">
        <f t="array" ref="I1618">SUMPRODUCT(B1602:B1621, (ROW(B1602:B1621)-ROW(B1602)+1)) / (20*21/2)</f>
        <v>0.72457142857142853</v>
      </c>
      <c r="J1618" s="2">
        <f t="shared" si="194"/>
        <v>0.72809408989702851</v>
      </c>
      <c r="K1618" s="2">
        <f t="shared" si="196"/>
        <v>0.72672924486239299</v>
      </c>
    </row>
    <row r="1619" spans="1:11" ht="13.5" x14ac:dyDescent="0.25">
      <c r="A1619" s="3">
        <f>TITRES_STAT!B1622</f>
        <v>44669</v>
      </c>
      <c r="B1619" s="5">
        <f>TITRES_STAT!D1622</f>
        <v>0.72</v>
      </c>
      <c r="C1619" s="2">
        <f t="shared" si="197"/>
        <v>-2.0000000000000018E-2</v>
      </c>
      <c r="D1619" s="2">
        <f t="shared" si="198"/>
        <v>0.72599999999999998</v>
      </c>
      <c r="E1619" s="2">
        <f t="shared" si="200"/>
        <v>0.72599999999999987</v>
      </c>
      <c r="F1619" s="2">
        <f t="shared" si="193"/>
        <v>0.72850000000000015</v>
      </c>
      <c r="G1619" s="2">
        <f t="shared" si="195"/>
        <v>0.72199999999999975</v>
      </c>
      <c r="H1619" s="2">
        <f t="shared" si="199"/>
        <v>0.73584999999999934</v>
      </c>
      <c r="I1619" s="2">
        <f t="array" ref="I1619">SUMPRODUCT(B1603:B1622, (ROW(B1603:B1622)-ROW(B1603)+1)) / (20*21/2)</f>
        <v>0.72490476190476183</v>
      </c>
      <c r="J1619" s="2">
        <f t="shared" si="194"/>
        <v>0.72732322419254958</v>
      </c>
      <c r="K1619" s="2">
        <f t="shared" si="196"/>
        <v>0.72646535290700498</v>
      </c>
    </row>
    <row r="1620" spans="1:11" ht="13.5" x14ac:dyDescent="0.25">
      <c r="A1620" s="3">
        <f>TITRES_STAT!B1623</f>
        <v>44670</v>
      </c>
      <c r="B1620" s="5">
        <f>TITRES_STAT!D1623</f>
        <v>0.71</v>
      </c>
      <c r="C1620" s="2">
        <f t="shared" si="197"/>
        <v>-1.0000000000000009E-2</v>
      </c>
      <c r="D1620" s="2">
        <f t="shared" si="198"/>
        <v>0.72399999999999998</v>
      </c>
      <c r="E1620" s="2">
        <f t="shared" si="200"/>
        <v>0.72399999999999998</v>
      </c>
      <c r="F1620" s="2">
        <f t="shared" ref="F1620:F1683" si="201">AVERAGE(B1601:B1620)</f>
        <v>0.72750000000000026</v>
      </c>
      <c r="G1620" s="2">
        <f t="shared" si="195"/>
        <v>0.72219999999999984</v>
      </c>
      <c r="H1620" s="2">
        <f t="shared" si="199"/>
        <v>0.73599999999999932</v>
      </c>
      <c r="I1620" s="2">
        <f t="array" ref="I1620">SUMPRODUCT(B1604:B1623, (ROW(B1604:B1623)-ROW(B1604)+1)) / (20*21/2)</f>
        <v>0.72523809523809502</v>
      </c>
      <c r="J1620" s="2">
        <f t="shared" si="194"/>
        <v>0.72567339331706859</v>
      </c>
      <c r="K1620" s="2">
        <f t="shared" si="196"/>
        <v>0.72581965279300475</v>
      </c>
    </row>
    <row r="1621" spans="1:11" ht="13.5" x14ac:dyDescent="0.25">
      <c r="A1621" s="3">
        <f>TITRES_STAT!B1624</f>
        <v>44671</v>
      </c>
      <c r="B1621" s="5">
        <f>TITRES_STAT!D1624</f>
        <v>0.72</v>
      </c>
      <c r="C1621" s="2">
        <f t="shared" si="197"/>
        <v>1.0000000000000009E-2</v>
      </c>
      <c r="D1621" s="2">
        <f t="shared" si="198"/>
        <v>0.72399999999999998</v>
      </c>
      <c r="E1621" s="2">
        <f t="shared" si="200"/>
        <v>0.72299999999999998</v>
      </c>
      <c r="F1621" s="2">
        <f t="shared" si="201"/>
        <v>0.72650000000000037</v>
      </c>
      <c r="G1621" s="2">
        <f t="shared" si="195"/>
        <v>0.7225999999999998</v>
      </c>
      <c r="H1621" s="2">
        <f t="shared" si="199"/>
        <v>0.73624999999999929</v>
      </c>
      <c r="I1621" s="2">
        <f t="array" ref="I1621">SUMPRODUCT(B1605:B1624, (ROW(B1605:B1624)-ROW(B1605)+1)) / (20*21/2)</f>
        <v>0.72371428571428553</v>
      </c>
      <c r="J1621" s="2">
        <f t="shared" ref="J1621:J1684" si="202">$J$4*B1621+J1620*(1-$J$4)</f>
        <v>0.7251330701440144</v>
      </c>
      <c r="K1621" s="2">
        <f t="shared" si="196"/>
        <v>0.7255914311148477</v>
      </c>
    </row>
    <row r="1622" spans="1:11" ht="13.5" x14ac:dyDescent="0.25">
      <c r="A1622" s="3">
        <f>TITRES_STAT!B1625</f>
        <v>44672</v>
      </c>
      <c r="B1622" s="5">
        <f>TITRES_STAT!D1625</f>
        <v>0.73</v>
      </c>
      <c r="C1622" s="2">
        <f t="shared" si="197"/>
        <v>1.0000000000000009E-2</v>
      </c>
      <c r="D1622" s="2">
        <f t="shared" si="198"/>
        <v>0.72399999999999998</v>
      </c>
      <c r="E1622" s="2">
        <f t="shared" si="200"/>
        <v>0.72499999999999987</v>
      </c>
      <c r="F1622" s="2">
        <f t="shared" si="201"/>
        <v>0.72650000000000037</v>
      </c>
      <c r="G1622" s="2">
        <f t="shared" si="195"/>
        <v>0.72319999999999984</v>
      </c>
      <c r="H1622" s="2">
        <f t="shared" si="199"/>
        <v>0.73644999999999927</v>
      </c>
      <c r="I1622" s="2">
        <f t="array" ref="I1622">SUMPRODUCT(B1606:B1625, (ROW(B1606:B1625)-ROW(B1606)+1)) / (20*21/2)</f>
        <v>0.72419047619047616</v>
      </c>
      <c r="J1622" s="2">
        <f t="shared" si="202"/>
        <v>0.7255965872731559</v>
      </c>
      <c r="K1622" s="2">
        <f t="shared" si="196"/>
        <v>0.72576431616916737</v>
      </c>
    </row>
    <row r="1623" spans="1:11" ht="13.5" x14ac:dyDescent="0.25">
      <c r="A1623" s="3">
        <f>TITRES_STAT!B1626</f>
        <v>44673</v>
      </c>
      <c r="B1623" s="5">
        <f>TITRES_STAT!D1626</f>
        <v>0.73</v>
      </c>
      <c r="C1623" s="2">
        <f t="shared" si="197"/>
        <v>0</v>
      </c>
      <c r="D1623" s="2">
        <f t="shared" si="198"/>
        <v>0.72199999999999998</v>
      </c>
      <c r="E1623" s="2">
        <f t="shared" si="200"/>
        <v>0.72499999999999998</v>
      </c>
      <c r="F1623" s="2">
        <f t="shared" si="201"/>
        <v>0.7260000000000002</v>
      </c>
      <c r="G1623" s="2">
        <f t="shared" si="195"/>
        <v>0.72379999999999978</v>
      </c>
      <c r="H1623" s="2">
        <f t="shared" si="199"/>
        <v>0.73664999999999903</v>
      </c>
      <c r="I1623" s="2">
        <f t="array" ref="I1623">SUMPRODUCT(B1607:B1626, (ROW(B1607:B1626)-ROW(B1607)+1)) / (20*21/2)</f>
        <v>0.72466666666666657</v>
      </c>
      <c r="J1623" s="2">
        <f t="shared" si="202"/>
        <v>0.72601595991380774</v>
      </c>
      <c r="K1623" s="2">
        <f t="shared" si="196"/>
        <v>0.72593042141743536</v>
      </c>
    </row>
    <row r="1624" spans="1:11" ht="13.5" x14ac:dyDescent="0.25">
      <c r="A1624" s="3">
        <f>TITRES_STAT!B1627</f>
        <v>44676</v>
      </c>
      <c r="B1624" s="5">
        <f>TITRES_STAT!D1627</f>
        <v>0.71</v>
      </c>
      <c r="C1624" s="2">
        <f t="shared" si="197"/>
        <v>-2.0000000000000018E-2</v>
      </c>
      <c r="D1624" s="2">
        <f t="shared" si="198"/>
        <v>0.72</v>
      </c>
      <c r="E1624" s="2">
        <f t="shared" si="200"/>
        <v>0.72299999999999998</v>
      </c>
      <c r="F1624" s="2">
        <f t="shared" si="201"/>
        <v>0.72499999999999998</v>
      </c>
      <c r="G1624" s="2">
        <f t="shared" si="195"/>
        <v>0.72419999999999984</v>
      </c>
      <c r="H1624" s="2">
        <f t="shared" si="199"/>
        <v>0.73664999999999903</v>
      </c>
      <c r="I1624" s="2">
        <f t="array" ref="I1624">SUMPRODUCT(B1608:B1627, (ROW(B1608:B1627)-ROW(B1608)+1)) / (20*21/2)</f>
        <v>0.72514285714285698</v>
      </c>
      <c r="J1624" s="2">
        <f t="shared" si="202"/>
        <v>0.72449063039820694</v>
      </c>
      <c r="K1624" s="2">
        <f t="shared" si="196"/>
        <v>0.72530569900890851</v>
      </c>
    </row>
    <row r="1625" spans="1:11" ht="13.5" x14ac:dyDescent="0.25">
      <c r="A1625" s="3">
        <f>TITRES_STAT!B1628</f>
        <v>44677</v>
      </c>
      <c r="B1625" s="5">
        <f>TITRES_STAT!D1628</f>
        <v>0.73</v>
      </c>
      <c r="C1625" s="2">
        <f t="shared" si="197"/>
        <v>2.0000000000000018E-2</v>
      </c>
      <c r="D1625" s="2">
        <f t="shared" si="198"/>
        <v>0.72399999999999998</v>
      </c>
      <c r="E1625" s="2">
        <f t="shared" si="200"/>
        <v>0.72399999999999998</v>
      </c>
      <c r="F1625" s="2">
        <f t="shared" si="201"/>
        <v>0.72499999999999998</v>
      </c>
      <c r="G1625" s="2">
        <f t="shared" si="195"/>
        <v>0.72479999999999978</v>
      </c>
      <c r="H1625" s="2">
        <f t="shared" si="199"/>
        <v>0.73674999999999879</v>
      </c>
      <c r="I1625" s="2">
        <f t="array" ref="I1625">SUMPRODUCT(B1609:B1628, (ROW(B1609:B1628)-ROW(B1609)+1)) / (20*21/2)</f>
        <v>0.72557142857142842</v>
      </c>
      <c r="J1625" s="2">
        <f t="shared" si="202"/>
        <v>0.72501533226504444</v>
      </c>
      <c r="K1625" s="2">
        <f t="shared" si="196"/>
        <v>0.72548978924385321</v>
      </c>
    </row>
    <row r="1626" spans="1:11" ht="13.5" x14ac:dyDescent="0.25">
      <c r="A1626" s="3">
        <f>TITRES_STAT!B1629</f>
        <v>44678</v>
      </c>
      <c r="B1626" s="5">
        <f>TITRES_STAT!D1629</f>
        <v>0.73</v>
      </c>
      <c r="C1626" s="2">
        <f t="shared" si="197"/>
        <v>0</v>
      </c>
      <c r="D1626" s="2">
        <f t="shared" si="198"/>
        <v>0.72599999999999998</v>
      </c>
      <c r="E1626" s="2">
        <f t="shared" si="200"/>
        <v>0.72499999999999998</v>
      </c>
      <c r="F1626" s="2">
        <f t="shared" si="201"/>
        <v>0.7250000000000002</v>
      </c>
      <c r="G1626" s="2">
        <f t="shared" si="195"/>
        <v>0.72479999999999978</v>
      </c>
      <c r="H1626" s="2">
        <f t="shared" si="199"/>
        <v>0.73689999999999889</v>
      </c>
      <c r="I1626" s="2">
        <f t="array" ref="I1626">SUMPRODUCT(B1610:B1629, (ROW(B1610:B1629)-ROW(B1610)+1)) / (20*21/2)</f>
        <v>0.72409523809523801</v>
      </c>
      <c r="J1626" s="2">
        <f t="shared" si="202"/>
        <v>0.7254900625255164</v>
      </c>
      <c r="K1626" s="2">
        <f t="shared" si="196"/>
        <v>0.72566666025389814</v>
      </c>
    </row>
    <row r="1627" spans="1:11" ht="13.5" x14ac:dyDescent="0.25">
      <c r="A1627" s="3">
        <f>TITRES_STAT!B1630</f>
        <v>44679</v>
      </c>
      <c r="B1627" s="5">
        <f>TITRES_STAT!D1630</f>
        <v>0.73</v>
      </c>
      <c r="C1627" s="2">
        <f t="shared" si="197"/>
        <v>0</v>
      </c>
      <c r="D1627" s="2">
        <f t="shared" si="198"/>
        <v>0.72599999999999998</v>
      </c>
      <c r="E1627" s="2">
        <f t="shared" si="200"/>
        <v>0.72499999999999998</v>
      </c>
      <c r="F1627" s="2">
        <f t="shared" si="201"/>
        <v>0.72550000000000003</v>
      </c>
      <c r="G1627" s="2">
        <f t="shared" si="195"/>
        <v>0.72479999999999978</v>
      </c>
      <c r="H1627" s="2">
        <f t="shared" si="199"/>
        <v>0.73704999999999887</v>
      </c>
      <c r="I1627" s="2">
        <f t="array" ref="I1627">SUMPRODUCT(B1611:B1630, (ROW(B1611:B1630)-ROW(B1611)+1)) / (20*21/2)</f>
        <v>0.72176190476190472</v>
      </c>
      <c r="J1627" s="2">
        <f t="shared" si="202"/>
        <v>0.72591958038022919</v>
      </c>
      <c r="K1627" s="2">
        <f t="shared" si="196"/>
        <v>0.72583659514590226</v>
      </c>
    </row>
    <row r="1628" spans="1:11" ht="13.5" x14ac:dyDescent="0.25">
      <c r="A1628" s="3">
        <f>TITRES_STAT!B1631</f>
        <v>44680</v>
      </c>
      <c r="B1628" s="5">
        <f>TITRES_STAT!D1631</f>
        <v>0.73</v>
      </c>
      <c r="C1628" s="2">
        <f t="shared" si="197"/>
        <v>0</v>
      </c>
      <c r="D1628" s="2">
        <f t="shared" si="198"/>
        <v>0.72599999999999998</v>
      </c>
      <c r="E1628" s="2">
        <f t="shared" si="200"/>
        <v>0.7240000000000002</v>
      </c>
      <c r="F1628" s="2">
        <f t="shared" si="201"/>
        <v>0.72550000000000003</v>
      </c>
      <c r="G1628" s="2">
        <f t="shared" si="195"/>
        <v>0.72479999999999978</v>
      </c>
      <c r="H1628" s="2">
        <f t="shared" si="199"/>
        <v>0.73729999999999873</v>
      </c>
      <c r="I1628" s="2">
        <f t="array" ref="I1628">SUMPRODUCT(B1612:B1631, (ROW(B1612:B1631)-ROW(B1612)+1)) / (20*21/2)</f>
        <v>0.71957142857142864</v>
      </c>
      <c r="J1628" s="2">
        <f t="shared" si="202"/>
        <v>0.72630819177258832</v>
      </c>
      <c r="K1628" s="2">
        <f t="shared" si="196"/>
        <v>0.72599986592449439</v>
      </c>
    </row>
    <row r="1629" spans="1:11" ht="13.5" x14ac:dyDescent="0.25">
      <c r="A1629" s="3">
        <f>TITRES_STAT!B1632</f>
        <v>44685</v>
      </c>
      <c r="B1629" s="5">
        <f>TITRES_STAT!D1632</f>
        <v>0.71</v>
      </c>
      <c r="C1629" s="2">
        <f t="shared" si="197"/>
        <v>-2.0000000000000018E-2</v>
      </c>
      <c r="D1629" s="2">
        <f t="shared" si="198"/>
        <v>0.72599999999999998</v>
      </c>
      <c r="E1629" s="2">
        <f t="shared" si="200"/>
        <v>0.72300000000000009</v>
      </c>
      <c r="F1629" s="2">
        <f t="shared" si="201"/>
        <v>0.72450000000000014</v>
      </c>
      <c r="G1629" s="2">
        <f t="shared" si="195"/>
        <v>0.72499999999999976</v>
      </c>
      <c r="H1629" s="2">
        <f t="shared" si="199"/>
        <v>0.73744999999999872</v>
      </c>
      <c r="I1629" s="2">
        <f t="array" ref="I1629">SUMPRODUCT(B1613:B1632, (ROW(B1613:B1632)-ROW(B1613)+1)) / (20*21/2)</f>
        <v>0.71466666666666656</v>
      </c>
      <c r="J1629" s="2">
        <f t="shared" si="202"/>
        <v>0.72475503065138935</v>
      </c>
      <c r="K1629" s="2">
        <f t="shared" si="196"/>
        <v>0.72537242020196524</v>
      </c>
    </row>
    <row r="1630" spans="1:11" ht="13.5" x14ac:dyDescent="0.25">
      <c r="A1630" s="3">
        <f>TITRES_STAT!B1633</f>
        <v>44686</v>
      </c>
      <c r="B1630" s="5">
        <f>TITRES_STAT!D1633</f>
        <v>0.7</v>
      </c>
      <c r="C1630" s="2">
        <f t="shared" si="197"/>
        <v>-1.0000000000000009E-2</v>
      </c>
      <c r="D1630" s="2">
        <f t="shared" si="198"/>
        <v>0.72</v>
      </c>
      <c r="E1630" s="2">
        <f t="shared" si="200"/>
        <v>0.72200000000000009</v>
      </c>
      <c r="F1630" s="2">
        <f t="shared" si="201"/>
        <v>0.72300000000000009</v>
      </c>
      <c r="G1630" s="2">
        <f t="shared" si="195"/>
        <v>0.72479999999999989</v>
      </c>
      <c r="H1630" s="2">
        <f t="shared" si="199"/>
        <v>0.73754999999999871</v>
      </c>
      <c r="I1630" s="2">
        <f t="array" ref="I1630">SUMPRODUCT(B1614:B1633, (ROW(B1614:B1633)-ROW(B1614)+1)) / (20*21/2)</f>
        <v>0.70995238095238078</v>
      </c>
      <c r="J1630" s="2">
        <f t="shared" si="202"/>
        <v>0.72239740868459035</v>
      </c>
      <c r="K1630" s="2">
        <f t="shared" si="196"/>
        <v>0.72437742333129995</v>
      </c>
    </row>
    <row r="1631" spans="1:11" ht="13.5" x14ac:dyDescent="0.25">
      <c r="A1631" s="3">
        <f>TITRES_STAT!B1634</f>
        <v>44687</v>
      </c>
      <c r="B1631" s="5">
        <f>TITRES_STAT!D1634</f>
        <v>0.7</v>
      </c>
      <c r="C1631" s="2">
        <f t="shared" si="197"/>
        <v>0</v>
      </c>
      <c r="D1631" s="2">
        <f t="shared" si="198"/>
        <v>0.71400000000000008</v>
      </c>
      <c r="E1631" s="2">
        <f t="shared" si="200"/>
        <v>0.72</v>
      </c>
      <c r="F1631" s="2">
        <f t="shared" si="201"/>
        <v>0.72150000000000003</v>
      </c>
      <c r="G1631" s="2">
        <f t="shared" si="195"/>
        <v>0.72420000000000007</v>
      </c>
      <c r="H1631" s="2">
        <f t="shared" si="199"/>
        <v>0.7376499999999987</v>
      </c>
      <c r="I1631" s="2">
        <f t="array" ref="I1631">SUMPRODUCT(B1615:B1634, (ROW(B1615:B1634)-ROW(B1615)+1)) / (20*21/2)</f>
        <v>0.70552380952380955</v>
      </c>
      <c r="J1631" s="2">
        <f t="shared" si="202"/>
        <v>0.7202643221432008</v>
      </c>
      <c r="K1631" s="2">
        <f t="shared" si="196"/>
        <v>0.72342144594575886</v>
      </c>
    </row>
    <row r="1632" spans="1:11" ht="13.5" x14ac:dyDescent="0.25">
      <c r="A1632" s="3">
        <f>TITRES_STAT!B1635</f>
        <v>44690</v>
      </c>
      <c r="B1632" s="5">
        <f>TITRES_STAT!D1635</f>
        <v>0.67</v>
      </c>
      <c r="C1632" s="2">
        <f t="shared" si="197"/>
        <v>-2.9999999999999916E-2</v>
      </c>
      <c r="D1632" s="2">
        <f t="shared" si="198"/>
        <v>0.70199999999999996</v>
      </c>
      <c r="E1632" s="2">
        <f t="shared" si="200"/>
        <v>0.71399999999999997</v>
      </c>
      <c r="F1632" s="2">
        <f t="shared" si="201"/>
        <v>0.71949999999999992</v>
      </c>
      <c r="G1632" s="2">
        <f t="shared" si="195"/>
        <v>0.72360000000000013</v>
      </c>
      <c r="H1632" s="2">
        <f t="shared" si="199"/>
        <v>0.73749999999999871</v>
      </c>
      <c r="I1632" s="2">
        <f t="array" ref="I1632">SUMPRODUCT(B1616:B1635, (ROW(B1616:B1635)-ROW(B1616)+1)) / (20*21/2)</f>
        <v>0.70328571428571429</v>
      </c>
      <c r="J1632" s="2">
        <f t="shared" si="202"/>
        <v>0.71547724384384837</v>
      </c>
      <c r="K1632" s="2">
        <f t="shared" si="196"/>
        <v>0.72132648728121929</v>
      </c>
    </row>
    <row r="1633" spans="1:11" ht="13.5" x14ac:dyDescent="0.25">
      <c r="A1633" s="3">
        <f>TITRES_STAT!B1636</f>
        <v>44691</v>
      </c>
      <c r="B1633" s="5">
        <f>TITRES_STAT!D1636</f>
        <v>0.67</v>
      </c>
      <c r="C1633" s="2">
        <f t="shared" si="197"/>
        <v>0</v>
      </c>
      <c r="D1633" s="2">
        <f t="shared" si="198"/>
        <v>0.69</v>
      </c>
      <c r="E1633" s="2">
        <f t="shared" si="200"/>
        <v>0.70799999999999996</v>
      </c>
      <c r="F1633" s="2">
        <f t="shared" si="201"/>
        <v>0.71649999999999991</v>
      </c>
      <c r="G1633" s="2">
        <f t="shared" si="195"/>
        <v>0.72300000000000031</v>
      </c>
      <c r="H1633" s="2">
        <f t="shared" si="199"/>
        <v>0.73724999999999863</v>
      </c>
      <c r="I1633" s="2">
        <f t="array" ref="I1633">SUMPRODUCT(B1617:B1636, (ROW(B1617:B1636)-ROW(B1617)+1)) / (20*21/2)</f>
        <v>0.7002380952380951</v>
      </c>
      <c r="J1633" s="2">
        <f t="shared" si="202"/>
        <v>0.71114607776348193</v>
      </c>
      <c r="K1633" s="2">
        <f t="shared" si="196"/>
        <v>0.71931368385842631</v>
      </c>
    </row>
    <row r="1634" spans="1:11" ht="13.5" x14ac:dyDescent="0.25">
      <c r="A1634" s="3">
        <f>TITRES_STAT!B1637</f>
        <v>44692</v>
      </c>
      <c r="B1634" s="5">
        <f>TITRES_STAT!D1637</f>
        <v>0.67</v>
      </c>
      <c r="C1634" s="2">
        <f t="shared" si="197"/>
        <v>0</v>
      </c>
      <c r="D1634" s="2">
        <f t="shared" si="198"/>
        <v>0.68199999999999994</v>
      </c>
      <c r="E1634" s="2">
        <f t="shared" si="200"/>
        <v>0.70399999999999996</v>
      </c>
      <c r="F1634" s="2">
        <f t="shared" si="201"/>
        <v>0.71349999999999991</v>
      </c>
      <c r="G1634" s="2">
        <f t="shared" si="195"/>
        <v>0.72240000000000026</v>
      </c>
      <c r="H1634" s="2">
        <f t="shared" si="199"/>
        <v>0.73704999999999887</v>
      </c>
      <c r="I1634" s="2">
        <f t="array" ref="I1634">SUMPRODUCT(B1618:B1637, (ROW(B1618:B1637)-ROW(B1618)+1)) / (20*21/2)</f>
        <v>0.69547619047619025</v>
      </c>
      <c r="J1634" s="2">
        <f t="shared" si="202"/>
        <v>0.70722740369076931</v>
      </c>
      <c r="K1634" s="2">
        <f t="shared" si="196"/>
        <v>0.71737981390319394</v>
      </c>
    </row>
    <row r="1635" spans="1:11" ht="13.5" x14ac:dyDescent="0.25">
      <c r="A1635" s="3">
        <f>TITRES_STAT!B1638</f>
        <v>44693</v>
      </c>
      <c r="B1635" s="5">
        <f>TITRES_STAT!D1638</f>
        <v>0.69</v>
      </c>
      <c r="C1635" s="2">
        <f t="shared" si="197"/>
        <v>1.9999999999999907E-2</v>
      </c>
      <c r="D1635" s="2">
        <f t="shared" si="198"/>
        <v>0.67999999999999994</v>
      </c>
      <c r="E1635" s="2">
        <f t="shared" si="200"/>
        <v>0.7</v>
      </c>
      <c r="F1635" s="2">
        <f t="shared" si="201"/>
        <v>0.71199999999999997</v>
      </c>
      <c r="G1635" s="2">
        <f t="shared" si="195"/>
        <v>0.72220000000000029</v>
      </c>
      <c r="H1635" s="2">
        <f t="shared" si="199"/>
        <v>0.73699999999999877</v>
      </c>
      <c r="I1635" s="2">
        <f t="array" ref="I1635">SUMPRODUCT(B1619:B1638, (ROW(B1619:B1638)-ROW(B1619)+1)) / (20*21/2)</f>
        <v>0.68914285714285717</v>
      </c>
      <c r="J1635" s="2">
        <f t="shared" si="202"/>
        <v>0.70558669857736267</v>
      </c>
      <c r="K1635" s="2">
        <f t="shared" si="196"/>
        <v>0.71630609571091186</v>
      </c>
    </row>
    <row r="1636" spans="1:11" ht="13.5" x14ac:dyDescent="0.25">
      <c r="A1636" s="3">
        <f>TITRES_STAT!B1639</f>
        <v>44694</v>
      </c>
      <c r="B1636" s="5">
        <f>TITRES_STAT!D1639</f>
        <v>0.68</v>
      </c>
      <c r="C1636" s="2">
        <f t="shared" si="197"/>
        <v>-9.9999999999998979E-3</v>
      </c>
      <c r="D1636" s="2">
        <f t="shared" si="198"/>
        <v>0.67600000000000005</v>
      </c>
      <c r="E1636" s="2">
        <f t="shared" si="200"/>
        <v>0.69499999999999995</v>
      </c>
      <c r="F1636" s="2">
        <f t="shared" si="201"/>
        <v>0.71</v>
      </c>
      <c r="G1636" s="2">
        <f t="shared" si="195"/>
        <v>0.72180000000000022</v>
      </c>
      <c r="H1636" s="2">
        <f t="shared" si="199"/>
        <v>0.7367999999999989</v>
      </c>
      <c r="I1636" s="2">
        <f t="array" ref="I1636">SUMPRODUCT(B1620:B1639, (ROW(B1620:B1639)-ROW(B1620)+1)) / (20*21/2)</f>
        <v>0.68138095238095231</v>
      </c>
      <c r="J1636" s="2">
        <f t="shared" si="202"/>
        <v>0.70314987014142338</v>
      </c>
      <c r="K1636" s="2">
        <f t="shared" si="196"/>
        <v>0.71488232725166034</v>
      </c>
    </row>
    <row r="1637" spans="1:11" ht="13.5" x14ac:dyDescent="0.25">
      <c r="A1637" s="3">
        <f>TITRES_STAT!B1640</f>
        <v>44697</v>
      </c>
      <c r="B1637" s="5">
        <f>TITRES_STAT!D1640</f>
        <v>0.66</v>
      </c>
      <c r="C1637" s="2">
        <f t="shared" si="197"/>
        <v>-2.0000000000000018E-2</v>
      </c>
      <c r="D1637" s="2">
        <f t="shared" si="198"/>
        <v>0.67400000000000015</v>
      </c>
      <c r="E1637" s="2">
        <f t="shared" si="200"/>
        <v>0.68799999999999994</v>
      </c>
      <c r="F1637" s="2">
        <f t="shared" si="201"/>
        <v>0.70649999999999991</v>
      </c>
      <c r="G1637" s="2">
        <f t="shared" si="195"/>
        <v>0.72040000000000004</v>
      </c>
      <c r="H1637" s="2">
        <f t="shared" si="199"/>
        <v>0.73639999999999906</v>
      </c>
      <c r="I1637" s="2">
        <f t="array" ref="I1637">SUMPRODUCT(B1621:B1640, (ROW(B1621:B1640)-ROW(B1621)+1)) / (20*21/2)</f>
        <v>0.67599999999999993</v>
      </c>
      <c r="J1637" s="2">
        <f t="shared" si="202"/>
        <v>0.69904035869938308</v>
      </c>
      <c r="K1637" s="2">
        <f t="shared" si="196"/>
        <v>0.71273007912414432</v>
      </c>
    </row>
    <row r="1638" spans="1:11" ht="13.5" x14ac:dyDescent="0.25">
      <c r="A1638" s="3">
        <f>TITRES_STAT!B1641</f>
        <v>44698</v>
      </c>
      <c r="B1638" s="5">
        <f>TITRES_STAT!D1641</f>
        <v>0.64</v>
      </c>
      <c r="C1638" s="2">
        <f t="shared" si="197"/>
        <v>-2.0000000000000018E-2</v>
      </c>
      <c r="D1638" s="2">
        <f t="shared" si="198"/>
        <v>0.66800000000000004</v>
      </c>
      <c r="E1638" s="2">
        <f t="shared" si="200"/>
        <v>0.67900000000000005</v>
      </c>
      <c r="F1638" s="2">
        <f t="shared" si="201"/>
        <v>0.70150000000000001</v>
      </c>
      <c r="G1638" s="2">
        <f t="shared" si="195"/>
        <v>0.71860000000000002</v>
      </c>
      <c r="H1638" s="2">
        <f t="shared" si="199"/>
        <v>0.735899999999999</v>
      </c>
      <c r="I1638" s="2">
        <f t="array" ref="I1638">SUMPRODUCT(B1622:B1641, (ROW(B1622:B1641)-ROW(B1622)+1)) / (20*21/2)</f>
        <v>0.67095238095238097</v>
      </c>
      <c r="J1638" s="2">
        <f t="shared" si="202"/>
        <v>0.69341746739467991</v>
      </c>
      <c r="K1638" s="2">
        <f t="shared" si="196"/>
        <v>0.70987791915849163</v>
      </c>
    </row>
    <row r="1639" spans="1:11" ht="13.5" x14ac:dyDescent="0.25">
      <c r="A1639" s="3">
        <f>TITRES_STAT!B1642</f>
        <v>44699</v>
      </c>
      <c r="B1639" s="5">
        <f>TITRES_STAT!D1642</f>
        <v>0.62</v>
      </c>
      <c r="C1639" s="2">
        <f t="shared" si="197"/>
        <v>-2.0000000000000018E-2</v>
      </c>
      <c r="D1639" s="2">
        <f t="shared" si="198"/>
        <v>0.65800000000000014</v>
      </c>
      <c r="E1639" s="2">
        <f t="shared" si="200"/>
        <v>0.66999999999999993</v>
      </c>
      <c r="F1639" s="2">
        <f t="shared" si="201"/>
        <v>0.69650000000000001</v>
      </c>
      <c r="G1639" s="2">
        <f t="shared" si="195"/>
        <v>0.71640000000000004</v>
      </c>
      <c r="H1639" s="2">
        <f t="shared" si="199"/>
        <v>0.73524999999999907</v>
      </c>
      <c r="I1639" s="2">
        <f t="array" ref="I1639">SUMPRODUCT(B1623:B1642, (ROW(B1623:B1642)-ROW(B1623)+1)) / (20*21/2)</f>
        <v>0.66819047619047611</v>
      </c>
      <c r="J1639" s="2">
        <f t="shared" si="202"/>
        <v>0.68642532764280562</v>
      </c>
      <c r="K1639" s="2">
        <f t="shared" si="196"/>
        <v>0.70635329487776644</v>
      </c>
    </row>
    <row r="1640" spans="1:11" ht="13.5" x14ac:dyDescent="0.25">
      <c r="A1640" s="3">
        <f>TITRES_STAT!B1643</f>
        <v>44700</v>
      </c>
      <c r="B1640" s="5">
        <f>TITRES_STAT!D1643</f>
        <v>0.64</v>
      </c>
      <c r="C1640" s="2">
        <f t="shared" si="197"/>
        <v>2.0000000000000018E-2</v>
      </c>
      <c r="D1640" s="2">
        <f t="shared" si="198"/>
        <v>0.64800000000000002</v>
      </c>
      <c r="E1640" s="2">
        <f t="shared" si="200"/>
        <v>0.66399999999999992</v>
      </c>
      <c r="F1640" s="2">
        <f t="shared" si="201"/>
        <v>0.69300000000000006</v>
      </c>
      <c r="G1640" s="2">
        <f t="shared" si="195"/>
        <v>0.71460000000000012</v>
      </c>
      <c r="H1640" s="2">
        <f t="shared" si="199"/>
        <v>0.73469999999999913</v>
      </c>
      <c r="I1640" s="2">
        <f t="array" ref="I1640">SUMPRODUCT(B1624:B1643, (ROW(B1624:B1643)-ROW(B1624)+1)) / (20*21/2)</f>
        <v>0.66766666666666652</v>
      </c>
      <c r="J1640" s="2">
        <f t="shared" si="202"/>
        <v>0.68200386786730038</v>
      </c>
      <c r="K1640" s="2">
        <f t="shared" si="196"/>
        <v>0.70375120488255993</v>
      </c>
    </row>
    <row r="1641" spans="1:11" ht="13.5" x14ac:dyDescent="0.25">
      <c r="A1641" s="3">
        <f>TITRES_STAT!B1644</f>
        <v>44701</v>
      </c>
      <c r="B1641" s="5">
        <f>TITRES_STAT!D1644</f>
        <v>0.64</v>
      </c>
      <c r="C1641" s="2">
        <f t="shared" si="197"/>
        <v>0</v>
      </c>
      <c r="D1641" s="2">
        <f t="shared" si="198"/>
        <v>0.64</v>
      </c>
      <c r="E1641" s="2">
        <f t="shared" si="200"/>
        <v>0.65799999999999992</v>
      </c>
      <c r="F1641" s="2">
        <f t="shared" si="201"/>
        <v>0.68900000000000006</v>
      </c>
      <c r="G1641" s="2">
        <f t="shared" si="195"/>
        <v>0.71320000000000017</v>
      </c>
      <c r="H1641" s="2">
        <f t="shared" si="199"/>
        <v>0.73414999999999919</v>
      </c>
      <c r="I1641" s="2">
        <f t="array" ref="I1641">SUMPRODUCT(B1625:B1644, (ROW(B1625:B1644)-ROW(B1625)+1)) / (20*21/2)</f>
        <v>0.67023809523809508</v>
      </c>
      <c r="J1641" s="2">
        <f t="shared" si="202"/>
        <v>0.67800349949898608</v>
      </c>
      <c r="K1641" s="2">
        <f t="shared" si="196"/>
        <v>0.70125115763226353</v>
      </c>
    </row>
    <row r="1642" spans="1:11" ht="13.5" x14ac:dyDescent="0.25">
      <c r="A1642" s="3">
        <f>TITRES_STAT!B1645</f>
        <v>44704</v>
      </c>
      <c r="B1642" s="5">
        <f>TITRES_STAT!D1645</f>
        <v>0.66</v>
      </c>
      <c r="C1642" s="2">
        <f t="shared" si="197"/>
        <v>2.0000000000000018E-2</v>
      </c>
      <c r="D1642" s="2">
        <f t="shared" si="198"/>
        <v>0.64</v>
      </c>
      <c r="E1642" s="2">
        <f t="shared" si="200"/>
        <v>0.65700000000000003</v>
      </c>
      <c r="F1642" s="2">
        <f t="shared" si="201"/>
        <v>0.6855</v>
      </c>
      <c r="G1642" s="2">
        <f t="shared" si="195"/>
        <v>0.71220000000000017</v>
      </c>
      <c r="H1642" s="2">
        <f t="shared" si="199"/>
        <v>0.73364999999999925</v>
      </c>
      <c r="I1642" s="2">
        <f t="array" ref="I1642">SUMPRODUCT(B1626:B1645, (ROW(B1626:B1645)-ROW(B1626)+1)) / (20*21/2)</f>
        <v>0.67185714285714271</v>
      </c>
      <c r="J1642" s="2">
        <f t="shared" si="202"/>
        <v>0.67628888049908265</v>
      </c>
      <c r="K1642" s="2">
        <f t="shared" si="196"/>
        <v>0.69963346517609637</v>
      </c>
    </row>
    <row r="1643" spans="1:11" ht="13.5" x14ac:dyDescent="0.25">
      <c r="A1643" s="3">
        <f>TITRES_STAT!B1646</f>
        <v>44705</v>
      </c>
      <c r="B1643" s="5">
        <f>TITRES_STAT!D1646</f>
        <v>0.68</v>
      </c>
      <c r="C1643" s="2">
        <f t="shared" si="197"/>
        <v>2.0000000000000018E-2</v>
      </c>
      <c r="D1643" s="2">
        <f t="shared" si="198"/>
        <v>0.64800000000000002</v>
      </c>
      <c r="E1643" s="2">
        <f t="shared" si="200"/>
        <v>0.65800000000000003</v>
      </c>
      <c r="F1643" s="2">
        <f t="shared" si="201"/>
        <v>0.68300000000000005</v>
      </c>
      <c r="G1643" s="2">
        <f t="shared" si="195"/>
        <v>0.71120000000000005</v>
      </c>
      <c r="H1643" s="2">
        <f t="shared" si="199"/>
        <v>0.73329999999999929</v>
      </c>
      <c r="I1643" s="2">
        <f t="array" ref="I1643">SUMPRODUCT(B1627:B1646, (ROW(B1627:B1646)-ROW(B1627)+1)) / (20*21/2)</f>
        <v>0.67171428571428571</v>
      </c>
      <c r="J1643" s="2">
        <f t="shared" si="202"/>
        <v>0.67664232045155104</v>
      </c>
      <c r="K1643" s="2">
        <f t="shared" si="196"/>
        <v>0.69886352536526908</v>
      </c>
    </row>
    <row r="1644" spans="1:11" ht="13.5" x14ac:dyDescent="0.25">
      <c r="A1644" s="3">
        <f>TITRES_STAT!B1647</f>
        <v>44706</v>
      </c>
      <c r="B1644" s="5">
        <f>TITRES_STAT!D1647</f>
        <v>0.71</v>
      </c>
      <c r="C1644" s="2">
        <f t="shared" si="197"/>
        <v>2.9999999999999916E-2</v>
      </c>
      <c r="D1644" s="2">
        <f t="shared" si="198"/>
        <v>0.66600000000000004</v>
      </c>
      <c r="E1644" s="2">
        <f t="shared" si="200"/>
        <v>0.66200000000000003</v>
      </c>
      <c r="F1644" s="2">
        <f t="shared" si="201"/>
        <v>0.68300000000000005</v>
      </c>
      <c r="G1644" s="2">
        <f t="shared" si="195"/>
        <v>0.71060000000000012</v>
      </c>
      <c r="H1644" s="2">
        <f t="shared" si="199"/>
        <v>0.73319999999999941</v>
      </c>
      <c r="I1644" s="2">
        <f t="array" ref="I1644">SUMPRODUCT(B1628:B1647, (ROW(B1628:B1647)-ROW(B1628)+1)) / (20*21/2)</f>
        <v>0.67371428571428582</v>
      </c>
      <c r="J1644" s="2">
        <f t="shared" si="202"/>
        <v>0.67981924231330804</v>
      </c>
      <c r="K1644" s="2">
        <f t="shared" si="196"/>
        <v>0.69930024986074868</v>
      </c>
    </row>
    <row r="1645" spans="1:11" ht="13.5" x14ac:dyDescent="0.25">
      <c r="A1645" s="3">
        <f>TITRES_STAT!B1648</f>
        <v>44707</v>
      </c>
      <c r="B1645" s="5">
        <f>TITRES_STAT!D1648</f>
        <v>0.7</v>
      </c>
      <c r="C1645" s="2">
        <f t="shared" si="197"/>
        <v>-1.0000000000000009E-2</v>
      </c>
      <c r="D1645" s="2">
        <f t="shared" si="198"/>
        <v>0.67799999999999994</v>
      </c>
      <c r="E1645" s="2">
        <f t="shared" si="200"/>
        <v>0.66300000000000003</v>
      </c>
      <c r="F1645" s="2">
        <f t="shared" si="201"/>
        <v>0.68149999999999999</v>
      </c>
      <c r="G1645" s="2">
        <f t="shared" si="195"/>
        <v>0.70980000000000032</v>
      </c>
      <c r="H1645" s="2">
        <f t="shared" si="199"/>
        <v>0.73304999999999931</v>
      </c>
      <c r="I1645" s="2">
        <f t="array" ref="I1645">SUMPRODUCT(B1629:B1648, (ROW(B1629:B1648)-ROW(B1629)+1)) / (20*21/2)</f>
        <v>0.67585714285714271</v>
      </c>
      <c r="J1645" s="2">
        <f t="shared" si="202"/>
        <v>0.68174121923585007</v>
      </c>
      <c r="K1645" s="2">
        <f t="shared" si="196"/>
        <v>0.69932769104268011</v>
      </c>
    </row>
    <row r="1646" spans="1:11" ht="13.5" x14ac:dyDescent="0.25">
      <c r="A1646" s="3">
        <f>TITRES_STAT!B1649</f>
        <v>44708</v>
      </c>
      <c r="B1646" s="5">
        <f>TITRES_STAT!D1649</f>
        <v>0.68</v>
      </c>
      <c r="C1646" s="2">
        <f t="shared" si="197"/>
        <v>-1.9999999999999907E-2</v>
      </c>
      <c r="D1646" s="2">
        <f t="shared" si="198"/>
        <v>0.68600000000000005</v>
      </c>
      <c r="E1646" s="2">
        <f t="shared" si="200"/>
        <v>0.66300000000000003</v>
      </c>
      <c r="F1646" s="2">
        <f t="shared" si="201"/>
        <v>0.67899999999999994</v>
      </c>
      <c r="G1646" s="2">
        <f t="shared" si="195"/>
        <v>0.70860000000000023</v>
      </c>
      <c r="H1646" s="2">
        <f t="shared" si="199"/>
        <v>0.73289999999999922</v>
      </c>
      <c r="I1646" s="2">
        <f t="array" ref="I1646">SUMPRODUCT(B1630:B1649, (ROW(B1630:B1649)-ROW(B1630)+1)) / (20*21/2)</f>
        <v>0.67814285714285716</v>
      </c>
      <c r="J1646" s="2">
        <f t="shared" si="202"/>
        <v>0.68157538883243585</v>
      </c>
      <c r="K1646" s="2">
        <f t="shared" si="196"/>
        <v>0.69856974237433966</v>
      </c>
    </row>
    <row r="1647" spans="1:11" ht="13.5" x14ac:dyDescent="0.25">
      <c r="A1647" s="3">
        <f>TITRES_STAT!B1650</f>
        <v>44711</v>
      </c>
      <c r="B1647" s="5">
        <f>TITRES_STAT!D1650</f>
        <v>0.7</v>
      </c>
      <c r="C1647" s="2">
        <f t="shared" si="197"/>
        <v>1.9999999999999907E-2</v>
      </c>
      <c r="D1647" s="2">
        <f t="shared" si="198"/>
        <v>0.69399999999999995</v>
      </c>
      <c r="E1647" s="2">
        <f t="shared" si="200"/>
        <v>0.66700000000000004</v>
      </c>
      <c r="F1647" s="2">
        <f t="shared" si="201"/>
        <v>0.67749999999999988</v>
      </c>
      <c r="G1647" s="2">
        <f t="shared" si="195"/>
        <v>0.70780000000000043</v>
      </c>
      <c r="H1647" s="2">
        <f t="shared" si="199"/>
        <v>0.73284999999999922</v>
      </c>
      <c r="I1647" s="2">
        <f t="array" ref="I1647">SUMPRODUCT(B1631:B1650, (ROW(B1631:B1650)-ROW(B1631)+1)) / (20*21/2)</f>
        <v>0.68047619047619046</v>
      </c>
      <c r="J1647" s="2">
        <f t="shared" si="202"/>
        <v>0.6833301137055372</v>
      </c>
      <c r="K1647" s="2">
        <f t="shared" si="196"/>
        <v>0.69862583090867936</v>
      </c>
    </row>
    <row r="1648" spans="1:11" ht="13.5" x14ac:dyDescent="0.25">
      <c r="A1648" s="3">
        <f>TITRES_STAT!B1651</f>
        <v>44712</v>
      </c>
      <c r="B1648" s="5">
        <f>TITRES_STAT!D1651</f>
        <v>0.7</v>
      </c>
      <c r="C1648" s="2">
        <f t="shared" si="197"/>
        <v>0</v>
      </c>
      <c r="D1648" s="2">
        <f t="shared" si="198"/>
        <v>0.69800000000000006</v>
      </c>
      <c r="E1648" s="2">
        <f t="shared" si="200"/>
        <v>0.67300000000000004</v>
      </c>
      <c r="F1648" s="2">
        <f t="shared" si="201"/>
        <v>0.67599999999999993</v>
      </c>
      <c r="G1648" s="2">
        <f t="shared" si="195"/>
        <v>0.70700000000000041</v>
      </c>
      <c r="H1648" s="2">
        <f t="shared" si="199"/>
        <v>0.73284999999999922</v>
      </c>
      <c r="I1648" s="2">
        <f t="array" ref="I1648">SUMPRODUCT(B1632:B1651, (ROW(B1632:B1651)-ROW(B1632)+1)) / (20*21/2)</f>
        <v>0.68376190476190479</v>
      </c>
      <c r="J1648" s="2">
        <f t="shared" si="202"/>
        <v>0.68491772192405742</v>
      </c>
      <c r="K1648" s="2">
        <f t="shared" si="196"/>
        <v>0.69867971989265276</v>
      </c>
    </row>
    <row r="1649" spans="1:11" ht="13.5" x14ac:dyDescent="0.25">
      <c r="A1649" s="3">
        <f>TITRES_STAT!B1652</f>
        <v>44713</v>
      </c>
      <c r="B1649" s="5">
        <f>TITRES_STAT!D1652</f>
        <v>0.7</v>
      </c>
      <c r="C1649" s="2">
        <f t="shared" si="197"/>
        <v>0</v>
      </c>
      <c r="D1649" s="2">
        <f t="shared" si="198"/>
        <v>0.69600000000000006</v>
      </c>
      <c r="E1649" s="2">
        <f t="shared" si="200"/>
        <v>0.68100000000000005</v>
      </c>
      <c r="F1649" s="2">
        <f t="shared" si="201"/>
        <v>0.67549999999999977</v>
      </c>
      <c r="G1649" s="2">
        <f t="shared" si="195"/>
        <v>0.70620000000000049</v>
      </c>
      <c r="H1649" s="2">
        <f t="shared" si="199"/>
        <v>0.73279999999999934</v>
      </c>
      <c r="I1649" s="2">
        <f t="array" ref="I1649">SUMPRODUCT(B1633:B1652, (ROW(B1633:B1652)-ROW(B1633)+1)) / (20*21/2)</f>
        <v>0.6850952380952382</v>
      </c>
      <c r="J1649" s="2">
        <f t="shared" si="202"/>
        <v>0.68635412935986151</v>
      </c>
      <c r="K1649" s="2">
        <f t="shared" si="196"/>
        <v>0.69873149558313696</v>
      </c>
    </row>
    <row r="1650" spans="1:11" ht="13.5" x14ac:dyDescent="0.25">
      <c r="A1650" s="3">
        <f>TITRES_STAT!B1653</f>
        <v>44714</v>
      </c>
      <c r="B1650" s="5">
        <f>TITRES_STAT!D1653</f>
        <v>0.7</v>
      </c>
      <c r="C1650" s="2">
        <f t="shared" si="197"/>
        <v>0</v>
      </c>
      <c r="D1650" s="2">
        <f t="shared" si="198"/>
        <v>0.69600000000000006</v>
      </c>
      <c r="E1650" s="2">
        <f t="shared" si="200"/>
        <v>0.68700000000000006</v>
      </c>
      <c r="F1650" s="2">
        <f t="shared" si="201"/>
        <v>0.67549999999999977</v>
      </c>
      <c r="G1650" s="2">
        <f t="shared" ref="G1650:G1713" si="203">AVERAGE(B1601:B1650)</f>
        <v>0.70560000000000056</v>
      </c>
      <c r="H1650" s="2">
        <f t="shared" si="199"/>
        <v>0.73279999999999934</v>
      </c>
      <c r="I1650" s="2">
        <f t="array" ref="I1650">SUMPRODUCT(B1634:B1653, (ROW(B1634:B1653)-ROW(B1634)+1)) / (20*21/2)</f>
        <v>0.68823809523809509</v>
      </c>
      <c r="J1650" s="2">
        <f t="shared" si="202"/>
        <v>0.68765373608749369</v>
      </c>
      <c r="K1650" s="2">
        <f t="shared" si="196"/>
        <v>0.69878124085438653</v>
      </c>
    </row>
    <row r="1651" spans="1:11" ht="13.5" x14ac:dyDescent="0.25">
      <c r="A1651" s="3">
        <f>TITRES_STAT!B1654</f>
        <v>44715</v>
      </c>
      <c r="B1651" s="5">
        <f>TITRES_STAT!D1654</f>
        <v>0.71</v>
      </c>
      <c r="C1651" s="2">
        <f t="shared" si="197"/>
        <v>1.0000000000000009E-2</v>
      </c>
      <c r="D1651" s="2">
        <f t="shared" si="198"/>
        <v>0.70199999999999996</v>
      </c>
      <c r="E1651" s="2">
        <f t="shared" si="200"/>
        <v>0.69400000000000006</v>
      </c>
      <c r="F1651" s="2">
        <f t="shared" si="201"/>
        <v>0.67599999999999982</v>
      </c>
      <c r="G1651" s="2">
        <f t="shared" si="203"/>
        <v>0.70500000000000052</v>
      </c>
      <c r="H1651" s="2">
        <f t="shared" si="199"/>
        <v>0.73289999999999933</v>
      </c>
      <c r="I1651" s="2">
        <f t="array" ref="I1651">SUMPRODUCT(B1635:B1654, (ROW(B1635:B1654)-ROW(B1635)+1)) / (20*21/2)</f>
        <v>0.68833333333333324</v>
      </c>
      <c r="J1651" s="2">
        <f t="shared" si="202"/>
        <v>0.68978195169820855</v>
      </c>
      <c r="K1651" s="2">
        <f t="shared" ref="K1651:K1714" si="204">$K$4*B1651+(1-$K$4)*K1650</f>
        <v>0.69922119219343015</v>
      </c>
    </row>
    <row r="1652" spans="1:11" ht="13.5" x14ac:dyDescent="0.25">
      <c r="A1652" s="3">
        <f>TITRES_STAT!B1655</f>
        <v>44718</v>
      </c>
      <c r="B1652" s="5">
        <f>TITRES_STAT!D1655</f>
        <v>0.69</v>
      </c>
      <c r="C1652" s="2">
        <f t="shared" si="197"/>
        <v>-2.0000000000000018E-2</v>
      </c>
      <c r="D1652" s="2">
        <f t="shared" si="198"/>
        <v>0.7</v>
      </c>
      <c r="E1652" s="2">
        <f t="shared" si="200"/>
        <v>0.69700000000000006</v>
      </c>
      <c r="F1652" s="2">
        <f t="shared" si="201"/>
        <v>0.67699999999999982</v>
      </c>
      <c r="G1652" s="2">
        <f t="shared" si="203"/>
        <v>0.70420000000000049</v>
      </c>
      <c r="H1652" s="2">
        <f t="shared" si="199"/>
        <v>0.73284999999999922</v>
      </c>
      <c r="I1652" s="2">
        <f t="array" ref="I1652">SUMPRODUCT(B1636:B1655, (ROW(B1636:B1655)-ROW(B1636)+1)) / (20*21/2)</f>
        <v>0.68838095238095243</v>
      </c>
      <c r="J1652" s="2">
        <f t="shared" si="202"/>
        <v>0.6898027182031411</v>
      </c>
      <c r="K1652" s="2">
        <f t="shared" si="204"/>
        <v>0.69885957681329569</v>
      </c>
    </row>
    <row r="1653" spans="1:11" ht="13.5" x14ac:dyDescent="0.25">
      <c r="A1653" s="3">
        <f>TITRES_STAT!B1656</f>
        <v>44719</v>
      </c>
      <c r="B1653" s="5">
        <f>TITRES_STAT!D1656</f>
        <v>0.71</v>
      </c>
      <c r="C1653" s="2">
        <f t="shared" si="197"/>
        <v>2.0000000000000018E-2</v>
      </c>
      <c r="D1653" s="2">
        <f t="shared" si="198"/>
        <v>0.70199999999999996</v>
      </c>
      <c r="E1653" s="2">
        <f t="shared" si="200"/>
        <v>0.70000000000000007</v>
      </c>
      <c r="F1653" s="2">
        <f t="shared" si="201"/>
        <v>0.67899999999999971</v>
      </c>
      <c r="G1653" s="2">
        <f t="shared" si="203"/>
        <v>0.70360000000000023</v>
      </c>
      <c r="H1653" s="2">
        <f t="shared" si="199"/>
        <v>0.73289999999999933</v>
      </c>
      <c r="I1653" s="2">
        <f t="array" ref="I1653">SUMPRODUCT(B1637:B1656, (ROW(B1637:B1656)-ROW(B1637)+1)) / (20*21/2)</f>
        <v>0.68847619047619035</v>
      </c>
      <c r="J1653" s="2">
        <f t="shared" si="202"/>
        <v>0.69172626885046096</v>
      </c>
      <c r="K1653" s="2">
        <f t="shared" si="204"/>
        <v>0.69929645615395075</v>
      </c>
    </row>
    <row r="1654" spans="1:11" ht="13.5" x14ac:dyDescent="0.25">
      <c r="A1654" s="3">
        <f>TITRES_STAT!B1657</f>
        <v>44720</v>
      </c>
      <c r="B1654" s="5">
        <f>TITRES_STAT!D1657</f>
        <v>0.68</v>
      </c>
      <c r="C1654" s="2">
        <f t="shared" si="197"/>
        <v>-2.9999999999999916E-2</v>
      </c>
      <c r="D1654" s="2">
        <f t="shared" si="198"/>
        <v>0.69799999999999995</v>
      </c>
      <c r="E1654" s="2">
        <f t="shared" si="200"/>
        <v>0.69699999999999995</v>
      </c>
      <c r="F1654" s="2">
        <f t="shared" si="201"/>
        <v>0.67949999999999977</v>
      </c>
      <c r="G1654" s="2">
        <f t="shared" si="203"/>
        <v>0.70260000000000022</v>
      </c>
      <c r="H1654" s="2">
        <f t="shared" si="199"/>
        <v>0.73279999999999945</v>
      </c>
      <c r="I1654" s="2">
        <f t="array" ref="I1654">SUMPRODUCT(B1638:B1657, (ROW(B1638:B1657)-ROW(B1638)+1)) / (20*21/2)</f>
        <v>0.69047619047619047</v>
      </c>
      <c r="J1654" s="2">
        <f t="shared" si="202"/>
        <v>0.69060948134089328</v>
      </c>
      <c r="K1654" s="2">
        <f t="shared" si="204"/>
        <v>0.69853973238320755</v>
      </c>
    </row>
    <row r="1655" spans="1:11" ht="13.5" x14ac:dyDescent="0.25">
      <c r="A1655" s="3">
        <f>TITRES_STAT!B1658</f>
        <v>44721</v>
      </c>
      <c r="B1655" s="5">
        <f>TITRES_STAT!D1658</f>
        <v>0.68</v>
      </c>
      <c r="C1655" s="2">
        <f t="shared" si="197"/>
        <v>0</v>
      </c>
      <c r="D1655" s="2">
        <f t="shared" si="198"/>
        <v>0.69400000000000006</v>
      </c>
      <c r="E1655" s="2">
        <f t="shared" si="200"/>
        <v>0.69500000000000006</v>
      </c>
      <c r="F1655" s="2">
        <f t="shared" si="201"/>
        <v>0.67899999999999971</v>
      </c>
      <c r="G1655" s="2">
        <f t="shared" si="203"/>
        <v>0.70160000000000011</v>
      </c>
      <c r="H1655" s="2">
        <f t="shared" si="199"/>
        <v>0.73264999999999958</v>
      </c>
      <c r="I1655" s="2">
        <f t="array" ref="I1655">SUMPRODUCT(B1639:B1658, (ROW(B1639:B1658)-ROW(B1639)+1)) / (20*21/2)</f>
        <v>0.69228571428571428</v>
      </c>
      <c r="J1655" s="2">
        <f t="shared" si="202"/>
        <v>0.68959905454652248</v>
      </c>
      <c r="K1655" s="2">
        <f t="shared" si="204"/>
        <v>0.69781268405445429</v>
      </c>
    </row>
    <row r="1656" spans="1:11" ht="13.5" x14ac:dyDescent="0.25">
      <c r="A1656" s="3">
        <f>TITRES_STAT!B1659</f>
        <v>44722</v>
      </c>
      <c r="B1656" s="5">
        <f>TITRES_STAT!D1659</f>
        <v>0.68</v>
      </c>
      <c r="C1656" s="2">
        <f t="shared" si="197"/>
        <v>0</v>
      </c>
      <c r="D1656" s="2">
        <f t="shared" si="198"/>
        <v>0.68800000000000006</v>
      </c>
      <c r="E1656" s="2">
        <f t="shared" si="200"/>
        <v>0.69499999999999984</v>
      </c>
      <c r="F1656" s="2">
        <f t="shared" si="201"/>
        <v>0.67899999999999971</v>
      </c>
      <c r="G1656" s="2">
        <f t="shared" si="203"/>
        <v>0.70060000000000011</v>
      </c>
      <c r="H1656" s="2">
        <f t="shared" si="199"/>
        <v>0.7324999999999996</v>
      </c>
      <c r="I1656" s="2">
        <f t="array" ref="I1656">SUMPRODUCT(B1640:B1659, (ROW(B1640:B1659)-ROW(B1640)+1)) / (20*21/2)</f>
        <v>0.69380952380952376</v>
      </c>
      <c r="J1656" s="2">
        <f t="shared" si="202"/>
        <v>0.68868485887542519</v>
      </c>
      <c r="K1656" s="2">
        <f t="shared" si="204"/>
        <v>0.69711414742486777</v>
      </c>
    </row>
    <row r="1657" spans="1:11" ht="13.5" x14ac:dyDescent="0.25">
      <c r="A1657" s="3">
        <f>TITRES_STAT!B1660</f>
        <v>44725</v>
      </c>
      <c r="B1657" s="5">
        <f>TITRES_STAT!D1660</f>
        <v>0.7</v>
      </c>
      <c r="C1657" s="2">
        <f t="shared" si="197"/>
        <v>1.9999999999999907E-2</v>
      </c>
      <c r="D1657" s="2">
        <f t="shared" si="198"/>
        <v>0.69000000000000006</v>
      </c>
      <c r="E1657" s="2">
        <f t="shared" si="200"/>
        <v>0.69499999999999984</v>
      </c>
      <c r="F1657" s="2">
        <f t="shared" si="201"/>
        <v>0.68099999999999983</v>
      </c>
      <c r="G1657" s="2">
        <f t="shared" si="203"/>
        <v>0.70020000000000027</v>
      </c>
      <c r="H1657" s="2">
        <f t="shared" si="199"/>
        <v>0.73244999999999949</v>
      </c>
      <c r="I1657" s="2">
        <f t="array" ref="I1657">SUMPRODUCT(B1641:B1660, (ROW(B1641:B1660)-ROW(B1641)+1)) / (20*21/2)</f>
        <v>0.69495238095238099</v>
      </c>
      <c r="J1657" s="2">
        <f t="shared" si="202"/>
        <v>0.68976249136347989</v>
      </c>
      <c r="K1657" s="2">
        <f t="shared" si="204"/>
        <v>0.69722731811408867</v>
      </c>
    </row>
    <row r="1658" spans="1:11" ht="13.5" x14ac:dyDescent="0.25">
      <c r="A1658" s="3">
        <f>TITRES_STAT!B1661</f>
        <v>44726</v>
      </c>
      <c r="B1658" s="5">
        <f>TITRES_STAT!D1661</f>
        <v>0.7</v>
      </c>
      <c r="C1658" s="2">
        <f t="shared" si="197"/>
        <v>0</v>
      </c>
      <c r="D1658" s="2">
        <f t="shared" si="198"/>
        <v>0.68800000000000006</v>
      </c>
      <c r="E1658" s="2">
        <f t="shared" si="200"/>
        <v>0.69499999999999995</v>
      </c>
      <c r="F1658" s="2">
        <f t="shared" si="201"/>
        <v>0.68399999999999983</v>
      </c>
      <c r="G1658" s="2">
        <f t="shared" si="203"/>
        <v>0.69960000000000033</v>
      </c>
      <c r="H1658" s="2">
        <f t="shared" si="199"/>
        <v>0.7324499999999996</v>
      </c>
      <c r="I1658" s="2">
        <f t="array" ref="I1658">SUMPRODUCT(B1642:B1661, (ROW(B1642:B1661)-ROW(B1642)+1)) / (20*21/2)</f>
        <v>0.69295238095238099</v>
      </c>
      <c r="J1658" s="2">
        <f t="shared" si="202"/>
        <v>0.69073749218600555</v>
      </c>
      <c r="K1658" s="2">
        <f t="shared" si="204"/>
        <v>0.69733605073706562</v>
      </c>
    </row>
    <row r="1659" spans="1:11" ht="13.5" x14ac:dyDescent="0.25">
      <c r="A1659" s="3">
        <f>TITRES_STAT!B1662</f>
        <v>44727</v>
      </c>
      <c r="B1659" s="5">
        <f>TITRES_STAT!D1662</f>
        <v>0.7</v>
      </c>
      <c r="C1659" s="2">
        <f t="shared" si="197"/>
        <v>0</v>
      </c>
      <c r="D1659" s="2">
        <f t="shared" si="198"/>
        <v>0.69199999999999995</v>
      </c>
      <c r="E1659" s="2">
        <f t="shared" si="200"/>
        <v>0.69500000000000006</v>
      </c>
      <c r="F1659" s="2">
        <f t="shared" si="201"/>
        <v>0.68799999999999994</v>
      </c>
      <c r="G1659" s="2">
        <f t="shared" si="203"/>
        <v>0.69900000000000029</v>
      </c>
      <c r="H1659" s="2">
        <f t="shared" si="199"/>
        <v>0.7324499999999996</v>
      </c>
      <c r="I1659" s="2">
        <f t="array" ref="I1659">SUMPRODUCT(B1643:B1662, (ROW(B1643:B1662)-ROW(B1643)+1)) / (20*21/2)</f>
        <v>0.69080952380952376</v>
      </c>
      <c r="J1659" s="2">
        <f t="shared" si="202"/>
        <v>0.69161963578733832</v>
      </c>
      <c r="K1659" s="2">
        <f t="shared" si="204"/>
        <v>0.69744051933561213</v>
      </c>
    </row>
    <row r="1660" spans="1:11" ht="13.5" x14ac:dyDescent="0.25">
      <c r="A1660" s="3">
        <f>TITRES_STAT!B1663</f>
        <v>44728</v>
      </c>
      <c r="B1660" s="5">
        <f>TITRES_STAT!D1663</f>
        <v>0.7</v>
      </c>
      <c r="C1660" s="2">
        <f t="shared" si="197"/>
        <v>0</v>
      </c>
      <c r="D1660" s="2">
        <f t="shared" si="198"/>
        <v>0.69600000000000006</v>
      </c>
      <c r="E1660" s="2">
        <f t="shared" si="200"/>
        <v>0.69500000000000006</v>
      </c>
      <c r="F1660" s="2">
        <f t="shared" si="201"/>
        <v>0.69099999999999984</v>
      </c>
      <c r="G1660" s="2">
        <f t="shared" si="203"/>
        <v>0.69840000000000035</v>
      </c>
      <c r="H1660" s="2">
        <f t="shared" si="199"/>
        <v>0.73239999999999972</v>
      </c>
      <c r="I1660" s="2">
        <f t="array" ref="I1660">SUMPRODUCT(B1644:B1663, (ROW(B1644:B1663)-ROW(B1644)+1)) / (20*21/2)</f>
        <v>0.6895714285714285</v>
      </c>
      <c r="J1660" s="2">
        <f t="shared" si="202"/>
        <v>0.69241776571235369</v>
      </c>
      <c r="K1660" s="2">
        <f t="shared" si="204"/>
        <v>0.69754089112637252</v>
      </c>
    </row>
    <row r="1661" spans="1:11" ht="13.5" x14ac:dyDescent="0.25">
      <c r="A1661" s="3">
        <f>TITRES_STAT!B1664</f>
        <v>44729</v>
      </c>
      <c r="B1661" s="5">
        <f>TITRES_STAT!D1664</f>
        <v>0.67</v>
      </c>
      <c r="C1661" s="2">
        <f t="shared" si="197"/>
        <v>-2.9999999999999916E-2</v>
      </c>
      <c r="D1661" s="2">
        <f t="shared" si="198"/>
        <v>0.69399999999999995</v>
      </c>
      <c r="E1661" s="2">
        <f t="shared" si="200"/>
        <v>0.69100000000000006</v>
      </c>
      <c r="F1661" s="2">
        <f t="shared" si="201"/>
        <v>0.69249999999999978</v>
      </c>
      <c r="G1661" s="2">
        <f t="shared" si="203"/>
        <v>0.69720000000000026</v>
      </c>
      <c r="H1661" s="2">
        <f t="shared" si="199"/>
        <v>0.73219999999999952</v>
      </c>
      <c r="I1661" s="2">
        <f t="array" ref="I1661">SUMPRODUCT(B1645:B1664, (ROW(B1645:B1664)-ROW(B1645)+1)) / (20*21/2)</f>
        <v>0.68833333333333335</v>
      </c>
      <c r="J1661" s="2">
        <f t="shared" si="202"/>
        <v>0.69028274040641535</v>
      </c>
      <c r="K1661" s="2">
        <f t="shared" si="204"/>
        <v>0.69646085618024023</v>
      </c>
    </row>
    <row r="1662" spans="1:11" ht="13.5" x14ac:dyDescent="0.25">
      <c r="A1662" s="3">
        <f>TITRES_STAT!B1665</f>
        <v>44732</v>
      </c>
      <c r="B1662" s="5">
        <f>TITRES_STAT!D1665</f>
        <v>0.67</v>
      </c>
      <c r="C1662" s="2">
        <f t="shared" si="197"/>
        <v>0</v>
      </c>
      <c r="D1662" s="2">
        <f t="shared" si="198"/>
        <v>0.68799999999999994</v>
      </c>
      <c r="E1662" s="2">
        <f t="shared" si="200"/>
        <v>0.68900000000000006</v>
      </c>
      <c r="F1662" s="2">
        <f t="shared" si="201"/>
        <v>0.69299999999999984</v>
      </c>
      <c r="G1662" s="2">
        <f t="shared" si="203"/>
        <v>0.69640000000000013</v>
      </c>
      <c r="H1662" s="2">
        <f t="shared" si="199"/>
        <v>0.73194999999999955</v>
      </c>
      <c r="I1662" s="2">
        <f t="array" ref="I1662">SUMPRODUCT(B1646:B1665, (ROW(B1646:B1665)-ROW(B1646)+1)) / (20*21/2)</f>
        <v>0.68628571428571428</v>
      </c>
      <c r="J1662" s="2">
        <f t="shared" si="202"/>
        <v>0.68835105084389969</v>
      </c>
      <c r="K1662" s="2">
        <f t="shared" si="204"/>
        <v>0.69542317554572097</v>
      </c>
    </row>
    <row r="1663" spans="1:11" ht="13.5" x14ac:dyDescent="0.25">
      <c r="A1663" s="3">
        <f>TITRES_STAT!B1666</f>
        <v>44733</v>
      </c>
      <c r="B1663" s="5">
        <f>TITRES_STAT!D1666</f>
        <v>0.68</v>
      </c>
      <c r="C1663" s="2">
        <f t="shared" si="197"/>
        <v>1.0000000000000009E-2</v>
      </c>
      <c r="D1663" s="2">
        <f t="shared" si="198"/>
        <v>0.68399999999999994</v>
      </c>
      <c r="E1663" s="2">
        <f t="shared" si="200"/>
        <v>0.68600000000000005</v>
      </c>
      <c r="F1663" s="2">
        <f t="shared" si="201"/>
        <v>0.69299999999999984</v>
      </c>
      <c r="G1663" s="2">
        <f t="shared" si="203"/>
        <v>0.69540000000000002</v>
      </c>
      <c r="H1663" s="2">
        <f t="shared" si="199"/>
        <v>0.73174999999999957</v>
      </c>
      <c r="I1663" s="2">
        <f t="array" ref="I1663">SUMPRODUCT(B1647:B1666, (ROW(B1647:B1666)-ROW(B1647)+1)) / (20*21/2)</f>
        <v>0.68628571428571428</v>
      </c>
      <c r="J1663" s="2">
        <f t="shared" si="202"/>
        <v>0.68755571266829019</v>
      </c>
      <c r="K1663" s="2">
        <f t="shared" si="204"/>
        <v>0.69481834513216323</v>
      </c>
    </row>
    <row r="1664" spans="1:11" ht="13.5" x14ac:dyDescent="0.25">
      <c r="A1664" s="3">
        <f>TITRES_STAT!B1667</f>
        <v>44734</v>
      </c>
      <c r="B1664" s="5">
        <f>TITRES_STAT!D1667</f>
        <v>0.68</v>
      </c>
      <c r="C1664" s="2">
        <f t="shared" si="197"/>
        <v>0</v>
      </c>
      <c r="D1664" s="2">
        <f t="shared" si="198"/>
        <v>0.68</v>
      </c>
      <c r="E1664" s="2">
        <f t="shared" si="200"/>
        <v>0.68599999999999994</v>
      </c>
      <c r="F1664" s="2">
        <f t="shared" si="201"/>
        <v>0.69149999999999978</v>
      </c>
      <c r="G1664" s="2">
        <f t="shared" si="203"/>
        <v>0.69440000000000002</v>
      </c>
      <c r="H1664" s="2">
        <f t="shared" si="199"/>
        <v>0.73139999999999961</v>
      </c>
      <c r="I1664" s="2">
        <f t="array" ref="I1664">SUMPRODUCT(B1648:B1667, (ROW(B1648:B1667)-ROW(B1648)+1)) / (20*21/2)</f>
        <v>0.68623809523809531</v>
      </c>
      <c r="J1664" s="2">
        <f t="shared" si="202"/>
        <v>0.68683612098559588</v>
      </c>
      <c r="K1664" s="2">
        <f t="shared" si="204"/>
        <v>0.69423723355835287</v>
      </c>
    </row>
    <row r="1665" spans="1:11" ht="13.5" x14ac:dyDescent="0.25">
      <c r="A1665" s="3">
        <f>TITRES_STAT!B1668</f>
        <v>44735</v>
      </c>
      <c r="B1665" s="5">
        <f>TITRES_STAT!D1668</f>
        <v>0.67</v>
      </c>
      <c r="C1665" s="2">
        <f t="shared" si="197"/>
        <v>-1.0000000000000009E-2</v>
      </c>
      <c r="D1665" s="2">
        <f t="shared" si="198"/>
        <v>0.67400000000000004</v>
      </c>
      <c r="E1665" s="2">
        <f t="shared" si="200"/>
        <v>0.68499999999999994</v>
      </c>
      <c r="F1665" s="2">
        <f t="shared" si="201"/>
        <v>0.68999999999999984</v>
      </c>
      <c r="G1665" s="2">
        <f t="shared" si="203"/>
        <v>0.69340000000000002</v>
      </c>
      <c r="H1665" s="2">
        <f t="shared" si="199"/>
        <v>0.73094999999999954</v>
      </c>
      <c r="I1665" s="2">
        <f t="array" ref="I1665">SUMPRODUCT(B1649:B1668, (ROW(B1649:B1668)-ROW(B1649)+1)) / (20*21/2)</f>
        <v>0.68528571428571428</v>
      </c>
      <c r="J1665" s="2">
        <f t="shared" si="202"/>
        <v>0.68523268089172951</v>
      </c>
      <c r="K1665" s="2">
        <f t="shared" si="204"/>
        <v>0.69328675381096649</v>
      </c>
    </row>
    <row r="1666" spans="1:11" ht="13.5" x14ac:dyDescent="0.25">
      <c r="A1666" s="3">
        <f>TITRES_STAT!B1669</f>
        <v>44736</v>
      </c>
      <c r="B1666" s="5">
        <f>TITRES_STAT!D1669</f>
        <v>0.69</v>
      </c>
      <c r="C1666" s="2">
        <f t="shared" si="197"/>
        <v>1.9999999999999907E-2</v>
      </c>
      <c r="D1666" s="2">
        <f t="shared" si="198"/>
        <v>0.67800000000000005</v>
      </c>
      <c r="E1666" s="2">
        <f t="shared" si="200"/>
        <v>0.68599999999999994</v>
      </c>
      <c r="F1666" s="2">
        <f t="shared" si="201"/>
        <v>0.69049999999999978</v>
      </c>
      <c r="G1666" s="2">
        <f t="shared" si="203"/>
        <v>0.69279999999999997</v>
      </c>
      <c r="H1666" s="2">
        <f t="shared" si="199"/>
        <v>0.73049999999999971</v>
      </c>
      <c r="I1666" s="2">
        <f t="array" ref="I1666">SUMPRODUCT(B1650:B1669, (ROW(B1650:B1669)-ROW(B1650)+1)) / (20*21/2)</f>
        <v>0.68633333333333335</v>
      </c>
      <c r="J1666" s="2">
        <f t="shared" si="202"/>
        <v>0.68568671128299341</v>
      </c>
      <c r="K1666" s="2">
        <f t="shared" si="204"/>
        <v>0.69315786150465419</v>
      </c>
    </row>
    <row r="1667" spans="1:11" ht="13.5" x14ac:dyDescent="0.25">
      <c r="A1667" s="3">
        <f>TITRES_STAT!B1670</f>
        <v>44739</v>
      </c>
      <c r="B1667" s="5">
        <f>TITRES_STAT!D1670</f>
        <v>0.69</v>
      </c>
      <c r="C1667" s="2">
        <f t="shared" si="197"/>
        <v>0</v>
      </c>
      <c r="D1667" s="2">
        <f t="shared" si="198"/>
        <v>0.68200000000000005</v>
      </c>
      <c r="E1667" s="2">
        <f t="shared" si="200"/>
        <v>0.68499999999999983</v>
      </c>
      <c r="F1667" s="2">
        <f t="shared" si="201"/>
        <v>0.68999999999999972</v>
      </c>
      <c r="G1667" s="2">
        <f t="shared" si="203"/>
        <v>0.69199999999999984</v>
      </c>
      <c r="H1667" s="2">
        <f t="shared" si="199"/>
        <v>0.72994999999999977</v>
      </c>
      <c r="I1667" s="2">
        <f t="array" ref="I1667">SUMPRODUCT(B1651:B1670, (ROW(B1651:B1670)-ROW(B1651)+1)) / (20*21/2)</f>
        <v>0.68452380952380953</v>
      </c>
      <c r="J1667" s="2">
        <f t="shared" si="202"/>
        <v>0.68609750068461306</v>
      </c>
      <c r="K1667" s="2">
        <f t="shared" si="204"/>
        <v>0.69303402379858936</v>
      </c>
    </row>
    <row r="1668" spans="1:11" ht="13.5" x14ac:dyDescent="0.25">
      <c r="A1668" s="3">
        <f>TITRES_STAT!B1671</f>
        <v>44740</v>
      </c>
      <c r="B1668" s="5">
        <f>TITRES_STAT!D1671</f>
        <v>0.68</v>
      </c>
      <c r="C1668" s="2">
        <f t="shared" ref="C1668:C1731" si="205">B1668-B1667</f>
        <v>-9.9999999999998979E-3</v>
      </c>
      <c r="D1668" s="2">
        <f t="shared" si="198"/>
        <v>0.68200000000000005</v>
      </c>
      <c r="E1668" s="2">
        <f t="shared" si="200"/>
        <v>0.68299999999999983</v>
      </c>
      <c r="F1668" s="2">
        <f t="shared" si="201"/>
        <v>0.68899999999999983</v>
      </c>
      <c r="G1668" s="2">
        <f t="shared" si="203"/>
        <v>0.69079999999999986</v>
      </c>
      <c r="H1668" s="2">
        <f t="shared" si="199"/>
        <v>0.72939999999999983</v>
      </c>
      <c r="I1668" s="2">
        <f t="array" ref="I1668">SUMPRODUCT(B1652:B1671, (ROW(B1652:B1671)-ROW(B1652)+1)) / (20*21/2)</f>
        <v>0.68095238095238086</v>
      </c>
      <c r="J1668" s="2">
        <f t="shared" si="202"/>
        <v>0.68551678633369761</v>
      </c>
      <c r="K1668" s="2">
        <f t="shared" si="204"/>
        <v>0.69252288561040931</v>
      </c>
    </row>
    <row r="1669" spans="1:11" ht="13.5" x14ac:dyDescent="0.25">
      <c r="A1669" s="3">
        <f>TITRES_STAT!B1672</f>
        <v>44741</v>
      </c>
      <c r="B1669" s="5">
        <f>TITRES_STAT!D1672</f>
        <v>0.7</v>
      </c>
      <c r="C1669" s="2">
        <f t="shared" si="205"/>
        <v>1.9999999999999907E-2</v>
      </c>
      <c r="D1669" s="2">
        <f t="shared" si="198"/>
        <v>0.68599999999999994</v>
      </c>
      <c r="E1669" s="2">
        <f t="shared" si="200"/>
        <v>0.68299999999999994</v>
      </c>
      <c r="F1669" s="2">
        <f t="shared" si="201"/>
        <v>0.68899999999999983</v>
      </c>
      <c r="G1669" s="2">
        <f t="shared" si="203"/>
        <v>0.69040000000000001</v>
      </c>
      <c r="H1669" s="2">
        <f t="shared" si="199"/>
        <v>0.72889999999999977</v>
      </c>
      <c r="I1669" s="2">
        <f t="array" ref="I1669">SUMPRODUCT(B1653:B1672, (ROW(B1653:B1672)-ROW(B1653)+1)) / (20*21/2)</f>
        <v>0.67576190476190479</v>
      </c>
      <c r="J1669" s="2">
        <f t="shared" si="202"/>
        <v>0.68689614001620258</v>
      </c>
      <c r="K1669" s="2">
        <f t="shared" si="204"/>
        <v>0.69281610578255015</v>
      </c>
    </row>
    <row r="1670" spans="1:11" ht="13.5" x14ac:dyDescent="0.25">
      <c r="A1670" s="3">
        <f>TITRES_STAT!B1673</f>
        <v>44742</v>
      </c>
      <c r="B1670" s="5">
        <f>TITRES_STAT!D1673</f>
        <v>0.67</v>
      </c>
      <c r="C1670" s="2">
        <f t="shared" si="205"/>
        <v>-2.9999999999999916E-2</v>
      </c>
      <c r="D1670" s="2">
        <f t="shared" ref="D1670:D1733" si="206">AVERAGE(B1666:B1670)</f>
        <v>0.68599999999999994</v>
      </c>
      <c r="E1670" s="2">
        <f t="shared" si="200"/>
        <v>0.67999999999999994</v>
      </c>
      <c r="F1670" s="2">
        <f t="shared" si="201"/>
        <v>0.68749999999999989</v>
      </c>
      <c r="G1670" s="2">
        <f t="shared" si="203"/>
        <v>0.6896000000000001</v>
      </c>
      <c r="H1670" s="2">
        <f t="shared" si="199"/>
        <v>0.72824999999999962</v>
      </c>
      <c r="I1670" s="2">
        <f t="array" ref="I1670">SUMPRODUCT(B1654:B1673, (ROW(B1654:B1673)-ROW(B1654)+1)) / (20*21/2)</f>
        <v>0.67276190476190489</v>
      </c>
      <c r="J1670" s="2">
        <f t="shared" si="202"/>
        <v>0.68528698382418329</v>
      </c>
      <c r="K1670" s="2">
        <f t="shared" si="204"/>
        <v>0.69192135653617559</v>
      </c>
    </row>
    <row r="1671" spans="1:11" ht="13.5" x14ac:dyDescent="0.25">
      <c r="A1671" s="3">
        <f>TITRES_STAT!B1674</f>
        <v>44743</v>
      </c>
      <c r="B1671" s="5">
        <f>TITRES_STAT!D1674</f>
        <v>0.65</v>
      </c>
      <c r="C1671" s="2">
        <f t="shared" si="205"/>
        <v>-2.0000000000000018E-2</v>
      </c>
      <c r="D1671" s="2">
        <f t="shared" si="206"/>
        <v>0.67800000000000005</v>
      </c>
      <c r="E1671" s="2">
        <f t="shared" si="200"/>
        <v>0.67800000000000005</v>
      </c>
      <c r="F1671" s="2">
        <f t="shared" si="201"/>
        <v>0.6845</v>
      </c>
      <c r="G1671" s="2">
        <f t="shared" si="203"/>
        <v>0.68820000000000026</v>
      </c>
      <c r="H1671" s="2">
        <f t="shared" si="199"/>
        <v>0.7275499999999997</v>
      </c>
      <c r="I1671" s="2">
        <f t="array" ref="I1671">SUMPRODUCT(B1655:B1674, (ROW(B1655:B1674)-ROW(B1655)+1)) / (20*21/2)</f>
        <v>0.67195238095238086</v>
      </c>
      <c r="J1671" s="2">
        <f t="shared" si="202"/>
        <v>0.68192631869807063</v>
      </c>
      <c r="K1671" s="2">
        <f t="shared" si="204"/>
        <v>0.69027738177005105</v>
      </c>
    </row>
    <row r="1672" spans="1:11" ht="13.5" x14ac:dyDescent="0.25">
      <c r="A1672" s="3">
        <f>TITRES_STAT!B1675</f>
        <v>44746</v>
      </c>
      <c r="B1672" s="5">
        <f>TITRES_STAT!D1675</f>
        <v>0.63</v>
      </c>
      <c r="C1672" s="2">
        <f t="shared" si="205"/>
        <v>-2.0000000000000018E-2</v>
      </c>
      <c r="D1672" s="2">
        <f t="shared" si="206"/>
        <v>0.66599999999999993</v>
      </c>
      <c r="E1672" s="2">
        <f t="shared" si="200"/>
        <v>0.67400000000000004</v>
      </c>
      <c r="F1672" s="2">
        <f t="shared" si="201"/>
        <v>0.68149999999999999</v>
      </c>
      <c r="G1672" s="2">
        <f t="shared" si="203"/>
        <v>0.68620000000000014</v>
      </c>
      <c r="H1672" s="2">
        <f t="shared" si="199"/>
        <v>0.72684999999999977</v>
      </c>
      <c r="I1672" s="2">
        <f t="array" ref="I1672">SUMPRODUCT(B1656:B1675, (ROW(B1656:B1675)-ROW(B1656)+1)) / (20*21/2)</f>
        <v>0.66928571428571437</v>
      </c>
      <c r="J1672" s="2">
        <f t="shared" si="202"/>
        <v>0.67698095501254008</v>
      </c>
      <c r="K1672" s="2">
        <f t="shared" si="204"/>
        <v>0.68791356287710781</v>
      </c>
    </row>
    <row r="1673" spans="1:11" ht="13.5" x14ac:dyDescent="0.25">
      <c r="A1673" s="3">
        <f>TITRES_STAT!B1676</f>
        <v>44747</v>
      </c>
      <c r="B1673" s="5">
        <f>TITRES_STAT!D1676</f>
        <v>0.65</v>
      </c>
      <c r="C1673" s="2">
        <f t="shared" si="205"/>
        <v>2.0000000000000018E-2</v>
      </c>
      <c r="D1673" s="2">
        <f t="shared" si="206"/>
        <v>0.65999999999999992</v>
      </c>
      <c r="E1673" s="2">
        <f t="shared" si="200"/>
        <v>0.67100000000000004</v>
      </c>
      <c r="F1673" s="2">
        <f t="shared" si="201"/>
        <v>0.67849999999999999</v>
      </c>
      <c r="G1673" s="2">
        <f t="shared" si="203"/>
        <v>0.6846000000000001</v>
      </c>
      <c r="H1673" s="2">
        <f t="shared" si="199"/>
        <v>0.72624999999999984</v>
      </c>
      <c r="I1673" s="2">
        <f t="array" ref="I1673">SUMPRODUCT(B1657:B1676, (ROW(B1657:B1676)-ROW(B1657)+1)) / (20*21/2)</f>
        <v>0.66676190476190467</v>
      </c>
      <c r="J1673" s="2">
        <f t="shared" si="202"/>
        <v>0.67441134024944105</v>
      </c>
      <c r="K1673" s="2">
        <f t="shared" si="204"/>
        <v>0.68642675648977025</v>
      </c>
    </row>
    <row r="1674" spans="1:11" ht="13.5" x14ac:dyDescent="0.25">
      <c r="A1674" s="3">
        <f>TITRES_STAT!B1677</f>
        <v>44748</v>
      </c>
      <c r="B1674" s="5">
        <f>TITRES_STAT!D1677</f>
        <v>0.67</v>
      </c>
      <c r="C1674" s="2">
        <f t="shared" si="205"/>
        <v>2.0000000000000018E-2</v>
      </c>
      <c r="D1674" s="2">
        <f t="shared" si="206"/>
        <v>0.65400000000000003</v>
      </c>
      <c r="E1674" s="2">
        <f t="shared" si="200"/>
        <v>0.67</v>
      </c>
      <c r="F1674" s="2">
        <f t="shared" si="201"/>
        <v>0.67799999999999994</v>
      </c>
      <c r="G1674" s="2">
        <f t="shared" si="203"/>
        <v>0.68380000000000007</v>
      </c>
      <c r="H1674" s="2">
        <f t="shared" ref="H1674:H1737" si="207">AVERAGE(B1475:B1674)</f>
        <v>0.72584999999999977</v>
      </c>
      <c r="I1674" s="2">
        <f t="array" ref="I1674">SUMPRODUCT(B1658:B1677, (ROW(B1658:B1677)-ROW(B1658)+1)) / (20*21/2)</f>
        <v>0.66628571428571426</v>
      </c>
      <c r="J1674" s="2">
        <f t="shared" si="202"/>
        <v>0.67399121260663719</v>
      </c>
      <c r="K1674" s="2">
        <f t="shared" si="204"/>
        <v>0.68578256996075959</v>
      </c>
    </row>
    <row r="1675" spans="1:11" ht="13.5" x14ac:dyDescent="0.25">
      <c r="A1675" s="3">
        <f>TITRES_STAT!B1678</f>
        <v>44749</v>
      </c>
      <c r="B1675" s="5">
        <f>TITRES_STAT!D1678</f>
        <v>0.65</v>
      </c>
      <c r="C1675" s="2">
        <f t="shared" si="205"/>
        <v>-2.0000000000000018E-2</v>
      </c>
      <c r="D1675" s="2">
        <f t="shared" si="206"/>
        <v>0.65</v>
      </c>
      <c r="E1675" s="2">
        <f t="shared" si="200"/>
        <v>0.66800000000000004</v>
      </c>
      <c r="F1675" s="2">
        <f t="shared" si="201"/>
        <v>0.67649999999999999</v>
      </c>
      <c r="G1675" s="2">
        <f t="shared" si="203"/>
        <v>0.68220000000000003</v>
      </c>
      <c r="H1675" s="2">
        <f t="shared" si="207"/>
        <v>0.72539999999999993</v>
      </c>
      <c r="I1675" s="2">
        <f t="array" ref="I1675">SUMPRODUCT(B1659:B1678, (ROW(B1659:B1678)-ROW(B1659)+1)) / (20*21/2)</f>
        <v>0.66880952380952374</v>
      </c>
      <c r="J1675" s="2">
        <f t="shared" si="202"/>
        <v>0.67170633521552892</v>
      </c>
      <c r="K1675" s="2">
        <f t="shared" si="204"/>
        <v>0.68437933192308276</v>
      </c>
    </row>
    <row r="1676" spans="1:11" ht="13.5" x14ac:dyDescent="0.25">
      <c r="A1676" s="3">
        <f>TITRES_STAT!B1679</f>
        <v>44750</v>
      </c>
      <c r="B1676" s="5">
        <f>TITRES_STAT!D1679</f>
        <v>0.65</v>
      </c>
      <c r="C1676" s="2">
        <f t="shared" si="205"/>
        <v>0</v>
      </c>
      <c r="D1676" s="2">
        <f t="shared" si="206"/>
        <v>0.65</v>
      </c>
      <c r="E1676" s="2">
        <f t="shared" ref="E1676:E1739" si="208">AVERAGE(B1667:B1676)</f>
        <v>0.66400000000000015</v>
      </c>
      <c r="F1676" s="2">
        <f t="shared" si="201"/>
        <v>0.67500000000000004</v>
      </c>
      <c r="G1676" s="2">
        <f t="shared" si="203"/>
        <v>0.68059999999999998</v>
      </c>
      <c r="H1676" s="2">
        <f t="shared" si="207"/>
        <v>0.72499999999999998</v>
      </c>
      <c r="I1676" s="2">
        <f t="array" ref="I1676">SUMPRODUCT(B1660:B1679, (ROW(B1660:B1679)-ROW(B1660)+1)) / (20*21/2)</f>
        <v>0.67133333333333334</v>
      </c>
      <c r="J1676" s="2">
        <f t="shared" si="202"/>
        <v>0.66963906519500238</v>
      </c>
      <c r="K1676" s="2">
        <f t="shared" si="204"/>
        <v>0.68303112282805989</v>
      </c>
    </row>
    <row r="1677" spans="1:11" ht="13.5" x14ac:dyDescent="0.25">
      <c r="A1677" s="3">
        <f>TITRES_STAT!B1680</f>
        <v>44753</v>
      </c>
      <c r="B1677" s="5">
        <f>TITRES_STAT!D1680</f>
        <v>0.67</v>
      </c>
      <c r="C1677" s="2">
        <f t="shared" si="205"/>
        <v>2.0000000000000018E-2</v>
      </c>
      <c r="D1677" s="2">
        <f t="shared" si="206"/>
        <v>0.65800000000000003</v>
      </c>
      <c r="E1677" s="2">
        <f t="shared" si="208"/>
        <v>0.66200000000000003</v>
      </c>
      <c r="F1677" s="2">
        <f t="shared" si="201"/>
        <v>0.67349999999999999</v>
      </c>
      <c r="G1677" s="2">
        <f t="shared" si="203"/>
        <v>0.6794</v>
      </c>
      <c r="H1677" s="2">
        <f t="shared" si="207"/>
        <v>0.72470000000000001</v>
      </c>
      <c r="I1677" s="2">
        <f t="array" ref="I1677">SUMPRODUCT(B1661:B1680, (ROW(B1661:B1680)-ROW(B1661)+1)) / (20*21/2)</f>
        <v>0.67290476190476189</v>
      </c>
      <c r="J1677" s="2">
        <f t="shared" si="202"/>
        <v>0.6696734399383355</v>
      </c>
      <c r="K1677" s="2">
        <f t="shared" si="204"/>
        <v>0.68252009840343009</v>
      </c>
    </row>
    <row r="1678" spans="1:11" ht="13.5" x14ac:dyDescent="0.25">
      <c r="A1678" s="3">
        <f>TITRES_STAT!B1681</f>
        <v>44754</v>
      </c>
      <c r="B1678" s="5">
        <f>TITRES_STAT!D1681</f>
        <v>0.7</v>
      </c>
      <c r="C1678" s="2">
        <f t="shared" si="205"/>
        <v>2.9999999999999916E-2</v>
      </c>
      <c r="D1678" s="2">
        <f t="shared" si="206"/>
        <v>0.66799999999999993</v>
      </c>
      <c r="E1678" s="2">
        <f t="shared" si="208"/>
        <v>0.66400000000000003</v>
      </c>
      <c r="F1678" s="2">
        <f t="shared" si="201"/>
        <v>0.67349999999999999</v>
      </c>
      <c r="G1678" s="2">
        <f t="shared" si="203"/>
        <v>0.67880000000000007</v>
      </c>
      <c r="H1678" s="2">
        <f t="shared" si="207"/>
        <v>0.72454999999999981</v>
      </c>
      <c r="I1678" s="2">
        <f t="array" ref="I1678">SUMPRODUCT(B1662:B1681, (ROW(B1662:B1681)-ROW(B1662)+1)) / (20*21/2)</f>
        <v>0.67452380952380953</v>
      </c>
      <c r="J1678" s="2">
        <f t="shared" si="202"/>
        <v>0.67256168375373215</v>
      </c>
      <c r="K1678" s="2">
        <f t="shared" si="204"/>
        <v>0.68320558474055049</v>
      </c>
    </row>
    <row r="1679" spans="1:11" ht="13.5" x14ac:dyDescent="0.25">
      <c r="A1679" s="3">
        <f>TITRES_STAT!B1682</f>
        <v>44755</v>
      </c>
      <c r="B1679" s="5">
        <f>TITRES_STAT!D1682</f>
        <v>0.7</v>
      </c>
      <c r="C1679" s="2">
        <f t="shared" si="205"/>
        <v>0</v>
      </c>
      <c r="D1679" s="2">
        <f t="shared" si="206"/>
        <v>0.67400000000000004</v>
      </c>
      <c r="E1679" s="2">
        <f t="shared" si="208"/>
        <v>0.66400000000000003</v>
      </c>
      <c r="F1679" s="2">
        <f t="shared" si="201"/>
        <v>0.67349999999999999</v>
      </c>
      <c r="G1679" s="2">
        <f t="shared" si="203"/>
        <v>0.67859999999999998</v>
      </c>
      <c r="H1679" s="2">
        <f t="shared" si="207"/>
        <v>0.72439999999999982</v>
      </c>
      <c r="I1679" s="2">
        <f t="array" ref="I1679">SUMPRODUCT(B1663:B1682, (ROW(B1663:B1682)-ROW(B1663)+1)) / (20*21/2)</f>
        <v>0.67604761904761901</v>
      </c>
      <c r="J1679" s="2">
        <f t="shared" si="202"/>
        <v>0.67517485672956723</v>
      </c>
      <c r="K1679" s="2">
        <f t="shared" si="204"/>
        <v>0.68386418926052894</v>
      </c>
    </row>
    <row r="1680" spans="1:11" ht="13.5" x14ac:dyDescent="0.25">
      <c r="A1680" s="3">
        <f>TITRES_STAT!B1683</f>
        <v>44756</v>
      </c>
      <c r="B1680" s="5">
        <f>TITRES_STAT!D1683</f>
        <v>0.69</v>
      </c>
      <c r="C1680" s="2">
        <f t="shared" si="205"/>
        <v>-1.0000000000000009E-2</v>
      </c>
      <c r="D1680" s="2">
        <f t="shared" si="206"/>
        <v>0.68199999999999994</v>
      </c>
      <c r="E1680" s="2">
        <f t="shared" si="208"/>
        <v>0.66600000000000004</v>
      </c>
      <c r="F1680" s="2">
        <f t="shared" si="201"/>
        <v>0.67299999999999993</v>
      </c>
      <c r="G1680" s="2">
        <f t="shared" si="203"/>
        <v>0.67839999999999989</v>
      </c>
      <c r="H1680" s="2">
        <f t="shared" si="207"/>
        <v>0.72414999999999974</v>
      </c>
      <c r="I1680" s="2">
        <f t="array" ref="I1680">SUMPRODUCT(B1664:B1683, (ROW(B1664:B1683)-ROW(B1664)+1)) / (20*21/2)</f>
        <v>0.67461904761904756</v>
      </c>
      <c r="J1680" s="2">
        <f t="shared" si="202"/>
        <v>0.67658677513627508</v>
      </c>
      <c r="K1680" s="2">
        <f t="shared" si="204"/>
        <v>0.68410480928952788</v>
      </c>
    </row>
    <row r="1681" spans="1:11" ht="13.5" x14ac:dyDescent="0.25">
      <c r="A1681" s="3">
        <f>TITRES_STAT!B1684</f>
        <v>44757</v>
      </c>
      <c r="B1681" s="5">
        <f>TITRES_STAT!D1684</f>
        <v>0.69</v>
      </c>
      <c r="C1681" s="2">
        <f t="shared" si="205"/>
        <v>0</v>
      </c>
      <c r="D1681" s="2">
        <f t="shared" si="206"/>
        <v>0.69000000000000006</v>
      </c>
      <c r="E1681" s="2">
        <f t="shared" si="208"/>
        <v>0.66999999999999993</v>
      </c>
      <c r="F1681" s="2">
        <f t="shared" si="201"/>
        <v>0.67399999999999993</v>
      </c>
      <c r="G1681" s="2">
        <f t="shared" si="203"/>
        <v>0.6781999999999998</v>
      </c>
      <c r="H1681" s="2">
        <f t="shared" si="207"/>
        <v>0.7238</v>
      </c>
      <c r="I1681" s="2">
        <f t="array" ref="I1681">SUMPRODUCT(B1665:B1684, (ROW(B1665:B1684)-ROW(B1665)+1)) / (20*21/2)</f>
        <v>0.67328571428571427</v>
      </c>
      <c r="J1681" s="2">
        <f t="shared" si="202"/>
        <v>0.67786422512329647</v>
      </c>
      <c r="K1681" s="2">
        <f t="shared" si="204"/>
        <v>0.68433599323895822</v>
      </c>
    </row>
    <row r="1682" spans="1:11" ht="13.5" x14ac:dyDescent="0.25">
      <c r="A1682" s="3">
        <f>TITRES_STAT!B1685</f>
        <v>44760</v>
      </c>
      <c r="B1682" s="5">
        <f>TITRES_STAT!D1685</f>
        <v>0.69</v>
      </c>
      <c r="C1682" s="2">
        <f t="shared" si="205"/>
        <v>0</v>
      </c>
      <c r="D1682" s="2">
        <f t="shared" si="206"/>
        <v>0.69399999999999995</v>
      </c>
      <c r="E1682" s="2">
        <f t="shared" si="208"/>
        <v>0.67599999999999993</v>
      </c>
      <c r="F1682" s="2">
        <f t="shared" si="201"/>
        <v>0.67499999999999993</v>
      </c>
      <c r="G1682" s="2">
        <f t="shared" si="203"/>
        <v>0.67859999999999987</v>
      </c>
      <c r="H1682" s="2">
        <f t="shared" si="207"/>
        <v>0.72345000000000004</v>
      </c>
      <c r="I1682" s="2">
        <f t="array" ref="I1682">SUMPRODUCT(B1666:B1685, (ROW(B1666:B1685)-ROW(B1666)+1)) / (20*21/2)</f>
        <v>0.672047619047619</v>
      </c>
      <c r="J1682" s="2">
        <f t="shared" si="202"/>
        <v>0.67902001320679206</v>
      </c>
      <c r="K1682" s="2">
        <f t="shared" si="204"/>
        <v>0.68455811115115595</v>
      </c>
    </row>
    <row r="1683" spans="1:11" ht="13.5" x14ac:dyDescent="0.25">
      <c r="A1683" s="3">
        <f>TITRES_STAT!B1686</f>
        <v>44761</v>
      </c>
      <c r="B1683" s="5">
        <f>TITRES_STAT!D1686</f>
        <v>0.66</v>
      </c>
      <c r="C1683" s="2">
        <f t="shared" si="205"/>
        <v>-2.9999999999999916E-2</v>
      </c>
      <c r="D1683" s="2">
        <f t="shared" si="206"/>
        <v>0.68600000000000005</v>
      </c>
      <c r="E1683" s="2">
        <f t="shared" si="208"/>
        <v>0.67699999999999994</v>
      </c>
      <c r="F1683" s="2">
        <f t="shared" si="201"/>
        <v>0.67399999999999993</v>
      </c>
      <c r="G1683" s="2">
        <f t="shared" si="203"/>
        <v>0.67839999999999978</v>
      </c>
      <c r="H1683" s="2">
        <f t="shared" si="207"/>
        <v>0.72284999999999999</v>
      </c>
      <c r="I1683" s="2">
        <f t="array" ref="I1683">SUMPRODUCT(B1667:B1686, (ROW(B1667:B1686)-ROW(B1667)+1)) / (20*21/2)</f>
        <v>0.67085714285714282</v>
      </c>
      <c r="J1683" s="2">
        <f t="shared" si="202"/>
        <v>0.67720858337757373</v>
      </c>
      <c r="K1683" s="2">
        <f t="shared" si="204"/>
        <v>0.6835950479687577</v>
      </c>
    </row>
    <row r="1684" spans="1:11" ht="13.5" x14ac:dyDescent="0.25">
      <c r="A1684" s="3">
        <f>TITRES_STAT!B1687</f>
        <v>44762</v>
      </c>
      <c r="B1684" s="5">
        <f>TITRES_STAT!D1687</f>
        <v>0.66</v>
      </c>
      <c r="C1684" s="2">
        <f t="shared" si="205"/>
        <v>0</v>
      </c>
      <c r="D1684" s="2">
        <f t="shared" si="206"/>
        <v>0.67800000000000005</v>
      </c>
      <c r="E1684" s="2">
        <f t="shared" si="208"/>
        <v>0.67599999999999993</v>
      </c>
      <c r="F1684" s="2">
        <f t="shared" ref="F1684:F1747" si="209">AVERAGE(B1665:B1684)</f>
        <v>0.67299999999999982</v>
      </c>
      <c r="G1684" s="2">
        <f t="shared" si="203"/>
        <v>0.6781999999999998</v>
      </c>
      <c r="H1684" s="2">
        <f t="shared" si="207"/>
        <v>0.72219999999999995</v>
      </c>
      <c r="I1684" s="2">
        <f t="array" ref="I1684">SUMPRODUCT(B1668:B1687, (ROW(B1668:B1687)-ROW(B1668)+1)) / (20*21/2)</f>
        <v>0.67171428571428571</v>
      </c>
      <c r="J1684" s="2">
        <f t="shared" si="202"/>
        <v>0.67556967067494766</v>
      </c>
      <c r="K1684" s="2">
        <f t="shared" si="204"/>
        <v>0.68266975196998292</v>
      </c>
    </row>
    <row r="1685" spans="1:11" ht="13.5" x14ac:dyDescent="0.25">
      <c r="A1685" s="3">
        <f>TITRES_STAT!B1688</f>
        <v>44763</v>
      </c>
      <c r="B1685" s="5">
        <f>TITRES_STAT!D1688</f>
        <v>0.66</v>
      </c>
      <c r="C1685" s="2">
        <f t="shared" si="205"/>
        <v>0</v>
      </c>
      <c r="D1685" s="2">
        <f t="shared" si="206"/>
        <v>0.67200000000000004</v>
      </c>
      <c r="E1685" s="2">
        <f t="shared" si="208"/>
        <v>0.67699999999999994</v>
      </c>
      <c r="F1685" s="2">
        <f t="shared" si="209"/>
        <v>0.67249999999999999</v>
      </c>
      <c r="G1685" s="2">
        <f t="shared" si="203"/>
        <v>0.67759999999999976</v>
      </c>
      <c r="H1685" s="2">
        <f t="shared" si="207"/>
        <v>0.72170000000000001</v>
      </c>
      <c r="I1685" s="2">
        <f t="array" ref="I1685">SUMPRODUCT(B1669:B1688, (ROW(B1669:B1688)-ROW(B1669)+1)) / (20*21/2)</f>
        <v>0.67261904761904767</v>
      </c>
      <c r="J1685" s="2">
        <f t="shared" ref="J1685:J1748" si="210">$J$4*B1685+J1684*(1-$J$4)</f>
        <v>0.67408684489638115</v>
      </c>
      <c r="K1685" s="2">
        <f t="shared" si="204"/>
        <v>0.68178074208880712</v>
      </c>
    </row>
    <row r="1686" spans="1:11" ht="13.5" x14ac:dyDescent="0.25">
      <c r="A1686" s="3">
        <f>TITRES_STAT!B1689</f>
        <v>44764</v>
      </c>
      <c r="B1686" s="5">
        <f>TITRES_STAT!D1689</f>
        <v>0.66</v>
      </c>
      <c r="C1686" s="2">
        <f t="shared" si="205"/>
        <v>0</v>
      </c>
      <c r="D1686" s="2">
        <f t="shared" si="206"/>
        <v>0.66600000000000015</v>
      </c>
      <c r="E1686" s="2">
        <f t="shared" si="208"/>
        <v>0.67800000000000016</v>
      </c>
      <c r="F1686" s="2">
        <f t="shared" si="209"/>
        <v>0.67100000000000004</v>
      </c>
      <c r="G1686" s="2">
        <f t="shared" si="203"/>
        <v>0.6771999999999998</v>
      </c>
      <c r="H1686" s="2">
        <f t="shared" si="207"/>
        <v>0.72110000000000019</v>
      </c>
      <c r="I1686" s="2">
        <f t="array" ref="I1686">SUMPRODUCT(B1670:B1689, (ROW(B1670:B1689)-ROW(B1670)+1)) / (20*21/2)</f>
        <v>0.67352380952380952</v>
      </c>
      <c r="J1686" s="2">
        <f t="shared" si="210"/>
        <v>0.67274524062053531</v>
      </c>
      <c r="K1686" s="2">
        <f t="shared" si="204"/>
        <v>0.68092659534022648</v>
      </c>
    </row>
    <row r="1687" spans="1:11" ht="13.5" x14ac:dyDescent="0.25">
      <c r="A1687" s="3">
        <f>TITRES_STAT!B1690</f>
        <v>44768</v>
      </c>
      <c r="B1687" s="5">
        <f>TITRES_STAT!D1690</f>
        <v>0.68</v>
      </c>
      <c r="C1687" s="2">
        <f t="shared" si="205"/>
        <v>2.0000000000000018E-2</v>
      </c>
      <c r="D1687" s="2">
        <f t="shared" si="206"/>
        <v>0.66400000000000003</v>
      </c>
      <c r="E1687" s="2">
        <f t="shared" si="208"/>
        <v>0.67900000000000005</v>
      </c>
      <c r="F1687" s="2">
        <f t="shared" si="209"/>
        <v>0.67049999999999987</v>
      </c>
      <c r="G1687" s="2">
        <f t="shared" si="203"/>
        <v>0.67759999999999987</v>
      </c>
      <c r="H1687" s="2">
        <f t="shared" si="207"/>
        <v>0.72060000000000013</v>
      </c>
      <c r="I1687" s="2">
        <f t="array" ref="I1687">SUMPRODUCT(B1671:B1690, (ROW(B1671:B1690)-ROW(B1671)+1)) / (20*21/2)</f>
        <v>0.67452380952380953</v>
      </c>
      <c r="J1687" s="2">
        <f t="shared" si="210"/>
        <v>0.67343617008524626</v>
      </c>
      <c r="K1687" s="2">
        <f t="shared" si="204"/>
        <v>0.68089025826806071</v>
      </c>
    </row>
    <row r="1688" spans="1:11" ht="13.5" x14ac:dyDescent="0.25">
      <c r="A1688" s="3">
        <f>TITRES_STAT!B1691</f>
        <v>44769</v>
      </c>
      <c r="B1688" s="5">
        <f>TITRES_STAT!D1691</f>
        <v>0.68</v>
      </c>
      <c r="C1688" s="2">
        <f t="shared" si="205"/>
        <v>0</v>
      </c>
      <c r="D1688" s="2">
        <f t="shared" si="206"/>
        <v>0.66800000000000004</v>
      </c>
      <c r="E1688" s="2">
        <f t="shared" si="208"/>
        <v>0.67699999999999994</v>
      </c>
      <c r="F1688" s="2">
        <f t="shared" si="209"/>
        <v>0.67049999999999998</v>
      </c>
      <c r="G1688" s="2">
        <f t="shared" si="203"/>
        <v>0.67839999999999989</v>
      </c>
      <c r="H1688" s="2">
        <f t="shared" si="207"/>
        <v>0.7202000000000004</v>
      </c>
      <c r="I1688" s="2">
        <f t="array" ref="I1688">SUMPRODUCT(B1672:B1691, (ROW(B1672:B1691)-ROW(B1672)+1)) / (20*21/2)</f>
        <v>0.67738095238095242</v>
      </c>
      <c r="J1688" s="2">
        <f t="shared" si="210"/>
        <v>0.67406129674379422</v>
      </c>
      <c r="K1688" s="2">
        <f t="shared" si="204"/>
        <v>0.68085534617911714</v>
      </c>
    </row>
    <row r="1689" spans="1:11" ht="13.5" x14ac:dyDescent="0.25">
      <c r="A1689" s="3">
        <f>TITRES_STAT!B1692</f>
        <v>44770</v>
      </c>
      <c r="B1689" s="5">
        <f>TITRES_STAT!D1692</f>
        <v>0.68</v>
      </c>
      <c r="C1689" s="2">
        <f t="shared" si="205"/>
        <v>0</v>
      </c>
      <c r="D1689" s="2">
        <f t="shared" si="206"/>
        <v>0.67200000000000004</v>
      </c>
      <c r="E1689" s="2">
        <f t="shared" si="208"/>
        <v>0.67499999999999993</v>
      </c>
      <c r="F1689" s="2">
        <f t="shared" si="209"/>
        <v>0.66949999999999998</v>
      </c>
      <c r="G1689" s="2">
        <f t="shared" si="203"/>
        <v>0.67960000000000009</v>
      </c>
      <c r="H1689" s="2">
        <f t="shared" si="207"/>
        <v>0.71980000000000033</v>
      </c>
      <c r="I1689" s="2">
        <f t="array" ref="I1689">SUMPRODUCT(B1673:B1692, (ROW(B1673:B1692)-ROW(B1673)+1)) / (20*21/2)</f>
        <v>0.67999999999999994</v>
      </c>
      <c r="J1689" s="2">
        <f t="shared" si="210"/>
        <v>0.67462688753009958</v>
      </c>
      <c r="K1689" s="2">
        <f t="shared" si="204"/>
        <v>0.68082180319170071</v>
      </c>
    </row>
    <row r="1690" spans="1:11" ht="13.5" x14ac:dyDescent="0.25">
      <c r="A1690" s="3">
        <f>TITRES_STAT!B1693</f>
        <v>44771</v>
      </c>
      <c r="B1690" s="5">
        <f>TITRES_STAT!D1693</f>
        <v>0.68</v>
      </c>
      <c r="C1690" s="2">
        <f t="shared" si="205"/>
        <v>0</v>
      </c>
      <c r="D1690" s="2">
        <f t="shared" si="206"/>
        <v>0.67600000000000005</v>
      </c>
      <c r="E1690" s="2">
        <f t="shared" si="208"/>
        <v>0.67399999999999993</v>
      </c>
      <c r="F1690" s="2">
        <f t="shared" si="209"/>
        <v>0.66999999999999993</v>
      </c>
      <c r="G1690" s="2">
        <f t="shared" si="203"/>
        <v>0.68040000000000012</v>
      </c>
      <c r="H1690" s="2">
        <f t="shared" si="207"/>
        <v>0.71930000000000049</v>
      </c>
      <c r="I1690" s="2">
        <f t="array" ref="I1690">SUMPRODUCT(B1674:B1693, (ROW(B1674:B1693)-ROW(B1674)+1)) / (20*21/2)</f>
        <v>0.68228571428571427</v>
      </c>
      <c r="J1690" s="2">
        <f t="shared" si="210"/>
        <v>0.67513861252723295</v>
      </c>
      <c r="K1690" s="2">
        <f t="shared" si="204"/>
        <v>0.68078957561555553</v>
      </c>
    </row>
    <row r="1691" spans="1:11" ht="13.5" x14ac:dyDescent="0.25">
      <c r="A1691" s="3">
        <f>TITRES_STAT!B1694</f>
        <v>44774</v>
      </c>
      <c r="B1691" s="5">
        <f>TITRES_STAT!D1694</f>
        <v>0.7</v>
      </c>
      <c r="C1691" s="2">
        <f t="shared" si="205"/>
        <v>1.9999999999999907E-2</v>
      </c>
      <c r="D1691" s="2">
        <f t="shared" si="206"/>
        <v>0.68399999999999994</v>
      </c>
      <c r="E1691" s="2">
        <f t="shared" si="208"/>
        <v>0.67500000000000004</v>
      </c>
      <c r="F1691" s="2">
        <f t="shared" si="209"/>
        <v>0.67249999999999988</v>
      </c>
      <c r="G1691" s="2">
        <f t="shared" si="203"/>
        <v>0.68160000000000009</v>
      </c>
      <c r="H1691" s="2">
        <f t="shared" si="207"/>
        <v>0.71880000000000022</v>
      </c>
      <c r="I1691" s="2">
        <f t="array" ref="I1691">SUMPRODUCT(B1675:B1694, (ROW(B1675:B1694)-ROW(B1675)+1)) / (20*21/2)</f>
        <v>0.68433333333333335</v>
      </c>
      <c r="J1691" s="2">
        <f t="shared" si="210"/>
        <v>0.67750636371511552</v>
      </c>
      <c r="K1691" s="2">
        <f t="shared" si="204"/>
        <v>0.68154292559141616</v>
      </c>
    </row>
    <row r="1692" spans="1:11" ht="13.5" x14ac:dyDescent="0.25">
      <c r="A1692" s="3">
        <f>TITRES_STAT!B1695</f>
        <v>44775</v>
      </c>
      <c r="B1692" s="5">
        <f>TITRES_STAT!D1695</f>
        <v>0.7</v>
      </c>
      <c r="C1692" s="2">
        <f t="shared" si="205"/>
        <v>0</v>
      </c>
      <c r="D1692" s="2">
        <f t="shared" si="206"/>
        <v>0.68800000000000006</v>
      </c>
      <c r="E1692" s="2">
        <f t="shared" si="208"/>
        <v>0.67599999999999993</v>
      </c>
      <c r="F1692" s="2">
        <f t="shared" si="209"/>
        <v>0.67599999999999993</v>
      </c>
      <c r="G1692" s="2">
        <f t="shared" si="203"/>
        <v>0.68240000000000012</v>
      </c>
      <c r="H1692" s="2">
        <f t="shared" si="207"/>
        <v>0.71835000000000027</v>
      </c>
      <c r="I1692" s="2">
        <f t="array" ref="I1692">SUMPRODUCT(B1676:B1695, (ROW(B1676:B1695)-ROW(B1676)+1)) / (20*21/2)</f>
        <v>0.68528571428571439</v>
      </c>
      <c r="J1692" s="2">
        <f t="shared" si="210"/>
        <v>0.67964861478986638</v>
      </c>
      <c r="K1692" s="2">
        <f t="shared" si="204"/>
        <v>0.68226673243096847</v>
      </c>
    </row>
    <row r="1693" spans="1:11" ht="13.5" x14ac:dyDescent="0.25">
      <c r="A1693" s="3">
        <f>TITRES_STAT!B1696</f>
        <v>44776</v>
      </c>
      <c r="B1693" s="5">
        <f>TITRES_STAT!D1696</f>
        <v>0.7</v>
      </c>
      <c r="C1693" s="2">
        <f t="shared" si="205"/>
        <v>0</v>
      </c>
      <c r="D1693" s="2">
        <f t="shared" si="206"/>
        <v>0.69199999999999995</v>
      </c>
      <c r="E1693" s="2">
        <f t="shared" si="208"/>
        <v>0.68</v>
      </c>
      <c r="F1693" s="2">
        <f t="shared" si="209"/>
        <v>0.67849999999999988</v>
      </c>
      <c r="G1693" s="2">
        <f t="shared" si="203"/>
        <v>0.68280000000000018</v>
      </c>
      <c r="H1693" s="2">
        <f t="shared" si="207"/>
        <v>0.71785000000000021</v>
      </c>
      <c r="I1693" s="2">
        <f t="array" ref="I1693">SUMPRODUCT(B1677:B1696, (ROW(B1677:B1696)-ROW(B1677)+1)) / (20*21/2)</f>
        <v>0.68414285714285705</v>
      </c>
      <c r="J1693" s="2">
        <f t="shared" si="210"/>
        <v>0.68158684195273622</v>
      </c>
      <c r="K1693" s="2">
        <f t="shared" si="204"/>
        <v>0.68296215468857757</v>
      </c>
    </row>
    <row r="1694" spans="1:11" ht="13.5" x14ac:dyDescent="0.25">
      <c r="A1694" s="3">
        <f>TITRES_STAT!B1697</f>
        <v>44777</v>
      </c>
      <c r="B1694" s="5">
        <f>TITRES_STAT!D1697</f>
        <v>0.7</v>
      </c>
      <c r="C1694" s="2">
        <f t="shared" si="205"/>
        <v>0</v>
      </c>
      <c r="D1694" s="2">
        <f t="shared" si="206"/>
        <v>0.69600000000000006</v>
      </c>
      <c r="E1694" s="2">
        <f t="shared" si="208"/>
        <v>0.68400000000000005</v>
      </c>
      <c r="F1694" s="2">
        <f t="shared" si="209"/>
        <v>0.67999999999999983</v>
      </c>
      <c r="G1694" s="2">
        <f t="shared" si="203"/>
        <v>0.6826000000000001</v>
      </c>
      <c r="H1694" s="2">
        <f t="shared" si="207"/>
        <v>0.71730000000000016</v>
      </c>
      <c r="I1694" s="2">
        <f t="array" ref="I1694">SUMPRODUCT(B1678:B1697, (ROW(B1678:B1697)-ROW(B1678)+1)) / (20*21/2)</f>
        <v>0.68195238095238098</v>
      </c>
      <c r="J1694" s="2">
        <f t="shared" si="210"/>
        <v>0.68334047605247561</v>
      </c>
      <c r="K1694" s="2">
        <f t="shared" si="204"/>
        <v>0.68363030548510395</v>
      </c>
    </row>
    <row r="1695" spans="1:11" ht="13.5" x14ac:dyDescent="0.25">
      <c r="A1695" s="3">
        <f>TITRES_STAT!B1698</f>
        <v>44778</v>
      </c>
      <c r="B1695" s="5">
        <f>TITRES_STAT!D1698</f>
        <v>0.69</v>
      </c>
      <c r="C1695" s="2">
        <f t="shared" si="205"/>
        <v>-1.0000000000000009E-2</v>
      </c>
      <c r="D1695" s="2">
        <f t="shared" si="206"/>
        <v>0.69799999999999995</v>
      </c>
      <c r="E1695" s="2">
        <f t="shared" si="208"/>
        <v>0.68700000000000006</v>
      </c>
      <c r="F1695" s="2">
        <f t="shared" si="209"/>
        <v>0.68199999999999972</v>
      </c>
      <c r="G1695" s="2">
        <f t="shared" si="203"/>
        <v>0.6823999999999999</v>
      </c>
      <c r="H1695" s="2">
        <f t="shared" si="207"/>
        <v>0.71665000000000001</v>
      </c>
      <c r="I1695" s="2">
        <f t="array" ref="I1695">SUMPRODUCT(B1679:B1698, (ROW(B1679:B1698)-ROW(B1679)+1)) / (20*21/2)</f>
        <v>0.68171428571428583</v>
      </c>
      <c r="J1695" s="2">
        <f t="shared" si="210"/>
        <v>0.68397471642843033</v>
      </c>
      <c r="K1695" s="2">
        <f t="shared" si="204"/>
        <v>0.68388009742686462</v>
      </c>
    </row>
    <row r="1696" spans="1:11" ht="13.5" x14ac:dyDescent="0.25">
      <c r="A1696" s="3">
        <f>TITRES_STAT!B1699</f>
        <v>44781</v>
      </c>
      <c r="B1696" s="5">
        <f>TITRES_STAT!D1699</f>
        <v>0.67</v>
      </c>
      <c r="C1696" s="2">
        <f t="shared" si="205"/>
        <v>-1.9999999999999907E-2</v>
      </c>
      <c r="D1696" s="2">
        <f t="shared" si="206"/>
        <v>0.69199999999999995</v>
      </c>
      <c r="E1696" s="2">
        <f t="shared" si="208"/>
        <v>0.68800000000000006</v>
      </c>
      <c r="F1696" s="2">
        <f t="shared" si="209"/>
        <v>0.68299999999999983</v>
      </c>
      <c r="G1696" s="2">
        <f t="shared" si="203"/>
        <v>0.68219999999999981</v>
      </c>
      <c r="H1696" s="2">
        <f t="shared" si="207"/>
        <v>0.7158500000000001</v>
      </c>
      <c r="I1696" s="2">
        <f t="array" ref="I1696">SUMPRODUCT(B1680:B1699, (ROW(B1680:B1699)-ROW(B1680)+1)) / (20*21/2)</f>
        <v>0.68252380952380953</v>
      </c>
      <c r="J1696" s="2">
        <f t="shared" si="210"/>
        <v>0.68264379105429418</v>
      </c>
      <c r="K1696" s="2">
        <f t="shared" si="204"/>
        <v>0.68333577988071303</v>
      </c>
    </row>
    <row r="1697" spans="1:11" ht="13.5" x14ac:dyDescent="0.25">
      <c r="A1697" s="3">
        <f>TITRES_STAT!B1700</f>
        <v>44782</v>
      </c>
      <c r="B1697" s="5">
        <f>TITRES_STAT!D1700</f>
        <v>0.66</v>
      </c>
      <c r="C1697" s="2">
        <f t="shared" si="205"/>
        <v>-1.0000000000000009E-2</v>
      </c>
      <c r="D1697" s="2">
        <f t="shared" si="206"/>
        <v>0.68399999999999994</v>
      </c>
      <c r="E1697" s="2">
        <f t="shared" si="208"/>
        <v>0.68600000000000017</v>
      </c>
      <c r="F1697" s="2">
        <f t="shared" si="209"/>
        <v>0.68249999999999988</v>
      </c>
      <c r="G1697" s="2">
        <f t="shared" si="203"/>
        <v>0.68139999999999967</v>
      </c>
      <c r="H1697" s="2">
        <f t="shared" si="207"/>
        <v>0.71500000000000019</v>
      </c>
      <c r="I1697" s="2">
        <f t="array" ref="I1697">SUMPRODUCT(B1681:B1700, (ROW(B1681:B1700)-ROW(B1681)+1)) / (20*21/2)</f>
        <v>0.68338095238095231</v>
      </c>
      <c r="J1697" s="2">
        <f t="shared" si="210"/>
        <v>0.68048723952531376</v>
      </c>
      <c r="K1697" s="2">
        <f t="shared" si="204"/>
        <v>0.68242065125793994</v>
      </c>
    </row>
    <row r="1698" spans="1:11" ht="13.5" x14ac:dyDescent="0.25">
      <c r="A1698" s="3">
        <f>TITRES_STAT!B1701</f>
        <v>44783</v>
      </c>
      <c r="B1698" s="5">
        <f>TITRES_STAT!D1701</f>
        <v>0.68</v>
      </c>
      <c r="C1698" s="2">
        <f t="shared" si="205"/>
        <v>2.0000000000000018E-2</v>
      </c>
      <c r="D1698" s="2">
        <f t="shared" si="206"/>
        <v>0.68</v>
      </c>
      <c r="E1698" s="2">
        <f t="shared" si="208"/>
        <v>0.68599999999999994</v>
      </c>
      <c r="F1698" s="2">
        <f t="shared" si="209"/>
        <v>0.68149999999999977</v>
      </c>
      <c r="G1698" s="2">
        <f t="shared" si="203"/>
        <v>0.68099999999999983</v>
      </c>
      <c r="H1698" s="2">
        <f t="shared" si="207"/>
        <v>0.71440000000000026</v>
      </c>
      <c r="I1698" s="2">
        <f t="array" ref="I1698">SUMPRODUCT(B1682:B1701, (ROW(B1682:B1701)-ROW(B1682)+1)) / (20*21/2)</f>
        <v>0.68519047619047613</v>
      </c>
      <c r="J1698" s="2">
        <f t="shared" si="210"/>
        <v>0.68044083576099823</v>
      </c>
      <c r="K1698" s="2">
        <f t="shared" si="204"/>
        <v>0.68232572375762857</v>
      </c>
    </row>
    <row r="1699" spans="1:11" ht="13.5" x14ac:dyDescent="0.25">
      <c r="A1699" s="3">
        <f>TITRES_STAT!B1702</f>
        <v>44784</v>
      </c>
      <c r="B1699" s="5">
        <f>TITRES_STAT!D1702</f>
        <v>0.69</v>
      </c>
      <c r="C1699" s="2">
        <f t="shared" si="205"/>
        <v>9.9999999999998979E-3</v>
      </c>
      <c r="D1699" s="2">
        <f t="shared" si="206"/>
        <v>0.67800000000000005</v>
      </c>
      <c r="E1699" s="2">
        <f t="shared" si="208"/>
        <v>0.68699999999999994</v>
      </c>
      <c r="F1699" s="2">
        <f t="shared" si="209"/>
        <v>0.68099999999999983</v>
      </c>
      <c r="G1699" s="2">
        <f t="shared" si="203"/>
        <v>0.68079999999999985</v>
      </c>
      <c r="H1699" s="2">
        <f t="shared" si="207"/>
        <v>0.71375000000000033</v>
      </c>
      <c r="I1699" s="2">
        <f t="array" ref="I1699">SUMPRODUCT(B1683:B1702, (ROW(B1683:B1702)-ROW(B1683)+1)) / (20*21/2)</f>
        <v>0.68695238095238109</v>
      </c>
      <c r="J1699" s="2">
        <f t="shared" si="210"/>
        <v>0.68135123235518891</v>
      </c>
      <c r="K1699" s="2">
        <f t="shared" si="204"/>
        <v>0.68262667576713343</v>
      </c>
    </row>
    <row r="1700" spans="1:11" ht="13.5" x14ac:dyDescent="0.25">
      <c r="A1700" s="3">
        <f>TITRES_STAT!B1703</f>
        <v>44785</v>
      </c>
      <c r="B1700" s="5">
        <f>TITRES_STAT!D1703</f>
        <v>0.69</v>
      </c>
      <c r="C1700" s="2">
        <f t="shared" si="205"/>
        <v>0</v>
      </c>
      <c r="D1700" s="2">
        <f t="shared" si="206"/>
        <v>0.67800000000000005</v>
      </c>
      <c r="E1700" s="2">
        <f t="shared" si="208"/>
        <v>0.68799999999999994</v>
      </c>
      <c r="F1700" s="2">
        <f t="shared" si="209"/>
        <v>0.68099999999999983</v>
      </c>
      <c r="G1700" s="2">
        <f t="shared" si="203"/>
        <v>0.68059999999999998</v>
      </c>
      <c r="H1700" s="2">
        <f t="shared" si="207"/>
        <v>0.71305000000000041</v>
      </c>
      <c r="I1700" s="2">
        <f t="array" ref="I1700">SUMPRODUCT(B1684:B1703, (ROW(B1684:B1703)-ROW(B1684)+1)) / (20*21/2)</f>
        <v>0.68866666666666665</v>
      </c>
      <c r="J1700" s="2">
        <f t="shared" si="210"/>
        <v>0.68217492451183759</v>
      </c>
      <c r="K1700" s="2">
        <f t="shared" si="204"/>
        <v>0.68291582573704979</v>
      </c>
    </row>
    <row r="1701" spans="1:11" ht="13.5" x14ac:dyDescent="0.25">
      <c r="A1701" s="3">
        <f>TITRES_STAT!B1704</f>
        <v>44788</v>
      </c>
      <c r="B1701" s="5">
        <f>TITRES_STAT!D1704</f>
        <v>0.7</v>
      </c>
      <c r="C1701" s="2">
        <f t="shared" si="205"/>
        <v>1.0000000000000009E-2</v>
      </c>
      <c r="D1701" s="2">
        <f t="shared" si="206"/>
        <v>0.68399999999999994</v>
      </c>
      <c r="E1701" s="2">
        <f t="shared" si="208"/>
        <v>0.68799999999999983</v>
      </c>
      <c r="F1701" s="2">
        <f t="shared" si="209"/>
        <v>0.68149999999999988</v>
      </c>
      <c r="G1701" s="2">
        <f t="shared" si="203"/>
        <v>0.68040000000000012</v>
      </c>
      <c r="H1701" s="2">
        <f t="shared" si="207"/>
        <v>0.71245000000000036</v>
      </c>
      <c r="I1701" s="2">
        <f t="array" ref="I1701">SUMPRODUCT(B1685:B1704, (ROW(B1685:B1704)-ROW(B1685)+1)) / (20*21/2)</f>
        <v>0.69019047619047613</v>
      </c>
      <c r="J1701" s="2">
        <f t="shared" si="210"/>
        <v>0.68387255074880537</v>
      </c>
      <c r="K1701" s="2">
        <f t="shared" si="204"/>
        <v>0.68358579335520475</v>
      </c>
    </row>
    <row r="1702" spans="1:11" ht="13.5" x14ac:dyDescent="0.25">
      <c r="A1702" s="3">
        <f>TITRES_STAT!B1705</f>
        <v>44789</v>
      </c>
      <c r="B1702" s="5">
        <f>TITRES_STAT!D1705</f>
        <v>0.7</v>
      </c>
      <c r="C1702" s="2">
        <f t="shared" si="205"/>
        <v>0</v>
      </c>
      <c r="D1702" s="2">
        <f t="shared" si="206"/>
        <v>0.69199999999999995</v>
      </c>
      <c r="E1702" s="2">
        <f t="shared" si="208"/>
        <v>0.68799999999999994</v>
      </c>
      <c r="F1702" s="2">
        <f t="shared" si="209"/>
        <v>0.68199999999999983</v>
      </c>
      <c r="G1702" s="2">
        <f t="shared" si="203"/>
        <v>0.6806000000000002</v>
      </c>
      <c r="H1702" s="2">
        <f t="shared" si="207"/>
        <v>0.7118500000000002</v>
      </c>
      <c r="I1702" s="2">
        <f t="array" ref="I1702">SUMPRODUCT(B1686:B1705, (ROW(B1686:B1705)-ROW(B1686)+1)) / (20*21/2)</f>
        <v>0.69152380952380954</v>
      </c>
      <c r="J1702" s="2">
        <f t="shared" si="210"/>
        <v>0.68540849829653816</v>
      </c>
      <c r="K1702" s="2">
        <f t="shared" si="204"/>
        <v>0.68422948773343206</v>
      </c>
    </row>
    <row r="1703" spans="1:11" ht="13.5" x14ac:dyDescent="0.25">
      <c r="A1703" s="3">
        <f>TITRES_STAT!B1706</f>
        <v>44790</v>
      </c>
      <c r="B1703" s="5">
        <f>TITRES_STAT!D1706</f>
        <v>0.7</v>
      </c>
      <c r="C1703" s="2">
        <f t="shared" si="205"/>
        <v>0</v>
      </c>
      <c r="D1703" s="2">
        <f t="shared" si="206"/>
        <v>0.69600000000000006</v>
      </c>
      <c r="E1703" s="2">
        <f t="shared" si="208"/>
        <v>0.68799999999999994</v>
      </c>
      <c r="F1703" s="2">
        <f t="shared" si="209"/>
        <v>0.68399999999999994</v>
      </c>
      <c r="G1703" s="2">
        <f t="shared" si="203"/>
        <v>0.68040000000000023</v>
      </c>
      <c r="H1703" s="2">
        <f t="shared" si="207"/>
        <v>0.71140000000000014</v>
      </c>
      <c r="I1703" s="2">
        <f t="array" ref="I1703">SUMPRODUCT(B1687:B1706, (ROW(B1687:B1706)-ROW(B1687)+1)) / (20*21/2)</f>
        <v>0.6907619047619048</v>
      </c>
      <c r="J1703" s="2">
        <f t="shared" si="210"/>
        <v>0.68679816512543923</v>
      </c>
      <c r="K1703" s="2">
        <f t="shared" si="204"/>
        <v>0.68484793919486608</v>
      </c>
    </row>
    <row r="1704" spans="1:11" ht="13.5" x14ac:dyDescent="0.25">
      <c r="A1704" s="3">
        <f>TITRES_STAT!B1707</f>
        <v>44791</v>
      </c>
      <c r="B1704" s="5">
        <f>TITRES_STAT!D1707</f>
        <v>0.7</v>
      </c>
      <c r="C1704" s="2">
        <f t="shared" si="205"/>
        <v>0</v>
      </c>
      <c r="D1704" s="2">
        <f t="shared" si="206"/>
        <v>0.69800000000000006</v>
      </c>
      <c r="E1704" s="2">
        <f t="shared" si="208"/>
        <v>0.68800000000000006</v>
      </c>
      <c r="F1704" s="2">
        <f t="shared" si="209"/>
        <v>0.68599999999999983</v>
      </c>
      <c r="G1704" s="2">
        <f t="shared" si="203"/>
        <v>0.68080000000000029</v>
      </c>
      <c r="H1704" s="2">
        <f t="shared" si="207"/>
        <v>0.71095000000000008</v>
      </c>
      <c r="I1704" s="2">
        <f t="array" ref="I1704">SUMPRODUCT(B1688:B1707, (ROW(B1688:B1707)-ROW(B1688)+1)) / (20*21/2)</f>
        <v>0.68799999999999983</v>
      </c>
      <c r="J1704" s="2">
        <f t="shared" si="210"/>
        <v>0.68805548273254025</v>
      </c>
      <c r="K1704" s="2">
        <f t="shared" si="204"/>
        <v>0.68544213765781259</v>
      </c>
    </row>
    <row r="1705" spans="1:11" ht="13.5" x14ac:dyDescent="0.25">
      <c r="A1705" s="3">
        <f>TITRES_STAT!B1708</f>
        <v>44792</v>
      </c>
      <c r="B1705" s="5">
        <f>TITRES_STAT!D1708</f>
        <v>0.7</v>
      </c>
      <c r="C1705" s="2">
        <f t="shared" si="205"/>
        <v>0</v>
      </c>
      <c r="D1705" s="2">
        <f t="shared" si="206"/>
        <v>0.7</v>
      </c>
      <c r="E1705" s="2">
        <f t="shared" si="208"/>
        <v>0.68900000000000006</v>
      </c>
      <c r="F1705" s="2">
        <f t="shared" si="209"/>
        <v>0.68799999999999983</v>
      </c>
      <c r="G1705" s="2">
        <f t="shared" si="203"/>
        <v>0.68120000000000014</v>
      </c>
      <c r="H1705" s="2">
        <f t="shared" si="207"/>
        <v>0.71045000000000014</v>
      </c>
      <c r="I1705" s="2">
        <f t="array" ref="I1705">SUMPRODUCT(B1689:B1708, (ROW(B1689:B1708)-ROW(B1689)+1)) / (20*21/2)</f>
        <v>0.6834285714285715</v>
      </c>
      <c r="J1705" s="2">
        <f t="shared" si="210"/>
        <v>0.68919305580563162</v>
      </c>
      <c r="K1705" s="2">
        <f t="shared" si="204"/>
        <v>0.68601303422025139</v>
      </c>
    </row>
    <row r="1706" spans="1:11" ht="13.5" x14ac:dyDescent="0.25">
      <c r="A1706" s="3">
        <f>TITRES_STAT!B1709</f>
        <v>44795</v>
      </c>
      <c r="B1706" s="5">
        <f>TITRES_STAT!D1709</f>
        <v>0.68</v>
      </c>
      <c r="C1706" s="2">
        <f t="shared" si="205"/>
        <v>-1.9999999999999907E-2</v>
      </c>
      <c r="D1706" s="2">
        <f t="shared" si="206"/>
        <v>0.69599999999999995</v>
      </c>
      <c r="E1706" s="2">
        <f t="shared" si="208"/>
        <v>0.69000000000000006</v>
      </c>
      <c r="F1706" s="2">
        <f t="shared" si="209"/>
        <v>0.68899999999999983</v>
      </c>
      <c r="G1706" s="2">
        <f t="shared" si="203"/>
        <v>0.68120000000000003</v>
      </c>
      <c r="H1706" s="2">
        <f t="shared" si="207"/>
        <v>0.70990000000000009</v>
      </c>
      <c r="I1706" s="2">
        <f t="array" ref="I1706">SUMPRODUCT(B1690:B1709, (ROW(B1690:B1709)-ROW(B1690)+1)) / (20*21/2)</f>
        <v>0.68095238095238098</v>
      </c>
      <c r="J1706" s="2">
        <f t="shared" si="210"/>
        <v>0.68831752668128576</v>
      </c>
      <c r="K1706" s="2">
        <f t="shared" si="204"/>
        <v>0.68577722895671211</v>
      </c>
    </row>
    <row r="1707" spans="1:11" ht="13.5" x14ac:dyDescent="0.25">
      <c r="A1707" s="3">
        <f>TITRES_STAT!B1710</f>
        <v>44796</v>
      </c>
      <c r="B1707" s="5">
        <f>TITRES_STAT!D1710</f>
        <v>0.66</v>
      </c>
      <c r="C1707" s="2">
        <f t="shared" si="205"/>
        <v>-2.0000000000000018E-2</v>
      </c>
      <c r="D1707" s="2">
        <f t="shared" si="206"/>
        <v>0.68799999999999994</v>
      </c>
      <c r="E1707" s="2">
        <f t="shared" si="208"/>
        <v>0.69000000000000006</v>
      </c>
      <c r="F1707" s="2">
        <f t="shared" si="209"/>
        <v>0.68799999999999983</v>
      </c>
      <c r="G1707" s="2">
        <f t="shared" si="203"/>
        <v>0.68039999999999989</v>
      </c>
      <c r="H1707" s="2">
        <f t="shared" si="207"/>
        <v>0.70920000000000005</v>
      </c>
      <c r="I1707" s="2">
        <f t="array" ref="I1707">SUMPRODUCT(B1691:B1710, (ROW(B1691:B1710)-ROW(B1691)+1)) / (20*21/2)</f>
        <v>0.67666666666666664</v>
      </c>
      <c r="J1707" s="2">
        <f t="shared" si="210"/>
        <v>0.6856206193783061</v>
      </c>
      <c r="K1707" s="2">
        <f t="shared" si="204"/>
        <v>0.68476635723291945</v>
      </c>
    </row>
    <row r="1708" spans="1:11" ht="13.5" x14ac:dyDescent="0.25">
      <c r="A1708" s="3">
        <f>TITRES_STAT!B1711</f>
        <v>44797</v>
      </c>
      <c r="B1708" s="5">
        <f>TITRES_STAT!D1711</f>
        <v>0.64</v>
      </c>
      <c r="C1708" s="2">
        <f t="shared" si="205"/>
        <v>-2.0000000000000018E-2</v>
      </c>
      <c r="D1708" s="2">
        <f t="shared" si="206"/>
        <v>0.67600000000000005</v>
      </c>
      <c r="E1708" s="2">
        <f t="shared" si="208"/>
        <v>0.68600000000000005</v>
      </c>
      <c r="F1708" s="2">
        <f t="shared" si="209"/>
        <v>0.68599999999999972</v>
      </c>
      <c r="G1708" s="2">
        <f t="shared" si="203"/>
        <v>0.67919999999999991</v>
      </c>
      <c r="H1708" s="2">
        <f t="shared" si="207"/>
        <v>0.70845000000000002</v>
      </c>
      <c r="I1708" s="2">
        <f t="array" ref="I1708">SUMPRODUCT(B1692:B1711, (ROW(B1692:B1711)-ROW(B1692)+1)) / (20*21/2)</f>
        <v>0.6725714285714286</v>
      </c>
      <c r="J1708" s="2">
        <f t="shared" si="210"/>
        <v>0.68127579848513409</v>
      </c>
      <c r="K1708" s="2">
        <f t="shared" si="204"/>
        <v>0.68301081381202067</v>
      </c>
    </row>
    <row r="1709" spans="1:11" ht="13.5" x14ac:dyDescent="0.25">
      <c r="A1709" s="3">
        <f>TITRES_STAT!B1712</f>
        <v>44798</v>
      </c>
      <c r="B1709" s="5">
        <f>TITRES_STAT!D1712</f>
        <v>0.66</v>
      </c>
      <c r="C1709" s="2">
        <f t="shared" si="205"/>
        <v>2.0000000000000018E-2</v>
      </c>
      <c r="D1709" s="2">
        <f t="shared" si="206"/>
        <v>0.66800000000000004</v>
      </c>
      <c r="E1709" s="2">
        <f t="shared" si="208"/>
        <v>0.68300000000000005</v>
      </c>
      <c r="F1709" s="2">
        <f t="shared" si="209"/>
        <v>0.68499999999999983</v>
      </c>
      <c r="G1709" s="2">
        <f t="shared" si="203"/>
        <v>0.67839999999999978</v>
      </c>
      <c r="H1709" s="2">
        <f t="shared" si="207"/>
        <v>0.70785000000000009</v>
      </c>
      <c r="I1709" s="2">
        <f t="array" ref="I1709">SUMPRODUCT(B1693:B1712, (ROW(B1693:B1712)-ROW(B1693)+1)) / (20*21/2)</f>
        <v>0.6697142857142856</v>
      </c>
      <c r="J1709" s="2">
        <f t="shared" si="210"/>
        <v>0.67924953196274029</v>
      </c>
      <c r="K1709" s="2">
        <f t="shared" si="204"/>
        <v>0.68210842895664736</v>
      </c>
    </row>
    <row r="1710" spans="1:11" ht="13.5" x14ac:dyDescent="0.25">
      <c r="A1710" s="3">
        <f>TITRES_STAT!B1713</f>
        <v>44799</v>
      </c>
      <c r="B1710" s="5">
        <f>TITRES_STAT!D1713</f>
        <v>0.64</v>
      </c>
      <c r="C1710" s="2">
        <f t="shared" si="205"/>
        <v>-2.0000000000000018E-2</v>
      </c>
      <c r="D1710" s="2">
        <f t="shared" si="206"/>
        <v>0.65600000000000003</v>
      </c>
      <c r="E1710" s="2">
        <f t="shared" si="208"/>
        <v>0.67799999999999994</v>
      </c>
      <c r="F1710" s="2">
        <f t="shared" si="209"/>
        <v>0.68299999999999994</v>
      </c>
      <c r="G1710" s="2">
        <f t="shared" si="203"/>
        <v>0.6771999999999998</v>
      </c>
      <c r="H1710" s="2">
        <f t="shared" si="207"/>
        <v>0.70710000000000006</v>
      </c>
      <c r="I1710" s="2">
        <f t="array" ref="I1710">SUMPRODUCT(B1694:B1713, (ROW(B1694:B1713)-ROW(B1694)+1)) / (20*21/2)</f>
        <v>0.665190476190476</v>
      </c>
      <c r="J1710" s="2">
        <f t="shared" si="210"/>
        <v>0.67551148129962224</v>
      </c>
      <c r="K1710" s="2">
        <f t="shared" si="204"/>
        <v>0.68045711801717101</v>
      </c>
    </row>
    <row r="1711" spans="1:11" ht="13.5" x14ac:dyDescent="0.25">
      <c r="A1711" s="3">
        <f>TITRES_STAT!B1714</f>
        <v>44802</v>
      </c>
      <c r="B1711" s="5">
        <f>TITRES_STAT!D1714</f>
        <v>0.64</v>
      </c>
      <c r="C1711" s="2">
        <f t="shared" si="205"/>
        <v>0</v>
      </c>
      <c r="D1711" s="2">
        <f t="shared" si="206"/>
        <v>0.64800000000000002</v>
      </c>
      <c r="E1711" s="2">
        <f t="shared" si="208"/>
        <v>0.67199999999999993</v>
      </c>
      <c r="F1711" s="2">
        <f t="shared" si="209"/>
        <v>0.67999999999999994</v>
      </c>
      <c r="G1711" s="2">
        <f t="shared" si="203"/>
        <v>0.67659999999999998</v>
      </c>
      <c r="H1711" s="2">
        <f t="shared" si="207"/>
        <v>0.70640000000000014</v>
      </c>
      <c r="I1711" s="2">
        <f t="array" ref="I1711">SUMPRODUCT(B1695:B1714, (ROW(B1695:B1714)-ROW(B1695)+1)) / (20*21/2)</f>
        <v>0.66004761904761911</v>
      </c>
      <c r="J1711" s="2">
        <f t="shared" si="210"/>
        <v>0.67212943546156301</v>
      </c>
      <c r="K1711" s="2">
        <f t="shared" si="204"/>
        <v>0.67887056436943893</v>
      </c>
    </row>
    <row r="1712" spans="1:11" ht="13.5" x14ac:dyDescent="0.25">
      <c r="A1712" s="3">
        <f>TITRES_STAT!B1715</f>
        <v>44803</v>
      </c>
      <c r="B1712" s="5">
        <f>TITRES_STAT!D1715</f>
        <v>0.65</v>
      </c>
      <c r="C1712" s="2">
        <f t="shared" si="205"/>
        <v>1.0000000000000009E-2</v>
      </c>
      <c r="D1712" s="2">
        <f t="shared" si="206"/>
        <v>0.64600000000000002</v>
      </c>
      <c r="E1712" s="2">
        <f t="shared" si="208"/>
        <v>0.66700000000000004</v>
      </c>
      <c r="F1712" s="2">
        <f t="shared" si="209"/>
        <v>0.67749999999999999</v>
      </c>
      <c r="G1712" s="2">
        <f t="shared" si="203"/>
        <v>0.67619999999999991</v>
      </c>
      <c r="H1712" s="2">
        <f t="shared" si="207"/>
        <v>0.70590000000000031</v>
      </c>
      <c r="I1712" s="2">
        <f t="array" ref="I1712">SUMPRODUCT(B1696:B1715, (ROW(B1696:B1715)-ROW(B1696)+1)) / (20*21/2)</f>
        <v>0.65623809523809529</v>
      </c>
      <c r="J1712" s="2">
        <f t="shared" si="210"/>
        <v>0.67002187017950943</v>
      </c>
      <c r="K1712" s="2">
        <f t="shared" si="204"/>
        <v>0.67773838537455899</v>
      </c>
    </row>
    <row r="1713" spans="1:11" ht="13.5" x14ac:dyDescent="0.25">
      <c r="A1713" s="3">
        <f>TITRES_STAT!B1716</f>
        <v>44804</v>
      </c>
      <c r="B1713" s="5">
        <f>TITRES_STAT!D1716</f>
        <v>0.63</v>
      </c>
      <c r="C1713" s="2">
        <f t="shared" si="205"/>
        <v>-2.0000000000000018E-2</v>
      </c>
      <c r="D1713" s="2">
        <f t="shared" si="206"/>
        <v>0.64399999999999991</v>
      </c>
      <c r="E1713" s="2">
        <f t="shared" si="208"/>
        <v>0.65999999999999992</v>
      </c>
      <c r="F1713" s="2">
        <f t="shared" si="209"/>
        <v>0.67400000000000015</v>
      </c>
      <c r="G1713" s="2">
        <f t="shared" si="203"/>
        <v>0.67519999999999991</v>
      </c>
      <c r="H1713" s="2">
        <f t="shared" si="207"/>
        <v>0.70530000000000026</v>
      </c>
      <c r="I1713" s="2">
        <f t="array" ref="I1713">SUMPRODUCT(B1697:B1716, (ROW(B1697:B1716)-ROW(B1697)+1)) / (20*21/2)</f>
        <v>0.65366666666666673</v>
      </c>
      <c r="J1713" s="2">
        <f t="shared" si="210"/>
        <v>0.66621026349574652</v>
      </c>
      <c r="K1713" s="2">
        <f t="shared" si="204"/>
        <v>0.67586629183045865</v>
      </c>
    </row>
    <row r="1714" spans="1:11" ht="13.5" x14ac:dyDescent="0.25">
      <c r="A1714" s="3">
        <f>TITRES_STAT!B1717</f>
        <v>44805</v>
      </c>
      <c r="B1714" s="5">
        <f>TITRES_STAT!D1717</f>
        <v>0.62</v>
      </c>
      <c r="C1714" s="2">
        <f t="shared" si="205"/>
        <v>-1.0000000000000009E-2</v>
      </c>
      <c r="D1714" s="2">
        <f t="shared" si="206"/>
        <v>0.63600000000000001</v>
      </c>
      <c r="E1714" s="2">
        <f t="shared" si="208"/>
        <v>0.65200000000000002</v>
      </c>
      <c r="F1714" s="2">
        <f t="shared" si="209"/>
        <v>0.67000000000000015</v>
      </c>
      <c r="G1714" s="2">
        <f t="shared" ref="G1714:G1777" si="211">AVERAGE(B1665:B1714)</f>
        <v>0.67399999999999993</v>
      </c>
      <c r="H1714" s="2">
        <f t="shared" si="207"/>
        <v>0.70465000000000033</v>
      </c>
      <c r="I1714" s="2">
        <f t="array" ref="I1714">SUMPRODUCT(B1698:B1717, (ROW(B1698:B1717)-ROW(B1698)+1)) / (20*21/2)</f>
        <v>0.65123809523809528</v>
      </c>
      <c r="J1714" s="2">
        <f t="shared" si="210"/>
        <v>0.66180928601996114</v>
      </c>
      <c r="K1714" s="2">
        <f t="shared" si="204"/>
        <v>0.67367545685671515</v>
      </c>
    </row>
    <row r="1715" spans="1:11" ht="13.5" x14ac:dyDescent="0.25">
      <c r="A1715" s="3">
        <f>TITRES_STAT!B1718</f>
        <v>44806</v>
      </c>
      <c r="B1715" s="5">
        <f>TITRES_STAT!D1718</f>
        <v>0.63</v>
      </c>
      <c r="C1715" s="2">
        <f t="shared" si="205"/>
        <v>1.0000000000000009E-2</v>
      </c>
      <c r="D1715" s="2">
        <f t="shared" si="206"/>
        <v>0.63400000000000001</v>
      </c>
      <c r="E1715" s="2">
        <f t="shared" si="208"/>
        <v>0.64500000000000002</v>
      </c>
      <c r="F1715" s="2">
        <f t="shared" si="209"/>
        <v>0.66700000000000015</v>
      </c>
      <c r="G1715" s="2">
        <f t="shared" si="211"/>
        <v>0.67319999999999991</v>
      </c>
      <c r="H1715" s="2">
        <f t="shared" si="207"/>
        <v>0.70405000000000029</v>
      </c>
      <c r="I1715" s="2">
        <f t="array" ref="I1715">SUMPRODUCT(B1699:B1718, (ROW(B1699:B1718)-ROW(B1699)+1)) / (20*21/2)</f>
        <v>0.64699999999999991</v>
      </c>
      <c r="J1715" s="2">
        <f t="shared" si="210"/>
        <v>0.65877983020853637</v>
      </c>
      <c r="K1715" s="2">
        <f t="shared" ref="K1715:K1778" si="212">$K$4*B1715+(1-$K$4)*K1714</f>
        <v>0.67196269384272633</v>
      </c>
    </row>
    <row r="1716" spans="1:11" ht="13.5" x14ac:dyDescent="0.25">
      <c r="A1716" s="3">
        <f>TITRES_STAT!B1719</f>
        <v>44809</v>
      </c>
      <c r="B1716" s="5">
        <f>TITRES_STAT!D1719</f>
        <v>0.64</v>
      </c>
      <c r="C1716" s="2">
        <f t="shared" si="205"/>
        <v>1.0000000000000009E-2</v>
      </c>
      <c r="D1716" s="2">
        <f t="shared" si="206"/>
        <v>0.63400000000000001</v>
      </c>
      <c r="E1716" s="2">
        <f t="shared" si="208"/>
        <v>0.64100000000000001</v>
      </c>
      <c r="F1716" s="2">
        <f t="shared" si="209"/>
        <v>0.6655000000000002</v>
      </c>
      <c r="G1716" s="2">
        <f t="shared" si="211"/>
        <v>0.67220000000000002</v>
      </c>
      <c r="H1716" s="2">
        <f t="shared" si="207"/>
        <v>0.70355000000000034</v>
      </c>
      <c r="I1716" s="2">
        <f t="array" ref="I1716">SUMPRODUCT(B1700:B1719, (ROW(B1700:B1719)-ROW(B1700)+1)) / (20*21/2)</f>
        <v>0.64209523809523816</v>
      </c>
      <c r="J1716" s="2">
        <f t="shared" si="210"/>
        <v>0.65699127495058052</v>
      </c>
      <c r="K1716" s="2">
        <f t="shared" si="212"/>
        <v>0.67070925486850186</v>
      </c>
    </row>
    <row r="1717" spans="1:11" ht="13.5" x14ac:dyDescent="0.25">
      <c r="A1717" s="3">
        <f>TITRES_STAT!B1720</f>
        <v>44810</v>
      </c>
      <c r="B1717" s="5">
        <f>TITRES_STAT!D1720</f>
        <v>0.64</v>
      </c>
      <c r="C1717" s="2">
        <f t="shared" si="205"/>
        <v>0</v>
      </c>
      <c r="D1717" s="2">
        <f t="shared" si="206"/>
        <v>0.63200000000000001</v>
      </c>
      <c r="E1717" s="2">
        <f t="shared" si="208"/>
        <v>0.6389999999999999</v>
      </c>
      <c r="F1717" s="2">
        <f t="shared" si="209"/>
        <v>0.66450000000000009</v>
      </c>
      <c r="G1717" s="2">
        <f t="shared" si="211"/>
        <v>0.67120000000000002</v>
      </c>
      <c r="H1717" s="2">
        <f t="shared" si="207"/>
        <v>0.70315000000000016</v>
      </c>
      <c r="I1717" s="2">
        <f t="array" ref="I1717">SUMPRODUCT(B1701:B1720, (ROW(B1701:B1720)-ROW(B1701)+1)) / (20*21/2)</f>
        <v>0.63661904761904764</v>
      </c>
      <c r="J1717" s="2">
        <f t="shared" si="210"/>
        <v>0.65537305828862047</v>
      </c>
      <c r="K1717" s="2">
        <f t="shared" si="212"/>
        <v>0.66950497036385481</v>
      </c>
    </row>
    <row r="1718" spans="1:11" ht="13.5" x14ac:dyDescent="0.25">
      <c r="A1718" s="3">
        <f>TITRES_STAT!B1721</f>
        <v>44811</v>
      </c>
      <c r="B1718" s="5">
        <f>TITRES_STAT!D1721</f>
        <v>0.62</v>
      </c>
      <c r="C1718" s="2">
        <f t="shared" si="205"/>
        <v>-2.0000000000000018E-2</v>
      </c>
      <c r="D1718" s="2">
        <f t="shared" si="206"/>
        <v>0.63000000000000012</v>
      </c>
      <c r="E1718" s="2">
        <f t="shared" si="208"/>
        <v>0.6369999999999999</v>
      </c>
      <c r="F1718" s="2">
        <f t="shared" si="209"/>
        <v>0.66150000000000009</v>
      </c>
      <c r="G1718" s="2">
        <f t="shared" si="211"/>
        <v>0.66999999999999982</v>
      </c>
      <c r="H1718" s="2">
        <f t="shared" si="207"/>
        <v>0.70255000000000023</v>
      </c>
      <c r="I1718" s="2">
        <f t="array" ref="I1718">SUMPRODUCT(B1702:B1721, (ROW(B1702:B1721)-ROW(B1702)+1)) / (20*21/2)</f>
        <v>0.63347619047619053</v>
      </c>
      <c r="J1718" s="2">
        <f t="shared" si="210"/>
        <v>0.6520041955944661</v>
      </c>
      <c r="K1718" s="2">
        <f t="shared" si="212"/>
        <v>0.66756359897703699</v>
      </c>
    </row>
    <row r="1719" spans="1:11" ht="13.5" x14ac:dyDescent="0.25">
      <c r="A1719" s="3">
        <f>TITRES_STAT!B1722</f>
        <v>44812</v>
      </c>
      <c r="B1719" s="5">
        <f>TITRES_STAT!D1722</f>
        <v>0.61</v>
      </c>
      <c r="C1719" s="2">
        <f t="shared" si="205"/>
        <v>-1.0000000000000009E-2</v>
      </c>
      <c r="D1719" s="2">
        <f t="shared" si="206"/>
        <v>0.628</v>
      </c>
      <c r="E1719" s="2">
        <f t="shared" si="208"/>
        <v>0.63200000000000001</v>
      </c>
      <c r="F1719" s="2">
        <f t="shared" si="209"/>
        <v>0.65749999999999997</v>
      </c>
      <c r="G1719" s="2">
        <f t="shared" si="211"/>
        <v>0.66819999999999991</v>
      </c>
      <c r="H1719" s="2">
        <f t="shared" si="207"/>
        <v>0.7019000000000003</v>
      </c>
      <c r="I1719" s="2">
        <f t="array" ref="I1719">SUMPRODUCT(B1703:B1722, (ROW(B1703:B1722)-ROW(B1703)+1)) / (20*21/2)</f>
        <v>0.63071428571428567</v>
      </c>
      <c r="J1719" s="2">
        <f t="shared" si="210"/>
        <v>0.64800379601404079</v>
      </c>
      <c r="K1719" s="2">
        <f t="shared" si="212"/>
        <v>0.66530620293872178</v>
      </c>
    </row>
    <row r="1720" spans="1:11" ht="13.5" x14ac:dyDescent="0.25">
      <c r="A1720" s="3">
        <f>TITRES_STAT!B1723</f>
        <v>44813</v>
      </c>
      <c r="B1720" s="5">
        <f>TITRES_STAT!D1723</f>
        <v>0.6</v>
      </c>
      <c r="C1720" s="2">
        <f t="shared" si="205"/>
        <v>-1.0000000000000009E-2</v>
      </c>
      <c r="D1720" s="2">
        <f t="shared" si="206"/>
        <v>0.622</v>
      </c>
      <c r="E1720" s="2">
        <f t="shared" si="208"/>
        <v>0.628</v>
      </c>
      <c r="F1720" s="2">
        <f t="shared" si="209"/>
        <v>0.65299999999999991</v>
      </c>
      <c r="G1720" s="2">
        <f t="shared" si="211"/>
        <v>0.66679999999999995</v>
      </c>
      <c r="H1720" s="2">
        <f t="shared" si="207"/>
        <v>0.70115000000000027</v>
      </c>
      <c r="I1720" s="2">
        <f t="array" ref="I1720">SUMPRODUCT(B1704:B1723, (ROW(B1704:B1723)-ROW(B1704)+1)) / (20*21/2)</f>
        <v>0.62833333333333341</v>
      </c>
      <c r="J1720" s="2">
        <f t="shared" si="210"/>
        <v>0.64343200591746552</v>
      </c>
      <c r="K1720" s="2">
        <f t="shared" si="212"/>
        <v>0.66274517537249744</v>
      </c>
    </row>
    <row r="1721" spans="1:11" ht="13.5" x14ac:dyDescent="0.25">
      <c r="A1721" s="3">
        <f>TITRES_STAT!B1724</f>
        <v>44816</v>
      </c>
      <c r="B1721" s="5">
        <f>TITRES_STAT!D1724</f>
        <v>0.62</v>
      </c>
      <c r="C1721" s="2">
        <f t="shared" si="205"/>
        <v>2.0000000000000018E-2</v>
      </c>
      <c r="D1721" s="2">
        <f t="shared" si="206"/>
        <v>0.6180000000000001</v>
      </c>
      <c r="E1721" s="2">
        <f t="shared" si="208"/>
        <v>0.626</v>
      </c>
      <c r="F1721" s="2">
        <f t="shared" si="209"/>
        <v>0.64899999999999991</v>
      </c>
      <c r="G1721" s="2">
        <f t="shared" si="211"/>
        <v>0.6661999999999999</v>
      </c>
      <c r="H1721" s="2">
        <f t="shared" si="207"/>
        <v>0.70040000000000024</v>
      </c>
      <c r="I1721" s="2">
        <f t="array" ref="I1721">SUMPRODUCT(B1705:B1724, (ROW(B1705:B1724)-ROW(B1705)+1)) / (20*21/2)</f>
        <v>0.62442857142857144</v>
      </c>
      <c r="J1721" s="2">
        <f t="shared" si="210"/>
        <v>0.64120038630627829</v>
      </c>
      <c r="K1721" s="2">
        <f t="shared" si="212"/>
        <v>0.66106889398534063</v>
      </c>
    </row>
    <row r="1722" spans="1:11" ht="13.5" x14ac:dyDescent="0.25">
      <c r="A1722" s="3">
        <f>TITRES_STAT!B1725</f>
        <v>44817</v>
      </c>
      <c r="B1722" s="5">
        <f>TITRES_STAT!D1725</f>
        <v>0.62</v>
      </c>
      <c r="C1722" s="2">
        <f t="shared" si="205"/>
        <v>0</v>
      </c>
      <c r="D1722" s="2">
        <f t="shared" si="206"/>
        <v>0.6140000000000001</v>
      </c>
      <c r="E1722" s="2">
        <f t="shared" si="208"/>
        <v>0.623</v>
      </c>
      <c r="F1722" s="2">
        <f t="shared" si="209"/>
        <v>0.64499999999999991</v>
      </c>
      <c r="G1722" s="2">
        <f t="shared" si="211"/>
        <v>0.66599999999999981</v>
      </c>
      <c r="H1722" s="2">
        <f t="shared" si="207"/>
        <v>0.69965000000000022</v>
      </c>
      <c r="I1722" s="2">
        <f t="array" ref="I1722">SUMPRODUCT(B1706:B1725, (ROW(B1706:B1725)-ROW(B1706)+1)) / (20*21/2)</f>
        <v>0.621</v>
      </c>
      <c r="J1722" s="2">
        <f t="shared" si="210"/>
        <v>0.63918130189615652</v>
      </c>
      <c r="K1722" s="2">
        <f t="shared" si="212"/>
        <v>0.65945834912317036</v>
      </c>
    </row>
    <row r="1723" spans="1:11" ht="13.5" x14ac:dyDescent="0.25">
      <c r="A1723" s="3">
        <f>TITRES_STAT!B1726</f>
        <v>44818</v>
      </c>
      <c r="B1723" s="5">
        <f>TITRES_STAT!D1726</f>
        <v>0.62</v>
      </c>
      <c r="C1723" s="2">
        <f t="shared" si="205"/>
        <v>0</v>
      </c>
      <c r="D1723" s="2">
        <f t="shared" si="206"/>
        <v>0.6140000000000001</v>
      </c>
      <c r="E1723" s="2">
        <f t="shared" si="208"/>
        <v>0.62200000000000011</v>
      </c>
      <c r="F1723" s="2">
        <f t="shared" si="209"/>
        <v>0.64099999999999979</v>
      </c>
      <c r="G1723" s="2">
        <f t="shared" si="211"/>
        <v>0.66539999999999977</v>
      </c>
      <c r="H1723" s="2">
        <f t="shared" si="207"/>
        <v>0.69905000000000028</v>
      </c>
      <c r="I1723" s="2">
        <f t="array" ref="I1723">SUMPRODUCT(B1707:B1726, (ROW(B1707:B1726)-ROW(B1707)+1)) / (20*21/2)</f>
        <v>0.61995238095238092</v>
      </c>
      <c r="J1723" s="2">
        <f t="shared" si="210"/>
        <v>0.6373545112393797</v>
      </c>
      <c r="K1723" s="2">
        <f t="shared" si="212"/>
        <v>0.65791096288304607</v>
      </c>
    </row>
    <row r="1724" spans="1:11" ht="13.5" x14ac:dyDescent="0.25">
      <c r="A1724" s="3">
        <f>TITRES_STAT!B1727</f>
        <v>44819</v>
      </c>
      <c r="B1724" s="5">
        <f>TITRES_STAT!D1727</f>
        <v>0.6</v>
      </c>
      <c r="C1724" s="2">
        <f t="shared" si="205"/>
        <v>-2.0000000000000018E-2</v>
      </c>
      <c r="D1724" s="2">
        <f t="shared" si="206"/>
        <v>0.61199999999999999</v>
      </c>
      <c r="E1724" s="2">
        <f t="shared" si="208"/>
        <v>0.62</v>
      </c>
      <c r="F1724" s="2">
        <f t="shared" si="209"/>
        <v>0.63599999999999979</v>
      </c>
      <c r="G1724" s="2">
        <f t="shared" si="211"/>
        <v>0.66400000000000003</v>
      </c>
      <c r="H1724" s="2">
        <f t="shared" si="207"/>
        <v>0.69850000000000023</v>
      </c>
      <c r="I1724" s="2">
        <f t="array" ref="I1724">SUMPRODUCT(B1708:B1727, (ROW(B1708:B1727)-ROW(B1708)+1)) / (20*21/2)</f>
        <v>0.62109523809523814</v>
      </c>
      <c r="J1724" s="2">
        <f t="shared" si="210"/>
        <v>0.63379693874039122</v>
      </c>
      <c r="K1724" s="2">
        <f t="shared" si="212"/>
        <v>0.65563994473076981</v>
      </c>
    </row>
    <row r="1725" spans="1:11" ht="13.5" x14ac:dyDescent="0.25">
      <c r="A1725" s="3">
        <f>TITRES_STAT!B1728</f>
        <v>44820</v>
      </c>
      <c r="B1725" s="5">
        <f>TITRES_STAT!D1728</f>
        <v>0.6</v>
      </c>
      <c r="C1725" s="2">
        <f t="shared" si="205"/>
        <v>0</v>
      </c>
      <c r="D1725" s="2">
        <f t="shared" si="206"/>
        <v>0.61199999999999999</v>
      </c>
      <c r="E1725" s="2">
        <f t="shared" si="208"/>
        <v>0.61699999999999988</v>
      </c>
      <c r="F1725" s="2">
        <f t="shared" si="209"/>
        <v>0.63099999999999978</v>
      </c>
      <c r="G1725" s="2">
        <f t="shared" si="211"/>
        <v>0.66299999999999992</v>
      </c>
      <c r="H1725" s="2">
        <f t="shared" si="207"/>
        <v>0.69795000000000029</v>
      </c>
      <c r="I1725" s="2">
        <f t="array" ref="I1725">SUMPRODUCT(B1709:B1728, (ROW(B1709:B1728)-ROW(B1709)+1)) / (20*21/2)</f>
        <v>0.62042857142857144</v>
      </c>
      <c r="J1725" s="2">
        <f t="shared" si="210"/>
        <v>0.63057818266987775</v>
      </c>
      <c r="K1725" s="2">
        <f t="shared" si="212"/>
        <v>0.65345798611387695</v>
      </c>
    </row>
    <row r="1726" spans="1:11" ht="13.5" x14ac:dyDescent="0.25">
      <c r="A1726" s="3">
        <f>TITRES_STAT!B1729</f>
        <v>44823</v>
      </c>
      <c r="B1726" s="5">
        <f>TITRES_STAT!D1729</f>
        <v>0.62</v>
      </c>
      <c r="C1726" s="2">
        <f t="shared" si="205"/>
        <v>2.0000000000000018E-2</v>
      </c>
      <c r="D1726" s="2">
        <f t="shared" si="206"/>
        <v>0.61199999999999999</v>
      </c>
      <c r="E1726" s="2">
        <f t="shared" si="208"/>
        <v>0.61499999999999999</v>
      </c>
      <c r="F1726" s="2">
        <f t="shared" si="209"/>
        <v>0.62799999999999978</v>
      </c>
      <c r="G1726" s="2">
        <f t="shared" si="211"/>
        <v>0.66239999999999999</v>
      </c>
      <c r="H1726" s="2">
        <f t="shared" si="207"/>
        <v>0.69735000000000025</v>
      </c>
      <c r="I1726" s="2">
        <f t="array" ref="I1726">SUMPRODUCT(B1710:B1729, (ROW(B1710:B1729)-ROW(B1710)+1)) / (20*21/2)</f>
        <v>0.61795238095238092</v>
      </c>
      <c r="J1726" s="2">
        <f t="shared" si="210"/>
        <v>0.62957073670131791</v>
      </c>
      <c r="K1726" s="2">
        <f t="shared" si="212"/>
        <v>0.6521459082270582</v>
      </c>
    </row>
    <row r="1727" spans="1:11" ht="13.5" x14ac:dyDescent="0.25">
      <c r="A1727" s="3">
        <f>TITRES_STAT!B1730</f>
        <v>44824</v>
      </c>
      <c r="B1727" s="5">
        <f>TITRES_STAT!D1730</f>
        <v>0.64</v>
      </c>
      <c r="C1727" s="2">
        <f t="shared" si="205"/>
        <v>2.0000000000000018E-2</v>
      </c>
      <c r="D1727" s="2">
        <f t="shared" si="206"/>
        <v>0.61599999999999999</v>
      </c>
      <c r="E1727" s="2">
        <f t="shared" si="208"/>
        <v>0.61499999999999999</v>
      </c>
      <c r="F1727" s="2">
        <f t="shared" si="209"/>
        <v>0.62699999999999978</v>
      </c>
      <c r="G1727" s="2">
        <f t="shared" si="211"/>
        <v>0.66180000000000005</v>
      </c>
      <c r="H1727" s="2">
        <f t="shared" si="207"/>
        <v>0.69700000000000029</v>
      </c>
      <c r="I1727" s="2">
        <f t="array" ref="I1727">SUMPRODUCT(B1711:B1730, (ROW(B1711:B1730)-ROW(B1711)+1)) / (20*21/2)</f>
        <v>0.61385714285714288</v>
      </c>
      <c r="J1727" s="2">
        <f t="shared" si="210"/>
        <v>0.63056399987262102</v>
      </c>
      <c r="K1727" s="2">
        <f t="shared" si="212"/>
        <v>0.65166959810050695</v>
      </c>
    </row>
    <row r="1728" spans="1:11" ht="13.5" x14ac:dyDescent="0.25">
      <c r="A1728" s="3">
        <f>TITRES_STAT!B1731</f>
        <v>44825</v>
      </c>
      <c r="B1728" s="5">
        <f>TITRES_STAT!D1731</f>
        <v>0.62</v>
      </c>
      <c r="C1728" s="2">
        <f t="shared" si="205"/>
        <v>-2.0000000000000018E-2</v>
      </c>
      <c r="D1728" s="2">
        <f t="shared" si="206"/>
        <v>0.61599999999999999</v>
      </c>
      <c r="E1728" s="2">
        <f t="shared" si="208"/>
        <v>0.61499999999999999</v>
      </c>
      <c r="F1728" s="2">
        <f t="shared" si="209"/>
        <v>0.62599999999999978</v>
      </c>
      <c r="G1728" s="2">
        <f t="shared" si="211"/>
        <v>0.66020000000000001</v>
      </c>
      <c r="H1728" s="2">
        <f t="shared" si="207"/>
        <v>0.69640000000000024</v>
      </c>
      <c r="I1728" s="2">
        <f t="array" ref="I1728">SUMPRODUCT(B1712:B1731, (ROW(B1712:B1731)-ROW(B1712)+1)) / (20*21/2)</f>
        <v>0.61099999999999999</v>
      </c>
      <c r="J1728" s="2">
        <f t="shared" si="210"/>
        <v>0.62955790464665706</v>
      </c>
      <c r="K1728" s="2">
        <f t="shared" si="212"/>
        <v>0.65042765307695771</v>
      </c>
    </row>
    <row r="1729" spans="1:11" ht="13.5" x14ac:dyDescent="0.25">
      <c r="A1729" s="3">
        <f>TITRES_STAT!B1732</f>
        <v>44826</v>
      </c>
      <c r="B1729" s="5">
        <f>TITRES_STAT!D1732</f>
        <v>0.6</v>
      </c>
      <c r="C1729" s="2">
        <f t="shared" si="205"/>
        <v>-2.0000000000000018E-2</v>
      </c>
      <c r="D1729" s="2">
        <f t="shared" si="206"/>
        <v>0.61599999999999999</v>
      </c>
      <c r="E1729" s="2">
        <f t="shared" si="208"/>
        <v>0.61399999999999999</v>
      </c>
      <c r="F1729" s="2">
        <f t="shared" si="209"/>
        <v>0.62299999999999989</v>
      </c>
      <c r="G1729" s="2">
        <f t="shared" si="211"/>
        <v>0.65820000000000012</v>
      </c>
      <c r="H1729" s="2">
        <f t="shared" si="207"/>
        <v>0.69560000000000033</v>
      </c>
      <c r="I1729" s="2">
        <f t="array" ref="I1729">SUMPRODUCT(B1713:B1732, (ROW(B1713:B1732)-ROW(B1713)+1)) / (20*21/2)</f>
        <v>0.60647619047619039</v>
      </c>
      <c r="J1729" s="2">
        <f t="shared" si="210"/>
        <v>0.62674286610888019</v>
      </c>
      <c r="K1729" s="2">
        <f t="shared" si="212"/>
        <v>0.64845009805433196</v>
      </c>
    </row>
    <row r="1730" spans="1:11" ht="13.5" x14ac:dyDescent="0.25">
      <c r="A1730" s="3">
        <f>TITRES_STAT!B1733</f>
        <v>44827</v>
      </c>
      <c r="B1730" s="5">
        <f>TITRES_STAT!D1733</f>
        <v>0.57999999999999996</v>
      </c>
      <c r="C1730" s="2">
        <f t="shared" si="205"/>
        <v>-2.0000000000000018E-2</v>
      </c>
      <c r="D1730" s="2">
        <f t="shared" si="206"/>
        <v>0.61199999999999999</v>
      </c>
      <c r="E1730" s="2">
        <f t="shared" si="208"/>
        <v>0.61199999999999999</v>
      </c>
      <c r="F1730" s="2">
        <f t="shared" si="209"/>
        <v>0.61999999999999988</v>
      </c>
      <c r="G1730" s="2">
        <f t="shared" si="211"/>
        <v>0.65600000000000014</v>
      </c>
      <c r="H1730" s="2">
        <f t="shared" si="207"/>
        <v>0.69470000000000054</v>
      </c>
      <c r="I1730" s="2">
        <f t="array" ref="I1730">SUMPRODUCT(B1714:B1733, (ROW(B1714:B1733)-ROW(B1714)+1)) / (20*21/2)</f>
        <v>0.60423809523809513</v>
      </c>
      <c r="J1730" s="2">
        <f t="shared" si="210"/>
        <v>0.62229116457470113</v>
      </c>
      <c r="K1730" s="2">
        <f t="shared" si="212"/>
        <v>0.6457657804835738</v>
      </c>
    </row>
    <row r="1731" spans="1:11" ht="13.5" x14ac:dyDescent="0.25">
      <c r="A1731" s="3">
        <f>TITRES_STAT!B1734</f>
        <v>44830</v>
      </c>
      <c r="B1731" s="5">
        <f>TITRES_STAT!D1734</f>
        <v>0.59</v>
      </c>
      <c r="C1731" s="2">
        <f t="shared" si="205"/>
        <v>1.0000000000000009E-2</v>
      </c>
      <c r="D1731" s="2">
        <f t="shared" si="206"/>
        <v>0.60599999999999998</v>
      </c>
      <c r="E1731" s="2">
        <f t="shared" si="208"/>
        <v>0.60899999999999999</v>
      </c>
      <c r="F1731" s="2">
        <f t="shared" si="209"/>
        <v>0.61749999999999994</v>
      </c>
      <c r="G1731" s="2">
        <f t="shared" si="211"/>
        <v>0.65400000000000025</v>
      </c>
      <c r="H1731" s="2">
        <f t="shared" si="207"/>
        <v>0.69390000000000041</v>
      </c>
      <c r="I1731" s="2">
        <f t="array" ref="I1731">SUMPRODUCT(B1715:B1734, (ROW(B1715:B1734)-ROW(B1715)+1)) / (20*21/2)</f>
        <v>0.60219047619047616</v>
      </c>
      <c r="J1731" s="2">
        <f t="shared" si="210"/>
        <v>0.61921581556758676</v>
      </c>
      <c r="K1731" s="2">
        <f t="shared" si="212"/>
        <v>0.64357888713127687</v>
      </c>
    </row>
    <row r="1732" spans="1:11" ht="13.5" x14ac:dyDescent="0.25">
      <c r="A1732" s="3">
        <f>TITRES_STAT!B1735</f>
        <v>44831</v>
      </c>
      <c r="B1732" s="5">
        <f>TITRES_STAT!D1735</f>
        <v>0.56999999999999995</v>
      </c>
      <c r="C1732" s="2">
        <f t="shared" ref="C1732:C1795" si="213">B1732-B1731</f>
        <v>-2.0000000000000018E-2</v>
      </c>
      <c r="D1732" s="2">
        <f t="shared" si="206"/>
        <v>0.59199999999999986</v>
      </c>
      <c r="E1732" s="2">
        <f t="shared" si="208"/>
        <v>0.60399999999999998</v>
      </c>
      <c r="F1732" s="2">
        <f t="shared" si="209"/>
        <v>0.61349999999999993</v>
      </c>
      <c r="G1732" s="2">
        <f t="shared" si="211"/>
        <v>0.65160000000000007</v>
      </c>
      <c r="H1732" s="2">
        <f t="shared" si="207"/>
        <v>0.6930500000000005</v>
      </c>
      <c r="I1732" s="2">
        <f t="array" ref="I1732">SUMPRODUCT(B1716:B1735, (ROW(B1716:B1735)-ROW(B1716)+1)) / (20*21/2)</f>
        <v>0.60028571428571431</v>
      </c>
      <c r="J1732" s="2">
        <f t="shared" si="210"/>
        <v>0.61452859503734036</v>
      </c>
      <c r="K1732" s="2">
        <f t="shared" si="212"/>
        <v>0.6406934405771092</v>
      </c>
    </row>
    <row r="1733" spans="1:11" ht="13.5" x14ac:dyDescent="0.25">
      <c r="A1733" s="3">
        <f>TITRES_STAT!B1736</f>
        <v>44832</v>
      </c>
      <c r="B1733" s="5">
        <f>TITRES_STAT!D1736</f>
        <v>0.59</v>
      </c>
      <c r="C1733" s="2">
        <f t="shared" si="213"/>
        <v>2.0000000000000018E-2</v>
      </c>
      <c r="D1733" s="2">
        <f t="shared" si="206"/>
        <v>0.58599999999999997</v>
      </c>
      <c r="E1733" s="2">
        <f t="shared" si="208"/>
        <v>0.60099999999999998</v>
      </c>
      <c r="F1733" s="2">
        <f t="shared" si="209"/>
        <v>0.61149999999999993</v>
      </c>
      <c r="G1733" s="2">
        <f t="shared" si="211"/>
        <v>0.65020000000000011</v>
      </c>
      <c r="H1733" s="2">
        <f t="shared" si="207"/>
        <v>0.69230000000000058</v>
      </c>
      <c r="I1733" s="2">
        <f t="array" ref="I1733">SUMPRODUCT(B1717:B1736, (ROW(B1717:B1736)-ROW(B1717)+1)) / (20*21/2)</f>
        <v>0.59666666666666657</v>
      </c>
      <c r="J1733" s="2">
        <f t="shared" si="210"/>
        <v>0.61219253836711751</v>
      </c>
      <c r="K1733" s="2">
        <f t="shared" si="212"/>
        <v>0.63870546251526183</v>
      </c>
    </row>
    <row r="1734" spans="1:11" ht="13.5" x14ac:dyDescent="0.25">
      <c r="A1734" s="3">
        <f>TITRES_STAT!B1737</f>
        <v>44833</v>
      </c>
      <c r="B1734" s="5">
        <f>TITRES_STAT!D1737</f>
        <v>0.59</v>
      </c>
      <c r="C1734" s="2">
        <f t="shared" si="213"/>
        <v>0</v>
      </c>
      <c r="D1734" s="2">
        <f t="shared" ref="D1734:D1797" si="214">AVERAGE(B1730:B1734)</f>
        <v>0.58399999999999985</v>
      </c>
      <c r="E1734" s="2">
        <f t="shared" si="208"/>
        <v>0.6</v>
      </c>
      <c r="F1734" s="2">
        <f t="shared" si="209"/>
        <v>0.61</v>
      </c>
      <c r="G1734" s="2">
        <f t="shared" si="211"/>
        <v>0.64880000000000004</v>
      </c>
      <c r="H1734" s="2">
        <f t="shared" si="207"/>
        <v>0.69155000000000055</v>
      </c>
      <c r="I1734" s="2">
        <f t="array" ref="I1734">SUMPRODUCT(B1718:B1737, (ROW(B1718:B1737)-ROW(B1718)+1)) / (20*21/2)</f>
        <v>0.59147619047619049</v>
      </c>
      <c r="J1734" s="2">
        <f t="shared" si="210"/>
        <v>0.61007896328453493</v>
      </c>
      <c r="K1734" s="2">
        <f t="shared" si="212"/>
        <v>0.63679544437740854</v>
      </c>
    </row>
    <row r="1735" spans="1:11" ht="13.5" x14ac:dyDescent="0.25">
      <c r="A1735" s="3">
        <f>TITRES_STAT!B1738</f>
        <v>44834</v>
      </c>
      <c r="B1735" s="5">
        <f>TITRES_STAT!D1738</f>
        <v>0.59</v>
      </c>
      <c r="C1735" s="2">
        <f t="shared" si="213"/>
        <v>0</v>
      </c>
      <c r="D1735" s="2">
        <f t="shared" si="214"/>
        <v>0.58599999999999997</v>
      </c>
      <c r="E1735" s="2">
        <f t="shared" si="208"/>
        <v>0.59899999999999998</v>
      </c>
      <c r="F1735" s="2">
        <f t="shared" si="209"/>
        <v>0.60799999999999987</v>
      </c>
      <c r="G1735" s="2">
        <f t="shared" si="211"/>
        <v>0.64740000000000009</v>
      </c>
      <c r="H1735" s="2">
        <f t="shared" si="207"/>
        <v>0.69080000000000052</v>
      </c>
      <c r="I1735" s="2">
        <f t="array" ref="I1735">SUMPRODUCT(B1719:B1738, (ROW(B1719:B1738)-ROW(B1719)+1)) / (20*21/2)</f>
        <v>0.58861904761904771</v>
      </c>
      <c r="J1735" s="2">
        <f t="shared" si="210"/>
        <v>0.60816668106696026</v>
      </c>
      <c r="K1735" s="2">
        <f t="shared" si="212"/>
        <v>0.6349603289116279</v>
      </c>
    </row>
    <row r="1736" spans="1:11" ht="13.5" x14ac:dyDescent="0.25">
      <c r="A1736" s="3">
        <f>TITRES_STAT!B1739</f>
        <v>44837</v>
      </c>
      <c r="B1736" s="5">
        <f>TITRES_STAT!D1739</f>
        <v>0.56999999999999995</v>
      </c>
      <c r="C1736" s="2">
        <f t="shared" si="213"/>
        <v>-2.0000000000000018E-2</v>
      </c>
      <c r="D1736" s="2">
        <f t="shared" si="214"/>
        <v>0.58199999999999996</v>
      </c>
      <c r="E1736" s="2">
        <f t="shared" si="208"/>
        <v>0.59399999999999997</v>
      </c>
      <c r="F1736" s="2">
        <f t="shared" si="209"/>
        <v>0.60450000000000004</v>
      </c>
      <c r="G1736" s="2">
        <f t="shared" si="211"/>
        <v>0.64560000000000006</v>
      </c>
      <c r="H1736" s="2">
        <f t="shared" si="207"/>
        <v>0.69000000000000061</v>
      </c>
      <c r="I1736" s="2">
        <f t="array" ref="I1736">SUMPRODUCT(B1720:B1739, (ROW(B1720:B1739)-ROW(B1720)+1)) / (20*21/2)</f>
        <v>0.58790476190476193</v>
      </c>
      <c r="J1736" s="2">
        <f t="shared" si="210"/>
        <v>0.6045317590605831</v>
      </c>
      <c r="K1736" s="2">
        <f t="shared" si="212"/>
        <v>0.63241286503274052</v>
      </c>
    </row>
    <row r="1737" spans="1:11" ht="13.5" x14ac:dyDescent="0.25">
      <c r="A1737" s="3">
        <f>TITRES_STAT!B1740</f>
        <v>44838</v>
      </c>
      <c r="B1737" s="5">
        <f>TITRES_STAT!D1740</f>
        <v>0.55000000000000004</v>
      </c>
      <c r="C1737" s="2">
        <f t="shared" si="213"/>
        <v>-1.9999999999999907E-2</v>
      </c>
      <c r="D1737" s="2">
        <f t="shared" si="214"/>
        <v>0.57799999999999996</v>
      </c>
      <c r="E1737" s="2">
        <f t="shared" si="208"/>
        <v>0.58499999999999996</v>
      </c>
      <c r="F1737" s="2">
        <f t="shared" si="209"/>
        <v>0.6</v>
      </c>
      <c r="G1737" s="2">
        <f t="shared" si="211"/>
        <v>0.64300000000000013</v>
      </c>
      <c r="H1737" s="2">
        <f t="shared" si="207"/>
        <v>0.68910000000000049</v>
      </c>
      <c r="I1737" s="2">
        <f t="array" ref="I1737">SUMPRODUCT(B1721:B1740, (ROW(B1721:B1740)-ROW(B1721)+1)) / (20*21/2)</f>
        <v>0.58538095238095245</v>
      </c>
      <c r="J1737" s="2">
        <f t="shared" si="210"/>
        <v>0.5993382581976705</v>
      </c>
      <c r="K1737" s="2">
        <f t="shared" si="212"/>
        <v>0.62918098797263311</v>
      </c>
    </row>
    <row r="1738" spans="1:11" ht="13.5" x14ac:dyDescent="0.25">
      <c r="A1738" s="3">
        <f>TITRES_STAT!B1741</f>
        <v>44839</v>
      </c>
      <c r="B1738" s="5">
        <f>TITRES_STAT!D1741</f>
        <v>0.56999999999999995</v>
      </c>
      <c r="C1738" s="2">
        <f t="shared" si="213"/>
        <v>1.9999999999999907E-2</v>
      </c>
      <c r="D1738" s="2">
        <f t="shared" si="214"/>
        <v>0.57399999999999995</v>
      </c>
      <c r="E1738" s="2">
        <f t="shared" si="208"/>
        <v>0.57999999999999996</v>
      </c>
      <c r="F1738" s="2">
        <f t="shared" si="209"/>
        <v>0.59750000000000003</v>
      </c>
      <c r="G1738" s="2">
        <f t="shared" si="211"/>
        <v>0.64080000000000015</v>
      </c>
      <c r="H1738" s="2">
        <f t="shared" ref="H1738:H1801" si="215">AVERAGE(B1539:B1738)</f>
        <v>0.68845000000000045</v>
      </c>
      <c r="I1738" s="2">
        <f t="array" ref="I1738">SUMPRODUCT(B1722:B1741, (ROW(B1722:B1741)-ROW(B1722)+1)) / (20*21/2)</f>
        <v>0.58109523809523811</v>
      </c>
      <c r="J1738" s="2">
        <f t="shared" si="210"/>
        <v>0.59654413836932096</v>
      </c>
      <c r="K1738" s="2">
        <f t="shared" si="212"/>
        <v>0.62686016491488283</v>
      </c>
    </row>
    <row r="1739" spans="1:11" ht="13.5" x14ac:dyDescent="0.25">
      <c r="A1739" s="3">
        <f>TITRES_STAT!B1742</f>
        <v>44840</v>
      </c>
      <c r="B1739" s="5">
        <f>TITRES_STAT!D1742</f>
        <v>0.59</v>
      </c>
      <c r="C1739" s="2">
        <f t="shared" si="213"/>
        <v>2.0000000000000018E-2</v>
      </c>
      <c r="D1739" s="2">
        <f t="shared" si="214"/>
        <v>0.57399999999999995</v>
      </c>
      <c r="E1739" s="2">
        <f t="shared" si="208"/>
        <v>0.57899999999999996</v>
      </c>
      <c r="F1739" s="2">
        <f t="shared" si="209"/>
        <v>0.59650000000000003</v>
      </c>
      <c r="G1739" s="2">
        <f t="shared" si="211"/>
        <v>0.63900000000000023</v>
      </c>
      <c r="H1739" s="2">
        <f t="shared" si="215"/>
        <v>0.68790000000000051</v>
      </c>
      <c r="I1739" s="2">
        <f t="array" ref="I1739">SUMPRODUCT(B1723:B1742, (ROW(B1723:B1742)-ROW(B1723)+1)) / (20*21/2)</f>
        <v>0.57714285714285718</v>
      </c>
      <c r="J1739" s="2">
        <f t="shared" si="210"/>
        <v>0.5959208870960524</v>
      </c>
      <c r="K1739" s="2">
        <f t="shared" si="212"/>
        <v>0.62541466825155412</v>
      </c>
    </row>
    <row r="1740" spans="1:11" ht="13.5" x14ac:dyDescent="0.25">
      <c r="A1740" s="3">
        <f>TITRES_STAT!B1743</f>
        <v>44841</v>
      </c>
      <c r="B1740" s="5">
        <f>TITRES_STAT!D1743</f>
        <v>0.56999999999999995</v>
      </c>
      <c r="C1740" s="2">
        <f t="shared" si="213"/>
        <v>-2.0000000000000018E-2</v>
      </c>
      <c r="D1740" s="2">
        <f t="shared" si="214"/>
        <v>0.56999999999999995</v>
      </c>
      <c r="E1740" s="2">
        <f t="shared" ref="E1740:E1803" si="216">AVERAGE(B1731:B1740)</f>
        <v>0.57800000000000007</v>
      </c>
      <c r="F1740" s="2">
        <f t="shared" si="209"/>
        <v>0.59500000000000008</v>
      </c>
      <c r="G1740" s="2">
        <f t="shared" si="211"/>
        <v>0.63680000000000025</v>
      </c>
      <c r="H1740" s="2">
        <f t="shared" si="215"/>
        <v>0.68720000000000037</v>
      </c>
      <c r="I1740" s="2">
        <f t="array" ref="I1740">SUMPRODUCT(B1724:B1743, (ROW(B1724:B1743)-ROW(B1724)+1)) / (20*21/2)</f>
        <v>0.57352380952380955</v>
      </c>
      <c r="J1740" s="2">
        <f t="shared" si="210"/>
        <v>0.59345223118214263</v>
      </c>
      <c r="K1740" s="2">
        <f t="shared" si="212"/>
        <v>0.62324154400639509</v>
      </c>
    </row>
    <row r="1741" spans="1:11" ht="13.5" x14ac:dyDescent="0.25">
      <c r="A1741" s="3">
        <f>TITRES_STAT!B1744</f>
        <v>44844</v>
      </c>
      <c r="B1741" s="5">
        <f>TITRES_STAT!D1744</f>
        <v>0.55000000000000004</v>
      </c>
      <c r="C1741" s="2">
        <f t="shared" si="213"/>
        <v>-1.9999999999999907E-2</v>
      </c>
      <c r="D1741" s="2">
        <f t="shared" si="214"/>
        <v>0.56600000000000006</v>
      </c>
      <c r="E1741" s="2">
        <f t="shared" si="216"/>
        <v>0.57400000000000007</v>
      </c>
      <c r="F1741" s="2">
        <f t="shared" si="209"/>
        <v>0.59150000000000014</v>
      </c>
      <c r="G1741" s="2">
        <f t="shared" si="211"/>
        <v>0.63380000000000025</v>
      </c>
      <c r="H1741" s="2">
        <f t="shared" si="215"/>
        <v>0.68650000000000044</v>
      </c>
      <c r="I1741" s="2">
        <f t="array" ref="I1741">SUMPRODUCT(B1725:B1744, (ROW(B1725:B1744)-ROW(B1725)+1)) / (20*21/2)</f>
        <v>0.57214285714285718</v>
      </c>
      <c r="J1741" s="2">
        <f t="shared" si="210"/>
        <v>0.58931392345051004</v>
      </c>
      <c r="K1741" s="2">
        <f t="shared" si="212"/>
        <v>0.6203693265943796</v>
      </c>
    </row>
    <row r="1742" spans="1:11" ht="13.5" x14ac:dyDescent="0.25">
      <c r="A1742" s="3">
        <f>TITRES_STAT!B1745</f>
        <v>44845</v>
      </c>
      <c r="B1742" s="5">
        <f>TITRES_STAT!D1745</f>
        <v>0.55000000000000004</v>
      </c>
      <c r="C1742" s="2">
        <f t="shared" si="213"/>
        <v>0</v>
      </c>
      <c r="D1742" s="2">
        <f t="shared" si="214"/>
        <v>0.56600000000000006</v>
      </c>
      <c r="E1742" s="2">
        <f t="shared" si="216"/>
        <v>0.57199999999999995</v>
      </c>
      <c r="F1742" s="2">
        <f t="shared" si="209"/>
        <v>0.58800000000000008</v>
      </c>
      <c r="G1742" s="2">
        <f t="shared" si="211"/>
        <v>0.63080000000000025</v>
      </c>
      <c r="H1742" s="2">
        <f t="shared" si="215"/>
        <v>0.68575000000000064</v>
      </c>
      <c r="I1742" s="2">
        <f t="array" ref="I1742">SUMPRODUCT(B1726:B1745, (ROW(B1726:B1745)-ROW(B1726)+1)) / (20*21/2)</f>
        <v>0.57185714285714284</v>
      </c>
      <c r="J1742" s="2">
        <f t="shared" si="210"/>
        <v>0.58556974026474717</v>
      </c>
      <c r="K1742" s="2">
        <f t="shared" si="212"/>
        <v>0.61760974515930589</v>
      </c>
    </row>
    <row r="1743" spans="1:11" ht="13.5" x14ac:dyDescent="0.25">
      <c r="A1743" s="3">
        <f>TITRES_STAT!B1746</f>
        <v>44846</v>
      </c>
      <c r="B1743" s="5">
        <f>TITRES_STAT!D1746</f>
        <v>0.55000000000000004</v>
      </c>
      <c r="C1743" s="2">
        <f t="shared" si="213"/>
        <v>0</v>
      </c>
      <c r="D1743" s="2">
        <f t="shared" si="214"/>
        <v>0.56199999999999994</v>
      </c>
      <c r="E1743" s="2">
        <f t="shared" si="216"/>
        <v>0.56799999999999984</v>
      </c>
      <c r="F1743" s="2">
        <f t="shared" si="209"/>
        <v>0.58450000000000013</v>
      </c>
      <c r="G1743" s="2">
        <f t="shared" si="211"/>
        <v>0.62780000000000025</v>
      </c>
      <c r="H1743" s="2">
        <f t="shared" si="215"/>
        <v>0.68505000000000071</v>
      </c>
      <c r="I1743" s="2">
        <f t="array" ref="I1743">SUMPRODUCT(B1727:B1746, (ROW(B1727:B1746)-ROW(B1727)+1)) / (20*21/2)</f>
        <v>0.57261904761904769</v>
      </c>
      <c r="J1743" s="2">
        <f t="shared" si="210"/>
        <v>0.5821821459538189</v>
      </c>
      <c r="K1743" s="2">
        <f t="shared" si="212"/>
        <v>0.61495838260403901</v>
      </c>
    </row>
    <row r="1744" spans="1:11" ht="13.5" x14ac:dyDescent="0.25">
      <c r="A1744" s="3">
        <f>TITRES_STAT!B1747</f>
        <v>44847</v>
      </c>
      <c r="B1744" s="5">
        <f>TITRES_STAT!D1747</f>
        <v>0.56999999999999995</v>
      </c>
      <c r="C1744" s="2">
        <f t="shared" si="213"/>
        <v>1.9999999999999907E-2</v>
      </c>
      <c r="D1744" s="2">
        <f t="shared" si="214"/>
        <v>0.55800000000000005</v>
      </c>
      <c r="E1744" s="2">
        <f t="shared" si="216"/>
        <v>0.56599999999999995</v>
      </c>
      <c r="F1744" s="2">
        <f t="shared" si="209"/>
        <v>0.58300000000000007</v>
      </c>
      <c r="G1744" s="2">
        <f t="shared" si="211"/>
        <v>0.62520000000000042</v>
      </c>
      <c r="H1744" s="2">
        <f t="shared" si="215"/>
        <v>0.68445000000000067</v>
      </c>
      <c r="I1744" s="2">
        <f t="array" ref="I1744">SUMPRODUCT(B1728:B1747, (ROW(B1728:B1747)-ROW(B1728)+1)) / (20*21/2)</f>
        <v>0.57257142857142851</v>
      </c>
      <c r="J1744" s="2">
        <f t="shared" si="210"/>
        <v>0.58102194157726472</v>
      </c>
      <c r="K1744" s="2">
        <f t="shared" si="212"/>
        <v>0.61319530877642969</v>
      </c>
    </row>
    <row r="1745" spans="1:11" ht="13.5" x14ac:dyDescent="0.25">
      <c r="A1745" s="3">
        <f>TITRES_STAT!B1748</f>
        <v>44848</v>
      </c>
      <c r="B1745" s="5">
        <f>TITRES_STAT!D1748</f>
        <v>0.57999999999999996</v>
      </c>
      <c r="C1745" s="2">
        <f t="shared" si="213"/>
        <v>1.0000000000000009E-2</v>
      </c>
      <c r="D1745" s="2">
        <f t="shared" si="214"/>
        <v>0.56000000000000005</v>
      </c>
      <c r="E1745" s="2">
        <f t="shared" si="216"/>
        <v>0.56499999999999995</v>
      </c>
      <c r="F1745" s="2">
        <f t="shared" si="209"/>
        <v>0.58200000000000007</v>
      </c>
      <c r="G1745" s="2">
        <f t="shared" si="211"/>
        <v>0.62300000000000022</v>
      </c>
      <c r="H1745" s="2">
        <f t="shared" si="215"/>
        <v>0.68390000000000073</v>
      </c>
      <c r="I1745" s="2">
        <f t="array" ref="I1745">SUMPRODUCT(B1729:B1748, (ROW(B1729:B1748)-ROW(B1729)+1)) / (20*21/2)</f>
        <v>0.57280952380952377</v>
      </c>
      <c r="J1745" s="2">
        <f t="shared" si="210"/>
        <v>0.58092461380800142</v>
      </c>
      <c r="K1745" s="2">
        <f t="shared" si="212"/>
        <v>0.61189353196166774</v>
      </c>
    </row>
    <row r="1746" spans="1:11" ht="13.5" x14ac:dyDescent="0.25">
      <c r="A1746" s="3">
        <f>TITRES_STAT!B1749</f>
        <v>44851</v>
      </c>
      <c r="B1746" s="5">
        <f>TITRES_STAT!D1749</f>
        <v>0.59</v>
      </c>
      <c r="C1746" s="2">
        <f t="shared" si="213"/>
        <v>1.0000000000000009E-2</v>
      </c>
      <c r="D1746" s="2">
        <f t="shared" si="214"/>
        <v>0.56799999999999995</v>
      </c>
      <c r="E1746" s="2">
        <f t="shared" si="216"/>
        <v>0.56699999999999995</v>
      </c>
      <c r="F1746" s="2">
        <f t="shared" si="209"/>
        <v>0.58050000000000002</v>
      </c>
      <c r="G1746" s="2">
        <f t="shared" si="211"/>
        <v>0.62140000000000017</v>
      </c>
      <c r="H1746" s="2">
        <f t="shared" si="215"/>
        <v>0.68335000000000068</v>
      </c>
      <c r="I1746" s="2">
        <f t="array" ref="I1746">SUMPRODUCT(B1730:B1749, (ROW(B1730:B1749)-ROW(B1730)+1)) / (20*21/2)</f>
        <v>0.57514285714285718</v>
      </c>
      <c r="J1746" s="2">
        <f t="shared" si="210"/>
        <v>0.58178893630247752</v>
      </c>
      <c r="K1746" s="2">
        <f t="shared" si="212"/>
        <v>0.61103496208081809</v>
      </c>
    </row>
    <row r="1747" spans="1:11" ht="13.5" x14ac:dyDescent="0.25">
      <c r="A1747" s="3">
        <f>TITRES_STAT!B1750</f>
        <v>44852</v>
      </c>
      <c r="B1747" s="5">
        <f>TITRES_STAT!D1750</f>
        <v>0.57999999999999996</v>
      </c>
      <c r="C1747" s="2">
        <f t="shared" si="213"/>
        <v>-1.0000000000000009E-2</v>
      </c>
      <c r="D1747" s="2">
        <f t="shared" si="214"/>
        <v>0.57400000000000007</v>
      </c>
      <c r="E1747" s="2">
        <f t="shared" si="216"/>
        <v>0.56999999999999995</v>
      </c>
      <c r="F1747" s="2">
        <f t="shared" si="209"/>
        <v>0.57750000000000012</v>
      </c>
      <c r="G1747" s="2">
        <f t="shared" si="211"/>
        <v>0.61980000000000013</v>
      </c>
      <c r="H1747" s="2">
        <f t="shared" si="215"/>
        <v>0.68260000000000076</v>
      </c>
      <c r="I1747" s="2">
        <f t="array" ref="I1747">SUMPRODUCT(B1731:B1750, (ROW(B1731:B1750)-ROW(B1731)+1)) / (20*21/2)</f>
        <v>0.57747619047619048</v>
      </c>
      <c r="J1747" s="2">
        <f t="shared" si="210"/>
        <v>0.58161856141652724</v>
      </c>
      <c r="K1747" s="2">
        <f t="shared" si="212"/>
        <v>0.60981790474431541</v>
      </c>
    </row>
    <row r="1748" spans="1:11" ht="13.5" x14ac:dyDescent="0.25">
      <c r="A1748" s="3">
        <f>TITRES_STAT!B1751</f>
        <v>44853</v>
      </c>
      <c r="B1748" s="5">
        <f>TITRES_STAT!D1751</f>
        <v>0.57999999999999996</v>
      </c>
      <c r="C1748" s="2">
        <f t="shared" si="213"/>
        <v>0</v>
      </c>
      <c r="D1748" s="2">
        <f t="shared" si="214"/>
        <v>0.57999999999999996</v>
      </c>
      <c r="E1748" s="2">
        <f t="shared" si="216"/>
        <v>0.57099999999999995</v>
      </c>
      <c r="F1748" s="2">
        <f t="shared" ref="F1748:F1811" si="217">AVERAGE(B1729:B1748)</f>
        <v>0.57550000000000012</v>
      </c>
      <c r="G1748" s="2">
        <f t="shared" si="211"/>
        <v>0.61780000000000013</v>
      </c>
      <c r="H1748" s="2">
        <f t="shared" si="215"/>
        <v>0.68185000000000084</v>
      </c>
      <c r="I1748" s="2">
        <f t="array" ref="I1748">SUMPRODUCT(B1732:B1751, (ROW(B1732:B1751)-ROW(B1732)+1)) / (20*21/2)</f>
        <v>0.57780952380952377</v>
      </c>
      <c r="J1748" s="2">
        <f t="shared" si="210"/>
        <v>0.58146441271019123</v>
      </c>
      <c r="K1748" s="2">
        <f t="shared" si="212"/>
        <v>0.60864857514649906</v>
      </c>
    </row>
    <row r="1749" spans="1:11" ht="13.5" x14ac:dyDescent="0.25">
      <c r="A1749" s="3">
        <f>TITRES_STAT!B1752</f>
        <v>44854</v>
      </c>
      <c r="B1749" s="5">
        <f>TITRES_STAT!D1752</f>
        <v>0.6</v>
      </c>
      <c r="C1749" s="2">
        <f t="shared" si="213"/>
        <v>2.0000000000000018E-2</v>
      </c>
      <c r="D1749" s="2">
        <f t="shared" si="214"/>
        <v>0.58600000000000008</v>
      </c>
      <c r="E1749" s="2">
        <f t="shared" si="216"/>
        <v>0.57199999999999995</v>
      </c>
      <c r="F1749" s="2">
        <f t="shared" si="217"/>
        <v>0.57550000000000001</v>
      </c>
      <c r="G1749" s="2">
        <f t="shared" si="211"/>
        <v>0.61599999999999999</v>
      </c>
      <c r="H1749" s="2">
        <f t="shared" si="215"/>
        <v>0.68115000000000081</v>
      </c>
      <c r="I1749" s="2">
        <f t="array" ref="I1749">SUMPRODUCT(B1733:B1752, (ROW(B1733:B1752)-ROW(B1733)+1)) / (20*21/2)</f>
        <v>0.57628571428571429</v>
      </c>
      <c r="J1749" s="2">
        <f t="shared" ref="J1749:J1812" si="218">$J$4*B1749+J1748*(1-$J$4)</f>
        <v>0.58322970673779206</v>
      </c>
      <c r="K1749" s="2">
        <f t="shared" si="212"/>
        <v>0.60830941533683247</v>
      </c>
    </row>
    <row r="1750" spans="1:11" ht="13.5" x14ac:dyDescent="0.25">
      <c r="A1750" s="3">
        <f>TITRES_STAT!B1753</f>
        <v>44855</v>
      </c>
      <c r="B1750" s="5">
        <f>TITRES_STAT!D1753</f>
        <v>0.6</v>
      </c>
      <c r="C1750" s="2">
        <f t="shared" si="213"/>
        <v>0</v>
      </c>
      <c r="D1750" s="2">
        <f t="shared" si="214"/>
        <v>0.59000000000000008</v>
      </c>
      <c r="E1750" s="2">
        <f t="shared" si="216"/>
        <v>0.57499999999999996</v>
      </c>
      <c r="F1750" s="2">
        <f t="shared" si="217"/>
        <v>0.57650000000000001</v>
      </c>
      <c r="G1750" s="2">
        <f t="shared" si="211"/>
        <v>0.61419999999999997</v>
      </c>
      <c r="H1750" s="2">
        <f t="shared" si="215"/>
        <v>0.68045000000000078</v>
      </c>
      <c r="I1750" s="2">
        <f t="array" ref="I1750">SUMPRODUCT(B1734:B1753, (ROW(B1734:B1753)-ROW(B1734)+1)) / (20*21/2)</f>
        <v>0.57290476190476181</v>
      </c>
      <c r="J1750" s="2">
        <f t="shared" si="218"/>
        <v>0.584826877524669</v>
      </c>
      <c r="K1750" s="2">
        <f t="shared" si="212"/>
        <v>0.60798355591185871</v>
      </c>
    </row>
    <row r="1751" spans="1:11" ht="13.5" x14ac:dyDescent="0.25">
      <c r="A1751" s="3">
        <f>TITRES_STAT!B1754</f>
        <v>44858</v>
      </c>
      <c r="B1751" s="5">
        <f>TITRES_STAT!D1754</f>
        <v>0.57999999999999996</v>
      </c>
      <c r="C1751" s="2">
        <f t="shared" si="213"/>
        <v>-2.0000000000000018E-2</v>
      </c>
      <c r="D1751" s="2">
        <f t="shared" si="214"/>
        <v>0.58799999999999997</v>
      </c>
      <c r="E1751" s="2">
        <f t="shared" si="216"/>
        <v>0.57799999999999996</v>
      </c>
      <c r="F1751" s="2">
        <f t="shared" si="217"/>
        <v>0.57599999999999996</v>
      </c>
      <c r="G1751" s="2">
        <f t="shared" si="211"/>
        <v>0.6117999999999999</v>
      </c>
      <c r="H1751" s="2">
        <f t="shared" si="215"/>
        <v>0.67965000000000075</v>
      </c>
      <c r="I1751" s="2">
        <f t="array" ref="I1751">SUMPRODUCT(B1735:B1754, (ROW(B1735:B1754)-ROW(B1735)+1)) / (20*21/2)</f>
        <v>0.57166666666666666</v>
      </c>
      <c r="J1751" s="2">
        <f t="shared" si="218"/>
        <v>0.58436717490327195</v>
      </c>
      <c r="K1751" s="2">
        <f t="shared" si="212"/>
        <v>0.60688616156237407</v>
      </c>
    </row>
    <row r="1752" spans="1:11" ht="13.5" x14ac:dyDescent="0.25">
      <c r="A1752" s="3">
        <f>TITRES_STAT!B1755</f>
        <v>44859</v>
      </c>
      <c r="B1752" s="5">
        <f>TITRES_STAT!D1755</f>
        <v>0.56000000000000005</v>
      </c>
      <c r="C1752" s="2">
        <f t="shared" si="213"/>
        <v>-1.9999999999999907E-2</v>
      </c>
      <c r="D1752" s="2">
        <f t="shared" si="214"/>
        <v>0.58399999999999996</v>
      </c>
      <c r="E1752" s="2">
        <f t="shared" si="216"/>
        <v>0.57899999999999996</v>
      </c>
      <c r="F1752" s="2">
        <f t="shared" si="217"/>
        <v>0.57550000000000001</v>
      </c>
      <c r="G1752" s="2">
        <f t="shared" si="211"/>
        <v>0.60899999999999987</v>
      </c>
      <c r="H1752" s="2">
        <f t="shared" si="215"/>
        <v>0.67875000000000074</v>
      </c>
      <c r="I1752" s="2">
        <f t="array" ref="I1752">SUMPRODUCT(B1736:B1755, (ROW(B1736:B1755)-ROW(B1736)+1)) / (20*21/2)</f>
        <v>0.57152380952380955</v>
      </c>
      <c r="J1752" s="2">
        <f t="shared" si="218"/>
        <v>0.58204649157915078</v>
      </c>
      <c r="K1752" s="2">
        <f t="shared" si="212"/>
        <v>0.60504748855992807</v>
      </c>
    </row>
    <row r="1753" spans="1:11" ht="13.5" x14ac:dyDescent="0.25">
      <c r="A1753" s="3">
        <f>TITRES_STAT!B1756</f>
        <v>44860</v>
      </c>
      <c r="B1753" s="5">
        <f>TITRES_STAT!D1756</f>
        <v>0.54</v>
      </c>
      <c r="C1753" s="2">
        <f t="shared" si="213"/>
        <v>-2.0000000000000018E-2</v>
      </c>
      <c r="D1753" s="2">
        <f t="shared" si="214"/>
        <v>0.57599999999999996</v>
      </c>
      <c r="E1753" s="2">
        <f t="shared" si="216"/>
        <v>0.57800000000000007</v>
      </c>
      <c r="F1753" s="2">
        <f t="shared" si="217"/>
        <v>0.57299999999999984</v>
      </c>
      <c r="G1753" s="2">
        <f t="shared" si="211"/>
        <v>0.60579999999999989</v>
      </c>
      <c r="H1753" s="2">
        <f t="shared" si="215"/>
        <v>0.67780000000000062</v>
      </c>
      <c r="I1753" s="2">
        <f t="array" ref="I1753">SUMPRODUCT(B1737:B1756, (ROW(B1737:B1756)-ROW(B1737)+1)) / (20*21/2)</f>
        <v>0.57147619047619047</v>
      </c>
      <c r="J1753" s="2">
        <f t="shared" si="218"/>
        <v>0.5780420638097078</v>
      </c>
      <c r="K1753" s="2">
        <f t="shared" si="212"/>
        <v>0.60249660665561722</v>
      </c>
    </row>
    <row r="1754" spans="1:11" ht="13.5" x14ac:dyDescent="0.25">
      <c r="A1754" s="3">
        <f>TITRES_STAT!B1757</f>
        <v>44861</v>
      </c>
      <c r="B1754" s="5">
        <f>TITRES_STAT!D1757</f>
        <v>0.56000000000000005</v>
      </c>
      <c r="C1754" s="2">
        <f t="shared" si="213"/>
        <v>2.0000000000000018E-2</v>
      </c>
      <c r="D1754" s="2">
        <f t="shared" si="214"/>
        <v>0.56800000000000006</v>
      </c>
      <c r="E1754" s="2">
        <f t="shared" si="216"/>
        <v>0.57699999999999996</v>
      </c>
      <c r="F1754" s="2">
        <f t="shared" si="217"/>
        <v>0.57150000000000012</v>
      </c>
      <c r="G1754" s="2">
        <f t="shared" si="211"/>
        <v>0.60299999999999976</v>
      </c>
      <c r="H1754" s="2">
        <f t="shared" si="215"/>
        <v>0.6769500000000005</v>
      </c>
      <c r="I1754" s="2">
        <f t="array" ref="I1754">SUMPRODUCT(B1738:B1757, (ROW(B1738:B1757)-ROW(B1738)+1)) / (20*21/2)</f>
        <v>0.57047619047619047</v>
      </c>
      <c r="J1754" s="2">
        <f t="shared" si="218"/>
        <v>0.57632377201830709</v>
      </c>
      <c r="K1754" s="2">
        <f t="shared" si="212"/>
        <v>0.60083007306127934</v>
      </c>
    </row>
    <row r="1755" spans="1:11" ht="13.5" x14ac:dyDescent="0.25">
      <c r="A1755" s="3">
        <f>TITRES_STAT!B1758</f>
        <v>44862</v>
      </c>
      <c r="B1755" s="5">
        <f>TITRES_STAT!D1758</f>
        <v>0.56999999999999995</v>
      </c>
      <c r="C1755" s="2">
        <f t="shared" si="213"/>
        <v>9.9999999999998979E-3</v>
      </c>
      <c r="D1755" s="2">
        <f t="shared" si="214"/>
        <v>0.56200000000000006</v>
      </c>
      <c r="E1755" s="2">
        <f t="shared" si="216"/>
        <v>0.57599999999999996</v>
      </c>
      <c r="F1755" s="2">
        <f t="shared" si="217"/>
        <v>0.57050000000000012</v>
      </c>
      <c r="G1755" s="2">
        <f t="shared" si="211"/>
        <v>0.60039999999999982</v>
      </c>
      <c r="H1755" s="2">
        <f t="shared" si="215"/>
        <v>0.67625000000000046</v>
      </c>
      <c r="I1755" s="2">
        <f t="array" ref="I1755">SUMPRODUCT(B1739:B1758, (ROW(B1739:B1758)-ROW(B1739)+1)) / (20*21/2)</f>
        <v>0.5694285714285714</v>
      </c>
      <c r="J1755" s="2">
        <f t="shared" si="218"/>
        <v>0.57572150801656352</v>
      </c>
      <c r="K1755" s="2">
        <f t="shared" si="212"/>
        <v>0.59962105058828796</v>
      </c>
    </row>
    <row r="1756" spans="1:11" ht="13.5" x14ac:dyDescent="0.25">
      <c r="A1756" s="3">
        <f>TITRES_STAT!B1759</f>
        <v>44865</v>
      </c>
      <c r="B1756" s="5">
        <f>TITRES_STAT!D1759</f>
        <v>0.56999999999999995</v>
      </c>
      <c r="C1756" s="2">
        <f t="shared" si="213"/>
        <v>0</v>
      </c>
      <c r="D1756" s="2">
        <f t="shared" si="214"/>
        <v>0.55999999999999994</v>
      </c>
      <c r="E1756" s="2">
        <f t="shared" si="216"/>
        <v>0.57400000000000007</v>
      </c>
      <c r="F1756" s="2">
        <f t="shared" si="217"/>
        <v>0.57050000000000012</v>
      </c>
      <c r="G1756" s="2">
        <f t="shared" si="211"/>
        <v>0.59819999999999984</v>
      </c>
      <c r="H1756" s="2">
        <f t="shared" si="215"/>
        <v>0.67545000000000033</v>
      </c>
      <c r="I1756" s="2">
        <f t="array" ref="I1756">SUMPRODUCT(B1740:B1759, (ROW(B1740:B1759)-ROW(B1740)+1)) / (20*21/2)</f>
        <v>0.56842857142857151</v>
      </c>
      <c r="J1756" s="2">
        <f t="shared" si="218"/>
        <v>0.57517660249117653</v>
      </c>
      <c r="K1756" s="2">
        <f t="shared" si="212"/>
        <v>0.59845944076129631</v>
      </c>
    </row>
    <row r="1757" spans="1:11" ht="13.5" x14ac:dyDescent="0.25">
      <c r="A1757" s="3">
        <f>TITRES_STAT!B1760</f>
        <v>44866</v>
      </c>
      <c r="B1757" s="5">
        <f>TITRES_STAT!D1760</f>
        <v>0.56000000000000005</v>
      </c>
      <c r="C1757" s="2">
        <f t="shared" si="213"/>
        <v>-9.9999999999998979E-3</v>
      </c>
      <c r="D1757" s="2">
        <f t="shared" si="214"/>
        <v>0.55999999999999994</v>
      </c>
      <c r="E1757" s="2">
        <f t="shared" si="216"/>
        <v>0.57200000000000006</v>
      </c>
      <c r="F1757" s="2">
        <f t="shared" si="217"/>
        <v>0.57100000000000006</v>
      </c>
      <c r="G1757" s="2">
        <f t="shared" si="211"/>
        <v>0.59619999999999984</v>
      </c>
      <c r="H1757" s="2">
        <f t="shared" si="215"/>
        <v>0.67475000000000018</v>
      </c>
      <c r="I1757" s="2">
        <f t="array" ref="I1757">SUMPRODUCT(B1741:B1760, (ROW(B1741:B1760)-ROW(B1741)+1)) / (20*21/2)</f>
        <v>0.56661904761904769</v>
      </c>
      <c r="J1757" s="2">
        <f t="shared" si="218"/>
        <v>0.57373121177773112</v>
      </c>
      <c r="K1757" s="2">
        <f t="shared" si="212"/>
        <v>0.59695122739810824</v>
      </c>
    </row>
    <row r="1758" spans="1:11" ht="13.5" x14ac:dyDescent="0.25">
      <c r="A1758" s="3">
        <f>TITRES_STAT!B1761</f>
        <v>44867</v>
      </c>
      <c r="B1758" s="5">
        <f>TITRES_STAT!D1761</f>
        <v>0.56000000000000005</v>
      </c>
      <c r="C1758" s="2">
        <f t="shared" si="213"/>
        <v>0</v>
      </c>
      <c r="D1758" s="2">
        <f t="shared" si="214"/>
        <v>0.56399999999999995</v>
      </c>
      <c r="E1758" s="2">
        <f t="shared" si="216"/>
        <v>0.57000000000000006</v>
      </c>
      <c r="F1758" s="2">
        <f t="shared" si="217"/>
        <v>0.57050000000000012</v>
      </c>
      <c r="G1758" s="2">
        <f t="shared" si="211"/>
        <v>0.5945999999999998</v>
      </c>
      <c r="H1758" s="2">
        <f t="shared" si="215"/>
        <v>0.67405000000000015</v>
      </c>
      <c r="I1758" s="2">
        <f t="array" ref="I1758">SUMPRODUCT(B1742:B1761, (ROW(B1742:B1761)-ROW(B1742)+1)) / (20*21/2)</f>
        <v>0.56490476190476191</v>
      </c>
      <c r="J1758" s="2">
        <f t="shared" si="218"/>
        <v>0.57242347732270915</v>
      </c>
      <c r="K1758" s="2">
        <f t="shared" si="212"/>
        <v>0.59550215965700604</v>
      </c>
    </row>
    <row r="1759" spans="1:11" ht="13.5" x14ac:dyDescent="0.25">
      <c r="A1759" s="3">
        <f>TITRES_STAT!B1762</f>
        <v>44868</v>
      </c>
      <c r="B1759" s="5">
        <f>TITRES_STAT!D1762</f>
        <v>0.56000000000000005</v>
      </c>
      <c r="C1759" s="2">
        <f t="shared" si="213"/>
        <v>0</v>
      </c>
      <c r="D1759" s="2">
        <f t="shared" si="214"/>
        <v>0.56399999999999995</v>
      </c>
      <c r="E1759" s="2">
        <f t="shared" si="216"/>
        <v>0.56600000000000006</v>
      </c>
      <c r="F1759" s="2">
        <f t="shared" si="217"/>
        <v>0.56900000000000006</v>
      </c>
      <c r="G1759" s="2">
        <f t="shared" si="211"/>
        <v>0.59259999999999979</v>
      </c>
      <c r="H1759" s="2">
        <f t="shared" si="215"/>
        <v>0.67335000000000012</v>
      </c>
      <c r="I1759" s="2">
        <f t="array" ref="I1759">SUMPRODUCT(B1743:B1762, (ROW(B1743:B1762)-ROW(B1743)+1)) / (20*21/2)</f>
        <v>0.56509523809523821</v>
      </c>
      <c r="J1759" s="2">
        <f t="shared" si="218"/>
        <v>0.57124028900626067</v>
      </c>
      <c r="K1759" s="2">
        <f t="shared" si="212"/>
        <v>0.59410991810182934</v>
      </c>
    </row>
    <row r="1760" spans="1:11" ht="13.5" x14ac:dyDescent="0.25">
      <c r="A1760" s="3">
        <f>TITRES_STAT!B1763</f>
        <v>44869</v>
      </c>
      <c r="B1760" s="5">
        <f>TITRES_STAT!D1763</f>
        <v>0.55000000000000004</v>
      </c>
      <c r="C1760" s="2">
        <f t="shared" si="213"/>
        <v>-1.0000000000000009E-2</v>
      </c>
      <c r="D1760" s="2">
        <f t="shared" si="214"/>
        <v>0.55999999999999994</v>
      </c>
      <c r="E1760" s="2">
        <f t="shared" si="216"/>
        <v>0.56100000000000005</v>
      </c>
      <c r="F1760" s="2">
        <f t="shared" si="217"/>
        <v>0.56800000000000006</v>
      </c>
      <c r="G1760" s="2">
        <f t="shared" si="211"/>
        <v>0.59079999999999988</v>
      </c>
      <c r="H1760" s="2">
        <f t="shared" si="215"/>
        <v>0.6725500000000002</v>
      </c>
      <c r="I1760" s="2">
        <f t="array" ref="I1760">SUMPRODUCT(B1744:B1763, (ROW(B1744:B1763)-ROW(B1744)+1)) / (20*21/2)</f>
        <v>0.56519047619047613</v>
      </c>
      <c r="J1760" s="2">
        <f t="shared" si="218"/>
        <v>0.56921740433899781</v>
      </c>
      <c r="K1760" s="2">
        <f t="shared" si="212"/>
        <v>0.59238011739195373</v>
      </c>
    </row>
    <row r="1761" spans="1:11" ht="13.5" x14ac:dyDescent="0.25">
      <c r="A1761" s="3">
        <f>TITRES_STAT!B1764</f>
        <v>44872</v>
      </c>
      <c r="B1761" s="5">
        <f>TITRES_STAT!D1764</f>
        <v>0.55000000000000004</v>
      </c>
      <c r="C1761" s="2">
        <f t="shared" si="213"/>
        <v>0</v>
      </c>
      <c r="D1761" s="2">
        <f t="shared" si="214"/>
        <v>0.55600000000000005</v>
      </c>
      <c r="E1761" s="2">
        <f t="shared" si="216"/>
        <v>0.55800000000000005</v>
      </c>
      <c r="F1761" s="2">
        <f t="shared" si="217"/>
        <v>0.56800000000000017</v>
      </c>
      <c r="G1761" s="2">
        <f t="shared" si="211"/>
        <v>0.58899999999999986</v>
      </c>
      <c r="H1761" s="2">
        <f t="shared" si="215"/>
        <v>0.6716000000000002</v>
      </c>
      <c r="I1761" s="2">
        <f t="array" ref="I1761">SUMPRODUCT(B1745:B1764, (ROW(B1745:B1764)-ROW(B1745)+1)) / (20*21/2)</f>
        <v>0.56328571428571439</v>
      </c>
      <c r="J1761" s="2">
        <f t="shared" si="218"/>
        <v>0.56738717535433136</v>
      </c>
      <c r="K1761" s="2">
        <f t="shared" si="212"/>
        <v>0.59071815200403399</v>
      </c>
    </row>
    <row r="1762" spans="1:11" ht="13.5" x14ac:dyDescent="0.25">
      <c r="A1762" s="3">
        <f>TITRES_STAT!B1765</f>
        <v>44873</v>
      </c>
      <c r="B1762" s="5">
        <f>TITRES_STAT!D1765</f>
        <v>0.56999999999999995</v>
      </c>
      <c r="C1762" s="2">
        <f t="shared" si="213"/>
        <v>1.9999999999999907E-2</v>
      </c>
      <c r="D1762" s="2">
        <f t="shared" si="214"/>
        <v>0.55800000000000005</v>
      </c>
      <c r="E1762" s="2">
        <f t="shared" si="216"/>
        <v>0.55899999999999994</v>
      </c>
      <c r="F1762" s="2">
        <f t="shared" si="217"/>
        <v>0.56900000000000017</v>
      </c>
      <c r="G1762" s="2">
        <f t="shared" si="211"/>
        <v>0.58739999999999992</v>
      </c>
      <c r="H1762" s="2">
        <f t="shared" si="215"/>
        <v>0.6706000000000002</v>
      </c>
      <c r="I1762" s="2">
        <f t="array" ref="I1762">SUMPRODUCT(B1746:B1765, (ROW(B1746:B1765)-ROW(B1746)+1)) / (20*21/2)</f>
        <v>0.56338095238095243</v>
      </c>
      <c r="J1762" s="2">
        <f t="shared" si="218"/>
        <v>0.56763601579677603</v>
      </c>
      <c r="K1762" s="2">
        <f t="shared" si="212"/>
        <v>0.58990567545485617</v>
      </c>
    </row>
    <row r="1763" spans="1:11" ht="13.5" x14ac:dyDescent="0.25">
      <c r="A1763" s="3">
        <f>TITRES_STAT!B1766</f>
        <v>44874</v>
      </c>
      <c r="B1763" s="5">
        <f>TITRES_STAT!D1766</f>
        <v>0.56999999999999995</v>
      </c>
      <c r="C1763" s="2">
        <f t="shared" si="213"/>
        <v>0</v>
      </c>
      <c r="D1763" s="2">
        <f t="shared" si="214"/>
        <v>0.55999999999999994</v>
      </c>
      <c r="E1763" s="2">
        <f t="shared" si="216"/>
        <v>0.56200000000000006</v>
      </c>
      <c r="F1763" s="2">
        <f t="shared" si="217"/>
        <v>0.57000000000000017</v>
      </c>
      <c r="G1763" s="2">
        <f t="shared" si="211"/>
        <v>0.58619999999999983</v>
      </c>
      <c r="H1763" s="2">
        <f t="shared" si="215"/>
        <v>0.66975000000000018</v>
      </c>
      <c r="I1763" s="2">
        <f t="array" ref="I1763">SUMPRODUCT(B1747:B1766, (ROW(B1747:B1766)-ROW(B1747)+1)) / (20*21/2)</f>
        <v>0.56257142857142861</v>
      </c>
      <c r="J1763" s="2">
        <f t="shared" si="218"/>
        <v>0.56786115714946406</v>
      </c>
      <c r="K1763" s="2">
        <f t="shared" si="212"/>
        <v>0.58912506073113635</v>
      </c>
    </row>
    <row r="1764" spans="1:11" ht="13.5" x14ac:dyDescent="0.25">
      <c r="A1764" s="3">
        <f>TITRES_STAT!B1767</f>
        <v>44875</v>
      </c>
      <c r="B1764" s="5">
        <f>TITRES_STAT!D1767</f>
        <v>0.55000000000000004</v>
      </c>
      <c r="C1764" s="2">
        <f t="shared" si="213"/>
        <v>-1.9999999999999907E-2</v>
      </c>
      <c r="D1764" s="2">
        <f t="shared" si="214"/>
        <v>0.55800000000000005</v>
      </c>
      <c r="E1764" s="2">
        <f t="shared" si="216"/>
        <v>0.56100000000000005</v>
      </c>
      <c r="F1764" s="2">
        <f t="shared" si="217"/>
        <v>0.56900000000000017</v>
      </c>
      <c r="G1764" s="2">
        <f t="shared" si="211"/>
        <v>0.58479999999999988</v>
      </c>
      <c r="H1764" s="2">
        <f t="shared" si="215"/>
        <v>0.66880000000000028</v>
      </c>
      <c r="I1764" s="2">
        <f t="array" ref="I1764">SUMPRODUCT(B1748:B1767, (ROW(B1748:B1767)-ROW(B1748)+1)) / (20*21/2)</f>
        <v>0.56190476190476202</v>
      </c>
      <c r="J1764" s="2">
        <f t="shared" si="218"/>
        <v>0.5661600945638009</v>
      </c>
      <c r="K1764" s="2">
        <f t="shared" si="212"/>
        <v>0.58759074462403305</v>
      </c>
    </row>
    <row r="1765" spans="1:11" ht="13.5" x14ac:dyDescent="0.25">
      <c r="A1765" s="3">
        <f>TITRES_STAT!B1768</f>
        <v>44876</v>
      </c>
      <c r="B1765" s="5">
        <f>TITRES_STAT!D1768</f>
        <v>0.56999999999999995</v>
      </c>
      <c r="C1765" s="2">
        <f t="shared" si="213"/>
        <v>1.9999999999999907E-2</v>
      </c>
      <c r="D1765" s="2">
        <f t="shared" si="214"/>
        <v>0.56200000000000006</v>
      </c>
      <c r="E1765" s="2">
        <f t="shared" si="216"/>
        <v>0.56099999999999994</v>
      </c>
      <c r="F1765" s="2">
        <f t="shared" si="217"/>
        <v>0.56850000000000023</v>
      </c>
      <c r="G1765" s="2">
        <f t="shared" si="211"/>
        <v>0.5835999999999999</v>
      </c>
      <c r="H1765" s="2">
        <f t="shared" si="215"/>
        <v>0.66795000000000027</v>
      </c>
      <c r="I1765" s="2">
        <f t="array" ref="I1765">SUMPRODUCT(B1749:B1768, (ROW(B1749:B1768)-ROW(B1749)+1)) / (20*21/2)</f>
        <v>0.56133333333333335</v>
      </c>
      <c r="J1765" s="2">
        <f t="shared" si="218"/>
        <v>0.56652579984343887</v>
      </c>
      <c r="K1765" s="2">
        <f t="shared" si="212"/>
        <v>0.5869009115015219</v>
      </c>
    </row>
    <row r="1766" spans="1:11" ht="13.5" x14ac:dyDescent="0.25">
      <c r="A1766" s="3">
        <f>TITRES_STAT!B1769</f>
        <v>44879</v>
      </c>
      <c r="B1766" s="5">
        <f>TITRES_STAT!D1769</f>
        <v>0.56000000000000005</v>
      </c>
      <c r="C1766" s="2">
        <f t="shared" si="213"/>
        <v>-9.9999999999998979E-3</v>
      </c>
      <c r="D1766" s="2">
        <f t="shared" si="214"/>
        <v>0.56399999999999995</v>
      </c>
      <c r="E1766" s="2">
        <f t="shared" si="216"/>
        <v>0.55999999999999994</v>
      </c>
      <c r="F1766" s="2">
        <f t="shared" si="217"/>
        <v>0.56700000000000017</v>
      </c>
      <c r="G1766" s="2">
        <f t="shared" si="211"/>
        <v>0.58199999999999985</v>
      </c>
      <c r="H1766" s="2">
        <f t="shared" si="215"/>
        <v>0.66705000000000025</v>
      </c>
      <c r="I1766" s="2">
        <f t="array" ref="I1766">SUMPRODUCT(B1750:B1769, (ROW(B1750:B1769)-ROW(B1750)+1)) / (20*21/2)</f>
        <v>0.56085714285714283</v>
      </c>
      <c r="J1766" s="2">
        <f t="shared" si="218"/>
        <v>0.56590429509644469</v>
      </c>
      <c r="K1766" s="2">
        <f t="shared" si="212"/>
        <v>0.5858459737955799</v>
      </c>
    </row>
    <row r="1767" spans="1:11" ht="13.5" x14ac:dyDescent="0.25">
      <c r="A1767" s="3">
        <f>TITRES_STAT!B1770</f>
        <v>44880</v>
      </c>
      <c r="B1767" s="5">
        <f>TITRES_STAT!D1770</f>
        <v>0.56000000000000005</v>
      </c>
      <c r="C1767" s="2">
        <f t="shared" si="213"/>
        <v>0</v>
      </c>
      <c r="D1767" s="2">
        <f t="shared" si="214"/>
        <v>0.56200000000000006</v>
      </c>
      <c r="E1767" s="2">
        <f t="shared" si="216"/>
        <v>0.56000000000000016</v>
      </c>
      <c r="F1767" s="2">
        <f t="shared" si="217"/>
        <v>0.56600000000000017</v>
      </c>
      <c r="G1767" s="2">
        <f t="shared" si="211"/>
        <v>0.5803999999999998</v>
      </c>
      <c r="H1767" s="2">
        <f t="shared" si="215"/>
        <v>0.66625000000000023</v>
      </c>
      <c r="I1767" s="2">
        <f t="array" ref="I1767">SUMPRODUCT(B1751:B1770, (ROW(B1751:B1770)-ROW(B1751)+1)) / (20*21/2)</f>
        <v>0.56057142857142861</v>
      </c>
      <c r="J1767" s="2">
        <f t="shared" si="218"/>
        <v>0.56534198127773572</v>
      </c>
      <c r="K1767" s="2">
        <f t="shared" si="212"/>
        <v>0.58483240619575327</v>
      </c>
    </row>
    <row r="1768" spans="1:11" ht="13.5" x14ac:dyDescent="0.25">
      <c r="A1768" s="3">
        <f>TITRES_STAT!B1771</f>
        <v>44881</v>
      </c>
      <c r="B1768" s="5">
        <f>TITRES_STAT!D1771</f>
        <v>0.56000000000000005</v>
      </c>
      <c r="C1768" s="2">
        <f t="shared" si="213"/>
        <v>0</v>
      </c>
      <c r="D1768" s="2">
        <f t="shared" si="214"/>
        <v>0.56000000000000005</v>
      </c>
      <c r="E1768" s="2">
        <f t="shared" si="216"/>
        <v>0.55999999999999994</v>
      </c>
      <c r="F1768" s="2">
        <f t="shared" si="217"/>
        <v>0.56500000000000017</v>
      </c>
      <c r="G1768" s="2">
        <f t="shared" si="211"/>
        <v>0.57919999999999983</v>
      </c>
      <c r="H1768" s="2">
        <f t="shared" si="215"/>
        <v>0.66545000000000032</v>
      </c>
      <c r="I1768" s="2">
        <f t="array" ref="I1768">SUMPRODUCT(B1752:B1771, (ROW(B1752:B1771)-ROW(B1752)+1)) / (20*21/2)</f>
        <v>0.55952380952380942</v>
      </c>
      <c r="J1768" s="2">
        <f t="shared" si="218"/>
        <v>0.56483322115604662</v>
      </c>
      <c r="K1768" s="2">
        <f t="shared" si="212"/>
        <v>0.58385858634493948</v>
      </c>
    </row>
    <row r="1769" spans="1:11" ht="13.5" x14ac:dyDescent="0.25">
      <c r="A1769" s="3">
        <f>TITRES_STAT!B1772</f>
        <v>44882</v>
      </c>
      <c r="B1769" s="5">
        <f>TITRES_STAT!D1772</f>
        <v>0.56000000000000005</v>
      </c>
      <c r="C1769" s="2">
        <f t="shared" si="213"/>
        <v>0</v>
      </c>
      <c r="D1769" s="2">
        <f t="shared" si="214"/>
        <v>0.56200000000000006</v>
      </c>
      <c r="E1769" s="2">
        <f t="shared" si="216"/>
        <v>0.56000000000000016</v>
      </c>
      <c r="F1769" s="2">
        <f t="shared" si="217"/>
        <v>0.56300000000000017</v>
      </c>
      <c r="G1769" s="2">
        <f t="shared" si="211"/>
        <v>0.57819999999999983</v>
      </c>
      <c r="H1769" s="2">
        <f t="shared" si="215"/>
        <v>0.66470000000000029</v>
      </c>
      <c r="I1769" s="2">
        <f t="array" ref="I1769">SUMPRODUCT(B1753:B1772, (ROW(B1753:B1772)-ROW(B1753)+1)) / (20*21/2)</f>
        <v>0.55766666666666664</v>
      </c>
      <c r="J1769" s="2">
        <f t="shared" si="218"/>
        <v>0.56437291437928028</v>
      </c>
      <c r="K1769" s="2">
        <f t="shared" si="212"/>
        <v>0.58292295550788309</v>
      </c>
    </row>
    <row r="1770" spans="1:11" ht="13.5" x14ac:dyDescent="0.25">
      <c r="A1770" s="3">
        <f>TITRES_STAT!B1773</f>
        <v>44883</v>
      </c>
      <c r="B1770" s="5">
        <f>TITRES_STAT!D1773</f>
        <v>0.56000000000000005</v>
      </c>
      <c r="C1770" s="2">
        <f t="shared" si="213"/>
        <v>0</v>
      </c>
      <c r="D1770" s="2">
        <f t="shared" si="214"/>
        <v>0.56000000000000005</v>
      </c>
      <c r="E1770" s="2">
        <f t="shared" si="216"/>
        <v>0.56100000000000017</v>
      </c>
      <c r="F1770" s="2">
        <f t="shared" si="217"/>
        <v>0.56100000000000017</v>
      </c>
      <c r="G1770" s="2">
        <f t="shared" si="211"/>
        <v>0.57739999999999991</v>
      </c>
      <c r="H1770" s="2">
        <f t="shared" si="215"/>
        <v>0.66400000000000015</v>
      </c>
      <c r="I1770" s="2">
        <f t="array" ref="I1770">SUMPRODUCT(B1754:B1773, (ROW(B1754:B1773)-ROW(B1754)+1)) / (20*21/2)</f>
        <v>0.55685714285714294</v>
      </c>
      <c r="J1770" s="2">
        <f t="shared" si="218"/>
        <v>0.56395644634315834</v>
      </c>
      <c r="K1770" s="2">
        <f t="shared" si="212"/>
        <v>0.58202401607620147</v>
      </c>
    </row>
    <row r="1771" spans="1:11" ht="13.5" x14ac:dyDescent="0.25">
      <c r="A1771" s="3">
        <f>TITRES_STAT!B1774</f>
        <v>44886</v>
      </c>
      <c r="B1771" s="5">
        <f>TITRES_STAT!D1774</f>
        <v>0.55000000000000004</v>
      </c>
      <c r="C1771" s="2">
        <f t="shared" si="213"/>
        <v>-1.0000000000000009E-2</v>
      </c>
      <c r="D1771" s="2">
        <f t="shared" si="214"/>
        <v>0.55800000000000005</v>
      </c>
      <c r="E1771" s="2">
        <f t="shared" si="216"/>
        <v>0.56100000000000005</v>
      </c>
      <c r="F1771" s="2">
        <f t="shared" si="217"/>
        <v>0.55950000000000011</v>
      </c>
      <c r="G1771" s="2">
        <f t="shared" si="211"/>
        <v>0.57599999999999985</v>
      </c>
      <c r="H1771" s="2">
        <f t="shared" si="215"/>
        <v>0.66325000000000034</v>
      </c>
      <c r="I1771" s="2">
        <f t="array" ref="I1771">SUMPRODUCT(B1755:B1774, (ROW(B1755:B1774)-ROW(B1755)+1)) / (20*21/2)</f>
        <v>0.55600000000000005</v>
      </c>
      <c r="J1771" s="2">
        <f t="shared" si="218"/>
        <v>0.56262726097714333</v>
      </c>
      <c r="K1771" s="2">
        <f t="shared" si="212"/>
        <v>0.5807681723085073</v>
      </c>
    </row>
    <row r="1772" spans="1:11" ht="13.5" x14ac:dyDescent="0.25">
      <c r="A1772" s="3">
        <f>TITRES_STAT!B1775</f>
        <v>44887</v>
      </c>
      <c r="B1772" s="5">
        <f>TITRES_STAT!D1775</f>
        <v>0.54</v>
      </c>
      <c r="C1772" s="2">
        <f t="shared" si="213"/>
        <v>-1.0000000000000009E-2</v>
      </c>
      <c r="D1772" s="2">
        <f t="shared" si="214"/>
        <v>0.55400000000000005</v>
      </c>
      <c r="E1772" s="2">
        <f t="shared" si="216"/>
        <v>0.55800000000000005</v>
      </c>
      <c r="F1772" s="2">
        <f t="shared" si="217"/>
        <v>0.55850000000000011</v>
      </c>
      <c r="G1772" s="2">
        <f t="shared" si="211"/>
        <v>0.5743999999999998</v>
      </c>
      <c r="H1772" s="2">
        <f t="shared" si="215"/>
        <v>0.66245000000000021</v>
      </c>
      <c r="I1772" s="2">
        <f t="array" ref="I1772">SUMPRODUCT(B1756:B1775, (ROW(B1756:B1775)-ROW(B1756)+1)) / (20*21/2)</f>
        <v>0.55519047619047623</v>
      </c>
      <c r="J1772" s="2">
        <f t="shared" si="218"/>
        <v>0.56047228374122482</v>
      </c>
      <c r="K1772" s="2">
        <f t="shared" si="212"/>
        <v>0.5791694204532718</v>
      </c>
    </row>
    <row r="1773" spans="1:11" ht="13.5" x14ac:dyDescent="0.25">
      <c r="A1773" s="3">
        <f>TITRES_STAT!B1776</f>
        <v>44888</v>
      </c>
      <c r="B1773" s="5">
        <f>TITRES_STAT!D1776</f>
        <v>0.55000000000000004</v>
      </c>
      <c r="C1773" s="2">
        <f t="shared" si="213"/>
        <v>1.0000000000000009E-2</v>
      </c>
      <c r="D1773" s="2">
        <f t="shared" si="214"/>
        <v>0.55199999999999994</v>
      </c>
      <c r="E1773" s="2">
        <f t="shared" si="216"/>
        <v>0.55600000000000005</v>
      </c>
      <c r="F1773" s="2">
        <f t="shared" si="217"/>
        <v>0.55900000000000016</v>
      </c>
      <c r="G1773" s="2">
        <f t="shared" si="211"/>
        <v>0.57299999999999984</v>
      </c>
      <c r="H1773" s="2">
        <f t="shared" si="215"/>
        <v>0.66170000000000018</v>
      </c>
      <c r="I1773" s="2">
        <f t="array" ref="I1773">SUMPRODUCT(B1757:B1776, (ROW(B1757:B1776)-ROW(B1757)+1)) / (20*21/2)</f>
        <v>0.55352380952380953</v>
      </c>
      <c r="J1773" s="2">
        <f t="shared" si="218"/>
        <v>0.55947492338491778</v>
      </c>
      <c r="K1773" s="2">
        <f t="shared" si="212"/>
        <v>0.57802552161196707</v>
      </c>
    </row>
    <row r="1774" spans="1:11" ht="13.5" x14ac:dyDescent="0.25">
      <c r="A1774" s="3">
        <f>TITRES_STAT!B1777</f>
        <v>44889</v>
      </c>
      <c r="B1774" s="5">
        <f>TITRES_STAT!D1777</f>
        <v>0.55000000000000004</v>
      </c>
      <c r="C1774" s="2">
        <f t="shared" si="213"/>
        <v>0</v>
      </c>
      <c r="D1774" s="2">
        <f t="shared" si="214"/>
        <v>0.55000000000000004</v>
      </c>
      <c r="E1774" s="2">
        <f t="shared" si="216"/>
        <v>0.55599999999999994</v>
      </c>
      <c r="F1774" s="2">
        <f t="shared" si="217"/>
        <v>0.55850000000000022</v>
      </c>
      <c r="G1774" s="2">
        <f t="shared" si="211"/>
        <v>0.57199999999999984</v>
      </c>
      <c r="H1774" s="2">
        <f t="shared" si="215"/>
        <v>0.66100000000000025</v>
      </c>
      <c r="I1774" s="2">
        <f t="array" ref="I1774">SUMPRODUCT(B1758:B1777, (ROW(B1758:B1777)-ROW(B1758)+1)) / (20*21/2)</f>
        <v>0.55390476190476201</v>
      </c>
      <c r="J1774" s="2">
        <f t="shared" si="218"/>
        <v>0.55857254972921133</v>
      </c>
      <c r="K1774" s="2">
        <f t="shared" si="212"/>
        <v>0.5769264815487527</v>
      </c>
    </row>
    <row r="1775" spans="1:11" ht="13.5" x14ac:dyDescent="0.25">
      <c r="A1775" s="3">
        <f>TITRES_STAT!B1778</f>
        <v>44890</v>
      </c>
      <c r="B1775" s="5">
        <f>TITRES_STAT!D1778</f>
        <v>0.55000000000000004</v>
      </c>
      <c r="C1775" s="2">
        <f t="shared" si="213"/>
        <v>0</v>
      </c>
      <c r="D1775" s="2">
        <f t="shared" si="214"/>
        <v>0.54800000000000004</v>
      </c>
      <c r="E1775" s="2">
        <f t="shared" si="216"/>
        <v>0.55400000000000005</v>
      </c>
      <c r="F1775" s="2">
        <f t="shared" si="217"/>
        <v>0.55750000000000033</v>
      </c>
      <c r="G1775" s="2">
        <f t="shared" si="211"/>
        <v>0.57099999999999995</v>
      </c>
      <c r="H1775" s="2">
        <f t="shared" si="215"/>
        <v>0.66025000000000034</v>
      </c>
      <c r="I1775" s="2">
        <f t="array" ref="I1775">SUMPRODUCT(B1759:B1778, (ROW(B1759:B1778)-ROW(B1759)+1)) / (20*21/2)</f>
        <v>0.55428571428571427</v>
      </c>
      <c r="J1775" s="2">
        <f t="shared" si="218"/>
        <v>0.55775611642166745</v>
      </c>
      <c r="K1775" s="2">
        <f t="shared" si="212"/>
        <v>0.57587054109586044</v>
      </c>
    </row>
    <row r="1776" spans="1:11" ht="13.5" x14ac:dyDescent="0.25">
      <c r="A1776" s="3">
        <f>TITRES_STAT!B1779</f>
        <v>44893</v>
      </c>
      <c r="B1776" s="5">
        <f>TITRES_STAT!D1779</f>
        <v>0.54</v>
      </c>
      <c r="C1776" s="2">
        <f t="shared" si="213"/>
        <v>-1.0000000000000009E-2</v>
      </c>
      <c r="D1776" s="2">
        <f t="shared" si="214"/>
        <v>0.54600000000000004</v>
      </c>
      <c r="E1776" s="2">
        <f t="shared" si="216"/>
        <v>0.55199999999999994</v>
      </c>
      <c r="F1776" s="2">
        <f t="shared" si="217"/>
        <v>0.55600000000000027</v>
      </c>
      <c r="G1776" s="2">
        <f t="shared" si="211"/>
        <v>0.56939999999999991</v>
      </c>
      <c r="H1776" s="2">
        <f t="shared" si="215"/>
        <v>0.65930000000000022</v>
      </c>
      <c r="I1776" s="2">
        <f t="array" ref="I1776">SUMPRODUCT(B1760:B1779, (ROW(B1760:B1779)-ROW(B1760)+1)) / (20*21/2)</f>
        <v>0.55371428571428571</v>
      </c>
      <c r="J1776" s="2">
        <f t="shared" si="218"/>
        <v>0.55606505771484194</v>
      </c>
      <c r="K1776" s="2">
        <f t="shared" si="212"/>
        <v>0.57446385320974835</v>
      </c>
    </row>
    <row r="1777" spans="1:11" ht="13.5" x14ac:dyDescent="0.25">
      <c r="A1777" s="3">
        <f>TITRES_STAT!B1780</f>
        <v>44894</v>
      </c>
      <c r="B1777" s="5">
        <f>TITRES_STAT!D1780</f>
        <v>0.56000000000000005</v>
      </c>
      <c r="C1777" s="2">
        <f t="shared" si="213"/>
        <v>2.0000000000000018E-2</v>
      </c>
      <c r="D1777" s="2">
        <f t="shared" si="214"/>
        <v>0.55000000000000004</v>
      </c>
      <c r="E1777" s="2">
        <f t="shared" si="216"/>
        <v>0.55199999999999994</v>
      </c>
      <c r="F1777" s="2">
        <f t="shared" si="217"/>
        <v>0.55600000000000027</v>
      </c>
      <c r="G1777" s="2">
        <f t="shared" si="211"/>
        <v>0.56779999999999986</v>
      </c>
      <c r="H1777" s="2">
        <f t="shared" si="215"/>
        <v>0.65845000000000031</v>
      </c>
      <c r="I1777" s="2">
        <f t="array" ref="I1777">SUMPRODUCT(B1761:B1780, (ROW(B1761:B1780)-ROW(B1761)+1)) / (20*21/2)</f>
        <v>0.55414285714285727</v>
      </c>
      <c r="J1777" s="2">
        <f t="shared" si="218"/>
        <v>0.55643981412295229</v>
      </c>
      <c r="K1777" s="2">
        <f t="shared" si="212"/>
        <v>0.57389664327995438</v>
      </c>
    </row>
    <row r="1778" spans="1:11" ht="13.5" x14ac:dyDescent="0.25">
      <c r="A1778" s="3">
        <f>TITRES_STAT!B1781</f>
        <v>44895</v>
      </c>
      <c r="B1778" s="5">
        <f>TITRES_STAT!D1781</f>
        <v>0.56000000000000005</v>
      </c>
      <c r="C1778" s="2">
        <f t="shared" si="213"/>
        <v>0</v>
      </c>
      <c r="D1778" s="2">
        <f t="shared" si="214"/>
        <v>0.55200000000000005</v>
      </c>
      <c r="E1778" s="2">
        <f t="shared" si="216"/>
        <v>0.55199999999999994</v>
      </c>
      <c r="F1778" s="2">
        <f t="shared" si="217"/>
        <v>0.55600000000000027</v>
      </c>
      <c r="G1778" s="2">
        <f t="shared" ref="G1778:G1841" si="219">AVERAGE(B1729:B1778)</f>
        <v>0.56659999999999977</v>
      </c>
      <c r="H1778" s="2">
        <f t="shared" si="215"/>
        <v>0.65760000000000018</v>
      </c>
      <c r="I1778" s="2">
        <f t="array" ref="I1778">SUMPRODUCT(B1762:B1781, (ROW(B1762:B1781)-ROW(B1762)+1)) / (20*21/2)</f>
        <v>0.55452380952380953</v>
      </c>
      <c r="J1778" s="2">
        <f t="shared" si="218"/>
        <v>0.55677887944457594</v>
      </c>
      <c r="K1778" s="2">
        <f t="shared" si="212"/>
        <v>0.57335167687681898</v>
      </c>
    </row>
    <row r="1779" spans="1:11" ht="13.5" x14ac:dyDescent="0.25">
      <c r="A1779" s="3">
        <f>TITRES_STAT!B1782</f>
        <v>44896</v>
      </c>
      <c r="B1779" s="5">
        <f>TITRES_STAT!D1782</f>
        <v>0.55000000000000004</v>
      </c>
      <c r="C1779" s="2">
        <f t="shared" si="213"/>
        <v>-1.0000000000000009E-2</v>
      </c>
      <c r="D1779" s="2">
        <f t="shared" si="214"/>
        <v>0.55199999999999994</v>
      </c>
      <c r="E1779" s="2">
        <f t="shared" si="216"/>
        <v>0.55100000000000005</v>
      </c>
      <c r="F1779" s="2">
        <f t="shared" si="217"/>
        <v>0.5555000000000001</v>
      </c>
      <c r="G1779" s="2">
        <f t="shared" si="219"/>
        <v>0.56559999999999988</v>
      </c>
      <c r="H1779" s="2">
        <f t="shared" si="215"/>
        <v>0.65685000000000027</v>
      </c>
      <c r="I1779" s="2">
        <f t="array" ref="I1779">SUMPRODUCT(B1763:B1782, (ROW(B1763:B1782)-ROW(B1763)+1)) / (20*21/2)</f>
        <v>0.55485714285714283</v>
      </c>
      <c r="J1779" s="2">
        <f t="shared" si="218"/>
        <v>0.55613327187842587</v>
      </c>
      <c r="K1779" s="2">
        <f t="shared" ref="K1779:K1842" si="220">$K$4*B1779+(1-$K$4)*K1778</f>
        <v>0.572435924842434</v>
      </c>
    </row>
    <row r="1780" spans="1:11" ht="13.5" x14ac:dyDescent="0.25">
      <c r="A1780" s="3">
        <f>TITRES_STAT!B1783</f>
        <v>44897</v>
      </c>
      <c r="B1780" s="5">
        <f>TITRES_STAT!D1783</f>
        <v>0.56000000000000005</v>
      </c>
      <c r="C1780" s="2">
        <f t="shared" si="213"/>
        <v>1.0000000000000009E-2</v>
      </c>
      <c r="D1780" s="2">
        <f t="shared" si="214"/>
        <v>0.55400000000000005</v>
      </c>
      <c r="E1780" s="2">
        <f t="shared" si="216"/>
        <v>0.55099999999999993</v>
      </c>
      <c r="F1780" s="2">
        <f t="shared" si="217"/>
        <v>0.55600000000000016</v>
      </c>
      <c r="G1780" s="2">
        <f t="shared" si="219"/>
        <v>0.56519999999999992</v>
      </c>
      <c r="H1780" s="2">
        <f t="shared" si="215"/>
        <v>0.65610000000000013</v>
      </c>
      <c r="I1780" s="2">
        <f t="array" ref="I1780">SUMPRODUCT(B1764:B1783, (ROW(B1764:B1783)-ROW(B1764)+1)) / (20*21/2)</f>
        <v>0.55428571428571427</v>
      </c>
      <c r="J1780" s="2">
        <f t="shared" si="218"/>
        <v>0.55650153169952821</v>
      </c>
      <c r="K1780" s="2">
        <f t="shared" si="220"/>
        <v>0.57194824151527979</v>
      </c>
    </row>
    <row r="1781" spans="1:11" ht="13.5" x14ac:dyDescent="0.25">
      <c r="A1781" s="3">
        <f>TITRES_STAT!B1784</f>
        <v>44900</v>
      </c>
      <c r="B1781" s="5">
        <f>TITRES_STAT!D1784</f>
        <v>0.56000000000000005</v>
      </c>
      <c r="C1781" s="2">
        <f t="shared" si="213"/>
        <v>0</v>
      </c>
      <c r="D1781" s="2">
        <f t="shared" si="214"/>
        <v>0.55800000000000005</v>
      </c>
      <c r="E1781" s="2">
        <f t="shared" si="216"/>
        <v>0.55200000000000016</v>
      </c>
      <c r="F1781" s="2">
        <f t="shared" si="217"/>
        <v>0.55650000000000011</v>
      </c>
      <c r="G1781" s="2">
        <f t="shared" si="219"/>
        <v>0.56459999999999999</v>
      </c>
      <c r="H1781" s="2">
        <f t="shared" si="215"/>
        <v>0.65525000000000022</v>
      </c>
      <c r="I1781" s="2">
        <f t="array" ref="I1781">SUMPRODUCT(B1765:B1784, (ROW(B1765:B1784)-ROW(B1765)+1)) / (20*21/2)</f>
        <v>0.55380952380952375</v>
      </c>
      <c r="J1781" s="2">
        <f t="shared" si="218"/>
        <v>0.55683471915671601</v>
      </c>
      <c r="K1781" s="2">
        <f t="shared" si="220"/>
        <v>0.57147968302448449</v>
      </c>
    </row>
    <row r="1782" spans="1:11" ht="13.5" x14ac:dyDescent="0.25">
      <c r="A1782" s="3">
        <f>TITRES_STAT!B1785</f>
        <v>44901</v>
      </c>
      <c r="B1782" s="5">
        <f>TITRES_STAT!D1785</f>
        <v>0.56000000000000005</v>
      </c>
      <c r="C1782" s="2">
        <f t="shared" si="213"/>
        <v>0</v>
      </c>
      <c r="D1782" s="2">
        <f t="shared" si="214"/>
        <v>0.55800000000000005</v>
      </c>
      <c r="E1782" s="2">
        <f t="shared" si="216"/>
        <v>0.55400000000000005</v>
      </c>
      <c r="F1782" s="2">
        <f t="shared" si="217"/>
        <v>0.55600000000000016</v>
      </c>
      <c r="G1782" s="2">
        <f t="shared" si="219"/>
        <v>0.5643999999999999</v>
      </c>
      <c r="H1782" s="2">
        <f t="shared" si="215"/>
        <v>0.6545500000000003</v>
      </c>
      <c r="I1782" s="2">
        <f t="array" ref="I1782">SUMPRODUCT(B1766:B1785, (ROW(B1766:B1785)-ROW(B1766)+1)) / (20*21/2)</f>
        <v>0.55142857142857149</v>
      </c>
      <c r="J1782" s="2">
        <f t="shared" si="218"/>
        <v>0.55713617447512398</v>
      </c>
      <c r="K1782" s="2">
        <f t="shared" si="220"/>
        <v>0.57102949937646552</v>
      </c>
    </row>
    <row r="1783" spans="1:11" ht="13.5" x14ac:dyDescent="0.25">
      <c r="A1783" s="3">
        <f>TITRES_STAT!B1786</f>
        <v>44902</v>
      </c>
      <c r="B1783" s="5">
        <f>TITRES_STAT!D1786</f>
        <v>0.55000000000000004</v>
      </c>
      <c r="C1783" s="2">
        <f t="shared" si="213"/>
        <v>-1.0000000000000009E-2</v>
      </c>
      <c r="D1783" s="2">
        <f t="shared" si="214"/>
        <v>0.55600000000000005</v>
      </c>
      <c r="E1783" s="2">
        <f t="shared" si="216"/>
        <v>0.55400000000000005</v>
      </c>
      <c r="F1783" s="2">
        <f t="shared" si="217"/>
        <v>0.55500000000000016</v>
      </c>
      <c r="G1783" s="2">
        <f t="shared" si="219"/>
        <v>0.56359999999999988</v>
      </c>
      <c r="H1783" s="2">
        <f t="shared" si="215"/>
        <v>0.65380000000000027</v>
      </c>
      <c r="I1783" s="2">
        <f t="array" ref="I1783">SUMPRODUCT(B1767:B1786, (ROW(B1767:B1786)-ROW(B1767)+1)) / (20*21/2)</f>
        <v>0.55019047619047623</v>
      </c>
      <c r="J1783" s="2">
        <f t="shared" si="218"/>
        <v>0.55645653881082646</v>
      </c>
      <c r="K1783" s="2">
        <f t="shared" si="220"/>
        <v>0.57020481312640814</v>
      </c>
    </row>
    <row r="1784" spans="1:11" ht="13.5" x14ac:dyDescent="0.25">
      <c r="A1784" s="3">
        <f>TITRES_STAT!B1787</f>
        <v>44903</v>
      </c>
      <c r="B1784" s="5">
        <f>TITRES_STAT!D1787</f>
        <v>0.55000000000000004</v>
      </c>
      <c r="C1784" s="2">
        <f t="shared" si="213"/>
        <v>0</v>
      </c>
      <c r="D1784" s="2">
        <f t="shared" si="214"/>
        <v>0.55600000000000005</v>
      </c>
      <c r="E1784" s="2">
        <f t="shared" si="216"/>
        <v>0.55399999999999994</v>
      </c>
      <c r="F1784" s="2">
        <f t="shared" si="217"/>
        <v>0.55500000000000016</v>
      </c>
      <c r="G1784" s="2">
        <f t="shared" si="219"/>
        <v>0.56279999999999997</v>
      </c>
      <c r="H1784" s="2">
        <f t="shared" si="215"/>
        <v>0.65305000000000024</v>
      </c>
      <c r="I1784" s="2">
        <f t="array" ref="I1784">SUMPRODUCT(B1768:B1787, (ROW(B1768:B1787)-ROW(B1768)+1)) / (20*21/2)</f>
        <v>0.54904761904761912</v>
      </c>
      <c r="J1784" s="2">
        <f t="shared" si="218"/>
        <v>0.55584163035265255</v>
      </c>
      <c r="K1784" s="2">
        <f t="shared" si="220"/>
        <v>0.56941246751360786</v>
      </c>
    </row>
    <row r="1785" spans="1:11" ht="13.5" x14ac:dyDescent="0.25">
      <c r="A1785" s="3">
        <f>TITRES_STAT!B1788</f>
        <v>44904</v>
      </c>
      <c r="B1785" s="5">
        <f>TITRES_STAT!D1788</f>
        <v>0.53</v>
      </c>
      <c r="C1785" s="2">
        <f t="shared" si="213"/>
        <v>-2.0000000000000018E-2</v>
      </c>
      <c r="D1785" s="2">
        <f t="shared" si="214"/>
        <v>0.55000000000000004</v>
      </c>
      <c r="E1785" s="2">
        <f t="shared" si="216"/>
        <v>0.55200000000000005</v>
      </c>
      <c r="F1785" s="2">
        <f t="shared" si="217"/>
        <v>0.55300000000000016</v>
      </c>
      <c r="G1785" s="2">
        <f t="shared" si="219"/>
        <v>0.56159999999999999</v>
      </c>
      <c r="H1785" s="2">
        <f t="shared" si="215"/>
        <v>0.65220000000000022</v>
      </c>
      <c r="I1785" s="2">
        <f t="array" ref="I1785">SUMPRODUCT(B1769:B1788, (ROW(B1769:B1788)-ROW(B1769)+1)) / (20*21/2)</f>
        <v>0.54800000000000004</v>
      </c>
      <c r="J1785" s="2">
        <f t="shared" si="218"/>
        <v>0.55338052270001892</v>
      </c>
      <c r="K1785" s="2">
        <f t="shared" si="220"/>
        <v>0.56786688055228984</v>
      </c>
    </row>
    <row r="1786" spans="1:11" ht="13.5" x14ac:dyDescent="0.25">
      <c r="A1786" s="3">
        <f>TITRES_STAT!B1789</f>
        <v>44907</v>
      </c>
      <c r="B1786" s="5">
        <f>TITRES_STAT!D1789</f>
        <v>0.54</v>
      </c>
      <c r="C1786" s="2">
        <f t="shared" si="213"/>
        <v>1.0000000000000009E-2</v>
      </c>
      <c r="D1786" s="2">
        <f t="shared" si="214"/>
        <v>0.54600000000000004</v>
      </c>
      <c r="E1786" s="2">
        <f t="shared" si="216"/>
        <v>0.55200000000000005</v>
      </c>
      <c r="F1786" s="2">
        <f t="shared" si="217"/>
        <v>0.55200000000000016</v>
      </c>
      <c r="G1786" s="2">
        <f t="shared" si="219"/>
        <v>0.56099999999999994</v>
      </c>
      <c r="H1786" s="2">
        <f t="shared" si="215"/>
        <v>0.6514000000000002</v>
      </c>
      <c r="I1786" s="2">
        <f t="array" ref="I1786">SUMPRODUCT(B1770:B1789, (ROW(B1770:B1789)-ROW(B1770)+1)) / (20*21/2)</f>
        <v>0.54704761904761912</v>
      </c>
      <c r="J1786" s="2">
        <f t="shared" si="218"/>
        <v>0.552106187204779</v>
      </c>
      <c r="K1786" s="2">
        <f t="shared" si="220"/>
        <v>0.56677406170710198</v>
      </c>
    </row>
    <row r="1787" spans="1:11" ht="13.5" x14ac:dyDescent="0.25">
      <c r="A1787" s="3">
        <f>TITRES_STAT!B1790</f>
        <v>44908</v>
      </c>
      <c r="B1787" s="5">
        <f>TITRES_STAT!D1790</f>
        <v>0.54</v>
      </c>
      <c r="C1787" s="2">
        <f t="shared" si="213"/>
        <v>0</v>
      </c>
      <c r="D1787" s="2">
        <f t="shared" si="214"/>
        <v>0.54200000000000004</v>
      </c>
      <c r="E1787" s="2">
        <f t="shared" si="216"/>
        <v>0.55000000000000004</v>
      </c>
      <c r="F1787" s="2">
        <f t="shared" si="217"/>
        <v>0.55099999999999993</v>
      </c>
      <c r="G1787" s="2">
        <f t="shared" si="219"/>
        <v>0.56079999999999997</v>
      </c>
      <c r="H1787" s="2">
        <f t="shared" si="215"/>
        <v>0.65044999999999997</v>
      </c>
      <c r="I1787" s="2">
        <f t="array" ref="I1787">SUMPRODUCT(B1771:B1790, (ROW(B1771:B1790)-ROW(B1771)+1)) / (20*21/2)</f>
        <v>0.54619047619047612</v>
      </c>
      <c r="J1787" s="2">
        <f t="shared" si="218"/>
        <v>0.55095321699480004</v>
      </c>
      <c r="K1787" s="2">
        <f t="shared" si="220"/>
        <v>0.56572409850290195</v>
      </c>
    </row>
    <row r="1788" spans="1:11" ht="13.5" x14ac:dyDescent="0.25">
      <c r="A1788" s="3">
        <f>TITRES_STAT!B1791</f>
        <v>44909</v>
      </c>
      <c r="B1788" s="5">
        <f>TITRES_STAT!D1791</f>
        <v>0.54</v>
      </c>
      <c r="C1788" s="2">
        <f t="shared" si="213"/>
        <v>0</v>
      </c>
      <c r="D1788" s="2">
        <f t="shared" si="214"/>
        <v>0.54</v>
      </c>
      <c r="E1788" s="2">
        <f t="shared" si="216"/>
        <v>0.54800000000000004</v>
      </c>
      <c r="F1788" s="2">
        <f t="shared" si="217"/>
        <v>0.55000000000000004</v>
      </c>
      <c r="G1788" s="2">
        <f t="shared" si="219"/>
        <v>0.56019999999999992</v>
      </c>
      <c r="H1788" s="2">
        <f t="shared" si="215"/>
        <v>0.64949999999999986</v>
      </c>
      <c r="I1788" s="2">
        <f t="array" ref="I1788">SUMPRODUCT(B1772:B1791, (ROW(B1772:B1791)-ROW(B1772)+1)) / (20*21/2)</f>
        <v>0.54542857142857137</v>
      </c>
      <c r="J1788" s="2">
        <f t="shared" si="218"/>
        <v>0.54991005347148569</v>
      </c>
      <c r="K1788" s="2">
        <f t="shared" si="220"/>
        <v>0.56471531032631761</v>
      </c>
    </row>
    <row r="1789" spans="1:11" ht="13.5" x14ac:dyDescent="0.25">
      <c r="A1789" s="3">
        <f>TITRES_STAT!B1792</f>
        <v>44910</v>
      </c>
      <c r="B1789" s="5">
        <f>TITRES_STAT!D1792</f>
        <v>0.54</v>
      </c>
      <c r="C1789" s="2">
        <f t="shared" si="213"/>
        <v>0</v>
      </c>
      <c r="D1789" s="2">
        <f t="shared" si="214"/>
        <v>0.53800000000000003</v>
      </c>
      <c r="E1789" s="2">
        <f t="shared" si="216"/>
        <v>0.54700000000000004</v>
      </c>
      <c r="F1789" s="2">
        <f t="shared" si="217"/>
        <v>0.54899999999999982</v>
      </c>
      <c r="G1789" s="2">
        <f t="shared" si="219"/>
        <v>0.55919999999999992</v>
      </c>
      <c r="H1789" s="2">
        <f t="shared" si="215"/>
        <v>0.64855000000000007</v>
      </c>
      <c r="I1789" s="2">
        <f t="array" ref="I1789">SUMPRODUCT(B1773:B1792, (ROW(B1773:B1792)-ROW(B1773)+1)) / (20*21/2)</f>
        <v>0.54376190476190489</v>
      </c>
      <c r="J1789" s="2">
        <f t="shared" si="218"/>
        <v>0.54896623885515372</v>
      </c>
      <c r="K1789" s="2">
        <f t="shared" si="220"/>
        <v>0.56374608247038371</v>
      </c>
    </row>
    <row r="1790" spans="1:11" ht="13.5" x14ac:dyDescent="0.25">
      <c r="A1790" s="3">
        <f>TITRES_STAT!B1793</f>
        <v>44911</v>
      </c>
      <c r="B1790" s="5">
        <f>TITRES_STAT!D1793</f>
        <v>0.54</v>
      </c>
      <c r="C1790" s="2">
        <f t="shared" si="213"/>
        <v>0</v>
      </c>
      <c r="D1790" s="2">
        <f t="shared" si="214"/>
        <v>0.54</v>
      </c>
      <c r="E1790" s="2">
        <f t="shared" si="216"/>
        <v>0.54500000000000004</v>
      </c>
      <c r="F1790" s="2">
        <f t="shared" si="217"/>
        <v>0.54799999999999982</v>
      </c>
      <c r="G1790" s="2">
        <f t="shared" si="219"/>
        <v>0.55859999999999987</v>
      </c>
      <c r="H1790" s="2">
        <f t="shared" si="215"/>
        <v>0.64760000000000006</v>
      </c>
      <c r="I1790" s="2">
        <f t="array" ref="I1790">SUMPRODUCT(B1774:B1793, (ROW(B1774:B1793)-ROW(B1774)+1)) / (20*21/2)</f>
        <v>0.54119047619047622</v>
      </c>
      <c r="J1790" s="2">
        <f t="shared" si="218"/>
        <v>0.54811231134513905</v>
      </c>
      <c r="K1790" s="2">
        <f t="shared" si="220"/>
        <v>0.56281486354997656</v>
      </c>
    </row>
    <row r="1791" spans="1:11" ht="13.5" x14ac:dyDescent="0.25">
      <c r="A1791" s="3">
        <f>TITRES_STAT!B1794</f>
        <v>44914</v>
      </c>
      <c r="B1791" s="5">
        <f>TITRES_STAT!D1794</f>
        <v>0.54</v>
      </c>
      <c r="C1791" s="2">
        <f t="shared" si="213"/>
        <v>0</v>
      </c>
      <c r="D1791" s="2">
        <f t="shared" si="214"/>
        <v>0.54</v>
      </c>
      <c r="E1791" s="2">
        <f t="shared" si="216"/>
        <v>0.54300000000000004</v>
      </c>
      <c r="F1791" s="2">
        <f t="shared" si="217"/>
        <v>0.54749999999999999</v>
      </c>
      <c r="G1791" s="2">
        <f t="shared" si="219"/>
        <v>0.55840000000000001</v>
      </c>
      <c r="H1791" s="2">
        <f t="shared" si="215"/>
        <v>0.64675000000000016</v>
      </c>
      <c r="I1791" s="2">
        <f t="array" ref="I1791">SUMPRODUCT(B1775:B1794, (ROW(B1775:B1794)-ROW(B1775)+1)) / (20*21/2)</f>
        <v>0.53876190476190489</v>
      </c>
      <c r="J1791" s="2">
        <f t="shared" si="218"/>
        <v>0.54733971026464956</v>
      </c>
      <c r="K1791" s="2">
        <f t="shared" si="220"/>
        <v>0.56192016301860503</v>
      </c>
    </row>
    <row r="1792" spans="1:11" ht="13.5" x14ac:dyDescent="0.25">
      <c r="A1792" s="3">
        <f>TITRES_STAT!B1795</f>
        <v>44915</v>
      </c>
      <c r="B1792" s="5">
        <f>TITRES_STAT!D1795</f>
        <v>0.53</v>
      </c>
      <c r="C1792" s="2">
        <f t="shared" si="213"/>
        <v>-1.0000000000000009E-2</v>
      </c>
      <c r="D1792" s="2">
        <f t="shared" si="214"/>
        <v>0.53800000000000003</v>
      </c>
      <c r="E1792" s="2">
        <f t="shared" si="216"/>
        <v>0.54</v>
      </c>
      <c r="F1792" s="2">
        <f t="shared" si="217"/>
        <v>0.54699999999999982</v>
      </c>
      <c r="G1792" s="2">
        <f t="shared" si="219"/>
        <v>0.55799999999999994</v>
      </c>
      <c r="H1792" s="2">
        <f t="shared" si="215"/>
        <v>0.64585000000000026</v>
      </c>
      <c r="I1792" s="2">
        <f t="array" ref="I1792">SUMPRODUCT(B1776:B1795, (ROW(B1776:B1795)-ROW(B1776)+1)) / (20*21/2)</f>
        <v>0.53647619047619055</v>
      </c>
      <c r="J1792" s="2">
        <f t="shared" si="218"/>
        <v>0.54568830928706391</v>
      </c>
      <c r="K1792" s="2">
        <f t="shared" si="220"/>
        <v>0.5606683919198362</v>
      </c>
    </row>
    <row r="1793" spans="1:11" ht="13.5" x14ac:dyDescent="0.25">
      <c r="A1793" s="3">
        <f>TITRES_STAT!B1796</f>
        <v>44916</v>
      </c>
      <c r="B1793" s="5">
        <f>TITRES_STAT!D1796</f>
        <v>0.52</v>
      </c>
      <c r="C1793" s="2">
        <f t="shared" si="213"/>
        <v>-1.0000000000000009E-2</v>
      </c>
      <c r="D1793" s="2">
        <f t="shared" si="214"/>
        <v>0.53400000000000003</v>
      </c>
      <c r="E1793" s="2">
        <f t="shared" si="216"/>
        <v>0.53700000000000014</v>
      </c>
      <c r="F1793" s="2">
        <f t="shared" si="217"/>
        <v>0.54549999999999987</v>
      </c>
      <c r="G1793" s="2">
        <f t="shared" si="219"/>
        <v>0.55740000000000001</v>
      </c>
      <c r="H1793" s="2">
        <f t="shared" si="215"/>
        <v>0.64480000000000037</v>
      </c>
      <c r="I1793" s="2">
        <f t="array" ref="I1793">SUMPRODUCT(B1777:B1796, (ROW(B1777:B1796)-ROW(B1777)+1)) / (20*21/2)</f>
        <v>0.53623809523809529</v>
      </c>
      <c r="J1793" s="2">
        <f t="shared" si="218"/>
        <v>0.54324180364067687</v>
      </c>
      <c r="K1793" s="2">
        <f t="shared" si="220"/>
        <v>0.55907355302101913</v>
      </c>
    </row>
    <row r="1794" spans="1:11" ht="13.5" x14ac:dyDescent="0.25">
      <c r="A1794" s="3">
        <f>TITRES_STAT!B1797</f>
        <v>44917</v>
      </c>
      <c r="B1794" s="5">
        <f>TITRES_STAT!D1797</f>
        <v>0.52</v>
      </c>
      <c r="C1794" s="2">
        <f t="shared" si="213"/>
        <v>0</v>
      </c>
      <c r="D1794" s="2">
        <f t="shared" si="214"/>
        <v>0.53</v>
      </c>
      <c r="E1794" s="2">
        <f t="shared" si="216"/>
        <v>0.53400000000000003</v>
      </c>
      <c r="F1794" s="2">
        <f t="shared" si="217"/>
        <v>0.54399999999999982</v>
      </c>
      <c r="G1794" s="2">
        <f t="shared" si="219"/>
        <v>0.55640000000000001</v>
      </c>
      <c r="H1794" s="2">
        <f t="shared" si="215"/>
        <v>0.64370000000000049</v>
      </c>
      <c r="I1794" s="2">
        <f t="array" ref="I1794">SUMPRODUCT(B1778:B1797, (ROW(B1778:B1797)-ROW(B1778)+1)) / (20*21/2)</f>
        <v>0.537904761904762</v>
      </c>
      <c r="J1794" s="2">
        <f t="shared" si="218"/>
        <v>0.54102829853204093</v>
      </c>
      <c r="K1794" s="2">
        <f t="shared" si="220"/>
        <v>0.55754125682411648</v>
      </c>
    </row>
    <row r="1795" spans="1:11" ht="13.5" x14ac:dyDescent="0.25">
      <c r="A1795" s="3">
        <f>TITRES_STAT!B1798</f>
        <v>44918</v>
      </c>
      <c r="B1795" s="5">
        <f>TITRES_STAT!D1798</f>
        <v>0.52</v>
      </c>
      <c r="C1795" s="2">
        <f t="shared" si="213"/>
        <v>0</v>
      </c>
      <c r="D1795" s="2">
        <f t="shared" si="214"/>
        <v>0.52600000000000002</v>
      </c>
      <c r="E1795" s="2">
        <f t="shared" si="216"/>
        <v>0.53300000000000003</v>
      </c>
      <c r="F1795" s="2">
        <f t="shared" si="217"/>
        <v>0.54249999999999998</v>
      </c>
      <c r="G1795" s="2">
        <f t="shared" si="219"/>
        <v>0.55520000000000003</v>
      </c>
      <c r="H1795" s="2">
        <f t="shared" si="215"/>
        <v>0.64260000000000028</v>
      </c>
      <c r="I1795" s="2">
        <f t="array" ref="I1795">SUMPRODUCT(B1779:B1798, (ROW(B1779:B1798)-ROW(B1779)+1)) / (20*21/2)</f>
        <v>0.54147619047619044</v>
      </c>
      <c r="J1795" s="2">
        <f t="shared" si="218"/>
        <v>0.53902560343375128</v>
      </c>
      <c r="K1795" s="2">
        <f t="shared" si="220"/>
        <v>0.55606905067415113</v>
      </c>
    </row>
    <row r="1796" spans="1:11" ht="13.5" x14ac:dyDescent="0.25">
      <c r="A1796" s="3">
        <f>TITRES_STAT!B1799</f>
        <v>44921</v>
      </c>
      <c r="B1796" s="5">
        <f>TITRES_STAT!D1799</f>
        <v>0.54</v>
      </c>
      <c r="C1796" s="2">
        <f t="shared" ref="C1796:C1859" si="221">B1796-B1795</f>
        <v>2.0000000000000018E-2</v>
      </c>
      <c r="D1796" s="2">
        <f t="shared" si="214"/>
        <v>0.52600000000000002</v>
      </c>
      <c r="E1796" s="2">
        <f t="shared" si="216"/>
        <v>0.53300000000000014</v>
      </c>
      <c r="F1796" s="2">
        <f t="shared" si="217"/>
        <v>0.54249999999999987</v>
      </c>
      <c r="G1796" s="2">
        <f t="shared" si="219"/>
        <v>0.55419999999999991</v>
      </c>
      <c r="H1796" s="2">
        <f t="shared" si="215"/>
        <v>0.64160000000000028</v>
      </c>
      <c r="I1796" s="2">
        <f t="array" ref="I1796">SUMPRODUCT(B1780:B1799, (ROW(B1780:B1799)-ROW(B1780)+1)) / (20*21/2)</f>
        <v>0.54685714285714282</v>
      </c>
      <c r="J1796" s="2">
        <f t="shared" si="218"/>
        <v>0.53911840310672732</v>
      </c>
      <c r="K1796" s="2">
        <f t="shared" si="220"/>
        <v>0.55543889182418438</v>
      </c>
    </row>
    <row r="1797" spans="1:11" ht="13.5" x14ac:dyDescent="0.25">
      <c r="A1797" s="3">
        <f>TITRES_STAT!B1800</f>
        <v>44922</v>
      </c>
      <c r="B1797" s="5">
        <f>TITRES_STAT!D1800</f>
        <v>0.56000000000000005</v>
      </c>
      <c r="C1797" s="2">
        <f t="shared" si="221"/>
        <v>2.0000000000000018E-2</v>
      </c>
      <c r="D1797" s="2">
        <f t="shared" si="214"/>
        <v>0.53200000000000003</v>
      </c>
      <c r="E1797" s="2">
        <f t="shared" si="216"/>
        <v>0.53499999999999992</v>
      </c>
      <c r="F1797" s="2">
        <f t="shared" si="217"/>
        <v>0.54249999999999998</v>
      </c>
      <c r="G1797" s="2">
        <f t="shared" si="219"/>
        <v>0.55379999999999996</v>
      </c>
      <c r="H1797" s="2">
        <f t="shared" si="215"/>
        <v>0.64070000000000027</v>
      </c>
      <c r="I1797" s="2">
        <f t="array" ref="I1797">SUMPRODUCT(B1781:B1800, (ROW(B1781:B1800)-ROW(B1781)+1)) / (20*21/2)</f>
        <v>0.55200000000000005</v>
      </c>
      <c r="J1797" s="2">
        <f t="shared" si="218"/>
        <v>0.5411071266203723</v>
      </c>
      <c r="K1797" s="2">
        <f t="shared" si="220"/>
        <v>0.55561775881147124</v>
      </c>
    </row>
    <row r="1798" spans="1:11" ht="13.5" x14ac:dyDescent="0.25">
      <c r="A1798" s="3">
        <f>TITRES_STAT!B1801</f>
        <v>44923</v>
      </c>
      <c r="B1798" s="5">
        <f>TITRES_STAT!D1801</f>
        <v>0.57999999999999996</v>
      </c>
      <c r="C1798" s="2">
        <f t="shared" si="221"/>
        <v>1.9999999999999907E-2</v>
      </c>
      <c r="D1798" s="2">
        <f t="shared" ref="D1798:D1861" si="222">AVERAGE(B1794:B1798)</f>
        <v>0.54400000000000004</v>
      </c>
      <c r="E1798" s="2">
        <f t="shared" si="216"/>
        <v>0.53900000000000003</v>
      </c>
      <c r="F1798" s="2">
        <f t="shared" si="217"/>
        <v>0.54350000000000009</v>
      </c>
      <c r="G1798" s="2">
        <f t="shared" si="219"/>
        <v>0.55379999999999985</v>
      </c>
      <c r="H1798" s="2">
        <f t="shared" si="215"/>
        <v>0.63990000000000014</v>
      </c>
      <c r="I1798" s="2">
        <f t="array" ref="I1798">SUMPRODUCT(B1782:B1801, (ROW(B1782:B1801)-ROW(B1782)+1)) / (20*21/2)</f>
        <v>0.55885714285714294</v>
      </c>
      <c r="J1798" s="2">
        <f t="shared" si="218"/>
        <v>0.54481120979938447</v>
      </c>
      <c r="K1798" s="2">
        <f t="shared" si="220"/>
        <v>0.55657392513258996</v>
      </c>
    </row>
    <row r="1799" spans="1:11" ht="13.5" x14ac:dyDescent="0.25">
      <c r="A1799" s="3">
        <f>TITRES_STAT!B1802</f>
        <v>44924</v>
      </c>
      <c r="B1799" s="5">
        <f>TITRES_STAT!D1802</f>
        <v>0.6</v>
      </c>
      <c r="C1799" s="2">
        <f t="shared" si="221"/>
        <v>2.0000000000000018E-2</v>
      </c>
      <c r="D1799" s="2">
        <f t="shared" si="222"/>
        <v>0.56000000000000005</v>
      </c>
      <c r="E1799" s="2">
        <f t="shared" si="216"/>
        <v>0.54499999999999993</v>
      </c>
      <c r="F1799" s="2">
        <f t="shared" si="217"/>
        <v>0.54600000000000004</v>
      </c>
      <c r="G1799" s="2">
        <f t="shared" si="219"/>
        <v>0.55379999999999996</v>
      </c>
      <c r="H1799" s="2">
        <f t="shared" si="215"/>
        <v>0.63920000000000021</v>
      </c>
      <c r="I1799" s="2">
        <f t="array" ref="I1799">SUMPRODUCT(B1783:B1802, (ROW(B1783:B1802)-ROW(B1783)+1)) / (20*21/2)</f>
        <v>0.5654285714285715</v>
      </c>
      <c r="J1799" s="2">
        <f t="shared" si="218"/>
        <v>0.55006728505658598</v>
      </c>
      <c r="K1799" s="2">
        <f t="shared" si="220"/>
        <v>0.55827690846072375</v>
      </c>
    </row>
    <row r="1800" spans="1:11" ht="13.5" x14ac:dyDescent="0.25">
      <c r="A1800" s="3">
        <f>TITRES_STAT!B1803</f>
        <v>44925</v>
      </c>
      <c r="B1800" s="5">
        <f>TITRES_STAT!D1803</f>
        <v>0.6</v>
      </c>
      <c r="C1800" s="2">
        <f t="shared" si="221"/>
        <v>0</v>
      </c>
      <c r="D1800" s="2">
        <f t="shared" si="222"/>
        <v>0.57600000000000007</v>
      </c>
      <c r="E1800" s="2">
        <f t="shared" si="216"/>
        <v>0.55099999999999993</v>
      </c>
      <c r="F1800" s="2">
        <f t="shared" si="217"/>
        <v>0.54800000000000004</v>
      </c>
      <c r="G1800" s="2">
        <f t="shared" si="219"/>
        <v>0.55379999999999996</v>
      </c>
      <c r="H1800" s="2">
        <f t="shared" si="215"/>
        <v>0.63855000000000006</v>
      </c>
      <c r="I1800" s="2">
        <f t="array" ref="I1800">SUMPRODUCT(B1784:B1803, (ROW(B1784:B1803)-ROW(B1784)+1)) / (20*21/2)</f>
        <v>0.56980952380952377</v>
      </c>
      <c r="J1800" s="2">
        <f t="shared" si="218"/>
        <v>0.55482278171786348</v>
      </c>
      <c r="K1800" s="2">
        <f t="shared" si="220"/>
        <v>0.55991310812893069</v>
      </c>
    </row>
    <row r="1801" spans="1:11" ht="13.5" x14ac:dyDescent="0.25">
      <c r="A1801" s="3">
        <f>TITRES_STAT!B1804</f>
        <v>44928</v>
      </c>
      <c r="B1801" s="5">
        <f>TITRES_STAT!D1804</f>
        <v>0.62</v>
      </c>
      <c r="C1801" s="2">
        <f t="shared" si="221"/>
        <v>2.0000000000000018E-2</v>
      </c>
      <c r="D1801" s="2">
        <f t="shared" si="222"/>
        <v>0.59200000000000008</v>
      </c>
      <c r="E1801" s="2">
        <f t="shared" si="216"/>
        <v>0.55899999999999994</v>
      </c>
      <c r="F1801" s="2">
        <f t="shared" si="217"/>
        <v>0.55099999999999993</v>
      </c>
      <c r="G1801" s="2">
        <f t="shared" si="219"/>
        <v>0.55459999999999998</v>
      </c>
      <c r="H1801" s="2">
        <f t="shared" si="215"/>
        <v>0.63795000000000013</v>
      </c>
      <c r="I1801" s="2">
        <f t="array" ref="I1801">SUMPRODUCT(B1785:B1804, (ROW(B1785:B1804)-ROW(B1785)+1)) / (20*21/2)</f>
        <v>0.57395238095238099</v>
      </c>
      <c r="J1801" s="2">
        <f t="shared" si="218"/>
        <v>0.56103013583997174</v>
      </c>
      <c r="K1801" s="2">
        <f t="shared" si="220"/>
        <v>0.56226945682975693</v>
      </c>
    </row>
    <row r="1802" spans="1:11" ht="13.5" x14ac:dyDescent="0.25">
      <c r="A1802" s="3">
        <f>TITRES_STAT!B1805</f>
        <v>44929</v>
      </c>
      <c r="B1802" s="5">
        <f>TITRES_STAT!D1805</f>
        <v>0.62</v>
      </c>
      <c r="C1802" s="2">
        <f t="shared" si="221"/>
        <v>0</v>
      </c>
      <c r="D1802" s="2">
        <f t="shared" si="222"/>
        <v>0.60399999999999998</v>
      </c>
      <c r="E1802" s="2">
        <f t="shared" si="216"/>
        <v>0.56800000000000006</v>
      </c>
      <c r="F1802" s="2">
        <f t="shared" si="217"/>
        <v>0.55399999999999983</v>
      </c>
      <c r="G1802" s="2">
        <f t="shared" si="219"/>
        <v>0.55580000000000007</v>
      </c>
      <c r="H1802" s="2">
        <f t="shared" ref="H1802:H1865" si="223">AVERAGE(B1603:B1802)</f>
        <v>0.63740000000000019</v>
      </c>
      <c r="I1802" s="2">
        <f t="array" ref="I1802">SUMPRODUCT(B1786:B1805, (ROW(B1786:B1805)-ROW(B1786)+1)) / (20*21/2)</f>
        <v>0.57785714285714285</v>
      </c>
      <c r="J1802" s="2">
        <f t="shared" si="218"/>
        <v>0.56664631337902205</v>
      </c>
      <c r="K1802" s="2">
        <f t="shared" si="220"/>
        <v>0.56453339969917826</v>
      </c>
    </row>
    <row r="1803" spans="1:11" ht="13.5" x14ac:dyDescent="0.25">
      <c r="A1803" s="3">
        <f>TITRES_STAT!B1806</f>
        <v>44930</v>
      </c>
      <c r="B1803" s="5">
        <f>TITRES_STAT!D1806</f>
        <v>0.6</v>
      </c>
      <c r="C1803" s="2">
        <f t="shared" si="221"/>
        <v>-2.0000000000000018E-2</v>
      </c>
      <c r="D1803" s="2">
        <f t="shared" si="222"/>
        <v>0.60799999999999998</v>
      </c>
      <c r="E1803" s="2">
        <f t="shared" si="216"/>
        <v>0.57599999999999996</v>
      </c>
      <c r="F1803" s="2">
        <f t="shared" si="217"/>
        <v>0.55649999999999988</v>
      </c>
      <c r="G1803" s="2">
        <f t="shared" si="219"/>
        <v>0.55700000000000005</v>
      </c>
      <c r="H1803" s="2">
        <f t="shared" si="223"/>
        <v>0.63670000000000004</v>
      </c>
      <c r="I1803" s="2">
        <f t="array" ref="I1803">SUMPRODUCT(B1787:B1806, (ROW(B1787:B1806)-ROW(B1787)+1)) / (20*21/2)</f>
        <v>0.58142857142857152</v>
      </c>
      <c r="J1803" s="2">
        <f t="shared" si="218"/>
        <v>0.56982285496197238</v>
      </c>
      <c r="K1803" s="2">
        <f t="shared" si="220"/>
        <v>0.5659242467697988</v>
      </c>
    </row>
    <row r="1804" spans="1:11" ht="13.5" x14ac:dyDescent="0.25">
      <c r="A1804" s="3">
        <f>TITRES_STAT!B1807</f>
        <v>44931</v>
      </c>
      <c r="B1804" s="5">
        <f>TITRES_STAT!D1807</f>
        <v>0.6</v>
      </c>
      <c r="C1804" s="2">
        <f t="shared" si="221"/>
        <v>0</v>
      </c>
      <c r="D1804" s="2">
        <f t="shared" si="222"/>
        <v>0.60799999999999998</v>
      </c>
      <c r="E1804" s="2">
        <f t="shared" ref="E1804:E1867" si="224">AVERAGE(B1795:B1804)</f>
        <v>0.58399999999999996</v>
      </c>
      <c r="F1804" s="2">
        <f t="shared" si="217"/>
        <v>0.55899999999999983</v>
      </c>
      <c r="G1804" s="2">
        <f t="shared" si="219"/>
        <v>0.55780000000000018</v>
      </c>
      <c r="H1804" s="2">
        <f t="shared" si="223"/>
        <v>0.63605</v>
      </c>
      <c r="I1804" s="2">
        <f t="array" ref="I1804">SUMPRODUCT(B1788:B1807, (ROW(B1788:B1807)-ROW(B1788)+1)) / (20*21/2)</f>
        <v>0.58757142857142852</v>
      </c>
      <c r="J1804" s="2">
        <f t="shared" si="218"/>
        <v>0.57269686877511794</v>
      </c>
      <c r="K1804" s="2">
        <f t="shared" si="220"/>
        <v>0.56726055081804205</v>
      </c>
    </row>
    <row r="1805" spans="1:11" ht="13.5" x14ac:dyDescent="0.25">
      <c r="A1805" s="3">
        <f>TITRES_STAT!B1808</f>
        <v>44932</v>
      </c>
      <c r="B1805" s="5">
        <f>TITRES_STAT!D1808</f>
        <v>0.6</v>
      </c>
      <c r="C1805" s="2">
        <f t="shared" si="221"/>
        <v>0</v>
      </c>
      <c r="D1805" s="2">
        <f t="shared" si="222"/>
        <v>0.60799999999999998</v>
      </c>
      <c r="E1805" s="2">
        <f t="shared" si="224"/>
        <v>0.59199999999999986</v>
      </c>
      <c r="F1805" s="2">
        <f t="shared" si="217"/>
        <v>0.56249999999999978</v>
      </c>
      <c r="G1805" s="2">
        <f t="shared" si="219"/>
        <v>0.55840000000000023</v>
      </c>
      <c r="H1805" s="2">
        <f t="shared" si="223"/>
        <v>0.63539999999999996</v>
      </c>
      <c r="I1805" s="2">
        <f t="array" ref="I1805">SUMPRODUCT(B1789:B1808, (ROW(B1789:B1808)-ROW(B1789)+1)) / (20*21/2)</f>
        <v>0.5961428571428572</v>
      </c>
      <c r="J1805" s="2">
        <f t="shared" si="218"/>
        <v>0.5752971669870115</v>
      </c>
      <c r="K1805" s="2">
        <f t="shared" si="220"/>
        <v>0.56854445078596205</v>
      </c>
    </row>
    <row r="1806" spans="1:11" ht="13.5" x14ac:dyDescent="0.25">
      <c r="A1806" s="3">
        <f>TITRES_STAT!B1809</f>
        <v>44935</v>
      </c>
      <c r="B1806" s="5">
        <f>TITRES_STAT!D1809</f>
        <v>0.6</v>
      </c>
      <c r="C1806" s="2">
        <f t="shared" si="221"/>
        <v>0</v>
      </c>
      <c r="D1806" s="2">
        <f t="shared" si="222"/>
        <v>0.60399999999999998</v>
      </c>
      <c r="E1806" s="2">
        <f t="shared" si="224"/>
        <v>0.59799999999999998</v>
      </c>
      <c r="F1806" s="2">
        <f t="shared" si="217"/>
        <v>0.56549999999999989</v>
      </c>
      <c r="G1806" s="2">
        <f t="shared" si="219"/>
        <v>0.55900000000000016</v>
      </c>
      <c r="H1806" s="2">
        <f t="shared" si="223"/>
        <v>0.63474999999999993</v>
      </c>
      <c r="I1806" s="2">
        <f t="array" ref="I1806">SUMPRODUCT(B1790:B1809, (ROW(B1790:B1809)-ROW(B1790)+1)) / (20*21/2)</f>
        <v>0.6041428571428572</v>
      </c>
      <c r="J1806" s="2">
        <f t="shared" si="218"/>
        <v>0.57764981775015334</v>
      </c>
      <c r="K1806" s="2">
        <f t="shared" si="220"/>
        <v>0.56977800173553217</v>
      </c>
    </row>
    <row r="1807" spans="1:11" ht="13.5" x14ac:dyDescent="0.25">
      <c r="A1807" s="3">
        <f>TITRES_STAT!B1810</f>
        <v>44936</v>
      </c>
      <c r="B1807" s="5">
        <f>TITRES_STAT!D1810</f>
        <v>0.63</v>
      </c>
      <c r="C1807" s="2">
        <f t="shared" si="221"/>
        <v>3.0000000000000027E-2</v>
      </c>
      <c r="D1807" s="2">
        <f t="shared" si="222"/>
        <v>0.60599999999999998</v>
      </c>
      <c r="E1807" s="2">
        <f t="shared" si="224"/>
        <v>0.60499999999999987</v>
      </c>
      <c r="F1807" s="2">
        <f t="shared" si="217"/>
        <v>0.56999999999999995</v>
      </c>
      <c r="G1807" s="2">
        <f t="shared" si="219"/>
        <v>0.56040000000000023</v>
      </c>
      <c r="H1807" s="2">
        <f t="shared" si="223"/>
        <v>0.63429999999999997</v>
      </c>
      <c r="I1807" s="2">
        <f t="array" ref="I1807">SUMPRODUCT(B1791:B1810, (ROW(B1791:B1810)-ROW(B1791)+1)) / (20*21/2)</f>
        <v>0.61252380952380947</v>
      </c>
      <c r="J1807" s="2">
        <f t="shared" si="218"/>
        <v>0.58263554939299578</v>
      </c>
      <c r="K1807" s="2">
        <f t="shared" si="220"/>
        <v>0.57213964872629564</v>
      </c>
    </row>
    <row r="1808" spans="1:11" ht="13.5" x14ac:dyDescent="0.25">
      <c r="A1808" s="3">
        <f>TITRES_STAT!B1811</f>
        <v>44937</v>
      </c>
      <c r="B1808" s="5">
        <f>TITRES_STAT!D1811</f>
        <v>0.66</v>
      </c>
      <c r="C1808" s="2">
        <f t="shared" si="221"/>
        <v>3.0000000000000027E-2</v>
      </c>
      <c r="D1808" s="2">
        <f t="shared" si="222"/>
        <v>0.61799999999999999</v>
      </c>
      <c r="E1808" s="2">
        <f t="shared" si="224"/>
        <v>0.61299999999999999</v>
      </c>
      <c r="F1808" s="2">
        <f t="shared" si="217"/>
        <v>0.57599999999999996</v>
      </c>
      <c r="G1808" s="2">
        <f t="shared" si="219"/>
        <v>0.56240000000000012</v>
      </c>
      <c r="H1808" s="2">
        <f t="shared" si="223"/>
        <v>0.6339499999999999</v>
      </c>
      <c r="I1808" s="2">
        <f t="array" ref="I1808">SUMPRODUCT(B1792:B1811, (ROW(B1792:B1811)-ROW(B1792)+1)) / (20*21/2)</f>
        <v>0.61933333333333318</v>
      </c>
      <c r="J1808" s="2">
        <f t="shared" si="218"/>
        <v>0.59000359230794852</v>
      </c>
      <c r="K1808" s="2">
        <f t="shared" si="220"/>
        <v>0.57558515269781352</v>
      </c>
    </row>
    <row r="1809" spans="1:11" ht="13.5" x14ac:dyDescent="0.25">
      <c r="A1809" s="3">
        <f>TITRES_STAT!B1812</f>
        <v>44938</v>
      </c>
      <c r="B1809" s="5">
        <f>TITRES_STAT!D1812</f>
        <v>0.66</v>
      </c>
      <c r="C1809" s="2">
        <f t="shared" si="221"/>
        <v>0</v>
      </c>
      <c r="D1809" s="2">
        <f t="shared" si="222"/>
        <v>0.63000000000000012</v>
      </c>
      <c r="E1809" s="2">
        <f t="shared" si="224"/>
        <v>0.61899999999999999</v>
      </c>
      <c r="F1809" s="2">
        <f t="shared" si="217"/>
        <v>0.58199999999999996</v>
      </c>
      <c r="G1809" s="2">
        <f t="shared" si="219"/>
        <v>0.56440000000000012</v>
      </c>
      <c r="H1809" s="2">
        <f t="shared" si="223"/>
        <v>0.63359999999999983</v>
      </c>
      <c r="I1809" s="2">
        <f t="array" ref="I1809">SUMPRODUCT(B1793:B1812, (ROW(B1793:B1812)-ROW(B1793)+1)) / (20*21/2)</f>
        <v>0.62652380952380948</v>
      </c>
      <c r="J1809" s="2">
        <f t="shared" si="218"/>
        <v>0.59666991685004866</v>
      </c>
      <c r="K1809" s="2">
        <f t="shared" si="220"/>
        <v>0.57889553886652667</v>
      </c>
    </row>
    <row r="1810" spans="1:11" ht="13.5" x14ac:dyDescent="0.25">
      <c r="A1810" s="3">
        <f>TITRES_STAT!B1813</f>
        <v>44939</v>
      </c>
      <c r="B1810" s="5">
        <f>TITRES_STAT!D1813</f>
        <v>0.67</v>
      </c>
      <c r="C1810" s="2">
        <f t="shared" si="221"/>
        <v>1.0000000000000009E-2</v>
      </c>
      <c r="D1810" s="2">
        <f t="shared" si="222"/>
        <v>0.64400000000000002</v>
      </c>
      <c r="E1810" s="2">
        <f t="shared" si="224"/>
        <v>0.62600000000000011</v>
      </c>
      <c r="F1810" s="2">
        <f t="shared" si="217"/>
        <v>0.58850000000000002</v>
      </c>
      <c r="G1810" s="2">
        <f t="shared" si="219"/>
        <v>0.56680000000000019</v>
      </c>
      <c r="H1810" s="2">
        <f t="shared" si="223"/>
        <v>0.63329999999999986</v>
      </c>
      <c r="I1810" s="2">
        <f t="array" ref="I1810">SUMPRODUCT(B1794:B1813, (ROW(B1794:B1813)-ROW(B1794)+1)) / (20*21/2)</f>
        <v>0.63209523809523815</v>
      </c>
      <c r="J1810" s="2">
        <f t="shared" si="218"/>
        <v>0.60365373429290115</v>
      </c>
      <c r="K1810" s="2">
        <f t="shared" si="220"/>
        <v>0.58246826283254527</v>
      </c>
    </row>
    <row r="1811" spans="1:11" ht="13.5" x14ac:dyDescent="0.25">
      <c r="A1811" s="3">
        <f>TITRES_STAT!B1814</f>
        <v>44942</v>
      </c>
      <c r="B1811" s="5">
        <f>TITRES_STAT!D1814</f>
        <v>0.66</v>
      </c>
      <c r="C1811" s="2">
        <f t="shared" si="221"/>
        <v>-1.0000000000000009E-2</v>
      </c>
      <c r="D1811" s="2">
        <f t="shared" si="222"/>
        <v>0.65600000000000003</v>
      </c>
      <c r="E1811" s="2">
        <f t="shared" si="224"/>
        <v>0.63</v>
      </c>
      <c r="F1811" s="2">
        <f t="shared" si="217"/>
        <v>0.59450000000000003</v>
      </c>
      <c r="G1811" s="2">
        <f t="shared" si="219"/>
        <v>0.56900000000000017</v>
      </c>
      <c r="H1811" s="2">
        <f t="shared" si="223"/>
        <v>0.63294999999999979</v>
      </c>
      <c r="I1811" s="2">
        <f t="array" ref="I1811">SUMPRODUCT(B1795:B1814, (ROW(B1795:B1814)-ROW(B1795)+1)) / (20*21/2)</f>
        <v>0.63795238095238094</v>
      </c>
      <c r="J1811" s="2">
        <f t="shared" si="218"/>
        <v>0.60902004531262488</v>
      </c>
      <c r="K1811" s="2">
        <f t="shared" si="220"/>
        <v>0.5855087231136219</v>
      </c>
    </row>
    <row r="1812" spans="1:11" ht="13.5" x14ac:dyDescent="0.25">
      <c r="A1812" s="3">
        <f>TITRES_STAT!B1815</f>
        <v>44943</v>
      </c>
      <c r="B1812" s="5">
        <f>TITRES_STAT!D1815</f>
        <v>0.67</v>
      </c>
      <c r="C1812" s="2">
        <f t="shared" si="221"/>
        <v>1.0000000000000009E-2</v>
      </c>
      <c r="D1812" s="2">
        <f t="shared" si="222"/>
        <v>0.66400000000000003</v>
      </c>
      <c r="E1812" s="2">
        <f t="shared" si="224"/>
        <v>0.63500000000000001</v>
      </c>
      <c r="F1812" s="2">
        <f t="shared" ref="F1812:F1875" si="225">AVERAGE(B1793:B1812)</f>
        <v>0.60150000000000003</v>
      </c>
      <c r="G1812" s="2">
        <f t="shared" si="219"/>
        <v>0.57100000000000017</v>
      </c>
      <c r="H1812" s="2">
        <f t="shared" si="223"/>
        <v>0.63274999999999981</v>
      </c>
      <c r="I1812" s="2">
        <f t="array" ref="I1812">SUMPRODUCT(B1796:B1815, (ROW(B1796:B1815)-ROW(B1796)+1)) / (20*21/2)</f>
        <v>0.64214285714285713</v>
      </c>
      <c r="J1812" s="2">
        <f t="shared" si="218"/>
        <v>0.61482766004475575</v>
      </c>
      <c r="K1812" s="2">
        <f t="shared" si="220"/>
        <v>0.58882210652093081</v>
      </c>
    </row>
    <row r="1813" spans="1:11" ht="13.5" x14ac:dyDescent="0.25">
      <c r="A1813" s="3">
        <f>TITRES_STAT!B1816</f>
        <v>44944</v>
      </c>
      <c r="B1813" s="5">
        <f>TITRES_STAT!D1816</f>
        <v>0.66</v>
      </c>
      <c r="C1813" s="2">
        <f t="shared" si="221"/>
        <v>-1.0000000000000009E-2</v>
      </c>
      <c r="D1813" s="2">
        <f t="shared" si="222"/>
        <v>0.66400000000000003</v>
      </c>
      <c r="E1813" s="2">
        <f t="shared" si="224"/>
        <v>0.64100000000000001</v>
      </c>
      <c r="F1813" s="2">
        <f t="shared" si="225"/>
        <v>0.60850000000000004</v>
      </c>
      <c r="G1813" s="2">
        <f t="shared" si="219"/>
        <v>0.5728000000000002</v>
      </c>
      <c r="H1813" s="2">
        <f t="shared" si="223"/>
        <v>0.63239999999999974</v>
      </c>
      <c r="I1813" s="2">
        <f t="array" ref="I1813">SUMPRODUCT(B1797:B1816, (ROW(B1797:B1816)-ROW(B1797)+1)) / (20*21/2)</f>
        <v>0.64566666666666672</v>
      </c>
      <c r="J1813" s="2">
        <f t="shared" ref="J1813:J1876" si="226">$J$4*B1813+J1812*(1-$J$4)</f>
        <v>0.61912978765954085</v>
      </c>
      <c r="K1813" s="2">
        <f t="shared" si="220"/>
        <v>0.59161339646128652</v>
      </c>
    </row>
    <row r="1814" spans="1:11" ht="13.5" x14ac:dyDescent="0.25">
      <c r="A1814" s="3">
        <f>TITRES_STAT!B1817</f>
        <v>44945</v>
      </c>
      <c r="B1814" s="5">
        <f>TITRES_STAT!D1817</f>
        <v>0.67</v>
      </c>
      <c r="C1814" s="2">
        <f t="shared" si="221"/>
        <v>1.0000000000000009E-2</v>
      </c>
      <c r="D1814" s="2">
        <f t="shared" si="222"/>
        <v>0.66600000000000004</v>
      </c>
      <c r="E1814" s="2">
        <f t="shared" si="224"/>
        <v>0.64800000000000002</v>
      </c>
      <c r="F1814" s="2">
        <f t="shared" si="225"/>
        <v>0.61599999999999988</v>
      </c>
      <c r="G1814" s="2">
        <f t="shared" si="219"/>
        <v>0.57520000000000016</v>
      </c>
      <c r="H1814" s="2">
        <f t="shared" si="223"/>
        <v>0.63209999999999977</v>
      </c>
      <c r="I1814" s="2">
        <f t="array" ref="I1814">SUMPRODUCT(B1798:B1817, (ROW(B1798:B1817)-ROW(B1798)+1)) / (20*21/2)</f>
        <v>0.64861904761904765</v>
      </c>
      <c r="J1814" s="2">
        <f t="shared" si="226"/>
        <v>0.62397456978720367</v>
      </c>
      <c r="K1814" s="2">
        <f t="shared" si="220"/>
        <v>0.59468738091378504</v>
      </c>
    </row>
    <row r="1815" spans="1:11" ht="13.5" x14ac:dyDescent="0.25">
      <c r="A1815" s="3">
        <f>TITRES_STAT!B1818</f>
        <v>44946</v>
      </c>
      <c r="B1815" s="5">
        <f>TITRES_STAT!D1818</f>
        <v>0.66</v>
      </c>
      <c r="C1815" s="2">
        <f t="shared" si="221"/>
        <v>-1.0000000000000009E-2</v>
      </c>
      <c r="D1815" s="2">
        <f t="shared" si="222"/>
        <v>0.66400000000000003</v>
      </c>
      <c r="E1815" s="2">
        <f t="shared" si="224"/>
        <v>0.65400000000000014</v>
      </c>
      <c r="F1815" s="2">
        <f t="shared" si="225"/>
        <v>0.623</v>
      </c>
      <c r="G1815" s="2">
        <f t="shared" si="219"/>
        <v>0.57700000000000018</v>
      </c>
      <c r="H1815" s="2">
        <f t="shared" si="223"/>
        <v>0.6317999999999997</v>
      </c>
      <c r="I1815" s="2">
        <f t="array" ref="I1815">SUMPRODUCT(B1799:B1818, (ROW(B1799:B1818)-ROW(B1799)+1)) / (20*21/2)</f>
        <v>0.6520476190476191</v>
      </c>
      <c r="J1815" s="2">
        <f t="shared" si="226"/>
        <v>0.62740556314080331</v>
      </c>
      <c r="K1815" s="2">
        <f t="shared" si="220"/>
        <v>0.59724866009363664</v>
      </c>
    </row>
    <row r="1816" spans="1:11" ht="13.5" x14ac:dyDescent="0.25">
      <c r="A1816" s="3">
        <f>TITRES_STAT!B1819</f>
        <v>44949</v>
      </c>
      <c r="B1816" s="5">
        <f>TITRES_STAT!D1819</f>
        <v>0.66</v>
      </c>
      <c r="C1816" s="2">
        <f t="shared" si="221"/>
        <v>0</v>
      </c>
      <c r="D1816" s="2">
        <f t="shared" si="222"/>
        <v>0.66400000000000003</v>
      </c>
      <c r="E1816" s="2">
        <f t="shared" si="224"/>
        <v>0.66</v>
      </c>
      <c r="F1816" s="2">
        <f t="shared" si="225"/>
        <v>0.629</v>
      </c>
      <c r="G1816" s="2">
        <f t="shared" si="219"/>
        <v>0.57900000000000018</v>
      </c>
      <c r="H1816" s="2">
        <f t="shared" si="223"/>
        <v>0.63149999999999973</v>
      </c>
      <c r="I1816" s="2">
        <f t="array" ref="I1816">SUMPRODUCT(B1800:B1819, (ROW(B1800:B1819)-ROW(B1800)+1)) / (20*21/2)</f>
        <v>0.65695238095238095</v>
      </c>
      <c r="J1816" s="2">
        <f t="shared" si="226"/>
        <v>0.63050979522263151</v>
      </c>
      <c r="K1816" s="2">
        <f t="shared" si="220"/>
        <v>0.5997094969527097</v>
      </c>
    </row>
    <row r="1817" spans="1:11" ht="13.5" x14ac:dyDescent="0.25">
      <c r="A1817" s="3">
        <f>TITRES_STAT!B1820</f>
        <v>44950</v>
      </c>
      <c r="B1817" s="5">
        <f>TITRES_STAT!D1820</f>
        <v>0.66</v>
      </c>
      <c r="C1817" s="2">
        <f t="shared" si="221"/>
        <v>0</v>
      </c>
      <c r="D1817" s="2">
        <f t="shared" si="222"/>
        <v>0.66200000000000014</v>
      </c>
      <c r="E1817" s="2">
        <f t="shared" si="224"/>
        <v>0.66300000000000003</v>
      </c>
      <c r="F1817" s="2">
        <f t="shared" si="225"/>
        <v>0.63400000000000001</v>
      </c>
      <c r="G1817" s="2">
        <f t="shared" si="219"/>
        <v>0.58100000000000018</v>
      </c>
      <c r="H1817" s="2">
        <f t="shared" si="223"/>
        <v>0.63114999999999966</v>
      </c>
      <c r="I1817" s="2">
        <f t="array" ref="I1817">SUMPRODUCT(B1801:B1820, (ROW(B1801:B1820)-ROW(B1801)+1)) / (20*21/2)</f>
        <v>0.66428571428571426</v>
      </c>
      <c r="J1817" s="2">
        <f t="shared" si="226"/>
        <v>0.63331838615380942</v>
      </c>
      <c r="K1817" s="2">
        <f t="shared" si="220"/>
        <v>0.60207383040554463</v>
      </c>
    </row>
    <row r="1818" spans="1:11" ht="13.5" x14ac:dyDescent="0.25">
      <c r="A1818" s="3">
        <f>TITRES_STAT!B1821</f>
        <v>44951</v>
      </c>
      <c r="B1818" s="5">
        <f>TITRES_STAT!D1821</f>
        <v>0.67</v>
      </c>
      <c r="C1818" s="2">
        <f t="shared" si="221"/>
        <v>1.0000000000000009E-2</v>
      </c>
      <c r="D1818" s="2">
        <f t="shared" si="222"/>
        <v>0.66400000000000003</v>
      </c>
      <c r="E1818" s="2">
        <f t="shared" si="224"/>
        <v>0.66400000000000003</v>
      </c>
      <c r="F1818" s="2">
        <f t="shared" si="225"/>
        <v>0.63849999999999996</v>
      </c>
      <c r="G1818" s="2">
        <f t="shared" si="219"/>
        <v>0.58320000000000027</v>
      </c>
      <c r="H1818" s="2">
        <f t="shared" si="223"/>
        <v>0.63079999999999958</v>
      </c>
      <c r="I1818" s="2">
        <f t="array" ref="I1818">SUMPRODUCT(B1802:B1821, (ROW(B1802:B1821)-ROW(B1802)+1)) / (20*21/2)</f>
        <v>0.66914285714285715</v>
      </c>
      <c r="J1818" s="2">
        <f t="shared" si="226"/>
        <v>0.63681187318678001</v>
      </c>
      <c r="K1818" s="2">
        <f t="shared" si="220"/>
        <v>0.60473760176218994</v>
      </c>
    </row>
    <row r="1819" spans="1:11" ht="13.5" x14ac:dyDescent="0.25">
      <c r="A1819" s="3">
        <f>TITRES_STAT!B1822</f>
        <v>44952</v>
      </c>
      <c r="B1819" s="5">
        <f>TITRES_STAT!D1822</f>
        <v>0.69</v>
      </c>
      <c r="C1819" s="2">
        <f t="shared" si="221"/>
        <v>1.9999999999999907E-2</v>
      </c>
      <c r="D1819" s="2">
        <f t="shared" si="222"/>
        <v>0.66799999999999993</v>
      </c>
      <c r="E1819" s="2">
        <f t="shared" si="224"/>
        <v>0.66700000000000004</v>
      </c>
      <c r="F1819" s="2">
        <f t="shared" si="225"/>
        <v>0.64300000000000002</v>
      </c>
      <c r="G1819" s="2">
        <f t="shared" si="219"/>
        <v>0.58580000000000032</v>
      </c>
      <c r="H1819" s="2">
        <f t="shared" si="223"/>
        <v>0.63064999999999971</v>
      </c>
      <c r="I1819" s="2">
        <f t="array" ref="I1819">SUMPRODUCT(B1803:B1822, (ROW(B1803:B1822)-ROW(B1803)+1)) / (20*21/2)</f>
        <v>0.67266666666666663</v>
      </c>
      <c r="J1819" s="2">
        <f t="shared" si="226"/>
        <v>0.64187740907375335</v>
      </c>
      <c r="K1819" s="2">
        <f t="shared" si="220"/>
        <v>0.6080812252224963</v>
      </c>
    </row>
    <row r="1820" spans="1:11" ht="13.5" x14ac:dyDescent="0.25">
      <c r="A1820" s="3">
        <f>TITRES_STAT!B1823</f>
        <v>44953</v>
      </c>
      <c r="B1820" s="5">
        <f>TITRES_STAT!D1823</f>
        <v>0.72</v>
      </c>
      <c r="C1820" s="2">
        <f t="shared" si="221"/>
        <v>3.0000000000000027E-2</v>
      </c>
      <c r="D1820" s="2">
        <f t="shared" si="222"/>
        <v>0.68</v>
      </c>
      <c r="E1820" s="2">
        <f t="shared" si="224"/>
        <v>0.67199999999999993</v>
      </c>
      <c r="F1820" s="2">
        <f t="shared" si="225"/>
        <v>0.64900000000000002</v>
      </c>
      <c r="G1820" s="2">
        <f t="shared" si="219"/>
        <v>0.58900000000000019</v>
      </c>
      <c r="H1820" s="2">
        <f t="shared" si="223"/>
        <v>0.63069999999999959</v>
      </c>
      <c r="I1820" s="2">
        <f t="array" ref="I1820">SUMPRODUCT(B1804:B1823, (ROW(B1804:B1823)-ROW(B1804)+1)) / (20*21/2)</f>
        <v>0.67395238095238097</v>
      </c>
      <c r="J1820" s="2">
        <f t="shared" si="226"/>
        <v>0.64931765582863399</v>
      </c>
      <c r="K1820" s="2">
        <f t="shared" si="220"/>
        <v>0.61247019678239845</v>
      </c>
    </row>
    <row r="1821" spans="1:11" ht="13.5" x14ac:dyDescent="0.25">
      <c r="A1821" s="3">
        <f>TITRES_STAT!B1824</f>
        <v>44956</v>
      </c>
      <c r="B1821" s="5">
        <f>TITRES_STAT!D1824</f>
        <v>0.7</v>
      </c>
      <c r="C1821" s="2">
        <f t="shared" si="221"/>
        <v>-2.0000000000000018E-2</v>
      </c>
      <c r="D1821" s="2">
        <f t="shared" si="222"/>
        <v>0.68800000000000006</v>
      </c>
      <c r="E1821" s="2">
        <f t="shared" si="224"/>
        <v>0.67599999999999993</v>
      </c>
      <c r="F1821" s="2">
        <f t="shared" si="225"/>
        <v>0.65300000000000002</v>
      </c>
      <c r="G1821" s="2">
        <f t="shared" si="219"/>
        <v>0.59200000000000019</v>
      </c>
      <c r="H1821" s="2">
        <f t="shared" si="223"/>
        <v>0.63059999999999972</v>
      </c>
      <c r="I1821" s="2">
        <f t="array" ref="I1821">SUMPRODUCT(B1805:B1824, (ROW(B1805:B1824)-ROW(B1805)+1)) / (20*21/2)</f>
        <v>0.67299999999999993</v>
      </c>
      <c r="J1821" s="2">
        <f t="shared" si="226"/>
        <v>0.65414454574971648</v>
      </c>
      <c r="K1821" s="2">
        <f t="shared" si="220"/>
        <v>0.61590273808504947</v>
      </c>
    </row>
    <row r="1822" spans="1:11" ht="13.5" x14ac:dyDescent="0.25">
      <c r="A1822" s="3">
        <f>TITRES_STAT!B1825</f>
        <v>44957</v>
      </c>
      <c r="B1822" s="5">
        <f>TITRES_STAT!D1825</f>
        <v>0.69</v>
      </c>
      <c r="C1822" s="2">
        <f t="shared" si="221"/>
        <v>-1.0000000000000009E-2</v>
      </c>
      <c r="D1822" s="2">
        <f t="shared" si="222"/>
        <v>0.69400000000000006</v>
      </c>
      <c r="E1822" s="2">
        <f t="shared" si="224"/>
        <v>0.67799999999999994</v>
      </c>
      <c r="F1822" s="2">
        <f t="shared" si="225"/>
        <v>0.65649999999999997</v>
      </c>
      <c r="G1822" s="2">
        <f t="shared" si="219"/>
        <v>0.5950000000000002</v>
      </c>
      <c r="H1822" s="2">
        <f t="shared" si="223"/>
        <v>0.63039999999999974</v>
      </c>
      <c r="I1822" s="2">
        <f t="array" ref="I1822">SUMPRODUCT(B1806:B1825, (ROW(B1806:B1825)-ROW(B1806)+1)) / (20*21/2)</f>
        <v>0.67085714285714293</v>
      </c>
      <c r="J1822" s="2">
        <f t="shared" si="226"/>
        <v>0.65755935091641016</v>
      </c>
      <c r="K1822" s="2">
        <f t="shared" si="220"/>
        <v>0.61880851306210638</v>
      </c>
    </row>
    <row r="1823" spans="1:11" ht="13.5" x14ac:dyDescent="0.25">
      <c r="A1823" s="3">
        <f>TITRES_STAT!B1826</f>
        <v>44958</v>
      </c>
      <c r="B1823" s="5">
        <f>TITRES_STAT!D1826</f>
        <v>0.67</v>
      </c>
      <c r="C1823" s="2">
        <f t="shared" si="221"/>
        <v>-1.9999999999999907E-2</v>
      </c>
      <c r="D1823" s="2">
        <f t="shared" si="222"/>
        <v>0.69399999999999995</v>
      </c>
      <c r="E1823" s="2">
        <f t="shared" si="224"/>
        <v>0.67899999999999994</v>
      </c>
      <c r="F1823" s="2">
        <f t="shared" si="225"/>
        <v>0.65999999999999992</v>
      </c>
      <c r="G1823" s="2">
        <f t="shared" si="219"/>
        <v>0.59740000000000026</v>
      </c>
      <c r="H1823" s="2">
        <f t="shared" si="223"/>
        <v>0.63009999999999966</v>
      </c>
      <c r="I1823" s="2">
        <f t="array" ref="I1823">SUMPRODUCT(B1807:B1826, (ROW(B1807:B1826)-ROW(B1807)+1)) / (20*21/2)</f>
        <v>0.66566666666666663</v>
      </c>
      <c r="J1823" s="2">
        <f t="shared" si="226"/>
        <v>0.65874417463865687</v>
      </c>
      <c r="K1823" s="2">
        <f t="shared" si="220"/>
        <v>0.62081602235378852</v>
      </c>
    </row>
    <row r="1824" spans="1:11" ht="13.5" x14ac:dyDescent="0.25">
      <c r="A1824" s="3">
        <f>TITRES_STAT!B1827</f>
        <v>44959</v>
      </c>
      <c r="B1824" s="5">
        <f>TITRES_STAT!D1827</f>
        <v>0.65</v>
      </c>
      <c r="C1824" s="2">
        <f t="shared" si="221"/>
        <v>-2.0000000000000018E-2</v>
      </c>
      <c r="D1824" s="2">
        <f t="shared" si="222"/>
        <v>0.68599999999999994</v>
      </c>
      <c r="E1824" s="2">
        <f t="shared" si="224"/>
        <v>0.67699999999999994</v>
      </c>
      <c r="F1824" s="2">
        <f t="shared" si="225"/>
        <v>0.66249999999999998</v>
      </c>
      <c r="G1824" s="2">
        <f t="shared" si="219"/>
        <v>0.59940000000000015</v>
      </c>
      <c r="H1824" s="2">
        <f t="shared" si="223"/>
        <v>0.62979999999999969</v>
      </c>
      <c r="I1824" s="2">
        <f t="array" ref="I1824">SUMPRODUCT(B1808:B1827, (ROW(B1808:B1827)-ROW(B1808)+1)) / (20*21/2)</f>
        <v>0.66328571428571426</v>
      </c>
      <c r="J1824" s="2">
        <f t="shared" si="226"/>
        <v>0.65791139610164195</v>
      </c>
      <c r="K1824" s="2">
        <f t="shared" si="220"/>
        <v>0.62196049206540471</v>
      </c>
    </row>
    <row r="1825" spans="1:11" ht="13.5" x14ac:dyDescent="0.25">
      <c r="A1825" s="3">
        <f>TITRES_STAT!B1828</f>
        <v>44960</v>
      </c>
      <c r="B1825" s="5">
        <f>TITRES_STAT!D1828</f>
        <v>0.64</v>
      </c>
      <c r="C1825" s="2">
        <f t="shared" si="221"/>
        <v>-1.0000000000000009E-2</v>
      </c>
      <c r="D1825" s="2">
        <f t="shared" si="222"/>
        <v>0.67</v>
      </c>
      <c r="E1825" s="2">
        <f t="shared" si="224"/>
        <v>0.67500000000000004</v>
      </c>
      <c r="F1825" s="2">
        <f t="shared" si="225"/>
        <v>0.66450000000000009</v>
      </c>
      <c r="G1825" s="2">
        <f t="shared" si="219"/>
        <v>0.60120000000000018</v>
      </c>
      <c r="H1825" s="2">
        <f t="shared" si="223"/>
        <v>0.62934999999999963</v>
      </c>
      <c r="I1825" s="2">
        <f t="array" ref="I1825">SUMPRODUCT(B1809:B1828, (ROW(B1809:B1828)-ROW(B1809)+1)) / (20*21/2)</f>
        <v>0.66085714285714281</v>
      </c>
      <c r="J1825" s="2">
        <f t="shared" si="226"/>
        <v>0.65620554885386662</v>
      </c>
      <c r="K1825" s="2">
        <f t="shared" si="220"/>
        <v>0.62266792374911439</v>
      </c>
    </row>
    <row r="1826" spans="1:11" ht="13.5" x14ac:dyDescent="0.25">
      <c r="A1826" s="3">
        <f>TITRES_STAT!B1829</f>
        <v>44963</v>
      </c>
      <c r="B1826" s="5">
        <f>TITRES_STAT!D1829</f>
        <v>0.61</v>
      </c>
      <c r="C1826" s="2">
        <f t="shared" si="221"/>
        <v>-3.0000000000000027E-2</v>
      </c>
      <c r="D1826" s="2">
        <f t="shared" si="222"/>
        <v>0.65199999999999991</v>
      </c>
      <c r="E1826" s="2">
        <f t="shared" si="224"/>
        <v>0.67000000000000015</v>
      </c>
      <c r="F1826" s="2">
        <f t="shared" si="225"/>
        <v>0.66500000000000004</v>
      </c>
      <c r="G1826" s="2">
        <f t="shared" si="219"/>
        <v>0.60260000000000014</v>
      </c>
      <c r="H1826" s="2">
        <f t="shared" si="223"/>
        <v>0.6287499999999997</v>
      </c>
      <c r="I1826" s="2">
        <f t="array" ref="I1826">SUMPRODUCT(B1810:B1829, (ROW(B1810:B1829)-ROW(B1810)+1)) / (20*21/2)</f>
        <v>0.65852380952380951</v>
      </c>
      <c r="J1826" s="2">
        <f t="shared" si="226"/>
        <v>0.6518050203915936</v>
      </c>
      <c r="K1826" s="2">
        <f t="shared" si="220"/>
        <v>0.62217114242561977</v>
      </c>
    </row>
    <row r="1827" spans="1:11" ht="13.5" x14ac:dyDescent="0.25">
      <c r="A1827" s="3">
        <f>TITRES_STAT!B1830</f>
        <v>44964</v>
      </c>
      <c r="B1827" s="5">
        <f>TITRES_STAT!D1830</f>
        <v>0.64</v>
      </c>
      <c r="C1827" s="2">
        <f t="shared" si="221"/>
        <v>3.0000000000000027E-2</v>
      </c>
      <c r="D1827" s="2">
        <f t="shared" si="222"/>
        <v>0.64200000000000002</v>
      </c>
      <c r="E1827" s="2">
        <f t="shared" si="224"/>
        <v>0.66800000000000004</v>
      </c>
      <c r="F1827" s="2">
        <f t="shared" si="225"/>
        <v>0.66549999999999998</v>
      </c>
      <c r="G1827" s="2">
        <f t="shared" si="219"/>
        <v>0.60420000000000007</v>
      </c>
      <c r="H1827" s="2">
        <f t="shared" si="223"/>
        <v>0.62829999999999964</v>
      </c>
      <c r="I1827" s="2">
        <f t="array" ref="I1827">SUMPRODUCT(B1811:B1830, (ROW(B1811:B1830)-ROW(B1811)+1)) / (20*21/2)</f>
        <v>0.65533333333333332</v>
      </c>
      <c r="J1827" s="2">
        <f t="shared" si="226"/>
        <v>0.6506807327352514</v>
      </c>
      <c r="K1827" s="2">
        <f t="shared" si="220"/>
        <v>0.6228703133108896</v>
      </c>
    </row>
    <row r="1828" spans="1:11" ht="13.5" x14ac:dyDescent="0.25">
      <c r="A1828" s="3">
        <f>TITRES_STAT!B1831</f>
        <v>44965</v>
      </c>
      <c r="B1828" s="5">
        <f>TITRES_STAT!D1831</f>
        <v>0.64</v>
      </c>
      <c r="C1828" s="2">
        <f t="shared" si="221"/>
        <v>0</v>
      </c>
      <c r="D1828" s="2">
        <f t="shared" si="222"/>
        <v>0.63600000000000001</v>
      </c>
      <c r="E1828" s="2">
        <f t="shared" si="224"/>
        <v>0.66499999999999992</v>
      </c>
      <c r="F1828" s="2">
        <f t="shared" si="225"/>
        <v>0.66450000000000009</v>
      </c>
      <c r="G1828" s="2">
        <f t="shared" si="219"/>
        <v>0.60580000000000012</v>
      </c>
      <c r="H1828" s="2">
        <f t="shared" si="223"/>
        <v>0.62784999999999958</v>
      </c>
      <c r="I1828" s="2">
        <f t="array" ref="I1828">SUMPRODUCT(B1812:B1831, (ROW(B1812:B1831)-ROW(B1812)+1)) / (20*21/2)</f>
        <v>0.65138095238095239</v>
      </c>
      <c r="J1828" s="2">
        <f t="shared" si="226"/>
        <v>0.64966352009379891</v>
      </c>
      <c r="K1828" s="2">
        <f t="shared" si="220"/>
        <v>0.62354206573007043</v>
      </c>
    </row>
    <row r="1829" spans="1:11" ht="13.5" x14ac:dyDescent="0.25">
      <c r="A1829" s="3">
        <f>TITRES_STAT!B1832</f>
        <v>44966</v>
      </c>
      <c r="B1829" s="5">
        <f>TITRES_STAT!D1832</f>
        <v>0.64</v>
      </c>
      <c r="C1829" s="2">
        <f t="shared" si="221"/>
        <v>0</v>
      </c>
      <c r="D1829" s="2">
        <f t="shared" si="222"/>
        <v>0.63400000000000012</v>
      </c>
      <c r="E1829" s="2">
        <f t="shared" si="224"/>
        <v>0.65999999999999992</v>
      </c>
      <c r="F1829" s="2">
        <f t="shared" si="225"/>
        <v>0.66350000000000009</v>
      </c>
      <c r="G1829" s="2">
        <f t="shared" si="219"/>
        <v>0.60760000000000014</v>
      </c>
      <c r="H1829" s="2">
        <f t="shared" si="223"/>
        <v>0.62749999999999961</v>
      </c>
      <c r="I1829" s="2">
        <f t="array" ref="I1829">SUMPRODUCT(B1813:B1832, (ROW(B1813:B1832)-ROW(B1813)+1)) / (20*21/2)</f>
        <v>0.64761904761904765</v>
      </c>
      <c r="J1829" s="2">
        <f t="shared" si="226"/>
        <v>0.64874318484677052</v>
      </c>
      <c r="K1829" s="2">
        <f t="shared" si="220"/>
        <v>0.62418747491712656</v>
      </c>
    </row>
    <row r="1830" spans="1:11" ht="13.5" x14ac:dyDescent="0.25">
      <c r="A1830" s="3">
        <f>TITRES_STAT!B1833</f>
        <v>44967</v>
      </c>
      <c r="B1830" s="5">
        <f>TITRES_STAT!D1833</f>
        <v>0.63</v>
      </c>
      <c r="C1830" s="2">
        <f t="shared" si="221"/>
        <v>-1.0000000000000009E-2</v>
      </c>
      <c r="D1830" s="2">
        <f t="shared" si="222"/>
        <v>0.63200000000000001</v>
      </c>
      <c r="E1830" s="2">
        <f t="shared" si="224"/>
        <v>0.65099999999999991</v>
      </c>
      <c r="F1830" s="2">
        <f t="shared" si="225"/>
        <v>0.66150000000000009</v>
      </c>
      <c r="G1830" s="2">
        <f t="shared" si="219"/>
        <v>0.6090000000000001</v>
      </c>
      <c r="H1830" s="2">
        <f t="shared" si="223"/>
        <v>0.62714999999999965</v>
      </c>
      <c r="I1830" s="2">
        <f t="array" ref="I1830">SUMPRODUCT(B1814:B1833, (ROW(B1814:B1833)-ROW(B1814)+1)) / (20*21/2)</f>
        <v>0.64123809523809527</v>
      </c>
      <c r="J1830" s="2">
        <f t="shared" si="226"/>
        <v>0.64695811962326855</v>
      </c>
      <c r="K1830" s="2">
        <f t="shared" si="220"/>
        <v>0.62441541707723924</v>
      </c>
    </row>
    <row r="1831" spans="1:11" ht="13.5" x14ac:dyDescent="0.25">
      <c r="A1831" s="3">
        <f>TITRES_STAT!B1834</f>
        <v>44970</v>
      </c>
      <c r="B1831" s="5">
        <f>TITRES_STAT!D1834</f>
        <v>0.62</v>
      </c>
      <c r="C1831" s="2">
        <f t="shared" si="221"/>
        <v>-1.0000000000000009E-2</v>
      </c>
      <c r="D1831" s="2">
        <f t="shared" si="222"/>
        <v>0.63400000000000001</v>
      </c>
      <c r="E1831" s="2">
        <f t="shared" si="224"/>
        <v>0.64300000000000002</v>
      </c>
      <c r="F1831" s="2">
        <f t="shared" si="225"/>
        <v>0.65950000000000009</v>
      </c>
      <c r="G1831" s="2">
        <f t="shared" si="219"/>
        <v>0.61020000000000008</v>
      </c>
      <c r="H1831" s="2">
        <f t="shared" si="223"/>
        <v>0.62674999999999959</v>
      </c>
      <c r="I1831" s="2">
        <f t="array" ref="I1831">SUMPRODUCT(B1815:B1834, (ROW(B1815:B1834)-ROW(B1815)+1)) / (20*21/2)</f>
        <v>0.63519047619047608</v>
      </c>
      <c r="J1831" s="2">
        <f t="shared" si="226"/>
        <v>0.64439067965914776</v>
      </c>
      <c r="K1831" s="2">
        <f t="shared" si="220"/>
        <v>0.62424226346636713</v>
      </c>
    </row>
    <row r="1832" spans="1:11" ht="13.5" x14ac:dyDescent="0.25">
      <c r="A1832" s="3">
        <f>TITRES_STAT!B1835</f>
        <v>44971</v>
      </c>
      <c r="B1832" s="5">
        <f>TITRES_STAT!D1835</f>
        <v>0.62</v>
      </c>
      <c r="C1832" s="2">
        <f t="shared" si="221"/>
        <v>0</v>
      </c>
      <c r="D1832" s="2">
        <f t="shared" si="222"/>
        <v>0.63000000000000012</v>
      </c>
      <c r="E1832" s="2">
        <f t="shared" si="224"/>
        <v>0.63600000000000001</v>
      </c>
      <c r="F1832" s="2">
        <f t="shared" si="225"/>
        <v>0.65700000000000003</v>
      </c>
      <c r="G1832" s="2">
        <f t="shared" si="219"/>
        <v>0.61140000000000017</v>
      </c>
      <c r="H1832" s="2">
        <f t="shared" si="223"/>
        <v>0.62649999999999961</v>
      </c>
      <c r="I1832" s="2">
        <f t="array" ref="I1832">SUMPRODUCT(B1816:B1835, (ROW(B1816:B1835)-ROW(B1816)+1)) / (20*21/2)</f>
        <v>0.63047619047619041</v>
      </c>
      <c r="J1832" s="2">
        <f t="shared" si="226"/>
        <v>0.64206775778684799</v>
      </c>
      <c r="K1832" s="2">
        <f t="shared" si="220"/>
        <v>0.62407590019317627</v>
      </c>
    </row>
    <row r="1833" spans="1:11" ht="13.5" x14ac:dyDescent="0.25">
      <c r="A1833" s="3">
        <f>TITRES_STAT!B1836</f>
        <v>44972</v>
      </c>
      <c r="B1833" s="5">
        <f>TITRES_STAT!D1836</f>
        <v>0.59</v>
      </c>
      <c r="C1833" s="2">
        <f t="shared" si="221"/>
        <v>-3.0000000000000027E-2</v>
      </c>
      <c r="D1833" s="2">
        <f t="shared" si="222"/>
        <v>0.62</v>
      </c>
      <c r="E1833" s="2">
        <f t="shared" si="224"/>
        <v>0.628</v>
      </c>
      <c r="F1833" s="2">
        <f t="shared" si="225"/>
        <v>0.65349999999999997</v>
      </c>
      <c r="G1833" s="2">
        <f t="shared" si="219"/>
        <v>0.61220000000000008</v>
      </c>
      <c r="H1833" s="2">
        <f t="shared" si="223"/>
        <v>0.62609999999999966</v>
      </c>
      <c r="I1833" s="2">
        <f t="array" ref="I1833">SUMPRODUCT(B1817:B1836, (ROW(B1817:B1836)-ROW(B1817)+1)) / (20*21/2)</f>
        <v>0.62509523809523815</v>
      </c>
      <c r="J1833" s="2">
        <f t="shared" si="226"/>
        <v>0.63710892371191019</v>
      </c>
      <c r="K1833" s="2">
        <f t="shared" si="220"/>
        <v>0.62273959038167925</v>
      </c>
    </row>
    <row r="1834" spans="1:11" ht="13.5" x14ac:dyDescent="0.25">
      <c r="A1834" s="3">
        <f>TITRES_STAT!B1837</f>
        <v>44973</v>
      </c>
      <c r="B1834" s="5">
        <f>TITRES_STAT!D1837</f>
        <v>0.59</v>
      </c>
      <c r="C1834" s="2">
        <f t="shared" si="221"/>
        <v>0</v>
      </c>
      <c r="D1834" s="2">
        <f t="shared" si="222"/>
        <v>0.61</v>
      </c>
      <c r="E1834" s="2">
        <f t="shared" si="224"/>
        <v>0.622</v>
      </c>
      <c r="F1834" s="2">
        <f t="shared" si="225"/>
        <v>0.64949999999999997</v>
      </c>
      <c r="G1834" s="2">
        <f t="shared" si="219"/>
        <v>0.6130000000000001</v>
      </c>
      <c r="H1834" s="2">
        <f t="shared" si="223"/>
        <v>0.6256999999999997</v>
      </c>
      <c r="I1834" s="2">
        <f t="array" ref="I1834">SUMPRODUCT(B1818:B1837, (ROW(B1818:B1837)-ROW(B1818)+1)) / (20*21/2)</f>
        <v>0.62004761904761896</v>
      </c>
      <c r="J1834" s="2">
        <f t="shared" si="226"/>
        <v>0.63262235954887114</v>
      </c>
      <c r="K1834" s="2">
        <f t="shared" si="220"/>
        <v>0.62145568487651548</v>
      </c>
    </row>
    <row r="1835" spans="1:11" ht="13.5" x14ac:dyDescent="0.25">
      <c r="A1835" s="3">
        <f>TITRES_STAT!B1838</f>
        <v>44974</v>
      </c>
      <c r="B1835" s="5">
        <f>TITRES_STAT!D1838</f>
        <v>0.6</v>
      </c>
      <c r="C1835" s="2">
        <f t="shared" si="221"/>
        <v>1.0000000000000009E-2</v>
      </c>
      <c r="D1835" s="2">
        <f t="shared" si="222"/>
        <v>0.60399999999999998</v>
      </c>
      <c r="E1835" s="2">
        <f t="shared" si="224"/>
        <v>0.61799999999999999</v>
      </c>
      <c r="F1835" s="2">
        <f t="shared" si="225"/>
        <v>0.64650000000000007</v>
      </c>
      <c r="G1835" s="2">
        <f t="shared" si="219"/>
        <v>0.61440000000000017</v>
      </c>
      <c r="H1835" s="2">
        <f t="shared" si="223"/>
        <v>0.62524999999999975</v>
      </c>
      <c r="I1835" s="2">
        <f t="array" ref="I1835">SUMPRODUCT(B1819:B1838, (ROW(B1819:B1838)-ROW(B1819)+1)) / (20*21/2)</f>
        <v>0.61819047619047618</v>
      </c>
      <c r="J1835" s="2">
        <f t="shared" si="226"/>
        <v>0.62951546816326442</v>
      </c>
      <c r="K1835" s="2">
        <f t="shared" si="220"/>
        <v>0.6206142854695933</v>
      </c>
    </row>
    <row r="1836" spans="1:11" ht="13.5" x14ac:dyDescent="0.25">
      <c r="A1836" s="3">
        <f>TITRES_STAT!B1839</f>
        <v>44977</v>
      </c>
      <c r="B1836" s="5">
        <f>TITRES_STAT!D1839</f>
        <v>0.59</v>
      </c>
      <c r="C1836" s="2">
        <f t="shared" si="221"/>
        <v>-1.0000000000000009E-2</v>
      </c>
      <c r="D1836" s="2">
        <f t="shared" si="222"/>
        <v>0.59799999999999998</v>
      </c>
      <c r="E1836" s="2">
        <f t="shared" si="224"/>
        <v>0.61599999999999988</v>
      </c>
      <c r="F1836" s="2">
        <f t="shared" si="225"/>
        <v>0.64300000000000002</v>
      </c>
      <c r="G1836" s="2">
        <f t="shared" si="219"/>
        <v>0.61540000000000017</v>
      </c>
      <c r="H1836" s="2">
        <f t="shared" si="223"/>
        <v>0.6247999999999998</v>
      </c>
      <c r="I1836" s="2">
        <f t="array" ref="I1836">SUMPRODUCT(B1820:B1839, (ROW(B1820:B1839)-ROW(B1820)+1)) / (20*21/2)</f>
        <v>0.61466666666666658</v>
      </c>
      <c r="J1836" s="2">
        <f t="shared" si="226"/>
        <v>0.62575209024295353</v>
      </c>
      <c r="K1836" s="2">
        <f t="shared" si="220"/>
        <v>0.61941372525509952</v>
      </c>
    </row>
    <row r="1837" spans="1:11" ht="13.5" x14ac:dyDescent="0.25">
      <c r="A1837" s="3">
        <f>TITRES_STAT!B1840</f>
        <v>44978</v>
      </c>
      <c r="B1837" s="5">
        <f>TITRES_STAT!D1840</f>
        <v>0.59</v>
      </c>
      <c r="C1837" s="2">
        <f t="shared" si="221"/>
        <v>0</v>
      </c>
      <c r="D1837" s="2">
        <f t="shared" si="222"/>
        <v>0.59199999999999986</v>
      </c>
      <c r="E1837" s="2">
        <f t="shared" si="224"/>
        <v>0.61099999999999999</v>
      </c>
      <c r="F1837" s="2">
        <f t="shared" si="225"/>
        <v>0.63949999999999985</v>
      </c>
      <c r="G1837" s="2">
        <f t="shared" si="219"/>
        <v>0.61640000000000017</v>
      </c>
      <c r="H1837" s="2">
        <f t="shared" si="223"/>
        <v>0.62444999999999984</v>
      </c>
      <c r="I1837" s="2">
        <f t="array" ref="I1837">SUMPRODUCT(B1821:B1840, (ROW(B1821:B1840)-ROW(B1821)+1)) / (20*21/2)</f>
        <v>0.61252380952380947</v>
      </c>
      <c r="J1837" s="2">
        <f t="shared" si="226"/>
        <v>0.62234712926743418</v>
      </c>
      <c r="K1837" s="2">
        <f t="shared" si="220"/>
        <v>0.61826024583333095</v>
      </c>
    </row>
    <row r="1838" spans="1:11" ht="13.5" x14ac:dyDescent="0.25">
      <c r="A1838" s="3">
        <f>TITRES_STAT!B1841</f>
        <v>44979</v>
      </c>
      <c r="B1838" s="5">
        <f>TITRES_STAT!D1841</f>
        <v>0.62</v>
      </c>
      <c r="C1838" s="2">
        <f t="shared" si="221"/>
        <v>3.0000000000000027E-2</v>
      </c>
      <c r="D1838" s="2">
        <f t="shared" si="222"/>
        <v>0.59799999999999998</v>
      </c>
      <c r="E1838" s="2">
        <f t="shared" si="224"/>
        <v>0.60899999999999999</v>
      </c>
      <c r="F1838" s="2">
        <f t="shared" si="225"/>
        <v>0.63699999999999979</v>
      </c>
      <c r="G1838" s="2">
        <f t="shared" si="219"/>
        <v>0.6180000000000001</v>
      </c>
      <c r="H1838" s="2">
        <f t="shared" si="223"/>
        <v>0.62434999999999985</v>
      </c>
      <c r="I1838" s="2">
        <f t="array" ref="I1838">SUMPRODUCT(B1822:B1841, (ROW(B1822:B1841)-ROW(B1822)+1)) / (20*21/2)</f>
        <v>0.61185714285714277</v>
      </c>
      <c r="J1838" s="2">
        <f t="shared" si="226"/>
        <v>0.62212359314672616</v>
      </c>
      <c r="K1838" s="2">
        <f t="shared" si="220"/>
        <v>0.61832847148692582</v>
      </c>
    </row>
    <row r="1839" spans="1:11" ht="13.5" x14ac:dyDescent="0.25">
      <c r="A1839" s="3">
        <f>TITRES_STAT!B1842</f>
        <v>44980</v>
      </c>
      <c r="B1839" s="5">
        <f>TITRES_STAT!D1842</f>
        <v>0.6</v>
      </c>
      <c r="C1839" s="2">
        <f t="shared" si="221"/>
        <v>-2.0000000000000018E-2</v>
      </c>
      <c r="D1839" s="2">
        <f t="shared" si="222"/>
        <v>0.6</v>
      </c>
      <c r="E1839" s="2">
        <f t="shared" si="224"/>
        <v>0.60499999999999998</v>
      </c>
      <c r="F1839" s="2">
        <f t="shared" si="225"/>
        <v>0.63249999999999984</v>
      </c>
      <c r="G1839" s="2">
        <f t="shared" si="219"/>
        <v>0.61920000000000019</v>
      </c>
      <c r="H1839" s="2">
        <f t="shared" si="223"/>
        <v>0.62424999999999986</v>
      </c>
      <c r="I1839" s="2">
        <f t="array" ref="I1839">SUMPRODUCT(B1823:B1842, (ROW(B1823:B1842)-ROW(B1823)+1)) / (20*21/2)</f>
        <v>0.61442857142857144</v>
      </c>
      <c r="J1839" s="2">
        <f t="shared" si="226"/>
        <v>0.62001658427560946</v>
      </c>
      <c r="K1839" s="2">
        <f t="shared" si="220"/>
        <v>0.61760970789920333</v>
      </c>
    </row>
    <row r="1840" spans="1:11" ht="13.5" x14ac:dyDescent="0.25">
      <c r="A1840" s="3">
        <f>TITRES_STAT!B1843</f>
        <v>44981</v>
      </c>
      <c r="B1840" s="5">
        <f>TITRES_STAT!D1843</f>
        <v>0.61</v>
      </c>
      <c r="C1840" s="2">
        <f t="shared" si="221"/>
        <v>1.0000000000000009E-2</v>
      </c>
      <c r="D1840" s="2">
        <f t="shared" si="222"/>
        <v>0.60199999999999998</v>
      </c>
      <c r="E1840" s="2">
        <f t="shared" si="224"/>
        <v>0.60299999999999998</v>
      </c>
      <c r="F1840" s="2">
        <f t="shared" si="225"/>
        <v>0.62699999999999989</v>
      </c>
      <c r="G1840" s="2">
        <f t="shared" si="219"/>
        <v>0.62060000000000015</v>
      </c>
      <c r="H1840" s="2">
        <f t="shared" si="223"/>
        <v>0.62409999999999988</v>
      </c>
      <c r="I1840" s="2">
        <f t="array" ref="I1840">SUMPRODUCT(B1824:B1843, (ROW(B1824:B1843)-ROW(B1824)+1)) / (20*21/2)</f>
        <v>0.61814285714285711</v>
      </c>
      <c r="J1840" s="2">
        <f t="shared" si="226"/>
        <v>0.6190626238684086</v>
      </c>
      <c r="K1840" s="2">
        <f t="shared" si="220"/>
        <v>0.61731128798158752</v>
      </c>
    </row>
    <row r="1841" spans="1:11" ht="13.5" x14ac:dyDescent="0.25">
      <c r="A1841" s="3">
        <f>TITRES_STAT!B1844</f>
        <v>44984</v>
      </c>
      <c r="B1841" s="5">
        <f>TITRES_STAT!D1844</f>
        <v>0.62</v>
      </c>
      <c r="C1841" s="2">
        <f t="shared" si="221"/>
        <v>1.0000000000000009E-2</v>
      </c>
      <c r="D1841" s="2">
        <f t="shared" si="222"/>
        <v>0.60799999999999998</v>
      </c>
      <c r="E1841" s="2">
        <f t="shared" si="224"/>
        <v>0.60299999999999998</v>
      </c>
      <c r="F1841" s="2">
        <f t="shared" si="225"/>
        <v>0.62299999999999989</v>
      </c>
      <c r="G1841" s="2">
        <f t="shared" si="219"/>
        <v>0.6222000000000002</v>
      </c>
      <c r="H1841" s="2">
        <f t="shared" si="223"/>
        <v>0.62399999999999989</v>
      </c>
      <c r="I1841" s="2">
        <f t="array" ref="I1841">SUMPRODUCT(B1825:B1844, (ROW(B1825:B1844)-ROW(B1825)+1)) / (20*21/2)</f>
        <v>0.62095238095238103</v>
      </c>
      <c r="J1841" s="2">
        <f t="shared" si="226"/>
        <v>0.61915189778570301</v>
      </c>
      <c r="K1841" s="2">
        <f t="shared" si="220"/>
        <v>0.61741672766858413</v>
      </c>
    </row>
    <row r="1842" spans="1:11" ht="13.5" x14ac:dyDescent="0.25">
      <c r="A1842" s="3">
        <f>TITRES_STAT!B1845</f>
        <v>44985</v>
      </c>
      <c r="B1842" s="5">
        <f>TITRES_STAT!D1845</f>
        <v>0.65</v>
      </c>
      <c r="C1842" s="2">
        <f t="shared" si="221"/>
        <v>3.0000000000000027E-2</v>
      </c>
      <c r="D1842" s="2">
        <f t="shared" si="222"/>
        <v>0.62</v>
      </c>
      <c r="E1842" s="2">
        <f t="shared" si="224"/>
        <v>0.60600000000000009</v>
      </c>
      <c r="F1842" s="2">
        <f t="shared" si="225"/>
        <v>0.62099999999999989</v>
      </c>
      <c r="G1842" s="2">
        <f t="shared" ref="G1842:G1905" si="227">AVERAGE(B1793:B1842)</f>
        <v>0.62460000000000016</v>
      </c>
      <c r="H1842" s="2">
        <f t="shared" si="223"/>
        <v>0.62395</v>
      </c>
      <c r="I1842" s="2">
        <f t="array" ref="I1842">SUMPRODUCT(B1826:B1845, (ROW(B1826:B1845)-ROW(B1826)+1)) / (20*21/2)</f>
        <v>0.62471428571428567</v>
      </c>
      <c r="J1842" s="2">
        <f t="shared" si="226"/>
        <v>0.62208981228230276</v>
      </c>
      <c r="K1842" s="2">
        <f t="shared" si="220"/>
        <v>0.61869450305412987</v>
      </c>
    </row>
    <row r="1843" spans="1:11" ht="13.5" x14ac:dyDescent="0.25">
      <c r="A1843" s="3">
        <f>TITRES_STAT!B1846</f>
        <v>44986</v>
      </c>
      <c r="B1843" s="5">
        <f>TITRES_STAT!D1846</f>
        <v>0.66</v>
      </c>
      <c r="C1843" s="2">
        <f t="shared" si="221"/>
        <v>1.0000000000000009E-2</v>
      </c>
      <c r="D1843" s="2">
        <f t="shared" si="222"/>
        <v>0.628</v>
      </c>
      <c r="E1843" s="2">
        <f t="shared" si="224"/>
        <v>0.6130000000000001</v>
      </c>
      <c r="F1843" s="2">
        <f t="shared" si="225"/>
        <v>0.62049999999999994</v>
      </c>
      <c r="G1843" s="2">
        <f t="shared" si="227"/>
        <v>0.62740000000000007</v>
      </c>
      <c r="H1843" s="2">
        <f t="shared" si="223"/>
        <v>0.62385000000000002</v>
      </c>
      <c r="I1843" s="2">
        <f t="array" ref="I1843">SUMPRODUCT(B1827:B1846, (ROW(B1827:B1846)-ROW(B1827)+1)) / (20*21/2)</f>
        <v>0.62742857142857134</v>
      </c>
      <c r="J1843" s="2">
        <f t="shared" si="226"/>
        <v>0.62570030635065488</v>
      </c>
      <c r="K1843" s="2">
        <f t="shared" ref="K1843:K1906" si="228">$K$4*B1843+(1-$K$4)*K1842</f>
        <v>0.62031432646377183</v>
      </c>
    </row>
    <row r="1844" spans="1:11" ht="13.5" x14ac:dyDescent="0.25">
      <c r="A1844" s="3">
        <f>TITRES_STAT!B1847</f>
        <v>44987</v>
      </c>
      <c r="B1844" s="5">
        <f>TITRES_STAT!D1847</f>
        <v>0.65</v>
      </c>
      <c r="C1844" s="2">
        <f t="shared" si="221"/>
        <v>-1.0000000000000009E-2</v>
      </c>
      <c r="D1844" s="2">
        <f t="shared" si="222"/>
        <v>0.63800000000000001</v>
      </c>
      <c r="E1844" s="2">
        <f t="shared" si="224"/>
        <v>0.61899999999999999</v>
      </c>
      <c r="F1844" s="2">
        <f t="shared" si="225"/>
        <v>0.62049999999999994</v>
      </c>
      <c r="G1844" s="2">
        <f t="shared" si="227"/>
        <v>0.63000000000000012</v>
      </c>
      <c r="H1844" s="2">
        <f t="shared" si="223"/>
        <v>0.62354999999999994</v>
      </c>
      <c r="I1844" s="2">
        <f t="array" ref="I1844">SUMPRODUCT(B1828:B1847, (ROW(B1828:B1847)-ROW(B1828)+1)) / (20*21/2)</f>
        <v>0.629</v>
      </c>
      <c r="J1844" s="2">
        <f t="shared" si="226"/>
        <v>0.62801456288868773</v>
      </c>
      <c r="K1844" s="2">
        <f t="shared" si="228"/>
        <v>0.62147847052401606</v>
      </c>
    </row>
    <row r="1845" spans="1:11" ht="13.5" x14ac:dyDescent="0.25">
      <c r="A1845" s="3">
        <f>TITRES_STAT!B1848</f>
        <v>44988</v>
      </c>
      <c r="B1845" s="5">
        <f>TITRES_STAT!D1848</f>
        <v>0.66</v>
      </c>
      <c r="C1845" s="2">
        <f t="shared" si="221"/>
        <v>1.0000000000000009E-2</v>
      </c>
      <c r="D1845" s="2">
        <f t="shared" si="222"/>
        <v>0.64800000000000002</v>
      </c>
      <c r="E1845" s="2">
        <f t="shared" si="224"/>
        <v>0.62500000000000011</v>
      </c>
      <c r="F1845" s="2">
        <f t="shared" si="225"/>
        <v>0.62149999999999994</v>
      </c>
      <c r="G1845" s="2">
        <f t="shared" si="227"/>
        <v>0.63280000000000003</v>
      </c>
      <c r="H1845" s="2">
        <f t="shared" si="223"/>
        <v>0.62334999999999996</v>
      </c>
      <c r="I1845" s="2">
        <f t="array" ref="I1845">SUMPRODUCT(B1829:B1848, (ROW(B1829:B1848)-ROW(B1829)+1)) / (20*21/2)</f>
        <v>0.63247619047619041</v>
      </c>
      <c r="J1845" s="2">
        <f t="shared" si="226"/>
        <v>0.63106079499452694</v>
      </c>
      <c r="K1845" s="2">
        <f t="shared" si="228"/>
        <v>0.62298911873876051</v>
      </c>
    </row>
    <row r="1846" spans="1:11" ht="13.5" x14ac:dyDescent="0.25">
      <c r="A1846" s="3">
        <f>TITRES_STAT!B1849</f>
        <v>44991</v>
      </c>
      <c r="B1846" s="5">
        <f>TITRES_STAT!D1849</f>
        <v>0.65</v>
      </c>
      <c r="C1846" s="2">
        <f t="shared" si="221"/>
        <v>-1.0000000000000009E-2</v>
      </c>
      <c r="D1846" s="2">
        <f t="shared" si="222"/>
        <v>0.65400000000000003</v>
      </c>
      <c r="E1846" s="2">
        <f t="shared" si="224"/>
        <v>0.63100000000000001</v>
      </c>
      <c r="F1846" s="2">
        <f t="shared" si="225"/>
        <v>0.62349999999999994</v>
      </c>
      <c r="G1846" s="2">
        <f t="shared" si="227"/>
        <v>0.63500000000000012</v>
      </c>
      <c r="H1846" s="2">
        <f t="shared" si="223"/>
        <v>0.62319999999999998</v>
      </c>
      <c r="I1846" s="2">
        <f t="array" ref="I1846">SUMPRODUCT(B1830:B1849, (ROW(B1830:B1849)-ROW(B1830)+1)) / (20*21/2)</f>
        <v>0.6358571428571429</v>
      </c>
      <c r="J1846" s="2">
        <f t="shared" si="226"/>
        <v>0.632864528804572</v>
      </c>
      <c r="K1846" s="2">
        <f t="shared" si="228"/>
        <v>0.62404836898429938</v>
      </c>
    </row>
    <row r="1847" spans="1:11" ht="13.5" x14ac:dyDescent="0.25">
      <c r="A1847" s="3">
        <f>TITRES_STAT!B1850</f>
        <v>44992</v>
      </c>
      <c r="B1847" s="5">
        <f>TITRES_STAT!D1850</f>
        <v>0.64</v>
      </c>
      <c r="C1847" s="2">
        <f t="shared" si="221"/>
        <v>-1.0000000000000009E-2</v>
      </c>
      <c r="D1847" s="2">
        <f t="shared" si="222"/>
        <v>0.65200000000000002</v>
      </c>
      <c r="E1847" s="2">
        <f t="shared" si="224"/>
        <v>0.63600000000000001</v>
      </c>
      <c r="F1847" s="2">
        <f t="shared" si="225"/>
        <v>0.62350000000000005</v>
      </c>
      <c r="G1847" s="2">
        <f t="shared" si="227"/>
        <v>0.63660000000000005</v>
      </c>
      <c r="H1847" s="2">
        <f t="shared" si="223"/>
        <v>0.6228999999999999</v>
      </c>
      <c r="I1847" s="2">
        <f t="array" ref="I1847">SUMPRODUCT(B1831:B1850, (ROW(B1831:B1850)-ROW(B1831)+1)) / (20*21/2)</f>
        <v>0.63914285714285712</v>
      </c>
      <c r="J1847" s="2">
        <f t="shared" si="226"/>
        <v>0.63354409748985085</v>
      </c>
      <c r="K1847" s="2">
        <f t="shared" si="228"/>
        <v>0.62467392314177794</v>
      </c>
    </row>
    <row r="1848" spans="1:11" ht="13.5" x14ac:dyDescent="0.25">
      <c r="A1848" s="3">
        <f>TITRES_STAT!B1851</f>
        <v>44993</v>
      </c>
      <c r="B1848" s="5">
        <f>TITRES_STAT!D1851</f>
        <v>0.66</v>
      </c>
      <c r="C1848" s="2">
        <f t="shared" si="221"/>
        <v>2.0000000000000018E-2</v>
      </c>
      <c r="D1848" s="2">
        <f t="shared" si="222"/>
        <v>0.65200000000000002</v>
      </c>
      <c r="E1848" s="2">
        <f t="shared" si="224"/>
        <v>0.64</v>
      </c>
      <c r="F1848" s="2">
        <f t="shared" si="225"/>
        <v>0.62450000000000006</v>
      </c>
      <c r="G1848" s="2">
        <f t="shared" si="227"/>
        <v>0.63819999999999999</v>
      </c>
      <c r="H1848" s="2">
        <f t="shared" si="223"/>
        <v>0.62269999999999992</v>
      </c>
      <c r="I1848" s="2">
        <f t="array" ref="I1848">SUMPRODUCT(B1832:B1851, (ROW(B1832:B1851)-ROW(B1832)+1)) / (20*21/2)</f>
        <v>0.64228571428571424</v>
      </c>
      <c r="J1848" s="2">
        <f t="shared" si="226"/>
        <v>0.63606370725272221</v>
      </c>
      <c r="K1848" s="2">
        <f t="shared" si="228"/>
        <v>0.62605925948915919</v>
      </c>
    </row>
    <row r="1849" spans="1:11" ht="13.5" x14ac:dyDescent="0.25">
      <c r="A1849" s="3">
        <f>TITRES_STAT!B1852</f>
        <v>44994</v>
      </c>
      <c r="B1849" s="5">
        <f>TITRES_STAT!D1852</f>
        <v>0.66</v>
      </c>
      <c r="C1849" s="2">
        <f t="shared" si="221"/>
        <v>0</v>
      </c>
      <c r="D1849" s="2">
        <f t="shared" si="222"/>
        <v>0.65400000000000014</v>
      </c>
      <c r="E1849" s="2">
        <f t="shared" si="224"/>
        <v>0.64600000000000002</v>
      </c>
      <c r="F1849" s="2">
        <f t="shared" si="225"/>
        <v>0.62550000000000006</v>
      </c>
      <c r="G1849" s="2">
        <f t="shared" si="227"/>
        <v>0.63940000000000008</v>
      </c>
      <c r="H1849" s="2">
        <f t="shared" si="223"/>
        <v>0.62249999999999994</v>
      </c>
      <c r="I1849" s="2">
        <f t="array" ref="I1849">SUMPRODUCT(B1833:B1852, (ROW(B1833:B1852)-ROW(B1833)+1)) / (20*21/2)</f>
        <v>0.64428571428571424</v>
      </c>
      <c r="J1849" s="2">
        <f t="shared" si="226"/>
        <v>0.63834335418103438</v>
      </c>
      <c r="K1849" s="2">
        <f t="shared" si="228"/>
        <v>0.62739026892095684</v>
      </c>
    </row>
    <row r="1850" spans="1:11" ht="13.5" x14ac:dyDescent="0.25">
      <c r="A1850" s="3">
        <f>TITRES_STAT!B1853</f>
        <v>44995</v>
      </c>
      <c r="B1850" s="5">
        <f>TITRES_STAT!D1853</f>
        <v>0.66</v>
      </c>
      <c r="C1850" s="2">
        <f t="shared" si="221"/>
        <v>0</v>
      </c>
      <c r="D1850" s="2">
        <f t="shared" si="222"/>
        <v>0.65400000000000014</v>
      </c>
      <c r="E1850" s="2">
        <f t="shared" si="224"/>
        <v>0.65100000000000002</v>
      </c>
      <c r="F1850" s="2">
        <f t="shared" si="225"/>
        <v>0.62700000000000011</v>
      </c>
      <c r="G1850" s="2">
        <f t="shared" si="227"/>
        <v>0.64060000000000006</v>
      </c>
      <c r="H1850" s="2">
        <f t="shared" si="223"/>
        <v>0.62229999999999996</v>
      </c>
      <c r="I1850" s="2">
        <f t="array" ref="I1850">SUMPRODUCT(B1834:B1853, (ROW(B1834:B1853)-ROW(B1834)+1)) / (20*21/2)</f>
        <v>0.64614285714285713</v>
      </c>
      <c r="J1850" s="2">
        <f t="shared" si="226"/>
        <v>0.64040589187807873</v>
      </c>
      <c r="K1850" s="2">
        <f t="shared" si="228"/>
        <v>0.6286690819044487</v>
      </c>
    </row>
    <row r="1851" spans="1:11" ht="13.5" x14ac:dyDescent="0.25">
      <c r="A1851" s="3">
        <f>TITRES_STAT!B1854</f>
        <v>44998</v>
      </c>
      <c r="B1851" s="5">
        <f>TITRES_STAT!D1854</f>
        <v>0.66</v>
      </c>
      <c r="C1851" s="2">
        <f t="shared" si="221"/>
        <v>0</v>
      </c>
      <c r="D1851" s="2">
        <f t="shared" si="222"/>
        <v>0.65600000000000003</v>
      </c>
      <c r="E1851" s="2">
        <f t="shared" si="224"/>
        <v>0.65500000000000003</v>
      </c>
      <c r="F1851" s="2">
        <f t="shared" si="225"/>
        <v>0.62900000000000011</v>
      </c>
      <c r="G1851" s="2">
        <f t="shared" si="227"/>
        <v>0.64139999999999997</v>
      </c>
      <c r="H1851" s="2">
        <f t="shared" si="223"/>
        <v>0.62204999999999999</v>
      </c>
      <c r="I1851" s="2">
        <f t="array" ref="I1851">SUMPRODUCT(B1835:B1854, (ROW(B1835:B1854)-ROW(B1835)+1)) / (20*21/2)</f>
        <v>0.64676190476190487</v>
      </c>
      <c r="J1851" s="2">
        <f t="shared" si="226"/>
        <v>0.64227199741349983</v>
      </c>
      <c r="K1851" s="2">
        <f t="shared" si="228"/>
        <v>0.6298977453591762</v>
      </c>
    </row>
    <row r="1852" spans="1:11" ht="13.5" x14ac:dyDescent="0.25">
      <c r="A1852" s="3">
        <f>TITRES_STAT!B1855</f>
        <v>44999</v>
      </c>
      <c r="B1852" s="5">
        <f>TITRES_STAT!D1855</f>
        <v>0.65</v>
      </c>
      <c r="C1852" s="2">
        <f t="shared" si="221"/>
        <v>-1.0000000000000009E-2</v>
      </c>
      <c r="D1852" s="2">
        <f t="shared" si="222"/>
        <v>0.65800000000000003</v>
      </c>
      <c r="E1852" s="2">
        <f t="shared" si="224"/>
        <v>0.65500000000000003</v>
      </c>
      <c r="F1852" s="2">
        <f t="shared" si="225"/>
        <v>0.63050000000000017</v>
      </c>
      <c r="G1852" s="2">
        <f t="shared" si="227"/>
        <v>0.64200000000000002</v>
      </c>
      <c r="H1852" s="2">
        <f t="shared" si="223"/>
        <v>0.62185000000000001</v>
      </c>
      <c r="I1852" s="2">
        <f t="array" ref="I1852">SUMPRODUCT(B1836:B1855, (ROW(B1836:B1855)-ROW(B1836)+1)) / (20*21/2)</f>
        <v>0.64619047619047609</v>
      </c>
      <c r="J1852" s="2">
        <f t="shared" si="226"/>
        <v>0.64300799765983319</v>
      </c>
      <c r="K1852" s="2">
        <f t="shared" si="228"/>
        <v>0.63068606907058111</v>
      </c>
    </row>
    <row r="1853" spans="1:11" ht="13.5" x14ac:dyDescent="0.25">
      <c r="A1853" s="3">
        <f>TITRES_STAT!B1856</f>
        <v>45000</v>
      </c>
      <c r="B1853" s="5">
        <f>TITRES_STAT!D1856</f>
        <v>0.65</v>
      </c>
      <c r="C1853" s="2">
        <f t="shared" si="221"/>
        <v>0</v>
      </c>
      <c r="D1853" s="2">
        <f t="shared" si="222"/>
        <v>0.65599999999999992</v>
      </c>
      <c r="E1853" s="2">
        <f t="shared" si="224"/>
        <v>0.65400000000000014</v>
      </c>
      <c r="F1853" s="2">
        <f t="shared" si="225"/>
        <v>0.63350000000000017</v>
      </c>
      <c r="G1853" s="2">
        <f t="shared" si="227"/>
        <v>0.64300000000000002</v>
      </c>
      <c r="H1853" s="2">
        <f t="shared" si="223"/>
        <v>0.62155000000000005</v>
      </c>
      <c r="I1853" s="2">
        <f t="array" ref="I1853">SUMPRODUCT(B1837:B1856, (ROW(B1837:B1856)-ROW(B1837)+1)) / (20*21/2)</f>
        <v>0.6445238095238095</v>
      </c>
      <c r="J1853" s="2">
        <f t="shared" si="226"/>
        <v>0.643673902644611</v>
      </c>
      <c r="K1853" s="2">
        <f t="shared" si="228"/>
        <v>0.63144347812663681</v>
      </c>
    </row>
    <row r="1854" spans="1:11" ht="13.5" x14ac:dyDescent="0.25">
      <c r="A1854" s="3">
        <f>TITRES_STAT!B1857</f>
        <v>45001</v>
      </c>
      <c r="B1854" s="5">
        <f>TITRES_STAT!D1857</f>
        <v>0.64</v>
      </c>
      <c r="C1854" s="2">
        <f t="shared" si="221"/>
        <v>-1.0000000000000009E-2</v>
      </c>
      <c r="D1854" s="2">
        <f t="shared" si="222"/>
        <v>0.65200000000000002</v>
      </c>
      <c r="E1854" s="2">
        <f t="shared" si="224"/>
        <v>0.65300000000000014</v>
      </c>
      <c r="F1854" s="2">
        <f t="shared" si="225"/>
        <v>0.63600000000000012</v>
      </c>
      <c r="G1854" s="2">
        <f t="shared" si="227"/>
        <v>0.64379999999999993</v>
      </c>
      <c r="H1854" s="2">
        <f t="shared" si="223"/>
        <v>0.62135000000000007</v>
      </c>
      <c r="I1854" s="2">
        <f t="array" ref="I1854">SUMPRODUCT(B1838:B1857, (ROW(B1838:B1857)-ROW(B1838)+1)) / (20*21/2)</f>
        <v>0.64271428571428568</v>
      </c>
      <c r="J1854" s="2">
        <f t="shared" si="226"/>
        <v>0.6433240071546481</v>
      </c>
      <c r="K1854" s="2">
        <f t="shared" si="228"/>
        <v>0.63177902800402364</v>
      </c>
    </row>
    <row r="1855" spans="1:11" ht="13.5" x14ac:dyDescent="0.25">
      <c r="A1855" s="3">
        <f>TITRES_STAT!B1858</f>
        <v>45002</v>
      </c>
      <c r="B1855" s="5">
        <f>TITRES_STAT!D1858</f>
        <v>0.63</v>
      </c>
      <c r="C1855" s="2">
        <f t="shared" si="221"/>
        <v>-1.0000000000000009E-2</v>
      </c>
      <c r="D1855" s="2">
        <f t="shared" si="222"/>
        <v>0.64600000000000002</v>
      </c>
      <c r="E1855" s="2">
        <f t="shared" si="224"/>
        <v>0.65000000000000013</v>
      </c>
      <c r="F1855" s="2">
        <f t="shared" si="225"/>
        <v>0.63750000000000018</v>
      </c>
      <c r="G1855" s="2">
        <f t="shared" si="227"/>
        <v>0.64440000000000008</v>
      </c>
      <c r="H1855" s="2">
        <f t="shared" si="223"/>
        <v>0.62109999999999999</v>
      </c>
      <c r="I1855" s="2">
        <f t="array" ref="I1855">SUMPRODUCT(B1839:B1858, (ROW(B1839:B1858)-ROW(B1839)+1)) / (20*21/2)</f>
        <v>0.64076190476190475</v>
      </c>
      <c r="J1855" s="2">
        <f t="shared" si="226"/>
        <v>0.64205505409230068</v>
      </c>
      <c r="K1855" s="2">
        <f t="shared" si="228"/>
        <v>0.63170926219994428</v>
      </c>
    </row>
    <row r="1856" spans="1:11" ht="13.5" x14ac:dyDescent="0.25">
      <c r="A1856" s="3">
        <f>TITRES_STAT!B1859</f>
        <v>45006</v>
      </c>
      <c r="B1856" s="5">
        <f>TITRES_STAT!D1859</f>
        <v>0.62</v>
      </c>
      <c r="C1856" s="2">
        <f t="shared" si="221"/>
        <v>-1.0000000000000009E-2</v>
      </c>
      <c r="D1856" s="2">
        <f t="shared" si="222"/>
        <v>0.63800000000000001</v>
      </c>
      <c r="E1856" s="2">
        <f t="shared" si="224"/>
        <v>0.64700000000000002</v>
      </c>
      <c r="F1856" s="2">
        <f t="shared" si="225"/>
        <v>0.63900000000000001</v>
      </c>
      <c r="G1856" s="2">
        <f t="shared" si="227"/>
        <v>0.64480000000000004</v>
      </c>
      <c r="H1856" s="2">
        <f t="shared" si="223"/>
        <v>0.62080000000000002</v>
      </c>
      <c r="I1856" s="2">
        <f t="array" ref="I1856">SUMPRODUCT(B1840:B1859, (ROW(B1840:B1859)-ROW(B1840)+1)) / (20*21/2)</f>
        <v>0.63880952380952383</v>
      </c>
      <c r="J1856" s="2">
        <f t="shared" si="226"/>
        <v>0.63995457275017675</v>
      </c>
      <c r="K1856" s="2">
        <f t="shared" si="228"/>
        <v>0.63125007544700529</v>
      </c>
    </row>
    <row r="1857" spans="1:11" ht="13.5" x14ac:dyDescent="0.25">
      <c r="A1857" s="3">
        <f>TITRES_STAT!B1860</f>
        <v>45007</v>
      </c>
      <c r="B1857" s="5">
        <f>TITRES_STAT!D1860</f>
        <v>0.62</v>
      </c>
      <c r="C1857" s="2">
        <f t="shared" si="221"/>
        <v>0</v>
      </c>
      <c r="D1857" s="2">
        <f t="shared" si="222"/>
        <v>0.63200000000000001</v>
      </c>
      <c r="E1857" s="2">
        <f t="shared" si="224"/>
        <v>0.64500000000000002</v>
      </c>
      <c r="F1857" s="2">
        <f t="shared" si="225"/>
        <v>0.64050000000000007</v>
      </c>
      <c r="G1857" s="2">
        <f t="shared" si="227"/>
        <v>0.64459999999999995</v>
      </c>
      <c r="H1857" s="2">
        <f t="shared" si="223"/>
        <v>0.62040000000000006</v>
      </c>
      <c r="I1857" s="2">
        <f t="array" ref="I1857">SUMPRODUCT(B1841:B1860, (ROW(B1841:B1860)-ROW(B1841)+1)) / (20*21/2)</f>
        <v>0.63580952380952371</v>
      </c>
      <c r="J1857" s="2">
        <f t="shared" si="226"/>
        <v>0.63805413725015991</v>
      </c>
      <c r="K1857" s="2">
        <f t="shared" si="228"/>
        <v>0.63080889601771095</v>
      </c>
    </row>
    <row r="1858" spans="1:11" ht="13.5" x14ac:dyDescent="0.25">
      <c r="A1858" s="3">
        <f>TITRES_STAT!B1861</f>
        <v>45008</v>
      </c>
      <c r="B1858" s="5">
        <f>TITRES_STAT!D1861</f>
        <v>0.62</v>
      </c>
      <c r="C1858" s="2">
        <f t="shared" si="221"/>
        <v>0</v>
      </c>
      <c r="D1858" s="2">
        <f t="shared" si="222"/>
        <v>0.62600000000000011</v>
      </c>
      <c r="E1858" s="2">
        <f t="shared" si="224"/>
        <v>0.64100000000000001</v>
      </c>
      <c r="F1858" s="2">
        <f t="shared" si="225"/>
        <v>0.64050000000000007</v>
      </c>
      <c r="G1858" s="2">
        <f t="shared" si="227"/>
        <v>0.64379999999999993</v>
      </c>
      <c r="H1858" s="2">
        <f t="shared" si="223"/>
        <v>0.62000000000000011</v>
      </c>
      <c r="I1858" s="2">
        <f t="array" ref="I1858">SUMPRODUCT(B1842:B1861, (ROW(B1842:B1861)-ROW(B1842)+1)) / (20*21/2)</f>
        <v>0.63280952380952371</v>
      </c>
      <c r="J1858" s="2">
        <f t="shared" si="226"/>
        <v>0.6363346956072875</v>
      </c>
      <c r="K1858" s="2">
        <f t="shared" si="228"/>
        <v>0.63038501774250655</v>
      </c>
    </row>
    <row r="1859" spans="1:11" ht="13.5" x14ac:dyDescent="0.25">
      <c r="A1859" s="3">
        <f>TITRES_STAT!B1862</f>
        <v>45009</v>
      </c>
      <c r="B1859" s="5">
        <f>TITRES_STAT!D1862</f>
        <v>0.62</v>
      </c>
      <c r="C1859" s="2">
        <f t="shared" si="221"/>
        <v>0</v>
      </c>
      <c r="D1859" s="2">
        <f t="shared" si="222"/>
        <v>0.62200000000000011</v>
      </c>
      <c r="E1859" s="2">
        <f t="shared" si="224"/>
        <v>0.63700000000000001</v>
      </c>
      <c r="F1859" s="2">
        <f t="shared" si="225"/>
        <v>0.64149999999999996</v>
      </c>
      <c r="G1859" s="2">
        <f t="shared" si="227"/>
        <v>0.64300000000000002</v>
      </c>
      <c r="H1859" s="2">
        <f t="shared" si="223"/>
        <v>0.61960000000000004</v>
      </c>
      <c r="I1859" s="2">
        <f t="array" ref="I1859">SUMPRODUCT(B1843:B1862, (ROW(B1843:B1862)-ROW(B1843)+1)) / (20*21/2)</f>
        <v>0.62795238095238093</v>
      </c>
      <c r="J1859" s="2">
        <f t="shared" si="226"/>
        <v>0.63477901031135531</v>
      </c>
      <c r="K1859" s="2">
        <f t="shared" si="228"/>
        <v>0.6299777621447612</v>
      </c>
    </row>
    <row r="1860" spans="1:11" ht="13.5" x14ac:dyDescent="0.25">
      <c r="A1860" s="3">
        <f>TITRES_STAT!B1863</f>
        <v>45012</v>
      </c>
      <c r="B1860" s="5">
        <f>TITRES_STAT!D1863</f>
        <v>0.61</v>
      </c>
      <c r="C1860" s="2">
        <f t="shared" ref="C1860:C1923" si="229">B1860-B1859</f>
        <v>-1.0000000000000009E-2</v>
      </c>
      <c r="D1860" s="2">
        <f t="shared" si="222"/>
        <v>0.61799999999999999</v>
      </c>
      <c r="E1860" s="2">
        <f t="shared" si="224"/>
        <v>0.63200000000000001</v>
      </c>
      <c r="F1860" s="2">
        <f t="shared" si="225"/>
        <v>0.64149999999999996</v>
      </c>
      <c r="G1860" s="2">
        <f t="shared" si="227"/>
        <v>0.64180000000000004</v>
      </c>
      <c r="H1860" s="2">
        <f t="shared" si="223"/>
        <v>0.61915000000000009</v>
      </c>
      <c r="I1860" s="2">
        <f t="array" ref="I1860">SUMPRODUCT(B1844:B1863, (ROW(B1844:B1863)-ROW(B1844)+1)) / (20*21/2)</f>
        <v>0.62433333333333341</v>
      </c>
      <c r="J1860" s="2">
        <f t="shared" si="226"/>
        <v>0.63241910456741668</v>
      </c>
      <c r="K1860" s="2">
        <f t="shared" si="228"/>
        <v>0.62919432049202551</v>
      </c>
    </row>
    <row r="1861" spans="1:11" ht="13.5" x14ac:dyDescent="0.25">
      <c r="A1861" s="3">
        <f>TITRES_STAT!B1864</f>
        <v>45013</v>
      </c>
      <c r="B1861" s="5">
        <f>TITRES_STAT!D1864</f>
        <v>0.61</v>
      </c>
      <c r="C1861" s="2">
        <f t="shared" si="229"/>
        <v>0</v>
      </c>
      <c r="D1861" s="2">
        <f t="shared" si="222"/>
        <v>0.61599999999999988</v>
      </c>
      <c r="E1861" s="2">
        <f t="shared" si="224"/>
        <v>0.627</v>
      </c>
      <c r="F1861" s="2">
        <f t="shared" si="225"/>
        <v>0.6409999999999999</v>
      </c>
      <c r="G1861" s="2">
        <f t="shared" si="227"/>
        <v>0.64080000000000004</v>
      </c>
      <c r="H1861" s="2">
        <f t="shared" si="223"/>
        <v>0.61885000000000023</v>
      </c>
      <c r="I1861" s="2">
        <f t="array" ref="I1861">SUMPRODUCT(B1845:B1864, (ROW(B1845:B1864)-ROW(B1845)+1)) / (20*21/2)</f>
        <v>0.62100000000000011</v>
      </c>
      <c r="J1861" s="2">
        <f t="shared" si="226"/>
        <v>0.63028395175147223</v>
      </c>
      <c r="K1861" s="2">
        <f t="shared" si="228"/>
        <v>0.62844160204135791</v>
      </c>
    </row>
    <row r="1862" spans="1:11" ht="13.5" x14ac:dyDescent="0.25">
      <c r="A1862" s="3">
        <f>TITRES_STAT!B1865</f>
        <v>45014</v>
      </c>
      <c r="B1862" s="5">
        <f>TITRES_STAT!D1865</f>
        <v>0.59</v>
      </c>
      <c r="C1862" s="2">
        <f t="shared" si="229"/>
        <v>-2.0000000000000018E-2</v>
      </c>
      <c r="D1862" s="2">
        <f t="shared" ref="D1862:D1925" si="230">AVERAGE(B1858:B1862)</f>
        <v>0.61</v>
      </c>
      <c r="E1862" s="2">
        <f t="shared" si="224"/>
        <v>0.62100000000000011</v>
      </c>
      <c r="F1862" s="2">
        <f t="shared" si="225"/>
        <v>0.63799999999999979</v>
      </c>
      <c r="G1862" s="2">
        <f t="shared" si="227"/>
        <v>0.63919999999999999</v>
      </c>
      <c r="H1862" s="2">
        <f t="shared" si="223"/>
        <v>0.61845000000000017</v>
      </c>
      <c r="I1862" s="2">
        <f t="array" ref="I1862">SUMPRODUCT(B1846:B1865, (ROW(B1846:B1865)-ROW(B1846)+1)) / (20*21/2)</f>
        <v>0.61695238095238114</v>
      </c>
      <c r="J1862" s="2">
        <f t="shared" si="226"/>
        <v>0.62644738491799878</v>
      </c>
      <c r="K1862" s="2">
        <f t="shared" si="228"/>
        <v>0.62693408823581454</v>
      </c>
    </row>
    <row r="1863" spans="1:11" ht="13.5" x14ac:dyDescent="0.25">
      <c r="A1863" s="3">
        <f>TITRES_STAT!B1866</f>
        <v>45015</v>
      </c>
      <c r="B1863" s="5">
        <f>TITRES_STAT!D1866</f>
        <v>0.6</v>
      </c>
      <c r="C1863" s="2">
        <f t="shared" si="229"/>
        <v>1.0000000000000009E-2</v>
      </c>
      <c r="D1863" s="2">
        <f t="shared" si="230"/>
        <v>0.60599999999999998</v>
      </c>
      <c r="E1863" s="2">
        <f t="shared" si="224"/>
        <v>0.61599999999999999</v>
      </c>
      <c r="F1863" s="2">
        <f t="shared" si="225"/>
        <v>0.63499999999999979</v>
      </c>
      <c r="G1863" s="2">
        <f t="shared" si="227"/>
        <v>0.63800000000000001</v>
      </c>
      <c r="H1863" s="2">
        <f t="shared" si="223"/>
        <v>0.61805000000000021</v>
      </c>
      <c r="I1863" s="2">
        <f t="array" ref="I1863">SUMPRODUCT(B1847:B1866, (ROW(B1847:B1866)-ROW(B1847)+1)) / (20*21/2)</f>
        <v>0.61419047619047629</v>
      </c>
      <c r="J1863" s="2">
        <f t="shared" si="226"/>
        <v>0.62392858635437987</v>
      </c>
      <c r="K1863" s="2">
        <f t="shared" si="228"/>
        <v>0.62587784948146896</v>
      </c>
    </row>
    <row r="1864" spans="1:11" ht="13.5" x14ac:dyDescent="0.25">
      <c r="A1864" s="3">
        <f>TITRES_STAT!B1867</f>
        <v>45016</v>
      </c>
      <c r="B1864" s="5">
        <f>TITRES_STAT!D1867</f>
        <v>0.6</v>
      </c>
      <c r="C1864" s="2">
        <f t="shared" si="229"/>
        <v>0</v>
      </c>
      <c r="D1864" s="2">
        <f t="shared" si="230"/>
        <v>0.60200000000000009</v>
      </c>
      <c r="E1864" s="2">
        <f t="shared" si="224"/>
        <v>0.61199999999999988</v>
      </c>
      <c r="F1864" s="2">
        <f t="shared" si="225"/>
        <v>0.63249999999999984</v>
      </c>
      <c r="G1864" s="2">
        <f t="shared" si="227"/>
        <v>0.63659999999999994</v>
      </c>
      <c r="H1864" s="2">
        <f t="shared" si="223"/>
        <v>0.61765000000000014</v>
      </c>
      <c r="I1864" s="2">
        <f t="array" ref="I1864">SUMPRODUCT(B1848:B1867, (ROW(B1848:B1867)-ROW(B1848)+1)) / (20*21/2)</f>
        <v>0.61166666666666658</v>
      </c>
      <c r="J1864" s="2">
        <f t="shared" si="226"/>
        <v>0.6216496733682485</v>
      </c>
      <c r="K1864" s="2">
        <f t="shared" si="228"/>
        <v>0.62486303185474479</v>
      </c>
    </row>
    <row r="1865" spans="1:11" ht="13.5" x14ac:dyDescent="0.25">
      <c r="A1865" s="3">
        <f>TITRES_STAT!B1868</f>
        <v>45019</v>
      </c>
      <c r="B1865" s="5">
        <f>TITRES_STAT!D1868</f>
        <v>0.59</v>
      </c>
      <c r="C1865" s="2">
        <f t="shared" si="229"/>
        <v>-1.0000000000000009E-2</v>
      </c>
      <c r="D1865" s="2">
        <f t="shared" si="230"/>
        <v>0.59799999999999998</v>
      </c>
      <c r="E1865" s="2">
        <f t="shared" si="224"/>
        <v>0.60799999999999987</v>
      </c>
      <c r="F1865" s="2">
        <f t="shared" si="225"/>
        <v>0.62899999999999989</v>
      </c>
      <c r="G1865" s="2">
        <f t="shared" si="227"/>
        <v>0.63519999999999999</v>
      </c>
      <c r="H1865" s="2">
        <f t="shared" si="223"/>
        <v>0.61725000000000019</v>
      </c>
      <c r="I1865" s="2">
        <f t="array" ref="I1865">SUMPRODUCT(B1849:B1868, (ROW(B1849:B1868)-ROW(B1849)+1)) / (20*21/2)</f>
        <v>0.6064761904761905</v>
      </c>
      <c r="J1865" s="2">
        <f t="shared" si="226"/>
        <v>0.61863541876174866</v>
      </c>
      <c r="K1865" s="2">
        <f t="shared" si="228"/>
        <v>0.6234958541349509</v>
      </c>
    </row>
    <row r="1866" spans="1:11" ht="13.5" x14ac:dyDescent="0.25">
      <c r="A1866" s="3">
        <f>TITRES_STAT!B1869</f>
        <v>45020</v>
      </c>
      <c r="B1866" s="5">
        <f>TITRES_STAT!D1869</f>
        <v>0.6</v>
      </c>
      <c r="C1866" s="2">
        <f t="shared" si="229"/>
        <v>1.0000000000000009E-2</v>
      </c>
      <c r="D1866" s="2">
        <f t="shared" si="230"/>
        <v>0.59599999999999997</v>
      </c>
      <c r="E1866" s="2">
        <f t="shared" si="224"/>
        <v>0.60599999999999987</v>
      </c>
      <c r="F1866" s="2">
        <f t="shared" si="225"/>
        <v>0.62649999999999983</v>
      </c>
      <c r="G1866" s="2">
        <f t="shared" si="227"/>
        <v>0.63400000000000001</v>
      </c>
      <c r="H1866" s="2">
        <f t="shared" ref="H1866:H1929" si="231">AVERAGE(B1667:B1866)</f>
        <v>0.61680000000000013</v>
      </c>
      <c r="I1866" s="2">
        <f t="array" ref="I1866">SUMPRODUCT(B1850:B1869, (ROW(B1850:B1869)-ROW(B1850)+1)) / (20*21/2)</f>
        <v>0.60457142857142865</v>
      </c>
      <c r="J1866" s="2">
        <f t="shared" si="226"/>
        <v>0.61686061697491545</v>
      </c>
      <c r="K1866" s="2">
        <f t="shared" si="228"/>
        <v>0.62257444809044304</v>
      </c>
    </row>
    <row r="1867" spans="1:11" ht="13.5" x14ac:dyDescent="0.25">
      <c r="A1867" s="3">
        <f>TITRES_STAT!B1870</f>
        <v>45021</v>
      </c>
      <c r="B1867" s="5">
        <f>TITRES_STAT!D1870</f>
        <v>0.6</v>
      </c>
      <c r="C1867" s="2">
        <f t="shared" si="229"/>
        <v>0</v>
      </c>
      <c r="D1867" s="2">
        <f t="shared" si="230"/>
        <v>0.59800000000000009</v>
      </c>
      <c r="E1867" s="2">
        <f t="shared" si="224"/>
        <v>0.60399999999999987</v>
      </c>
      <c r="F1867" s="2">
        <f t="shared" si="225"/>
        <v>0.62449999999999994</v>
      </c>
      <c r="G1867" s="2">
        <f t="shared" si="227"/>
        <v>0.63279999999999992</v>
      </c>
      <c r="H1867" s="2">
        <f t="shared" si="231"/>
        <v>0.61635000000000018</v>
      </c>
      <c r="I1867" s="2">
        <f t="array" ref="I1867">SUMPRODUCT(B1851:B1870, (ROW(B1851:B1870)-ROW(B1851)+1)) / (20*21/2)</f>
        <v>0.60199999999999998</v>
      </c>
      <c r="J1867" s="2">
        <f t="shared" si="226"/>
        <v>0.61525484392968544</v>
      </c>
      <c r="K1867" s="2">
        <f t="shared" si="228"/>
        <v>0.6216891756163081</v>
      </c>
    </row>
    <row r="1868" spans="1:11" ht="13.5" x14ac:dyDescent="0.25">
      <c r="A1868" s="3">
        <f>TITRES_STAT!B1871</f>
        <v>45022</v>
      </c>
      <c r="B1868" s="5">
        <f>TITRES_STAT!D1871</f>
        <v>0.56999999999999995</v>
      </c>
      <c r="C1868" s="2">
        <f t="shared" si="229"/>
        <v>-3.0000000000000027E-2</v>
      </c>
      <c r="D1868" s="2">
        <f t="shared" si="230"/>
        <v>0.59199999999999997</v>
      </c>
      <c r="E1868" s="2">
        <f t="shared" ref="E1868:E1931" si="232">AVERAGE(B1859:B1868)</f>
        <v>0.59899999999999998</v>
      </c>
      <c r="F1868" s="2">
        <f t="shared" si="225"/>
        <v>0.61999999999999988</v>
      </c>
      <c r="G1868" s="2">
        <f t="shared" si="227"/>
        <v>0.63080000000000003</v>
      </c>
      <c r="H1868" s="2">
        <f t="shared" si="231"/>
        <v>0.61580000000000013</v>
      </c>
      <c r="I1868" s="2">
        <f t="array" ref="I1868">SUMPRODUCT(B1852:B1871, (ROW(B1852:B1871)-ROW(B1852)+1)) / (20*21/2)</f>
        <v>0.60071428571428565</v>
      </c>
      <c r="J1868" s="2">
        <f t="shared" si="226"/>
        <v>0.61094485879352489</v>
      </c>
      <c r="K1868" s="2">
        <f t="shared" si="228"/>
        <v>0.61966214912155093</v>
      </c>
    </row>
    <row r="1869" spans="1:11" ht="13.5" x14ac:dyDescent="0.25">
      <c r="A1869" s="3">
        <f>TITRES_STAT!B1872</f>
        <v>45023</v>
      </c>
      <c r="B1869" s="5">
        <f>TITRES_STAT!D1872</f>
        <v>0.6</v>
      </c>
      <c r="C1869" s="2">
        <f t="shared" si="229"/>
        <v>3.0000000000000027E-2</v>
      </c>
      <c r="D1869" s="2">
        <f t="shared" si="230"/>
        <v>0.59199999999999997</v>
      </c>
      <c r="E1869" s="2">
        <f t="shared" si="232"/>
        <v>0.59699999999999998</v>
      </c>
      <c r="F1869" s="2">
        <f t="shared" si="225"/>
        <v>0.61699999999999999</v>
      </c>
      <c r="G1869" s="2">
        <f t="shared" si="227"/>
        <v>0.629</v>
      </c>
      <c r="H1869" s="2">
        <f t="shared" si="231"/>
        <v>0.61530000000000007</v>
      </c>
      <c r="I1869" s="2">
        <f t="array" ref="I1869">SUMPRODUCT(B1853:B1872, (ROW(B1853:B1872)-ROW(B1853)+1)) / (20*21/2)</f>
        <v>0.59780952380952379</v>
      </c>
      <c r="J1869" s="2">
        <f t="shared" si="226"/>
        <v>0.60990249128937968</v>
      </c>
      <c r="K1869" s="2">
        <f t="shared" si="228"/>
        <v>0.61889108445011765</v>
      </c>
    </row>
    <row r="1870" spans="1:11" ht="13.5" x14ac:dyDescent="0.25">
      <c r="A1870" s="3">
        <f>TITRES_STAT!B1873</f>
        <v>45026</v>
      </c>
      <c r="B1870" s="5">
        <f>TITRES_STAT!D1873</f>
        <v>0.59</v>
      </c>
      <c r="C1870" s="2">
        <f t="shared" si="229"/>
        <v>-1.0000000000000009E-2</v>
      </c>
      <c r="D1870" s="2">
        <f t="shared" si="230"/>
        <v>0.59199999999999997</v>
      </c>
      <c r="E1870" s="2">
        <f t="shared" si="232"/>
        <v>0.59499999999999997</v>
      </c>
      <c r="F1870" s="2">
        <f t="shared" si="225"/>
        <v>0.61349999999999993</v>
      </c>
      <c r="G1870" s="2">
        <f t="shared" si="227"/>
        <v>0.62640000000000007</v>
      </c>
      <c r="H1870" s="2">
        <f t="shared" si="231"/>
        <v>0.61490000000000011</v>
      </c>
      <c r="I1870" s="2">
        <f t="array" ref="I1870">SUMPRODUCT(B1854:B1873, (ROW(B1854:B1873)-ROW(B1854)+1)) / (20*21/2)</f>
        <v>0.59619047619047605</v>
      </c>
      <c r="J1870" s="2">
        <f t="shared" si="226"/>
        <v>0.60800701592848638</v>
      </c>
      <c r="K1870" s="2">
        <f t="shared" si="228"/>
        <v>0.61775810074619153</v>
      </c>
    </row>
    <row r="1871" spans="1:11" ht="13.5" x14ac:dyDescent="0.25">
      <c r="A1871" s="3">
        <f>TITRES_STAT!B1874</f>
        <v>45027</v>
      </c>
      <c r="B1871" s="5">
        <f>TITRES_STAT!D1874</f>
        <v>0.6</v>
      </c>
      <c r="C1871" s="2">
        <f t="shared" si="229"/>
        <v>1.0000000000000009E-2</v>
      </c>
      <c r="D1871" s="2">
        <f t="shared" si="230"/>
        <v>0.59199999999999997</v>
      </c>
      <c r="E1871" s="2">
        <f t="shared" si="232"/>
        <v>0.59399999999999997</v>
      </c>
      <c r="F1871" s="2">
        <f t="shared" si="225"/>
        <v>0.61049999999999993</v>
      </c>
      <c r="G1871" s="2">
        <f t="shared" si="227"/>
        <v>0.62440000000000007</v>
      </c>
      <c r="H1871" s="2">
        <f t="shared" si="231"/>
        <v>0.61465000000000003</v>
      </c>
      <c r="I1871" s="2">
        <f t="array" ref="I1871">SUMPRODUCT(B1855:B1874, (ROW(B1855:B1874)-ROW(B1855)+1)) / (20*21/2)</f>
        <v>0.59580952380952368</v>
      </c>
      <c r="J1871" s="2">
        <f t="shared" si="226"/>
        <v>0.60724444298291624</v>
      </c>
      <c r="K1871" s="2">
        <f t="shared" si="228"/>
        <v>0.61706170463849774</v>
      </c>
    </row>
    <row r="1872" spans="1:11" ht="13.5" x14ac:dyDescent="0.25">
      <c r="A1872" s="3">
        <f>TITRES_STAT!B1875</f>
        <v>45028</v>
      </c>
      <c r="B1872" s="5">
        <f>TITRES_STAT!D1875</f>
        <v>0.57999999999999996</v>
      </c>
      <c r="C1872" s="2">
        <f t="shared" si="229"/>
        <v>-2.0000000000000018E-2</v>
      </c>
      <c r="D1872" s="2">
        <f t="shared" si="230"/>
        <v>0.58799999999999997</v>
      </c>
      <c r="E1872" s="2">
        <f t="shared" si="232"/>
        <v>0.59299999999999997</v>
      </c>
      <c r="F1872" s="2">
        <f t="shared" si="225"/>
        <v>0.60699999999999998</v>
      </c>
      <c r="G1872" s="2">
        <f t="shared" si="227"/>
        <v>0.62220000000000009</v>
      </c>
      <c r="H1872" s="2">
        <f t="shared" si="231"/>
        <v>0.61439999999999995</v>
      </c>
      <c r="I1872" s="2">
        <f t="array" ref="I1872">SUMPRODUCT(B1856:B1875, (ROW(B1856:B1875)-ROW(B1856)+1)) / (20*21/2)</f>
        <v>0.5956190476190476</v>
      </c>
      <c r="J1872" s="2">
        <f t="shared" si="226"/>
        <v>0.60464973412740042</v>
      </c>
      <c r="K1872" s="2">
        <f t="shared" si="228"/>
        <v>0.61560830445659587</v>
      </c>
    </row>
    <row r="1873" spans="1:11" ht="13.5" x14ac:dyDescent="0.25">
      <c r="A1873" s="3">
        <f>TITRES_STAT!B1876</f>
        <v>45029</v>
      </c>
      <c r="B1873" s="5">
        <f>TITRES_STAT!D1876</f>
        <v>0.59</v>
      </c>
      <c r="C1873" s="2">
        <f t="shared" si="229"/>
        <v>1.0000000000000009E-2</v>
      </c>
      <c r="D1873" s="2">
        <f t="shared" si="230"/>
        <v>0.59199999999999997</v>
      </c>
      <c r="E1873" s="2">
        <f t="shared" si="232"/>
        <v>0.59199999999999997</v>
      </c>
      <c r="F1873" s="2">
        <f t="shared" si="225"/>
        <v>0.60399999999999987</v>
      </c>
      <c r="G1873" s="2">
        <f t="shared" si="227"/>
        <v>0.62060000000000004</v>
      </c>
      <c r="H1873" s="2">
        <f t="shared" si="231"/>
        <v>0.61409999999999998</v>
      </c>
      <c r="I1873" s="2">
        <f t="array" ref="I1873">SUMPRODUCT(B1857:B1876, (ROW(B1857:B1876)-ROW(B1857)+1)) / (20*21/2)</f>
        <v>0.59366666666666668</v>
      </c>
      <c r="J1873" s="2">
        <f t="shared" si="226"/>
        <v>0.60325452135336233</v>
      </c>
      <c r="K1873" s="2">
        <f t="shared" si="228"/>
        <v>0.61460405722300393</v>
      </c>
    </row>
    <row r="1874" spans="1:11" ht="13.5" x14ac:dyDescent="0.25">
      <c r="A1874" s="3">
        <f>TITRES_STAT!B1877</f>
        <v>45030</v>
      </c>
      <c r="B1874" s="5">
        <f>TITRES_STAT!D1877</f>
        <v>0.6</v>
      </c>
      <c r="C1874" s="2">
        <f t="shared" si="229"/>
        <v>1.0000000000000009E-2</v>
      </c>
      <c r="D1874" s="2">
        <f t="shared" si="230"/>
        <v>0.59199999999999997</v>
      </c>
      <c r="E1874" s="2">
        <f t="shared" si="232"/>
        <v>0.59199999999999986</v>
      </c>
      <c r="F1874" s="2">
        <f t="shared" si="225"/>
        <v>0.60199999999999987</v>
      </c>
      <c r="G1874" s="2">
        <f t="shared" si="227"/>
        <v>0.61960000000000015</v>
      </c>
      <c r="H1874" s="2">
        <f t="shared" si="231"/>
        <v>0.61375000000000002</v>
      </c>
      <c r="I1874" s="2">
        <f t="array" ref="I1874">SUMPRODUCT(B1858:B1877, (ROW(B1858:B1877)-ROW(B1858)+1)) / (20*21/2)</f>
        <v>0.59</v>
      </c>
      <c r="J1874" s="2">
        <f t="shared" si="226"/>
        <v>0.60294456693875642</v>
      </c>
      <c r="K1874" s="2">
        <f t="shared" si="228"/>
        <v>0.61403134909661161</v>
      </c>
    </row>
    <row r="1875" spans="1:11" ht="13.5" x14ac:dyDescent="0.25">
      <c r="A1875" s="3">
        <f>TITRES_STAT!B1878</f>
        <v>45033</v>
      </c>
      <c r="B1875" s="5">
        <f>TITRES_STAT!D1878</f>
        <v>0.6</v>
      </c>
      <c r="C1875" s="2">
        <f t="shared" si="229"/>
        <v>0</v>
      </c>
      <c r="D1875" s="2">
        <f t="shared" si="230"/>
        <v>0.59400000000000008</v>
      </c>
      <c r="E1875" s="2">
        <f t="shared" si="232"/>
        <v>0.59299999999999986</v>
      </c>
      <c r="F1875" s="2">
        <f t="shared" si="225"/>
        <v>0.60049999999999992</v>
      </c>
      <c r="G1875" s="2">
        <f t="shared" si="227"/>
        <v>0.61880000000000013</v>
      </c>
      <c r="H1875" s="2">
        <f t="shared" si="231"/>
        <v>0.61349999999999993</v>
      </c>
      <c r="I1875" s="2">
        <f t="array" ref="I1875">SUMPRODUCT(B1859:B1878, (ROW(B1859:B1878)-ROW(B1859)+1)) / (20*21/2)</f>
        <v>0.58947619047619038</v>
      </c>
      <c r="J1875" s="2">
        <f t="shared" si="226"/>
        <v>0.60266413199220825</v>
      </c>
      <c r="K1875" s="2">
        <f t="shared" si="228"/>
        <v>0.61348110011243084</v>
      </c>
    </row>
    <row r="1876" spans="1:11" ht="13.5" x14ac:dyDescent="0.25">
      <c r="A1876" s="3">
        <f>TITRES_STAT!B1879</f>
        <v>45034</v>
      </c>
      <c r="B1876" s="5">
        <f>TITRES_STAT!D1879</f>
        <v>0.57999999999999996</v>
      </c>
      <c r="C1876" s="2">
        <f t="shared" si="229"/>
        <v>-2.0000000000000018E-2</v>
      </c>
      <c r="D1876" s="2">
        <f t="shared" si="230"/>
        <v>0.59000000000000008</v>
      </c>
      <c r="E1876" s="2">
        <f t="shared" si="232"/>
        <v>0.59099999999999997</v>
      </c>
      <c r="F1876" s="2">
        <f t="shared" ref="F1876:F1939" si="233">AVERAGE(B1857:B1876)</f>
        <v>0.59849999999999981</v>
      </c>
      <c r="G1876" s="2">
        <f t="shared" si="227"/>
        <v>0.61820000000000019</v>
      </c>
      <c r="H1876" s="2">
        <f t="shared" si="231"/>
        <v>0.61314999999999997</v>
      </c>
      <c r="I1876" s="2">
        <f t="array" ref="I1876">SUMPRODUCT(B1860:B1879, (ROW(B1860:B1879)-ROW(B1860)+1)) / (20*21/2)</f>
        <v>0.58814285714285708</v>
      </c>
      <c r="J1876" s="2">
        <f t="shared" si="226"/>
        <v>0.60050564323104549</v>
      </c>
      <c r="K1876" s="2">
        <f t="shared" si="228"/>
        <v>0.61216811579429631</v>
      </c>
    </row>
    <row r="1877" spans="1:11" ht="13.5" x14ac:dyDescent="0.25">
      <c r="A1877" s="3">
        <f>TITRES_STAT!B1880</f>
        <v>45035</v>
      </c>
      <c r="B1877" s="5">
        <f>TITRES_STAT!D1880</f>
        <v>0.56000000000000005</v>
      </c>
      <c r="C1877" s="2">
        <f t="shared" si="229"/>
        <v>-1.9999999999999907E-2</v>
      </c>
      <c r="D1877" s="2">
        <f t="shared" si="230"/>
        <v>0.58600000000000008</v>
      </c>
      <c r="E1877" s="2">
        <f t="shared" si="232"/>
        <v>0.58699999999999997</v>
      </c>
      <c r="F1877" s="2">
        <f t="shared" si="233"/>
        <v>0.59549999999999992</v>
      </c>
      <c r="G1877" s="2">
        <f t="shared" si="227"/>
        <v>0.61660000000000015</v>
      </c>
      <c r="H1877" s="2">
        <f t="shared" si="231"/>
        <v>0.61260000000000003</v>
      </c>
      <c r="I1877" s="2">
        <f t="array" ref="I1877">SUMPRODUCT(B1861:B1880, (ROW(B1861:B1880)-ROW(B1861)+1)) / (20*21/2)</f>
        <v>0.585095238095238</v>
      </c>
      <c r="J1877" s="2">
        <f t="shared" ref="J1877:J1940" si="234">$J$4*B1877+J1876*(1-$J$4)</f>
        <v>0.59664796292332689</v>
      </c>
      <c r="K1877" s="2">
        <f t="shared" si="228"/>
        <v>0.61012230733177486</v>
      </c>
    </row>
    <row r="1878" spans="1:11" ht="13.5" x14ac:dyDescent="0.25">
      <c r="A1878" s="3">
        <f>TITRES_STAT!B1881</f>
        <v>45036</v>
      </c>
      <c r="B1878" s="5">
        <f>TITRES_STAT!D1881</f>
        <v>0.59</v>
      </c>
      <c r="C1878" s="2">
        <f t="shared" si="229"/>
        <v>2.9999999999999916E-2</v>
      </c>
      <c r="D1878" s="2">
        <f t="shared" si="230"/>
        <v>0.58599999999999997</v>
      </c>
      <c r="E1878" s="2">
        <f t="shared" si="232"/>
        <v>0.58900000000000008</v>
      </c>
      <c r="F1878" s="2">
        <f t="shared" si="233"/>
        <v>0.59399999999999986</v>
      </c>
      <c r="G1878" s="2">
        <f t="shared" si="227"/>
        <v>0.61560000000000026</v>
      </c>
      <c r="H1878" s="2">
        <f t="shared" si="231"/>
        <v>0.61205000000000009</v>
      </c>
      <c r="I1878" s="2">
        <f t="array" ref="I1878">SUMPRODUCT(B1862:B1881, (ROW(B1862:B1881)-ROW(B1862)+1)) / (20*21/2)</f>
        <v>0.58038095238095233</v>
      </c>
      <c r="J1878" s="2">
        <f t="shared" si="234"/>
        <v>0.59601482359729585</v>
      </c>
      <c r="K1878" s="2">
        <f t="shared" si="228"/>
        <v>0.60933319724033275</v>
      </c>
    </row>
    <row r="1879" spans="1:11" ht="13.5" x14ac:dyDescent="0.25">
      <c r="A1879" s="3">
        <f>TITRES_STAT!B1882</f>
        <v>45040</v>
      </c>
      <c r="B1879" s="5">
        <f>TITRES_STAT!D1882</f>
        <v>0.57999999999999996</v>
      </c>
      <c r="C1879" s="2">
        <f t="shared" si="229"/>
        <v>-1.0000000000000009E-2</v>
      </c>
      <c r="D1879" s="2">
        <f t="shared" si="230"/>
        <v>0.58200000000000007</v>
      </c>
      <c r="E1879" s="2">
        <f t="shared" si="232"/>
        <v>0.58699999999999997</v>
      </c>
      <c r="F1879" s="2">
        <f t="shared" si="233"/>
        <v>0.59199999999999997</v>
      </c>
      <c r="G1879" s="2">
        <f t="shared" si="227"/>
        <v>0.61440000000000017</v>
      </c>
      <c r="H1879" s="2">
        <f t="shared" si="231"/>
        <v>0.61145000000000005</v>
      </c>
      <c r="I1879" s="2">
        <f t="array" ref="I1879">SUMPRODUCT(B1863:B1882, (ROW(B1863:B1882)-ROW(B1863)+1)) / (20*21/2)</f>
        <v>0.57695238095238088</v>
      </c>
      <c r="J1879" s="2">
        <f t="shared" si="234"/>
        <v>0.59448960230231529</v>
      </c>
      <c r="K1879" s="2">
        <f t="shared" si="228"/>
        <v>0.60818287577992747</v>
      </c>
    </row>
    <row r="1880" spans="1:11" ht="13.5" x14ac:dyDescent="0.25">
      <c r="A1880" s="3">
        <f>TITRES_STAT!B1883</f>
        <v>45041</v>
      </c>
      <c r="B1880" s="5">
        <f>TITRES_STAT!D1883</f>
        <v>0.56000000000000005</v>
      </c>
      <c r="C1880" s="2">
        <f t="shared" si="229"/>
        <v>-1.9999999999999907E-2</v>
      </c>
      <c r="D1880" s="2">
        <f t="shared" si="230"/>
        <v>0.57400000000000007</v>
      </c>
      <c r="E1880" s="2">
        <f t="shared" si="232"/>
        <v>0.58399999999999996</v>
      </c>
      <c r="F1880" s="2">
        <f t="shared" si="233"/>
        <v>0.58949999999999991</v>
      </c>
      <c r="G1880" s="2">
        <f t="shared" si="227"/>
        <v>0.61300000000000021</v>
      </c>
      <c r="H1880" s="2">
        <f t="shared" si="231"/>
        <v>0.61080000000000001</v>
      </c>
      <c r="I1880" s="2">
        <f t="array" ref="I1880">SUMPRODUCT(B1864:B1883, (ROW(B1864:B1883)-ROW(B1864)+1)) / (20*21/2)</f>
        <v>0.57371428571428573</v>
      </c>
      <c r="J1880" s="2">
        <f t="shared" si="234"/>
        <v>0.59120487827352342</v>
      </c>
      <c r="K1880" s="2">
        <f t="shared" si="228"/>
        <v>0.6062933512395382</v>
      </c>
    </row>
    <row r="1881" spans="1:11" ht="13.5" x14ac:dyDescent="0.25">
      <c r="A1881" s="3">
        <f>TITRES_STAT!B1884</f>
        <v>45042</v>
      </c>
      <c r="B1881" s="5">
        <f>TITRES_STAT!D1884</f>
        <v>0.54</v>
      </c>
      <c r="C1881" s="2">
        <f t="shared" si="229"/>
        <v>-2.0000000000000018E-2</v>
      </c>
      <c r="D1881" s="2">
        <f t="shared" si="230"/>
        <v>0.56600000000000006</v>
      </c>
      <c r="E1881" s="2">
        <f t="shared" si="232"/>
        <v>0.57800000000000007</v>
      </c>
      <c r="F1881" s="2">
        <f t="shared" si="233"/>
        <v>0.58599999999999997</v>
      </c>
      <c r="G1881" s="2">
        <f t="shared" si="227"/>
        <v>0.61140000000000017</v>
      </c>
      <c r="H1881" s="2">
        <f t="shared" si="231"/>
        <v>0.61004999999999998</v>
      </c>
      <c r="I1881" s="2">
        <f t="array" ref="I1881">SUMPRODUCT(B1865:B1884, (ROW(B1865:B1884)-ROW(B1865)+1)) / (20*21/2)</f>
        <v>0.57261904761904758</v>
      </c>
      <c r="J1881" s="2">
        <f t="shared" si="234"/>
        <v>0.58632822319985445</v>
      </c>
      <c r="K1881" s="2">
        <f t="shared" si="228"/>
        <v>0.60369361197524252</v>
      </c>
    </row>
    <row r="1882" spans="1:11" ht="13.5" x14ac:dyDescent="0.25">
      <c r="A1882" s="3">
        <f>TITRES_STAT!B1885</f>
        <v>45043</v>
      </c>
      <c r="B1882" s="5">
        <f>TITRES_STAT!D1885</f>
        <v>0.55000000000000004</v>
      </c>
      <c r="C1882" s="2">
        <f t="shared" si="229"/>
        <v>1.0000000000000009E-2</v>
      </c>
      <c r="D1882" s="2">
        <f t="shared" si="230"/>
        <v>0.56400000000000006</v>
      </c>
      <c r="E1882" s="2">
        <f t="shared" si="232"/>
        <v>0.57499999999999996</v>
      </c>
      <c r="F1882" s="2">
        <f t="shared" si="233"/>
        <v>0.58399999999999996</v>
      </c>
      <c r="G1882" s="2">
        <f t="shared" si="227"/>
        <v>0.6100000000000001</v>
      </c>
      <c r="H1882" s="2">
        <f t="shared" si="231"/>
        <v>0.60934999999999995</v>
      </c>
      <c r="I1882" s="2">
        <f t="array" ref="I1882">SUMPRODUCT(B1866:B1885, (ROW(B1866:B1885)-ROW(B1866)+1)) / (20*21/2)</f>
        <v>0.57166666666666677</v>
      </c>
      <c r="J1882" s="2">
        <f t="shared" si="234"/>
        <v>0.58286839241891597</v>
      </c>
      <c r="K1882" s="2">
        <f t="shared" si="228"/>
        <v>0.60158798013307624</v>
      </c>
    </row>
    <row r="1883" spans="1:11" ht="13.5" x14ac:dyDescent="0.25">
      <c r="A1883" s="3">
        <f>TITRES_STAT!B1886</f>
        <v>45044</v>
      </c>
      <c r="B1883" s="5">
        <f>TITRES_STAT!D1886</f>
        <v>0.55000000000000004</v>
      </c>
      <c r="C1883" s="2">
        <f t="shared" si="229"/>
        <v>0</v>
      </c>
      <c r="D1883" s="2">
        <f t="shared" si="230"/>
        <v>0.55600000000000005</v>
      </c>
      <c r="E1883" s="2">
        <f t="shared" si="232"/>
        <v>0.57099999999999995</v>
      </c>
      <c r="F1883" s="2">
        <f t="shared" si="233"/>
        <v>0.58150000000000013</v>
      </c>
      <c r="G1883" s="2">
        <f t="shared" si="227"/>
        <v>0.60920000000000007</v>
      </c>
      <c r="H1883" s="2">
        <f t="shared" si="231"/>
        <v>0.6087999999999999</v>
      </c>
      <c r="I1883" s="2">
        <f t="array" ref="I1883">SUMPRODUCT(B1867:B1886, (ROW(B1867:B1886)-ROW(B1867)+1)) / (20*21/2)</f>
        <v>0.57080952380952388</v>
      </c>
      <c r="J1883" s="2">
        <f t="shared" si="234"/>
        <v>0.57973806933140015</v>
      </c>
      <c r="K1883" s="2">
        <f t="shared" si="228"/>
        <v>0.59956492208864198</v>
      </c>
    </row>
    <row r="1884" spans="1:11" ht="13.5" x14ac:dyDescent="0.25">
      <c r="A1884" s="3">
        <f>TITRES_STAT!B1887</f>
        <v>45048</v>
      </c>
      <c r="B1884" s="5">
        <f>TITRES_STAT!D1887</f>
        <v>0.56999999999999995</v>
      </c>
      <c r="C1884" s="2">
        <f t="shared" si="229"/>
        <v>1.9999999999999907E-2</v>
      </c>
      <c r="D1884" s="2">
        <f t="shared" si="230"/>
        <v>0.55400000000000005</v>
      </c>
      <c r="E1884" s="2">
        <f t="shared" si="232"/>
        <v>0.56799999999999995</v>
      </c>
      <c r="F1884" s="2">
        <f t="shared" si="233"/>
        <v>0.58000000000000007</v>
      </c>
      <c r="G1884" s="2">
        <f t="shared" si="227"/>
        <v>0.60880000000000012</v>
      </c>
      <c r="H1884" s="2">
        <f t="shared" si="231"/>
        <v>0.60834999999999984</v>
      </c>
      <c r="I1884" s="2">
        <f t="array" ref="I1884">SUMPRODUCT(B1868:B1887, (ROW(B1868:B1887)-ROW(B1868)+1)) / (20*21/2)</f>
        <v>0.57104761904761903</v>
      </c>
      <c r="J1884" s="2">
        <f t="shared" si="234"/>
        <v>0.57881063415698109</v>
      </c>
      <c r="K1884" s="2">
        <f t="shared" si="228"/>
        <v>0.59840551337928349</v>
      </c>
    </row>
    <row r="1885" spans="1:11" ht="13.5" x14ac:dyDescent="0.25">
      <c r="A1885" s="3">
        <f>TITRES_STAT!B1888</f>
        <v>45049</v>
      </c>
      <c r="B1885" s="5">
        <f>TITRES_STAT!D1888</f>
        <v>0.56999999999999995</v>
      </c>
      <c r="C1885" s="2">
        <f t="shared" si="229"/>
        <v>0</v>
      </c>
      <c r="D1885" s="2">
        <f t="shared" si="230"/>
        <v>0.55599999999999994</v>
      </c>
      <c r="E1885" s="2">
        <f t="shared" si="232"/>
        <v>0.56500000000000006</v>
      </c>
      <c r="F1885" s="2">
        <f t="shared" si="233"/>
        <v>0.57900000000000007</v>
      </c>
      <c r="G1885" s="2">
        <f t="shared" si="227"/>
        <v>0.60820000000000007</v>
      </c>
      <c r="H1885" s="2">
        <f t="shared" si="231"/>
        <v>0.60789999999999966</v>
      </c>
      <c r="I1885" s="2">
        <f t="array" ref="I1885">SUMPRODUCT(B1869:B1888, (ROW(B1869:B1888)-ROW(B1869)+1)) / (20*21/2)</f>
        <v>0.57138095238095243</v>
      </c>
      <c r="J1885" s="2">
        <f t="shared" si="234"/>
        <v>0.57797152614203051</v>
      </c>
      <c r="K1885" s="2">
        <f t="shared" si="228"/>
        <v>0.59729157167813518</v>
      </c>
    </row>
    <row r="1886" spans="1:11" ht="13.5" x14ac:dyDescent="0.25">
      <c r="A1886" s="3">
        <f>TITRES_STAT!B1889</f>
        <v>45050</v>
      </c>
      <c r="B1886" s="5">
        <f>TITRES_STAT!D1889</f>
        <v>0.56999999999999995</v>
      </c>
      <c r="C1886" s="2">
        <f t="shared" si="229"/>
        <v>0</v>
      </c>
      <c r="D1886" s="2">
        <f t="shared" si="230"/>
        <v>0.56199999999999994</v>
      </c>
      <c r="E1886" s="2">
        <f t="shared" si="232"/>
        <v>0.56400000000000006</v>
      </c>
      <c r="F1886" s="2">
        <f t="shared" si="233"/>
        <v>0.57750000000000001</v>
      </c>
      <c r="G1886" s="2">
        <f t="shared" si="227"/>
        <v>0.60780000000000012</v>
      </c>
      <c r="H1886" s="2">
        <f t="shared" si="231"/>
        <v>0.60744999999999971</v>
      </c>
      <c r="I1886" s="2">
        <f t="array" ref="I1886">SUMPRODUCT(B1870:B1889, (ROW(B1870:B1889)-ROW(B1870)+1)) / (20*21/2)</f>
        <v>0.5697619047619048</v>
      </c>
      <c r="J1886" s="2">
        <f t="shared" si="234"/>
        <v>0.57721233317612286</v>
      </c>
      <c r="K1886" s="2">
        <f t="shared" si="228"/>
        <v>0.59622131396526712</v>
      </c>
    </row>
    <row r="1887" spans="1:11" ht="13.5" x14ac:dyDescent="0.25">
      <c r="A1887" s="3">
        <f>TITRES_STAT!B1890</f>
        <v>45051</v>
      </c>
      <c r="B1887" s="5">
        <f>TITRES_STAT!D1890</f>
        <v>0.57999999999999996</v>
      </c>
      <c r="C1887" s="2">
        <f t="shared" si="229"/>
        <v>1.0000000000000009E-2</v>
      </c>
      <c r="D1887" s="2">
        <f t="shared" si="230"/>
        <v>0.56799999999999995</v>
      </c>
      <c r="E1887" s="2">
        <f t="shared" si="232"/>
        <v>0.56600000000000006</v>
      </c>
      <c r="F1887" s="2">
        <f t="shared" si="233"/>
        <v>0.57650000000000012</v>
      </c>
      <c r="G1887" s="2">
        <f t="shared" si="227"/>
        <v>0.60760000000000003</v>
      </c>
      <c r="H1887" s="2">
        <f t="shared" si="231"/>
        <v>0.60694999999999977</v>
      </c>
      <c r="I1887" s="2">
        <f t="array" ref="I1887">SUMPRODUCT(B1871:B1890, (ROW(B1871:B1890)-ROW(B1871)+1)) / (20*21/2)</f>
        <v>0.56833333333333336</v>
      </c>
      <c r="J1887" s="2">
        <f t="shared" si="234"/>
        <v>0.57747782525458735</v>
      </c>
      <c r="K1887" s="2">
        <f t="shared" si="228"/>
        <v>0.59558518400584481</v>
      </c>
    </row>
    <row r="1888" spans="1:11" ht="13.5" x14ac:dyDescent="0.25">
      <c r="A1888" s="3">
        <f>TITRES_STAT!B1891</f>
        <v>45054</v>
      </c>
      <c r="B1888" s="5">
        <f>TITRES_STAT!D1891</f>
        <v>0.57999999999999996</v>
      </c>
      <c r="C1888" s="2">
        <f t="shared" si="229"/>
        <v>0</v>
      </c>
      <c r="D1888" s="2">
        <f t="shared" si="230"/>
        <v>0.57400000000000007</v>
      </c>
      <c r="E1888" s="2">
        <f t="shared" si="232"/>
        <v>0.56500000000000006</v>
      </c>
      <c r="F1888" s="2">
        <f t="shared" si="233"/>
        <v>0.57700000000000018</v>
      </c>
      <c r="G1888" s="2">
        <f t="shared" si="227"/>
        <v>0.6067999999999999</v>
      </c>
      <c r="H1888" s="2">
        <f t="shared" si="231"/>
        <v>0.60644999999999971</v>
      </c>
      <c r="I1888" s="2">
        <f t="array" ref="I1888">SUMPRODUCT(B1872:B1891, (ROW(B1872:B1891)-ROW(B1872)+1)) / (20*21/2)</f>
        <v>0.56704761904761902</v>
      </c>
      <c r="J1888" s="2">
        <f t="shared" si="234"/>
        <v>0.57771803237319808</v>
      </c>
      <c r="K1888" s="2">
        <f t="shared" si="228"/>
        <v>0.59497400031934111</v>
      </c>
    </row>
    <row r="1889" spans="1:11" ht="13.5" x14ac:dyDescent="0.25">
      <c r="A1889" s="3">
        <f>TITRES_STAT!B1892</f>
        <v>45055</v>
      </c>
      <c r="B1889" s="5">
        <f>TITRES_STAT!D1892</f>
        <v>0.56000000000000005</v>
      </c>
      <c r="C1889" s="2">
        <f t="shared" si="229"/>
        <v>-1.9999999999999907E-2</v>
      </c>
      <c r="D1889" s="2">
        <f t="shared" si="230"/>
        <v>0.57199999999999995</v>
      </c>
      <c r="E1889" s="2">
        <f t="shared" si="232"/>
        <v>0.56299999999999994</v>
      </c>
      <c r="F1889" s="2">
        <f t="shared" si="233"/>
        <v>0.57500000000000007</v>
      </c>
      <c r="G1889" s="2">
        <f t="shared" si="227"/>
        <v>0.60599999999999987</v>
      </c>
      <c r="H1889" s="2">
        <f t="shared" si="231"/>
        <v>0.60584999999999978</v>
      </c>
      <c r="I1889" s="2">
        <f t="array" ref="I1889">SUMPRODUCT(B1873:B1892, (ROW(B1873:B1892)-ROW(B1873)+1)) / (20*21/2)</f>
        <v>0.56404761904761902</v>
      </c>
      <c r="J1889" s="2">
        <f t="shared" si="234"/>
        <v>0.57603060071860779</v>
      </c>
      <c r="K1889" s="2">
        <f t="shared" si="228"/>
        <v>0.59360247089505325</v>
      </c>
    </row>
    <row r="1890" spans="1:11" ht="13.5" x14ac:dyDescent="0.25">
      <c r="A1890" s="3">
        <f>TITRES_STAT!B1893</f>
        <v>45056</v>
      </c>
      <c r="B1890" s="5">
        <f>TITRES_STAT!D1893</f>
        <v>0.56000000000000005</v>
      </c>
      <c r="C1890" s="2">
        <f t="shared" si="229"/>
        <v>0</v>
      </c>
      <c r="D1890" s="2">
        <f t="shared" si="230"/>
        <v>0.57000000000000006</v>
      </c>
      <c r="E1890" s="2">
        <f t="shared" si="232"/>
        <v>0.56300000000000006</v>
      </c>
      <c r="F1890" s="2">
        <f t="shared" si="233"/>
        <v>0.57350000000000001</v>
      </c>
      <c r="G1890" s="2">
        <f t="shared" si="227"/>
        <v>0.60499999999999987</v>
      </c>
      <c r="H1890" s="2">
        <f t="shared" si="231"/>
        <v>0.60524999999999973</v>
      </c>
      <c r="I1890" s="2">
        <f t="array" ref="I1890">SUMPRODUCT(B1874:B1893, (ROW(B1874:B1893)-ROW(B1874)+1)) / (20*21/2)</f>
        <v>0.56028571428571428</v>
      </c>
      <c r="J1890" s="2">
        <f t="shared" si="234"/>
        <v>0.57450387684064519</v>
      </c>
      <c r="K1890" s="2">
        <f t="shared" si="228"/>
        <v>0.59228472693838452</v>
      </c>
    </row>
    <row r="1891" spans="1:11" ht="13.5" x14ac:dyDescent="0.25">
      <c r="A1891" s="3">
        <f>TITRES_STAT!B1894</f>
        <v>45057</v>
      </c>
      <c r="B1891" s="5">
        <f>TITRES_STAT!D1894</f>
        <v>0.56000000000000005</v>
      </c>
      <c r="C1891" s="2">
        <f t="shared" si="229"/>
        <v>0</v>
      </c>
      <c r="D1891" s="2">
        <f t="shared" si="230"/>
        <v>0.56800000000000006</v>
      </c>
      <c r="E1891" s="2">
        <f t="shared" si="232"/>
        <v>0.56500000000000006</v>
      </c>
      <c r="F1891" s="2">
        <f t="shared" si="233"/>
        <v>0.57150000000000012</v>
      </c>
      <c r="G1891" s="2">
        <f t="shared" si="227"/>
        <v>0.60379999999999978</v>
      </c>
      <c r="H1891" s="2">
        <f t="shared" si="231"/>
        <v>0.60454999999999981</v>
      </c>
      <c r="I1891" s="2">
        <f t="array" ref="I1891">SUMPRODUCT(B1875:B1894, (ROW(B1875:B1894)-ROW(B1875)+1)) / (20*21/2)</f>
        <v>0.55585714285714294</v>
      </c>
      <c r="J1891" s="2">
        <f t="shared" si="234"/>
        <v>0.57312255523677424</v>
      </c>
      <c r="K1891" s="2">
        <f t="shared" si="228"/>
        <v>0.5910186592153106</v>
      </c>
    </row>
    <row r="1892" spans="1:11" ht="13.5" x14ac:dyDescent="0.25">
      <c r="A1892" s="3">
        <f>TITRES_STAT!B1895</f>
        <v>45058</v>
      </c>
      <c r="B1892" s="5">
        <f>TITRES_STAT!D1895</f>
        <v>0.54</v>
      </c>
      <c r="C1892" s="2">
        <f t="shared" si="229"/>
        <v>-2.0000000000000018E-2</v>
      </c>
      <c r="D1892" s="2">
        <f t="shared" si="230"/>
        <v>0.56000000000000005</v>
      </c>
      <c r="E1892" s="2">
        <f t="shared" si="232"/>
        <v>0.56399999999999995</v>
      </c>
      <c r="F1892" s="2">
        <f t="shared" si="233"/>
        <v>0.56950000000000001</v>
      </c>
      <c r="G1892" s="2">
        <f t="shared" si="227"/>
        <v>0.60159999999999969</v>
      </c>
      <c r="H1892" s="2">
        <f t="shared" si="231"/>
        <v>0.6037499999999999</v>
      </c>
      <c r="I1892" s="2">
        <f t="array" ref="I1892">SUMPRODUCT(B1876:B1895, (ROW(B1876:B1895)-ROW(B1876)+1)) / (20*21/2)</f>
        <v>0.55371428571428571</v>
      </c>
      <c r="J1892" s="2">
        <f t="shared" si="234"/>
        <v>0.56996802616660525</v>
      </c>
      <c r="K1892" s="2">
        <f t="shared" si="228"/>
        <v>0.58901792748137694</v>
      </c>
    </row>
    <row r="1893" spans="1:11" ht="13.5" x14ac:dyDescent="0.25">
      <c r="A1893" s="3">
        <f>TITRES_STAT!B1896</f>
        <v>45061</v>
      </c>
      <c r="B1893" s="5">
        <f>TITRES_STAT!D1896</f>
        <v>0.53</v>
      </c>
      <c r="C1893" s="2">
        <f t="shared" si="229"/>
        <v>-1.0000000000000009E-2</v>
      </c>
      <c r="D1893" s="2">
        <f t="shared" si="230"/>
        <v>0.55000000000000004</v>
      </c>
      <c r="E1893" s="2">
        <f t="shared" si="232"/>
        <v>0.56200000000000006</v>
      </c>
      <c r="F1893" s="2">
        <f t="shared" si="233"/>
        <v>0.5665</v>
      </c>
      <c r="G1893" s="2">
        <f t="shared" si="227"/>
        <v>0.59899999999999975</v>
      </c>
      <c r="H1893" s="2">
        <f t="shared" si="231"/>
        <v>0.60289999999999988</v>
      </c>
      <c r="I1893" s="2">
        <f t="array" ref="I1893">SUMPRODUCT(B1877:B1896, (ROW(B1877:B1896)-ROW(B1877)+1)) / (20*21/2)</f>
        <v>0.55090476190476201</v>
      </c>
      <c r="J1893" s="2">
        <f t="shared" si="234"/>
        <v>0.56616154748407144</v>
      </c>
      <c r="K1893" s="2">
        <f t="shared" si="228"/>
        <v>0.58670349895269547</v>
      </c>
    </row>
    <row r="1894" spans="1:11" ht="13.5" x14ac:dyDescent="0.25">
      <c r="A1894" s="3">
        <f>TITRES_STAT!B1897</f>
        <v>45062</v>
      </c>
      <c r="B1894" s="5">
        <f>TITRES_STAT!D1897</f>
        <v>0.52</v>
      </c>
      <c r="C1894" s="2">
        <f t="shared" si="229"/>
        <v>-1.0000000000000009E-2</v>
      </c>
      <c r="D1894" s="2">
        <f t="shared" si="230"/>
        <v>0.54200000000000004</v>
      </c>
      <c r="E1894" s="2">
        <f t="shared" si="232"/>
        <v>0.55700000000000005</v>
      </c>
      <c r="F1894" s="2">
        <f t="shared" si="233"/>
        <v>0.56250000000000011</v>
      </c>
      <c r="G1894" s="2">
        <f t="shared" si="227"/>
        <v>0.59639999999999971</v>
      </c>
      <c r="H1894" s="2">
        <f t="shared" si="231"/>
        <v>0.60199999999999987</v>
      </c>
      <c r="I1894" s="2">
        <f t="array" ref="I1894">SUMPRODUCT(B1878:B1897, (ROW(B1878:B1897)-ROW(B1878)+1)) / (20*21/2)</f>
        <v>0.5502380952380953</v>
      </c>
      <c r="J1894" s="2">
        <f t="shared" si="234"/>
        <v>0.56176520962844556</v>
      </c>
      <c r="K1894" s="2">
        <f t="shared" si="228"/>
        <v>0.58408767546435447</v>
      </c>
    </row>
    <row r="1895" spans="1:11" ht="13.5" x14ac:dyDescent="0.25">
      <c r="A1895" s="3">
        <f>TITRES_STAT!B1898</f>
        <v>45063</v>
      </c>
      <c r="B1895" s="5">
        <f>TITRES_STAT!D1898</f>
        <v>0.54</v>
      </c>
      <c r="C1895" s="2">
        <f t="shared" si="229"/>
        <v>2.0000000000000018E-2</v>
      </c>
      <c r="D1895" s="2">
        <f t="shared" si="230"/>
        <v>0.53800000000000003</v>
      </c>
      <c r="E1895" s="2">
        <f t="shared" si="232"/>
        <v>0.55400000000000005</v>
      </c>
      <c r="F1895" s="2">
        <f t="shared" si="233"/>
        <v>0.55950000000000011</v>
      </c>
      <c r="G1895" s="2">
        <f t="shared" si="227"/>
        <v>0.59399999999999975</v>
      </c>
      <c r="H1895" s="2">
        <f t="shared" si="231"/>
        <v>0.60124999999999995</v>
      </c>
      <c r="I1895" s="2">
        <f t="array" ref="I1895">SUMPRODUCT(B1879:B1898, (ROW(B1879:B1898)-ROW(B1879)+1)) / (20*21/2)</f>
        <v>0.55057142857142871</v>
      </c>
      <c r="J1895" s="2">
        <f t="shared" si="234"/>
        <v>0.5596923325209745</v>
      </c>
      <c r="K1895" s="2">
        <f t="shared" si="228"/>
        <v>0.58235874701477197</v>
      </c>
    </row>
    <row r="1896" spans="1:11" ht="13.5" x14ac:dyDescent="0.25">
      <c r="A1896" s="3">
        <f>TITRES_STAT!B1899</f>
        <v>45064</v>
      </c>
      <c r="B1896" s="5">
        <f>TITRES_STAT!D1899</f>
        <v>0.53</v>
      </c>
      <c r="C1896" s="2">
        <f t="shared" si="229"/>
        <v>-1.0000000000000009E-2</v>
      </c>
      <c r="D1896" s="2">
        <f t="shared" si="230"/>
        <v>0.53200000000000003</v>
      </c>
      <c r="E1896" s="2">
        <f t="shared" si="232"/>
        <v>0.55000000000000004</v>
      </c>
      <c r="F1896" s="2">
        <f t="shared" si="233"/>
        <v>0.55700000000000016</v>
      </c>
      <c r="G1896" s="2">
        <f t="shared" si="227"/>
        <v>0.59159999999999979</v>
      </c>
      <c r="H1896" s="2">
        <f t="shared" si="231"/>
        <v>0.60055000000000003</v>
      </c>
      <c r="I1896" s="2">
        <f t="array" ref="I1896">SUMPRODUCT(B1880:B1899, (ROW(B1880:B1899)-ROW(B1880)+1)) / (20*21/2)</f>
        <v>0.55390476190476201</v>
      </c>
      <c r="J1896" s="2">
        <f t="shared" si="234"/>
        <v>0.55686449132850069</v>
      </c>
      <c r="K1896" s="2">
        <f t="shared" si="228"/>
        <v>0.58030546281811424</v>
      </c>
    </row>
    <row r="1897" spans="1:11" ht="13.5" x14ac:dyDescent="0.25">
      <c r="A1897" s="3">
        <f>TITRES_STAT!B1900</f>
        <v>45065</v>
      </c>
      <c r="B1897" s="5">
        <f>TITRES_STAT!D1900</f>
        <v>0.55000000000000004</v>
      </c>
      <c r="C1897" s="2">
        <f t="shared" si="229"/>
        <v>2.0000000000000018E-2</v>
      </c>
      <c r="D1897" s="2">
        <f t="shared" si="230"/>
        <v>0.53400000000000003</v>
      </c>
      <c r="E1897" s="2">
        <f t="shared" si="232"/>
        <v>0.54700000000000004</v>
      </c>
      <c r="F1897" s="2">
        <f t="shared" si="233"/>
        <v>0.55649999999999999</v>
      </c>
      <c r="G1897" s="2">
        <f t="shared" si="227"/>
        <v>0.58979999999999988</v>
      </c>
      <c r="H1897" s="2">
        <f t="shared" si="231"/>
        <v>0.6</v>
      </c>
      <c r="I1897" s="2">
        <f t="array" ref="I1897">SUMPRODUCT(B1881:B1900, (ROW(B1881:B1900)-ROW(B1881)+1)) / (20*21/2)</f>
        <v>0.55528571428571438</v>
      </c>
      <c r="J1897" s="2">
        <f t="shared" si="234"/>
        <v>0.55621073024959589</v>
      </c>
      <c r="K1897" s="2">
        <f t="shared" si="228"/>
        <v>0.57911701329583531</v>
      </c>
    </row>
    <row r="1898" spans="1:11" ht="13.5" x14ac:dyDescent="0.25">
      <c r="A1898" s="3">
        <f>TITRES_STAT!B1901</f>
        <v>45068</v>
      </c>
      <c r="B1898" s="5">
        <f>TITRES_STAT!D1901</f>
        <v>0.56000000000000005</v>
      </c>
      <c r="C1898" s="2">
        <f t="shared" si="229"/>
        <v>1.0000000000000009E-2</v>
      </c>
      <c r="D1898" s="2">
        <f t="shared" si="230"/>
        <v>0.54</v>
      </c>
      <c r="E1898" s="2">
        <f t="shared" si="232"/>
        <v>0.54499999999999993</v>
      </c>
      <c r="F1898" s="2">
        <f t="shared" si="233"/>
        <v>0.55500000000000005</v>
      </c>
      <c r="G1898" s="2">
        <f t="shared" si="227"/>
        <v>0.58779999999999977</v>
      </c>
      <c r="H1898" s="2">
        <f t="shared" si="231"/>
        <v>0.59939999999999993</v>
      </c>
      <c r="I1898" s="2">
        <f t="array" ref="I1898">SUMPRODUCT(B1882:B1901, (ROW(B1882:B1901)-ROW(B1882)+1)) / (20*21/2)</f>
        <v>0.55661904761904757</v>
      </c>
      <c r="J1898" s="2">
        <f t="shared" si="234"/>
        <v>0.55657161308296776</v>
      </c>
      <c r="K1898" s="2">
        <f t="shared" si="228"/>
        <v>0.57836732649992029</v>
      </c>
    </row>
    <row r="1899" spans="1:11" ht="13.5" x14ac:dyDescent="0.25">
      <c r="A1899" s="3">
        <f>TITRES_STAT!B1902</f>
        <v>45069</v>
      </c>
      <c r="B1899" s="5">
        <f>TITRES_STAT!D1902</f>
        <v>0.59</v>
      </c>
      <c r="C1899" s="2">
        <f t="shared" si="229"/>
        <v>2.9999999999999916E-2</v>
      </c>
      <c r="D1899" s="2">
        <f t="shared" si="230"/>
        <v>0.55400000000000005</v>
      </c>
      <c r="E1899" s="2">
        <f t="shared" si="232"/>
        <v>0.54800000000000004</v>
      </c>
      <c r="F1899" s="2">
        <f t="shared" si="233"/>
        <v>0.55549999999999999</v>
      </c>
      <c r="G1899" s="2">
        <f t="shared" si="227"/>
        <v>0.5863999999999997</v>
      </c>
      <c r="H1899" s="2">
        <f t="shared" si="231"/>
        <v>0.59889999999999999</v>
      </c>
      <c r="I1899" s="2">
        <f t="array" ref="I1899">SUMPRODUCT(B1883:B1902, (ROW(B1883:B1902)-ROW(B1883)+1)) / (20*21/2)</f>
        <v>0.55876190476190479</v>
      </c>
      <c r="J1899" s="2">
        <f t="shared" si="234"/>
        <v>0.55975526897982808</v>
      </c>
      <c r="K1899" s="2">
        <f t="shared" si="228"/>
        <v>0.57882350977443331</v>
      </c>
    </row>
    <row r="1900" spans="1:11" ht="13.5" x14ac:dyDescent="0.25">
      <c r="A1900" s="3">
        <f>TITRES_STAT!B1903</f>
        <v>45070</v>
      </c>
      <c r="B1900" s="5">
        <f>TITRES_STAT!D1903</f>
        <v>0.56999999999999995</v>
      </c>
      <c r="C1900" s="2">
        <f t="shared" si="229"/>
        <v>-2.0000000000000018E-2</v>
      </c>
      <c r="D1900" s="2">
        <f t="shared" si="230"/>
        <v>0.55999999999999994</v>
      </c>
      <c r="E1900" s="2">
        <f t="shared" si="232"/>
        <v>0.54900000000000004</v>
      </c>
      <c r="F1900" s="2">
        <f t="shared" si="233"/>
        <v>0.55600000000000005</v>
      </c>
      <c r="G1900" s="2">
        <f t="shared" si="227"/>
        <v>0.58459999999999979</v>
      </c>
      <c r="H1900" s="2">
        <f t="shared" si="231"/>
        <v>0.59829999999999994</v>
      </c>
      <c r="I1900" s="2">
        <f t="array" ref="I1900">SUMPRODUCT(B1884:B1903, (ROW(B1884:B1903)-ROW(B1884)+1)) / (20*21/2)</f>
        <v>0.56361904761904769</v>
      </c>
      <c r="J1900" s="2">
        <f t="shared" si="234"/>
        <v>0.56073095764841585</v>
      </c>
      <c r="K1900" s="2">
        <f t="shared" si="228"/>
        <v>0.57847748978327906</v>
      </c>
    </row>
    <row r="1901" spans="1:11" ht="13.5" x14ac:dyDescent="0.25">
      <c r="A1901" s="3">
        <f>TITRES_STAT!B1904</f>
        <v>45071</v>
      </c>
      <c r="B1901" s="5">
        <f>TITRES_STAT!D1904</f>
        <v>0.56999999999999995</v>
      </c>
      <c r="C1901" s="2">
        <f t="shared" si="229"/>
        <v>0</v>
      </c>
      <c r="D1901" s="2">
        <f t="shared" si="230"/>
        <v>0.56799999999999995</v>
      </c>
      <c r="E1901" s="2">
        <f t="shared" si="232"/>
        <v>0.55000000000000004</v>
      </c>
      <c r="F1901" s="2">
        <f t="shared" si="233"/>
        <v>0.55750000000000011</v>
      </c>
      <c r="G1901" s="2">
        <f t="shared" si="227"/>
        <v>0.58279999999999976</v>
      </c>
      <c r="H1901" s="2">
        <f t="shared" si="231"/>
        <v>0.5976499999999999</v>
      </c>
      <c r="I1901" s="2">
        <f t="array" ref="I1901">SUMPRODUCT(B1885:B1904, (ROW(B1885:B1904)-ROW(B1885)+1)) / (20*21/2)</f>
        <v>0.56723809523809521</v>
      </c>
      <c r="J1901" s="2">
        <f t="shared" si="234"/>
        <v>0.56161372358666195</v>
      </c>
      <c r="K1901" s="2">
        <f t="shared" si="228"/>
        <v>0.57814503920354265</v>
      </c>
    </row>
    <row r="1902" spans="1:11" ht="13.5" x14ac:dyDescent="0.25">
      <c r="A1902" s="3">
        <f>TITRES_STAT!B1905</f>
        <v>45072</v>
      </c>
      <c r="B1902" s="5">
        <f>TITRES_STAT!D1905</f>
        <v>0.57999999999999996</v>
      </c>
      <c r="C1902" s="2">
        <f t="shared" si="229"/>
        <v>1.0000000000000009E-2</v>
      </c>
      <c r="D1902" s="2">
        <f t="shared" si="230"/>
        <v>0.57399999999999995</v>
      </c>
      <c r="E1902" s="2">
        <f t="shared" si="232"/>
        <v>0.55400000000000005</v>
      </c>
      <c r="F1902" s="2">
        <f t="shared" si="233"/>
        <v>0.55900000000000005</v>
      </c>
      <c r="G1902" s="2">
        <f t="shared" si="227"/>
        <v>0.58139999999999981</v>
      </c>
      <c r="H1902" s="2">
        <f t="shared" si="231"/>
        <v>0.59704999999999986</v>
      </c>
      <c r="I1902" s="2">
        <f t="array" ref="I1902">SUMPRODUCT(B1886:B1905, (ROW(B1886:B1905)-ROW(B1886)+1)) / (20*21/2)</f>
        <v>0.57071428571428573</v>
      </c>
      <c r="J1902" s="2">
        <f t="shared" si="234"/>
        <v>0.56336479753078939</v>
      </c>
      <c r="K1902" s="2">
        <f t="shared" si="228"/>
        <v>0.578217782764188</v>
      </c>
    </row>
    <row r="1903" spans="1:11" ht="13.5" x14ac:dyDescent="0.25">
      <c r="A1903" s="3">
        <f>TITRES_STAT!B1906</f>
        <v>45075</v>
      </c>
      <c r="B1903" s="5">
        <f>TITRES_STAT!D1906</f>
        <v>0.61</v>
      </c>
      <c r="C1903" s="2">
        <f t="shared" si="229"/>
        <v>3.0000000000000027E-2</v>
      </c>
      <c r="D1903" s="2">
        <f t="shared" si="230"/>
        <v>0.58399999999999996</v>
      </c>
      <c r="E1903" s="2">
        <f t="shared" si="232"/>
        <v>0.56200000000000006</v>
      </c>
      <c r="F1903" s="2">
        <f t="shared" si="233"/>
        <v>0.56200000000000006</v>
      </c>
      <c r="G1903" s="2">
        <f t="shared" si="227"/>
        <v>0.58059999999999978</v>
      </c>
      <c r="H1903" s="2">
        <f t="shared" si="231"/>
        <v>0.59659999999999991</v>
      </c>
      <c r="I1903" s="2">
        <f t="array" ref="I1903">SUMPRODUCT(B1887:B1906, (ROW(B1887:B1906)-ROW(B1887)+1)) / (20*21/2)</f>
        <v>0.57404761904761914</v>
      </c>
      <c r="J1903" s="2">
        <f t="shared" si="234"/>
        <v>0.56780624538499991</v>
      </c>
      <c r="K1903" s="2">
        <f t="shared" si="228"/>
        <v>0.57946414422441594</v>
      </c>
    </row>
    <row r="1904" spans="1:11" ht="13.5" x14ac:dyDescent="0.25">
      <c r="A1904" s="3">
        <f>TITRES_STAT!B1907</f>
        <v>45076</v>
      </c>
      <c r="B1904" s="5">
        <f>TITRES_STAT!D1907</f>
        <v>0.6</v>
      </c>
      <c r="C1904" s="2">
        <f t="shared" si="229"/>
        <v>-1.0000000000000009E-2</v>
      </c>
      <c r="D1904" s="2">
        <f t="shared" si="230"/>
        <v>0.58599999999999997</v>
      </c>
      <c r="E1904" s="2">
        <f t="shared" si="232"/>
        <v>0.56999999999999995</v>
      </c>
      <c r="F1904" s="2">
        <f t="shared" si="233"/>
        <v>0.5635</v>
      </c>
      <c r="G1904" s="2">
        <f t="shared" si="227"/>
        <v>0.57979999999999987</v>
      </c>
      <c r="H1904" s="2">
        <f t="shared" si="231"/>
        <v>0.59609999999999974</v>
      </c>
      <c r="I1904" s="2">
        <f t="array" ref="I1904">SUMPRODUCT(B1888:B1907, (ROW(B1888:B1907)-ROW(B1888)+1)) / (20*21/2)</f>
        <v>0.57723809523809522</v>
      </c>
      <c r="J1904" s="2">
        <f t="shared" si="234"/>
        <v>0.57087231725309517</v>
      </c>
      <c r="K1904" s="2">
        <f t="shared" si="228"/>
        <v>0.58026947190188982</v>
      </c>
    </row>
    <row r="1905" spans="1:11" ht="13.5" x14ac:dyDescent="0.25">
      <c r="A1905" s="3">
        <f>TITRES_STAT!B1908</f>
        <v>45077</v>
      </c>
      <c r="B1905" s="5">
        <f>TITRES_STAT!D1908</f>
        <v>0.6</v>
      </c>
      <c r="C1905" s="2">
        <f t="shared" si="229"/>
        <v>0</v>
      </c>
      <c r="D1905" s="2">
        <f t="shared" si="230"/>
        <v>0.59199999999999997</v>
      </c>
      <c r="E1905" s="2">
        <f t="shared" si="232"/>
        <v>0.57599999999999985</v>
      </c>
      <c r="F1905" s="2">
        <f t="shared" si="233"/>
        <v>0.56499999999999995</v>
      </c>
      <c r="G1905" s="2">
        <f t="shared" si="227"/>
        <v>0.57919999999999983</v>
      </c>
      <c r="H1905" s="2">
        <f t="shared" si="231"/>
        <v>0.5955999999999998</v>
      </c>
      <c r="I1905" s="2">
        <f t="array" ref="I1905">SUMPRODUCT(B1889:B1908, (ROW(B1889:B1908)-ROW(B1889)+1)) / (20*21/2)</f>
        <v>0.58128571428571429</v>
      </c>
      <c r="J1905" s="2">
        <f t="shared" si="234"/>
        <v>0.57364638227660991</v>
      </c>
      <c r="K1905" s="2">
        <f t="shared" si="228"/>
        <v>0.58104321810181581</v>
      </c>
    </row>
    <row r="1906" spans="1:11" ht="13.5" x14ac:dyDescent="0.25">
      <c r="A1906" s="3">
        <f>TITRES_STAT!B1909</f>
        <v>45078</v>
      </c>
      <c r="B1906" s="5">
        <f>TITRES_STAT!D1909</f>
        <v>0.6</v>
      </c>
      <c r="C1906" s="2">
        <f t="shared" si="229"/>
        <v>0</v>
      </c>
      <c r="D1906" s="2">
        <f t="shared" si="230"/>
        <v>0.59800000000000009</v>
      </c>
      <c r="E1906" s="2">
        <f t="shared" si="232"/>
        <v>0.58299999999999996</v>
      </c>
      <c r="F1906" s="2">
        <f t="shared" si="233"/>
        <v>0.56649999999999989</v>
      </c>
      <c r="G1906" s="2">
        <f t="shared" ref="G1906:G1969" si="235">AVERAGE(B1857:B1906)</f>
        <v>0.57879999999999987</v>
      </c>
      <c r="H1906" s="2">
        <f t="shared" si="231"/>
        <v>0.59519999999999973</v>
      </c>
      <c r="I1906" s="2">
        <f t="array" ref="I1906">SUMPRODUCT(B1890:B1909, (ROW(B1890:B1909)-ROW(B1890)+1)) / (20*21/2)</f>
        <v>0.58519047619047615</v>
      </c>
      <c r="J1906" s="2">
        <f t="shared" si="234"/>
        <v>0.57615625063121856</v>
      </c>
      <c r="K1906" s="2">
        <f t="shared" si="228"/>
        <v>0.58178662131350933</v>
      </c>
    </row>
    <row r="1907" spans="1:11" ht="13.5" x14ac:dyDescent="0.25">
      <c r="A1907" s="3">
        <f>TITRES_STAT!B1910</f>
        <v>45079</v>
      </c>
      <c r="B1907" s="5">
        <f>TITRES_STAT!D1910</f>
        <v>0.6</v>
      </c>
      <c r="C1907" s="2">
        <f t="shared" si="229"/>
        <v>0</v>
      </c>
      <c r="D1907" s="2">
        <f t="shared" si="230"/>
        <v>0.60200000000000009</v>
      </c>
      <c r="E1907" s="2">
        <f t="shared" si="232"/>
        <v>0.58799999999999986</v>
      </c>
      <c r="F1907" s="2">
        <f t="shared" si="233"/>
        <v>0.5675</v>
      </c>
      <c r="G1907" s="2">
        <f t="shared" si="235"/>
        <v>0.57839999999999991</v>
      </c>
      <c r="H1907" s="2">
        <f t="shared" si="231"/>
        <v>0.59489999999999976</v>
      </c>
      <c r="I1907" s="2">
        <f t="array" ref="I1907">SUMPRODUCT(B1891:B1910, (ROW(B1891:B1910)-ROW(B1891)+1)) / (20*21/2)</f>
        <v>0.58599999999999997</v>
      </c>
      <c r="J1907" s="2">
        <f t="shared" si="234"/>
        <v>0.57842708390443587</v>
      </c>
      <c r="K1907" s="2">
        <f t="shared" ref="K1907:K1970" si="236">$K$4*B1907+(1-$K$4)*K1906</f>
        <v>0.58250087145807761</v>
      </c>
    </row>
    <row r="1908" spans="1:11" ht="13.5" x14ac:dyDescent="0.25">
      <c r="A1908" s="3">
        <f>TITRES_STAT!B1911</f>
        <v>45082</v>
      </c>
      <c r="B1908" s="5">
        <f>TITRES_STAT!D1911</f>
        <v>0.61</v>
      </c>
      <c r="C1908" s="2">
        <f t="shared" si="229"/>
        <v>1.0000000000000009E-2</v>
      </c>
      <c r="D1908" s="2">
        <f t="shared" si="230"/>
        <v>0.60199999999999998</v>
      </c>
      <c r="E1908" s="2">
        <f t="shared" si="232"/>
        <v>0.59299999999999997</v>
      </c>
      <c r="F1908" s="2">
        <f t="shared" si="233"/>
        <v>0.56899999999999984</v>
      </c>
      <c r="G1908" s="2">
        <f t="shared" si="235"/>
        <v>0.57819999999999994</v>
      </c>
      <c r="H1908" s="2">
        <f t="shared" si="231"/>
        <v>0.59474999999999978</v>
      </c>
      <c r="I1908" s="2">
        <f t="array" ref="I1908">SUMPRODUCT(B1892:B1911, (ROW(B1892:B1911)-ROW(B1892)+1)) / (20*21/2)</f>
        <v>0.58766666666666656</v>
      </c>
      <c r="J1908" s="2">
        <f t="shared" si="234"/>
        <v>0.58143402829448965</v>
      </c>
      <c r="K1908" s="2">
        <f t="shared" si="236"/>
        <v>0.58357926865580012</v>
      </c>
    </row>
    <row r="1909" spans="1:11" ht="13.5" x14ac:dyDescent="0.25">
      <c r="A1909" s="3">
        <f>TITRES_STAT!B1912</f>
        <v>45083</v>
      </c>
      <c r="B1909" s="5">
        <f>TITRES_STAT!D1912</f>
        <v>0.61</v>
      </c>
      <c r="C1909" s="2">
        <f t="shared" si="229"/>
        <v>0</v>
      </c>
      <c r="D1909" s="2">
        <f t="shared" si="230"/>
        <v>0.60399999999999987</v>
      </c>
      <c r="E1909" s="2">
        <f t="shared" si="232"/>
        <v>0.59499999999999997</v>
      </c>
      <c r="F1909" s="2">
        <f t="shared" si="233"/>
        <v>0.57150000000000001</v>
      </c>
      <c r="G1909" s="2">
        <f t="shared" si="235"/>
        <v>0.57799999999999996</v>
      </c>
      <c r="H1909" s="2">
        <f t="shared" si="231"/>
        <v>0.5944999999999997</v>
      </c>
      <c r="I1909" s="2">
        <f t="array" ref="I1909">SUMPRODUCT(B1893:B1912, (ROW(B1893:B1912)-ROW(B1893)+1)) / (20*21/2)</f>
        <v>0.58823809523809523</v>
      </c>
      <c r="J1909" s="2">
        <f t="shared" si="234"/>
        <v>0.58415459702834782</v>
      </c>
      <c r="K1909" s="2">
        <f t="shared" si="236"/>
        <v>0.58461537576733735</v>
      </c>
    </row>
    <row r="1910" spans="1:11" ht="13.5" x14ac:dyDescent="0.25">
      <c r="A1910" s="3">
        <f>TITRES_STAT!B1913</f>
        <v>45084</v>
      </c>
      <c r="B1910" s="5">
        <f>TITRES_STAT!D1913</f>
        <v>0.57999999999999996</v>
      </c>
      <c r="C1910" s="2">
        <f t="shared" si="229"/>
        <v>-3.0000000000000027E-2</v>
      </c>
      <c r="D1910" s="2">
        <f t="shared" si="230"/>
        <v>0.6</v>
      </c>
      <c r="E1910" s="2">
        <f t="shared" si="232"/>
        <v>0.59600000000000009</v>
      </c>
      <c r="F1910" s="2">
        <f t="shared" si="233"/>
        <v>0.57250000000000001</v>
      </c>
      <c r="G1910" s="2">
        <f t="shared" si="235"/>
        <v>0.57739999999999991</v>
      </c>
      <c r="H1910" s="2">
        <f t="shared" si="231"/>
        <v>0.59419999999999984</v>
      </c>
      <c r="I1910" s="2">
        <f t="array" ref="I1910">SUMPRODUCT(B1894:B1913, (ROW(B1894:B1913)-ROW(B1894)+1)) / (20*21/2)</f>
        <v>0.59147619047619049</v>
      </c>
      <c r="J1910" s="2">
        <f t="shared" si="234"/>
        <v>0.58375892112088612</v>
      </c>
      <c r="K1910" s="2">
        <f t="shared" si="236"/>
        <v>0.5844343806392065</v>
      </c>
    </row>
    <row r="1911" spans="1:11" ht="13.5" x14ac:dyDescent="0.25">
      <c r="A1911" s="3">
        <f>TITRES_STAT!B1914</f>
        <v>45085</v>
      </c>
      <c r="B1911" s="5">
        <f>TITRES_STAT!D1914</f>
        <v>0.59</v>
      </c>
      <c r="C1911" s="2">
        <f t="shared" si="229"/>
        <v>1.0000000000000009E-2</v>
      </c>
      <c r="D1911" s="2">
        <f t="shared" si="230"/>
        <v>0.59799999999999998</v>
      </c>
      <c r="E1911" s="2">
        <f t="shared" si="232"/>
        <v>0.59800000000000009</v>
      </c>
      <c r="F1911" s="2">
        <f t="shared" si="233"/>
        <v>0.57399999999999995</v>
      </c>
      <c r="G1911" s="2">
        <f t="shared" si="235"/>
        <v>0.57699999999999996</v>
      </c>
      <c r="H1911" s="2">
        <f t="shared" si="231"/>
        <v>0.59394999999999976</v>
      </c>
      <c r="I1911" s="2">
        <f t="array" ref="I1911">SUMPRODUCT(B1895:B1914, (ROW(B1895:B1914)-ROW(B1895)+1)) / (20*21/2)</f>
        <v>0.59528571428571431</v>
      </c>
      <c r="J1911" s="2">
        <f t="shared" si="234"/>
        <v>0.58435330958556364</v>
      </c>
      <c r="K1911" s="2">
        <f t="shared" si="236"/>
        <v>0.58465264022198282</v>
      </c>
    </row>
    <row r="1912" spans="1:11" ht="13.5" x14ac:dyDescent="0.25">
      <c r="A1912" s="3">
        <f>TITRES_STAT!B1915</f>
        <v>45086</v>
      </c>
      <c r="B1912" s="5">
        <f>TITRES_STAT!D1915</f>
        <v>0.57999999999999996</v>
      </c>
      <c r="C1912" s="2">
        <f t="shared" si="229"/>
        <v>-1.0000000000000009E-2</v>
      </c>
      <c r="D1912" s="2">
        <f t="shared" si="230"/>
        <v>0.59399999999999997</v>
      </c>
      <c r="E1912" s="2">
        <f t="shared" si="232"/>
        <v>0.59800000000000009</v>
      </c>
      <c r="F1912" s="2">
        <f t="shared" si="233"/>
        <v>0.57599999999999985</v>
      </c>
      <c r="G1912" s="2">
        <f t="shared" si="235"/>
        <v>0.57679999999999998</v>
      </c>
      <c r="H1912" s="2">
        <f t="shared" si="231"/>
        <v>0.59359999999999968</v>
      </c>
      <c r="I1912" s="2">
        <f t="array" ref="I1912">SUMPRODUCT(B1896:B1915, (ROW(B1896:B1915)-ROW(B1896)+1)) / (20*21/2)</f>
        <v>0.60052380952380957</v>
      </c>
      <c r="J1912" s="2">
        <f t="shared" si="234"/>
        <v>0.58393870867265274</v>
      </c>
      <c r="K1912" s="2">
        <f t="shared" si="236"/>
        <v>0.58447018374268933</v>
      </c>
    </row>
    <row r="1913" spans="1:11" ht="13.5" x14ac:dyDescent="0.25">
      <c r="A1913" s="3">
        <f>TITRES_STAT!B1916</f>
        <v>45089</v>
      </c>
      <c r="B1913" s="5">
        <f>TITRES_STAT!D1916</f>
        <v>0.61</v>
      </c>
      <c r="C1913" s="2">
        <f t="shared" si="229"/>
        <v>3.0000000000000027E-2</v>
      </c>
      <c r="D1913" s="2">
        <f t="shared" si="230"/>
        <v>0.59399999999999997</v>
      </c>
      <c r="E1913" s="2">
        <f t="shared" si="232"/>
        <v>0.59799999999999998</v>
      </c>
      <c r="F1913" s="2">
        <f t="shared" si="233"/>
        <v>0.57999999999999985</v>
      </c>
      <c r="G1913" s="2">
        <f t="shared" si="235"/>
        <v>0.57700000000000007</v>
      </c>
      <c r="H1913" s="2">
        <f t="shared" si="231"/>
        <v>0.59349999999999969</v>
      </c>
      <c r="I1913" s="2">
        <f t="array" ref="I1913">SUMPRODUCT(B1897:B1916, (ROW(B1897:B1916)-ROW(B1897)+1)) / (20*21/2)</f>
        <v>0.60242857142857142</v>
      </c>
      <c r="J1913" s="2">
        <f t="shared" si="234"/>
        <v>0.58642073641811443</v>
      </c>
      <c r="K1913" s="2">
        <f t="shared" si="236"/>
        <v>0.58547135300768194</v>
      </c>
    </row>
    <row r="1914" spans="1:11" ht="13.5" x14ac:dyDescent="0.25">
      <c r="A1914" s="3">
        <f>TITRES_STAT!B1917</f>
        <v>45090</v>
      </c>
      <c r="B1914" s="5">
        <f>TITRES_STAT!D1917</f>
        <v>0.62</v>
      </c>
      <c r="C1914" s="2">
        <f t="shared" si="229"/>
        <v>1.0000000000000009E-2</v>
      </c>
      <c r="D1914" s="2">
        <f t="shared" si="230"/>
        <v>0.59599999999999997</v>
      </c>
      <c r="E1914" s="2">
        <f t="shared" si="232"/>
        <v>0.6</v>
      </c>
      <c r="F1914" s="2">
        <f t="shared" si="233"/>
        <v>0.58499999999999974</v>
      </c>
      <c r="G1914" s="2">
        <f t="shared" si="235"/>
        <v>0.57740000000000014</v>
      </c>
      <c r="H1914" s="2">
        <f t="shared" si="231"/>
        <v>0.59349999999999969</v>
      </c>
      <c r="I1914" s="2">
        <f t="array" ref="I1914">SUMPRODUCT(B1898:B1917, (ROW(B1898:B1917)-ROW(B1898)+1)) / (20*21/2)</f>
        <v>0.60585714285714287</v>
      </c>
      <c r="J1914" s="2">
        <f t="shared" si="234"/>
        <v>0.58961876152115111</v>
      </c>
      <c r="K1914" s="2">
        <f t="shared" si="236"/>
        <v>0.58682541759561602</v>
      </c>
    </row>
    <row r="1915" spans="1:11" ht="13.5" x14ac:dyDescent="0.25">
      <c r="A1915" s="3">
        <f>TITRES_STAT!B1918</f>
        <v>45091</v>
      </c>
      <c r="B1915" s="5">
        <f>TITRES_STAT!D1918</f>
        <v>0.64</v>
      </c>
      <c r="C1915" s="2">
        <f t="shared" si="229"/>
        <v>2.0000000000000018E-2</v>
      </c>
      <c r="D1915" s="2">
        <f t="shared" si="230"/>
        <v>0.60799999999999998</v>
      </c>
      <c r="E1915" s="2">
        <f t="shared" si="232"/>
        <v>0.60399999999999998</v>
      </c>
      <c r="F1915" s="2">
        <f t="shared" si="233"/>
        <v>0.58999999999999986</v>
      </c>
      <c r="G1915" s="2">
        <f t="shared" si="235"/>
        <v>0.57840000000000014</v>
      </c>
      <c r="H1915" s="2">
        <f t="shared" si="231"/>
        <v>0.59354999999999969</v>
      </c>
      <c r="I1915" s="2">
        <f t="array" ref="I1915">SUMPRODUCT(B1899:B1918, (ROW(B1899:B1918)-ROW(B1899)+1)) / (20*21/2)</f>
        <v>0.60985714285714288</v>
      </c>
      <c r="J1915" s="2">
        <f t="shared" si="234"/>
        <v>0.59441697470961297</v>
      </c>
      <c r="K1915" s="2">
        <f t="shared" si="236"/>
        <v>0.5889106953369645</v>
      </c>
    </row>
    <row r="1916" spans="1:11" ht="13.5" x14ac:dyDescent="0.25">
      <c r="A1916" s="3">
        <f>TITRES_STAT!B1919</f>
        <v>45092</v>
      </c>
      <c r="B1916" s="5">
        <f>TITRES_STAT!D1919</f>
        <v>0.61</v>
      </c>
      <c r="C1916" s="2">
        <f t="shared" si="229"/>
        <v>-3.0000000000000027E-2</v>
      </c>
      <c r="D1916" s="2">
        <f t="shared" si="230"/>
        <v>0.61199999999999999</v>
      </c>
      <c r="E1916" s="2">
        <f t="shared" si="232"/>
        <v>0.60499999999999998</v>
      </c>
      <c r="F1916" s="2">
        <f t="shared" si="233"/>
        <v>0.59399999999999986</v>
      </c>
      <c r="G1916" s="2">
        <f t="shared" si="235"/>
        <v>0.57860000000000011</v>
      </c>
      <c r="H1916" s="2">
        <f t="shared" si="231"/>
        <v>0.59339999999999971</v>
      </c>
      <c r="I1916" s="2">
        <f t="array" ref="I1916">SUMPRODUCT(B1900:B1919, (ROW(B1900:B1919)-ROW(B1900)+1)) / (20*21/2)</f>
        <v>0.61061904761904762</v>
      </c>
      <c r="J1916" s="2">
        <f t="shared" si="234"/>
        <v>0.59590107235631651</v>
      </c>
      <c r="K1916" s="2">
        <f t="shared" si="236"/>
        <v>0.58973772689237769</v>
      </c>
    </row>
    <row r="1917" spans="1:11" ht="13.5" x14ac:dyDescent="0.25">
      <c r="A1917" s="3">
        <f>TITRES_STAT!B1920</f>
        <v>45093</v>
      </c>
      <c r="B1917" s="5">
        <f>TITRES_STAT!D1920</f>
        <v>0.63</v>
      </c>
      <c r="C1917" s="2">
        <f t="shared" si="229"/>
        <v>2.0000000000000018E-2</v>
      </c>
      <c r="D1917" s="2">
        <f t="shared" si="230"/>
        <v>0.622</v>
      </c>
      <c r="E1917" s="2">
        <f t="shared" si="232"/>
        <v>0.60799999999999987</v>
      </c>
      <c r="F1917" s="2">
        <f t="shared" si="233"/>
        <v>0.59799999999999998</v>
      </c>
      <c r="G1917" s="2">
        <f t="shared" si="235"/>
        <v>0.57920000000000005</v>
      </c>
      <c r="H1917" s="2">
        <f t="shared" si="231"/>
        <v>0.59334999999999971</v>
      </c>
      <c r="I1917" s="2">
        <f t="array" ref="I1917">SUMPRODUCT(B1901:B1920, (ROW(B1901:B1920)-ROW(B1901)+1)) / (20*21/2)</f>
        <v>0.61033333333333339</v>
      </c>
      <c r="J1917" s="2">
        <f t="shared" si="234"/>
        <v>0.59914858927476256</v>
      </c>
      <c r="K1917" s="2">
        <f t="shared" si="236"/>
        <v>0.59131663956326486</v>
      </c>
    </row>
    <row r="1918" spans="1:11" ht="13.5" x14ac:dyDescent="0.25">
      <c r="A1918" s="3">
        <f>TITRES_STAT!B1921</f>
        <v>45096</v>
      </c>
      <c r="B1918" s="5">
        <f>TITRES_STAT!D1921</f>
        <v>0.64</v>
      </c>
      <c r="C1918" s="2">
        <f t="shared" si="229"/>
        <v>1.0000000000000009E-2</v>
      </c>
      <c r="D1918" s="2">
        <f t="shared" si="230"/>
        <v>0.628</v>
      </c>
      <c r="E1918" s="2">
        <f t="shared" si="232"/>
        <v>0.61099999999999999</v>
      </c>
      <c r="F1918" s="2">
        <f t="shared" si="233"/>
        <v>0.60199999999999998</v>
      </c>
      <c r="G1918" s="2">
        <f t="shared" si="235"/>
        <v>0.5806</v>
      </c>
      <c r="H1918" s="2">
        <f t="shared" si="231"/>
        <v>0.5934499999999997</v>
      </c>
      <c r="I1918" s="2">
        <f t="array" ref="I1918">SUMPRODUCT(B1902:B1921, (ROW(B1902:B1921)-ROW(B1902)+1)) / (20*21/2)</f>
        <v>0.61085714285714288</v>
      </c>
      <c r="J1918" s="2">
        <f t="shared" si="234"/>
        <v>0.6030391998200233</v>
      </c>
      <c r="K1918" s="2">
        <f t="shared" si="236"/>
        <v>0.59322579095294081</v>
      </c>
    </row>
    <row r="1919" spans="1:11" ht="13.5" x14ac:dyDescent="0.25">
      <c r="A1919" s="3">
        <f>TITRES_STAT!B1922</f>
        <v>45097</v>
      </c>
      <c r="B1919" s="5">
        <f>TITRES_STAT!D1922</f>
        <v>0.61</v>
      </c>
      <c r="C1919" s="2">
        <f t="shared" si="229"/>
        <v>-3.0000000000000027E-2</v>
      </c>
      <c r="D1919" s="2">
        <f t="shared" si="230"/>
        <v>0.626</v>
      </c>
      <c r="E1919" s="2">
        <f t="shared" si="232"/>
        <v>0.61099999999999999</v>
      </c>
      <c r="F1919" s="2">
        <f t="shared" si="233"/>
        <v>0.60299999999999998</v>
      </c>
      <c r="G1919" s="2">
        <f t="shared" si="235"/>
        <v>0.58080000000000009</v>
      </c>
      <c r="H1919" s="2">
        <f t="shared" si="231"/>
        <v>0.5934499999999997</v>
      </c>
      <c r="I1919" s="2">
        <f t="array" ref="I1919">SUMPRODUCT(B1903:B1922, (ROW(B1903:B1922)-ROW(B1903)+1)) / (20*21/2)</f>
        <v>0.61023809523809514</v>
      </c>
      <c r="J1919" s="2">
        <f t="shared" si="234"/>
        <v>0.60370213317049726</v>
      </c>
      <c r="K1919" s="2">
        <f t="shared" si="236"/>
        <v>0.59388360307243337</v>
      </c>
    </row>
    <row r="1920" spans="1:11" ht="13.5" x14ac:dyDescent="0.25">
      <c r="A1920" s="3">
        <f>TITRES_STAT!B1923</f>
        <v>45098</v>
      </c>
      <c r="B1920" s="5">
        <f>TITRES_STAT!D1923</f>
        <v>0.6</v>
      </c>
      <c r="C1920" s="2">
        <f t="shared" si="229"/>
        <v>-1.0000000000000009E-2</v>
      </c>
      <c r="D1920" s="2">
        <f t="shared" si="230"/>
        <v>0.61799999999999999</v>
      </c>
      <c r="E1920" s="2">
        <f t="shared" si="232"/>
        <v>0.61299999999999999</v>
      </c>
      <c r="F1920" s="2">
        <f t="shared" si="233"/>
        <v>0.60450000000000004</v>
      </c>
      <c r="G1920" s="2">
        <f t="shared" si="235"/>
        <v>0.58099999999999996</v>
      </c>
      <c r="H1920" s="2">
        <f t="shared" si="231"/>
        <v>0.5934499999999997</v>
      </c>
      <c r="I1920" s="2">
        <f t="array" ref="I1920">SUMPRODUCT(B1904:B1923, (ROW(B1904:B1923)-ROW(B1904)+1)) / (20*21/2)</f>
        <v>0.60761904761904761</v>
      </c>
      <c r="J1920" s="2">
        <f t="shared" si="234"/>
        <v>0.60334954905902138</v>
      </c>
      <c r="K1920" s="2">
        <f t="shared" si="236"/>
        <v>0.59412346177547526</v>
      </c>
    </row>
    <row r="1921" spans="1:11" ht="13.5" x14ac:dyDescent="0.25">
      <c r="A1921" s="3">
        <f>TITRES_STAT!B1924</f>
        <v>45099</v>
      </c>
      <c r="B1921" s="5">
        <f>TITRES_STAT!D1924</f>
        <v>0.61</v>
      </c>
      <c r="C1921" s="2">
        <f t="shared" si="229"/>
        <v>1.0000000000000009E-2</v>
      </c>
      <c r="D1921" s="2">
        <f t="shared" si="230"/>
        <v>0.61799999999999999</v>
      </c>
      <c r="E1921" s="2">
        <f t="shared" si="232"/>
        <v>0.61499999999999999</v>
      </c>
      <c r="F1921" s="2">
        <f t="shared" si="233"/>
        <v>0.60650000000000004</v>
      </c>
      <c r="G1921" s="2">
        <f t="shared" si="235"/>
        <v>0.58120000000000005</v>
      </c>
      <c r="H1921" s="2">
        <f t="shared" si="231"/>
        <v>0.59339999999999971</v>
      </c>
      <c r="I1921" s="2">
        <f t="array" ref="I1921">SUMPRODUCT(B1905:B1924, (ROW(B1905:B1924)-ROW(B1905)+1)) / (20*21/2)</f>
        <v>0.60419047619047617</v>
      </c>
      <c r="J1921" s="2">
        <f t="shared" si="234"/>
        <v>0.60398292533911457</v>
      </c>
      <c r="K1921" s="2">
        <f t="shared" si="236"/>
        <v>0.59474607111761346</v>
      </c>
    </row>
    <row r="1922" spans="1:11" ht="13.5" x14ac:dyDescent="0.25">
      <c r="A1922" s="3">
        <f>TITRES_STAT!B1925</f>
        <v>45100</v>
      </c>
      <c r="B1922" s="5">
        <f>TITRES_STAT!D1925</f>
        <v>0.6</v>
      </c>
      <c r="C1922" s="2">
        <f t="shared" si="229"/>
        <v>-1.0000000000000009E-2</v>
      </c>
      <c r="D1922" s="2">
        <f t="shared" si="230"/>
        <v>0.61199999999999999</v>
      </c>
      <c r="E1922" s="2">
        <f t="shared" si="232"/>
        <v>0.61699999999999999</v>
      </c>
      <c r="F1922" s="2">
        <f t="shared" si="233"/>
        <v>0.60750000000000004</v>
      </c>
      <c r="G1922" s="2">
        <f t="shared" si="235"/>
        <v>0.58160000000000001</v>
      </c>
      <c r="H1922" s="2">
        <f t="shared" si="231"/>
        <v>0.59329999999999972</v>
      </c>
      <c r="I1922" s="2">
        <f t="array" ref="I1922">SUMPRODUCT(B1906:B1925, (ROW(B1906:B1925)-ROW(B1906)+1)) / (20*21/2)</f>
        <v>0.60185714285714287</v>
      </c>
      <c r="J1922" s="2">
        <f t="shared" si="234"/>
        <v>0.60360359911634176</v>
      </c>
      <c r="K1922" s="2">
        <f t="shared" si="236"/>
        <v>0.59495210754437378</v>
      </c>
    </row>
    <row r="1923" spans="1:11" ht="13.5" x14ac:dyDescent="0.25">
      <c r="A1923" s="3">
        <f>TITRES_STAT!B1926</f>
        <v>45103</v>
      </c>
      <c r="B1923" s="5">
        <f>TITRES_STAT!D1926</f>
        <v>0.57999999999999996</v>
      </c>
      <c r="C1923" s="2">
        <f t="shared" si="229"/>
        <v>-2.0000000000000018E-2</v>
      </c>
      <c r="D1923" s="2">
        <f t="shared" si="230"/>
        <v>0.6</v>
      </c>
      <c r="E1923" s="2">
        <f t="shared" si="232"/>
        <v>0.61399999999999999</v>
      </c>
      <c r="F1923" s="2">
        <f t="shared" si="233"/>
        <v>0.60599999999999998</v>
      </c>
      <c r="G1923" s="2">
        <f t="shared" si="235"/>
        <v>0.58140000000000003</v>
      </c>
      <c r="H1923" s="2">
        <f t="shared" si="231"/>
        <v>0.59309999999999963</v>
      </c>
      <c r="I1923" s="2">
        <f t="array" ref="I1923">SUMPRODUCT(B1907:B1926, (ROW(B1907:B1926)-ROW(B1907)+1)) / (20*21/2)</f>
        <v>0.6024761904761905</v>
      </c>
      <c r="J1923" s="2">
        <f t="shared" si="234"/>
        <v>0.60135563729573771</v>
      </c>
      <c r="K1923" s="2">
        <f t="shared" si="236"/>
        <v>0.59436575038577089</v>
      </c>
    </row>
    <row r="1924" spans="1:11" ht="13.5" x14ac:dyDescent="0.25">
      <c r="A1924" s="3">
        <f>TITRES_STAT!B1927</f>
        <v>45104</v>
      </c>
      <c r="B1924" s="5">
        <f>TITRES_STAT!D1927</f>
        <v>0.56999999999999995</v>
      </c>
      <c r="C1924" s="2">
        <f t="shared" ref="C1924:C1987" si="237">B1924-B1923</f>
        <v>-1.0000000000000009E-2</v>
      </c>
      <c r="D1924" s="2">
        <f t="shared" si="230"/>
        <v>0.59199999999999997</v>
      </c>
      <c r="E1924" s="2">
        <f t="shared" si="232"/>
        <v>0.60899999999999999</v>
      </c>
      <c r="F1924" s="2">
        <f t="shared" si="233"/>
        <v>0.60449999999999993</v>
      </c>
      <c r="G1924" s="2">
        <f t="shared" si="235"/>
        <v>0.58080000000000009</v>
      </c>
      <c r="H1924" s="2">
        <f t="shared" si="231"/>
        <v>0.59294999999999953</v>
      </c>
      <c r="I1924" s="2">
        <f t="array" ref="I1924">SUMPRODUCT(B1908:B1927, (ROW(B1908:B1927)-ROW(B1908)+1)) / (20*21/2)</f>
        <v>0.60304761904761905</v>
      </c>
      <c r="J1924" s="2">
        <f t="shared" si="234"/>
        <v>0.59836938612471502</v>
      </c>
      <c r="K1924" s="2">
        <f t="shared" si="236"/>
        <v>0.59341023076279953</v>
      </c>
    </row>
    <row r="1925" spans="1:11" ht="13.5" x14ac:dyDescent="0.25">
      <c r="A1925" s="3">
        <f>TITRES_STAT!B1928</f>
        <v>45107</v>
      </c>
      <c r="B1925" s="5">
        <f>TITRES_STAT!D1928</f>
        <v>0.57999999999999996</v>
      </c>
      <c r="C1925" s="2">
        <f t="shared" si="237"/>
        <v>1.0000000000000009E-2</v>
      </c>
      <c r="D1925" s="2">
        <f t="shared" si="230"/>
        <v>0.58799999999999997</v>
      </c>
      <c r="E1925" s="2">
        <f t="shared" si="232"/>
        <v>0.60299999999999998</v>
      </c>
      <c r="F1925" s="2">
        <f t="shared" si="233"/>
        <v>0.60349999999999993</v>
      </c>
      <c r="G1925" s="2">
        <f t="shared" si="235"/>
        <v>0.58040000000000003</v>
      </c>
      <c r="H1925" s="2">
        <f t="shared" si="231"/>
        <v>0.59284999999999954</v>
      </c>
      <c r="I1925" s="2">
        <f t="array" ref="I1925">SUMPRODUCT(B1909:B1928, (ROW(B1909:B1928)-ROW(B1909)+1)) / (20*21/2)</f>
        <v>0.60357142857142865</v>
      </c>
      <c r="J1925" s="2">
        <f t="shared" si="234"/>
        <v>0.59661992077950399</v>
      </c>
      <c r="K1925" s="2">
        <f t="shared" si="236"/>
        <v>0.5928843393603368</v>
      </c>
    </row>
    <row r="1926" spans="1:11" ht="13.5" x14ac:dyDescent="0.25">
      <c r="A1926" s="3">
        <f>TITRES_STAT!B1929</f>
        <v>45110</v>
      </c>
      <c r="B1926" s="5">
        <f>TITRES_STAT!D1929</f>
        <v>0.61</v>
      </c>
      <c r="C1926" s="2">
        <f t="shared" si="237"/>
        <v>3.0000000000000027E-2</v>
      </c>
      <c r="D1926" s="2">
        <f t="shared" ref="D1926:D1989" si="238">AVERAGE(B1922:B1926)</f>
        <v>0.58799999999999997</v>
      </c>
      <c r="E1926" s="2">
        <f t="shared" si="232"/>
        <v>0.60299999999999998</v>
      </c>
      <c r="F1926" s="2">
        <f t="shared" si="233"/>
        <v>0.60399999999999987</v>
      </c>
      <c r="G1926" s="2">
        <f t="shared" si="235"/>
        <v>0.58099999999999996</v>
      </c>
      <c r="H1926" s="2">
        <f t="shared" si="231"/>
        <v>0.59279999999999955</v>
      </c>
      <c r="I1926" s="2">
        <f t="array" ref="I1926">SUMPRODUCT(B1910:B1929, (ROW(B1910:B1929)-ROW(B1910)+1)) / (20*21/2)</f>
        <v>0.60123809523809524</v>
      </c>
      <c r="J1926" s="2">
        <f t="shared" si="234"/>
        <v>0.59789421403859888</v>
      </c>
      <c r="K1926" s="2">
        <f t="shared" si="236"/>
        <v>0.59355554173836278</v>
      </c>
    </row>
    <row r="1927" spans="1:11" ht="13.5" x14ac:dyDescent="0.25">
      <c r="A1927" s="3">
        <f>TITRES_STAT!B1930</f>
        <v>45111</v>
      </c>
      <c r="B1927" s="5">
        <f>TITRES_STAT!D1930</f>
        <v>0.61</v>
      </c>
      <c r="C1927" s="2">
        <f t="shared" si="237"/>
        <v>0</v>
      </c>
      <c r="D1927" s="2">
        <f t="shared" si="238"/>
        <v>0.59</v>
      </c>
      <c r="E1927" s="2">
        <f t="shared" si="232"/>
        <v>0.60100000000000009</v>
      </c>
      <c r="F1927" s="2">
        <f t="shared" si="233"/>
        <v>0.60449999999999993</v>
      </c>
      <c r="G1927" s="2">
        <f t="shared" si="235"/>
        <v>0.58199999999999985</v>
      </c>
      <c r="H1927" s="2">
        <f t="shared" si="231"/>
        <v>0.59264999999999957</v>
      </c>
      <c r="I1927" s="2">
        <f t="array" ref="I1927">SUMPRODUCT(B1911:B1930, (ROW(B1911:B1930)-ROW(B1911)+1)) / (20*21/2)</f>
        <v>0.60000000000000009</v>
      </c>
      <c r="J1927" s="2">
        <f t="shared" si="234"/>
        <v>0.59904714603492282</v>
      </c>
      <c r="K1927" s="2">
        <f t="shared" si="236"/>
        <v>0.59420042245450544</v>
      </c>
    </row>
    <row r="1928" spans="1:11" ht="13.5" x14ac:dyDescent="0.25">
      <c r="A1928" s="3">
        <f>TITRES_STAT!B1931</f>
        <v>45112</v>
      </c>
      <c r="B1928" s="5">
        <f>TITRES_STAT!D1931</f>
        <v>0.61</v>
      </c>
      <c r="C1928" s="2">
        <f t="shared" si="237"/>
        <v>0</v>
      </c>
      <c r="D1928" s="2">
        <f t="shared" si="238"/>
        <v>0.59599999999999986</v>
      </c>
      <c r="E1928" s="2">
        <f t="shared" si="232"/>
        <v>0.59800000000000009</v>
      </c>
      <c r="F1928" s="2">
        <f t="shared" si="233"/>
        <v>0.60449999999999993</v>
      </c>
      <c r="G1928" s="2">
        <f t="shared" si="235"/>
        <v>0.58239999999999992</v>
      </c>
      <c r="H1928" s="2">
        <f t="shared" si="231"/>
        <v>0.59259999999999957</v>
      </c>
      <c r="I1928" s="2">
        <f t="array" ref="I1928">SUMPRODUCT(B1912:B1931, (ROW(B1912:B1931)-ROW(B1912)+1)) / (20*21/2)</f>
        <v>0.59966666666666668</v>
      </c>
      <c r="J1928" s="2">
        <f t="shared" si="234"/>
        <v>0.60009027498397782</v>
      </c>
      <c r="K1928" s="2">
        <f t="shared" si="236"/>
        <v>0.5948200137307994</v>
      </c>
    </row>
    <row r="1929" spans="1:11" ht="13.5" x14ac:dyDescent="0.25">
      <c r="A1929" s="3">
        <f>TITRES_STAT!B1932</f>
        <v>45113</v>
      </c>
      <c r="B1929" s="5">
        <f>TITRES_STAT!D1932</f>
        <v>0.57999999999999996</v>
      </c>
      <c r="C1929" s="2">
        <f t="shared" si="237"/>
        <v>-3.0000000000000027E-2</v>
      </c>
      <c r="D1929" s="2">
        <f t="shared" si="238"/>
        <v>0.59799999999999998</v>
      </c>
      <c r="E1929" s="2">
        <f t="shared" si="232"/>
        <v>0.59500000000000008</v>
      </c>
      <c r="F1929" s="2">
        <f t="shared" si="233"/>
        <v>0.60299999999999998</v>
      </c>
      <c r="G1929" s="2">
        <f t="shared" si="235"/>
        <v>0.58239999999999981</v>
      </c>
      <c r="H1929" s="2">
        <f t="shared" si="231"/>
        <v>0.59249999999999958</v>
      </c>
      <c r="I1929" s="2">
        <f t="array" ref="I1929">SUMPRODUCT(B1913:B1932, (ROW(B1913:B1932)-ROW(B1913)+1)) / (20*21/2)</f>
        <v>0.59642857142857153</v>
      </c>
      <c r="J1929" s="2">
        <f t="shared" si="234"/>
        <v>0.59817691546169416</v>
      </c>
      <c r="K1929" s="2">
        <f t="shared" si="236"/>
        <v>0.59423883672174838</v>
      </c>
    </row>
    <row r="1930" spans="1:11" ht="13.5" x14ac:dyDescent="0.25">
      <c r="A1930" s="3">
        <f>TITRES_STAT!B1933</f>
        <v>45114</v>
      </c>
      <c r="B1930" s="5">
        <f>TITRES_STAT!D1933</f>
        <v>0.59</v>
      </c>
      <c r="C1930" s="2">
        <f t="shared" si="237"/>
        <v>1.0000000000000009E-2</v>
      </c>
      <c r="D1930" s="2">
        <f t="shared" si="238"/>
        <v>0.6</v>
      </c>
      <c r="E1930" s="2">
        <f t="shared" si="232"/>
        <v>0.59400000000000008</v>
      </c>
      <c r="F1930" s="2">
        <f t="shared" si="233"/>
        <v>0.60349999999999993</v>
      </c>
      <c r="G1930" s="2">
        <f t="shared" si="235"/>
        <v>0.58299999999999985</v>
      </c>
      <c r="H1930" s="2">
        <f t="shared" ref="H1930:H1993" si="239">AVERAGE(B1731:B1930)</f>
        <v>0.59254999999999958</v>
      </c>
      <c r="I1930" s="2">
        <f t="array" ref="I1930">SUMPRODUCT(B1914:B1933, (ROW(B1914:B1933)-ROW(B1914)+1)) / (20*21/2)</f>
        <v>0.59514285714285708</v>
      </c>
      <c r="J1930" s="2">
        <f t="shared" si="234"/>
        <v>0.59739816160819947</v>
      </c>
      <c r="K1930" s="2">
        <f t="shared" si="236"/>
        <v>0.59407260783069948</v>
      </c>
    </row>
    <row r="1931" spans="1:11" ht="13.5" x14ac:dyDescent="0.25">
      <c r="A1931" s="3">
        <f>TITRES_STAT!B1934</f>
        <v>45117</v>
      </c>
      <c r="B1931" s="5">
        <f>TITRES_STAT!D1934</f>
        <v>0.6</v>
      </c>
      <c r="C1931" s="2">
        <f t="shared" si="237"/>
        <v>1.0000000000000009E-2</v>
      </c>
      <c r="D1931" s="2">
        <f t="shared" si="238"/>
        <v>0.59799999999999998</v>
      </c>
      <c r="E1931" s="2">
        <f t="shared" si="232"/>
        <v>0.59299999999999997</v>
      </c>
      <c r="F1931" s="2">
        <f t="shared" si="233"/>
        <v>0.60399999999999987</v>
      </c>
      <c r="G1931" s="2">
        <f t="shared" si="235"/>
        <v>0.58419999999999983</v>
      </c>
      <c r="H1931" s="2">
        <f t="shared" si="239"/>
        <v>0.59259999999999957</v>
      </c>
      <c r="I1931" s="2">
        <f t="array" ref="I1931">SUMPRODUCT(B1915:B1934, (ROW(B1915:B1934)-ROW(B1915)+1)) / (20*21/2)</f>
        <v>0.59109523809523812</v>
      </c>
      <c r="J1931" s="2">
        <f t="shared" si="234"/>
        <v>0.59764595574075197</v>
      </c>
      <c r="K1931" s="2">
        <f t="shared" si="236"/>
        <v>0.59430505458243676</v>
      </c>
    </row>
    <row r="1932" spans="1:11" ht="13.5" x14ac:dyDescent="0.25">
      <c r="A1932" s="3">
        <f>TITRES_STAT!B1935</f>
        <v>45118</v>
      </c>
      <c r="B1932" s="5">
        <f>TITRES_STAT!D1935</f>
        <v>0.56999999999999995</v>
      </c>
      <c r="C1932" s="2">
        <f t="shared" si="237"/>
        <v>-3.0000000000000027E-2</v>
      </c>
      <c r="D1932" s="2">
        <f t="shared" si="238"/>
        <v>0.59</v>
      </c>
      <c r="E1932" s="2">
        <f t="shared" ref="E1932:E1995" si="240">AVERAGE(B1923:B1932)</f>
        <v>0.59</v>
      </c>
      <c r="F1932" s="2">
        <f t="shared" si="233"/>
        <v>0.60349999999999993</v>
      </c>
      <c r="G1932" s="2">
        <f t="shared" si="235"/>
        <v>0.5845999999999999</v>
      </c>
      <c r="H1932" s="2">
        <f t="shared" si="239"/>
        <v>0.59259999999999957</v>
      </c>
      <c r="I1932" s="2">
        <f t="array" ref="I1932">SUMPRODUCT(B1916:B1935, (ROW(B1916:B1935)-ROW(B1916)+1)) / (20*21/2)</f>
        <v>0.59019047619047615</v>
      </c>
      <c r="J1932" s="2">
        <f t="shared" si="234"/>
        <v>0.595013007574966</v>
      </c>
      <c r="K1932" s="2">
        <f t="shared" si="236"/>
        <v>0.59335191518704711</v>
      </c>
    </row>
    <row r="1933" spans="1:11" ht="13.5" x14ac:dyDescent="0.25">
      <c r="A1933" s="3">
        <f>TITRES_STAT!B1936</f>
        <v>45119</v>
      </c>
      <c r="B1933" s="5">
        <f>TITRES_STAT!D1936</f>
        <v>0.59</v>
      </c>
      <c r="C1933" s="2">
        <f t="shared" si="237"/>
        <v>2.0000000000000018E-2</v>
      </c>
      <c r="D1933" s="2">
        <f t="shared" si="238"/>
        <v>0.58599999999999997</v>
      </c>
      <c r="E1933" s="2">
        <f t="shared" si="240"/>
        <v>0.59099999999999997</v>
      </c>
      <c r="F1933" s="2">
        <f t="shared" si="233"/>
        <v>0.60249999999999992</v>
      </c>
      <c r="G1933" s="2">
        <f t="shared" si="235"/>
        <v>0.58539999999999981</v>
      </c>
      <c r="H1933" s="2">
        <f t="shared" si="239"/>
        <v>0.59259999999999957</v>
      </c>
      <c r="I1933" s="2">
        <f t="array" ref="I1933">SUMPRODUCT(B1917:B1936, (ROW(B1917:B1936)-ROW(B1917)+1)) / (20*21/2)</f>
        <v>0.58857142857142852</v>
      </c>
      <c r="J1933" s="2">
        <f t="shared" si="234"/>
        <v>0.59453557828211212</v>
      </c>
      <c r="K1933" s="2">
        <f t="shared" si="236"/>
        <v>0.59322046753265312</v>
      </c>
    </row>
    <row r="1934" spans="1:11" ht="13.5" x14ac:dyDescent="0.25">
      <c r="A1934" s="3">
        <f>TITRES_STAT!B1937</f>
        <v>45120</v>
      </c>
      <c r="B1934" s="5">
        <f>TITRES_STAT!D1937</f>
        <v>0.56000000000000005</v>
      </c>
      <c r="C1934" s="2">
        <f t="shared" si="237"/>
        <v>-2.9999999999999916E-2</v>
      </c>
      <c r="D1934" s="2">
        <f t="shared" si="238"/>
        <v>0.58199999999999996</v>
      </c>
      <c r="E1934" s="2">
        <f t="shared" si="240"/>
        <v>0.59000000000000008</v>
      </c>
      <c r="F1934" s="2">
        <f t="shared" si="233"/>
        <v>0.59950000000000003</v>
      </c>
      <c r="G1934" s="2">
        <f t="shared" si="235"/>
        <v>0.58519999999999983</v>
      </c>
      <c r="H1934" s="2">
        <f t="shared" si="239"/>
        <v>0.59244999999999959</v>
      </c>
      <c r="I1934" s="2">
        <f t="array" ref="I1934">SUMPRODUCT(B1918:B1937, (ROW(B1918:B1937)-ROW(B1918)+1)) / (20*21/2)</f>
        <v>0.58614285714285719</v>
      </c>
      <c r="J1934" s="2">
        <f t="shared" si="234"/>
        <v>0.59124647558857768</v>
      </c>
      <c r="K1934" s="2">
        <f t="shared" si="236"/>
        <v>0.59191770410000011</v>
      </c>
    </row>
    <row r="1935" spans="1:11" ht="13.5" x14ac:dyDescent="0.25">
      <c r="A1935" s="3">
        <f>TITRES_STAT!B1938</f>
        <v>45121</v>
      </c>
      <c r="B1935" s="5">
        <f>TITRES_STAT!D1938</f>
        <v>0.59</v>
      </c>
      <c r="C1935" s="2">
        <f t="shared" si="237"/>
        <v>2.9999999999999916E-2</v>
      </c>
      <c r="D1935" s="2">
        <f t="shared" si="238"/>
        <v>0.58199999999999996</v>
      </c>
      <c r="E1935" s="2">
        <f t="shared" si="240"/>
        <v>0.59099999999999997</v>
      </c>
      <c r="F1935" s="2">
        <f t="shared" si="233"/>
        <v>0.59700000000000009</v>
      </c>
      <c r="G1935" s="2">
        <f t="shared" si="235"/>
        <v>0.5855999999999999</v>
      </c>
      <c r="H1935" s="2">
        <f t="shared" si="239"/>
        <v>0.59244999999999959</v>
      </c>
      <c r="I1935" s="2">
        <f t="array" ref="I1935">SUMPRODUCT(B1919:B1938, (ROW(B1919:B1938)-ROW(B1919)+1)) / (20*21/2)</f>
        <v>0.58114285714285707</v>
      </c>
      <c r="J1935" s="2">
        <f t="shared" si="234"/>
        <v>0.59112776362776076</v>
      </c>
      <c r="K1935" s="2">
        <f t="shared" si="236"/>
        <v>0.59184250001764727</v>
      </c>
    </row>
    <row r="1936" spans="1:11" ht="13.5" x14ac:dyDescent="0.25">
      <c r="A1936" s="3">
        <f>TITRES_STAT!B1939</f>
        <v>45124</v>
      </c>
      <c r="B1936" s="5">
        <f>TITRES_STAT!D1939</f>
        <v>0.57999999999999996</v>
      </c>
      <c r="C1936" s="2">
        <f t="shared" si="237"/>
        <v>-1.0000000000000009E-2</v>
      </c>
      <c r="D1936" s="2">
        <f t="shared" si="238"/>
        <v>0.57800000000000007</v>
      </c>
      <c r="E1936" s="2">
        <f t="shared" si="240"/>
        <v>0.58799999999999986</v>
      </c>
      <c r="F1936" s="2">
        <f t="shared" si="233"/>
        <v>0.59550000000000014</v>
      </c>
      <c r="G1936" s="2">
        <f t="shared" si="235"/>
        <v>0.58579999999999977</v>
      </c>
      <c r="H1936" s="2">
        <f t="shared" si="239"/>
        <v>0.59249999999999947</v>
      </c>
      <c r="I1936" s="2">
        <f t="array" ref="I1936">SUMPRODUCT(B1920:B1939, (ROW(B1920:B1939)-ROW(B1920)+1)) / (20*21/2)</f>
        <v>0.57947619047619048</v>
      </c>
      <c r="J1936" s="2">
        <f t="shared" si="234"/>
        <v>0.59006797661559307</v>
      </c>
      <c r="K1936" s="2">
        <f t="shared" si="236"/>
        <v>0.59137808825224936</v>
      </c>
    </row>
    <row r="1937" spans="1:11" ht="13.5" x14ac:dyDescent="0.25">
      <c r="A1937" s="3">
        <f>TITRES_STAT!B1940</f>
        <v>45125</v>
      </c>
      <c r="B1937" s="5">
        <f>TITRES_STAT!D1940</f>
        <v>0.56999999999999995</v>
      </c>
      <c r="C1937" s="2">
        <f t="shared" si="237"/>
        <v>-1.0000000000000009E-2</v>
      </c>
      <c r="D1937" s="2">
        <f t="shared" si="238"/>
        <v>0.57799999999999996</v>
      </c>
      <c r="E1937" s="2">
        <f t="shared" si="240"/>
        <v>0.58399999999999996</v>
      </c>
      <c r="F1937" s="2">
        <f t="shared" si="233"/>
        <v>0.59250000000000003</v>
      </c>
      <c r="G1937" s="2">
        <f t="shared" si="235"/>
        <v>0.58559999999999979</v>
      </c>
      <c r="H1937" s="2">
        <f t="shared" si="239"/>
        <v>0.59259999999999946</v>
      </c>
      <c r="I1937" s="2">
        <f t="array" ref="I1937">SUMPRODUCT(B1921:B1940, (ROW(B1921:B1940)-ROW(B1921)+1)) / (20*21/2)</f>
        <v>0.57799999999999996</v>
      </c>
      <c r="J1937" s="2">
        <f t="shared" si="234"/>
        <v>0.58815674074744129</v>
      </c>
      <c r="K1937" s="2">
        <f t="shared" si="236"/>
        <v>0.59053973185020037</v>
      </c>
    </row>
    <row r="1938" spans="1:11" ht="13.5" x14ac:dyDescent="0.25">
      <c r="A1938" s="3">
        <f>TITRES_STAT!B1941</f>
        <v>45127</v>
      </c>
      <c r="B1938" s="5">
        <f>TITRES_STAT!D1941</f>
        <v>0.54</v>
      </c>
      <c r="C1938" s="2">
        <f t="shared" si="237"/>
        <v>-2.9999999999999916E-2</v>
      </c>
      <c r="D1938" s="2">
        <f t="shared" si="238"/>
        <v>0.56799999999999995</v>
      </c>
      <c r="E1938" s="2">
        <f t="shared" si="240"/>
        <v>0.57700000000000007</v>
      </c>
      <c r="F1938" s="2">
        <f t="shared" si="233"/>
        <v>0.58750000000000002</v>
      </c>
      <c r="G1938" s="2">
        <f t="shared" si="235"/>
        <v>0.58479999999999976</v>
      </c>
      <c r="H1938" s="2">
        <f t="shared" si="239"/>
        <v>0.59244999999999948</v>
      </c>
      <c r="I1938" s="2">
        <f t="array" ref="I1938">SUMPRODUCT(B1922:B1941, (ROW(B1922:B1941)-ROW(B1922)+1)) / (20*21/2)</f>
        <v>0.57380952380952377</v>
      </c>
      <c r="J1938" s="2">
        <f t="shared" si="234"/>
        <v>0.58357038448578014</v>
      </c>
      <c r="K1938" s="2">
        <f t="shared" si="236"/>
        <v>0.58855778158156502</v>
      </c>
    </row>
    <row r="1939" spans="1:11" ht="13.5" x14ac:dyDescent="0.25">
      <c r="A1939" s="3">
        <f>TITRES_STAT!B1942</f>
        <v>45128</v>
      </c>
      <c r="B1939" s="5">
        <f>TITRES_STAT!D1942</f>
        <v>0.56999999999999995</v>
      </c>
      <c r="C1939" s="2">
        <f t="shared" si="237"/>
        <v>2.9999999999999916E-2</v>
      </c>
      <c r="D1939" s="2">
        <f t="shared" si="238"/>
        <v>0.56999999999999995</v>
      </c>
      <c r="E1939" s="2">
        <f t="shared" si="240"/>
        <v>0.57599999999999996</v>
      </c>
      <c r="F1939" s="2">
        <f t="shared" si="233"/>
        <v>0.58550000000000002</v>
      </c>
      <c r="G1939" s="2">
        <f t="shared" si="235"/>
        <v>0.58499999999999985</v>
      </c>
      <c r="H1939" s="2">
        <f t="shared" si="239"/>
        <v>0.59234999999999938</v>
      </c>
      <c r="I1939" s="2">
        <f t="array" ref="I1939">SUMPRODUCT(B1923:B1942, (ROW(B1923:B1942)-ROW(B1923)+1)) / (20*21/2)</f>
        <v>0.57185714285714284</v>
      </c>
      <c r="J1939" s="2">
        <f t="shared" si="234"/>
        <v>0.58227796691570588</v>
      </c>
      <c r="K1939" s="2">
        <f t="shared" si="236"/>
        <v>0.58783002544111151</v>
      </c>
    </row>
    <row r="1940" spans="1:11" ht="13.5" x14ac:dyDescent="0.25">
      <c r="A1940" s="3">
        <f>TITRES_STAT!B1943</f>
        <v>45131</v>
      </c>
      <c r="B1940" s="5">
        <f>TITRES_STAT!D1943</f>
        <v>0.56999999999999995</v>
      </c>
      <c r="C1940" s="2">
        <f t="shared" si="237"/>
        <v>0</v>
      </c>
      <c r="D1940" s="2">
        <f t="shared" si="238"/>
        <v>0.56599999999999995</v>
      </c>
      <c r="E1940" s="2">
        <f t="shared" si="240"/>
        <v>0.57400000000000007</v>
      </c>
      <c r="F1940" s="2">
        <f t="shared" ref="F1940:F2003" si="241">AVERAGE(B1921:B1940)</f>
        <v>0.58399999999999996</v>
      </c>
      <c r="G1940" s="2">
        <f t="shared" si="235"/>
        <v>0.58519999999999983</v>
      </c>
      <c r="H1940" s="2">
        <f t="shared" si="239"/>
        <v>0.59234999999999938</v>
      </c>
      <c r="I1940" s="2">
        <f t="array" ref="I1940">SUMPRODUCT(B1924:B1943, (ROW(B1924:B1943)-ROW(B1924)+1)) / (20*21/2)</f>
        <v>0.57104761904761903</v>
      </c>
      <c r="J1940" s="2">
        <f t="shared" si="234"/>
        <v>0.58110863673325774</v>
      </c>
      <c r="K1940" s="2">
        <f t="shared" si="236"/>
        <v>0.58713080875714641</v>
      </c>
    </row>
    <row r="1941" spans="1:11" ht="13.5" x14ac:dyDescent="0.25">
      <c r="A1941" s="3">
        <f>TITRES_STAT!B1944</f>
        <v>45133</v>
      </c>
      <c r="B1941" s="5">
        <f>TITRES_STAT!D1944</f>
        <v>0.54</v>
      </c>
      <c r="C1941" s="2">
        <f t="shared" si="237"/>
        <v>-2.9999999999999916E-2</v>
      </c>
      <c r="D1941" s="2">
        <f t="shared" si="238"/>
        <v>0.55799999999999994</v>
      </c>
      <c r="E1941" s="2">
        <f t="shared" si="240"/>
        <v>0.56800000000000006</v>
      </c>
      <c r="F1941" s="2">
        <f t="shared" si="241"/>
        <v>0.58050000000000002</v>
      </c>
      <c r="G1941" s="2">
        <f t="shared" si="235"/>
        <v>0.58479999999999988</v>
      </c>
      <c r="H1941" s="2">
        <f t="shared" si="239"/>
        <v>0.59229999999999938</v>
      </c>
      <c r="I1941" s="2">
        <f t="array" ref="I1941">SUMPRODUCT(B1925:B1944, (ROW(B1925:B1944)-ROW(B1925)+1)) / (20*21/2)</f>
        <v>0.5702857142857144</v>
      </c>
      <c r="J1941" s="2">
        <f t="shared" ref="J1941:J2004" si="242">$J$4*B1941+J1940*(1-$J$4)</f>
        <v>0.57719352847294747</v>
      </c>
      <c r="K1941" s="2">
        <f t="shared" si="236"/>
        <v>0.58528254174706218</v>
      </c>
    </row>
    <row r="1942" spans="1:11" ht="13.5" x14ac:dyDescent="0.25">
      <c r="A1942" s="3">
        <f>TITRES_STAT!B1945</f>
        <v>45134</v>
      </c>
      <c r="B1942" s="5">
        <f>TITRES_STAT!D1945</f>
        <v>0.56000000000000005</v>
      </c>
      <c r="C1942" s="2">
        <f t="shared" si="237"/>
        <v>2.0000000000000018E-2</v>
      </c>
      <c r="D1942" s="2">
        <f t="shared" si="238"/>
        <v>0.55599999999999994</v>
      </c>
      <c r="E1942" s="2">
        <f t="shared" si="240"/>
        <v>0.56699999999999995</v>
      </c>
      <c r="F1942" s="2">
        <f t="shared" si="241"/>
        <v>0.5784999999999999</v>
      </c>
      <c r="G1942" s="2">
        <f t="shared" si="235"/>
        <v>0.58519999999999972</v>
      </c>
      <c r="H1942" s="2">
        <f t="shared" si="239"/>
        <v>0.59234999999999938</v>
      </c>
      <c r="I1942" s="2">
        <f t="array" ref="I1942">SUMPRODUCT(B1926:B1945, (ROW(B1926:B1945)-ROW(B1926)+1)) / (20*21/2)</f>
        <v>0.56857142857142862</v>
      </c>
      <c r="J1942" s="2">
        <f t="shared" si="242"/>
        <v>0.57555604957076201</v>
      </c>
      <c r="K1942" s="2">
        <f t="shared" si="236"/>
        <v>0.58429106952168719</v>
      </c>
    </row>
    <row r="1943" spans="1:11" ht="13.5" x14ac:dyDescent="0.25">
      <c r="A1943" s="3">
        <f>TITRES_STAT!B1946</f>
        <v>45135</v>
      </c>
      <c r="B1943" s="5">
        <f>TITRES_STAT!D1946</f>
        <v>0.56999999999999995</v>
      </c>
      <c r="C1943" s="2">
        <f t="shared" si="237"/>
        <v>9.9999999999998979E-3</v>
      </c>
      <c r="D1943" s="2">
        <f t="shared" si="238"/>
        <v>0.56200000000000006</v>
      </c>
      <c r="E1943" s="2">
        <f t="shared" si="240"/>
        <v>0.56500000000000006</v>
      </c>
      <c r="F1943" s="2">
        <f t="shared" si="241"/>
        <v>0.57800000000000007</v>
      </c>
      <c r="G1943" s="2">
        <f t="shared" si="235"/>
        <v>0.58599999999999985</v>
      </c>
      <c r="H1943" s="2">
        <f t="shared" si="239"/>
        <v>0.59244999999999937</v>
      </c>
      <c r="I1943" s="2">
        <f t="array" ref="I1943">SUMPRODUCT(B1927:B1946, (ROW(B1927:B1946)-ROW(B1927)+1)) / (20*21/2)</f>
        <v>0.56790476190476202</v>
      </c>
      <c r="J1943" s="2">
        <f t="shared" si="242"/>
        <v>0.57502690199259421</v>
      </c>
      <c r="K1943" s="2">
        <f t="shared" si="236"/>
        <v>0.58373063542279746</v>
      </c>
    </row>
    <row r="1944" spans="1:11" ht="13.5" x14ac:dyDescent="0.25">
      <c r="A1944" s="3">
        <f>TITRES_STAT!B1947</f>
        <v>45138</v>
      </c>
      <c r="B1944" s="5">
        <f>TITRES_STAT!D1947</f>
        <v>0.56999999999999995</v>
      </c>
      <c r="C1944" s="2">
        <f t="shared" si="237"/>
        <v>0</v>
      </c>
      <c r="D1944" s="2">
        <f t="shared" si="238"/>
        <v>0.56199999999999994</v>
      </c>
      <c r="E1944" s="2">
        <f t="shared" si="240"/>
        <v>0.56600000000000006</v>
      </c>
      <c r="F1944" s="2">
        <f t="shared" si="241"/>
        <v>0.57800000000000007</v>
      </c>
      <c r="G1944" s="2">
        <f t="shared" si="235"/>
        <v>0.58699999999999974</v>
      </c>
      <c r="H1944" s="2">
        <f t="shared" si="239"/>
        <v>0.59244999999999937</v>
      </c>
      <c r="I1944" s="2">
        <f t="array" ref="I1944">SUMPRODUCT(B1928:B1947, (ROW(B1928:B1947)-ROW(B1928)+1)) / (20*21/2)</f>
        <v>0.56742857142857139</v>
      </c>
      <c r="J1944" s="2">
        <f t="shared" si="242"/>
        <v>0.57454814942187094</v>
      </c>
      <c r="K1944" s="2">
        <f t="shared" si="236"/>
        <v>0.5831921791317074</v>
      </c>
    </row>
    <row r="1945" spans="1:11" ht="13.5" x14ac:dyDescent="0.25">
      <c r="A1945" s="3">
        <f>TITRES_STAT!B1948</f>
        <v>45139</v>
      </c>
      <c r="B1945" s="5">
        <f>TITRES_STAT!D1948</f>
        <v>0.56000000000000005</v>
      </c>
      <c r="C1945" s="2">
        <f t="shared" si="237"/>
        <v>-9.9999999999998979E-3</v>
      </c>
      <c r="D1945" s="2">
        <f t="shared" si="238"/>
        <v>0.55999999999999994</v>
      </c>
      <c r="E1945" s="2">
        <f t="shared" si="240"/>
        <v>0.56300000000000006</v>
      </c>
      <c r="F1945" s="2">
        <f t="shared" si="241"/>
        <v>0.57700000000000018</v>
      </c>
      <c r="G1945" s="2">
        <f t="shared" si="235"/>
        <v>0.5873999999999997</v>
      </c>
      <c r="H1945" s="2">
        <f t="shared" si="239"/>
        <v>0.59234999999999938</v>
      </c>
      <c r="I1945" s="2">
        <f t="array" ref="I1945">SUMPRODUCT(B1929:B1948, (ROW(B1929:B1948)-ROW(B1929)+1)) / (20*21/2)</f>
        <v>0.56714285714285728</v>
      </c>
      <c r="J1945" s="2">
        <f t="shared" si="242"/>
        <v>0.57316261138169278</v>
      </c>
      <c r="K1945" s="2">
        <f t="shared" si="236"/>
        <v>0.58228268191085619</v>
      </c>
    </row>
    <row r="1946" spans="1:11" ht="13.5" x14ac:dyDescent="0.25">
      <c r="A1946" s="3">
        <f>TITRES_STAT!B1949</f>
        <v>45140</v>
      </c>
      <c r="B1946" s="5">
        <f>TITRES_STAT!D1949</f>
        <v>0.56999999999999995</v>
      </c>
      <c r="C1946" s="2">
        <f t="shared" si="237"/>
        <v>9.9999999999998979E-3</v>
      </c>
      <c r="D1946" s="2">
        <f t="shared" si="238"/>
        <v>0.56599999999999995</v>
      </c>
      <c r="E1946" s="2">
        <f t="shared" si="240"/>
        <v>0.56199999999999994</v>
      </c>
      <c r="F1946" s="2">
        <f t="shared" si="241"/>
        <v>0.57499999999999996</v>
      </c>
      <c r="G1946" s="2">
        <f t="shared" si="235"/>
        <v>0.58819999999999972</v>
      </c>
      <c r="H1946" s="2">
        <f t="shared" si="239"/>
        <v>0.59224999999999928</v>
      </c>
      <c r="I1946" s="2">
        <f t="array" ref="I1946">SUMPRODUCT(B1930:B1949, (ROW(B1930:B1949)-ROW(B1930)+1)) / (20*21/2)</f>
        <v>0.5660952380952381</v>
      </c>
      <c r="J1946" s="2">
        <f t="shared" si="242"/>
        <v>0.57286141029772197</v>
      </c>
      <c r="K1946" s="2">
        <f t="shared" si="236"/>
        <v>0.58180100811043045</v>
      </c>
    </row>
    <row r="1947" spans="1:11" ht="13.5" x14ac:dyDescent="0.25">
      <c r="A1947" s="3">
        <f>TITRES_STAT!B1950</f>
        <v>45141</v>
      </c>
      <c r="B1947" s="5">
        <f>TITRES_STAT!D1950</f>
        <v>0.56999999999999995</v>
      </c>
      <c r="C1947" s="2">
        <f t="shared" si="237"/>
        <v>0</v>
      </c>
      <c r="D1947" s="2">
        <f t="shared" si="238"/>
        <v>0.56799999999999995</v>
      </c>
      <c r="E1947" s="2">
        <f t="shared" si="240"/>
        <v>0.56200000000000006</v>
      </c>
      <c r="F1947" s="2">
        <f t="shared" si="241"/>
        <v>0.57300000000000018</v>
      </c>
      <c r="G1947" s="2">
        <f t="shared" si="235"/>
        <v>0.58859999999999979</v>
      </c>
      <c r="H1947" s="2">
        <f t="shared" si="239"/>
        <v>0.59219999999999917</v>
      </c>
      <c r="I1947" s="2">
        <f t="array" ref="I1947">SUMPRODUCT(B1931:B1950, (ROW(B1931:B1950)-ROW(B1931)+1)) / (20*21/2)</f>
        <v>0.56228571428571439</v>
      </c>
      <c r="J1947" s="2">
        <f t="shared" si="242"/>
        <v>0.5725888950312723</v>
      </c>
      <c r="K1947" s="2">
        <f t="shared" si="236"/>
        <v>0.58133822347864883</v>
      </c>
    </row>
    <row r="1948" spans="1:11" ht="13.5" x14ac:dyDescent="0.25">
      <c r="A1948" s="3">
        <f>TITRES_STAT!B1951</f>
        <v>45142</v>
      </c>
      <c r="B1948" s="5">
        <f>TITRES_STAT!D1951</f>
        <v>0.56999999999999995</v>
      </c>
      <c r="C1948" s="2">
        <f t="shared" si="237"/>
        <v>0</v>
      </c>
      <c r="D1948" s="2">
        <f t="shared" si="238"/>
        <v>0.56799999999999984</v>
      </c>
      <c r="E1948" s="2">
        <f t="shared" si="240"/>
        <v>0.56500000000000006</v>
      </c>
      <c r="F1948" s="2">
        <f t="shared" si="241"/>
        <v>0.57100000000000017</v>
      </c>
      <c r="G1948" s="2">
        <f t="shared" si="235"/>
        <v>0.58879999999999977</v>
      </c>
      <c r="H1948" s="2">
        <f t="shared" si="239"/>
        <v>0.59214999999999918</v>
      </c>
      <c r="I1948" s="2">
        <f t="array" ref="I1948">SUMPRODUCT(B1932:B1951, (ROW(B1932:B1951)-ROW(B1932)+1)) / (20*21/2)</f>
        <v>0.5559047619047619</v>
      </c>
      <c r="J1948" s="2">
        <f t="shared" si="242"/>
        <v>0.57234233359972253</v>
      </c>
      <c r="K1948" s="2">
        <f t="shared" si="236"/>
        <v>0.58089358726379992</v>
      </c>
    </row>
    <row r="1949" spans="1:11" ht="13.5" x14ac:dyDescent="0.25">
      <c r="A1949" s="3">
        <f>TITRES_STAT!B1952</f>
        <v>45145</v>
      </c>
      <c r="B1949" s="5">
        <f>TITRES_STAT!D1952</f>
        <v>0.56000000000000005</v>
      </c>
      <c r="C1949" s="2">
        <f t="shared" si="237"/>
        <v>-9.9999999999998979E-3</v>
      </c>
      <c r="D1949" s="2">
        <f t="shared" si="238"/>
        <v>0.56599999999999995</v>
      </c>
      <c r="E1949" s="2">
        <f t="shared" si="240"/>
        <v>0.56400000000000006</v>
      </c>
      <c r="F1949" s="2">
        <f t="shared" si="241"/>
        <v>0.57000000000000006</v>
      </c>
      <c r="G1949" s="2">
        <f t="shared" si="235"/>
        <v>0.58819999999999983</v>
      </c>
      <c r="H1949" s="2">
        <f t="shared" si="239"/>
        <v>0.5919499999999992</v>
      </c>
      <c r="I1949" s="2">
        <f t="array" ref="I1949">SUMPRODUCT(B1933:B1952, (ROW(B1933:B1952)-ROW(B1933)+1)) / (20*21/2)</f>
        <v>0.55285714285714294</v>
      </c>
      <c r="J1949" s="2">
        <f t="shared" si="242"/>
        <v>0.57116687325689186</v>
      </c>
      <c r="K1949" s="2">
        <f t="shared" si="236"/>
        <v>0.58007423090051369</v>
      </c>
    </row>
    <row r="1950" spans="1:11" ht="13.5" x14ac:dyDescent="0.25">
      <c r="A1950" s="3">
        <f>TITRES_STAT!B1953</f>
        <v>45146</v>
      </c>
      <c r="B1950" s="5">
        <f>TITRES_STAT!D1953</f>
        <v>0.53</v>
      </c>
      <c r="C1950" s="2">
        <f t="shared" si="237"/>
        <v>-3.0000000000000027E-2</v>
      </c>
      <c r="D1950" s="2">
        <f t="shared" si="238"/>
        <v>0.55999999999999994</v>
      </c>
      <c r="E1950" s="2">
        <f t="shared" si="240"/>
        <v>0.56000000000000005</v>
      </c>
      <c r="F1950" s="2">
        <f t="shared" si="241"/>
        <v>0.56700000000000006</v>
      </c>
      <c r="G1950" s="2">
        <f t="shared" si="235"/>
        <v>0.58739999999999992</v>
      </c>
      <c r="H1950" s="2">
        <f t="shared" si="239"/>
        <v>0.59159999999999924</v>
      </c>
      <c r="I1950" s="2">
        <f t="array" ref="I1950">SUMPRODUCT(B1934:B1953, (ROW(B1934:B1953)-ROW(B1934)+1)) / (20*21/2)</f>
        <v>0.55285714285714294</v>
      </c>
      <c r="J1950" s="2">
        <f t="shared" si="242"/>
        <v>0.56724621866099734</v>
      </c>
      <c r="K1950" s="2">
        <f t="shared" si="236"/>
        <v>0.57811053557108172</v>
      </c>
    </row>
    <row r="1951" spans="1:11" ht="13.5" x14ac:dyDescent="0.25">
      <c r="A1951" s="3">
        <f>TITRES_STAT!B1954</f>
        <v>45147</v>
      </c>
      <c r="B1951" s="5">
        <f>TITRES_STAT!D1954</f>
        <v>0.5</v>
      </c>
      <c r="C1951" s="2">
        <f t="shared" si="237"/>
        <v>-3.0000000000000027E-2</v>
      </c>
      <c r="D1951" s="2">
        <f t="shared" si="238"/>
        <v>0.54600000000000004</v>
      </c>
      <c r="E1951" s="2">
        <f t="shared" si="240"/>
        <v>0.55599999999999994</v>
      </c>
      <c r="F1951" s="2">
        <f t="shared" si="241"/>
        <v>0.56200000000000006</v>
      </c>
      <c r="G1951" s="2">
        <f t="shared" si="235"/>
        <v>0.58599999999999985</v>
      </c>
      <c r="H1951" s="2">
        <f t="shared" si="239"/>
        <v>0.59119999999999917</v>
      </c>
      <c r="I1951" s="2">
        <f t="array" ref="I1951">SUMPRODUCT(B1935:B1954, (ROW(B1935:B1954)-ROW(B1935)+1)) / (20*21/2)</f>
        <v>0.55300000000000005</v>
      </c>
      <c r="J1951" s="2">
        <f t="shared" si="242"/>
        <v>0.56084181688375945</v>
      </c>
      <c r="K1951" s="2">
        <f t="shared" si="236"/>
        <v>0.57504737731339228</v>
      </c>
    </row>
    <row r="1952" spans="1:11" ht="13.5" x14ac:dyDescent="0.25">
      <c r="A1952" s="3">
        <f>TITRES_STAT!B1955</f>
        <v>45148</v>
      </c>
      <c r="B1952" s="5">
        <f>TITRES_STAT!D1955</f>
        <v>0.53</v>
      </c>
      <c r="C1952" s="2">
        <f t="shared" si="237"/>
        <v>3.0000000000000027E-2</v>
      </c>
      <c r="D1952" s="2">
        <f t="shared" si="238"/>
        <v>0.53800000000000003</v>
      </c>
      <c r="E1952" s="2">
        <f t="shared" si="240"/>
        <v>0.55300000000000005</v>
      </c>
      <c r="F1952" s="2">
        <f t="shared" si="241"/>
        <v>0.56000000000000005</v>
      </c>
      <c r="G1952" s="2">
        <f t="shared" si="235"/>
        <v>0.58499999999999996</v>
      </c>
      <c r="H1952" s="2">
        <f t="shared" si="239"/>
        <v>0.59104999999999919</v>
      </c>
      <c r="I1952" s="2">
        <f t="array" ref="I1952">SUMPRODUCT(B1936:B1955, (ROW(B1936:B1955)-ROW(B1936)+1)) / (20*21/2)</f>
        <v>0.55314285714285716</v>
      </c>
      <c r="J1952" s="2">
        <f t="shared" si="242"/>
        <v>0.55790450099006805</v>
      </c>
      <c r="K1952" s="2">
        <f t="shared" si="236"/>
        <v>0.57328081349718085</v>
      </c>
    </row>
    <row r="1953" spans="1:11" ht="13.5" x14ac:dyDescent="0.25">
      <c r="A1953" s="3">
        <f>TITRES_STAT!B1956</f>
        <v>45149</v>
      </c>
      <c r="B1953" s="5">
        <f>TITRES_STAT!D1956</f>
        <v>0.56000000000000005</v>
      </c>
      <c r="C1953" s="2">
        <f t="shared" si="237"/>
        <v>3.0000000000000027E-2</v>
      </c>
      <c r="D1953" s="2">
        <f t="shared" si="238"/>
        <v>0.53600000000000003</v>
      </c>
      <c r="E1953" s="2">
        <f t="shared" si="240"/>
        <v>0.55199999999999994</v>
      </c>
      <c r="F1953" s="2">
        <f t="shared" si="241"/>
        <v>0.55850000000000011</v>
      </c>
      <c r="G1953" s="2">
        <f t="shared" si="235"/>
        <v>0.58399999999999996</v>
      </c>
      <c r="H1953" s="2">
        <f t="shared" si="239"/>
        <v>0.59114999999999918</v>
      </c>
      <c r="I1953" s="2">
        <f t="array" ref="I1953">SUMPRODUCT(B1937:B1956, (ROW(B1937:B1956)-ROW(B1937)+1)) / (20*21/2)</f>
        <v>0.55342857142857138</v>
      </c>
      <c r="J1953" s="2">
        <f t="shared" si="242"/>
        <v>0.55810407232434733</v>
      </c>
      <c r="K1953" s="2">
        <f t="shared" si="236"/>
        <v>0.5727599972816052</v>
      </c>
    </row>
    <row r="1954" spans="1:11" ht="13.5" x14ac:dyDescent="0.25">
      <c r="A1954" s="3">
        <f>TITRES_STAT!B1957</f>
        <v>45152</v>
      </c>
      <c r="B1954" s="5">
        <f>TITRES_STAT!D1957</f>
        <v>0.56000000000000005</v>
      </c>
      <c r="C1954" s="2">
        <f t="shared" si="237"/>
        <v>0</v>
      </c>
      <c r="D1954" s="2">
        <f t="shared" si="238"/>
        <v>0.53600000000000003</v>
      </c>
      <c r="E1954" s="2">
        <f t="shared" si="240"/>
        <v>0.55099999999999993</v>
      </c>
      <c r="F1954" s="2">
        <f t="shared" si="241"/>
        <v>0.55850000000000011</v>
      </c>
      <c r="G1954" s="2">
        <f t="shared" si="235"/>
        <v>0.58319999999999983</v>
      </c>
      <c r="H1954" s="2">
        <f t="shared" si="239"/>
        <v>0.59114999999999929</v>
      </c>
      <c r="I1954" s="2">
        <f t="array" ref="I1954">SUMPRODUCT(B1938:B1957, (ROW(B1938:B1957)-ROW(B1938)+1)) / (20*21/2)</f>
        <v>0.55095238095238108</v>
      </c>
      <c r="J1954" s="2">
        <f t="shared" si="242"/>
        <v>0.55828463686488572</v>
      </c>
      <c r="K1954" s="2">
        <f t="shared" si="236"/>
        <v>0.57225960523134622</v>
      </c>
    </row>
    <row r="1955" spans="1:11" ht="13.5" x14ac:dyDescent="0.25">
      <c r="A1955" s="3">
        <f>TITRES_STAT!B1958</f>
        <v>45153</v>
      </c>
      <c r="B1955" s="5">
        <f>TITRES_STAT!D1958</f>
        <v>0.56000000000000005</v>
      </c>
      <c r="C1955" s="2">
        <f t="shared" si="237"/>
        <v>0</v>
      </c>
      <c r="D1955" s="2">
        <f t="shared" si="238"/>
        <v>0.54200000000000004</v>
      </c>
      <c r="E1955" s="2">
        <f t="shared" si="240"/>
        <v>0.55100000000000016</v>
      </c>
      <c r="F1955" s="2">
        <f t="shared" si="241"/>
        <v>0.55700000000000016</v>
      </c>
      <c r="G1955" s="2">
        <f t="shared" si="235"/>
        <v>0.5823999999999997</v>
      </c>
      <c r="H1955" s="2">
        <f t="shared" si="239"/>
        <v>0.59109999999999918</v>
      </c>
      <c r="I1955" s="2">
        <f t="array" ref="I1955">SUMPRODUCT(B1939:B1958, (ROW(B1939:B1958)-ROW(B1939)+1)) / (20*21/2)</f>
        <v>0.54961904761904767</v>
      </c>
      <c r="J1955" s="2">
        <f t="shared" si="242"/>
        <v>0.55844800478251566</v>
      </c>
      <c r="K1955" s="2">
        <f t="shared" si="236"/>
        <v>0.57177883639874438</v>
      </c>
    </row>
    <row r="1956" spans="1:11" ht="13.5" x14ac:dyDescent="0.25">
      <c r="A1956" s="3">
        <f>TITRES_STAT!B1959</f>
        <v>45154</v>
      </c>
      <c r="B1956" s="5">
        <f>TITRES_STAT!D1959</f>
        <v>0.56000000000000005</v>
      </c>
      <c r="C1956" s="2">
        <f t="shared" si="237"/>
        <v>0</v>
      </c>
      <c r="D1956" s="2">
        <f t="shared" si="238"/>
        <v>0.55400000000000005</v>
      </c>
      <c r="E1956" s="2">
        <f t="shared" si="240"/>
        <v>0.55000000000000004</v>
      </c>
      <c r="F1956" s="2">
        <f t="shared" si="241"/>
        <v>0.55600000000000016</v>
      </c>
      <c r="G1956" s="2">
        <f t="shared" si="235"/>
        <v>0.58159999999999978</v>
      </c>
      <c r="H1956" s="2">
        <f t="shared" si="239"/>
        <v>0.5910499999999993</v>
      </c>
      <c r="I1956" s="2">
        <f t="array" ref="I1956">SUMPRODUCT(B1940:B1959, (ROW(B1940:B1959)-ROW(B1940)+1)) / (20*21/2)</f>
        <v>0.54638095238095252</v>
      </c>
      <c r="J1956" s="2">
        <f t="shared" si="242"/>
        <v>0.55859581385084756</v>
      </c>
      <c r="K1956" s="2">
        <f t="shared" si="236"/>
        <v>0.57131692124585243</v>
      </c>
    </row>
    <row r="1957" spans="1:11" ht="13.5" x14ac:dyDescent="0.25">
      <c r="A1957" s="3">
        <f>TITRES_STAT!B1960</f>
        <v>45155</v>
      </c>
      <c r="B1957" s="5">
        <f>TITRES_STAT!D1960</f>
        <v>0.53</v>
      </c>
      <c r="C1957" s="2">
        <f t="shared" si="237"/>
        <v>-3.0000000000000027E-2</v>
      </c>
      <c r="D1957" s="2">
        <f t="shared" si="238"/>
        <v>0.55400000000000005</v>
      </c>
      <c r="E1957" s="2">
        <f t="shared" si="240"/>
        <v>0.54600000000000015</v>
      </c>
      <c r="F1957" s="2">
        <f t="shared" si="241"/>
        <v>0.55400000000000005</v>
      </c>
      <c r="G1957" s="2">
        <f t="shared" si="235"/>
        <v>0.58019999999999983</v>
      </c>
      <c r="H1957" s="2">
        <f t="shared" si="239"/>
        <v>0.59089999999999931</v>
      </c>
      <c r="I1957" s="2">
        <f t="array" ref="I1957">SUMPRODUCT(B1941:B1960, (ROW(B1941:B1960)-ROW(B1941)+1)) / (20*21/2)</f>
        <v>0.54242857142857159</v>
      </c>
      <c r="J1957" s="2">
        <f t="shared" si="242"/>
        <v>0.55587240300790963</v>
      </c>
      <c r="K1957" s="2">
        <f t="shared" si="236"/>
        <v>0.56969664982444645</v>
      </c>
    </row>
    <row r="1958" spans="1:11" ht="13.5" x14ac:dyDescent="0.25">
      <c r="A1958" s="3">
        <f>TITRES_STAT!B1961</f>
        <v>45156</v>
      </c>
      <c r="B1958" s="5">
        <f>TITRES_STAT!D1961</f>
        <v>0.54</v>
      </c>
      <c r="C1958" s="2">
        <f t="shared" si="237"/>
        <v>1.0000000000000009E-2</v>
      </c>
      <c r="D1958" s="2">
        <f t="shared" si="238"/>
        <v>0.55000000000000004</v>
      </c>
      <c r="E1958" s="2">
        <f t="shared" si="240"/>
        <v>0.54300000000000004</v>
      </c>
      <c r="F1958" s="2">
        <f t="shared" si="241"/>
        <v>0.55400000000000005</v>
      </c>
      <c r="G1958" s="2">
        <f t="shared" si="235"/>
        <v>0.57879999999999976</v>
      </c>
      <c r="H1958" s="2">
        <f t="shared" si="239"/>
        <v>0.59079999999999933</v>
      </c>
      <c r="I1958" s="2">
        <f t="array" ref="I1958">SUMPRODUCT(B1942:B1961, (ROW(B1942:B1961)-ROW(B1942)+1)) / (20*21/2)</f>
        <v>0.53971428571428581</v>
      </c>
      <c r="J1958" s="2">
        <f t="shared" si="242"/>
        <v>0.55436074557858483</v>
      </c>
      <c r="K1958" s="2">
        <f t="shared" si="236"/>
        <v>0.56853207532152705</v>
      </c>
    </row>
    <row r="1959" spans="1:11" ht="13.5" x14ac:dyDescent="0.25">
      <c r="A1959" s="3">
        <f>TITRES_STAT!B1962</f>
        <v>45159</v>
      </c>
      <c r="B1959" s="5">
        <f>TITRES_STAT!D1962</f>
        <v>0.52</v>
      </c>
      <c r="C1959" s="2">
        <f t="shared" si="237"/>
        <v>-2.0000000000000018E-2</v>
      </c>
      <c r="D1959" s="2">
        <f t="shared" si="238"/>
        <v>0.54200000000000004</v>
      </c>
      <c r="E1959" s="2">
        <f t="shared" si="240"/>
        <v>0.53900000000000003</v>
      </c>
      <c r="F1959" s="2">
        <f t="shared" si="241"/>
        <v>0.5515000000000001</v>
      </c>
      <c r="G1959" s="2">
        <f t="shared" si="235"/>
        <v>0.57699999999999985</v>
      </c>
      <c r="H1959" s="2">
        <f t="shared" si="239"/>
        <v>0.59059999999999935</v>
      </c>
      <c r="I1959" s="2">
        <f t="array" ref="I1959">SUMPRODUCT(B1943:B1962, (ROW(B1943:B1962)-ROW(B1943)+1)) / (20*21/2)</f>
        <v>0.53804761904761911</v>
      </c>
      <c r="J1959" s="2">
        <f t="shared" si="242"/>
        <v>0.55108829361871958</v>
      </c>
      <c r="K1959" s="2">
        <f t="shared" si="236"/>
        <v>0.56662885668146723</v>
      </c>
    </row>
    <row r="1960" spans="1:11" ht="13.5" x14ac:dyDescent="0.25">
      <c r="A1960" s="3">
        <f>TITRES_STAT!B1963</f>
        <v>45160</v>
      </c>
      <c r="B1960" s="5">
        <f>TITRES_STAT!D1963</f>
        <v>0.51</v>
      </c>
      <c r="C1960" s="2">
        <f t="shared" si="237"/>
        <v>-1.0000000000000009E-2</v>
      </c>
      <c r="D1960" s="2">
        <f t="shared" si="238"/>
        <v>0.53200000000000003</v>
      </c>
      <c r="E1960" s="2">
        <f t="shared" si="240"/>
        <v>0.53700000000000014</v>
      </c>
      <c r="F1960" s="2">
        <f t="shared" si="241"/>
        <v>0.54849999999999999</v>
      </c>
      <c r="G1960" s="2">
        <f t="shared" si="235"/>
        <v>0.57559999999999989</v>
      </c>
      <c r="H1960" s="2">
        <f t="shared" si="239"/>
        <v>0.59039999999999937</v>
      </c>
      <c r="I1960" s="2">
        <f t="array" ref="I1960">SUMPRODUCT(B1944:B1963, (ROW(B1944:B1963)-ROW(B1944)+1)) / (20*21/2)</f>
        <v>0.53461904761904755</v>
      </c>
      <c r="J1960" s="2">
        <f t="shared" si="242"/>
        <v>0.54717512279788916</v>
      </c>
      <c r="K1960" s="2">
        <f t="shared" si="236"/>
        <v>0.56440811720376272</v>
      </c>
    </row>
    <row r="1961" spans="1:11" ht="13.5" x14ac:dyDescent="0.25">
      <c r="A1961" s="3">
        <f>TITRES_STAT!B1964</f>
        <v>45161</v>
      </c>
      <c r="B1961" s="5">
        <f>TITRES_STAT!D1964</f>
        <v>0.52</v>
      </c>
      <c r="C1961" s="2">
        <f t="shared" si="237"/>
        <v>1.0000000000000009E-2</v>
      </c>
      <c r="D1961" s="2">
        <f t="shared" si="238"/>
        <v>0.52400000000000002</v>
      </c>
      <c r="E1961" s="2">
        <f t="shared" si="240"/>
        <v>0.53899999999999992</v>
      </c>
      <c r="F1961" s="2">
        <f t="shared" si="241"/>
        <v>0.5475000000000001</v>
      </c>
      <c r="G1961" s="2">
        <f t="shared" si="235"/>
        <v>0.57419999999999982</v>
      </c>
      <c r="H1961" s="2">
        <f t="shared" si="239"/>
        <v>0.59024999999999939</v>
      </c>
      <c r="I1961" s="2">
        <f t="array" ref="I1961">SUMPRODUCT(B1945:B1964, (ROW(B1945:B1964)-ROW(B1945)+1)) / (20*21/2)</f>
        <v>0.53052380952380962</v>
      </c>
      <c r="J1961" s="2">
        <f t="shared" si="242"/>
        <v>0.54458701586475688</v>
      </c>
      <c r="K1961" s="2">
        <f t="shared" si="236"/>
        <v>0.56266662241145826</v>
      </c>
    </row>
    <row r="1962" spans="1:11" ht="13.5" x14ac:dyDescent="0.25">
      <c r="A1962" s="3">
        <f>TITRES_STAT!B1965</f>
        <v>45162</v>
      </c>
      <c r="B1962" s="5">
        <f>TITRES_STAT!D1965</f>
        <v>0.53</v>
      </c>
      <c r="C1962" s="2">
        <f t="shared" si="237"/>
        <v>1.0000000000000009E-2</v>
      </c>
      <c r="D1962" s="2">
        <f t="shared" si="238"/>
        <v>0.52400000000000002</v>
      </c>
      <c r="E1962" s="2">
        <f t="shared" si="240"/>
        <v>0.53900000000000015</v>
      </c>
      <c r="F1962" s="2">
        <f t="shared" si="241"/>
        <v>0.54599999999999993</v>
      </c>
      <c r="G1962" s="2">
        <f t="shared" si="235"/>
        <v>0.57319999999999993</v>
      </c>
      <c r="H1962" s="2">
        <f t="shared" si="239"/>
        <v>0.59004999999999941</v>
      </c>
      <c r="I1962" s="2">
        <f t="array" ref="I1962">SUMPRODUCT(B1946:B1965, (ROW(B1946:B1965)-ROW(B1946)+1)) / (20*21/2)</f>
        <v>0.52961904761904766</v>
      </c>
      <c r="J1962" s="2">
        <f t="shared" si="242"/>
        <v>0.54319777625858956</v>
      </c>
      <c r="K1962" s="2">
        <f t="shared" si="236"/>
        <v>0.56138557839532266</v>
      </c>
    </row>
    <row r="1963" spans="1:11" ht="13.5" x14ac:dyDescent="0.25">
      <c r="A1963" s="3">
        <f>TITRES_STAT!B1966</f>
        <v>45163</v>
      </c>
      <c r="B1963" s="5">
        <f>TITRES_STAT!D1966</f>
        <v>0.51</v>
      </c>
      <c r="C1963" s="2">
        <f t="shared" si="237"/>
        <v>-2.0000000000000018E-2</v>
      </c>
      <c r="D1963" s="2">
        <f t="shared" si="238"/>
        <v>0.51800000000000002</v>
      </c>
      <c r="E1963" s="2">
        <f t="shared" si="240"/>
        <v>0.53400000000000003</v>
      </c>
      <c r="F1963" s="2">
        <f t="shared" si="241"/>
        <v>0.54299999999999993</v>
      </c>
      <c r="G1963" s="2">
        <f t="shared" si="235"/>
        <v>0.57119999999999993</v>
      </c>
      <c r="H1963" s="2">
        <f t="shared" si="239"/>
        <v>0.58974999999999955</v>
      </c>
      <c r="I1963" s="2">
        <f t="array" ref="I1963">SUMPRODUCT(B1947:B1966, (ROW(B1947:B1966)-ROW(B1947)+1)) / (20*21/2)</f>
        <v>0.52980952380952384</v>
      </c>
      <c r="J1963" s="2">
        <f t="shared" si="242"/>
        <v>0.54003608328158104</v>
      </c>
      <c r="K1963" s="2">
        <f t="shared" si="236"/>
        <v>0.55937045767393745</v>
      </c>
    </row>
    <row r="1964" spans="1:11" ht="13.5" x14ac:dyDescent="0.25">
      <c r="A1964" s="3">
        <f>TITRES_STAT!B1967</f>
        <v>45166</v>
      </c>
      <c r="B1964" s="5">
        <f>TITRES_STAT!D1967</f>
        <v>0.5</v>
      </c>
      <c r="C1964" s="2">
        <f t="shared" si="237"/>
        <v>-1.0000000000000009E-2</v>
      </c>
      <c r="D1964" s="2">
        <f t="shared" si="238"/>
        <v>0.51400000000000001</v>
      </c>
      <c r="E1964" s="2">
        <f t="shared" si="240"/>
        <v>0.52800000000000002</v>
      </c>
      <c r="F1964" s="2">
        <f t="shared" si="241"/>
        <v>0.53949999999999998</v>
      </c>
      <c r="G1964" s="2">
        <f t="shared" si="235"/>
        <v>0.56879999999999997</v>
      </c>
      <c r="H1964" s="2">
        <f t="shared" si="239"/>
        <v>0.58949999999999958</v>
      </c>
      <c r="I1964" s="2">
        <f t="array" ref="I1964">SUMPRODUCT(B1948:B1967, (ROW(B1948:B1967)-ROW(B1948)+1)) / (20*21/2)</f>
        <v>0.53109523809523818</v>
      </c>
      <c r="J1964" s="2">
        <f t="shared" si="242"/>
        <v>0.5362231229690495</v>
      </c>
      <c r="K1964" s="2">
        <f t="shared" si="236"/>
        <v>0.55704220443182229</v>
      </c>
    </row>
    <row r="1965" spans="1:11" ht="13.5" x14ac:dyDescent="0.25">
      <c r="A1965" s="3">
        <f>TITRES_STAT!B1968</f>
        <v>45167</v>
      </c>
      <c r="B1965" s="5">
        <f>TITRES_STAT!D1968</f>
        <v>0.53</v>
      </c>
      <c r="C1965" s="2">
        <f t="shared" si="237"/>
        <v>3.0000000000000027E-2</v>
      </c>
      <c r="D1965" s="2">
        <f t="shared" si="238"/>
        <v>0.51800000000000002</v>
      </c>
      <c r="E1965" s="2">
        <f t="shared" si="240"/>
        <v>0.52500000000000002</v>
      </c>
      <c r="F1965" s="2">
        <f t="shared" si="241"/>
        <v>0.53800000000000003</v>
      </c>
      <c r="G1965" s="2">
        <f t="shared" si="235"/>
        <v>0.56659999999999999</v>
      </c>
      <c r="H1965" s="2">
        <f t="shared" si="239"/>
        <v>0.5892999999999996</v>
      </c>
      <c r="I1965" s="2">
        <f t="array" ref="I1965">SUMPRODUCT(B1949:B1968, (ROW(B1949:B1968)-ROW(B1949)+1)) / (20*21/2)</f>
        <v>0.5343809523809524</v>
      </c>
      <c r="J1965" s="2">
        <f t="shared" si="242"/>
        <v>0.53563044459104481</v>
      </c>
      <c r="K1965" s="2">
        <f t="shared" si="236"/>
        <v>0.55598172582665273</v>
      </c>
    </row>
    <row r="1966" spans="1:11" ht="13.5" x14ac:dyDescent="0.25">
      <c r="A1966" s="3">
        <f>TITRES_STAT!B1969</f>
        <v>45168</v>
      </c>
      <c r="B1966" s="5">
        <f>TITRES_STAT!D1969</f>
        <v>0.54</v>
      </c>
      <c r="C1966" s="2">
        <f t="shared" si="237"/>
        <v>1.0000000000000009E-2</v>
      </c>
      <c r="D1966" s="2">
        <f t="shared" si="238"/>
        <v>0.52200000000000002</v>
      </c>
      <c r="E1966" s="2">
        <f t="shared" si="240"/>
        <v>0.52300000000000002</v>
      </c>
      <c r="F1966" s="2">
        <f t="shared" si="241"/>
        <v>0.53649999999999987</v>
      </c>
      <c r="G1966" s="2">
        <f t="shared" si="235"/>
        <v>0.56520000000000004</v>
      </c>
      <c r="H1966" s="2">
        <f t="shared" si="239"/>
        <v>0.58919999999999961</v>
      </c>
      <c r="I1966" s="2">
        <f t="array" ref="I1966">SUMPRODUCT(B1950:B1969, (ROW(B1950:B1969)-ROW(B1950)+1)) / (20*21/2)</f>
        <v>0.5367142857142857</v>
      </c>
      <c r="J1966" s="2">
        <f t="shared" si="242"/>
        <v>0.53604659272523103</v>
      </c>
      <c r="K1966" s="2">
        <f t="shared" si="236"/>
        <v>0.5553549914805096</v>
      </c>
    </row>
    <row r="1967" spans="1:11" ht="13.5" x14ac:dyDescent="0.25">
      <c r="A1967" s="3">
        <f>TITRES_STAT!B1970</f>
        <v>45169</v>
      </c>
      <c r="B1967" s="5">
        <f>TITRES_STAT!D1970</f>
        <v>0.55000000000000004</v>
      </c>
      <c r="C1967" s="2">
        <f t="shared" si="237"/>
        <v>1.0000000000000009E-2</v>
      </c>
      <c r="D1967" s="2">
        <f t="shared" si="238"/>
        <v>0.52600000000000002</v>
      </c>
      <c r="E1967" s="2">
        <f t="shared" si="240"/>
        <v>0.52500000000000002</v>
      </c>
      <c r="F1967" s="2">
        <f t="shared" si="241"/>
        <v>0.53550000000000009</v>
      </c>
      <c r="G1967" s="2">
        <f t="shared" si="235"/>
        <v>0.5636000000000001</v>
      </c>
      <c r="H1967" s="2">
        <f t="shared" si="239"/>
        <v>0.58914999999999962</v>
      </c>
      <c r="I1967" s="2">
        <f t="array" ref="I1967">SUMPRODUCT(B1951:B1970, (ROW(B1951:B1970)-ROW(B1951)+1)) / (20*21/2)</f>
        <v>0.53904761904761911</v>
      </c>
      <c r="J1967" s="2">
        <f t="shared" si="242"/>
        <v>0.53737548865616147</v>
      </c>
      <c r="K1967" s="2">
        <f t="shared" si="236"/>
        <v>0.5551449918146073</v>
      </c>
    </row>
    <row r="1968" spans="1:11" ht="13.5" x14ac:dyDescent="0.25">
      <c r="A1968" s="3">
        <f>TITRES_STAT!B1971</f>
        <v>45170</v>
      </c>
      <c r="B1968" s="5">
        <f>TITRES_STAT!D1971</f>
        <v>0.56999999999999995</v>
      </c>
      <c r="C1968" s="2">
        <f t="shared" si="237"/>
        <v>1.9999999999999907E-2</v>
      </c>
      <c r="D1968" s="2">
        <f t="shared" si="238"/>
        <v>0.53800000000000003</v>
      </c>
      <c r="E1968" s="2">
        <f t="shared" si="240"/>
        <v>0.52800000000000002</v>
      </c>
      <c r="F1968" s="2">
        <f t="shared" si="241"/>
        <v>0.53550000000000009</v>
      </c>
      <c r="G1968" s="2">
        <f t="shared" si="235"/>
        <v>0.56220000000000003</v>
      </c>
      <c r="H1968" s="2">
        <f t="shared" si="239"/>
        <v>0.58919999999999961</v>
      </c>
      <c r="I1968" s="2">
        <f t="array" ref="I1968">SUMPRODUCT(B1952:B1971, (ROW(B1952:B1971)-ROW(B1952)+1)) / (20*21/2)</f>
        <v>0.54123809523809518</v>
      </c>
      <c r="J1968" s="2">
        <f t="shared" si="242"/>
        <v>0.54048258497462232</v>
      </c>
      <c r="K1968" s="2">
        <f t="shared" si="236"/>
        <v>0.55572754115521095</v>
      </c>
    </row>
    <row r="1969" spans="1:11" ht="13.5" x14ac:dyDescent="0.25">
      <c r="A1969" s="3">
        <f>TITRES_STAT!B1972</f>
        <v>45173</v>
      </c>
      <c r="B1969" s="5">
        <f>TITRES_STAT!D1972</f>
        <v>0.56000000000000005</v>
      </c>
      <c r="C1969" s="2">
        <f t="shared" si="237"/>
        <v>-9.9999999999998979E-3</v>
      </c>
      <c r="D1969" s="2">
        <f t="shared" si="238"/>
        <v>0.55000000000000004</v>
      </c>
      <c r="E1969" s="2">
        <f t="shared" si="240"/>
        <v>0.53200000000000003</v>
      </c>
      <c r="F1969" s="2">
        <f t="shared" si="241"/>
        <v>0.53550000000000009</v>
      </c>
      <c r="G1969" s="2">
        <f t="shared" si="235"/>
        <v>0.56120000000000003</v>
      </c>
      <c r="H1969" s="2">
        <f t="shared" si="239"/>
        <v>0.58919999999999961</v>
      </c>
      <c r="I1969" s="2">
        <f t="array" ref="I1969">SUMPRODUCT(B1953:B1972, (ROW(B1953:B1972)-ROW(B1953)+1)) / (20*21/2)</f>
        <v>0.54314285714285715</v>
      </c>
      <c r="J1969" s="2">
        <f t="shared" si="242"/>
        <v>0.54234138640561069</v>
      </c>
      <c r="K1969" s="2">
        <f t="shared" si="236"/>
        <v>0.55589508856088898</v>
      </c>
    </row>
    <row r="1970" spans="1:11" ht="13.5" x14ac:dyDescent="0.25">
      <c r="A1970" s="3">
        <f>TITRES_STAT!B1973</f>
        <v>45174</v>
      </c>
      <c r="B1970" s="5">
        <f>TITRES_STAT!D1973</f>
        <v>0.56000000000000005</v>
      </c>
      <c r="C1970" s="2">
        <f t="shared" si="237"/>
        <v>0</v>
      </c>
      <c r="D1970" s="2">
        <f t="shared" si="238"/>
        <v>0.55600000000000005</v>
      </c>
      <c r="E1970" s="2">
        <f t="shared" si="240"/>
        <v>0.53700000000000014</v>
      </c>
      <c r="F1970" s="2">
        <f t="shared" si="241"/>
        <v>0.53700000000000014</v>
      </c>
      <c r="G1970" s="2">
        <f t="shared" ref="G1970:G2033" si="243">AVERAGE(B1921:B1970)</f>
        <v>0.56040000000000001</v>
      </c>
      <c r="H1970" s="2">
        <f t="shared" si="239"/>
        <v>0.58919999999999961</v>
      </c>
      <c r="I1970" s="2">
        <f t="array" ref="I1970">SUMPRODUCT(B1954:B1973, (ROW(B1954:B1973)-ROW(B1954)+1)) / (20*21/2)</f>
        <v>0.54490476190476189</v>
      </c>
      <c r="J1970" s="2">
        <f t="shared" si="242"/>
        <v>0.54402315912888588</v>
      </c>
      <c r="K1970" s="2">
        <f t="shared" si="236"/>
        <v>0.55605606548006981</v>
      </c>
    </row>
    <row r="1971" spans="1:11" ht="13.5" x14ac:dyDescent="0.25">
      <c r="A1971" s="3">
        <f>TITRES_STAT!B1974</f>
        <v>45175</v>
      </c>
      <c r="B1971" s="5">
        <f>TITRES_STAT!D1974</f>
        <v>0.56000000000000005</v>
      </c>
      <c r="C1971" s="2">
        <f t="shared" si="237"/>
        <v>0</v>
      </c>
      <c r="D1971" s="2">
        <f t="shared" si="238"/>
        <v>0.56000000000000005</v>
      </c>
      <c r="E1971" s="2">
        <f t="shared" si="240"/>
        <v>0.54100000000000004</v>
      </c>
      <c r="F1971" s="2">
        <f t="shared" si="241"/>
        <v>0.54</v>
      </c>
      <c r="G1971" s="2">
        <f t="shared" si="243"/>
        <v>0.55940000000000001</v>
      </c>
      <c r="H1971" s="2">
        <f t="shared" si="239"/>
        <v>0.58924999999999972</v>
      </c>
      <c r="I1971" s="2">
        <f t="array" ref="I1971">SUMPRODUCT(B1955:B1974, (ROW(B1955:B1974)-ROW(B1955)+1)) / (20*21/2)</f>
        <v>0.54666666666666675</v>
      </c>
      <c r="J1971" s="2">
        <f t="shared" si="242"/>
        <v>0.54554476302137289</v>
      </c>
      <c r="K1971" s="2">
        <f t="shared" ref="K1971:K2034" si="244">$K$4*B1971+(1-$K$4)*K1970</f>
        <v>0.55621072957889062</v>
      </c>
    </row>
    <row r="1972" spans="1:11" ht="13.5" x14ac:dyDescent="0.25">
      <c r="A1972" s="3">
        <f>TITRES_STAT!B1975</f>
        <v>45176</v>
      </c>
      <c r="B1972" s="5">
        <f>TITRES_STAT!D1975</f>
        <v>0.56000000000000005</v>
      </c>
      <c r="C1972" s="2">
        <f t="shared" si="237"/>
        <v>0</v>
      </c>
      <c r="D1972" s="2">
        <f t="shared" si="238"/>
        <v>0.56200000000000006</v>
      </c>
      <c r="E1972" s="2">
        <f t="shared" si="240"/>
        <v>0.54400000000000015</v>
      </c>
      <c r="F1972" s="2">
        <f t="shared" si="241"/>
        <v>0.5415000000000002</v>
      </c>
      <c r="G1972" s="2">
        <f t="shared" si="243"/>
        <v>0.55859999999999987</v>
      </c>
      <c r="H1972" s="2">
        <f t="shared" si="239"/>
        <v>0.58934999999999971</v>
      </c>
      <c r="I1972" s="2">
        <f t="array" ref="I1972">SUMPRODUCT(B1956:B1975, (ROW(B1956:B1975)-ROW(B1956)+1)) / (20*21/2)</f>
        <v>0.54652380952380952</v>
      </c>
      <c r="J1972" s="2">
        <f t="shared" si="242"/>
        <v>0.54692145225743261</v>
      </c>
      <c r="K1972" s="2">
        <f t="shared" si="244"/>
        <v>0.5563593284189341</v>
      </c>
    </row>
    <row r="1973" spans="1:11" ht="13.5" x14ac:dyDescent="0.25">
      <c r="A1973" s="3">
        <f>TITRES_STAT!B1976</f>
        <v>45177</v>
      </c>
      <c r="B1973" s="5">
        <f>TITRES_STAT!D1976</f>
        <v>0.56000000000000005</v>
      </c>
      <c r="C1973" s="2">
        <f t="shared" si="237"/>
        <v>0</v>
      </c>
      <c r="D1973" s="2">
        <f t="shared" si="238"/>
        <v>0.56000000000000005</v>
      </c>
      <c r="E1973" s="2">
        <f t="shared" si="240"/>
        <v>0.54900000000000004</v>
      </c>
      <c r="F1973" s="2">
        <f t="shared" si="241"/>
        <v>0.5415000000000002</v>
      </c>
      <c r="G1973" s="2">
        <f t="shared" si="243"/>
        <v>0.55819999999999992</v>
      </c>
      <c r="H1973" s="2">
        <f t="shared" si="239"/>
        <v>0.5893999999999997</v>
      </c>
      <c r="I1973" s="2">
        <f t="array" ref="I1973">SUMPRODUCT(B1957:B1976, (ROW(B1957:B1976)-ROW(B1957)+1)) / (20*21/2)</f>
        <v>0.54838095238095252</v>
      </c>
      <c r="J1973" s="2">
        <f t="shared" si="242"/>
        <v>0.54816702823291519</v>
      </c>
      <c r="K1973" s="2">
        <f t="shared" si="244"/>
        <v>0.55650209985348575</v>
      </c>
    </row>
    <row r="1974" spans="1:11" ht="13.5" x14ac:dyDescent="0.25">
      <c r="A1974" s="3">
        <f>TITRES_STAT!B1977</f>
        <v>45180</v>
      </c>
      <c r="B1974" s="5">
        <f>TITRES_STAT!D1977</f>
        <v>0.56000000000000005</v>
      </c>
      <c r="C1974" s="2">
        <f t="shared" si="237"/>
        <v>0</v>
      </c>
      <c r="D1974" s="2">
        <f t="shared" si="238"/>
        <v>0.56000000000000005</v>
      </c>
      <c r="E1974" s="2">
        <f t="shared" si="240"/>
        <v>0.55500000000000005</v>
      </c>
      <c r="F1974" s="2">
        <f t="shared" si="241"/>
        <v>0.5415000000000002</v>
      </c>
      <c r="G1974" s="2">
        <f t="shared" si="243"/>
        <v>0.55799999999999994</v>
      </c>
      <c r="H1974" s="2">
        <f t="shared" si="239"/>
        <v>0.5894499999999997</v>
      </c>
      <c r="I1974" s="2">
        <f t="array" ref="I1974">SUMPRODUCT(B1958:B1977, (ROW(B1958:B1977)-ROW(B1958)+1)) / (20*21/2)</f>
        <v>0.54928571428571427</v>
      </c>
      <c r="J1974" s="2">
        <f t="shared" si="242"/>
        <v>0.54929397792501844</v>
      </c>
      <c r="K1974" s="2">
        <f t="shared" si="244"/>
        <v>0.55663927240825106</v>
      </c>
    </row>
    <row r="1975" spans="1:11" ht="13.5" x14ac:dyDescent="0.25">
      <c r="A1975" s="3">
        <f>TITRES_STAT!B1978</f>
        <v>45181</v>
      </c>
      <c r="B1975" s="5">
        <f>TITRES_STAT!D1978</f>
        <v>0.54</v>
      </c>
      <c r="C1975" s="2">
        <f t="shared" si="237"/>
        <v>-2.0000000000000018E-2</v>
      </c>
      <c r="D1975" s="2">
        <f t="shared" si="238"/>
        <v>0.55600000000000005</v>
      </c>
      <c r="E1975" s="2">
        <f t="shared" si="240"/>
        <v>0.55600000000000016</v>
      </c>
      <c r="F1975" s="2">
        <f t="shared" si="241"/>
        <v>0.54050000000000009</v>
      </c>
      <c r="G1975" s="2">
        <f t="shared" si="243"/>
        <v>0.55719999999999992</v>
      </c>
      <c r="H1975" s="2">
        <f t="shared" si="239"/>
        <v>0.5893999999999997</v>
      </c>
      <c r="I1975" s="2">
        <f t="array" ref="I1975">SUMPRODUCT(B1959:B1978, (ROW(B1959:B1978)-ROW(B1959)+1)) / (20*21/2)</f>
        <v>0.55295238095238097</v>
      </c>
      <c r="J1975" s="2">
        <f t="shared" si="242"/>
        <v>0.54840883717025479</v>
      </c>
      <c r="K1975" s="2">
        <f t="shared" si="244"/>
        <v>0.55598675192165303</v>
      </c>
    </row>
    <row r="1976" spans="1:11" ht="13.5" x14ac:dyDescent="0.25">
      <c r="A1976" s="3">
        <f>TITRES_STAT!B1979</f>
        <v>45182</v>
      </c>
      <c r="B1976" s="5">
        <f>TITRES_STAT!D1979</f>
        <v>0.56000000000000005</v>
      </c>
      <c r="C1976" s="2">
        <f t="shared" si="237"/>
        <v>2.0000000000000018E-2</v>
      </c>
      <c r="D1976" s="2">
        <f t="shared" si="238"/>
        <v>0.55600000000000005</v>
      </c>
      <c r="E1976" s="2">
        <f t="shared" si="240"/>
        <v>0.55800000000000005</v>
      </c>
      <c r="F1976" s="2">
        <f t="shared" si="241"/>
        <v>0.5405000000000002</v>
      </c>
      <c r="G1976" s="2">
        <f t="shared" si="243"/>
        <v>0.55619999999999992</v>
      </c>
      <c r="H1976" s="2">
        <f t="shared" si="239"/>
        <v>0.58949999999999969</v>
      </c>
      <c r="I1976" s="2">
        <f t="array" ref="I1976">SUMPRODUCT(B1960:B1979, (ROW(B1960:B1979)-ROW(B1960)+1)) / (20*21/2)</f>
        <v>0.55738095238095242</v>
      </c>
      <c r="J1976" s="2">
        <f t="shared" si="242"/>
        <v>0.54951275743975436</v>
      </c>
      <c r="K1976" s="2">
        <f t="shared" si="244"/>
        <v>0.55614413419923525</v>
      </c>
    </row>
    <row r="1977" spans="1:11" ht="13.5" x14ac:dyDescent="0.25">
      <c r="A1977" s="3">
        <f>TITRES_STAT!B1980</f>
        <v>45183</v>
      </c>
      <c r="B1977" s="5">
        <f>TITRES_STAT!D1980</f>
        <v>0.55000000000000004</v>
      </c>
      <c r="C1977" s="2">
        <f t="shared" si="237"/>
        <v>-1.0000000000000009E-2</v>
      </c>
      <c r="D1977" s="2">
        <f t="shared" si="238"/>
        <v>0.55400000000000005</v>
      </c>
      <c r="E1977" s="2">
        <f t="shared" si="240"/>
        <v>0.55800000000000005</v>
      </c>
      <c r="F1977" s="2">
        <f t="shared" si="241"/>
        <v>0.5415000000000002</v>
      </c>
      <c r="G1977" s="2">
        <f t="shared" si="243"/>
        <v>0.55500000000000005</v>
      </c>
      <c r="H1977" s="2">
        <f t="shared" si="239"/>
        <v>0.5894499999999997</v>
      </c>
      <c r="I1977" s="2">
        <f t="array" ref="I1977">SUMPRODUCT(B1961:B1980, (ROW(B1961:B1980)-ROW(B1961)+1)) / (20*21/2)</f>
        <v>0.56338095238095243</v>
      </c>
      <c r="J1977" s="2">
        <f t="shared" si="242"/>
        <v>0.54955916149311113</v>
      </c>
      <c r="K1977" s="2">
        <f t="shared" si="244"/>
        <v>0.55590318776004966</v>
      </c>
    </row>
    <row r="1978" spans="1:11" ht="13.5" x14ac:dyDescent="0.25">
      <c r="A1978" s="3">
        <f>TITRES_STAT!B1981</f>
        <v>45184</v>
      </c>
      <c r="B1978" s="5">
        <f>TITRES_STAT!D1981</f>
        <v>0.57999999999999996</v>
      </c>
      <c r="C1978" s="2">
        <f t="shared" si="237"/>
        <v>2.9999999999999916E-2</v>
      </c>
      <c r="D1978" s="2">
        <f t="shared" si="238"/>
        <v>0.55800000000000005</v>
      </c>
      <c r="E1978" s="2">
        <f t="shared" si="240"/>
        <v>0.55900000000000005</v>
      </c>
      <c r="F1978" s="2">
        <f t="shared" si="241"/>
        <v>0.54350000000000021</v>
      </c>
      <c r="G1978" s="2">
        <f t="shared" si="243"/>
        <v>0.5544</v>
      </c>
      <c r="H1978" s="2">
        <f t="shared" si="239"/>
        <v>0.58954999999999969</v>
      </c>
      <c r="I1978" s="2">
        <f t="array" ref="I1978">SUMPRODUCT(B1962:B1981, (ROW(B1962:B1981)-ROW(B1962)+1)) / (20*21/2)</f>
        <v>0.56795238095238099</v>
      </c>
      <c r="J1978" s="2">
        <f t="shared" si="242"/>
        <v>0.55245828896995763</v>
      </c>
      <c r="K1978" s="2">
        <f t="shared" si="244"/>
        <v>0.55684816078906729</v>
      </c>
    </row>
    <row r="1979" spans="1:11" ht="13.5" x14ac:dyDescent="0.25">
      <c r="A1979" s="3">
        <f>TITRES_STAT!B1982</f>
        <v>45187</v>
      </c>
      <c r="B1979" s="5">
        <f>TITRES_STAT!D1982</f>
        <v>0.59</v>
      </c>
      <c r="C1979" s="2">
        <f t="shared" si="237"/>
        <v>1.0000000000000009E-2</v>
      </c>
      <c r="D1979" s="2">
        <f t="shared" si="238"/>
        <v>0.56399999999999995</v>
      </c>
      <c r="E1979" s="2">
        <f t="shared" si="240"/>
        <v>0.56200000000000006</v>
      </c>
      <c r="F1979" s="2">
        <f t="shared" si="241"/>
        <v>0.54700000000000026</v>
      </c>
      <c r="G1979" s="2">
        <f t="shared" si="243"/>
        <v>0.55459999999999998</v>
      </c>
      <c r="H1979" s="2">
        <f t="shared" si="239"/>
        <v>0.58974999999999977</v>
      </c>
      <c r="I1979" s="2">
        <f t="array" ref="I1979">SUMPRODUCT(B1963:B1982, (ROW(B1963:B1982)-ROW(B1963)+1)) / (20*21/2)</f>
        <v>0.57119047619047625</v>
      </c>
      <c r="J1979" s="2">
        <f t="shared" si="242"/>
        <v>0.5560336900204379</v>
      </c>
      <c r="K1979" s="2">
        <f t="shared" si="244"/>
        <v>0.55814823291498628</v>
      </c>
    </row>
    <row r="1980" spans="1:11" ht="13.5" x14ac:dyDescent="0.25">
      <c r="A1980" s="3">
        <f>TITRES_STAT!B1983</f>
        <v>45188</v>
      </c>
      <c r="B1980" s="5">
        <f>TITRES_STAT!D1983</f>
        <v>0.61</v>
      </c>
      <c r="C1980" s="2">
        <f t="shared" si="237"/>
        <v>2.0000000000000018E-2</v>
      </c>
      <c r="D1980" s="2">
        <f t="shared" si="238"/>
        <v>0.57799999999999996</v>
      </c>
      <c r="E1980" s="2">
        <f t="shared" si="240"/>
        <v>0.56700000000000006</v>
      </c>
      <c r="F1980" s="2">
        <f t="shared" si="241"/>
        <v>0.55200000000000016</v>
      </c>
      <c r="G1980" s="2">
        <f t="shared" si="243"/>
        <v>0.55499999999999994</v>
      </c>
      <c r="H1980" s="2">
        <f t="shared" si="239"/>
        <v>0.58999999999999975</v>
      </c>
      <c r="I1980" s="2">
        <f t="array" ref="I1980">SUMPRODUCT(B1964:B1983, (ROW(B1964:B1983)-ROW(B1964)+1)) / (20*21/2)</f>
        <v>0.57414285714285718</v>
      </c>
      <c r="J1980" s="2">
        <f t="shared" si="242"/>
        <v>0.56117333858992002</v>
      </c>
      <c r="K1980" s="2">
        <f t="shared" si="244"/>
        <v>0.56018163554577116</v>
      </c>
    </row>
    <row r="1981" spans="1:11" ht="13.5" x14ac:dyDescent="0.25">
      <c r="A1981" s="3">
        <f>TITRES_STAT!B1984</f>
        <v>45189</v>
      </c>
      <c r="B1981" s="5">
        <f>TITRES_STAT!D1984</f>
        <v>0.6</v>
      </c>
      <c r="C1981" s="2">
        <f t="shared" si="237"/>
        <v>-1.0000000000000009E-2</v>
      </c>
      <c r="D1981" s="2">
        <f t="shared" si="238"/>
        <v>0.58599999999999997</v>
      </c>
      <c r="E1981" s="2">
        <f t="shared" si="240"/>
        <v>0.57099999999999995</v>
      </c>
      <c r="F1981" s="2">
        <f t="shared" si="241"/>
        <v>0.55600000000000005</v>
      </c>
      <c r="G1981" s="2">
        <f t="shared" si="243"/>
        <v>0.55499999999999994</v>
      </c>
      <c r="H1981" s="2">
        <f t="shared" si="239"/>
        <v>0.59019999999999972</v>
      </c>
      <c r="I1981" s="2">
        <f t="array" ref="I1981">SUMPRODUCT(B1965:B1984, (ROW(B1965:B1984)-ROW(B1965)+1)) / (20*21/2)</f>
        <v>0.57861904761904759</v>
      </c>
      <c r="J1981" s="2">
        <f t="shared" si="242"/>
        <v>0.56487111586707051</v>
      </c>
      <c r="K1981" s="2">
        <f t="shared" si="244"/>
        <v>0.56174314003417236</v>
      </c>
    </row>
    <row r="1982" spans="1:11" ht="13.5" x14ac:dyDescent="0.25">
      <c r="A1982" s="3">
        <f>TITRES_STAT!B1985</f>
        <v>45190</v>
      </c>
      <c r="B1982" s="5">
        <f>TITRES_STAT!D1985</f>
        <v>0.59</v>
      </c>
      <c r="C1982" s="2">
        <f t="shared" si="237"/>
        <v>-1.0000000000000009E-2</v>
      </c>
      <c r="D1982" s="2">
        <f t="shared" si="238"/>
        <v>0.59399999999999997</v>
      </c>
      <c r="E1982" s="2">
        <f t="shared" si="240"/>
        <v>0.57400000000000007</v>
      </c>
      <c r="F1982" s="2">
        <f t="shared" si="241"/>
        <v>0.55900000000000005</v>
      </c>
      <c r="G1982" s="2">
        <f t="shared" si="243"/>
        <v>0.55539999999999989</v>
      </c>
      <c r="H1982" s="2">
        <f t="shared" si="239"/>
        <v>0.59034999999999971</v>
      </c>
      <c r="I1982" s="2">
        <f t="array" ref="I1982">SUMPRODUCT(B1966:B1985, (ROW(B1966:B1985)-ROW(B1966)+1)) / (20*21/2)</f>
        <v>0.58257142857142863</v>
      </c>
      <c r="J1982" s="2">
        <f t="shared" si="242"/>
        <v>0.56726434292734951</v>
      </c>
      <c r="K1982" s="2">
        <f t="shared" si="244"/>
        <v>0.56285125218969512</v>
      </c>
    </row>
    <row r="1983" spans="1:11" ht="13.5" x14ac:dyDescent="0.25">
      <c r="A1983" s="3">
        <f>TITRES_STAT!B1986</f>
        <v>45191</v>
      </c>
      <c r="B1983" s="5">
        <f>TITRES_STAT!D1986</f>
        <v>0.59</v>
      </c>
      <c r="C1983" s="2">
        <f t="shared" si="237"/>
        <v>0</v>
      </c>
      <c r="D1983" s="2">
        <f t="shared" si="238"/>
        <v>0.59599999999999986</v>
      </c>
      <c r="E1983" s="2">
        <f t="shared" si="240"/>
        <v>0.57699999999999996</v>
      </c>
      <c r="F1983" s="2">
        <f t="shared" si="241"/>
        <v>0.56299999999999994</v>
      </c>
      <c r="G1983" s="2">
        <f t="shared" si="243"/>
        <v>0.55539999999999989</v>
      </c>
      <c r="H1983" s="2">
        <f t="shared" si="239"/>
        <v>0.59054999999999969</v>
      </c>
      <c r="I1983" s="2">
        <f t="array" ref="I1983">SUMPRODUCT(B1967:B1986, (ROW(B1967:B1986)-ROW(B1967)+1)) / (20*21/2)</f>
        <v>0.5832857142857143</v>
      </c>
      <c r="J1983" s="2">
        <f t="shared" si="242"/>
        <v>0.56942964360093529</v>
      </c>
      <c r="K1983" s="2">
        <f t="shared" si="244"/>
        <v>0.56391590896656985</v>
      </c>
    </row>
    <row r="1984" spans="1:11" ht="13.5" x14ac:dyDescent="0.25">
      <c r="A1984" s="3">
        <f>TITRES_STAT!B1987</f>
        <v>45194</v>
      </c>
      <c r="B1984" s="5">
        <f>TITRES_STAT!D1987</f>
        <v>0.61</v>
      </c>
      <c r="C1984" s="2">
        <f t="shared" si="237"/>
        <v>2.0000000000000018E-2</v>
      </c>
      <c r="D1984" s="2">
        <f t="shared" si="238"/>
        <v>0.59999999999999987</v>
      </c>
      <c r="E1984" s="2">
        <f t="shared" si="240"/>
        <v>0.58199999999999996</v>
      </c>
      <c r="F1984" s="2">
        <f t="shared" si="241"/>
        <v>0.56850000000000001</v>
      </c>
      <c r="G1984" s="2">
        <f t="shared" si="243"/>
        <v>0.55639999999999989</v>
      </c>
      <c r="H1984" s="2">
        <f t="shared" si="239"/>
        <v>0.59084999999999976</v>
      </c>
      <c r="I1984" s="2">
        <f t="array" ref="I1984">SUMPRODUCT(B1968:B1987, (ROW(B1968:B1987)-ROW(B1968)+1)) / (20*21/2)</f>
        <v>0.58476190476190471</v>
      </c>
      <c r="J1984" s="2">
        <f t="shared" si="242"/>
        <v>0.57329348706751293</v>
      </c>
      <c r="K1984" s="2">
        <f t="shared" si="244"/>
        <v>0.56572312822278281</v>
      </c>
    </row>
    <row r="1985" spans="1:11" ht="13.5" x14ac:dyDescent="0.25">
      <c r="A1985" s="3">
        <f>TITRES_STAT!B1988</f>
        <v>45195</v>
      </c>
      <c r="B1985" s="5">
        <f>TITRES_STAT!D1988</f>
        <v>0.61</v>
      </c>
      <c r="C1985" s="2">
        <f t="shared" si="237"/>
        <v>0</v>
      </c>
      <c r="D1985" s="2">
        <f t="shared" si="238"/>
        <v>0.59999999999999987</v>
      </c>
      <c r="E1985" s="2">
        <f t="shared" si="240"/>
        <v>0.58900000000000008</v>
      </c>
      <c r="F1985" s="2">
        <f t="shared" si="241"/>
        <v>0.57250000000000001</v>
      </c>
      <c r="G1985" s="2">
        <f t="shared" si="243"/>
        <v>0.55679999999999974</v>
      </c>
      <c r="H1985" s="2">
        <f t="shared" si="239"/>
        <v>0.59124999999999972</v>
      </c>
      <c r="I1985" s="2">
        <f t="array" ref="I1985">SUMPRODUCT(B1969:B1988, (ROW(B1969:B1988)-ROW(B1969)+1)) / (20*21/2)</f>
        <v>0.58604761904761904</v>
      </c>
      <c r="J1985" s="2">
        <f t="shared" si="242"/>
        <v>0.57678934544203553</v>
      </c>
      <c r="K1985" s="2">
        <f t="shared" si="244"/>
        <v>0.56745947613561487</v>
      </c>
    </row>
    <row r="1986" spans="1:11" ht="13.5" x14ac:dyDescent="0.25">
      <c r="A1986" s="3">
        <f>TITRES_STAT!B1989</f>
        <v>45197</v>
      </c>
      <c r="B1986" s="5">
        <f>TITRES_STAT!D1989</f>
        <v>0.57999999999999996</v>
      </c>
      <c r="C1986" s="2">
        <f t="shared" si="237"/>
        <v>-3.0000000000000027E-2</v>
      </c>
      <c r="D1986" s="2">
        <f t="shared" si="238"/>
        <v>0.59599999999999997</v>
      </c>
      <c r="E1986" s="2">
        <f t="shared" si="240"/>
        <v>0.59099999999999997</v>
      </c>
      <c r="F1986" s="2">
        <f t="shared" si="241"/>
        <v>0.5744999999999999</v>
      </c>
      <c r="G1986" s="2">
        <f t="shared" si="243"/>
        <v>0.55679999999999974</v>
      </c>
      <c r="H1986" s="2">
        <f t="shared" si="239"/>
        <v>0.5914499999999997</v>
      </c>
      <c r="I1986" s="2">
        <f t="array" ref="I1986">SUMPRODUCT(B1970:B1989, (ROW(B1970:B1989)-ROW(B1970)+1)) / (20*21/2)</f>
        <v>0.58438095238095233</v>
      </c>
      <c r="J1986" s="2">
        <f t="shared" si="242"/>
        <v>0.57709512206660352</v>
      </c>
      <c r="K1986" s="2">
        <f t="shared" si="244"/>
        <v>0.56795126138519858</v>
      </c>
    </row>
    <row r="1987" spans="1:11" ht="13.5" x14ac:dyDescent="0.25">
      <c r="A1987" s="3">
        <f>TITRES_STAT!B1990</f>
        <v>45198</v>
      </c>
      <c r="B1987" s="5">
        <f>TITRES_STAT!D1990</f>
        <v>0.59</v>
      </c>
      <c r="C1987" s="2">
        <f t="shared" si="237"/>
        <v>1.0000000000000009E-2</v>
      </c>
      <c r="D1987" s="2">
        <f t="shared" si="238"/>
        <v>0.59599999999999997</v>
      </c>
      <c r="E1987" s="2">
        <f t="shared" si="240"/>
        <v>0.59499999999999997</v>
      </c>
      <c r="F1987" s="2">
        <f t="shared" si="241"/>
        <v>0.57650000000000001</v>
      </c>
      <c r="G1987" s="2">
        <f t="shared" si="243"/>
        <v>0.5571999999999997</v>
      </c>
      <c r="H1987" s="2">
        <f t="shared" si="239"/>
        <v>0.59169999999999967</v>
      </c>
      <c r="I1987" s="2">
        <f t="array" ref="I1987">SUMPRODUCT(B1971:B1990, (ROW(B1971:B1990)-ROW(B1971)+1)) / (20*21/2)</f>
        <v>0.58080952380952389</v>
      </c>
      <c r="J1987" s="2">
        <f t="shared" si="242"/>
        <v>0.57832415806026038</v>
      </c>
      <c r="K1987" s="2">
        <f t="shared" si="244"/>
        <v>0.56881591780146534</v>
      </c>
    </row>
    <row r="1988" spans="1:11" ht="13.5" x14ac:dyDescent="0.25">
      <c r="A1988" s="3">
        <f>TITRES_STAT!B1991</f>
        <v>45201</v>
      </c>
      <c r="B1988" s="5">
        <f>TITRES_STAT!D1991</f>
        <v>0.59</v>
      </c>
      <c r="C1988" s="2">
        <f t="shared" ref="C1988:C2051" si="245">B1988-B1987</f>
        <v>0</v>
      </c>
      <c r="D1988" s="2">
        <f t="shared" si="238"/>
        <v>0.59599999999999986</v>
      </c>
      <c r="E1988" s="2">
        <f t="shared" si="240"/>
        <v>0.59599999999999986</v>
      </c>
      <c r="F1988" s="2">
        <f t="shared" si="241"/>
        <v>0.5774999999999999</v>
      </c>
      <c r="G1988" s="2">
        <f t="shared" si="243"/>
        <v>0.5581999999999997</v>
      </c>
      <c r="H1988" s="2">
        <f t="shared" si="239"/>
        <v>0.59194999999999975</v>
      </c>
      <c r="I1988" s="2">
        <f t="array" ref="I1988">SUMPRODUCT(B1972:B1991, (ROW(B1972:B1991)-ROW(B1972)+1)) / (20*21/2)</f>
        <v>0.57828571428571429</v>
      </c>
      <c r="J1988" s="2">
        <f t="shared" si="242"/>
        <v>0.57943614300690227</v>
      </c>
      <c r="K1988" s="2">
        <f t="shared" si="244"/>
        <v>0.56964666612297654</v>
      </c>
    </row>
    <row r="1989" spans="1:11" ht="13.5" x14ac:dyDescent="0.25">
      <c r="A1989" s="3">
        <f>TITRES_STAT!B1992</f>
        <v>45202</v>
      </c>
      <c r="B1989" s="5">
        <f>TITRES_STAT!D1992</f>
        <v>0.56000000000000005</v>
      </c>
      <c r="C1989" s="2">
        <f t="shared" si="245"/>
        <v>-2.9999999999999916E-2</v>
      </c>
      <c r="D1989" s="2">
        <f t="shared" si="238"/>
        <v>0.58599999999999997</v>
      </c>
      <c r="E1989" s="2">
        <f t="shared" si="240"/>
        <v>0.59299999999999997</v>
      </c>
      <c r="F1989" s="2">
        <f t="shared" si="241"/>
        <v>0.5774999999999999</v>
      </c>
      <c r="G1989" s="2">
        <f t="shared" si="243"/>
        <v>0.55799999999999972</v>
      </c>
      <c r="H1989" s="2">
        <f t="shared" si="239"/>
        <v>0.59204999999999974</v>
      </c>
      <c r="I1989" s="2">
        <f t="array" ref="I1989">SUMPRODUCT(B1973:B1992, (ROW(B1973:B1992)-ROW(B1973)+1)) / (20*21/2)</f>
        <v>0.57771428571428574</v>
      </c>
      <c r="J1989" s="2">
        <f t="shared" si="242"/>
        <v>0.57758508176814971</v>
      </c>
      <c r="K1989" s="2">
        <f t="shared" si="244"/>
        <v>0.56926836549070303</v>
      </c>
    </row>
    <row r="1990" spans="1:11" ht="13.5" x14ac:dyDescent="0.25">
      <c r="A1990" s="3">
        <f>TITRES_STAT!B1993</f>
        <v>45203</v>
      </c>
      <c r="B1990" s="5">
        <f>TITRES_STAT!D1993</f>
        <v>0.54</v>
      </c>
      <c r="C1990" s="2">
        <f t="shared" si="245"/>
        <v>-2.0000000000000018E-2</v>
      </c>
      <c r="D1990" s="2">
        <f t="shared" ref="D1990:D2053" si="246">AVERAGE(B1986:B1990)</f>
        <v>0.57199999999999995</v>
      </c>
      <c r="E1990" s="2">
        <f t="shared" si="240"/>
        <v>0.58600000000000008</v>
      </c>
      <c r="F1990" s="2">
        <f t="shared" si="241"/>
        <v>0.57650000000000001</v>
      </c>
      <c r="G1990" s="2">
        <f t="shared" si="243"/>
        <v>0.55739999999999978</v>
      </c>
      <c r="H1990" s="2">
        <f t="shared" si="239"/>
        <v>0.59204999999999974</v>
      </c>
      <c r="I1990" s="2">
        <f t="array" ref="I1990">SUMPRODUCT(B1974:B1993, (ROW(B1974:B1993)-ROW(B1974)+1)) / (20*21/2)</f>
        <v>0.57709523809523811</v>
      </c>
      <c r="J1990" s="2">
        <f t="shared" si="242"/>
        <v>0.57400555017118304</v>
      </c>
      <c r="K1990" s="2">
        <f t="shared" si="244"/>
        <v>0.56812058645185193</v>
      </c>
    </row>
    <row r="1991" spans="1:11" ht="13.5" x14ac:dyDescent="0.25">
      <c r="A1991" s="3">
        <f>TITRES_STAT!B1994</f>
        <v>45204</v>
      </c>
      <c r="B1991" s="5">
        <f>TITRES_STAT!D1994</f>
        <v>0.55000000000000004</v>
      </c>
      <c r="C1991" s="2">
        <f t="shared" si="245"/>
        <v>1.0000000000000009E-2</v>
      </c>
      <c r="D1991" s="2">
        <f t="shared" si="246"/>
        <v>0.56600000000000006</v>
      </c>
      <c r="E1991" s="2">
        <f t="shared" si="240"/>
        <v>0.58100000000000007</v>
      </c>
      <c r="F1991" s="2">
        <f t="shared" si="241"/>
        <v>0.57599999999999996</v>
      </c>
      <c r="G1991" s="2">
        <f t="shared" si="243"/>
        <v>0.55759999999999976</v>
      </c>
      <c r="H1991" s="2">
        <f t="shared" si="239"/>
        <v>0.59209999999999985</v>
      </c>
      <c r="I1991" s="2">
        <f t="array" ref="I1991">SUMPRODUCT(B1975:B1994, (ROW(B1975:B1994)-ROW(B1975)+1)) / (20*21/2)</f>
        <v>0.57642857142857151</v>
      </c>
      <c r="J1991" s="2">
        <f t="shared" si="242"/>
        <v>0.57171930729773712</v>
      </c>
      <c r="K1991" s="2">
        <f t="shared" si="244"/>
        <v>0.56740997521844605</v>
      </c>
    </row>
    <row r="1992" spans="1:11" ht="13.5" x14ac:dyDescent="0.25">
      <c r="A1992" s="3">
        <f>TITRES_STAT!B1995</f>
        <v>45205</v>
      </c>
      <c r="B1992" s="5">
        <f>TITRES_STAT!D1995</f>
        <v>0.56999999999999995</v>
      </c>
      <c r="C1992" s="2">
        <f t="shared" si="245"/>
        <v>1.9999999999999907E-2</v>
      </c>
      <c r="D1992" s="2">
        <f t="shared" si="246"/>
        <v>0.56200000000000006</v>
      </c>
      <c r="E1992" s="2">
        <f t="shared" si="240"/>
        <v>0.57899999999999996</v>
      </c>
      <c r="F1992" s="2">
        <f t="shared" si="241"/>
        <v>0.57650000000000001</v>
      </c>
      <c r="G1992" s="2">
        <f t="shared" si="243"/>
        <v>0.55779999999999985</v>
      </c>
      <c r="H1992" s="2">
        <f t="shared" si="239"/>
        <v>0.59229999999999972</v>
      </c>
      <c r="I1992" s="2">
        <f t="array" ref="I1992">SUMPRODUCT(B1976:B1995, (ROW(B1976:B1995)-ROW(B1976)+1)) / (20*21/2)</f>
        <v>0.57285714285714295</v>
      </c>
      <c r="J1992" s="2">
        <f t="shared" si="242"/>
        <v>0.5715555637455717</v>
      </c>
      <c r="K1992" s="2">
        <f t="shared" si="244"/>
        <v>0.5675115448177227</v>
      </c>
    </row>
    <row r="1993" spans="1:11" ht="13.5" x14ac:dyDescent="0.25">
      <c r="A1993" s="3">
        <f>TITRES_STAT!B1996</f>
        <v>45208</v>
      </c>
      <c r="B1993" s="5">
        <f>TITRES_STAT!D1996</f>
        <v>0.56999999999999995</v>
      </c>
      <c r="C1993" s="2">
        <f t="shared" si="245"/>
        <v>0</v>
      </c>
      <c r="D1993" s="2">
        <f t="shared" si="246"/>
        <v>0.55800000000000005</v>
      </c>
      <c r="E1993" s="2">
        <f t="shared" si="240"/>
        <v>0.57700000000000007</v>
      </c>
      <c r="F1993" s="2">
        <f t="shared" si="241"/>
        <v>0.57700000000000018</v>
      </c>
      <c r="G1993" s="2">
        <f t="shared" si="243"/>
        <v>0.55779999999999985</v>
      </c>
      <c r="H1993" s="2">
        <f t="shared" si="239"/>
        <v>0.59254999999999969</v>
      </c>
      <c r="I1993" s="2">
        <f t="array" ref="I1993">SUMPRODUCT(B1977:B1996, (ROW(B1977:B1996)-ROW(B1977)+1)) / (20*21/2)</f>
        <v>0.57119047619047625</v>
      </c>
      <c r="J1993" s="2">
        <f t="shared" si="242"/>
        <v>0.57140741481742197</v>
      </c>
      <c r="K1993" s="2">
        <f t="shared" si="244"/>
        <v>0.56760913129545909</v>
      </c>
    </row>
    <row r="1994" spans="1:11" ht="13.5" x14ac:dyDescent="0.25">
      <c r="A1994" s="3">
        <f>TITRES_STAT!B1997</f>
        <v>45209</v>
      </c>
      <c r="B1994" s="5">
        <f>TITRES_STAT!D1997</f>
        <v>0.56999999999999995</v>
      </c>
      <c r="C1994" s="2">
        <f t="shared" si="245"/>
        <v>0</v>
      </c>
      <c r="D1994" s="2">
        <f t="shared" si="246"/>
        <v>0.55999999999999994</v>
      </c>
      <c r="E1994" s="2">
        <f t="shared" si="240"/>
        <v>0.57300000000000006</v>
      </c>
      <c r="F1994" s="2">
        <f t="shared" si="241"/>
        <v>0.57750000000000001</v>
      </c>
      <c r="G1994" s="2">
        <f t="shared" si="243"/>
        <v>0.55779999999999996</v>
      </c>
      <c r="H1994" s="2">
        <f t="shared" ref="H1994:H2057" si="247">AVERAGE(B1795:B1994)</f>
        <v>0.59279999999999966</v>
      </c>
      <c r="I1994" s="2">
        <f t="array" ref="I1994">SUMPRODUCT(B1978:B1997, (ROW(B1978:B1997)-ROW(B1978)+1)) / (20*21/2)</f>
        <v>0.56952380952380954</v>
      </c>
      <c r="J1994" s="2">
        <f t="shared" si="242"/>
        <v>0.57127337531100086</v>
      </c>
      <c r="K1994" s="2">
        <f t="shared" si="244"/>
        <v>0.56770289085249992</v>
      </c>
    </row>
    <row r="1995" spans="1:11" ht="13.5" x14ac:dyDescent="0.25">
      <c r="A1995" s="3">
        <f>TITRES_STAT!B1998</f>
        <v>45210</v>
      </c>
      <c r="B1995" s="5">
        <f>TITRES_STAT!D1998</f>
        <v>0.54</v>
      </c>
      <c r="C1995" s="2">
        <f t="shared" si="245"/>
        <v>-2.9999999999999916E-2</v>
      </c>
      <c r="D1995" s="2">
        <f t="shared" si="246"/>
        <v>0.55999999999999994</v>
      </c>
      <c r="E1995" s="2">
        <f t="shared" si="240"/>
        <v>0.56600000000000006</v>
      </c>
      <c r="F1995" s="2">
        <f t="shared" si="241"/>
        <v>0.57750000000000001</v>
      </c>
      <c r="G1995" s="2">
        <f t="shared" si="243"/>
        <v>0.5573999999999999</v>
      </c>
      <c r="H1995" s="2">
        <f t="shared" si="247"/>
        <v>0.59289999999999976</v>
      </c>
      <c r="I1995" s="2">
        <f t="array" ref="I1995">SUMPRODUCT(B1979:B1998, (ROW(B1979:B1998)-ROW(B1979)+1)) / (20*21/2)</f>
        <v>0.5659047619047618</v>
      </c>
      <c r="J1995" s="2">
        <f t="shared" si="242"/>
        <v>0.56829495861471502</v>
      </c>
      <c r="K1995" s="2">
        <f t="shared" si="244"/>
        <v>0.56661650297593136</v>
      </c>
    </row>
    <row r="1996" spans="1:11" ht="13.5" x14ac:dyDescent="0.25">
      <c r="A1996" s="3">
        <f>TITRES_STAT!B1999</f>
        <v>45211</v>
      </c>
      <c r="B1996" s="5">
        <f>TITRES_STAT!D1999</f>
        <v>0.56000000000000005</v>
      </c>
      <c r="C1996" s="2">
        <f t="shared" si="245"/>
        <v>2.0000000000000018E-2</v>
      </c>
      <c r="D1996" s="2">
        <f t="shared" si="246"/>
        <v>0.56200000000000006</v>
      </c>
      <c r="E1996" s="2">
        <f t="shared" ref="E1996:E2059" si="248">AVERAGE(B1987:B1996)</f>
        <v>0.56400000000000006</v>
      </c>
      <c r="F1996" s="2">
        <f t="shared" si="241"/>
        <v>0.57750000000000012</v>
      </c>
      <c r="G1996" s="2">
        <f t="shared" si="243"/>
        <v>0.55719999999999981</v>
      </c>
      <c r="H1996" s="2">
        <f t="shared" si="247"/>
        <v>0.59299999999999975</v>
      </c>
      <c r="I1996" s="2">
        <f t="array" ref="I1996">SUMPRODUCT(B1980:B1999, (ROW(B1980:B1999)-ROW(B1980)+1)) / (20*21/2)</f>
        <v>0.56342857142857139</v>
      </c>
      <c r="J1996" s="2">
        <f t="shared" si="242"/>
        <v>0.56750496255617078</v>
      </c>
      <c r="K1996" s="2">
        <f t="shared" si="244"/>
        <v>0.56635703227099288</v>
      </c>
    </row>
    <row r="1997" spans="1:11" ht="13.5" x14ac:dyDescent="0.25">
      <c r="A1997" s="3">
        <f>TITRES_STAT!B2000</f>
        <v>45212</v>
      </c>
      <c r="B1997" s="5">
        <f>TITRES_STAT!D2000</f>
        <v>0.56000000000000005</v>
      </c>
      <c r="C1997" s="2">
        <f t="shared" si="245"/>
        <v>0</v>
      </c>
      <c r="D1997" s="2">
        <f t="shared" si="246"/>
        <v>0.56000000000000005</v>
      </c>
      <c r="E1997" s="2">
        <f t="shared" si="248"/>
        <v>0.56100000000000017</v>
      </c>
      <c r="F1997" s="2">
        <f t="shared" si="241"/>
        <v>0.57800000000000007</v>
      </c>
      <c r="G1997" s="2">
        <f t="shared" si="243"/>
        <v>0.55699999999999994</v>
      </c>
      <c r="H1997" s="2">
        <f t="shared" si="247"/>
        <v>0.59299999999999986</v>
      </c>
      <c r="I1997" s="2">
        <f t="array" ref="I1997">SUMPRODUCT(B1981:B2000, (ROW(B1981:B2000)-ROW(B1981)+1)) / (20*21/2)</f>
        <v>0.56019047619047624</v>
      </c>
      <c r="J1997" s="2">
        <f t="shared" si="242"/>
        <v>0.56679020421748783</v>
      </c>
      <c r="K1997" s="2">
        <f t="shared" si="244"/>
        <v>0.56610773688781668</v>
      </c>
    </row>
    <row r="1998" spans="1:11" ht="13.5" x14ac:dyDescent="0.25">
      <c r="A1998" s="3">
        <f>TITRES_STAT!B2001</f>
        <v>45215</v>
      </c>
      <c r="B1998" s="5">
        <f>TITRES_STAT!D2001</f>
        <v>0.54</v>
      </c>
      <c r="C1998" s="2">
        <f t="shared" si="245"/>
        <v>-2.0000000000000018E-2</v>
      </c>
      <c r="D1998" s="2">
        <f t="shared" si="246"/>
        <v>0.55400000000000005</v>
      </c>
      <c r="E1998" s="2">
        <f t="shared" si="248"/>
        <v>0.55599999999999994</v>
      </c>
      <c r="F1998" s="2">
        <f t="shared" si="241"/>
        <v>0.57599999999999996</v>
      </c>
      <c r="G1998" s="2">
        <f t="shared" si="243"/>
        <v>0.55639999999999989</v>
      </c>
      <c r="H1998" s="2">
        <f t="shared" si="247"/>
        <v>0.59279999999999988</v>
      </c>
      <c r="I1998" s="2">
        <f t="array" ref="I1998">SUMPRODUCT(B1982:B2001, (ROW(B1982:B2001)-ROW(B1982)+1)) / (20*21/2)</f>
        <v>0.55728571428571438</v>
      </c>
      <c r="J1998" s="2">
        <f t="shared" si="242"/>
        <v>0.56423875619677466</v>
      </c>
      <c r="K1998" s="2">
        <f t="shared" si="244"/>
        <v>0.56508390406868658</v>
      </c>
    </row>
    <row r="1999" spans="1:11" ht="13.5" x14ac:dyDescent="0.25">
      <c r="A1999" s="3">
        <f>TITRES_STAT!B2002</f>
        <v>45216</v>
      </c>
      <c r="B1999" s="5">
        <f>TITRES_STAT!D2002</f>
        <v>0.55000000000000004</v>
      </c>
      <c r="C1999" s="2">
        <f t="shared" si="245"/>
        <v>1.0000000000000009E-2</v>
      </c>
      <c r="D1999" s="2">
        <f t="shared" si="246"/>
        <v>0.55000000000000004</v>
      </c>
      <c r="E1999" s="2">
        <f t="shared" si="248"/>
        <v>0.55499999999999994</v>
      </c>
      <c r="F1999" s="2">
        <f t="shared" si="241"/>
        <v>0.57400000000000007</v>
      </c>
      <c r="G1999" s="2">
        <f t="shared" si="243"/>
        <v>0.55620000000000003</v>
      </c>
      <c r="H1999" s="2">
        <f t="shared" si="247"/>
        <v>0.59254999999999991</v>
      </c>
      <c r="I1999" s="2">
        <f t="array" ref="I1999">SUMPRODUCT(B1983:B2002, (ROW(B1983:B2002)-ROW(B1983)+1)) / (20*21/2)</f>
        <v>0.55561904761904768</v>
      </c>
      <c r="J1999" s="2">
        <f t="shared" si="242"/>
        <v>0.56288268417803422</v>
      </c>
      <c r="K1999" s="2">
        <f t="shared" si="244"/>
        <v>0.56449237841893418</v>
      </c>
    </row>
    <row r="2000" spans="1:11" ht="13.5" x14ac:dyDescent="0.25">
      <c r="A2000" s="3">
        <f>TITRES_STAT!B2003</f>
        <v>45217</v>
      </c>
      <c r="B2000" s="5">
        <f>TITRES_STAT!D2003</f>
        <v>0.54</v>
      </c>
      <c r="C2000" s="2">
        <f t="shared" si="245"/>
        <v>-1.0000000000000009E-2</v>
      </c>
      <c r="D2000" s="2">
        <f t="shared" si="246"/>
        <v>0.55000000000000004</v>
      </c>
      <c r="E2000" s="2">
        <f t="shared" si="248"/>
        <v>0.55499999999999994</v>
      </c>
      <c r="F2000" s="2">
        <f t="shared" si="241"/>
        <v>0.57050000000000001</v>
      </c>
      <c r="G2000" s="2">
        <f t="shared" si="243"/>
        <v>0.55639999999999989</v>
      </c>
      <c r="H2000" s="2">
        <f t="shared" si="247"/>
        <v>0.59224999999999994</v>
      </c>
      <c r="I2000" s="2">
        <f t="array" ref="I2000">SUMPRODUCT(B1984:B2003, (ROW(B1984:B2003)-ROW(B1984)+1)) / (20*21/2)</f>
        <v>0.55414285714285705</v>
      </c>
      <c r="J2000" s="2">
        <f t="shared" si="242"/>
        <v>0.56070338092298333</v>
      </c>
      <c r="K2000" s="2">
        <f t="shared" si="244"/>
        <v>0.56353189299074069</v>
      </c>
    </row>
    <row r="2001" spans="1:11" ht="13.5" x14ac:dyDescent="0.25">
      <c r="A2001" s="3">
        <f>TITRES_STAT!B2004</f>
        <v>45218</v>
      </c>
      <c r="B2001" s="5">
        <f>TITRES_STAT!D2004</f>
        <v>0.54</v>
      </c>
      <c r="C2001" s="2">
        <f t="shared" si="245"/>
        <v>0</v>
      </c>
      <c r="D2001" s="2">
        <f t="shared" si="246"/>
        <v>0.54600000000000004</v>
      </c>
      <c r="E2001" s="2">
        <f t="shared" si="248"/>
        <v>0.55400000000000005</v>
      </c>
      <c r="F2001" s="2">
        <f t="shared" si="241"/>
        <v>0.56750000000000012</v>
      </c>
      <c r="G2001" s="2">
        <f t="shared" si="243"/>
        <v>0.55719999999999992</v>
      </c>
      <c r="H2001" s="2">
        <f t="shared" si="247"/>
        <v>0.59184999999999999</v>
      </c>
      <c r="I2001" s="2">
        <f t="array" ref="I2001">SUMPRODUCT(B1985:B2004, (ROW(B1985:B2004)-ROW(B1985)+1)) / (20*21/2)</f>
        <v>0.55285714285714294</v>
      </c>
      <c r="J2001" s="2">
        <f t="shared" si="242"/>
        <v>0.55873163035888962</v>
      </c>
      <c r="K2001" s="2">
        <f t="shared" si="244"/>
        <v>0.56260907365777046</v>
      </c>
    </row>
    <row r="2002" spans="1:11" ht="13.5" x14ac:dyDescent="0.25">
      <c r="A2002" s="3">
        <f>TITRES_STAT!B2005</f>
        <v>45219</v>
      </c>
      <c r="B2002" s="5">
        <f>TITRES_STAT!D2005</f>
        <v>0.55000000000000004</v>
      </c>
      <c r="C2002" s="2">
        <f t="shared" si="245"/>
        <v>1.0000000000000009E-2</v>
      </c>
      <c r="D2002" s="2">
        <f t="shared" si="246"/>
        <v>0.54399999999999993</v>
      </c>
      <c r="E2002" s="2">
        <f t="shared" si="248"/>
        <v>0.55200000000000005</v>
      </c>
      <c r="F2002" s="2">
        <f t="shared" si="241"/>
        <v>0.56550000000000011</v>
      </c>
      <c r="G2002" s="2">
        <f t="shared" si="243"/>
        <v>0.55759999999999998</v>
      </c>
      <c r="H2002" s="2">
        <f t="shared" si="247"/>
        <v>0.59150000000000003</v>
      </c>
      <c r="I2002" s="2">
        <f t="array" ref="I2002">SUMPRODUCT(B1986:B2005, (ROW(B1986:B2005)-ROW(B1986)+1)) / (20*21/2)</f>
        <v>0.55185714285714305</v>
      </c>
      <c r="J2002" s="2">
        <f t="shared" si="242"/>
        <v>0.55790004651518588</v>
      </c>
      <c r="K2002" s="2">
        <f t="shared" si="244"/>
        <v>0.56211460018099524</v>
      </c>
    </row>
    <row r="2003" spans="1:11" ht="13.5" x14ac:dyDescent="0.25">
      <c r="A2003" s="3">
        <f>TITRES_STAT!B2006</f>
        <v>45222</v>
      </c>
      <c r="B2003" s="5">
        <f>TITRES_STAT!D2006</f>
        <v>0.55000000000000004</v>
      </c>
      <c r="C2003" s="2">
        <f t="shared" si="245"/>
        <v>0</v>
      </c>
      <c r="D2003" s="2">
        <f t="shared" si="246"/>
        <v>0.54600000000000004</v>
      </c>
      <c r="E2003" s="2">
        <f t="shared" si="248"/>
        <v>0.55000000000000004</v>
      </c>
      <c r="F2003" s="2">
        <f t="shared" si="241"/>
        <v>0.56350000000000011</v>
      </c>
      <c r="G2003" s="2">
        <f t="shared" si="243"/>
        <v>0.5573999999999999</v>
      </c>
      <c r="H2003" s="2">
        <f t="shared" si="247"/>
        <v>0.59125000000000005</v>
      </c>
      <c r="I2003" s="2">
        <f t="array" ref="I2003">SUMPRODUCT(B1987:B2006, (ROW(B1987:B2006)-ROW(B1987)+1)) / (20*21/2)</f>
        <v>0.55114285714285727</v>
      </c>
      <c r="J2003" s="2">
        <f t="shared" si="242"/>
        <v>0.55714766113278724</v>
      </c>
      <c r="K2003" s="2">
        <f t="shared" si="244"/>
        <v>0.56163951782095622</v>
      </c>
    </row>
    <row r="2004" spans="1:11" ht="13.5" x14ac:dyDescent="0.25">
      <c r="A2004" s="3">
        <f>TITRES_STAT!B2007</f>
        <v>45223</v>
      </c>
      <c r="B2004" s="5">
        <f>TITRES_STAT!D2007</f>
        <v>0.55000000000000004</v>
      </c>
      <c r="C2004" s="2">
        <f t="shared" si="245"/>
        <v>0</v>
      </c>
      <c r="D2004" s="2">
        <f t="shared" si="246"/>
        <v>0.54600000000000004</v>
      </c>
      <c r="E2004" s="2">
        <f t="shared" si="248"/>
        <v>0.54799999999999993</v>
      </c>
      <c r="F2004" s="2">
        <f t="shared" ref="F2004:F2067" si="249">AVERAGE(B1985:B2004)</f>
        <v>0.5605</v>
      </c>
      <c r="G2004" s="2">
        <f t="shared" si="243"/>
        <v>0.55720000000000003</v>
      </c>
      <c r="H2004" s="2">
        <f t="shared" si="247"/>
        <v>0.59100000000000008</v>
      </c>
      <c r="I2004" s="2">
        <f t="array" ref="I2004">SUMPRODUCT(B1988:B2007, (ROW(B1988:B2007)-ROW(B1988)+1)) / (20*21/2)</f>
        <v>0.55057142857142871</v>
      </c>
      <c r="J2004" s="2">
        <f t="shared" si="242"/>
        <v>0.55646693150109328</v>
      </c>
      <c r="K2004" s="2">
        <f t="shared" si="244"/>
        <v>0.5611830661417031</v>
      </c>
    </row>
    <row r="2005" spans="1:11" ht="13.5" x14ac:dyDescent="0.25">
      <c r="A2005" s="3">
        <f>TITRES_STAT!B2008</f>
        <v>45224</v>
      </c>
      <c r="B2005" s="5">
        <f>TITRES_STAT!D2008</f>
        <v>0.55000000000000004</v>
      </c>
      <c r="C2005" s="2">
        <f t="shared" si="245"/>
        <v>0</v>
      </c>
      <c r="D2005" s="2">
        <f t="shared" si="246"/>
        <v>0.54800000000000004</v>
      </c>
      <c r="E2005" s="2">
        <f t="shared" si="248"/>
        <v>0.54899999999999993</v>
      </c>
      <c r="F2005" s="2">
        <f t="shared" si="249"/>
        <v>0.55750000000000011</v>
      </c>
      <c r="G2005" s="2">
        <f t="shared" si="243"/>
        <v>0.55699999999999994</v>
      </c>
      <c r="H2005" s="2">
        <f t="shared" si="247"/>
        <v>0.59075000000000011</v>
      </c>
      <c r="I2005" s="2">
        <f t="array" ref="I2005">SUMPRODUCT(B1989:B2008, (ROW(B1989:B2008)-ROW(B1989)+1)) / (20*21/2)</f>
        <v>0.54923809523809541</v>
      </c>
      <c r="J2005" s="2">
        <f t="shared" ref="J2005:J2068" si="250">$J$4*B2005+J2004*(1-$J$4)</f>
        <v>0.55585103326289398</v>
      </c>
      <c r="K2005" s="2">
        <f t="shared" si="244"/>
        <v>0.56074451452830298</v>
      </c>
    </row>
    <row r="2006" spans="1:11" ht="13.5" x14ac:dyDescent="0.25">
      <c r="A2006" s="3">
        <f>TITRES_STAT!B2009</f>
        <v>45225</v>
      </c>
      <c r="B2006" s="5">
        <f>TITRES_STAT!D2009</f>
        <v>0.55000000000000004</v>
      </c>
      <c r="C2006" s="2">
        <f t="shared" si="245"/>
        <v>0</v>
      </c>
      <c r="D2006" s="2">
        <f t="shared" si="246"/>
        <v>0.55000000000000004</v>
      </c>
      <c r="E2006" s="2">
        <f t="shared" si="248"/>
        <v>0.54799999999999993</v>
      </c>
      <c r="F2006" s="2">
        <f t="shared" si="249"/>
        <v>0.55600000000000027</v>
      </c>
      <c r="G2006" s="2">
        <f t="shared" si="243"/>
        <v>0.55679999999999996</v>
      </c>
      <c r="H2006" s="2">
        <f t="shared" si="247"/>
        <v>0.59050000000000002</v>
      </c>
      <c r="I2006" s="2">
        <f t="array" ref="I2006">SUMPRODUCT(B1990:B2009, (ROW(B1990:B2009)-ROW(B1990)+1)) / (20*21/2)</f>
        <v>0.54909523809523819</v>
      </c>
      <c r="J2006" s="2">
        <f t="shared" si="250"/>
        <v>0.55529379199976125</v>
      </c>
      <c r="K2006" s="2">
        <f t="shared" si="244"/>
        <v>0.56032316101738922</v>
      </c>
    </row>
    <row r="2007" spans="1:11" ht="13.5" x14ac:dyDescent="0.25">
      <c r="A2007" s="3">
        <f>TITRES_STAT!B2010</f>
        <v>45226</v>
      </c>
      <c r="B2007" s="5">
        <f>TITRES_STAT!D2010</f>
        <v>0.55000000000000004</v>
      </c>
      <c r="C2007" s="2">
        <f t="shared" si="245"/>
        <v>0</v>
      </c>
      <c r="D2007" s="2">
        <f t="shared" si="246"/>
        <v>0.55000000000000004</v>
      </c>
      <c r="E2007" s="2">
        <f t="shared" si="248"/>
        <v>0.54699999999999993</v>
      </c>
      <c r="F2007" s="2">
        <f t="shared" si="249"/>
        <v>0.55400000000000027</v>
      </c>
      <c r="G2007" s="2">
        <f t="shared" si="243"/>
        <v>0.55720000000000003</v>
      </c>
      <c r="H2007" s="2">
        <f t="shared" si="247"/>
        <v>0.59010000000000007</v>
      </c>
      <c r="I2007" s="2">
        <f t="array" ref="I2007">SUMPRODUCT(B1991:B2010, (ROW(B1991:B2010)-ROW(B1991)+1)) / (20*21/2)</f>
        <v>0.54900000000000004</v>
      </c>
      <c r="J2007" s="2">
        <f t="shared" si="250"/>
        <v>0.55478962133311738</v>
      </c>
      <c r="K2007" s="2">
        <f t="shared" si="244"/>
        <v>0.55991833117357004</v>
      </c>
    </row>
    <row r="2008" spans="1:11" ht="13.5" x14ac:dyDescent="0.25">
      <c r="A2008" s="3">
        <f>TITRES_STAT!B2011</f>
        <v>45229</v>
      </c>
      <c r="B2008" s="5">
        <f>TITRES_STAT!D2011</f>
        <v>0.54</v>
      </c>
      <c r="C2008" s="2">
        <f t="shared" si="245"/>
        <v>-1.0000000000000009E-2</v>
      </c>
      <c r="D2008" s="2">
        <f t="shared" si="246"/>
        <v>0.54800000000000004</v>
      </c>
      <c r="E2008" s="2">
        <f t="shared" si="248"/>
        <v>0.54699999999999993</v>
      </c>
      <c r="F2008" s="2">
        <f t="shared" si="249"/>
        <v>0.5515000000000001</v>
      </c>
      <c r="G2008" s="2">
        <f t="shared" si="243"/>
        <v>0.55720000000000003</v>
      </c>
      <c r="H2008" s="2">
        <f t="shared" si="247"/>
        <v>0.58950000000000014</v>
      </c>
      <c r="I2008" s="2">
        <f t="array" ref="I2008">SUMPRODUCT(B1992:B2011, (ROW(B1992:B2011)-ROW(B1992)+1)) / (20*21/2)</f>
        <v>0.54885714285714293</v>
      </c>
      <c r="J2008" s="2">
        <f t="shared" si="250"/>
        <v>0.55338108596805857</v>
      </c>
      <c r="K2008" s="2">
        <f t="shared" si="244"/>
        <v>0.55913722014715561</v>
      </c>
    </row>
    <row r="2009" spans="1:11" ht="13.5" x14ac:dyDescent="0.25">
      <c r="A2009" s="3">
        <f>TITRES_STAT!B2012</f>
        <v>45230</v>
      </c>
      <c r="B2009" s="5">
        <f>TITRES_STAT!D2012</f>
        <v>0.55000000000000004</v>
      </c>
      <c r="C2009" s="2">
        <f t="shared" si="245"/>
        <v>1.0000000000000009E-2</v>
      </c>
      <c r="D2009" s="2">
        <f t="shared" si="246"/>
        <v>0.54800000000000004</v>
      </c>
      <c r="E2009" s="2">
        <f t="shared" si="248"/>
        <v>0.54699999999999993</v>
      </c>
      <c r="F2009" s="2">
        <f t="shared" si="249"/>
        <v>0.55100000000000016</v>
      </c>
      <c r="G2009" s="2">
        <f t="shared" si="243"/>
        <v>0.55779999999999996</v>
      </c>
      <c r="H2009" s="2">
        <f t="shared" si="247"/>
        <v>0.58895000000000008</v>
      </c>
      <c r="I2009" s="2">
        <f t="array" ref="I2009">SUMPRODUCT(B1993:B2012, (ROW(B1993:B2012)-ROW(B1993)+1)) / (20*21/2)</f>
        <v>0.54871428571428571</v>
      </c>
      <c r="J2009" s="2">
        <f t="shared" si="250"/>
        <v>0.55305907778062446</v>
      </c>
      <c r="K2009" s="2">
        <f t="shared" si="244"/>
        <v>0.5587788977884437</v>
      </c>
    </row>
    <row r="2010" spans="1:11" ht="13.5" x14ac:dyDescent="0.25">
      <c r="A2010" s="3">
        <f>TITRES_STAT!B2013</f>
        <v>45231</v>
      </c>
      <c r="B2010" s="5">
        <f>TITRES_STAT!D2013</f>
        <v>0.55000000000000004</v>
      </c>
      <c r="C2010" s="2">
        <f t="shared" si="245"/>
        <v>0</v>
      </c>
      <c r="D2010" s="2">
        <f t="shared" si="246"/>
        <v>0.54800000000000004</v>
      </c>
      <c r="E2010" s="2">
        <f t="shared" si="248"/>
        <v>0.54799999999999993</v>
      </c>
      <c r="F2010" s="2">
        <f t="shared" si="249"/>
        <v>0.5515000000000001</v>
      </c>
      <c r="G2010" s="2">
        <f t="shared" si="243"/>
        <v>0.55859999999999999</v>
      </c>
      <c r="H2010" s="2">
        <f t="shared" si="247"/>
        <v>0.58835000000000004</v>
      </c>
      <c r="I2010" s="2">
        <f t="array" ref="I2010">SUMPRODUCT(B1994:B2013, (ROW(B1994:B2013)-ROW(B1994)+1)) / (20*21/2)</f>
        <v>0.5505714285714286</v>
      </c>
      <c r="J2010" s="2">
        <f t="shared" si="250"/>
        <v>0.55276773703961268</v>
      </c>
      <c r="K2010" s="2">
        <f t="shared" si="244"/>
        <v>0.55843462728693616</v>
      </c>
    </row>
    <row r="2011" spans="1:11" ht="13.5" x14ac:dyDescent="0.25">
      <c r="A2011" s="3">
        <f>TITRES_STAT!B2014</f>
        <v>45232</v>
      </c>
      <c r="B2011" s="5">
        <f>TITRES_STAT!D2014</f>
        <v>0.55000000000000004</v>
      </c>
      <c r="C2011" s="2">
        <f t="shared" si="245"/>
        <v>0</v>
      </c>
      <c r="D2011" s="2">
        <f t="shared" si="246"/>
        <v>0.54800000000000004</v>
      </c>
      <c r="E2011" s="2">
        <f t="shared" si="248"/>
        <v>0.54899999999999993</v>
      </c>
      <c r="F2011" s="2">
        <f t="shared" si="249"/>
        <v>0.5515000000000001</v>
      </c>
      <c r="G2011" s="2">
        <f t="shared" si="243"/>
        <v>0.55920000000000003</v>
      </c>
      <c r="H2011" s="2">
        <f t="shared" si="247"/>
        <v>0.58779999999999999</v>
      </c>
      <c r="I2011" s="2">
        <f t="array" ref="I2011">SUMPRODUCT(B1995:B2014, (ROW(B1995:B2014)-ROW(B1995)+1)) / (20*21/2)</f>
        <v>0.55528571428571427</v>
      </c>
      <c r="J2011" s="2">
        <f t="shared" si="250"/>
        <v>0.55250414303584006</v>
      </c>
      <c r="K2011" s="2">
        <f t="shared" si="244"/>
        <v>0.55810385758940928</v>
      </c>
    </row>
    <row r="2012" spans="1:11" ht="13.5" x14ac:dyDescent="0.25">
      <c r="A2012" s="3">
        <f>TITRES_STAT!B2015</f>
        <v>45233</v>
      </c>
      <c r="B2012" s="5">
        <f>TITRES_STAT!D2015</f>
        <v>0.55000000000000004</v>
      </c>
      <c r="C2012" s="2">
        <f t="shared" si="245"/>
        <v>0</v>
      </c>
      <c r="D2012" s="2">
        <f t="shared" si="246"/>
        <v>0.54800000000000004</v>
      </c>
      <c r="E2012" s="2">
        <f t="shared" si="248"/>
        <v>0.54899999999999993</v>
      </c>
      <c r="F2012" s="2">
        <f t="shared" si="249"/>
        <v>0.5505000000000001</v>
      </c>
      <c r="G2012" s="2">
        <f t="shared" si="243"/>
        <v>0.5596000000000001</v>
      </c>
      <c r="H2012" s="2">
        <f t="shared" si="247"/>
        <v>0.58719999999999994</v>
      </c>
      <c r="I2012" s="2">
        <f t="array" ref="I2012">SUMPRODUCT(B1996:B2015, (ROW(B1996:B2015)-ROW(B1996)+1)) / (20*21/2)</f>
        <v>0.55985714285714294</v>
      </c>
      <c r="J2012" s="2">
        <f t="shared" si="250"/>
        <v>0.55226565322290289</v>
      </c>
      <c r="K2012" s="2">
        <f t="shared" si="244"/>
        <v>0.55778605925256974</v>
      </c>
    </row>
    <row r="2013" spans="1:11" ht="13.5" x14ac:dyDescent="0.25">
      <c r="A2013" s="3">
        <f>TITRES_STAT!B2016</f>
        <v>45236</v>
      </c>
      <c r="B2013" s="5">
        <f>TITRES_STAT!D2016</f>
        <v>0.56999999999999995</v>
      </c>
      <c r="C2013" s="2">
        <f t="shared" si="245"/>
        <v>1.9999999999999907E-2</v>
      </c>
      <c r="D2013" s="2">
        <f t="shared" si="246"/>
        <v>0.55400000000000005</v>
      </c>
      <c r="E2013" s="2">
        <f t="shared" si="248"/>
        <v>0.55099999999999993</v>
      </c>
      <c r="F2013" s="2">
        <f t="shared" si="249"/>
        <v>0.5505000000000001</v>
      </c>
      <c r="G2013" s="2">
        <f t="shared" si="243"/>
        <v>0.56079999999999997</v>
      </c>
      <c r="H2013" s="2">
        <f t="shared" si="247"/>
        <v>0.58674999999999999</v>
      </c>
      <c r="I2013" s="2">
        <f t="array" ref="I2013">SUMPRODUCT(B1997:B2016, (ROW(B1997:B2016)-ROW(B1997)+1)) / (20*21/2)</f>
        <v>0.56509523809523809</v>
      </c>
      <c r="J2013" s="2">
        <f t="shared" si="250"/>
        <v>0.55395463863024552</v>
      </c>
      <c r="K2013" s="2">
        <f t="shared" si="244"/>
        <v>0.55826503732109645</v>
      </c>
    </row>
    <row r="2014" spans="1:11" ht="13.5" x14ac:dyDescent="0.25">
      <c r="A2014" s="3">
        <f>TITRES_STAT!B2017</f>
        <v>45237</v>
      </c>
      <c r="B2014" s="5">
        <f>TITRES_STAT!D2017</f>
        <v>0.6</v>
      </c>
      <c r="C2014" s="2">
        <f t="shared" si="245"/>
        <v>3.0000000000000027E-2</v>
      </c>
      <c r="D2014" s="2">
        <f t="shared" si="246"/>
        <v>0.56400000000000006</v>
      </c>
      <c r="E2014" s="2">
        <f t="shared" si="248"/>
        <v>0.55599999999999994</v>
      </c>
      <c r="F2014" s="2">
        <f t="shared" si="249"/>
        <v>0.55200000000000005</v>
      </c>
      <c r="G2014" s="2">
        <f t="shared" si="243"/>
        <v>0.56280000000000008</v>
      </c>
      <c r="H2014" s="2">
        <f t="shared" si="247"/>
        <v>0.58639999999999992</v>
      </c>
      <c r="I2014" s="2">
        <f t="array" ref="I2014">SUMPRODUCT(B1998:B2017, (ROW(B1998:B2017)-ROW(B1998)+1)) / (20*21/2)</f>
        <v>0.57009523809523821</v>
      </c>
      <c r="J2014" s="2">
        <f t="shared" si="250"/>
        <v>0.55833991114165071</v>
      </c>
      <c r="K2014" s="2">
        <f t="shared" si="244"/>
        <v>0.55990170252419069</v>
      </c>
    </row>
    <row r="2015" spans="1:11" ht="13.5" x14ac:dyDescent="0.25">
      <c r="A2015" s="3">
        <f>TITRES_STAT!B2018</f>
        <v>45238</v>
      </c>
      <c r="B2015" s="5">
        <f>TITRES_STAT!D2018</f>
        <v>0.6</v>
      </c>
      <c r="C2015" s="2">
        <f t="shared" si="245"/>
        <v>0</v>
      </c>
      <c r="D2015" s="2">
        <f t="shared" si="246"/>
        <v>0.57400000000000007</v>
      </c>
      <c r="E2015" s="2">
        <f t="shared" si="248"/>
        <v>0.56099999999999994</v>
      </c>
      <c r="F2015" s="2">
        <f t="shared" si="249"/>
        <v>0.55499999999999994</v>
      </c>
      <c r="G2015" s="2">
        <f t="shared" si="243"/>
        <v>0.56420000000000003</v>
      </c>
      <c r="H2015" s="2">
        <f t="shared" si="247"/>
        <v>0.58609999999999995</v>
      </c>
      <c r="I2015" s="2">
        <f t="array" ref="I2015">SUMPRODUCT(B1999:B2018, (ROW(B1999:B2018)-ROW(B1999)+1)) / (20*21/2)</f>
        <v>0.57485714285714296</v>
      </c>
      <c r="J2015" s="2">
        <f t="shared" si="250"/>
        <v>0.5623075386519697</v>
      </c>
      <c r="K2015" s="2">
        <f t="shared" si="244"/>
        <v>0.56147418477814404</v>
      </c>
    </row>
    <row r="2016" spans="1:11" ht="13.5" x14ac:dyDescent="0.25">
      <c r="A2016" s="3">
        <f>TITRES_STAT!B2019</f>
        <v>45239</v>
      </c>
      <c r="B2016" s="5">
        <f>TITRES_STAT!D2019</f>
        <v>0.61</v>
      </c>
      <c r="C2016" s="2">
        <f t="shared" si="245"/>
        <v>1.0000000000000009E-2</v>
      </c>
      <c r="D2016" s="2">
        <f t="shared" si="246"/>
        <v>0.58600000000000008</v>
      </c>
      <c r="E2016" s="2">
        <f t="shared" si="248"/>
        <v>0.56699999999999995</v>
      </c>
      <c r="F2016" s="2">
        <f t="shared" si="249"/>
        <v>0.55749999999999988</v>
      </c>
      <c r="G2016" s="2">
        <f t="shared" si="243"/>
        <v>0.5656000000000001</v>
      </c>
      <c r="H2016" s="2">
        <f t="shared" si="247"/>
        <v>0.58584999999999998</v>
      </c>
      <c r="I2016" s="2">
        <f t="array" ref="I2016">SUMPRODUCT(B2000:B2019, (ROW(B2000:B2019)-ROW(B2000)+1)) / (20*21/2)</f>
        <v>0.57833333333333337</v>
      </c>
      <c r="J2016" s="2">
        <f t="shared" si="250"/>
        <v>0.56684967782797258</v>
      </c>
      <c r="K2016" s="2">
        <f t="shared" si="244"/>
        <v>0.56337715792409915</v>
      </c>
    </row>
    <row r="2017" spans="1:11" ht="13.5" x14ac:dyDescent="0.25">
      <c r="A2017" s="3">
        <f>TITRES_STAT!B2020</f>
        <v>45240</v>
      </c>
      <c r="B2017" s="5">
        <f>TITRES_STAT!D2020</f>
        <v>0.61</v>
      </c>
      <c r="C2017" s="2">
        <f t="shared" si="245"/>
        <v>0</v>
      </c>
      <c r="D2017" s="2">
        <f t="shared" si="246"/>
        <v>0.59799999999999998</v>
      </c>
      <c r="E2017" s="2">
        <f t="shared" si="248"/>
        <v>0.57300000000000006</v>
      </c>
      <c r="F2017" s="2">
        <f t="shared" si="249"/>
        <v>0.55999999999999983</v>
      </c>
      <c r="G2017" s="2">
        <f t="shared" si="243"/>
        <v>0.56680000000000008</v>
      </c>
      <c r="H2017" s="2">
        <f t="shared" si="247"/>
        <v>0.5855999999999999</v>
      </c>
      <c r="I2017" s="2">
        <f t="array" ref="I2017">SUMPRODUCT(B2001:B2020, (ROW(B2001:B2020)-ROW(B2001)+1)) / (20*21/2)</f>
        <v>0.58347619047619059</v>
      </c>
      <c r="J2017" s="2">
        <f t="shared" si="250"/>
        <v>0.57095923232054657</v>
      </c>
      <c r="K2017" s="2">
        <f t="shared" si="244"/>
        <v>0.56520550467217368</v>
      </c>
    </row>
    <row r="2018" spans="1:11" ht="13.5" x14ac:dyDescent="0.25">
      <c r="A2018" s="3">
        <f>TITRES_STAT!B2021</f>
        <v>45243</v>
      </c>
      <c r="B2018" s="5">
        <f>TITRES_STAT!D2021</f>
        <v>0.61</v>
      </c>
      <c r="C2018" s="2">
        <f t="shared" si="245"/>
        <v>0</v>
      </c>
      <c r="D2018" s="2">
        <f t="shared" si="246"/>
        <v>0.60599999999999998</v>
      </c>
      <c r="E2018" s="2">
        <f t="shared" si="248"/>
        <v>0.58000000000000007</v>
      </c>
      <c r="F2018" s="2">
        <f t="shared" si="249"/>
        <v>0.56349999999999978</v>
      </c>
      <c r="G2018" s="2">
        <f t="shared" si="243"/>
        <v>0.5676000000000001</v>
      </c>
      <c r="H2018" s="2">
        <f t="shared" si="247"/>
        <v>0.58529999999999993</v>
      </c>
      <c r="I2018" s="2">
        <f t="array" ref="I2018">SUMPRODUCT(B2002:B2021, (ROW(B2002:B2021)-ROW(B2002)+1)) / (20*21/2)</f>
        <v>0.58823809523809534</v>
      </c>
      <c r="J2018" s="2">
        <f t="shared" si="250"/>
        <v>0.57467740067097073</v>
      </c>
      <c r="K2018" s="2">
        <f t="shared" si="244"/>
        <v>0.56696215154777474</v>
      </c>
    </row>
    <row r="2019" spans="1:11" ht="13.5" x14ac:dyDescent="0.25">
      <c r="A2019" s="3">
        <f>TITRES_STAT!B2022</f>
        <v>45244</v>
      </c>
      <c r="B2019" s="5">
        <f>TITRES_STAT!D2022</f>
        <v>0.6</v>
      </c>
      <c r="C2019" s="2">
        <f t="shared" si="245"/>
        <v>-1.0000000000000009E-2</v>
      </c>
      <c r="D2019" s="2">
        <f t="shared" si="246"/>
        <v>0.60599999999999998</v>
      </c>
      <c r="E2019" s="2">
        <f t="shared" si="248"/>
        <v>0.58500000000000008</v>
      </c>
      <c r="F2019" s="2">
        <f t="shared" si="249"/>
        <v>0.56599999999999984</v>
      </c>
      <c r="G2019" s="2">
        <f t="shared" si="243"/>
        <v>0.56840000000000013</v>
      </c>
      <c r="H2019" s="2">
        <f t="shared" si="247"/>
        <v>0.58484999999999998</v>
      </c>
      <c r="I2019" s="2">
        <f t="array" ref="I2019">SUMPRODUCT(B2003:B2022, (ROW(B2003:B2022)-ROW(B2003)+1)) / (20*21/2)</f>
        <v>0.59452380952380945</v>
      </c>
      <c r="J2019" s="2">
        <f t="shared" si="250"/>
        <v>0.57708907679754495</v>
      </c>
      <c r="K2019" s="2">
        <f t="shared" si="244"/>
        <v>0.568257753447862</v>
      </c>
    </row>
    <row r="2020" spans="1:11" ht="13.5" x14ac:dyDescent="0.25">
      <c r="A2020" s="3">
        <f>TITRES_STAT!B2023</f>
        <v>45245</v>
      </c>
      <c r="B2020" s="5">
        <f>TITRES_STAT!D2023</f>
        <v>0.62</v>
      </c>
      <c r="C2020" s="2">
        <f t="shared" si="245"/>
        <v>2.0000000000000018E-2</v>
      </c>
      <c r="D2020" s="2">
        <f t="shared" si="246"/>
        <v>0.6100000000000001</v>
      </c>
      <c r="E2020" s="2">
        <f t="shared" si="248"/>
        <v>0.59199999999999997</v>
      </c>
      <c r="F2020" s="2">
        <f t="shared" si="249"/>
        <v>0.56999999999999984</v>
      </c>
      <c r="G2020" s="2">
        <f t="shared" si="243"/>
        <v>0.56960000000000022</v>
      </c>
      <c r="H2020" s="2">
        <f t="shared" si="247"/>
        <v>0.58435000000000004</v>
      </c>
      <c r="I2020" s="2">
        <f t="array" ref="I2020">SUMPRODUCT(B2004:B2023, (ROW(B2004:B2023)-ROW(B2004)+1)) / (20*21/2)</f>
        <v>0.60133333333333339</v>
      </c>
      <c r="J2020" s="2">
        <f t="shared" si="250"/>
        <v>0.5811758313882549</v>
      </c>
      <c r="K2020" s="2">
        <f t="shared" si="244"/>
        <v>0.57028686115578897</v>
      </c>
    </row>
    <row r="2021" spans="1:11" ht="13.5" x14ac:dyDescent="0.25">
      <c r="A2021" s="3">
        <f>TITRES_STAT!B2024</f>
        <v>45246</v>
      </c>
      <c r="B2021" s="5">
        <f>TITRES_STAT!D2024</f>
        <v>0.62</v>
      </c>
      <c r="C2021" s="2">
        <f t="shared" si="245"/>
        <v>0</v>
      </c>
      <c r="D2021" s="2">
        <f t="shared" si="246"/>
        <v>0.61199999999999999</v>
      </c>
      <c r="E2021" s="2">
        <f t="shared" si="248"/>
        <v>0.59899999999999998</v>
      </c>
      <c r="F2021" s="2">
        <f t="shared" si="249"/>
        <v>0.57399999999999973</v>
      </c>
      <c r="G2021" s="2">
        <f t="shared" si="243"/>
        <v>0.5708000000000002</v>
      </c>
      <c r="H2021" s="2">
        <f t="shared" si="247"/>
        <v>0.58395000000000008</v>
      </c>
      <c r="I2021" s="2">
        <f t="array" ref="I2021">SUMPRODUCT(B2005:B2024, (ROW(B2005:B2024)-ROW(B2005)+1)) / (20*21/2)</f>
        <v>0.61052380952380958</v>
      </c>
      <c r="J2021" s="2">
        <f t="shared" si="250"/>
        <v>0.58487337125604011</v>
      </c>
      <c r="K2021" s="2">
        <f t="shared" si="244"/>
        <v>0.57223639601242471</v>
      </c>
    </row>
    <row r="2022" spans="1:11" ht="13.5" x14ac:dyDescent="0.25">
      <c r="A2022" s="3">
        <f>TITRES_STAT!B2025</f>
        <v>45247</v>
      </c>
      <c r="B2022" s="5">
        <f>TITRES_STAT!D2025</f>
        <v>0.64</v>
      </c>
      <c r="C2022" s="2">
        <f t="shared" si="245"/>
        <v>2.0000000000000018E-2</v>
      </c>
      <c r="D2022" s="2">
        <f t="shared" si="246"/>
        <v>0.6180000000000001</v>
      </c>
      <c r="E2022" s="2">
        <f t="shared" si="248"/>
        <v>0.60799999999999987</v>
      </c>
      <c r="F2022" s="2">
        <f t="shared" si="249"/>
        <v>0.57849999999999979</v>
      </c>
      <c r="G2022" s="2">
        <f t="shared" si="243"/>
        <v>0.57240000000000024</v>
      </c>
      <c r="H2022" s="2">
        <f t="shared" si="247"/>
        <v>0.5837</v>
      </c>
      <c r="I2022" s="2">
        <f t="array" ref="I2022">SUMPRODUCT(B2006:B2025, (ROW(B2006:B2025)-ROW(B2006)+1)) / (20*21/2)</f>
        <v>0.621</v>
      </c>
      <c r="J2022" s="2">
        <f t="shared" si="250"/>
        <v>0.59012352637451249</v>
      </c>
      <c r="K2022" s="2">
        <f t="shared" si="244"/>
        <v>0.57489379224723169</v>
      </c>
    </row>
    <row r="2023" spans="1:11" ht="13.5" x14ac:dyDescent="0.25">
      <c r="A2023" s="3">
        <f>TITRES_STAT!B2026</f>
        <v>45250</v>
      </c>
      <c r="B2023" s="5">
        <f>TITRES_STAT!D2026</f>
        <v>0.65</v>
      </c>
      <c r="C2023" s="2">
        <f t="shared" si="245"/>
        <v>1.0000000000000009E-2</v>
      </c>
      <c r="D2023" s="2">
        <f t="shared" si="246"/>
        <v>0.626</v>
      </c>
      <c r="E2023" s="2">
        <f t="shared" si="248"/>
        <v>0.61599999999999999</v>
      </c>
      <c r="F2023" s="2">
        <f t="shared" si="249"/>
        <v>0.58349999999999991</v>
      </c>
      <c r="G2023" s="2">
        <f t="shared" si="243"/>
        <v>0.57420000000000027</v>
      </c>
      <c r="H2023" s="2">
        <f t="shared" si="247"/>
        <v>0.58360000000000001</v>
      </c>
      <c r="I2023" s="2">
        <f t="array" ref="I2023">SUMPRODUCT(B2007:B2026, (ROW(B2007:B2026)-ROW(B2007)+1)) / (20*21/2)</f>
        <v>0.63171428571428556</v>
      </c>
      <c r="J2023" s="2">
        <f t="shared" si="250"/>
        <v>0.59582604767217795</v>
      </c>
      <c r="K2023" s="2">
        <f t="shared" si="244"/>
        <v>0.57783913372773243</v>
      </c>
    </row>
    <row r="2024" spans="1:11" ht="13.5" x14ac:dyDescent="0.25">
      <c r="A2024" s="3">
        <f>TITRES_STAT!B2027</f>
        <v>45251</v>
      </c>
      <c r="B2024" s="5">
        <f>TITRES_STAT!D2027</f>
        <v>0.68</v>
      </c>
      <c r="C2024" s="2">
        <f t="shared" si="245"/>
        <v>3.0000000000000027E-2</v>
      </c>
      <c r="D2024" s="2">
        <f t="shared" si="246"/>
        <v>0.64200000000000002</v>
      </c>
      <c r="E2024" s="2">
        <f t="shared" si="248"/>
        <v>0.62399999999999989</v>
      </c>
      <c r="F2024" s="2">
        <f t="shared" si="249"/>
        <v>0.59</v>
      </c>
      <c r="G2024" s="2">
        <f t="shared" si="243"/>
        <v>0.57660000000000022</v>
      </c>
      <c r="H2024" s="2">
        <f t="shared" si="247"/>
        <v>0.5837500000000001</v>
      </c>
      <c r="I2024" s="2">
        <f t="array" ref="I2024">SUMPRODUCT(B2008:B2027, (ROW(B2008:B2027)-ROW(B2008)+1)) / (20*21/2)</f>
        <v>0.64166666666666672</v>
      </c>
      <c r="J2024" s="2">
        <f t="shared" si="250"/>
        <v>0.603842614560542</v>
      </c>
      <c r="K2024" s="2">
        <f t="shared" si="244"/>
        <v>0.58184544220899781</v>
      </c>
    </row>
    <row r="2025" spans="1:11" ht="13.5" x14ac:dyDescent="0.25">
      <c r="A2025" s="3">
        <f>TITRES_STAT!B2028</f>
        <v>45252</v>
      </c>
      <c r="B2025" s="5">
        <f>TITRES_STAT!D2028</f>
        <v>0.7</v>
      </c>
      <c r="C2025" s="2">
        <f t="shared" si="245"/>
        <v>1.9999999999999907E-2</v>
      </c>
      <c r="D2025" s="2">
        <f t="shared" si="246"/>
        <v>0.65800000000000003</v>
      </c>
      <c r="E2025" s="2">
        <f t="shared" si="248"/>
        <v>0.63400000000000012</v>
      </c>
      <c r="F2025" s="2">
        <f t="shared" si="249"/>
        <v>0.59749999999999992</v>
      </c>
      <c r="G2025" s="2">
        <f t="shared" si="243"/>
        <v>0.5798000000000002</v>
      </c>
      <c r="H2025" s="2">
        <f t="shared" si="247"/>
        <v>0.58405000000000007</v>
      </c>
      <c r="I2025" s="2">
        <f t="array" ref="I2025">SUMPRODUCT(B2009:B2028, (ROW(B2009:B2028)-ROW(B2009)+1)) / (20*21/2)</f>
        <v>0.65180952380952384</v>
      </c>
      <c r="J2025" s="2">
        <f t="shared" si="250"/>
        <v>0.61300046079287129</v>
      </c>
      <c r="K2025" s="2">
        <f t="shared" si="244"/>
        <v>0.58647895427923324</v>
      </c>
    </row>
    <row r="2026" spans="1:11" ht="13.5" x14ac:dyDescent="0.25">
      <c r="A2026" s="3">
        <f>TITRES_STAT!B2029</f>
        <v>45253</v>
      </c>
      <c r="B2026" s="5">
        <f>TITRES_STAT!D2029</f>
        <v>0.71</v>
      </c>
      <c r="C2026" s="2">
        <f t="shared" si="245"/>
        <v>1.0000000000000009E-2</v>
      </c>
      <c r="D2026" s="2">
        <f t="shared" si="246"/>
        <v>0.67599999999999993</v>
      </c>
      <c r="E2026" s="2">
        <f t="shared" si="248"/>
        <v>0.64400000000000002</v>
      </c>
      <c r="F2026" s="2">
        <f t="shared" si="249"/>
        <v>0.60549999999999993</v>
      </c>
      <c r="G2026" s="2">
        <f t="shared" si="243"/>
        <v>0.58280000000000021</v>
      </c>
      <c r="H2026" s="2">
        <f t="shared" si="247"/>
        <v>0.58455000000000001</v>
      </c>
      <c r="I2026" s="2">
        <f t="array" ref="I2026">SUMPRODUCT(B2010:B2029, (ROW(B2010:B2029)-ROW(B2010)+1)) / (20*21/2)</f>
        <v>0.66014285714285714</v>
      </c>
      <c r="J2026" s="2">
        <f t="shared" si="250"/>
        <v>0.62223851214593118</v>
      </c>
      <c r="K2026" s="2">
        <f t="shared" si="244"/>
        <v>0.59132291685651828</v>
      </c>
    </row>
    <row r="2027" spans="1:11" ht="13.5" x14ac:dyDescent="0.25">
      <c r="A2027" s="3">
        <f>TITRES_STAT!B2030</f>
        <v>45254</v>
      </c>
      <c r="B2027" s="5">
        <f>TITRES_STAT!D2030</f>
        <v>0.71</v>
      </c>
      <c r="C2027" s="2">
        <f t="shared" si="245"/>
        <v>0</v>
      </c>
      <c r="D2027" s="2">
        <f t="shared" si="246"/>
        <v>0.69000000000000006</v>
      </c>
      <c r="E2027" s="2">
        <f t="shared" si="248"/>
        <v>0.65400000000000003</v>
      </c>
      <c r="F2027" s="2">
        <f t="shared" si="249"/>
        <v>0.61349999999999993</v>
      </c>
      <c r="G2027" s="2">
        <f t="shared" si="243"/>
        <v>0.58600000000000019</v>
      </c>
      <c r="H2027" s="2">
        <f t="shared" si="247"/>
        <v>0.58489999999999998</v>
      </c>
      <c r="I2027" s="2">
        <f t="array" ref="I2027">SUMPRODUCT(B2011:B2030, (ROW(B2011:B2030)-ROW(B2011)+1)) / (20*21/2)</f>
        <v>0.66676190476190467</v>
      </c>
      <c r="J2027" s="2">
        <f t="shared" si="250"/>
        <v>0.63059674908441388</v>
      </c>
      <c r="K2027" s="2">
        <f t="shared" si="244"/>
        <v>0.59597692011704695</v>
      </c>
    </row>
    <row r="2028" spans="1:11" ht="13.5" x14ac:dyDescent="0.25">
      <c r="A2028" s="3">
        <f>TITRES_STAT!B2031</f>
        <v>45257</v>
      </c>
      <c r="B2028" s="5">
        <f>TITRES_STAT!D2031</f>
        <v>0.72</v>
      </c>
      <c r="C2028" s="2">
        <f t="shared" si="245"/>
        <v>1.0000000000000009E-2</v>
      </c>
      <c r="D2028" s="2">
        <f t="shared" si="246"/>
        <v>0.70399999999999996</v>
      </c>
      <c r="E2028" s="2">
        <f t="shared" si="248"/>
        <v>0.66499999999999992</v>
      </c>
      <c r="F2028" s="2">
        <f t="shared" si="249"/>
        <v>0.62250000000000005</v>
      </c>
      <c r="G2028" s="2">
        <f t="shared" si="243"/>
        <v>0.58880000000000021</v>
      </c>
      <c r="H2028" s="2">
        <f t="shared" si="247"/>
        <v>0.58530000000000004</v>
      </c>
      <c r="I2028" s="2">
        <f t="array" ref="I2028">SUMPRODUCT(B2012:B2031, (ROW(B2012:B2031)-ROW(B2012)+1)) / (20*21/2)</f>
        <v>0.67266666666666663</v>
      </c>
      <c r="J2028" s="2">
        <f t="shared" si="250"/>
        <v>0.63911134440970785</v>
      </c>
      <c r="K2028" s="2">
        <f t="shared" si="244"/>
        <v>0.60084057030853533</v>
      </c>
    </row>
    <row r="2029" spans="1:11" ht="13.5" x14ac:dyDescent="0.25">
      <c r="A2029" s="3">
        <f>TITRES_STAT!B2032</f>
        <v>45258</v>
      </c>
      <c r="B2029" s="5">
        <f>TITRES_STAT!D2032</f>
        <v>0.71</v>
      </c>
      <c r="C2029" s="2">
        <f t="shared" si="245"/>
        <v>-1.0000000000000009E-2</v>
      </c>
      <c r="D2029" s="2">
        <f t="shared" si="246"/>
        <v>0.71</v>
      </c>
      <c r="E2029" s="2">
        <f t="shared" si="248"/>
        <v>0.67599999999999993</v>
      </c>
      <c r="F2029" s="2">
        <f t="shared" si="249"/>
        <v>0.63049999999999995</v>
      </c>
      <c r="G2029" s="2">
        <f t="shared" si="243"/>
        <v>0.59120000000000017</v>
      </c>
      <c r="H2029" s="2">
        <f t="shared" si="247"/>
        <v>0.58565</v>
      </c>
      <c r="I2029" s="2">
        <f t="array" ref="I2029">SUMPRODUCT(B2013:B2032, (ROW(B2013:B2032)-ROW(B2013)+1)) / (20*21/2)</f>
        <v>0.67880952380952386</v>
      </c>
      <c r="J2029" s="2">
        <f t="shared" si="250"/>
        <v>0.64586264494211654</v>
      </c>
      <c r="K2029" s="2">
        <f t="shared" si="244"/>
        <v>0.6051213322572202</v>
      </c>
    </row>
    <row r="2030" spans="1:11" ht="13.5" x14ac:dyDescent="0.25">
      <c r="A2030" s="3">
        <f>TITRES_STAT!B2033</f>
        <v>45259</v>
      </c>
      <c r="B2030" s="5">
        <f>TITRES_STAT!D2033</f>
        <v>0.7</v>
      </c>
      <c r="C2030" s="2">
        <f t="shared" si="245"/>
        <v>-1.0000000000000009E-2</v>
      </c>
      <c r="D2030" s="2">
        <f t="shared" si="246"/>
        <v>0.71</v>
      </c>
      <c r="E2030" s="2">
        <f t="shared" si="248"/>
        <v>0.68399999999999994</v>
      </c>
      <c r="F2030" s="2">
        <f t="shared" si="249"/>
        <v>0.6379999999999999</v>
      </c>
      <c r="G2030" s="2">
        <f t="shared" si="243"/>
        <v>0.59300000000000019</v>
      </c>
      <c r="H2030" s="2">
        <f t="shared" si="247"/>
        <v>0.58600000000000008</v>
      </c>
      <c r="I2030" s="2">
        <f t="array" ref="I2030">SUMPRODUCT(B2014:B2033, (ROW(B2014:B2033)-ROW(B2014)+1)) / (20*21/2)</f>
        <v>0.6832380952380952</v>
      </c>
      <c r="J2030" s="2">
        <f t="shared" si="250"/>
        <v>0.65101858351905784</v>
      </c>
      <c r="K2030" s="2">
        <f t="shared" si="244"/>
        <v>0.60884206432556454</v>
      </c>
    </row>
    <row r="2031" spans="1:11" ht="13.5" x14ac:dyDescent="0.25">
      <c r="A2031" s="3">
        <f>TITRES_STAT!B2034</f>
        <v>45260</v>
      </c>
      <c r="B2031" s="5">
        <f>TITRES_STAT!D2034</f>
        <v>0.7</v>
      </c>
      <c r="C2031" s="2">
        <f t="shared" si="245"/>
        <v>0</v>
      </c>
      <c r="D2031" s="2">
        <f t="shared" si="246"/>
        <v>0.70799999999999996</v>
      </c>
      <c r="E2031" s="2">
        <f t="shared" si="248"/>
        <v>0.69199999999999995</v>
      </c>
      <c r="F2031" s="2">
        <f t="shared" si="249"/>
        <v>0.64549999999999996</v>
      </c>
      <c r="G2031" s="2">
        <f t="shared" si="243"/>
        <v>0.5950000000000002</v>
      </c>
      <c r="H2031" s="2">
        <f t="shared" si="247"/>
        <v>0.58640000000000003</v>
      </c>
      <c r="I2031" s="2">
        <f t="array" ref="I2031">SUMPRODUCT(B2015:B2034, (ROW(B2015:B2034)-ROW(B2015)+1)) / (20*21/2)</f>
        <v>0.68799999999999994</v>
      </c>
      <c r="J2031" s="2">
        <f t="shared" si="250"/>
        <v>0.6556834803267666</v>
      </c>
      <c r="K2031" s="2">
        <f t="shared" si="244"/>
        <v>0.61241688533240513</v>
      </c>
    </row>
    <row r="2032" spans="1:11" ht="13.5" x14ac:dyDescent="0.25">
      <c r="A2032" s="3">
        <f>TITRES_STAT!B2035</f>
        <v>45261</v>
      </c>
      <c r="B2032" s="5">
        <f>TITRES_STAT!D2035</f>
        <v>0.71</v>
      </c>
      <c r="C2032" s="2">
        <f t="shared" si="245"/>
        <v>1.0000000000000009E-2</v>
      </c>
      <c r="D2032" s="2">
        <f t="shared" si="246"/>
        <v>0.70799999999999996</v>
      </c>
      <c r="E2032" s="2">
        <f t="shared" si="248"/>
        <v>0.69900000000000007</v>
      </c>
      <c r="F2032" s="2">
        <f t="shared" si="249"/>
        <v>0.65349999999999997</v>
      </c>
      <c r="G2032" s="2">
        <f t="shared" si="243"/>
        <v>0.59740000000000026</v>
      </c>
      <c r="H2032" s="2">
        <f t="shared" si="247"/>
        <v>0.58685000000000009</v>
      </c>
      <c r="I2032" s="2">
        <f t="array" ref="I2032">SUMPRODUCT(B2016:B2035, (ROW(B2016:B2035)-ROW(B2016)+1)) / (20*21/2)</f>
        <v>0.69509523809523821</v>
      </c>
      <c r="J2032" s="2">
        <f t="shared" si="250"/>
        <v>0.66085648220040782</v>
      </c>
      <c r="K2032" s="2">
        <f t="shared" si="244"/>
        <v>0.61624367414289904</v>
      </c>
    </row>
    <row r="2033" spans="1:11" ht="13.5" x14ac:dyDescent="0.25">
      <c r="A2033" s="3">
        <f>TITRES_STAT!B2036</f>
        <v>45264</v>
      </c>
      <c r="B2033" s="5">
        <f>TITRES_STAT!D2036</f>
        <v>0.7</v>
      </c>
      <c r="C2033" s="2">
        <f t="shared" si="245"/>
        <v>-1.0000000000000009E-2</v>
      </c>
      <c r="D2033" s="2">
        <f t="shared" si="246"/>
        <v>0.70399999999999996</v>
      </c>
      <c r="E2033" s="2">
        <f t="shared" si="248"/>
        <v>0.70399999999999996</v>
      </c>
      <c r="F2033" s="2">
        <f t="shared" si="249"/>
        <v>0.65999999999999992</v>
      </c>
      <c r="G2033" s="2">
        <f t="shared" si="243"/>
        <v>0.59960000000000024</v>
      </c>
      <c r="H2033" s="2">
        <f t="shared" si="247"/>
        <v>0.58740000000000014</v>
      </c>
      <c r="I2033" s="2">
        <f t="array" ref="I2033">SUMPRODUCT(B2017:B2036, (ROW(B2017:B2036)-ROW(B2017)+1)) / (20*21/2)</f>
        <v>0.7034285714285714</v>
      </c>
      <c r="J2033" s="2">
        <f t="shared" si="250"/>
        <v>0.6645844362765595</v>
      </c>
      <c r="K2033" s="2">
        <f t="shared" si="244"/>
        <v>0.61952823594121675</v>
      </c>
    </row>
    <row r="2034" spans="1:11" ht="13.5" x14ac:dyDescent="0.25">
      <c r="A2034" s="3">
        <f>TITRES_STAT!B2037</f>
        <v>45265</v>
      </c>
      <c r="B2034" s="5">
        <f>TITRES_STAT!D2037</f>
        <v>0.71</v>
      </c>
      <c r="C2034" s="2">
        <f t="shared" si="245"/>
        <v>1.0000000000000009E-2</v>
      </c>
      <c r="D2034" s="2">
        <f t="shared" si="246"/>
        <v>0.70399999999999996</v>
      </c>
      <c r="E2034" s="2">
        <f t="shared" si="248"/>
        <v>0.70700000000000007</v>
      </c>
      <c r="F2034" s="2">
        <f t="shared" si="249"/>
        <v>0.66549999999999998</v>
      </c>
      <c r="G2034" s="2">
        <f t="shared" ref="G2034:G2097" si="251">AVERAGE(B1985:B2034)</f>
        <v>0.60160000000000013</v>
      </c>
      <c r="H2034" s="2">
        <f t="shared" si="247"/>
        <v>0.58800000000000008</v>
      </c>
      <c r="I2034" s="2">
        <f t="array" ref="I2034">SUMPRODUCT(B2018:B2037, (ROW(B2018:B2037)-ROW(B2018)+1)) / (20*21/2)</f>
        <v>0.71104761904761904</v>
      </c>
      <c r="J2034" s="2">
        <f t="shared" si="250"/>
        <v>0.66890972805974425</v>
      </c>
      <c r="K2034" s="2">
        <f t="shared" si="244"/>
        <v>0.62307614825724744</v>
      </c>
    </row>
    <row r="2035" spans="1:11" ht="13.5" x14ac:dyDescent="0.25">
      <c r="A2035" s="3">
        <f>TITRES_STAT!B2038</f>
        <v>45266</v>
      </c>
      <c r="B2035" s="5">
        <f>TITRES_STAT!D2038</f>
        <v>0.74</v>
      </c>
      <c r="C2035" s="2">
        <f t="shared" si="245"/>
        <v>3.0000000000000027E-2</v>
      </c>
      <c r="D2035" s="2">
        <f t="shared" si="246"/>
        <v>0.71199999999999997</v>
      </c>
      <c r="E2035" s="2">
        <f t="shared" si="248"/>
        <v>0.71100000000000008</v>
      </c>
      <c r="F2035" s="2">
        <f t="shared" si="249"/>
        <v>0.6725000000000001</v>
      </c>
      <c r="G2035" s="2">
        <f t="shared" si="251"/>
        <v>0.60420000000000018</v>
      </c>
      <c r="H2035" s="2">
        <f t="shared" si="247"/>
        <v>0.5887</v>
      </c>
      <c r="I2035" s="2">
        <f t="array" ref="I2035">SUMPRODUCT(B2019:B2038, (ROW(B2019:B2038)-ROW(B2019)+1)) / (20*21/2)</f>
        <v>0.71509523809523801</v>
      </c>
      <c r="J2035" s="2">
        <f t="shared" si="250"/>
        <v>0.67568023014929246</v>
      </c>
      <c r="K2035" s="2">
        <f t="shared" ref="K2035:K2098" si="252">$K$4*B2035+(1-$K$4)*K2034</f>
        <v>0.62766139734519855</v>
      </c>
    </row>
    <row r="2036" spans="1:11" ht="13.5" x14ac:dyDescent="0.25">
      <c r="A2036" s="3">
        <f>TITRES_STAT!B2039</f>
        <v>45267</v>
      </c>
      <c r="B2036" s="5">
        <f>TITRES_STAT!D2039</f>
        <v>0.76</v>
      </c>
      <c r="C2036" s="2">
        <f t="shared" si="245"/>
        <v>2.0000000000000018E-2</v>
      </c>
      <c r="D2036" s="2">
        <f t="shared" si="246"/>
        <v>0.72399999999999998</v>
      </c>
      <c r="E2036" s="2">
        <f t="shared" si="248"/>
        <v>0.71599999999999997</v>
      </c>
      <c r="F2036" s="2">
        <f t="shared" si="249"/>
        <v>0.67999999999999994</v>
      </c>
      <c r="G2036" s="2">
        <f t="shared" si="251"/>
        <v>0.60780000000000012</v>
      </c>
      <c r="H2036" s="2">
        <f t="shared" si="247"/>
        <v>0.58955000000000002</v>
      </c>
      <c r="I2036" s="2">
        <f t="array" ref="I2036">SUMPRODUCT(B2020:B2039, (ROW(B2020:B2039)-ROW(B2020)+1)) / (20*21/2)</f>
        <v>0.72047619047619038</v>
      </c>
      <c r="J2036" s="2">
        <f t="shared" si="250"/>
        <v>0.68371068442078853</v>
      </c>
      <c r="K2036" s="2">
        <f t="shared" si="252"/>
        <v>0.63285114646891627</v>
      </c>
    </row>
    <row r="2037" spans="1:11" ht="13.5" x14ac:dyDescent="0.25">
      <c r="A2037" s="3">
        <f>TITRES_STAT!B2040</f>
        <v>45268</v>
      </c>
      <c r="B2037" s="5">
        <f>TITRES_STAT!D2040</f>
        <v>0.76</v>
      </c>
      <c r="C2037" s="2">
        <f t="shared" si="245"/>
        <v>0</v>
      </c>
      <c r="D2037" s="2">
        <f t="shared" si="246"/>
        <v>0.73399999999999999</v>
      </c>
      <c r="E2037" s="2">
        <f t="shared" si="248"/>
        <v>0.72099999999999997</v>
      </c>
      <c r="F2037" s="2">
        <f t="shared" si="249"/>
        <v>0.68749999999999989</v>
      </c>
      <c r="G2037" s="2">
        <f t="shared" si="251"/>
        <v>0.61120000000000019</v>
      </c>
      <c r="H2037" s="2">
        <f t="shared" si="247"/>
        <v>0.59040000000000004</v>
      </c>
      <c r="I2037" s="2">
        <f t="array" ref="I2037">SUMPRODUCT(B2021:B2040, (ROW(B2021:B2040)-ROW(B2021)+1)) / (20*21/2)</f>
        <v>0.72419047619047627</v>
      </c>
      <c r="J2037" s="2">
        <f t="shared" si="250"/>
        <v>0.69097633352357057</v>
      </c>
      <c r="K2037" s="2">
        <f t="shared" si="252"/>
        <v>0.6378373760191548</v>
      </c>
    </row>
    <row r="2038" spans="1:11" ht="13.5" x14ac:dyDescent="0.25">
      <c r="A2038" s="3">
        <f>TITRES_STAT!B2041</f>
        <v>45271</v>
      </c>
      <c r="B2038" s="5">
        <f>TITRES_STAT!D2041</f>
        <v>0.73</v>
      </c>
      <c r="C2038" s="2">
        <f t="shared" si="245"/>
        <v>-3.0000000000000027E-2</v>
      </c>
      <c r="D2038" s="2">
        <f t="shared" si="246"/>
        <v>0.74</v>
      </c>
      <c r="E2038" s="2">
        <f t="shared" si="248"/>
        <v>0.72199999999999986</v>
      </c>
      <c r="F2038" s="2">
        <f t="shared" si="249"/>
        <v>0.69350000000000001</v>
      </c>
      <c r="G2038" s="2">
        <f t="shared" si="251"/>
        <v>0.6140000000000001</v>
      </c>
      <c r="H2038" s="2">
        <f t="shared" si="247"/>
        <v>0.59095000000000009</v>
      </c>
      <c r="I2038" s="2">
        <f t="array" ref="I2038">SUMPRODUCT(B2022:B2041, (ROW(B2022:B2041)-ROW(B2022)+1)) / (20*21/2)</f>
        <v>0.72828571428571431</v>
      </c>
      <c r="J2038" s="2">
        <f t="shared" si="250"/>
        <v>0.69469287318799244</v>
      </c>
      <c r="K2038" s="2">
        <f t="shared" si="252"/>
        <v>0.64145159656742323</v>
      </c>
    </row>
    <row r="2039" spans="1:11" ht="13.5" x14ac:dyDescent="0.25">
      <c r="A2039" s="3">
        <f>TITRES_STAT!B2042</f>
        <v>45272</v>
      </c>
      <c r="B2039" s="5">
        <f>TITRES_STAT!D2042</f>
        <v>0.75</v>
      </c>
      <c r="C2039" s="2">
        <f t="shared" si="245"/>
        <v>2.0000000000000018E-2</v>
      </c>
      <c r="D2039" s="2">
        <f t="shared" si="246"/>
        <v>0.748</v>
      </c>
      <c r="E2039" s="2">
        <f t="shared" si="248"/>
        <v>0.72599999999999998</v>
      </c>
      <c r="F2039" s="2">
        <f t="shared" si="249"/>
        <v>0.70100000000000007</v>
      </c>
      <c r="G2039" s="2">
        <f t="shared" si="251"/>
        <v>0.61780000000000013</v>
      </c>
      <c r="H2039" s="2">
        <f t="shared" si="247"/>
        <v>0.59170000000000011</v>
      </c>
      <c r="I2039" s="2">
        <f t="array" ref="I2039">SUMPRODUCT(B2023:B2042, (ROW(B2023:B2042)-ROW(B2023)+1)) / (20*21/2)</f>
        <v>0.7308095238095238</v>
      </c>
      <c r="J2039" s="2">
        <f t="shared" si="250"/>
        <v>0.69996021859865976</v>
      </c>
      <c r="K2039" s="2">
        <f t="shared" si="252"/>
        <v>0.64570839670203406</v>
      </c>
    </row>
    <row r="2040" spans="1:11" ht="13.5" x14ac:dyDescent="0.25">
      <c r="A2040" s="3">
        <f>TITRES_STAT!B2043</f>
        <v>45273</v>
      </c>
      <c r="B2040" s="5">
        <f>TITRES_STAT!D2043</f>
        <v>0.74</v>
      </c>
      <c r="C2040" s="2">
        <f t="shared" si="245"/>
        <v>-1.0000000000000009E-2</v>
      </c>
      <c r="D2040" s="2">
        <f t="shared" si="246"/>
        <v>0.748</v>
      </c>
      <c r="E2040" s="2">
        <f t="shared" si="248"/>
        <v>0.72999999999999987</v>
      </c>
      <c r="F2040" s="2">
        <f t="shared" si="249"/>
        <v>0.70700000000000007</v>
      </c>
      <c r="G2040" s="2">
        <f t="shared" si="251"/>
        <v>0.62180000000000002</v>
      </c>
      <c r="H2040" s="2">
        <f t="shared" si="247"/>
        <v>0.59235000000000015</v>
      </c>
      <c r="I2040" s="2">
        <f t="array" ref="I2040">SUMPRODUCT(B2024:B2043, (ROW(B2024:B2043)-ROW(B2024)+1)) / (20*21/2)</f>
        <v>0.73285714285714287</v>
      </c>
      <c r="J2040" s="2">
        <f t="shared" si="250"/>
        <v>0.70377353111307306</v>
      </c>
      <c r="K2040" s="2">
        <f t="shared" si="252"/>
        <v>0.64940610663528764</v>
      </c>
    </row>
    <row r="2041" spans="1:11" ht="13.5" x14ac:dyDescent="0.25">
      <c r="A2041" s="3">
        <f>TITRES_STAT!B2044</f>
        <v>45274</v>
      </c>
      <c r="B2041" s="5">
        <f>TITRES_STAT!D2044</f>
        <v>0.75</v>
      </c>
      <c r="C2041" s="2">
        <f t="shared" si="245"/>
        <v>1.0000000000000009E-2</v>
      </c>
      <c r="D2041" s="2">
        <f t="shared" si="246"/>
        <v>0.74600000000000011</v>
      </c>
      <c r="E2041" s="2">
        <f t="shared" si="248"/>
        <v>0.73499999999999999</v>
      </c>
      <c r="F2041" s="2">
        <f t="shared" si="249"/>
        <v>0.71350000000000002</v>
      </c>
      <c r="G2041" s="2">
        <f t="shared" si="251"/>
        <v>0.62580000000000002</v>
      </c>
      <c r="H2041" s="2">
        <f t="shared" si="247"/>
        <v>0.59300000000000008</v>
      </c>
      <c r="I2041" s="2">
        <f t="array" ref="I2041">SUMPRODUCT(B2025:B2044, (ROW(B2025:B2044)-ROW(B2025)+1)) / (20*21/2)</f>
        <v>0.73066666666666669</v>
      </c>
      <c r="J2041" s="2">
        <f t="shared" si="250"/>
        <v>0.70817605195944699</v>
      </c>
      <c r="K2041" s="2">
        <f t="shared" si="252"/>
        <v>0.65335096519860969</v>
      </c>
    </row>
    <row r="2042" spans="1:11" ht="13.5" x14ac:dyDescent="0.25">
      <c r="A2042" s="3">
        <f>TITRES_STAT!B2045</f>
        <v>45275</v>
      </c>
      <c r="B2042" s="5">
        <f>TITRES_STAT!D2045</f>
        <v>0.74</v>
      </c>
      <c r="C2042" s="2">
        <f t="shared" si="245"/>
        <v>-1.0000000000000009E-2</v>
      </c>
      <c r="D2042" s="2">
        <f t="shared" si="246"/>
        <v>0.74199999999999999</v>
      </c>
      <c r="E2042" s="2">
        <f t="shared" si="248"/>
        <v>0.7380000000000001</v>
      </c>
      <c r="F2042" s="2">
        <f t="shared" si="249"/>
        <v>0.71850000000000003</v>
      </c>
      <c r="G2042" s="2">
        <f t="shared" si="251"/>
        <v>0.62919999999999998</v>
      </c>
      <c r="H2042" s="2">
        <f t="shared" si="247"/>
        <v>0.59345000000000003</v>
      </c>
      <c r="I2042" s="2">
        <f t="array" ref="I2042">SUMPRODUCT(B2026:B2045, (ROW(B2026:B2045)-ROW(B2026)+1)) / (20*21/2)</f>
        <v>0.72933333333333328</v>
      </c>
      <c r="J2042" s="2">
        <f t="shared" si="250"/>
        <v>0.7112069041537854</v>
      </c>
      <c r="K2042" s="2">
        <f t="shared" si="252"/>
        <v>0.65674896656337012</v>
      </c>
    </row>
    <row r="2043" spans="1:11" ht="13.5" x14ac:dyDescent="0.25">
      <c r="A2043" s="3">
        <f>TITRES_STAT!B2046</f>
        <v>45278</v>
      </c>
      <c r="B2043" s="5">
        <f>TITRES_STAT!D2046</f>
        <v>0.74</v>
      </c>
      <c r="C2043" s="2">
        <f t="shared" si="245"/>
        <v>0</v>
      </c>
      <c r="D2043" s="2">
        <f t="shared" si="246"/>
        <v>0.74400000000000011</v>
      </c>
      <c r="E2043" s="2">
        <f t="shared" si="248"/>
        <v>0.74199999999999999</v>
      </c>
      <c r="F2043" s="2">
        <f t="shared" si="249"/>
        <v>0.72300000000000009</v>
      </c>
      <c r="G2043" s="2">
        <f t="shared" si="251"/>
        <v>0.63259999999999983</v>
      </c>
      <c r="H2043" s="2">
        <f t="shared" si="247"/>
        <v>0.5938500000000001</v>
      </c>
      <c r="I2043" s="2">
        <f t="array" ref="I2043">SUMPRODUCT(B2027:B2046, (ROW(B2027:B2046)-ROW(B2027)+1)) / (20*21/2)</f>
        <v>0.72890476190476183</v>
      </c>
      <c r="J2043" s="2">
        <f t="shared" si="250"/>
        <v>0.71394910375818676</v>
      </c>
      <c r="K2043" s="2">
        <f t="shared" si="252"/>
        <v>0.66001371297264977</v>
      </c>
    </row>
    <row r="2044" spans="1:11" ht="13.5" x14ac:dyDescent="0.25">
      <c r="A2044" s="3">
        <f>TITRES_STAT!B2047</f>
        <v>45279</v>
      </c>
      <c r="B2044" s="5">
        <f>TITRES_STAT!D2047</f>
        <v>0.7</v>
      </c>
      <c r="C2044" s="2">
        <f t="shared" si="245"/>
        <v>-4.0000000000000036E-2</v>
      </c>
      <c r="D2044" s="2">
        <f t="shared" si="246"/>
        <v>0.73399999999999999</v>
      </c>
      <c r="E2044" s="2">
        <f t="shared" si="248"/>
        <v>0.74099999999999999</v>
      </c>
      <c r="F2044" s="2">
        <f t="shared" si="249"/>
        <v>0.72399999999999998</v>
      </c>
      <c r="G2044" s="2">
        <f t="shared" si="251"/>
        <v>0.63519999999999988</v>
      </c>
      <c r="H2044" s="2">
        <f t="shared" si="247"/>
        <v>0.59410000000000007</v>
      </c>
      <c r="I2044" s="2">
        <f t="array" ref="I2044">SUMPRODUCT(B2028:B2047, (ROW(B2028:B2047)-ROW(B2028)+1)) / (20*21/2)</f>
        <v>0.72842857142857143</v>
      </c>
      <c r="J2044" s="2">
        <f t="shared" si="250"/>
        <v>0.71262061768597851</v>
      </c>
      <c r="K2044" s="2">
        <f t="shared" si="252"/>
        <v>0.66158180265999689</v>
      </c>
    </row>
    <row r="2045" spans="1:11" ht="13.5" x14ac:dyDescent="0.25">
      <c r="A2045" s="3">
        <f>TITRES_STAT!B2048</f>
        <v>45280</v>
      </c>
      <c r="B2045" s="5">
        <f>TITRES_STAT!D2048</f>
        <v>0.71</v>
      </c>
      <c r="C2045" s="2">
        <f t="shared" si="245"/>
        <v>1.0000000000000009E-2</v>
      </c>
      <c r="D2045" s="2">
        <f t="shared" si="246"/>
        <v>0.72799999999999998</v>
      </c>
      <c r="E2045" s="2">
        <f t="shared" si="248"/>
        <v>0.7380000000000001</v>
      </c>
      <c r="F2045" s="2">
        <f t="shared" si="249"/>
        <v>0.72450000000000014</v>
      </c>
      <c r="G2045" s="2">
        <f t="shared" si="251"/>
        <v>0.63859999999999983</v>
      </c>
      <c r="H2045" s="2">
        <f t="shared" si="247"/>
        <v>0.59435000000000004</v>
      </c>
      <c r="I2045" s="2">
        <f t="array" ref="I2045">SUMPRODUCT(B2029:B2048, (ROW(B2029:B2048)-ROW(B2029)+1)) / (20*21/2)</f>
        <v>0.72695238095238079</v>
      </c>
      <c r="J2045" s="2">
        <f t="shared" si="250"/>
        <v>0.71237103504921861</v>
      </c>
      <c r="K2045" s="2">
        <f t="shared" si="252"/>
        <v>0.6634805554968598</v>
      </c>
    </row>
    <row r="2046" spans="1:11" ht="13.5" x14ac:dyDescent="0.25">
      <c r="A2046" s="3">
        <f>TITRES_STAT!B2049</f>
        <v>45281</v>
      </c>
      <c r="B2046" s="5">
        <f>TITRES_STAT!D2049</f>
        <v>0.72</v>
      </c>
      <c r="C2046" s="2">
        <f t="shared" si="245"/>
        <v>1.0000000000000009E-2</v>
      </c>
      <c r="D2046" s="2">
        <f t="shared" si="246"/>
        <v>0.72199999999999986</v>
      </c>
      <c r="E2046" s="2">
        <f t="shared" si="248"/>
        <v>0.7340000000000001</v>
      </c>
      <c r="F2046" s="2">
        <f t="shared" si="249"/>
        <v>0.72500000000000009</v>
      </c>
      <c r="G2046" s="2">
        <f t="shared" si="251"/>
        <v>0.64179999999999993</v>
      </c>
      <c r="H2046" s="2">
        <f t="shared" si="247"/>
        <v>0.59470000000000001</v>
      </c>
      <c r="I2046" s="2">
        <f t="array" ref="I2046">SUMPRODUCT(B2030:B2049, (ROW(B2030:B2049)-ROW(B2030)+1)) / (20*21/2)</f>
        <v>0.72457142857142853</v>
      </c>
      <c r="J2046" s="2">
        <f t="shared" si="250"/>
        <v>0.71309760313976911</v>
      </c>
      <c r="K2046" s="2">
        <f t="shared" si="252"/>
        <v>0.6656970043009045</v>
      </c>
    </row>
    <row r="2047" spans="1:11" ht="13.5" x14ac:dyDescent="0.25">
      <c r="A2047" s="3">
        <f>TITRES_STAT!B2050</f>
        <v>45282</v>
      </c>
      <c r="B2047" s="5">
        <f>TITRES_STAT!D2050</f>
        <v>0.72</v>
      </c>
      <c r="C2047" s="2">
        <f t="shared" si="245"/>
        <v>0</v>
      </c>
      <c r="D2047" s="2">
        <f t="shared" si="246"/>
        <v>0.71799999999999997</v>
      </c>
      <c r="E2047" s="2">
        <f t="shared" si="248"/>
        <v>0.73</v>
      </c>
      <c r="F2047" s="2">
        <f t="shared" si="249"/>
        <v>0.72550000000000003</v>
      </c>
      <c r="G2047" s="2">
        <f t="shared" si="251"/>
        <v>0.64499999999999991</v>
      </c>
      <c r="H2047" s="2">
        <f t="shared" si="247"/>
        <v>0.59510000000000007</v>
      </c>
      <c r="I2047" s="2">
        <f t="array" ref="I2047">SUMPRODUCT(B2031:B2050, (ROW(B2031:B2050)-ROW(B2031)+1)) / (20*21/2)</f>
        <v>0.72223809523809535</v>
      </c>
      <c r="J2047" s="2">
        <f t="shared" si="250"/>
        <v>0.713754974269315</v>
      </c>
      <c r="K2047" s="2">
        <f t="shared" si="252"/>
        <v>0.66782653354400623</v>
      </c>
    </row>
    <row r="2048" spans="1:11" ht="13.5" x14ac:dyDescent="0.25">
      <c r="A2048" s="3">
        <f>TITRES_STAT!B2051</f>
        <v>45285</v>
      </c>
      <c r="B2048" s="5">
        <f>TITRES_STAT!D2051</f>
        <v>0.71</v>
      </c>
      <c r="C2048" s="2">
        <f t="shared" si="245"/>
        <v>-1.0000000000000009E-2</v>
      </c>
      <c r="D2048" s="2">
        <f t="shared" si="246"/>
        <v>0.71199999999999997</v>
      </c>
      <c r="E2048" s="2">
        <f t="shared" si="248"/>
        <v>0.72799999999999998</v>
      </c>
      <c r="F2048" s="2">
        <f t="shared" si="249"/>
        <v>0.72499999999999998</v>
      </c>
      <c r="G2048" s="2">
        <f t="shared" si="251"/>
        <v>0.64839999999999975</v>
      </c>
      <c r="H2048" s="2">
        <f t="shared" si="247"/>
        <v>0.59534999999999993</v>
      </c>
      <c r="I2048" s="2">
        <f t="array" ref="I2048">SUMPRODUCT(B2032:B2051, (ROW(B2032:B2051)-ROW(B2032)+1)) / (20*21/2)</f>
        <v>0.7189523809523809</v>
      </c>
      <c r="J2048" s="2">
        <f t="shared" si="250"/>
        <v>0.71339735767223733</v>
      </c>
      <c r="K2048" s="2">
        <f t="shared" si="252"/>
        <v>0.66948039497365308</v>
      </c>
    </row>
    <row r="2049" spans="1:11" ht="13.5" x14ac:dyDescent="0.25">
      <c r="A2049" s="3">
        <f>TITRES_STAT!B2052</f>
        <v>45286</v>
      </c>
      <c r="B2049" s="5">
        <f>TITRES_STAT!D2052</f>
        <v>0.7</v>
      </c>
      <c r="C2049" s="2">
        <f t="shared" si="245"/>
        <v>-1.0000000000000009E-2</v>
      </c>
      <c r="D2049" s="2">
        <f t="shared" si="246"/>
        <v>0.71199999999999997</v>
      </c>
      <c r="E2049" s="2">
        <f t="shared" si="248"/>
        <v>0.72299999999999998</v>
      </c>
      <c r="F2049" s="2">
        <f t="shared" si="249"/>
        <v>0.72450000000000014</v>
      </c>
      <c r="G2049" s="2">
        <f t="shared" si="251"/>
        <v>0.65139999999999987</v>
      </c>
      <c r="H2049" s="2">
        <f t="shared" si="247"/>
        <v>0.59555000000000002</v>
      </c>
      <c r="I2049" s="2">
        <f t="array" ref="I2049">SUMPRODUCT(B2033:B2052, (ROW(B2033:B2052)-ROW(B2033)+1)) / (20*21/2)</f>
        <v>0.7176190476190476</v>
      </c>
      <c r="J2049" s="2">
        <f t="shared" si="250"/>
        <v>0.71212141884630997</v>
      </c>
      <c r="K2049" s="2">
        <f t="shared" si="252"/>
        <v>0.67067724222958824</v>
      </c>
    </row>
    <row r="2050" spans="1:11" ht="13.5" x14ac:dyDescent="0.25">
      <c r="A2050" s="3">
        <f>TITRES_STAT!B2053</f>
        <v>45287</v>
      </c>
      <c r="B2050" s="5">
        <f>TITRES_STAT!D2053</f>
        <v>0.7</v>
      </c>
      <c r="C2050" s="2">
        <f t="shared" si="245"/>
        <v>0</v>
      </c>
      <c r="D2050" s="2">
        <f t="shared" si="246"/>
        <v>0.71</v>
      </c>
      <c r="E2050" s="2">
        <f t="shared" si="248"/>
        <v>0.71899999999999997</v>
      </c>
      <c r="F2050" s="2">
        <f t="shared" si="249"/>
        <v>0.72449999999999992</v>
      </c>
      <c r="G2050" s="2">
        <f t="shared" si="251"/>
        <v>0.65459999999999996</v>
      </c>
      <c r="H2050" s="2">
        <f t="shared" si="247"/>
        <v>0.59575</v>
      </c>
      <c r="I2050" s="2">
        <f t="array" ref="I2050">SUMPRODUCT(B2034:B2053, (ROW(B2034:B2053)-ROW(B2034)+1)) / (20*21/2)</f>
        <v>0.7134285714285713</v>
      </c>
      <c r="J2050" s="2">
        <f t="shared" si="250"/>
        <v>0.71096699800380425</v>
      </c>
      <c r="K2050" s="2">
        <f t="shared" si="252"/>
        <v>0.67182715429901618</v>
      </c>
    </row>
    <row r="2051" spans="1:11" ht="13.5" x14ac:dyDescent="0.25">
      <c r="A2051" s="3">
        <f>TITRES_STAT!B2054</f>
        <v>45288</v>
      </c>
      <c r="B2051" s="5">
        <f>TITRES_STAT!D2054</f>
        <v>0.69</v>
      </c>
      <c r="C2051" s="2">
        <f t="shared" si="245"/>
        <v>-1.0000000000000009E-2</v>
      </c>
      <c r="D2051" s="2">
        <f t="shared" si="246"/>
        <v>0.70399999999999996</v>
      </c>
      <c r="E2051" s="2">
        <f t="shared" si="248"/>
        <v>0.71299999999999986</v>
      </c>
      <c r="F2051" s="2">
        <f t="shared" si="249"/>
        <v>0.72399999999999998</v>
      </c>
      <c r="G2051" s="2">
        <f t="shared" si="251"/>
        <v>0.65759999999999974</v>
      </c>
      <c r="H2051" s="2">
        <f t="shared" si="247"/>
        <v>0.59589999999999999</v>
      </c>
      <c r="I2051" s="2">
        <f t="array" ref="I2051">SUMPRODUCT(B2035:B2054, (ROW(B2035:B2054)-ROW(B2035)+1)) / (20*21/2)</f>
        <v>0.70647619047619059</v>
      </c>
      <c r="J2051" s="2">
        <f t="shared" si="250"/>
        <v>0.70897014105106104</v>
      </c>
      <c r="K2051" s="2">
        <f t="shared" si="252"/>
        <v>0.67253981491474113</v>
      </c>
    </row>
    <row r="2052" spans="1:11" ht="13.5" x14ac:dyDescent="0.25">
      <c r="A2052" s="3">
        <f>TITRES_STAT!B2055</f>
        <v>45289</v>
      </c>
      <c r="B2052" s="5">
        <f>TITRES_STAT!D2055</f>
        <v>0.71</v>
      </c>
      <c r="C2052" s="2">
        <f t="shared" ref="C2052:C2115" si="253">B2052-B2051</f>
        <v>2.0000000000000018E-2</v>
      </c>
      <c r="D2052" s="2">
        <f t="shared" si="246"/>
        <v>0.70199999999999996</v>
      </c>
      <c r="E2052" s="2">
        <f t="shared" si="248"/>
        <v>0.71000000000000008</v>
      </c>
      <c r="F2052" s="2">
        <f t="shared" si="249"/>
        <v>0.72399999999999998</v>
      </c>
      <c r="G2052" s="2">
        <f t="shared" si="251"/>
        <v>0.66079999999999983</v>
      </c>
      <c r="H2052" s="2">
        <f t="shared" si="247"/>
        <v>0.59619999999999995</v>
      </c>
      <c r="I2052" s="2">
        <f t="array" ref="I2052">SUMPRODUCT(B2036:B2055, (ROW(B2036:B2055)-ROW(B2036)+1)) / (20*21/2)</f>
        <v>0.70171428571428573</v>
      </c>
      <c r="J2052" s="2">
        <f t="shared" si="250"/>
        <v>0.70906822285572191</v>
      </c>
      <c r="K2052" s="2">
        <f t="shared" si="252"/>
        <v>0.67400884178082976</v>
      </c>
    </row>
    <row r="2053" spans="1:11" ht="13.5" x14ac:dyDescent="0.25">
      <c r="A2053" s="3">
        <f>TITRES_STAT!B2056</f>
        <v>45293</v>
      </c>
      <c r="B2053" s="5">
        <f>TITRES_STAT!D2056</f>
        <v>0.68</v>
      </c>
      <c r="C2053" s="2">
        <f t="shared" si="253"/>
        <v>-2.9999999999999916E-2</v>
      </c>
      <c r="D2053" s="2">
        <f t="shared" si="246"/>
        <v>0.69599999999999995</v>
      </c>
      <c r="E2053" s="2">
        <f t="shared" si="248"/>
        <v>0.70399999999999996</v>
      </c>
      <c r="F2053" s="2">
        <f t="shared" si="249"/>
        <v>0.72299999999999986</v>
      </c>
      <c r="G2053" s="2">
        <f t="shared" si="251"/>
        <v>0.66339999999999988</v>
      </c>
      <c r="H2053" s="2">
        <f t="shared" si="247"/>
        <v>0.59634999999999994</v>
      </c>
      <c r="I2053" s="2">
        <f t="array" ref="I2053">SUMPRODUCT(B2037:B2056, (ROW(B2037:B2056)-ROW(B2037)+1)) / (20*21/2)</f>
        <v>0.69728571428571418</v>
      </c>
      <c r="J2053" s="2">
        <f t="shared" si="250"/>
        <v>0.70629982067898656</v>
      </c>
      <c r="K2053" s="2">
        <f t="shared" si="252"/>
        <v>0.67424378916197369</v>
      </c>
    </row>
    <row r="2054" spans="1:11" ht="13.5" x14ac:dyDescent="0.25">
      <c r="A2054" s="3">
        <f>TITRES_STAT!B2057</f>
        <v>45294</v>
      </c>
      <c r="B2054" s="5">
        <f>TITRES_STAT!D2057</f>
        <v>0.65</v>
      </c>
      <c r="C2054" s="2">
        <f t="shared" si="253"/>
        <v>-3.0000000000000027E-2</v>
      </c>
      <c r="D2054" s="2">
        <f t="shared" ref="D2054:D2117" si="254">AVERAGE(B2050:B2054)</f>
        <v>0.68599999999999994</v>
      </c>
      <c r="E2054" s="2">
        <f t="shared" si="248"/>
        <v>0.69899999999999995</v>
      </c>
      <c r="F2054" s="2">
        <f t="shared" si="249"/>
        <v>0.72</v>
      </c>
      <c r="G2054" s="2">
        <f t="shared" si="251"/>
        <v>0.66539999999999988</v>
      </c>
      <c r="H2054" s="2">
        <f t="shared" si="247"/>
        <v>0.59640000000000004</v>
      </c>
      <c r="I2054" s="2">
        <f t="array" ref="I2054">SUMPRODUCT(B2038:B2057, (ROW(B2038:B2057)-ROW(B2038)+1)) / (20*21/2)</f>
        <v>0.69233333333333325</v>
      </c>
      <c r="J2054" s="2">
        <f t="shared" si="250"/>
        <v>0.70093793299527352</v>
      </c>
      <c r="K2054" s="2">
        <f t="shared" si="252"/>
        <v>0.67329305233209247</v>
      </c>
    </row>
    <row r="2055" spans="1:11" ht="13.5" x14ac:dyDescent="0.25">
      <c r="A2055" s="3">
        <f>TITRES_STAT!B2058</f>
        <v>45295</v>
      </c>
      <c r="B2055" s="5">
        <f>TITRES_STAT!D2058</f>
        <v>0.67</v>
      </c>
      <c r="C2055" s="2">
        <f t="shared" si="253"/>
        <v>2.0000000000000018E-2</v>
      </c>
      <c r="D2055" s="2">
        <f t="shared" si="254"/>
        <v>0.67999999999999994</v>
      </c>
      <c r="E2055" s="2">
        <f t="shared" si="248"/>
        <v>0.69500000000000006</v>
      </c>
      <c r="F2055" s="2">
        <f t="shared" si="249"/>
        <v>0.71649999999999991</v>
      </c>
      <c r="G2055" s="2">
        <f t="shared" si="251"/>
        <v>0.66780000000000006</v>
      </c>
      <c r="H2055" s="2">
        <f t="shared" si="247"/>
        <v>0.59660000000000002</v>
      </c>
      <c r="I2055" s="2">
        <f t="array" ref="I2055">SUMPRODUCT(B2039:B2058, (ROW(B2039:B2058)-ROW(B2039)+1)) / (20*21/2)</f>
        <v>0.68785714285714283</v>
      </c>
      <c r="J2055" s="2">
        <f t="shared" si="250"/>
        <v>0.69799146318619987</v>
      </c>
      <c r="K2055" s="2">
        <f t="shared" si="252"/>
        <v>0.6731639130249516</v>
      </c>
    </row>
    <row r="2056" spans="1:11" ht="13.5" x14ac:dyDescent="0.25">
      <c r="A2056" s="3">
        <f>TITRES_STAT!B2059</f>
        <v>45296</v>
      </c>
      <c r="B2056" s="5">
        <f>TITRES_STAT!D2059</f>
        <v>0.67</v>
      </c>
      <c r="C2056" s="2">
        <f t="shared" si="253"/>
        <v>0</v>
      </c>
      <c r="D2056" s="2">
        <f t="shared" si="254"/>
        <v>0.67599999999999993</v>
      </c>
      <c r="E2056" s="2">
        <f t="shared" si="248"/>
        <v>0.69000000000000006</v>
      </c>
      <c r="F2056" s="2">
        <f t="shared" si="249"/>
        <v>0.71199999999999986</v>
      </c>
      <c r="G2056" s="2">
        <f t="shared" si="251"/>
        <v>0.67019999999999991</v>
      </c>
      <c r="H2056" s="2">
        <f t="shared" si="247"/>
        <v>0.59684999999999999</v>
      </c>
      <c r="I2056" s="2">
        <f t="array" ref="I2056">SUMPRODUCT(B2040:B2059, (ROW(B2040:B2059)-ROW(B2040)+1)) / (20*21/2)</f>
        <v>0.68180952380952387</v>
      </c>
      <c r="J2056" s="2">
        <f t="shared" si="250"/>
        <v>0.69532560954941891</v>
      </c>
      <c r="K2056" s="2">
        <f t="shared" si="252"/>
        <v>0.67303983800436529</v>
      </c>
    </row>
    <row r="2057" spans="1:11" ht="13.5" x14ac:dyDescent="0.25">
      <c r="A2057" s="3">
        <f>TITRES_STAT!B2060</f>
        <v>45299</v>
      </c>
      <c r="B2057" s="5">
        <f>TITRES_STAT!D2060</f>
        <v>0.66</v>
      </c>
      <c r="C2057" s="2">
        <f t="shared" si="253"/>
        <v>-1.0000000000000009E-2</v>
      </c>
      <c r="D2057" s="2">
        <f t="shared" si="254"/>
        <v>0.66600000000000004</v>
      </c>
      <c r="E2057" s="2">
        <f t="shared" si="248"/>
        <v>0.68399999999999994</v>
      </c>
      <c r="F2057" s="2">
        <f t="shared" si="249"/>
        <v>0.70699999999999996</v>
      </c>
      <c r="G2057" s="2">
        <f t="shared" si="251"/>
        <v>0.67239999999999978</v>
      </c>
      <c r="H2057" s="2">
        <f t="shared" si="247"/>
        <v>0.59704999999999997</v>
      </c>
      <c r="I2057" s="2">
        <f t="array" ref="I2057">SUMPRODUCT(B2041:B2060, (ROW(B2041:B2060)-ROW(B2041)+1)) / (20*21/2)</f>
        <v>0.67628571428571438</v>
      </c>
      <c r="J2057" s="2">
        <f t="shared" si="250"/>
        <v>0.69196126578280759</v>
      </c>
      <c r="K2057" s="2">
        <f t="shared" si="252"/>
        <v>0.6725284718081157</v>
      </c>
    </row>
    <row r="2058" spans="1:11" ht="13.5" x14ac:dyDescent="0.25">
      <c r="A2058" s="3">
        <f>TITRES_STAT!B2061</f>
        <v>45300</v>
      </c>
      <c r="B2058" s="5">
        <f>TITRES_STAT!D2061</f>
        <v>0.66</v>
      </c>
      <c r="C2058" s="2">
        <f t="shared" si="253"/>
        <v>0</v>
      </c>
      <c r="D2058" s="2">
        <f t="shared" si="254"/>
        <v>0.66200000000000014</v>
      </c>
      <c r="E2058" s="2">
        <f t="shared" si="248"/>
        <v>0.67900000000000005</v>
      </c>
      <c r="F2058" s="2">
        <f t="shared" si="249"/>
        <v>0.7034999999999999</v>
      </c>
      <c r="G2058" s="2">
        <f t="shared" si="251"/>
        <v>0.67479999999999973</v>
      </c>
      <c r="H2058" s="2">
        <f t="shared" ref="H2058:H2121" si="255">AVERAGE(B1859:B2058)</f>
        <v>0.59725000000000006</v>
      </c>
      <c r="I2058" s="2">
        <f t="array" ref="I2058">SUMPRODUCT(B2042:B2061, (ROW(B2042:B2061)-ROW(B2042)+1)) / (20*21/2)</f>
        <v>0.67028571428571426</v>
      </c>
      <c r="J2058" s="2">
        <f t="shared" si="250"/>
        <v>0.68891733570825442</v>
      </c>
      <c r="K2058" s="2">
        <f t="shared" si="252"/>
        <v>0.67203715918818963</v>
      </c>
    </row>
    <row r="2059" spans="1:11" ht="13.5" x14ac:dyDescent="0.25">
      <c r="A2059" s="3">
        <f>TITRES_STAT!B2062</f>
        <v>45301</v>
      </c>
      <c r="B2059" s="5">
        <f>TITRES_STAT!D2062</f>
        <v>0.64</v>
      </c>
      <c r="C2059" s="2">
        <f t="shared" si="253"/>
        <v>-2.0000000000000018E-2</v>
      </c>
      <c r="D2059" s="2">
        <f t="shared" si="254"/>
        <v>0.66</v>
      </c>
      <c r="E2059" s="2">
        <f t="shared" si="248"/>
        <v>0.67299999999999993</v>
      </c>
      <c r="F2059" s="2">
        <f t="shared" si="249"/>
        <v>0.69799999999999995</v>
      </c>
      <c r="G2059" s="2">
        <f t="shared" si="251"/>
        <v>0.67659999999999987</v>
      </c>
      <c r="H2059" s="2">
        <f t="shared" si="255"/>
        <v>0.59735000000000005</v>
      </c>
      <c r="I2059" s="2">
        <f t="array" ref="I2059">SUMPRODUCT(B2043:B2062, (ROW(B2043:B2062)-ROW(B2043)+1)) / (20*21/2)</f>
        <v>0.66485714285714292</v>
      </c>
      <c r="J2059" s="2">
        <f t="shared" si="250"/>
        <v>0.68425854183127788</v>
      </c>
      <c r="K2059" s="2">
        <f t="shared" si="252"/>
        <v>0.67078080000433915</v>
      </c>
    </row>
    <row r="2060" spans="1:11" ht="13.5" x14ac:dyDescent="0.25">
      <c r="A2060" s="3">
        <f>TITRES_STAT!B2063</f>
        <v>45302</v>
      </c>
      <c r="B2060" s="5">
        <f>TITRES_STAT!D2063</f>
        <v>0.64</v>
      </c>
      <c r="C2060" s="2">
        <f t="shared" si="253"/>
        <v>0</v>
      </c>
      <c r="D2060" s="2">
        <f t="shared" si="254"/>
        <v>0.65400000000000014</v>
      </c>
      <c r="E2060" s="2">
        <f t="shared" ref="E2060:E2123" si="256">AVERAGE(B2051:B2060)</f>
        <v>0.66700000000000004</v>
      </c>
      <c r="F2060" s="2">
        <f t="shared" si="249"/>
        <v>0.69300000000000006</v>
      </c>
      <c r="G2060" s="2">
        <f t="shared" si="251"/>
        <v>0.67839999999999989</v>
      </c>
      <c r="H2060" s="2">
        <f t="shared" si="255"/>
        <v>0.59750000000000003</v>
      </c>
      <c r="I2060" s="2">
        <f t="array" ref="I2060">SUMPRODUCT(B2044:B2063, (ROW(B2044:B2063)-ROW(B2044)+1)) / (20*21/2)</f>
        <v>0.65995238095238096</v>
      </c>
      <c r="J2060" s="2">
        <f t="shared" si="250"/>
        <v>0.68004344260925143</v>
      </c>
      <c r="K2060" s="2">
        <f t="shared" si="252"/>
        <v>0.66957370980809061</v>
      </c>
    </row>
    <row r="2061" spans="1:11" ht="13.5" x14ac:dyDescent="0.25">
      <c r="A2061" s="3">
        <f>TITRES_STAT!B2064</f>
        <v>45303</v>
      </c>
      <c r="B2061" s="5">
        <f>TITRES_STAT!D2064</f>
        <v>0.63</v>
      </c>
      <c r="C2061" s="2">
        <f t="shared" si="253"/>
        <v>-1.0000000000000009E-2</v>
      </c>
      <c r="D2061" s="2">
        <f t="shared" si="254"/>
        <v>0.64600000000000002</v>
      </c>
      <c r="E2061" s="2">
        <f t="shared" si="256"/>
        <v>0.66099999999999992</v>
      </c>
      <c r="F2061" s="2">
        <f t="shared" si="249"/>
        <v>0.68700000000000006</v>
      </c>
      <c r="G2061" s="2">
        <f t="shared" si="251"/>
        <v>0.68</v>
      </c>
      <c r="H2061" s="2">
        <f t="shared" si="255"/>
        <v>0.59760000000000002</v>
      </c>
      <c r="I2061" s="2">
        <f t="array" ref="I2061">SUMPRODUCT(B2045:B2064, (ROW(B2045:B2064)-ROW(B2045)+1)) / (20*21/2)</f>
        <v>0.65652380952380951</v>
      </c>
      <c r="J2061" s="2">
        <f t="shared" si="250"/>
        <v>0.67527740045598939</v>
      </c>
      <c r="K2061" s="2">
        <f t="shared" si="252"/>
        <v>0.668021799619538</v>
      </c>
    </row>
    <row r="2062" spans="1:11" ht="13.5" x14ac:dyDescent="0.25">
      <c r="A2062" s="3">
        <f>TITRES_STAT!B2065</f>
        <v>45306</v>
      </c>
      <c r="B2062" s="5">
        <f>TITRES_STAT!D2065</f>
        <v>0.63</v>
      </c>
      <c r="C2062" s="2">
        <f t="shared" si="253"/>
        <v>0</v>
      </c>
      <c r="D2062" s="2">
        <f t="shared" si="254"/>
        <v>0.6399999999999999</v>
      </c>
      <c r="E2062" s="2">
        <f t="shared" si="256"/>
        <v>0.65299999999999991</v>
      </c>
      <c r="F2062" s="2">
        <f t="shared" si="249"/>
        <v>0.68150000000000011</v>
      </c>
      <c r="G2062" s="2">
        <f t="shared" si="251"/>
        <v>0.68160000000000009</v>
      </c>
      <c r="H2062" s="2">
        <f t="shared" si="255"/>
        <v>0.59779999999999989</v>
      </c>
      <c r="I2062" s="2">
        <f t="array" ref="I2062">SUMPRODUCT(B2046:B2065, (ROW(B2046:B2065)-ROW(B2046)+1)) / (20*21/2)</f>
        <v>0.65528571428571425</v>
      </c>
      <c r="J2062" s="2">
        <f t="shared" si="250"/>
        <v>0.67096526707922854</v>
      </c>
      <c r="K2062" s="2">
        <f t="shared" si="252"/>
        <v>0.66653074865406592</v>
      </c>
    </row>
    <row r="2063" spans="1:11" ht="13.5" x14ac:dyDescent="0.25">
      <c r="A2063" s="3">
        <f>TITRES_STAT!B2066</f>
        <v>45307</v>
      </c>
      <c r="B2063" s="5">
        <f>TITRES_STAT!D2066</f>
        <v>0.63</v>
      </c>
      <c r="C2063" s="2">
        <f t="shared" si="253"/>
        <v>0</v>
      </c>
      <c r="D2063" s="2">
        <f t="shared" si="254"/>
        <v>0.63400000000000001</v>
      </c>
      <c r="E2063" s="2">
        <f t="shared" si="256"/>
        <v>0.64800000000000002</v>
      </c>
      <c r="F2063" s="2">
        <f t="shared" si="249"/>
        <v>0.67600000000000027</v>
      </c>
      <c r="G2063" s="2">
        <f t="shared" si="251"/>
        <v>0.68280000000000018</v>
      </c>
      <c r="H2063" s="2">
        <f t="shared" si="255"/>
        <v>0.59794999999999998</v>
      </c>
      <c r="I2063" s="2">
        <f t="array" ref="I2063">SUMPRODUCT(B2047:B2066, (ROW(B2047:B2066)-ROW(B2047)+1)) / (20*21/2)</f>
        <v>0.65333333333333343</v>
      </c>
      <c r="J2063" s="2">
        <f t="shared" si="250"/>
        <v>0.66706381307168305</v>
      </c>
      <c r="K2063" s="2">
        <f t="shared" si="252"/>
        <v>0.66509817027547502</v>
      </c>
    </row>
    <row r="2064" spans="1:11" ht="13.5" x14ac:dyDescent="0.25">
      <c r="A2064" s="3">
        <f>TITRES_STAT!B2067</f>
        <v>45308</v>
      </c>
      <c r="B2064" s="5">
        <f>TITRES_STAT!D2067</f>
        <v>0.64</v>
      </c>
      <c r="C2064" s="2">
        <f t="shared" si="253"/>
        <v>1.0000000000000009E-2</v>
      </c>
      <c r="D2064" s="2">
        <f t="shared" si="254"/>
        <v>0.63400000000000001</v>
      </c>
      <c r="E2064" s="2">
        <f t="shared" si="256"/>
        <v>0.64700000000000002</v>
      </c>
      <c r="F2064" s="2">
        <f t="shared" si="249"/>
        <v>0.67300000000000026</v>
      </c>
      <c r="G2064" s="2">
        <f t="shared" si="251"/>
        <v>0.68359999999999999</v>
      </c>
      <c r="H2064" s="2">
        <f t="shared" si="255"/>
        <v>0.59814999999999996</v>
      </c>
      <c r="I2064" s="2">
        <f t="array" ref="I2064">SUMPRODUCT(B2048:B2067, (ROW(B2048:B2067)-ROW(B2048)+1)) / (20*21/2)</f>
        <v>0.65266666666666651</v>
      </c>
      <c r="J2064" s="2">
        <f t="shared" si="250"/>
        <v>0.66448630706485612</v>
      </c>
      <c r="K2064" s="2">
        <f t="shared" si="252"/>
        <v>0.66411392830388782</v>
      </c>
    </row>
    <row r="2065" spans="1:11" ht="13.5" x14ac:dyDescent="0.25">
      <c r="A2065" s="3">
        <f>TITRES_STAT!B2068</f>
        <v>45309</v>
      </c>
      <c r="B2065" s="5">
        <f>TITRES_STAT!D2068</f>
        <v>0.66</v>
      </c>
      <c r="C2065" s="2">
        <f t="shared" si="253"/>
        <v>2.0000000000000018E-2</v>
      </c>
      <c r="D2065" s="2">
        <f t="shared" si="254"/>
        <v>0.63800000000000012</v>
      </c>
      <c r="E2065" s="2">
        <f t="shared" si="256"/>
        <v>0.64600000000000002</v>
      </c>
      <c r="F2065" s="2">
        <f t="shared" si="249"/>
        <v>0.67050000000000021</v>
      </c>
      <c r="G2065" s="2">
        <f t="shared" si="251"/>
        <v>0.68480000000000008</v>
      </c>
      <c r="H2065" s="2">
        <f t="shared" si="255"/>
        <v>0.59849999999999992</v>
      </c>
      <c r="I2065" s="2">
        <f t="array" ref="I2065">SUMPRODUCT(B2049:B2068, (ROW(B2049:B2068)-ROW(B2049)+1)) / (20*21/2)</f>
        <v>0.65323809523809528</v>
      </c>
      <c r="J2065" s="2">
        <f t="shared" si="250"/>
        <v>0.66405903972534597</v>
      </c>
      <c r="K2065" s="2">
        <f t="shared" si="252"/>
        <v>0.66395259778216675</v>
      </c>
    </row>
    <row r="2066" spans="1:11" ht="13.5" x14ac:dyDescent="0.25">
      <c r="A2066" s="3">
        <f>TITRES_STAT!B2069</f>
        <v>45310</v>
      </c>
      <c r="B2066" s="5">
        <f>TITRES_STAT!D2069</f>
        <v>0.65</v>
      </c>
      <c r="C2066" s="2">
        <f t="shared" si="253"/>
        <v>-1.0000000000000009E-2</v>
      </c>
      <c r="D2066" s="2">
        <f t="shared" si="254"/>
        <v>0.64200000000000002</v>
      </c>
      <c r="E2066" s="2">
        <f t="shared" si="256"/>
        <v>0.64400000000000002</v>
      </c>
      <c r="F2066" s="2">
        <f t="shared" si="249"/>
        <v>0.66700000000000026</v>
      </c>
      <c r="G2066" s="2">
        <f t="shared" si="251"/>
        <v>0.68559999999999988</v>
      </c>
      <c r="H2066" s="2">
        <f t="shared" si="255"/>
        <v>0.59874999999999989</v>
      </c>
      <c r="I2066" s="2">
        <f t="array" ref="I2066">SUMPRODUCT(B2050:B2069, (ROW(B2050:B2069)-ROW(B2050)+1)) / (20*21/2)</f>
        <v>0.65495238095238095</v>
      </c>
      <c r="J2066" s="2">
        <f t="shared" si="250"/>
        <v>0.6627200835610273</v>
      </c>
      <c r="K2066" s="2">
        <f t="shared" si="252"/>
        <v>0.66340543708482691</v>
      </c>
    </row>
    <row r="2067" spans="1:11" ht="13.5" x14ac:dyDescent="0.25">
      <c r="A2067" s="3">
        <f>TITRES_STAT!B2070</f>
        <v>45313</v>
      </c>
      <c r="B2067" s="5">
        <f>TITRES_STAT!D2070</f>
        <v>0.66</v>
      </c>
      <c r="C2067" s="2">
        <f t="shared" si="253"/>
        <v>1.0000000000000009E-2</v>
      </c>
      <c r="D2067" s="2">
        <f t="shared" si="254"/>
        <v>0.64800000000000002</v>
      </c>
      <c r="E2067" s="2">
        <f t="shared" si="256"/>
        <v>0.64400000000000002</v>
      </c>
      <c r="F2067" s="2">
        <f t="shared" si="249"/>
        <v>0.66400000000000026</v>
      </c>
      <c r="G2067" s="2">
        <f t="shared" si="251"/>
        <v>0.68659999999999966</v>
      </c>
      <c r="H2067" s="2">
        <f t="shared" si="255"/>
        <v>0.59904999999999997</v>
      </c>
      <c r="I2067" s="2">
        <f t="array" ref="I2067">SUMPRODUCT(B2051:B2070, (ROW(B2051:B2070)-ROW(B2051)+1)) / (20*21/2)</f>
        <v>0.6577142857142857</v>
      </c>
      <c r="J2067" s="2">
        <f t="shared" si="250"/>
        <v>0.66246102798378659</v>
      </c>
      <c r="K2067" s="2">
        <f t="shared" si="252"/>
        <v>0.66327189053248081</v>
      </c>
    </row>
    <row r="2068" spans="1:11" ht="13.5" x14ac:dyDescent="0.25">
      <c r="A2068" s="3">
        <f>TITRES_STAT!B2071</f>
        <v>45314</v>
      </c>
      <c r="B2068" s="5">
        <f>TITRES_STAT!D2071</f>
        <v>0.67</v>
      </c>
      <c r="C2068" s="2">
        <f t="shared" si="253"/>
        <v>1.0000000000000009E-2</v>
      </c>
      <c r="D2068" s="2">
        <f t="shared" si="254"/>
        <v>0.65600000000000003</v>
      </c>
      <c r="E2068" s="2">
        <f t="shared" si="256"/>
        <v>0.64500000000000002</v>
      </c>
      <c r="F2068" s="2">
        <f t="shared" ref="F2068:F2131" si="257">AVERAGE(B2049:B2068)</f>
        <v>0.66200000000000014</v>
      </c>
      <c r="G2068" s="2">
        <f t="shared" si="251"/>
        <v>0.68779999999999986</v>
      </c>
      <c r="H2068" s="2">
        <f t="shared" si="255"/>
        <v>0.59955000000000003</v>
      </c>
      <c r="I2068" s="2">
        <f t="array" ref="I2068">SUMPRODUCT(B2052:B2071, (ROW(B2052:B2071)-ROW(B2052)+1)) / (20*21/2)</f>
        <v>0.66052380952380951</v>
      </c>
      <c r="J2068" s="2">
        <f t="shared" si="250"/>
        <v>0.66317902531866402</v>
      </c>
      <c r="K2068" s="2">
        <f t="shared" si="252"/>
        <v>0.66353573796257959</v>
      </c>
    </row>
    <row r="2069" spans="1:11" ht="13.5" x14ac:dyDescent="0.25">
      <c r="A2069" s="3">
        <f>TITRES_STAT!B2072</f>
        <v>45315</v>
      </c>
      <c r="B2069" s="5">
        <f>TITRES_STAT!D2072</f>
        <v>0.68</v>
      </c>
      <c r="C2069" s="2">
        <f t="shared" si="253"/>
        <v>1.0000000000000009E-2</v>
      </c>
      <c r="D2069" s="2">
        <f t="shared" si="254"/>
        <v>0.66400000000000003</v>
      </c>
      <c r="E2069" s="2">
        <f t="shared" si="256"/>
        <v>0.64900000000000002</v>
      </c>
      <c r="F2069" s="2">
        <f t="shared" si="257"/>
        <v>0.66100000000000003</v>
      </c>
      <c r="G2069" s="2">
        <f t="shared" si="251"/>
        <v>0.68940000000000001</v>
      </c>
      <c r="H2069" s="2">
        <f t="shared" si="255"/>
        <v>0.59994999999999998</v>
      </c>
      <c r="I2069" s="2">
        <f t="array" ref="I2069">SUMPRODUCT(B2053:B2072, (ROW(B2053:B2072)-ROW(B2053)+1)) / (20*21/2)</f>
        <v>0.6623809523809524</v>
      </c>
      <c r="J2069" s="2">
        <f t="shared" ref="J2069:J2132" si="258">$J$4*B2069+J2068*(1-$J$4)</f>
        <v>0.66478102290736274</v>
      </c>
      <c r="K2069" s="2">
        <f t="shared" si="252"/>
        <v>0.66418139529738041</v>
      </c>
    </row>
    <row r="2070" spans="1:11" ht="13.5" x14ac:dyDescent="0.25">
      <c r="A2070" s="3">
        <f>TITRES_STAT!B2073</f>
        <v>45316</v>
      </c>
      <c r="B2070" s="5">
        <f>TITRES_STAT!D2073</f>
        <v>0.69</v>
      </c>
      <c r="C2070" s="2">
        <f t="shared" si="253"/>
        <v>9.9999999999998979E-3</v>
      </c>
      <c r="D2070" s="2">
        <f t="shared" si="254"/>
        <v>0.67</v>
      </c>
      <c r="E2070" s="2">
        <f t="shared" si="256"/>
        <v>0.65399999999999991</v>
      </c>
      <c r="F2070" s="2">
        <f t="shared" si="257"/>
        <v>0.66050000000000009</v>
      </c>
      <c r="G2070" s="2">
        <f t="shared" si="251"/>
        <v>0.69079999999999997</v>
      </c>
      <c r="H2070" s="2">
        <f t="shared" si="255"/>
        <v>0.60045000000000004</v>
      </c>
      <c r="I2070" s="2">
        <f t="array" ref="I2070">SUMPRODUCT(B2054:B2073, (ROW(B2054:B2073)-ROW(B2054)+1)) / (20*21/2)</f>
        <v>0.66533333333333333</v>
      </c>
      <c r="J2070" s="2">
        <f t="shared" si="258"/>
        <v>0.66718283024951863</v>
      </c>
      <c r="K2070" s="2">
        <f t="shared" si="252"/>
        <v>0.66519388959944392</v>
      </c>
    </row>
    <row r="2071" spans="1:11" ht="13.5" x14ac:dyDescent="0.25">
      <c r="A2071" s="3">
        <f>TITRES_STAT!B2074</f>
        <v>45317</v>
      </c>
      <c r="B2071" s="5">
        <f>TITRES_STAT!D2074</f>
        <v>0.69</v>
      </c>
      <c r="C2071" s="2">
        <f t="shared" si="253"/>
        <v>0</v>
      </c>
      <c r="D2071" s="2">
        <f t="shared" si="254"/>
        <v>0.67800000000000005</v>
      </c>
      <c r="E2071" s="2">
        <f t="shared" si="256"/>
        <v>0.65999999999999992</v>
      </c>
      <c r="F2071" s="2">
        <f t="shared" si="257"/>
        <v>0.66049999999999998</v>
      </c>
      <c r="G2071" s="2">
        <f t="shared" si="251"/>
        <v>0.69219999999999982</v>
      </c>
      <c r="H2071" s="2">
        <f t="shared" si="255"/>
        <v>0.60089999999999999</v>
      </c>
      <c r="I2071" s="2">
        <f t="array" ref="I2071">SUMPRODUCT(B2055:B2074, (ROW(B2055:B2074)-ROW(B2055)+1)) / (20*21/2)</f>
        <v>0.66823809523809519</v>
      </c>
      <c r="J2071" s="2">
        <f t="shared" si="258"/>
        <v>0.66935589403527873</v>
      </c>
      <c r="K2071" s="2">
        <f t="shared" si="252"/>
        <v>0.66616667824260301</v>
      </c>
    </row>
    <row r="2072" spans="1:11" ht="13.5" x14ac:dyDescent="0.25">
      <c r="A2072" s="3">
        <f>TITRES_STAT!B2075</f>
        <v>45320</v>
      </c>
      <c r="B2072" s="5">
        <f>TITRES_STAT!D2075</f>
        <v>0.68</v>
      </c>
      <c r="C2072" s="2">
        <f t="shared" si="253"/>
        <v>-9.9999999999998979E-3</v>
      </c>
      <c r="D2072" s="2">
        <f t="shared" si="254"/>
        <v>0.68200000000000005</v>
      </c>
      <c r="E2072" s="2">
        <f t="shared" si="256"/>
        <v>0.66499999999999981</v>
      </c>
      <c r="F2072" s="2">
        <f t="shared" si="257"/>
        <v>0.65899999999999992</v>
      </c>
      <c r="G2072" s="2">
        <f t="shared" si="251"/>
        <v>0.69299999999999995</v>
      </c>
      <c r="H2072" s="2">
        <f t="shared" si="255"/>
        <v>0.60140000000000005</v>
      </c>
      <c r="I2072" s="2">
        <f t="array" ref="I2072">SUMPRODUCT(B2056:B2075, (ROW(B2056:B2075)-ROW(B2056)+1)) / (20*21/2)</f>
        <v>0.67095238095238097</v>
      </c>
      <c r="J2072" s="2">
        <f t="shared" si="258"/>
        <v>0.67036961841287124</v>
      </c>
      <c r="K2072" s="2">
        <f t="shared" si="252"/>
        <v>0.66670916144877546</v>
      </c>
    </row>
    <row r="2073" spans="1:11" ht="13.5" x14ac:dyDescent="0.25">
      <c r="A2073" s="3">
        <f>TITRES_STAT!B2076</f>
        <v>45321</v>
      </c>
      <c r="B2073" s="5">
        <f>TITRES_STAT!D2076</f>
        <v>0.69</v>
      </c>
      <c r="C2073" s="2">
        <f t="shared" si="253"/>
        <v>9.9999999999998979E-3</v>
      </c>
      <c r="D2073" s="2">
        <f t="shared" si="254"/>
        <v>0.68600000000000005</v>
      </c>
      <c r="E2073" s="2">
        <f t="shared" si="256"/>
        <v>0.67099999999999993</v>
      </c>
      <c r="F2073" s="2">
        <f t="shared" si="257"/>
        <v>0.65949999999999986</v>
      </c>
      <c r="G2073" s="2">
        <f t="shared" si="251"/>
        <v>0.69379999999999997</v>
      </c>
      <c r="H2073" s="2">
        <f t="shared" si="255"/>
        <v>0.6019000000000001</v>
      </c>
      <c r="I2073" s="2">
        <f t="array" ref="I2073">SUMPRODUCT(B2057:B2076, (ROW(B2057:B2076)-ROW(B2057)+1)) / (20*21/2)</f>
        <v>0.67452380952380941</v>
      </c>
      <c r="J2073" s="2">
        <f t="shared" si="258"/>
        <v>0.67223917856402637</v>
      </c>
      <c r="K2073" s="2">
        <f t="shared" si="252"/>
        <v>0.66762252766647057</v>
      </c>
    </row>
    <row r="2074" spans="1:11" ht="13.5" x14ac:dyDescent="0.25">
      <c r="A2074" s="3">
        <f>TITRES_STAT!B2077</f>
        <v>45322</v>
      </c>
      <c r="B2074" s="5">
        <f>TITRES_STAT!D2077</f>
        <v>0.69</v>
      </c>
      <c r="C2074" s="2">
        <f t="shared" si="253"/>
        <v>0</v>
      </c>
      <c r="D2074" s="2">
        <f t="shared" si="254"/>
        <v>0.68799999999999994</v>
      </c>
      <c r="E2074" s="2">
        <f t="shared" si="256"/>
        <v>0.67599999999999982</v>
      </c>
      <c r="F2074" s="2">
        <f t="shared" si="257"/>
        <v>0.66149999999999987</v>
      </c>
      <c r="G2074" s="2">
        <f t="shared" si="251"/>
        <v>0.69400000000000006</v>
      </c>
      <c r="H2074" s="2">
        <f t="shared" si="255"/>
        <v>0.60234999999999994</v>
      </c>
      <c r="I2074" s="2">
        <f t="array" ref="I2074">SUMPRODUCT(B2058:B2077, (ROW(B2058:B2077)-ROW(B2058)+1)) / (20*21/2)</f>
        <v>0.67795238095238097</v>
      </c>
      <c r="J2074" s="2">
        <f t="shared" si="258"/>
        <v>0.67393068536745249</v>
      </c>
      <c r="K2074" s="2">
        <f t="shared" si="252"/>
        <v>0.66850007560111879</v>
      </c>
    </row>
    <row r="2075" spans="1:11" ht="13.5" x14ac:dyDescent="0.25">
      <c r="A2075" s="3">
        <f>TITRES_STAT!B2078</f>
        <v>45323</v>
      </c>
      <c r="B2075" s="5">
        <f>TITRES_STAT!D2078</f>
        <v>0.69</v>
      </c>
      <c r="C2075" s="2">
        <f t="shared" si="253"/>
        <v>0</v>
      </c>
      <c r="D2075" s="2">
        <f t="shared" si="254"/>
        <v>0.68799999999999994</v>
      </c>
      <c r="E2075" s="2">
        <f t="shared" si="256"/>
        <v>0.67899999999999994</v>
      </c>
      <c r="F2075" s="2">
        <f t="shared" si="257"/>
        <v>0.66249999999999987</v>
      </c>
      <c r="G2075" s="2">
        <f t="shared" si="251"/>
        <v>0.69380000000000008</v>
      </c>
      <c r="H2075" s="2">
        <f t="shared" si="255"/>
        <v>0.60279999999999989</v>
      </c>
      <c r="I2075" s="2">
        <f t="array" ref="I2075">SUMPRODUCT(B2059:B2078, (ROW(B2059:B2078)-ROW(B2059)+1)) / (20*21/2)</f>
        <v>0.68119047619047612</v>
      </c>
      <c r="J2075" s="2">
        <f t="shared" si="258"/>
        <v>0.67546109628483797</v>
      </c>
      <c r="K2075" s="2">
        <f t="shared" si="252"/>
        <v>0.66934320989127105</v>
      </c>
    </row>
    <row r="2076" spans="1:11" ht="13.5" x14ac:dyDescent="0.25">
      <c r="A2076" s="3">
        <f>TITRES_STAT!B2079</f>
        <v>45324</v>
      </c>
      <c r="B2076" s="5">
        <f>TITRES_STAT!D2079</f>
        <v>0.7</v>
      </c>
      <c r="C2076" s="2">
        <f t="shared" si="253"/>
        <v>1.0000000000000009E-2</v>
      </c>
      <c r="D2076" s="2">
        <f t="shared" si="254"/>
        <v>0.69000000000000006</v>
      </c>
      <c r="E2076" s="2">
        <f t="shared" si="256"/>
        <v>0.68399999999999994</v>
      </c>
      <c r="F2076" s="2">
        <f t="shared" si="257"/>
        <v>0.66399999999999992</v>
      </c>
      <c r="G2076" s="2">
        <f t="shared" si="251"/>
        <v>0.69360000000000011</v>
      </c>
      <c r="H2076" s="2">
        <f t="shared" si="255"/>
        <v>0.60339999999999994</v>
      </c>
      <c r="I2076" s="2">
        <f t="array" ref="I2076">SUMPRODUCT(B2060:B2079, (ROW(B2060:B2079)-ROW(B2060)+1)) / (20*21/2)</f>
        <v>0.68233333333333346</v>
      </c>
      <c r="J2076" s="2">
        <f t="shared" si="258"/>
        <v>0.67779813473390105</v>
      </c>
      <c r="K2076" s="2">
        <f t="shared" si="252"/>
        <v>0.67054543695435853</v>
      </c>
    </row>
    <row r="2077" spans="1:11" ht="13.5" x14ac:dyDescent="0.25">
      <c r="A2077" s="3">
        <f>TITRES_STAT!B2080</f>
        <v>45327</v>
      </c>
      <c r="B2077" s="5">
        <f>TITRES_STAT!D2080</f>
        <v>0.7</v>
      </c>
      <c r="C2077" s="2">
        <f t="shared" si="253"/>
        <v>0</v>
      </c>
      <c r="D2077" s="2">
        <f t="shared" si="254"/>
        <v>0.69399999999999995</v>
      </c>
      <c r="E2077" s="2">
        <f t="shared" si="256"/>
        <v>0.68799999999999994</v>
      </c>
      <c r="F2077" s="2">
        <f t="shared" si="257"/>
        <v>0.66599999999999981</v>
      </c>
      <c r="G2077" s="2">
        <f t="shared" si="251"/>
        <v>0.69340000000000013</v>
      </c>
      <c r="H2077" s="2">
        <f t="shared" si="255"/>
        <v>0.60409999999999997</v>
      </c>
      <c r="I2077" s="2">
        <f t="array" ref="I2077">SUMPRODUCT(B2061:B2080, (ROW(B2061:B2080)-ROW(B2061)+1)) / (20*21/2)</f>
        <v>0.68328571428571416</v>
      </c>
      <c r="J2077" s="2">
        <f t="shared" si="258"/>
        <v>0.67991259809257709</v>
      </c>
      <c r="K2077" s="2">
        <f t="shared" si="252"/>
        <v>0.67170051785810925</v>
      </c>
    </row>
    <row r="2078" spans="1:11" ht="13.5" x14ac:dyDescent="0.25">
      <c r="A2078" s="3">
        <f>TITRES_STAT!B2081</f>
        <v>45328</v>
      </c>
      <c r="B2078" s="5">
        <f>TITRES_STAT!D2081</f>
        <v>0.7</v>
      </c>
      <c r="C2078" s="2">
        <f t="shared" si="253"/>
        <v>0</v>
      </c>
      <c r="D2078" s="2">
        <f t="shared" si="254"/>
        <v>0.69600000000000006</v>
      </c>
      <c r="E2078" s="2">
        <f t="shared" si="256"/>
        <v>0.69100000000000006</v>
      </c>
      <c r="F2078" s="2">
        <f t="shared" si="257"/>
        <v>0.66799999999999982</v>
      </c>
      <c r="G2078" s="2">
        <f t="shared" si="251"/>
        <v>0.69300000000000028</v>
      </c>
      <c r="H2078" s="2">
        <f t="shared" si="255"/>
        <v>0.60464999999999991</v>
      </c>
      <c r="I2078" s="2">
        <f t="array" ref="I2078">SUMPRODUCT(B2062:B2081, (ROW(B2062:B2081)-ROW(B2062)+1)) / (20*21/2)</f>
        <v>0.68499999999999994</v>
      </c>
      <c r="J2078" s="2">
        <f t="shared" si="258"/>
        <v>0.68182568398852217</v>
      </c>
      <c r="K2078" s="2">
        <f t="shared" si="252"/>
        <v>0.67281030147151677</v>
      </c>
    </row>
    <row r="2079" spans="1:11" ht="13.5" x14ac:dyDescent="0.25">
      <c r="A2079" s="3">
        <f>TITRES_STAT!B2082</f>
        <v>45329</v>
      </c>
      <c r="B2079" s="5">
        <f>TITRES_STAT!D2082</f>
        <v>0.68</v>
      </c>
      <c r="C2079" s="2">
        <f t="shared" si="253"/>
        <v>-1.9999999999999907E-2</v>
      </c>
      <c r="D2079" s="2">
        <f t="shared" si="254"/>
        <v>0.69400000000000006</v>
      </c>
      <c r="E2079" s="2">
        <f t="shared" si="256"/>
        <v>0.69100000000000006</v>
      </c>
      <c r="F2079" s="2">
        <f t="shared" si="257"/>
        <v>0.66999999999999971</v>
      </c>
      <c r="G2079" s="2">
        <f t="shared" si="251"/>
        <v>0.69240000000000024</v>
      </c>
      <c r="H2079" s="2">
        <f t="shared" si="255"/>
        <v>0.60514999999999997</v>
      </c>
      <c r="I2079" s="2">
        <f t="array" ref="I2079">SUMPRODUCT(B2063:B2082, (ROW(B2063:B2082)-ROW(B2063)+1)) / (20*21/2)</f>
        <v>0.68642857142857161</v>
      </c>
      <c r="J2079" s="2">
        <f t="shared" si="258"/>
        <v>0.68165180932294867</v>
      </c>
      <c r="K2079" s="2">
        <f t="shared" si="252"/>
        <v>0.67309225043341803</v>
      </c>
    </row>
    <row r="2080" spans="1:11" ht="13.5" x14ac:dyDescent="0.25">
      <c r="A2080" s="3">
        <f>TITRES_STAT!B2083</f>
        <v>45330</v>
      </c>
      <c r="B2080" s="5">
        <f>TITRES_STAT!D2083</f>
        <v>0.68</v>
      </c>
      <c r="C2080" s="2">
        <f t="shared" si="253"/>
        <v>0</v>
      </c>
      <c r="D2080" s="2">
        <f t="shared" si="254"/>
        <v>0.69199999999999995</v>
      </c>
      <c r="E2080" s="2">
        <f t="shared" si="256"/>
        <v>0.69</v>
      </c>
      <c r="F2080" s="2">
        <f t="shared" si="257"/>
        <v>0.67199999999999971</v>
      </c>
      <c r="G2080" s="2">
        <f t="shared" si="251"/>
        <v>0.69200000000000017</v>
      </c>
      <c r="H2080" s="2">
        <f t="shared" si="255"/>
        <v>0.60575000000000001</v>
      </c>
      <c r="I2080" s="2">
        <f t="array" ref="I2080">SUMPRODUCT(B2064:B2083, (ROW(B2064:B2083)-ROW(B2064)+1)) / (20*21/2)</f>
        <v>0.68471428571428572</v>
      </c>
      <c r="J2080" s="2">
        <f t="shared" si="258"/>
        <v>0.6814944941493345</v>
      </c>
      <c r="K2080" s="2">
        <f t="shared" si="252"/>
        <v>0.673363142573284</v>
      </c>
    </row>
    <row r="2081" spans="1:11" ht="13.5" x14ac:dyDescent="0.25">
      <c r="A2081" s="3">
        <f>TITRES_STAT!B2084</f>
        <v>45331</v>
      </c>
      <c r="B2081" s="5">
        <f>TITRES_STAT!D2084</f>
        <v>0.69</v>
      </c>
      <c r="C2081" s="2">
        <f t="shared" si="253"/>
        <v>9.9999999999998979E-3</v>
      </c>
      <c r="D2081" s="2">
        <f t="shared" si="254"/>
        <v>0.69000000000000006</v>
      </c>
      <c r="E2081" s="2">
        <f t="shared" si="256"/>
        <v>0.69000000000000006</v>
      </c>
      <c r="F2081" s="2">
        <f t="shared" si="257"/>
        <v>0.67499999999999971</v>
      </c>
      <c r="G2081" s="2">
        <f t="shared" si="251"/>
        <v>0.69180000000000008</v>
      </c>
      <c r="H2081" s="2">
        <f t="shared" si="255"/>
        <v>0.60650000000000004</v>
      </c>
      <c r="I2081" s="2">
        <f t="array" ref="I2081">SUMPRODUCT(B2065:B2084, (ROW(B2065:B2084)-ROW(B2065)+1)) / (20*21/2)</f>
        <v>0.68476190476190468</v>
      </c>
      <c r="J2081" s="2">
        <f t="shared" si="258"/>
        <v>0.68230454232558835</v>
      </c>
      <c r="K2081" s="2">
        <f t="shared" si="252"/>
        <v>0.67401556835472387</v>
      </c>
    </row>
    <row r="2082" spans="1:11" ht="13.5" x14ac:dyDescent="0.25">
      <c r="A2082" s="3">
        <f>TITRES_STAT!B2085</f>
        <v>45334</v>
      </c>
      <c r="B2082" s="5">
        <f>TITRES_STAT!D2085</f>
        <v>0.69</v>
      </c>
      <c r="C2082" s="2">
        <f t="shared" si="253"/>
        <v>0</v>
      </c>
      <c r="D2082" s="2">
        <f t="shared" si="254"/>
        <v>0.68799999999999994</v>
      </c>
      <c r="E2082" s="2">
        <f t="shared" si="256"/>
        <v>0.69099999999999984</v>
      </c>
      <c r="F2082" s="2">
        <f t="shared" si="257"/>
        <v>0.67799999999999971</v>
      </c>
      <c r="G2082" s="2">
        <f t="shared" si="251"/>
        <v>0.69140000000000001</v>
      </c>
      <c r="H2082" s="2">
        <f t="shared" si="255"/>
        <v>0.60720000000000007</v>
      </c>
      <c r="I2082" s="2">
        <f t="array" ref="I2082">SUMPRODUCT(B2066:B2085, (ROW(B2066:B2085)-ROW(B2066)+1)) / (20*21/2)</f>
        <v>0.68461904761904757</v>
      </c>
      <c r="J2082" s="2">
        <f t="shared" si="258"/>
        <v>0.68303744305648473</v>
      </c>
      <c r="K2082" s="2">
        <f t="shared" si="252"/>
        <v>0.67464240881140147</v>
      </c>
    </row>
    <row r="2083" spans="1:11" ht="13.5" x14ac:dyDescent="0.25">
      <c r="A2083" s="3">
        <f>TITRES_STAT!B2086</f>
        <v>45335</v>
      </c>
      <c r="B2083" s="5">
        <f>TITRES_STAT!D2086</f>
        <v>0.66</v>
      </c>
      <c r="C2083" s="2">
        <f t="shared" si="253"/>
        <v>-2.9999999999999916E-2</v>
      </c>
      <c r="D2083" s="2">
        <f t="shared" si="254"/>
        <v>0.67999999999999994</v>
      </c>
      <c r="E2083" s="2">
        <f t="shared" si="256"/>
        <v>0.68799999999999994</v>
      </c>
      <c r="F2083" s="2">
        <f t="shared" si="257"/>
        <v>0.67949999999999977</v>
      </c>
      <c r="G2083" s="2">
        <f t="shared" si="251"/>
        <v>0.69059999999999988</v>
      </c>
      <c r="H2083" s="2">
        <f t="shared" si="255"/>
        <v>0.60775000000000001</v>
      </c>
      <c r="I2083" s="2">
        <f t="array" ref="I2083">SUMPRODUCT(B2067:B2086, (ROW(B2067:B2086)-ROW(B2067)+1)) / (20*21/2)</f>
        <v>0.6843809523809522</v>
      </c>
      <c r="J2083" s="2">
        <f t="shared" si="258"/>
        <v>0.680843400860629</v>
      </c>
      <c r="K2083" s="2">
        <f t="shared" si="252"/>
        <v>0.67406819670115048</v>
      </c>
    </row>
    <row r="2084" spans="1:11" ht="13.5" x14ac:dyDescent="0.25">
      <c r="A2084" s="3">
        <f>TITRES_STAT!B2087</f>
        <v>45336</v>
      </c>
      <c r="B2084" s="5">
        <f>TITRES_STAT!D2087</f>
        <v>0.68</v>
      </c>
      <c r="C2084" s="2">
        <f t="shared" si="253"/>
        <v>2.0000000000000018E-2</v>
      </c>
      <c r="D2084" s="2">
        <f t="shared" si="254"/>
        <v>0.68</v>
      </c>
      <c r="E2084" s="2">
        <f t="shared" si="256"/>
        <v>0.68699999999999994</v>
      </c>
      <c r="F2084" s="2">
        <f t="shared" si="257"/>
        <v>0.68149999999999966</v>
      </c>
      <c r="G2084" s="2">
        <f t="shared" si="251"/>
        <v>0.68999999999999984</v>
      </c>
      <c r="H2084" s="2">
        <f t="shared" si="255"/>
        <v>0.60829999999999995</v>
      </c>
      <c r="I2084" s="2">
        <f t="array" ref="I2084">SUMPRODUCT(B2068:B2087, (ROW(B2068:B2087)-ROW(B2068)+1)) / (20*21/2)</f>
        <v>0.68304761904761901</v>
      </c>
      <c r="J2084" s="2">
        <f t="shared" si="258"/>
        <v>0.68076307696914051</v>
      </c>
      <c r="K2084" s="2">
        <f t="shared" si="252"/>
        <v>0.67430081643836026</v>
      </c>
    </row>
    <row r="2085" spans="1:11" ht="13.5" x14ac:dyDescent="0.25">
      <c r="A2085" s="3">
        <f>TITRES_STAT!B2088</f>
        <v>45337</v>
      </c>
      <c r="B2085" s="5">
        <f>TITRES_STAT!D2088</f>
        <v>0.68</v>
      </c>
      <c r="C2085" s="2">
        <f t="shared" si="253"/>
        <v>0</v>
      </c>
      <c r="D2085" s="2">
        <f t="shared" si="254"/>
        <v>0.68</v>
      </c>
      <c r="E2085" s="2">
        <f t="shared" si="256"/>
        <v>0.68599999999999994</v>
      </c>
      <c r="F2085" s="2">
        <f t="shared" si="257"/>
        <v>0.68249999999999988</v>
      </c>
      <c r="G2085" s="2">
        <f t="shared" si="251"/>
        <v>0.68879999999999997</v>
      </c>
      <c r="H2085" s="2">
        <f t="shared" si="255"/>
        <v>0.60885</v>
      </c>
      <c r="I2085" s="2">
        <f t="array" ref="I2085">SUMPRODUCT(B2069:B2088, (ROW(B2069:B2088)-ROW(B2069)+1)) / (20*21/2)</f>
        <v>0.68071428571428561</v>
      </c>
      <c r="J2085" s="2">
        <f t="shared" si="258"/>
        <v>0.6806904029720795</v>
      </c>
      <c r="K2085" s="2">
        <f t="shared" si="252"/>
        <v>0.67452431383293432</v>
      </c>
    </row>
    <row r="2086" spans="1:11" ht="13.5" x14ac:dyDescent="0.25">
      <c r="A2086" s="3">
        <f>TITRES_STAT!B2089</f>
        <v>45338</v>
      </c>
      <c r="B2086" s="5">
        <f>TITRES_STAT!D2089</f>
        <v>0.68</v>
      </c>
      <c r="C2086" s="2">
        <f t="shared" si="253"/>
        <v>0</v>
      </c>
      <c r="D2086" s="2">
        <f t="shared" si="254"/>
        <v>0.67800000000000016</v>
      </c>
      <c r="E2086" s="2">
        <f t="shared" si="256"/>
        <v>0.68399999999999994</v>
      </c>
      <c r="F2086" s="2">
        <f t="shared" si="257"/>
        <v>0.68399999999999983</v>
      </c>
      <c r="G2086" s="2">
        <f t="shared" si="251"/>
        <v>0.68720000000000003</v>
      </c>
      <c r="H2086" s="2">
        <f t="shared" si="255"/>
        <v>0.60940000000000016</v>
      </c>
      <c r="I2086" s="2">
        <f t="array" ref="I2086">SUMPRODUCT(B2070:B2089, (ROW(B2070:B2089)-ROW(B2070)+1)) / (20*21/2)</f>
        <v>0.68033333333333323</v>
      </c>
      <c r="J2086" s="2">
        <f t="shared" si="258"/>
        <v>0.68062465030807195</v>
      </c>
      <c r="K2086" s="2">
        <f t="shared" si="252"/>
        <v>0.67473904662379958</v>
      </c>
    </row>
    <row r="2087" spans="1:11" ht="13.5" x14ac:dyDescent="0.25">
      <c r="A2087" s="3">
        <f>TITRES_STAT!B2090</f>
        <v>45341</v>
      </c>
      <c r="B2087" s="5">
        <f>TITRES_STAT!D2090</f>
        <v>0.67</v>
      </c>
      <c r="C2087" s="2">
        <f t="shared" si="253"/>
        <v>-1.0000000000000009E-2</v>
      </c>
      <c r="D2087" s="2">
        <f t="shared" si="254"/>
        <v>0.67400000000000004</v>
      </c>
      <c r="E2087" s="2">
        <f t="shared" si="256"/>
        <v>0.68099999999999983</v>
      </c>
      <c r="F2087" s="2">
        <f t="shared" si="257"/>
        <v>0.68449999999999989</v>
      </c>
      <c r="G2087" s="2">
        <f t="shared" si="251"/>
        <v>0.68540000000000001</v>
      </c>
      <c r="H2087" s="2">
        <f t="shared" si="255"/>
        <v>0.60985000000000011</v>
      </c>
      <c r="I2087" s="2">
        <f t="array" ref="I2087">SUMPRODUCT(B2071:B2090, (ROW(B2071:B2090)-ROW(B2071)+1)) / (20*21/2)</f>
        <v>0.68185714285714283</v>
      </c>
      <c r="J2087" s="2">
        <f t="shared" si="258"/>
        <v>0.67961277885016025</v>
      </c>
      <c r="K2087" s="2">
        <f t="shared" si="252"/>
        <v>0.67455320165816035</v>
      </c>
    </row>
    <row r="2088" spans="1:11" ht="13.5" x14ac:dyDescent="0.25">
      <c r="A2088" s="3">
        <f>TITRES_STAT!B2091</f>
        <v>45342</v>
      </c>
      <c r="B2088" s="5">
        <f>TITRES_STAT!D2091</f>
        <v>0.66</v>
      </c>
      <c r="C2088" s="2">
        <f t="shared" si="253"/>
        <v>-1.0000000000000009E-2</v>
      </c>
      <c r="D2088" s="2">
        <f t="shared" si="254"/>
        <v>0.67400000000000004</v>
      </c>
      <c r="E2088" s="2">
        <f t="shared" si="256"/>
        <v>0.67699999999999994</v>
      </c>
      <c r="F2088" s="2">
        <f t="shared" si="257"/>
        <v>0.68399999999999994</v>
      </c>
      <c r="G2088" s="2">
        <f t="shared" si="251"/>
        <v>0.68400000000000005</v>
      </c>
      <c r="H2088" s="2">
        <f t="shared" si="255"/>
        <v>0.61024999999999996</v>
      </c>
      <c r="I2088" s="2">
        <f t="array" ref="I2088">SUMPRODUCT(B2072:B2091, (ROW(B2072:B2091)-ROW(B2072)+1)) / (20*21/2)</f>
        <v>0.68333333333333335</v>
      </c>
      <c r="J2088" s="2">
        <f t="shared" si="258"/>
        <v>0.67774489515014502</v>
      </c>
      <c r="K2088" s="2">
        <f t="shared" si="252"/>
        <v>0.67398248786764425</v>
      </c>
    </row>
    <row r="2089" spans="1:11" ht="13.5" x14ac:dyDescent="0.25">
      <c r="A2089" s="3">
        <f>TITRES_STAT!B2092</f>
        <v>45343</v>
      </c>
      <c r="B2089" s="5">
        <f>TITRES_STAT!D2092</f>
        <v>0.68</v>
      </c>
      <c r="C2089" s="2">
        <f t="shared" si="253"/>
        <v>2.0000000000000018E-2</v>
      </c>
      <c r="D2089" s="2">
        <f t="shared" si="254"/>
        <v>0.67400000000000015</v>
      </c>
      <c r="E2089" s="2">
        <f t="shared" si="256"/>
        <v>0.67699999999999994</v>
      </c>
      <c r="F2089" s="2">
        <f t="shared" si="257"/>
        <v>0.68399999999999994</v>
      </c>
      <c r="G2089" s="2">
        <f t="shared" si="251"/>
        <v>0.68260000000000021</v>
      </c>
      <c r="H2089" s="2">
        <f t="shared" si="255"/>
        <v>0.61085</v>
      </c>
      <c r="I2089" s="2">
        <f t="array" ref="I2089">SUMPRODUCT(B2073:B2092, (ROW(B2073:B2092)-ROW(B2073)+1)) / (20*21/2)</f>
        <v>0.68476190476190468</v>
      </c>
      <c r="J2089" s="2">
        <f t="shared" si="258"/>
        <v>0.67795966704060739</v>
      </c>
      <c r="K2089" s="2">
        <f t="shared" si="252"/>
        <v>0.67421846873557978</v>
      </c>
    </row>
    <row r="2090" spans="1:11" ht="13.5" x14ac:dyDescent="0.25">
      <c r="A2090" s="3">
        <f>TITRES_STAT!B2093</f>
        <v>45344</v>
      </c>
      <c r="B2090" s="5">
        <f>TITRES_STAT!D2093</f>
        <v>0.7</v>
      </c>
      <c r="C2090" s="2">
        <f t="shared" si="253"/>
        <v>1.9999999999999907E-2</v>
      </c>
      <c r="D2090" s="2">
        <f t="shared" si="254"/>
        <v>0.67800000000000016</v>
      </c>
      <c r="E2090" s="2">
        <f t="shared" si="256"/>
        <v>0.67900000000000005</v>
      </c>
      <c r="F2090" s="2">
        <f t="shared" si="257"/>
        <v>0.68449999999999989</v>
      </c>
      <c r="G2090" s="2">
        <f t="shared" si="251"/>
        <v>0.68180000000000018</v>
      </c>
      <c r="H2090" s="2">
        <f t="shared" si="255"/>
        <v>0.61155000000000004</v>
      </c>
      <c r="I2090" s="2">
        <f t="array" ref="I2090">SUMPRODUCT(B2074:B2093, (ROW(B2074:B2093)-ROW(B2074)+1)) / (20*21/2)</f>
        <v>0.6860952380952382</v>
      </c>
      <c r="J2090" s="2">
        <f t="shared" si="258"/>
        <v>0.68005874637007335</v>
      </c>
      <c r="K2090" s="2">
        <f t="shared" si="252"/>
        <v>0.67522950917732183</v>
      </c>
    </row>
    <row r="2091" spans="1:11" ht="13.5" x14ac:dyDescent="0.25">
      <c r="A2091" s="3">
        <f>TITRES_STAT!B2094</f>
        <v>45345</v>
      </c>
      <c r="B2091" s="5">
        <f>TITRES_STAT!D2094</f>
        <v>0.7</v>
      </c>
      <c r="C2091" s="2">
        <f t="shared" si="253"/>
        <v>0</v>
      </c>
      <c r="D2091" s="2">
        <f t="shared" si="254"/>
        <v>0.68200000000000005</v>
      </c>
      <c r="E2091" s="2">
        <f t="shared" si="256"/>
        <v>0.68</v>
      </c>
      <c r="F2091" s="2">
        <f t="shared" si="257"/>
        <v>0.68499999999999983</v>
      </c>
      <c r="G2091" s="2">
        <f t="shared" si="251"/>
        <v>0.6808000000000004</v>
      </c>
      <c r="H2091" s="2">
        <f t="shared" si="255"/>
        <v>0.61224999999999996</v>
      </c>
      <c r="I2091" s="2">
        <f t="array" ref="I2091">SUMPRODUCT(B2075:B2094, (ROW(B2075:B2094)-ROW(B2075)+1)) / (20*21/2)</f>
        <v>0.68833333333333335</v>
      </c>
      <c r="J2091" s="2">
        <f t="shared" si="258"/>
        <v>0.68195791338244727</v>
      </c>
      <c r="K2091" s="2">
        <f t="shared" si="252"/>
        <v>0.67620090097428964</v>
      </c>
    </row>
    <row r="2092" spans="1:11" ht="13.5" x14ac:dyDescent="0.25">
      <c r="A2092" s="3">
        <f>TITRES_STAT!B2095</f>
        <v>45348</v>
      </c>
      <c r="B2092" s="5">
        <f>TITRES_STAT!D2095</f>
        <v>0.7</v>
      </c>
      <c r="C2092" s="2">
        <f t="shared" si="253"/>
        <v>0</v>
      </c>
      <c r="D2092" s="2">
        <f t="shared" si="254"/>
        <v>0.68800000000000006</v>
      </c>
      <c r="E2092" s="2">
        <f t="shared" si="256"/>
        <v>0.68100000000000005</v>
      </c>
      <c r="F2092" s="2">
        <f t="shared" si="257"/>
        <v>0.68599999999999972</v>
      </c>
      <c r="G2092" s="2">
        <f t="shared" si="251"/>
        <v>0.68000000000000038</v>
      </c>
      <c r="H2092" s="2">
        <f t="shared" si="255"/>
        <v>0.61305000000000009</v>
      </c>
      <c r="I2092" s="2">
        <f t="array" ref="I2092">SUMPRODUCT(B2076:B2095, (ROW(B2076:B2095)-ROW(B2076)+1)) / (20*21/2)</f>
        <v>0.69047619047619047</v>
      </c>
      <c r="J2092" s="2">
        <f t="shared" si="258"/>
        <v>0.68367620734602375</v>
      </c>
      <c r="K2092" s="2">
        <f t="shared" si="252"/>
        <v>0.67713419897529792</v>
      </c>
    </row>
    <row r="2093" spans="1:11" ht="13.5" x14ac:dyDescent="0.25">
      <c r="A2093" s="3">
        <f>TITRES_STAT!B2096</f>
        <v>45349</v>
      </c>
      <c r="B2093" s="5">
        <f>TITRES_STAT!D2096</f>
        <v>0.7</v>
      </c>
      <c r="C2093" s="2">
        <f t="shared" si="253"/>
        <v>0</v>
      </c>
      <c r="D2093" s="2">
        <f t="shared" si="254"/>
        <v>0.69600000000000006</v>
      </c>
      <c r="E2093" s="2">
        <f t="shared" si="256"/>
        <v>0.68500000000000005</v>
      </c>
      <c r="F2093" s="2">
        <f t="shared" si="257"/>
        <v>0.68649999999999978</v>
      </c>
      <c r="G2093" s="2">
        <f t="shared" si="251"/>
        <v>0.67920000000000047</v>
      </c>
      <c r="H2093" s="2">
        <f t="shared" si="255"/>
        <v>0.61390000000000011</v>
      </c>
      <c r="I2093" s="2">
        <f t="array" ref="I2093">SUMPRODUCT(B2077:B2096, (ROW(B2077:B2096)-ROW(B2077)+1)) / (20*21/2)</f>
        <v>0.69252380952380954</v>
      </c>
      <c r="J2093" s="2">
        <f t="shared" si="258"/>
        <v>0.68523085426545005</v>
      </c>
      <c r="K2093" s="2">
        <f t="shared" si="252"/>
        <v>0.67803089705469799</v>
      </c>
    </row>
    <row r="2094" spans="1:11" ht="13.5" x14ac:dyDescent="0.25">
      <c r="A2094" s="3">
        <f>TITRES_STAT!B2097</f>
        <v>45350</v>
      </c>
      <c r="B2094" s="5">
        <f>TITRES_STAT!D2097</f>
        <v>0.71</v>
      </c>
      <c r="C2094" s="2">
        <f t="shared" si="253"/>
        <v>1.0000000000000009E-2</v>
      </c>
      <c r="D2094" s="2">
        <f t="shared" si="254"/>
        <v>0.70199999999999996</v>
      </c>
      <c r="E2094" s="2">
        <f t="shared" si="256"/>
        <v>0.68800000000000006</v>
      </c>
      <c r="F2094" s="2">
        <f t="shared" si="257"/>
        <v>0.68749999999999978</v>
      </c>
      <c r="G2094" s="2">
        <f t="shared" si="251"/>
        <v>0.67940000000000023</v>
      </c>
      <c r="H2094" s="2">
        <f t="shared" si="255"/>
        <v>0.61485000000000001</v>
      </c>
      <c r="I2094" s="2">
        <f t="array" ref="I2094">SUMPRODUCT(B2078:B2097, (ROW(B2078:B2097)-ROW(B2078)+1)) / (20*21/2)</f>
        <v>0.69452380952380965</v>
      </c>
      <c r="J2094" s="2">
        <f t="shared" si="258"/>
        <v>0.68758982052588336</v>
      </c>
      <c r="K2094" s="2">
        <f t="shared" si="252"/>
        <v>0.6792845873662785</v>
      </c>
    </row>
    <row r="2095" spans="1:11" ht="13.5" x14ac:dyDescent="0.25">
      <c r="A2095" s="3">
        <f>TITRES_STAT!B2098</f>
        <v>45351</v>
      </c>
      <c r="B2095" s="5">
        <f>TITRES_STAT!D2098</f>
        <v>0.71</v>
      </c>
      <c r="C2095" s="2">
        <f t="shared" si="253"/>
        <v>0</v>
      </c>
      <c r="D2095" s="2">
        <f t="shared" si="254"/>
        <v>0.70399999999999996</v>
      </c>
      <c r="E2095" s="2">
        <f t="shared" si="256"/>
        <v>0.69100000000000006</v>
      </c>
      <c r="F2095" s="2">
        <f t="shared" si="257"/>
        <v>0.68849999999999978</v>
      </c>
      <c r="G2095" s="2">
        <f t="shared" si="251"/>
        <v>0.67940000000000023</v>
      </c>
      <c r="H2095" s="2">
        <f t="shared" si="255"/>
        <v>0.61569999999999991</v>
      </c>
      <c r="I2095" s="2">
        <f t="array" ref="I2095">SUMPRODUCT(B2079:B2098, (ROW(B2079:B2098)-ROW(B2079)+1)) / (20*21/2)</f>
        <v>0.69742857142857151</v>
      </c>
      <c r="J2095" s="2">
        <f t="shared" si="258"/>
        <v>0.68972412333294209</v>
      </c>
      <c r="K2095" s="2">
        <f t="shared" si="252"/>
        <v>0.68048911335191464</v>
      </c>
    </row>
    <row r="2096" spans="1:11" ht="13.5" x14ac:dyDescent="0.25">
      <c r="A2096" s="3">
        <f>TITRES_STAT!B2099</f>
        <v>45352</v>
      </c>
      <c r="B2096" s="5">
        <f>TITRES_STAT!D2099</f>
        <v>0.71</v>
      </c>
      <c r="C2096" s="2">
        <f t="shared" si="253"/>
        <v>0</v>
      </c>
      <c r="D2096" s="2">
        <f t="shared" si="254"/>
        <v>0.70599999999999996</v>
      </c>
      <c r="E2096" s="2">
        <f t="shared" si="256"/>
        <v>0.69400000000000006</v>
      </c>
      <c r="F2096" s="2">
        <f t="shared" si="257"/>
        <v>0.68899999999999983</v>
      </c>
      <c r="G2096" s="2">
        <f t="shared" si="251"/>
        <v>0.67920000000000014</v>
      </c>
      <c r="H2096" s="2">
        <f t="shared" si="255"/>
        <v>0.61659999999999993</v>
      </c>
      <c r="I2096" s="2">
        <f t="array" ref="I2096">SUMPRODUCT(B2080:B2099, (ROW(B2080:B2099)-ROW(B2080)+1)) / (20*21/2)</f>
        <v>0.70309523809523811</v>
      </c>
      <c r="J2096" s="2">
        <f t="shared" si="258"/>
        <v>0.69165515920599518</v>
      </c>
      <c r="K2096" s="2">
        <f t="shared" si="252"/>
        <v>0.68164640302438861</v>
      </c>
    </row>
    <row r="2097" spans="1:11" ht="13.5" x14ac:dyDescent="0.25">
      <c r="A2097" s="3">
        <f>TITRES_STAT!B2100</f>
        <v>45355</v>
      </c>
      <c r="B2097" s="5">
        <f>TITRES_STAT!D2100</f>
        <v>0.71</v>
      </c>
      <c r="C2097" s="2">
        <f t="shared" si="253"/>
        <v>0</v>
      </c>
      <c r="D2097" s="2">
        <f t="shared" si="254"/>
        <v>0.70799999999999996</v>
      </c>
      <c r="E2097" s="2">
        <f t="shared" si="256"/>
        <v>0.69800000000000006</v>
      </c>
      <c r="F2097" s="2">
        <f t="shared" si="257"/>
        <v>0.6895</v>
      </c>
      <c r="G2097" s="2">
        <f t="shared" si="251"/>
        <v>0.67900000000000016</v>
      </c>
      <c r="H2097" s="2">
        <f t="shared" si="255"/>
        <v>0.61739999999999984</v>
      </c>
      <c r="I2097" s="2">
        <f t="array" ref="I2097">SUMPRODUCT(B2081:B2100, (ROW(B2081:B2100)-ROW(B2081)+1)) / (20*21/2)</f>
        <v>0.71033333333333326</v>
      </c>
      <c r="J2097" s="2">
        <f t="shared" si="258"/>
        <v>0.6934022869006623</v>
      </c>
      <c r="K2097" s="2">
        <f t="shared" si="252"/>
        <v>0.68275830878813804</v>
      </c>
    </row>
    <row r="2098" spans="1:11" ht="13.5" x14ac:dyDescent="0.25">
      <c r="A2098" s="3">
        <f>TITRES_STAT!B2101</f>
        <v>45356</v>
      </c>
      <c r="B2098" s="5">
        <f>TITRES_STAT!D2101</f>
        <v>0.72</v>
      </c>
      <c r="C2098" s="2">
        <f t="shared" si="253"/>
        <v>1.0000000000000009E-2</v>
      </c>
      <c r="D2098" s="2">
        <f t="shared" si="254"/>
        <v>0.71199999999999997</v>
      </c>
      <c r="E2098" s="2">
        <f t="shared" si="256"/>
        <v>0.70399999999999996</v>
      </c>
      <c r="F2098" s="2">
        <f t="shared" si="257"/>
        <v>0.6905</v>
      </c>
      <c r="G2098" s="2">
        <f t="shared" ref="G2098:G2161" si="259">AVERAGE(B2049:B2098)</f>
        <v>0.67920000000000003</v>
      </c>
      <c r="H2098" s="2">
        <f t="shared" si="255"/>
        <v>0.61819999999999986</v>
      </c>
      <c r="I2098" s="2">
        <f t="array" ref="I2098">SUMPRODUCT(B2082:B2101, (ROW(B2082:B2101)-ROW(B2082)+1)) / (20*21/2)</f>
        <v>0.71619047619047604</v>
      </c>
      <c r="J2098" s="2">
        <f t="shared" si="258"/>
        <v>0.69593540243393259</v>
      </c>
      <c r="K2098" s="2">
        <f t="shared" si="252"/>
        <v>0.68421876726703457</v>
      </c>
    </row>
    <row r="2099" spans="1:11" ht="13.5" x14ac:dyDescent="0.25">
      <c r="A2099" s="3">
        <f>TITRES_STAT!B2102</f>
        <v>45357</v>
      </c>
      <c r="B2099" s="5">
        <f>TITRES_STAT!D2102</f>
        <v>0.75</v>
      </c>
      <c r="C2099" s="2">
        <f t="shared" si="253"/>
        <v>3.0000000000000027E-2</v>
      </c>
      <c r="D2099" s="2">
        <f t="shared" si="254"/>
        <v>0.72</v>
      </c>
      <c r="E2099" s="2">
        <f t="shared" si="256"/>
        <v>0.71099999999999997</v>
      </c>
      <c r="F2099" s="2">
        <f t="shared" si="257"/>
        <v>0.69400000000000006</v>
      </c>
      <c r="G2099" s="2">
        <f t="shared" si="259"/>
        <v>0.68019999999999992</v>
      </c>
      <c r="H2099" s="2">
        <f t="shared" si="255"/>
        <v>0.61899999999999988</v>
      </c>
      <c r="I2099" s="2">
        <f t="array" ref="I2099">SUMPRODUCT(B2083:B2102, (ROW(B2083:B2102)-ROW(B2083)+1)) / (20*21/2)</f>
        <v>0.72171428571428564</v>
      </c>
      <c r="J2099" s="2">
        <f t="shared" si="258"/>
        <v>0.70108441172593894</v>
      </c>
      <c r="K2099" s="2">
        <f t="shared" ref="K2099:K2162" si="260">$K$4*B2099+(1-$K$4)*K2098</f>
        <v>0.68679842345264108</v>
      </c>
    </row>
    <row r="2100" spans="1:11" ht="13.5" x14ac:dyDescent="0.25">
      <c r="A2100" s="3">
        <f>TITRES_STAT!B2103</f>
        <v>45358</v>
      </c>
      <c r="B2100" s="5">
        <f>TITRES_STAT!D2103</f>
        <v>0.77</v>
      </c>
      <c r="C2100" s="2">
        <f t="shared" si="253"/>
        <v>2.0000000000000018E-2</v>
      </c>
      <c r="D2100" s="2">
        <f t="shared" si="254"/>
        <v>0.73199999999999998</v>
      </c>
      <c r="E2100" s="2">
        <f t="shared" si="256"/>
        <v>0.71799999999999997</v>
      </c>
      <c r="F2100" s="2">
        <f t="shared" si="257"/>
        <v>0.69850000000000001</v>
      </c>
      <c r="G2100" s="2">
        <f t="shared" si="259"/>
        <v>0.68160000000000009</v>
      </c>
      <c r="H2100" s="2">
        <f t="shared" si="255"/>
        <v>0.61999999999999988</v>
      </c>
      <c r="I2100" s="2">
        <f t="array" ref="I2100">SUMPRODUCT(B2084:B2103, (ROW(B2084:B2103)-ROW(B2084)+1)) / (20*21/2)</f>
        <v>0.72785714285714287</v>
      </c>
      <c r="J2100" s="2">
        <f t="shared" si="258"/>
        <v>0.7076478010853734</v>
      </c>
      <c r="K2100" s="2">
        <f t="shared" si="260"/>
        <v>0.69006123037606693</v>
      </c>
    </row>
    <row r="2101" spans="1:11" ht="13.5" x14ac:dyDescent="0.25">
      <c r="A2101" s="3">
        <f>TITRES_STAT!B2104</f>
        <v>45359</v>
      </c>
      <c r="B2101" s="5">
        <f>TITRES_STAT!D2104</f>
        <v>0.76</v>
      </c>
      <c r="C2101" s="2">
        <f t="shared" si="253"/>
        <v>-1.0000000000000009E-2</v>
      </c>
      <c r="D2101" s="2">
        <f t="shared" si="254"/>
        <v>0.74199999999999999</v>
      </c>
      <c r="E2101" s="2">
        <f t="shared" si="256"/>
        <v>0.72399999999999998</v>
      </c>
      <c r="F2101" s="2">
        <f t="shared" si="257"/>
        <v>0.70200000000000018</v>
      </c>
      <c r="G2101" s="2">
        <f t="shared" si="259"/>
        <v>0.68299999999999994</v>
      </c>
      <c r="H2101" s="2">
        <f t="shared" si="255"/>
        <v>0.62094999999999989</v>
      </c>
      <c r="I2101" s="2">
        <f t="array" ref="I2101">SUMPRODUCT(B2085:B2104, (ROW(B2085:B2104)-ROW(B2085)+1)) / (20*21/2)</f>
        <v>0.73252380952380947</v>
      </c>
      <c r="J2101" s="2">
        <f t="shared" si="258"/>
        <v>0.71263372479152842</v>
      </c>
      <c r="K2101" s="2">
        <f t="shared" si="260"/>
        <v>0.69280392722406425</v>
      </c>
    </row>
    <row r="2102" spans="1:11" ht="13.5" x14ac:dyDescent="0.25">
      <c r="A2102" s="3">
        <f>TITRES_STAT!B2105</f>
        <v>45362</v>
      </c>
      <c r="B2102" s="5">
        <f>TITRES_STAT!D2105</f>
        <v>0.76</v>
      </c>
      <c r="C2102" s="2">
        <f t="shared" si="253"/>
        <v>0</v>
      </c>
      <c r="D2102" s="2">
        <f t="shared" si="254"/>
        <v>0.752</v>
      </c>
      <c r="E2102" s="2">
        <f t="shared" si="256"/>
        <v>0.72999999999999987</v>
      </c>
      <c r="F2102" s="2">
        <f t="shared" si="257"/>
        <v>0.70550000000000002</v>
      </c>
      <c r="G2102" s="2">
        <f t="shared" si="259"/>
        <v>0.68399999999999994</v>
      </c>
      <c r="H2102" s="2">
        <f t="shared" si="255"/>
        <v>0.6218499999999999</v>
      </c>
      <c r="I2102" s="2">
        <f t="array" ref="I2102">SUMPRODUCT(B2086:B2105, (ROW(B2086:B2105)-ROW(B2086)+1)) / (20*21/2)</f>
        <v>0.73490476190476195</v>
      </c>
      <c r="J2102" s="2">
        <f t="shared" si="258"/>
        <v>0.71714479862090674</v>
      </c>
      <c r="K2102" s="2">
        <f t="shared" si="260"/>
        <v>0.69543906733292449</v>
      </c>
    </row>
    <row r="2103" spans="1:11" ht="13.5" x14ac:dyDescent="0.25">
      <c r="A2103" s="3">
        <f>TITRES_STAT!B2106</f>
        <v>45363</v>
      </c>
      <c r="B2103" s="5">
        <f>TITRES_STAT!D2106</f>
        <v>0.77</v>
      </c>
      <c r="C2103" s="2">
        <f t="shared" si="253"/>
        <v>1.0000000000000009E-2</v>
      </c>
      <c r="D2103" s="2">
        <f t="shared" si="254"/>
        <v>0.76200000000000001</v>
      </c>
      <c r="E2103" s="2">
        <f t="shared" si="256"/>
        <v>0.73699999999999988</v>
      </c>
      <c r="F2103" s="2">
        <f t="shared" si="257"/>
        <v>0.71100000000000008</v>
      </c>
      <c r="G2103" s="2">
        <f t="shared" si="259"/>
        <v>0.68579999999999997</v>
      </c>
      <c r="H2103" s="2">
        <f t="shared" si="255"/>
        <v>0.62264999999999993</v>
      </c>
      <c r="I2103" s="2">
        <f t="array" ref="I2103">SUMPRODUCT(B2087:B2106, (ROW(B2087:B2106)-ROW(B2087)+1)) / (20*21/2)</f>
        <v>0.73985714285714299</v>
      </c>
      <c r="J2103" s="2">
        <f t="shared" si="258"/>
        <v>0.72217862732367755</v>
      </c>
      <c r="K2103" s="2">
        <f t="shared" si="260"/>
        <v>0.69836302547673135</v>
      </c>
    </row>
    <row r="2104" spans="1:11" ht="13.5" x14ac:dyDescent="0.25">
      <c r="A2104" s="3">
        <f>TITRES_STAT!B2107</f>
        <v>45364</v>
      </c>
      <c r="B2104" s="5">
        <f>TITRES_STAT!D2107</f>
        <v>0.76</v>
      </c>
      <c r="C2104" s="2">
        <f t="shared" si="253"/>
        <v>-1.0000000000000009E-2</v>
      </c>
      <c r="D2104" s="2">
        <f t="shared" si="254"/>
        <v>0.76400000000000001</v>
      </c>
      <c r="E2104" s="2">
        <f t="shared" si="256"/>
        <v>0.74199999999999977</v>
      </c>
      <c r="F2104" s="2">
        <f t="shared" si="257"/>
        <v>0.71500000000000008</v>
      </c>
      <c r="G2104" s="2">
        <f t="shared" si="259"/>
        <v>0.68799999999999994</v>
      </c>
      <c r="H2104" s="2">
        <f t="shared" si="255"/>
        <v>0.62344999999999995</v>
      </c>
      <c r="I2104" s="2">
        <f t="array" ref="I2104">SUMPRODUCT(B2088:B2107, (ROW(B2088:B2107)-ROW(B2088)+1)) / (20*21/2)</f>
        <v>0.74342857142857144</v>
      </c>
      <c r="J2104" s="2">
        <f t="shared" si="258"/>
        <v>0.72578066281666054</v>
      </c>
      <c r="K2104" s="2">
        <f t="shared" si="260"/>
        <v>0.70078016173254576</v>
      </c>
    </row>
    <row r="2105" spans="1:11" ht="13.5" x14ac:dyDescent="0.25">
      <c r="A2105" s="3">
        <f>TITRES_STAT!B2108</f>
        <v>45365</v>
      </c>
      <c r="B2105" s="5">
        <f>TITRES_STAT!D2108</f>
        <v>0.74</v>
      </c>
      <c r="C2105" s="2">
        <f t="shared" si="253"/>
        <v>-2.0000000000000018E-2</v>
      </c>
      <c r="D2105" s="2">
        <f t="shared" si="254"/>
        <v>0.75800000000000001</v>
      </c>
      <c r="E2105" s="2">
        <f t="shared" si="256"/>
        <v>0.74499999999999988</v>
      </c>
      <c r="F2105" s="2">
        <f t="shared" si="257"/>
        <v>0.71800000000000008</v>
      </c>
      <c r="G2105" s="2">
        <f t="shared" si="259"/>
        <v>0.68940000000000012</v>
      </c>
      <c r="H2105" s="2">
        <f t="shared" si="255"/>
        <v>0.62414999999999987</v>
      </c>
      <c r="I2105" s="2">
        <f t="array" ref="I2105">SUMPRODUCT(B2089:B2108, (ROW(B2089:B2108)-ROW(B2089)+1)) / (20*21/2)</f>
        <v>0.74657142857142855</v>
      </c>
      <c r="J2105" s="2">
        <f t="shared" si="258"/>
        <v>0.72713488540555005</v>
      </c>
      <c r="K2105" s="2">
        <f t="shared" si="260"/>
        <v>0.70231819460577927</v>
      </c>
    </row>
    <row r="2106" spans="1:11" ht="13.5" x14ac:dyDescent="0.25">
      <c r="A2106" s="3">
        <f>TITRES_STAT!B2109</f>
        <v>45366</v>
      </c>
      <c r="B2106" s="5">
        <f>TITRES_STAT!D2109</f>
        <v>0.77</v>
      </c>
      <c r="C2106" s="2">
        <f t="shared" si="253"/>
        <v>3.0000000000000027E-2</v>
      </c>
      <c r="D2106" s="2">
        <f t="shared" si="254"/>
        <v>0.76</v>
      </c>
      <c r="E2106" s="2">
        <f t="shared" si="256"/>
        <v>0.751</v>
      </c>
      <c r="F2106" s="2">
        <f t="shared" si="257"/>
        <v>0.72249999999999992</v>
      </c>
      <c r="G2106" s="2">
        <f t="shared" si="259"/>
        <v>0.69140000000000013</v>
      </c>
      <c r="H2106" s="2">
        <f t="shared" si="255"/>
        <v>0.62499999999999989</v>
      </c>
      <c r="I2106" s="2">
        <f t="array" ref="I2106">SUMPRODUCT(B2090:B2109, (ROW(B2090:B2109)-ROW(B2090)+1)) / (20*21/2)</f>
        <v>0.74638095238095248</v>
      </c>
      <c r="J2106" s="2">
        <f t="shared" si="258"/>
        <v>0.73121727727168817</v>
      </c>
      <c r="K2106" s="2">
        <f t="shared" si="260"/>
        <v>0.70497238305261145</v>
      </c>
    </row>
    <row r="2107" spans="1:11" ht="13.5" x14ac:dyDescent="0.25">
      <c r="A2107" s="3">
        <f>TITRES_STAT!B2110</f>
        <v>45369</v>
      </c>
      <c r="B2107" s="5">
        <f>TITRES_STAT!D2110</f>
        <v>0.76</v>
      </c>
      <c r="C2107" s="2">
        <f t="shared" si="253"/>
        <v>-1.0000000000000009E-2</v>
      </c>
      <c r="D2107" s="2">
        <f t="shared" si="254"/>
        <v>0.76</v>
      </c>
      <c r="E2107" s="2">
        <f t="shared" si="256"/>
        <v>0.75599999999999989</v>
      </c>
      <c r="F2107" s="2">
        <f t="shared" si="257"/>
        <v>0.72699999999999987</v>
      </c>
      <c r="G2107" s="2">
        <f t="shared" si="259"/>
        <v>0.69340000000000002</v>
      </c>
      <c r="H2107" s="2">
        <f t="shared" si="255"/>
        <v>0.62580000000000002</v>
      </c>
      <c r="I2107" s="2">
        <f t="array" ref="I2107">SUMPRODUCT(B2091:B2110, (ROW(B2091:B2110)-ROW(B2091)+1)) / (20*21/2)</f>
        <v>0.74690476190476196</v>
      </c>
      <c r="J2107" s="2">
        <f t="shared" si="258"/>
        <v>0.73395848896009874</v>
      </c>
      <c r="K2107" s="2">
        <f t="shared" si="260"/>
        <v>0.70713032881525417</v>
      </c>
    </row>
    <row r="2108" spans="1:11" ht="13.5" x14ac:dyDescent="0.25">
      <c r="A2108" s="3">
        <f>TITRES_STAT!B2111</f>
        <v>45370</v>
      </c>
      <c r="B2108" s="5">
        <f>TITRES_STAT!D2111</f>
        <v>0.76</v>
      </c>
      <c r="C2108" s="2">
        <f t="shared" si="253"/>
        <v>0</v>
      </c>
      <c r="D2108" s="2">
        <f t="shared" si="254"/>
        <v>0.75800000000000001</v>
      </c>
      <c r="E2108" s="2">
        <f t="shared" si="256"/>
        <v>0.76</v>
      </c>
      <c r="F2108" s="2">
        <f t="shared" si="257"/>
        <v>0.73199999999999998</v>
      </c>
      <c r="G2108" s="2">
        <f t="shared" si="259"/>
        <v>0.69539999999999991</v>
      </c>
      <c r="H2108" s="2">
        <f t="shared" si="255"/>
        <v>0.62654999999999994</v>
      </c>
      <c r="I2108" s="2">
        <f t="array" ref="I2108">SUMPRODUCT(B2092:B2111, (ROW(B2092:B2111)-ROW(B2092)+1)) / (20*21/2)</f>
        <v>0.74438095238095237</v>
      </c>
      <c r="J2108" s="2">
        <f t="shared" si="258"/>
        <v>0.73643863286866074</v>
      </c>
      <c r="K2108" s="2">
        <f t="shared" si="260"/>
        <v>0.70920364925387169</v>
      </c>
    </row>
    <row r="2109" spans="1:11" ht="13.5" x14ac:dyDescent="0.25">
      <c r="A2109" s="3">
        <f>TITRES_STAT!B2112</f>
        <v>45372</v>
      </c>
      <c r="B2109" s="5">
        <f>TITRES_STAT!D2112</f>
        <v>0.73</v>
      </c>
      <c r="C2109" s="2">
        <f t="shared" si="253"/>
        <v>-3.0000000000000027E-2</v>
      </c>
      <c r="D2109" s="2">
        <f t="shared" si="254"/>
        <v>0.752</v>
      </c>
      <c r="E2109" s="2">
        <f t="shared" si="256"/>
        <v>0.75800000000000001</v>
      </c>
      <c r="F2109" s="2">
        <f t="shared" si="257"/>
        <v>0.73449999999999993</v>
      </c>
      <c r="G2109" s="2">
        <f t="shared" si="259"/>
        <v>0.69719999999999982</v>
      </c>
      <c r="H2109" s="2">
        <f t="shared" si="255"/>
        <v>0.62714999999999999</v>
      </c>
      <c r="I2109" s="2">
        <f t="array" ref="I2109">SUMPRODUCT(B2093:B2112, (ROW(B2093:B2112)-ROW(B2093)+1)) / (20*21/2)</f>
        <v>0.74180952380952381</v>
      </c>
      <c r="J2109" s="2">
        <f t="shared" si="258"/>
        <v>0.73582542973831211</v>
      </c>
      <c r="K2109" s="2">
        <f t="shared" si="260"/>
        <v>0.71001919242038647</v>
      </c>
    </row>
    <row r="2110" spans="1:11" ht="13.5" x14ac:dyDescent="0.25">
      <c r="A2110" s="3">
        <f>TITRES_STAT!B2113</f>
        <v>45373</v>
      </c>
      <c r="B2110" s="5">
        <f>TITRES_STAT!D2113</f>
        <v>0.74</v>
      </c>
      <c r="C2110" s="2">
        <f t="shared" si="253"/>
        <v>1.0000000000000009E-2</v>
      </c>
      <c r="D2110" s="2">
        <f t="shared" si="254"/>
        <v>0.752</v>
      </c>
      <c r="E2110" s="2">
        <f t="shared" si="256"/>
        <v>0.75500000000000012</v>
      </c>
      <c r="F2110" s="2">
        <f t="shared" si="257"/>
        <v>0.73649999999999993</v>
      </c>
      <c r="G2110" s="2">
        <f t="shared" si="259"/>
        <v>0.69919999999999982</v>
      </c>
      <c r="H2110" s="2">
        <f t="shared" si="255"/>
        <v>0.6279499999999999</v>
      </c>
      <c r="I2110" s="2">
        <f t="array" ref="I2110">SUMPRODUCT(B2094:B2113, (ROW(B2094:B2113)-ROW(B2094)+1)) / (20*21/2)</f>
        <v>0.74014285714285721</v>
      </c>
      <c r="J2110" s="2">
        <f t="shared" si="258"/>
        <v>0.73622300785847283</v>
      </c>
      <c r="K2110" s="2">
        <f t="shared" si="260"/>
        <v>0.71119491036468507</v>
      </c>
    </row>
    <row r="2111" spans="1:11" ht="13.5" x14ac:dyDescent="0.25">
      <c r="A2111" s="3">
        <f>TITRES_STAT!B2114</f>
        <v>45376</v>
      </c>
      <c r="B2111" s="5">
        <f>TITRES_STAT!D2114</f>
        <v>0.71</v>
      </c>
      <c r="C2111" s="2">
        <f t="shared" si="253"/>
        <v>-3.0000000000000027E-2</v>
      </c>
      <c r="D2111" s="2">
        <f t="shared" si="254"/>
        <v>0.74</v>
      </c>
      <c r="E2111" s="2">
        <f t="shared" si="256"/>
        <v>0.75000000000000011</v>
      </c>
      <c r="F2111" s="2">
        <f t="shared" si="257"/>
        <v>0.73699999999999988</v>
      </c>
      <c r="G2111" s="2">
        <f t="shared" si="259"/>
        <v>0.70079999999999987</v>
      </c>
      <c r="H2111" s="2">
        <f t="shared" si="255"/>
        <v>0.62854999999999994</v>
      </c>
      <c r="I2111" s="2">
        <f t="array" ref="I2111">SUMPRODUCT(B2095:B2114, (ROW(B2095:B2114)-ROW(B2095)+1)) / (20*21/2)</f>
        <v>0.73742857142857154</v>
      </c>
      <c r="J2111" s="2">
        <f t="shared" si="258"/>
        <v>0.73372557853861819</v>
      </c>
      <c r="K2111" s="2">
        <f t="shared" si="260"/>
        <v>0.71114805113469748</v>
      </c>
    </row>
    <row r="2112" spans="1:11" ht="13.5" x14ac:dyDescent="0.25">
      <c r="A2112" s="3">
        <f>TITRES_STAT!B2115</f>
        <v>45377</v>
      </c>
      <c r="B2112" s="5">
        <f>TITRES_STAT!D2115</f>
        <v>0.71</v>
      </c>
      <c r="C2112" s="2">
        <f t="shared" si="253"/>
        <v>0</v>
      </c>
      <c r="D2112" s="2">
        <f t="shared" si="254"/>
        <v>0.73</v>
      </c>
      <c r="E2112" s="2">
        <f t="shared" si="256"/>
        <v>0.74499999999999988</v>
      </c>
      <c r="F2112" s="2">
        <f t="shared" si="257"/>
        <v>0.73750000000000004</v>
      </c>
      <c r="G2112" s="2">
        <f t="shared" si="259"/>
        <v>0.70239999999999991</v>
      </c>
      <c r="H2112" s="2">
        <f t="shared" si="255"/>
        <v>0.62919999999999987</v>
      </c>
      <c r="I2112" s="2">
        <f t="array" ref="I2112">SUMPRODUCT(B2096:B2115, (ROW(B2096:B2115)-ROW(B2096)+1)) / (20*21/2)</f>
        <v>0.73376190476190462</v>
      </c>
      <c r="J2112" s="2">
        <f t="shared" si="258"/>
        <v>0.73146599963017833</v>
      </c>
      <c r="K2112" s="2">
        <f t="shared" si="260"/>
        <v>0.71110302952157212</v>
      </c>
    </row>
    <row r="2113" spans="1:11" ht="13.5" x14ac:dyDescent="0.25">
      <c r="A2113" s="3">
        <f>TITRES_STAT!B2116</f>
        <v>45378</v>
      </c>
      <c r="B2113" s="5">
        <f>TITRES_STAT!D2116</f>
        <v>0.72</v>
      </c>
      <c r="C2113" s="2">
        <f t="shared" si="253"/>
        <v>1.0000000000000009E-2</v>
      </c>
      <c r="D2113" s="2">
        <f t="shared" si="254"/>
        <v>0.72199999999999986</v>
      </c>
      <c r="E2113" s="2">
        <f t="shared" si="256"/>
        <v>0.74</v>
      </c>
      <c r="F2113" s="2">
        <f t="shared" si="257"/>
        <v>0.73850000000000005</v>
      </c>
      <c r="G2113" s="2">
        <f t="shared" si="259"/>
        <v>0.70420000000000005</v>
      </c>
      <c r="H2113" s="2">
        <f t="shared" si="255"/>
        <v>0.62974999999999981</v>
      </c>
      <c r="I2113" s="2">
        <f t="array" ref="I2113">SUMPRODUCT(B2097:B2116, (ROW(B2097:B2116)-ROW(B2097)+1)) / (20*21/2)</f>
        <v>0.72728571428571442</v>
      </c>
      <c r="J2113" s="2">
        <f t="shared" si="258"/>
        <v>0.73037399966539951</v>
      </c>
      <c r="K2113" s="2">
        <f t="shared" si="260"/>
        <v>0.71145193032464771</v>
      </c>
    </row>
    <row r="2114" spans="1:11" ht="13.5" x14ac:dyDescent="0.25">
      <c r="A2114" s="3">
        <f>TITRES_STAT!B2117</f>
        <v>45379</v>
      </c>
      <c r="B2114" s="5">
        <f>TITRES_STAT!D2117</f>
        <v>0.71</v>
      </c>
      <c r="C2114" s="2">
        <f t="shared" si="253"/>
        <v>-1.0000000000000009E-2</v>
      </c>
      <c r="D2114" s="2">
        <f t="shared" si="254"/>
        <v>0.71799999999999997</v>
      </c>
      <c r="E2114" s="2">
        <f t="shared" si="256"/>
        <v>0.73499999999999999</v>
      </c>
      <c r="F2114" s="2">
        <f t="shared" si="257"/>
        <v>0.73849999999999993</v>
      </c>
      <c r="G2114" s="2">
        <f t="shared" si="259"/>
        <v>0.7056</v>
      </c>
      <c r="H2114" s="2">
        <f t="shared" si="255"/>
        <v>0.63019999999999976</v>
      </c>
      <c r="I2114" s="2">
        <f t="array" ref="I2114">SUMPRODUCT(B2098:B2117, (ROW(B2098:B2117)-ROW(B2098)+1)) / (20*21/2)</f>
        <v>0.71814285714285719</v>
      </c>
      <c r="J2114" s="2">
        <f t="shared" si="258"/>
        <v>0.72843361874488521</v>
      </c>
      <c r="K2114" s="2">
        <f t="shared" si="260"/>
        <v>0.71139499188054389</v>
      </c>
    </row>
    <row r="2115" spans="1:11" ht="13.5" x14ac:dyDescent="0.25">
      <c r="A2115" s="3">
        <f>TITRES_STAT!B2118</f>
        <v>45380</v>
      </c>
      <c r="B2115" s="5">
        <f>TITRES_STAT!D2118</f>
        <v>0.7</v>
      </c>
      <c r="C2115" s="2">
        <f t="shared" si="253"/>
        <v>-1.0000000000000009E-2</v>
      </c>
      <c r="D2115" s="2">
        <f t="shared" si="254"/>
        <v>0.71</v>
      </c>
      <c r="E2115" s="2">
        <f t="shared" si="256"/>
        <v>0.73099999999999998</v>
      </c>
      <c r="F2115" s="2">
        <f t="shared" si="257"/>
        <v>0.73799999999999988</v>
      </c>
      <c r="G2115" s="2">
        <f t="shared" si="259"/>
        <v>0.70640000000000003</v>
      </c>
      <c r="H2115" s="2">
        <f t="shared" si="255"/>
        <v>0.63049999999999984</v>
      </c>
      <c r="I2115" s="2">
        <f t="array" ref="I2115">SUMPRODUCT(B2099:B2118, (ROW(B2099:B2118)-ROW(B2099)+1)) / (20*21/2)</f>
        <v>0.70933333333333337</v>
      </c>
      <c r="J2115" s="2">
        <f t="shared" si="258"/>
        <v>0.72572565505489617</v>
      </c>
      <c r="K2115" s="2">
        <f t="shared" si="260"/>
        <v>0.71094812945385588</v>
      </c>
    </row>
    <row r="2116" spans="1:11" ht="13.5" x14ac:dyDescent="0.25">
      <c r="A2116" s="3">
        <f>TITRES_STAT!B2119</f>
        <v>45383</v>
      </c>
      <c r="B2116" s="5">
        <f>TITRES_STAT!D2119</f>
        <v>0.67</v>
      </c>
      <c r="C2116" s="2">
        <f t="shared" ref="C2116:C2179" si="261">B2116-B2115</f>
        <v>-2.9999999999999916E-2</v>
      </c>
      <c r="D2116" s="2">
        <f t="shared" si="254"/>
        <v>0.70199999999999996</v>
      </c>
      <c r="E2116" s="2">
        <f t="shared" si="256"/>
        <v>0.72099999999999997</v>
      </c>
      <c r="F2116" s="2">
        <f t="shared" si="257"/>
        <v>0.73599999999999999</v>
      </c>
      <c r="G2116" s="2">
        <f t="shared" si="259"/>
        <v>0.70680000000000009</v>
      </c>
      <c r="H2116" s="2">
        <f t="shared" si="255"/>
        <v>0.63079999999999981</v>
      </c>
      <c r="I2116" s="2">
        <f t="array" ref="I2116">SUMPRODUCT(B2100:B2119, (ROW(B2100:B2119)-ROW(B2100)+1)) / (20*21/2)</f>
        <v>0.70280952380952377</v>
      </c>
      <c r="J2116" s="2">
        <f t="shared" si="258"/>
        <v>0.72041844981157266</v>
      </c>
      <c r="K2116" s="2">
        <f t="shared" si="260"/>
        <v>0.70934232045566548</v>
      </c>
    </row>
    <row r="2117" spans="1:11" ht="13.5" x14ac:dyDescent="0.25">
      <c r="A2117" s="3">
        <f>TITRES_STAT!B2120</f>
        <v>45384</v>
      </c>
      <c r="B2117" s="5">
        <f>TITRES_STAT!D2120</f>
        <v>0.64</v>
      </c>
      <c r="C2117" s="2">
        <f t="shared" si="261"/>
        <v>-3.0000000000000027E-2</v>
      </c>
      <c r="D2117" s="2">
        <f t="shared" si="254"/>
        <v>0.68799999999999994</v>
      </c>
      <c r="E2117" s="2">
        <f t="shared" si="256"/>
        <v>0.70899999999999996</v>
      </c>
      <c r="F2117" s="2">
        <f t="shared" si="257"/>
        <v>0.73250000000000004</v>
      </c>
      <c r="G2117" s="2">
        <f t="shared" si="259"/>
        <v>0.70640000000000014</v>
      </c>
      <c r="H2117" s="2">
        <f t="shared" si="255"/>
        <v>0.63084999999999991</v>
      </c>
      <c r="I2117" s="2">
        <f t="array" ref="I2117">SUMPRODUCT(B2101:B2120, (ROW(B2101:B2120)-ROW(B2101)+1)) / (20*21/2)</f>
        <v>0.69671428571428562</v>
      </c>
      <c r="J2117" s="2">
        <f t="shared" si="258"/>
        <v>0.71275954982951817</v>
      </c>
      <c r="K2117" s="2">
        <f t="shared" si="260"/>
        <v>0.70662301377112968</v>
      </c>
    </row>
    <row r="2118" spans="1:11" ht="13.5" x14ac:dyDescent="0.25">
      <c r="A2118" s="3">
        <f>TITRES_STAT!B2121</f>
        <v>45385</v>
      </c>
      <c r="B2118" s="5">
        <f>TITRES_STAT!D2121</f>
        <v>0.64</v>
      </c>
      <c r="C2118" s="2">
        <f t="shared" si="261"/>
        <v>0</v>
      </c>
      <c r="D2118" s="2">
        <f t="shared" ref="D2118:D2181" si="262">AVERAGE(B2114:B2118)</f>
        <v>0.67200000000000004</v>
      </c>
      <c r="E2118" s="2">
        <f t="shared" si="256"/>
        <v>0.69699999999999984</v>
      </c>
      <c r="F2118" s="2">
        <f t="shared" si="257"/>
        <v>0.72850000000000015</v>
      </c>
      <c r="G2118" s="2">
        <f t="shared" si="259"/>
        <v>0.70580000000000009</v>
      </c>
      <c r="H2118" s="2">
        <f t="shared" si="255"/>
        <v>0.63084999999999991</v>
      </c>
      <c r="I2118" s="2">
        <f t="array" ref="I2118">SUMPRODUCT(B2102:B2121, (ROW(B2102:B2121)-ROW(B2102)+1)) / (20*21/2)</f>
        <v>0.69019047619047613</v>
      </c>
      <c r="J2118" s="2">
        <f t="shared" si="258"/>
        <v>0.70583006889337363</v>
      </c>
      <c r="K2118" s="2">
        <f t="shared" si="260"/>
        <v>0.70401034656441874</v>
      </c>
    </row>
    <row r="2119" spans="1:11" ht="13.5" x14ac:dyDescent="0.25">
      <c r="A2119" s="3">
        <f>TITRES_STAT!B2122</f>
        <v>45386</v>
      </c>
      <c r="B2119" s="5">
        <f>TITRES_STAT!D2122</f>
        <v>0.66</v>
      </c>
      <c r="C2119" s="2">
        <f t="shared" si="261"/>
        <v>2.0000000000000018E-2</v>
      </c>
      <c r="D2119" s="2">
        <f t="shared" si="262"/>
        <v>0.66200000000000014</v>
      </c>
      <c r="E2119" s="2">
        <f t="shared" si="256"/>
        <v>0.69</v>
      </c>
      <c r="F2119" s="2">
        <f t="shared" si="257"/>
        <v>0.72400000000000009</v>
      </c>
      <c r="G2119" s="2">
        <f t="shared" si="259"/>
        <v>0.70540000000000003</v>
      </c>
      <c r="H2119" s="2">
        <f t="shared" si="255"/>
        <v>0.63109999999999977</v>
      </c>
      <c r="I2119" s="2">
        <f t="array" ref="I2119">SUMPRODUCT(B2103:B2122, (ROW(B2103:B2122)-ROW(B2103)+1)) / (20*21/2)</f>
        <v>0.68419047619047613</v>
      </c>
      <c r="J2119" s="2">
        <f t="shared" si="258"/>
        <v>0.70146530042733801</v>
      </c>
      <c r="K2119" s="2">
        <f t="shared" si="260"/>
        <v>0.70228445062071609</v>
      </c>
    </row>
    <row r="2120" spans="1:11" ht="13.5" x14ac:dyDescent="0.25">
      <c r="A2120" s="3">
        <f>TITRES_STAT!B2123</f>
        <v>45387</v>
      </c>
      <c r="B2120" s="5">
        <f>TITRES_STAT!D2123</f>
        <v>0.66</v>
      </c>
      <c r="C2120" s="2">
        <f t="shared" si="261"/>
        <v>0</v>
      </c>
      <c r="D2120" s="2">
        <f t="shared" si="262"/>
        <v>0.65400000000000014</v>
      </c>
      <c r="E2120" s="2">
        <f t="shared" si="256"/>
        <v>0.68199999999999994</v>
      </c>
      <c r="F2120" s="2">
        <f t="shared" si="257"/>
        <v>0.71850000000000014</v>
      </c>
      <c r="G2120" s="2">
        <f t="shared" si="259"/>
        <v>0.70479999999999987</v>
      </c>
      <c r="H2120" s="2">
        <f t="shared" si="255"/>
        <v>0.63139999999999974</v>
      </c>
      <c r="I2120" s="2">
        <f t="array" ref="I2120">SUMPRODUCT(B2104:B2123, (ROW(B2104:B2123)-ROW(B2104)+1)) / (20*21/2)</f>
        <v>0.68061904761904768</v>
      </c>
      <c r="J2120" s="2">
        <f t="shared" si="258"/>
        <v>0.69751622419616299</v>
      </c>
      <c r="K2120" s="2">
        <f t="shared" si="260"/>
        <v>0.7006262368708841</v>
      </c>
    </row>
    <row r="2121" spans="1:11" ht="13.5" x14ac:dyDescent="0.25">
      <c r="A2121" s="3">
        <f>TITRES_STAT!B2124</f>
        <v>45390</v>
      </c>
      <c r="B2121" s="5">
        <f>TITRES_STAT!D2124</f>
        <v>0.65</v>
      </c>
      <c r="C2121" s="2">
        <f t="shared" si="261"/>
        <v>-1.0000000000000009E-2</v>
      </c>
      <c r="D2121" s="2">
        <f t="shared" si="262"/>
        <v>0.65</v>
      </c>
      <c r="E2121" s="2">
        <f t="shared" si="256"/>
        <v>0.67599999999999993</v>
      </c>
      <c r="F2121" s="2">
        <f t="shared" si="257"/>
        <v>0.71300000000000008</v>
      </c>
      <c r="G2121" s="2">
        <f t="shared" si="259"/>
        <v>0.70399999999999996</v>
      </c>
      <c r="H2121" s="2">
        <f t="shared" si="255"/>
        <v>0.63159999999999983</v>
      </c>
      <c r="I2121" s="2">
        <f t="array" ref="I2121">SUMPRODUCT(B2105:B2124, (ROW(B2105:B2124)-ROW(B2105)+1)) / (20*21/2)</f>
        <v>0.67847619047619045</v>
      </c>
      <c r="J2121" s="2">
        <f t="shared" si="258"/>
        <v>0.69299086951081412</v>
      </c>
      <c r="K2121" s="2">
        <f t="shared" si="260"/>
        <v>0.69864089424849651</v>
      </c>
    </row>
    <row r="2122" spans="1:11" ht="13.5" x14ac:dyDescent="0.25">
      <c r="A2122" s="3">
        <f>TITRES_STAT!B2125</f>
        <v>45394</v>
      </c>
      <c r="B2122" s="5">
        <f>TITRES_STAT!D2125</f>
        <v>0.65</v>
      </c>
      <c r="C2122" s="2">
        <f t="shared" si="261"/>
        <v>0</v>
      </c>
      <c r="D2122" s="2">
        <f t="shared" si="262"/>
        <v>0.65199999999999991</v>
      </c>
      <c r="E2122" s="2">
        <f t="shared" si="256"/>
        <v>0.67000000000000015</v>
      </c>
      <c r="F2122" s="2">
        <f t="shared" si="257"/>
        <v>0.70750000000000002</v>
      </c>
      <c r="G2122" s="2">
        <f t="shared" si="259"/>
        <v>0.70339999999999991</v>
      </c>
      <c r="H2122" s="2">
        <f t="shared" ref="H2122:H2185" si="263">AVERAGE(B1923:B2122)</f>
        <v>0.63184999999999991</v>
      </c>
      <c r="I2122" s="2">
        <f t="array" ref="I2122">SUMPRODUCT(B2106:B2125, (ROW(B2106:B2125)-ROW(B2106)+1)) / (20*21/2)</f>
        <v>0.67766666666666664</v>
      </c>
      <c r="J2122" s="2">
        <f t="shared" si="258"/>
        <v>0.68889650098597466</v>
      </c>
      <c r="K2122" s="2">
        <f t="shared" si="260"/>
        <v>0.69673340819953589</v>
      </c>
    </row>
    <row r="2123" spans="1:11" ht="13.5" x14ac:dyDescent="0.25">
      <c r="A2123" s="3">
        <f>TITRES_STAT!B2126</f>
        <v>45397</v>
      </c>
      <c r="B2123" s="5">
        <f>TITRES_STAT!D2126</f>
        <v>0.67</v>
      </c>
      <c r="C2123" s="2">
        <f t="shared" si="261"/>
        <v>2.0000000000000018E-2</v>
      </c>
      <c r="D2123" s="2">
        <f t="shared" si="262"/>
        <v>0.65800000000000003</v>
      </c>
      <c r="E2123" s="2">
        <f t="shared" si="256"/>
        <v>0.66500000000000015</v>
      </c>
      <c r="F2123" s="2">
        <f t="shared" si="257"/>
        <v>0.70250000000000001</v>
      </c>
      <c r="G2123" s="2">
        <f t="shared" si="259"/>
        <v>0.70299999999999996</v>
      </c>
      <c r="H2123" s="2">
        <f t="shared" si="263"/>
        <v>0.63229999999999986</v>
      </c>
      <c r="I2123" s="2">
        <f t="array" ref="I2123">SUMPRODUCT(B2107:B2126, (ROW(B2107:B2126)-ROW(B2107)+1)) / (20*21/2)</f>
        <v>0.67423809523809508</v>
      </c>
      <c r="J2123" s="2">
        <f t="shared" si="258"/>
        <v>0.68709683422540557</v>
      </c>
      <c r="K2123" s="2">
        <f t="shared" si="260"/>
        <v>0.69568503925053449</v>
      </c>
    </row>
    <row r="2124" spans="1:11" ht="13.5" x14ac:dyDescent="0.25">
      <c r="A2124" s="3">
        <f>TITRES_STAT!B2127</f>
        <v>45398</v>
      </c>
      <c r="B2124" s="5">
        <f>TITRES_STAT!D2127</f>
        <v>0.68</v>
      </c>
      <c r="C2124" s="2">
        <f t="shared" si="261"/>
        <v>1.0000000000000009E-2</v>
      </c>
      <c r="D2124" s="2">
        <f t="shared" si="262"/>
        <v>0.66200000000000003</v>
      </c>
      <c r="E2124" s="2">
        <f t="shared" ref="E2124:E2187" si="264">AVERAGE(B2115:B2124)</f>
        <v>0.66200000000000014</v>
      </c>
      <c r="F2124" s="2">
        <f t="shared" si="257"/>
        <v>0.69850000000000001</v>
      </c>
      <c r="G2124" s="2">
        <f t="shared" si="259"/>
        <v>0.70279999999999998</v>
      </c>
      <c r="H2124" s="2">
        <f t="shared" si="263"/>
        <v>0.63284999999999991</v>
      </c>
      <c r="I2124" s="2">
        <f t="array" ref="I2124">SUMPRODUCT(B2108:B2127, (ROW(B2108:B2127)-ROW(B2108)+1)) / (20*21/2)</f>
        <v>0.67323809523809519</v>
      </c>
      <c r="J2124" s="2">
        <f t="shared" si="258"/>
        <v>0.6864209452515575</v>
      </c>
      <c r="K2124" s="2">
        <f t="shared" si="260"/>
        <v>0.69506993967208208</v>
      </c>
    </row>
    <row r="2125" spans="1:11" ht="13.5" x14ac:dyDescent="0.25">
      <c r="A2125" s="3">
        <f>TITRES_STAT!B2128</f>
        <v>45399</v>
      </c>
      <c r="B2125" s="5">
        <f>TITRES_STAT!D2128</f>
        <v>0.69</v>
      </c>
      <c r="C2125" s="2">
        <f t="shared" si="261"/>
        <v>9.9999999999998979E-3</v>
      </c>
      <c r="D2125" s="2">
        <f t="shared" si="262"/>
        <v>0.66800000000000004</v>
      </c>
      <c r="E2125" s="2">
        <f t="shared" si="264"/>
        <v>0.66099999999999992</v>
      </c>
      <c r="F2125" s="2">
        <f t="shared" si="257"/>
        <v>0.69599999999999995</v>
      </c>
      <c r="G2125" s="2">
        <f t="shared" si="259"/>
        <v>0.70279999999999998</v>
      </c>
      <c r="H2125" s="2">
        <f t="shared" si="263"/>
        <v>0.63339999999999996</v>
      </c>
      <c r="I2125" s="2">
        <f t="array" ref="I2125">SUMPRODUCT(B2109:B2128, (ROW(B2109:B2128)-ROW(B2109)+1)) / (20*21/2)</f>
        <v>0.67261904761904767</v>
      </c>
      <c r="J2125" s="2">
        <f t="shared" si="258"/>
        <v>0.68676180760855199</v>
      </c>
      <c r="K2125" s="2">
        <f t="shared" si="260"/>
        <v>0.69487111850847105</v>
      </c>
    </row>
    <row r="2126" spans="1:11" ht="13.5" x14ac:dyDescent="0.25">
      <c r="A2126" s="3">
        <f>TITRES_STAT!B2129</f>
        <v>45400</v>
      </c>
      <c r="B2126" s="5">
        <f>TITRES_STAT!D2129</f>
        <v>0.66</v>
      </c>
      <c r="C2126" s="2">
        <f t="shared" si="261"/>
        <v>-2.9999999999999916E-2</v>
      </c>
      <c r="D2126" s="2">
        <f t="shared" si="262"/>
        <v>0.67</v>
      </c>
      <c r="E2126" s="2">
        <f t="shared" si="264"/>
        <v>0.65999999999999992</v>
      </c>
      <c r="F2126" s="2">
        <f t="shared" si="257"/>
        <v>0.6905</v>
      </c>
      <c r="G2126" s="2">
        <f t="shared" si="259"/>
        <v>0.70200000000000007</v>
      </c>
      <c r="H2126" s="2">
        <f t="shared" si="263"/>
        <v>0.63364999999999994</v>
      </c>
      <c r="I2126" s="2">
        <f t="array" ref="I2126">SUMPRODUCT(B2110:B2129, (ROW(B2110:B2129)-ROW(B2110)+1)) / (20*21/2)</f>
        <v>0.67523809523809519</v>
      </c>
      <c r="J2126" s="2">
        <f t="shared" si="258"/>
        <v>0.68421306402678517</v>
      </c>
      <c r="K2126" s="2">
        <f t="shared" si="260"/>
        <v>0.69350362366500162</v>
      </c>
    </row>
    <row r="2127" spans="1:11" ht="13.5" x14ac:dyDescent="0.25">
      <c r="A2127" s="3">
        <f>TITRES_STAT!B2130</f>
        <v>45401</v>
      </c>
      <c r="B2127" s="5">
        <f>TITRES_STAT!D2130</f>
        <v>0.68</v>
      </c>
      <c r="C2127" s="2">
        <f t="shared" si="261"/>
        <v>2.0000000000000018E-2</v>
      </c>
      <c r="D2127" s="2">
        <f t="shared" si="262"/>
        <v>0.67600000000000005</v>
      </c>
      <c r="E2127" s="2">
        <f t="shared" si="264"/>
        <v>0.66399999999999992</v>
      </c>
      <c r="F2127" s="2">
        <f t="shared" si="257"/>
        <v>0.68649999999999989</v>
      </c>
      <c r="G2127" s="2">
        <f t="shared" si="259"/>
        <v>0.7016</v>
      </c>
      <c r="H2127" s="2">
        <f t="shared" si="263"/>
        <v>0.63400000000000001</v>
      </c>
      <c r="I2127" s="2">
        <f t="array" ref="I2127">SUMPRODUCT(B2111:B2130, (ROW(B2111:B2130)-ROW(B2111)+1)) / (20*21/2)</f>
        <v>0.6789047619047619</v>
      </c>
      <c r="J2127" s="2">
        <f t="shared" si="258"/>
        <v>0.68381181983375805</v>
      </c>
      <c r="K2127" s="2">
        <f t="shared" si="260"/>
        <v>0.6929740697957858</v>
      </c>
    </row>
    <row r="2128" spans="1:11" ht="13.5" x14ac:dyDescent="0.25">
      <c r="A2128" s="3">
        <f>TITRES_STAT!B2131</f>
        <v>45404</v>
      </c>
      <c r="B2128" s="5">
        <f>TITRES_STAT!D2131</f>
        <v>0.68</v>
      </c>
      <c r="C2128" s="2">
        <f t="shared" si="261"/>
        <v>0</v>
      </c>
      <c r="D2128" s="2">
        <f t="shared" si="262"/>
        <v>0.67800000000000016</v>
      </c>
      <c r="E2128" s="2">
        <f t="shared" si="264"/>
        <v>0.66799999999999993</v>
      </c>
      <c r="F2128" s="2">
        <f t="shared" si="257"/>
        <v>0.68249999999999988</v>
      </c>
      <c r="G2128" s="2">
        <f t="shared" si="259"/>
        <v>0.70120000000000005</v>
      </c>
      <c r="H2128" s="2">
        <f t="shared" si="263"/>
        <v>0.63434999999999997</v>
      </c>
      <c r="I2128" s="2">
        <f t="array" ref="I2128">SUMPRODUCT(B2112:B2131, (ROW(B2112:B2131)-ROW(B2112)+1)) / (20*21/2)</f>
        <v>0.68266666666666675</v>
      </c>
      <c r="J2128" s="2">
        <f t="shared" si="258"/>
        <v>0.68344878937340015</v>
      </c>
      <c r="K2128" s="2">
        <f t="shared" si="260"/>
        <v>0.69246528274497066</v>
      </c>
    </row>
    <row r="2129" spans="1:11" ht="13.5" x14ac:dyDescent="0.25">
      <c r="A2129" s="3">
        <f>TITRES_STAT!B2132</f>
        <v>45405</v>
      </c>
      <c r="B2129" s="5">
        <f>TITRES_STAT!D2132</f>
        <v>0.71</v>
      </c>
      <c r="C2129" s="2">
        <f t="shared" si="261"/>
        <v>2.9999999999999916E-2</v>
      </c>
      <c r="D2129" s="2">
        <f t="shared" si="262"/>
        <v>0.68400000000000005</v>
      </c>
      <c r="E2129" s="2">
        <f t="shared" si="264"/>
        <v>0.67299999999999993</v>
      </c>
      <c r="F2129" s="2">
        <f t="shared" si="257"/>
        <v>0.68149999999999999</v>
      </c>
      <c r="G2129" s="2">
        <f t="shared" si="259"/>
        <v>0.70180000000000009</v>
      </c>
      <c r="H2129" s="2">
        <f t="shared" si="263"/>
        <v>0.6349999999999999</v>
      </c>
      <c r="I2129" s="2">
        <f t="array" ref="I2129">SUMPRODUCT(B2113:B2132, (ROW(B2113:B2132)-ROW(B2113)+1)) / (20*21/2)</f>
        <v>0.68352380952380953</v>
      </c>
      <c r="J2129" s="2">
        <f t="shared" si="258"/>
        <v>0.68597747609974291</v>
      </c>
      <c r="K2129" s="2">
        <f t="shared" si="260"/>
        <v>0.69315291871575613</v>
      </c>
    </row>
    <row r="2130" spans="1:11" ht="13.5" x14ac:dyDescent="0.25">
      <c r="A2130" s="3">
        <f>TITRES_STAT!B2133</f>
        <v>45406</v>
      </c>
      <c r="B2130" s="5">
        <f>TITRES_STAT!D2133</f>
        <v>0.72</v>
      </c>
      <c r="C2130" s="2">
        <f t="shared" si="261"/>
        <v>1.0000000000000009E-2</v>
      </c>
      <c r="D2130" s="2">
        <f t="shared" si="262"/>
        <v>0.69000000000000006</v>
      </c>
      <c r="E2130" s="2">
        <f t="shared" si="264"/>
        <v>0.67899999999999994</v>
      </c>
      <c r="F2130" s="2">
        <f t="shared" si="257"/>
        <v>0.68049999999999988</v>
      </c>
      <c r="G2130" s="2">
        <f t="shared" si="259"/>
        <v>0.7026</v>
      </c>
      <c r="H2130" s="2">
        <f t="shared" si="263"/>
        <v>0.63564999999999994</v>
      </c>
      <c r="I2130" s="2">
        <f t="array" ref="I2130">SUMPRODUCT(B2114:B2133, (ROW(B2114:B2133)-ROW(B2114)+1)) / (20*21/2)</f>
        <v>0.68542857142857139</v>
      </c>
      <c r="J2130" s="2">
        <f t="shared" si="258"/>
        <v>0.6892177164711959</v>
      </c>
      <c r="K2130" s="2">
        <f t="shared" si="260"/>
        <v>0.69420574543278524</v>
      </c>
    </row>
    <row r="2131" spans="1:11" ht="13.5" x14ac:dyDescent="0.25">
      <c r="A2131" s="3">
        <f>TITRES_STAT!B2134</f>
        <v>45407</v>
      </c>
      <c r="B2131" s="5">
        <f>TITRES_STAT!D2134</f>
        <v>0.72</v>
      </c>
      <c r="C2131" s="2">
        <f t="shared" si="261"/>
        <v>0</v>
      </c>
      <c r="D2131" s="2">
        <f t="shared" si="262"/>
        <v>0.70199999999999996</v>
      </c>
      <c r="E2131" s="2">
        <f t="shared" si="264"/>
        <v>0.68599999999999994</v>
      </c>
      <c r="F2131" s="2">
        <f t="shared" si="257"/>
        <v>0.68100000000000005</v>
      </c>
      <c r="G2131" s="2">
        <f t="shared" si="259"/>
        <v>0.70320000000000005</v>
      </c>
      <c r="H2131" s="2">
        <f t="shared" si="263"/>
        <v>0.63624999999999987</v>
      </c>
      <c r="I2131" s="2">
        <f t="array" ref="I2131">SUMPRODUCT(B2115:B2134, (ROW(B2115:B2134)-ROW(B2115)+1)) / (20*21/2)</f>
        <v>0.6883809523809522</v>
      </c>
      <c r="J2131" s="2">
        <f t="shared" si="258"/>
        <v>0.69214936252155823</v>
      </c>
      <c r="K2131" s="2">
        <f t="shared" si="260"/>
        <v>0.69521728482757794</v>
      </c>
    </row>
    <row r="2132" spans="1:11" ht="13.5" x14ac:dyDescent="0.25">
      <c r="A2132" s="3">
        <f>TITRES_STAT!B2135</f>
        <v>45408</v>
      </c>
      <c r="B2132" s="5">
        <f>TITRES_STAT!D2135</f>
        <v>0.69</v>
      </c>
      <c r="C2132" s="2">
        <f t="shared" si="261"/>
        <v>-3.0000000000000027E-2</v>
      </c>
      <c r="D2132" s="2">
        <f t="shared" si="262"/>
        <v>0.70399999999999996</v>
      </c>
      <c r="E2132" s="2">
        <f t="shared" si="264"/>
        <v>0.69000000000000006</v>
      </c>
      <c r="F2132" s="2">
        <f t="shared" ref="F2132:F2195" si="265">AVERAGE(B2113:B2132)</f>
        <v>0.67999999999999994</v>
      </c>
      <c r="G2132" s="2">
        <f t="shared" si="259"/>
        <v>0.70320000000000005</v>
      </c>
      <c r="H2132" s="2">
        <f t="shared" si="263"/>
        <v>0.63684999999999992</v>
      </c>
      <c r="I2132" s="2">
        <f t="array" ref="I2132">SUMPRODUCT(B2116:B2135, (ROW(B2116:B2135)-ROW(B2116)+1)) / (20*21/2)</f>
        <v>0.68847619047619035</v>
      </c>
      <c r="J2132" s="2">
        <f t="shared" si="258"/>
        <v>0.69194466132902888</v>
      </c>
      <c r="K2132" s="2">
        <f t="shared" si="260"/>
        <v>0.69501268542257499</v>
      </c>
    </row>
    <row r="2133" spans="1:11" ht="13.5" x14ac:dyDescent="0.25">
      <c r="A2133" s="3">
        <f>TITRES_STAT!B2136</f>
        <v>45411</v>
      </c>
      <c r="B2133" s="5">
        <f>TITRES_STAT!D2136</f>
        <v>0.7</v>
      </c>
      <c r="C2133" s="2">
        <f t="shared" si="261"/>
        <v>1.0000000000000009E-2</v>
      </c>
      <c r="D2133" s="2">
        <f t="shared" si="262"/>
        <v>0.70799999999999996</v>
      </c>
      <c r="E2133" s="2">
        <f t="shared" si="264"/>
        <v>0.69300000000000006</v>
      </c>
      <c r="F2133" s="2">
        <f t="shared" si="265"/>
        <v>0.67900000000000005</v>
      </c>
      <c r="G2133" s="2">
        <f t="shared" si="259"/>
        <v>0.70400000000000007</v>
      </c>
      <c r="H2133" s="2">
        <f t="shared" si="263"/>
        <v>0.63739999999999986</v>
      </c>
      <c r="I2133" s="2">
        <f t="array" ref="I2133">SUMPRODUCT(B2117:B2136, (ROW(B2117:B2136)-ROW(B2117)+1)) / (20*21/2)</f>
        <v>0.68866666666666654</v>
      </c>
      <c r="J2133" s="2">
        <f t="shared" ref="J2133:J2196" si="266">$J$4*B2133+J2132*(1-$J$4)</f>
        <v>0.6927118364405499</v>
      </c>
      <c r="K2133" s="2">
        <f t="shared" si="260"/>
        <v>0.69520826638639566</v>
      </c>
    </row>
    <row r="2134" spans="1:11" ht="13.5" x14ac:dyDescent="0.25">
      <c r="A2134" s="3">
        <f>TITRES_STAT!B2137</f>
        <v>45412</v>
      </c>
      <c r="B2134" s="5">
        <f>TITRES_STAT!D2137</f>
        <v>0.71</v>
      </c>
      <c r="C2134" s="2">
        <f t="shared" si="261"/>
        <v>1.0000000000000009E-2</v>
      </c>
      <c r="D2134" s="2">
        <f t="shared" si="262"/>
        <v>0.70799999999999996</v>
      </c>
      <c r="E2134" s="2">
        <f t="shared" si="264"/>
        <v>0.69600000000000006</v>
      </c>
      <c r="F2134" s="2">
        <f t="shared" si="265"/>
        <v>0.67899999999999994</v>
      </c>
      <c r="G2134" s="2">
        <f t="shared" si="259"/>
        <v>0.70460000000000012</v>
      </c>
      <c r="H2134" s="2">
        <f t="shared" si="263"/>
        <v>0.63814999999999988</v>
      </c>
      <c r="I2134" s="2">
        <f t="array" ref="I2134">SUMPRODUCT(B2118:B2137, (ROW(B2118:B2137)-ROW(B2118)+1)) / (20*21/2)</f>
        <v>0.69071428571428561</v>
      </c>
      <c r="J2134" s="2">
        <f t="shared" si="266"/>
        <v>0.69435832820811649</v>
      </c>
      <c r="K2134" s="2">
        <f t="shared" si="260"/>
        <v>0.69578833437124288</v>
      </c>
    </row>
    <row r="2135" spans="1:11" ht="13.5" x14ac:dyDescent="0.25">
      <c r="A2135" s="3">
        <f>TITRES_STAT!B2138</f>
        <v>45414</v>
      </c>
      <c r="B2135" s="5">
        <f>TITRES_STAT!D2138</f>
        <v>0.68</v>
      </c>
      <c r="C2135" s="2">
        <f t="shared" si="261"/>
        <v>-2.9999999999999916E-2</v>
      </c>
      <c r="D2135" s="2">
        <f t="shared" si="262"/>
        <v>0.7</v>
      </c>
      <c r="E2135" s="2">
        <f t="shared" si="264"/>
        <v>0.69499999999999995</v>
      </c>
      <c r="F2135" s="2">
        <f t="shared" si="265"/>
        <v>0.67799999999999994</v>
      </c>
      <c r="G2135" s="2">
        <f t="shared" si="259"/>
        <v>0.70460000000000012</v>
      </c>
      <c r="H2135" s="2">
        <f t="shared" si="263"/>
        <v>0.63859999999999995</v>
      </c>
      <c r="I2135" s="2">
        <f t="array" ref="I2135">SUMPRODUCT(B2119:B2138, (ROW(B2119:B2138)-ROW(B2119)+1)) / (20*21/2)</f>
        <v>0.69247619047619058</v>
      </c>
      <c r="J2135" s="2">
        <f t="shared" si="266"/>
        <v>0.69299086837877211</v>
      </c>
      <c r="K2135" s="2">
        <f t="shared" si="260"/>
        <v>0.69516918400374317</v>
      </c>
    </row>
    <row r="2136" spans="1:11" ht="13.5" x14ac:dyDescent="0.25">
      <c r="A2136" s="3">
        <f>TITRES_STAT!B2139</f>
        <v>45415</v>
      </c>
      <c r="B2136" s="5">
        <f>TITRES_STAT!D2139</f>
        <v>0.68</v>
      </c>
      <c r="C2136" s="2">
        <f t="shared" si="261"/>
        <v>0</v>
      </c>
      <c r="D2136" s="2">
        <f t="shared" si="262"/>
        <v>0.69199999999999995</v>
      </c>
      <c r="E2136" s="2">
        <f t="shared" si="264"/>
        <v>0.69699999999999984</v>
      </c>
      <c r="F2136" s="2">
        <f t="shared" si="265"/>
        <v>0.67849999999999988</v>
      </c>
      <c r="G2136" s="2">
        <f t="shared" si="259"/>
        <v>0.70460000000000012</v>
      </c>
      <c r="H2136" s="2">
        <f t="shared" si="263"/>
        <v>0.63909999999999989</v>
      </c>
      <c r="I2136" s="2">
        <f t="array" ref="I2136">SUMPRODUCT(B2120:B2139, (ROW(B2120:B2139)-ROW(B2120)+1)) / (20*21/2)</f>
        <v>0.69300000000000017</v>
      </c>
      <c r="J2136" s="2">
        <f t="shared" si="266"/>
        <v>0.69175364281888907</v>
      </c>
      <c r="K2136" s="2">
        <f t="shared" si="260"/>
        <v>0.694574314042812</v>
      </c>
    </row>
    <row r="2137" spans="1:11" ht="13.5" x14ac:dyDescent="0.25">
      <c r="A2137" s="3">
        <f>TITRES_STAT!B2140</f>
        <v>45418</v>
      </c>
      <c r="B2137" s="5">
        <f>TITRES_STAT!D2140</f>
        <v>0.7</v>
      </c>
      <c r="C2137" s="2">
        <f t="shared" si="261"/>
        <v>1.9999999999999907E-2</v>
      </c>
      <c r="D2137" s="2">
        <f t="shared" si="262"/>
        <v>0.69399999999999995</v>
      </c>
      <c r="E2137" s="2">
        <f t="shared" si="264"/>
        <v>0.69899999999999995</v>
      </c>
      <c r="F2137" s="2">
        <f t="shared" si="265"/>
        <v>0.68149999999999977</v>
      </c>
      <c r="G2137" s="2">
        <f t="shared" si="259"/>
        <v>0.70520000000000005</v>
      </c>
      <c r="H2137" s="2">
        <f t="shared" si="263"/>
        <v>0.63975000000000004</v>
      </c>
      <c r="I2137" s="2">
        <f t="array" ref="I2137">SUMPRODUCT(B2121:B2140, (ROW(B2121:B2140)-ROW(B2121)+1)) / (20*21/2)</f>
        <v>0.69338095238095243</v>
      </c>
      <c r="J2137" s="2">
        <f t="shared" si="266"/>
        <v>0.69253901016947106</v>
      </c>
      <c r="K2137" s="2">
        <f t="shared" si="260"/>
        <v>0.69478708604113315</v>
      </c>
    </row>
    <row r="2138" spans="1:11" ht="13.5" x14ac:dyDescent="0.25">
      <c r="A2138" s="3">
        <f>TITRES_STAT!B2141</f>
        <v>45419</v>
      </c>
      <c r="B2138" s="5">
        <f>TITRES_STAT!D2141</f>
        <v>0.7</v>
      </c>
      <c r="C2138" s="2">
        <f t="shared" si="261"/>
        <v>0</v>
      </c>
      <c r="D2138" s="2">
        <f t="shared" si="262"/>
        <v>0.69400000000000017</v>
      </c>
      <c r="E2138" s="2">
        <f t="shared" si="264"/>
        <v>0.70099999999999996</v>
      </c>
      <c r="F2138" s="2">
        <f t="shared" si="265"/>
        <v>0.68449999999999989</v>
      </c>
      <c r="G2138" s="2">
        <f t="shared" si="259"/>
        <v>0.70600000000000007</v>
      </c>
      <c r="H2138" s="2">
        <f t="shared" si="263"/>
        <v>0.64054999999999995</v>
      </c>
      <c r="I2138" s="2">
        <f t="array" ref="I2138">SUMPRODUCT(B2122:B2141, (ROW(B2122:B2141)-ROW(B2122)+1)) / (20*21/2)</f>
        <v>0.69076190476190469</v>
      </c>
      <c r="J2138" s="2">
        <f t="shared" si="266"/>
        <v>0.69324958062952147</v>
      </c>
      <c r="K2138" s="2">
        <f t="shared" si="260"/>
        <v>0.69499151403952009</v>
      </c>
    </row>
    <row r="2139" spans="1:11" ht="13.5" x14ac:dyDescent="0.25">
      <c r="A2139" s="3">
        <f>TITRES_STAT!B2142</f>
        <v>45420</v>
      </c>
      <c r="B2139" s="5">
        <f>TITRES_STAT!D2142</f>
        <v>0.69</v>
      </c>
      <c r="C2139" s="2">
        <f t="shared" si="261"/>
        <v>-1.0000000000000009E-2</v>
      </c>
      <c r="D2139" s="2">
        <f t="shared" si="262"/>
        <v>0.69</v>
      </c>
      <c r="E2139" s="2">
        <f t="shared" si="264"/>
        <v>0.69900000000000007</v>
      </c>
      <c r="F2139" s="2">
        <f t="shared" si="265"/>
        <v>0.68599999999999983</v>
      </c>
      <c r="G2139" s="2">
        <f t="shared" si="259"/>
        <v>0.70620000000000005</v>
      </c>
      <c r="H2139" s="2">
        <f t="shared" si="263"/>
        <v>0.64115000000000011</v>
      </c>
      <c r="I2139" s="2">
        <f t="array" ref="I2139">SUMPRODUCT(B2123:B2142, (ROW(B2123:B2142)-ROW(B2123)+1)) / (20*21/2)</f>
        <v>0.68809523809523809</v>
      </c>
      <c r="J2139" s="2">
        <f t="shared" si="266"/>
        <v>0.6929400967600432</v>
      </c>
      <c r="K2139" s="2">
        <f t="shared" si="260"/>
        <v>0.69479576839091151</v>
      </c>
    </row>
    <row r="2140" spans="1:11" ht="13.5" x14ac:dyDescent="0.25">
      <c r="A2140" s="3">
        <f>TITRES_STAT!B2143</f>
        <v>45421</v>
      </c>
      <c r="B2140" s="5">
        <f>TITRES_STAT!D2143</f>
        <v>0.69</v>
      </c>
      <c r="C2140" s="2">
        <f t="shared" si="261"/>
        <v>0</v>
      </c>
      <c r="D2140" s="2">
        <f t="shared" si="262"/>
        <v>0.69199999999999995</v>
      </c>
      <c r="E2140" s="2">
        <f t="shared" si="264"/>
        <v>0.69599999999999995</v>
      </c>
      <c r="F2140" s="2">
        <f t="shared" si="265"/>
        <v>0.68749999999999978</v>
      </c>
      <c r="G2140" s="2">
        <f t="shared" si="259"/>
        <v>0.70600000000000007</v>
      </c>
      <c r="H2140" s="2">
        <f t="shared" si="263"/>
        <v>0.64174999999999993</v>
      </c>
      <c r="I2140" s="2">
        <f t="array" ref="I2140">SUMPRODUCT(B2124:B2143, (ROW(B2124:B2143)-ROW(B2124)+1)) / (20*21/2)</f>
        <v>0.68538095238095242</v>
      </c>
      <c r="J2140" s="2">
        <f t="shared" si="266"/>
        <v>0.69266008754480102</v>
      </c>
      <c r="K2140" s="2">
        <f t="shared" si="260"/>
        <v>0.69460769904224839</v>
      </c>
    </row>
    <row r="2141" spans="1:11" ht="13.5" x14ac:dyDescent="0.25">
      <c r="A2141" s="3">
        <f>TITRES_STAT!B2144</f>
        <v>45422</v>
      </c>
      <c r="B2141" s="5">
        <f>TITRES_STAT!D2144</f>
        <v>0.66</v>
      </c>
      <c r="C2141" s="2">
        <f t="shared" si="261"/>
        <v>-2.9999999999999916E-2</v>
      </c>
      <c r="D2141" s="2">
        <f t="shared" si="262"/>
        <v>0.68799999999999994</v>
      </c>
      <c r="E2141" s="2">
        <f t="shared" si="264"/>
        <v>0.69000000000000006</v>
      </c>
      <c r="F2141" s="2">
        <f t="shared" si="265"/>
        <v>0.68799999999999972</v>
      </c>
      <c r="G2141" s="2">
        <f t="shared" si="259"/>
        <v>0.70519999999999994</v>
      </c>
      <c r="H2141" s="2">
        <f t="shared" si="263"/>
        <v>0.64234999999999998</v>
      </c>
      <c r="I2141" s="2">
        <f t="array" ref="I2141">SUMPRODUCT(B2125:B2144, (ROW(B2125:B2144)-ROW(B2125)+1)) / (20*21/2)</f>
        <v>0.68271428571428561</v>
      </c>
      <c r="J2141" s="2">
        <f t="shared" si="266"/>
        <v>0.68954960301672474</v>
      </c>
      <c r="K2141" s="2">
        <f t="shared" si="260"/>
        <v>0.69325053437392492</v>
      </c>
    </row>
    <row r="2142" spans="1:11" ht="13.5" x14ac:dyDescent="0.25">
      <c r="A2142" s="3">
        <f>TITRES_STAT!B2145</f>
        <v>45425</v>
      </c>
      <c r="B2142" s="5">
        <f>TITRES_STAT!D2145</f>
        <v>0.66</v>
      </c>
      <c r="C2142" s="2">
        <f t="shared" si="261"/>
        <v>0</v>
      </c>
      <c r="D2142" s="2">
        <f t="shared" si="262"/>
        <v>0.68</v>
      </c>
      <c r="E2142" s="2">
        <f t="shared" si="264"/>
        <v>0.68699999999999994</v>
      </c>
      <c r="F2142" s="2">
        <f t="shared" si="265"/>
        <v>0.68849999999999989</v>
      </c>
      <c r="G2142" s="2">
        <f t="shared" si="259"/>
        <v>0.7043999999999998</v>
      </c>
      <c r="H2142" s="2">
        <f t="shared" si="263"/>
        <v>0.64284999999999992</v>
      </c>
      <c r="I2142" s="2">
        <f t="array" ref="I2142">SUMPRODUCT(B2126:B2145, (ROW(B2126:B2145)-ROW(B2126)+1)) / (20*21/2)</f>
        <v>0.67823809523809531</v>
      </c>
      <c r="J2142" s="2">
        <f t="shared" si="266"/>
        <v>0.68673535511036998</v>
      </c>
      <c r="K2142" s="2">
        <f t="shared" si="260"/>
        <v>0.69194659184945728</v>
      </c>
    </row>
    <row r="2143" spans="1:11" ht="13.5" x14ac:dyDescent="0.25">
      <c r="A2143" s="3">
        <f>TITRES_STAT!B2146</f>
        <v>45426</v>
      </c>
      <c r="B2143" s="5">
        <f>TITRES_STAT!D2146</f>
        <v>0.66</v>
      </c>
      <c r="C2143" s="2">
        <f t="shared" si="261"/>
        <v>0</v>
      </c>
      <c r="D2143" s="2">
        <f t="shared" si="262"/>
        <v>0.67200000000000004</v>
      </c>
      <c r="E2143" s="2">
        <f t="shared" si="264"/>
        <v>0.68300000000000005</v>
      </c>
      <c r="F2143" s="2">
        <f t="shared" si="265"/>
        <v>0.68799999999999994</v>
      </c>
      <c r="G2143" s="2">
        <f t="shared" si="259"/>
        <v>0.70359999999999967</v>
      </c>
      <c r="H2143" s="2">
        <f t="shared" si="263"/>
        <v>0.64329999999999998</v>
      </c>
      <c r="I2143" s="2">
        <f t="array" ref="I2143">SUMPRODUCT(B2127:B2146, (ROW(B2127:B2146)-ROW(B2127)+1)) / (20*21/2)</f>
        <v>0.6759047619047619</v>
      </c>
      <c r="J2143" s="2">
        <f t="shared" si="266"/>
        <v>0.68418913081414423</v>
      </c>
      <c r="K2143" s="2">
        <f t="shared" si="260"/>
        <v>0.69069378432594919</v>
      </c>
    </row>
    <row r="2144" spans="1:11" ht="13.5" x14ac:dyDescent="0.25">
      <c r="A2144" s="3">
        <f>TITRES_STAT!B2147</f>
        <v>45427</v>
      </c>
      <c r="B2144" s="5">
        <f>TITRES_STAT!D2147</f>
        <v>0.66</v>
      </c>
      <c r="C2144" s="2">
        <f t="shared" si="261"/>
        <v>0</v>
      </c>
      <c r="D2144" s="2">
        <f t="shared" si="262"/>
        <v>0.66600000000000015</v>
      </c>
      <c r="E2144" s="2">
        <f t="shared" si="264"/>
        <v>0.67800000000000005</v>
      </c>
      <c r="F2144" s="2">
        <f t="shared" si="265"/>
        <v>0.68699999999999994</v>
      </c>
      <c r="G2144" s="2">
        <f t="shared" si="259"/>
        <v>0.70259999999999978</v>
      </c>
      <c r="H2144" s="2">
        <f t="shared" si="263"/>
        <v>0.64375000000000004</v>
      </c>
      <c r="I2144" s="2">
        <f t="array" ref="I2144">SUMPRODUCT(B2128:B2147, (ROW(B2128:B2147)-ROW(B2128)+1)) / (20*21/2)</f>
        <v>0.67547619047619045</v>
      </c>
      <c r="J2144" s="2">
        <f t="shared" si="266"/>
        <v>0.68188540406994003</v>
      </c>
      <c r="K2144" s="2">
        <f t="shared" si="260"/>
        <v>0.68949010650924536</v>
      </c>
    </row>
    <row r="2145" spans="1:11" ht="13.5" x14ac:dyDescent="0.25">
      <c r="A2145" s="3">
        <f>TITRES_STAT!B2148</f>
        <v>45428</v>
      </c>
      <c r="B2145" s="5">
        <f>TITRES_STAT!D2148</f>
        <v>0.64</v>
      </c>
      <c r="C2145" s="2">
        <f t="shared" si="261"/>
        <v>-2.0000000000000018E-2</v>
      </c>
      <c r="D2145" s="2">
        <f t="shared" si="262"/>
        <v>0.65600000000000003</v>
      </c>
      <c r="E2145" s="2">
        <f t="shared" si="264"/>
        <v>0.67400000000000004</v>
      </c>
      <c r="F2145" s="2">
        <f t="shared" si="265"/>
        <v>0.68449999999999989</v>
      </c>
      <c r="G2145" s="2">
        <f t="shared" si="259"/>
        <v>0.70119999999999971</v>
      </c>
      <c r="H2145" s="2">
        <f t="shared" si="263"/>
        <v>0.64415000000000011</v>
      </c>
      <c r="I2145" s="2">
        <f t="array" ref="I2145">SUMPRODUCT(B2129:B2148, (ROW(B2129:B2148)-ROW(B2129)+1)) / (20*21/2)</f>
        <v>0.67504761904761901</v>
      </c>
      <c r="J2145" s="2">
        <f t="shared" si="266"/>
        <v>0.67789631796804106</v>
      </c>
      <c r="K2145" s="2">
        <f t="shared" si="260"/>
        <v>0.68754931801868679</v>
      </c>
    </row>
    <row r="2146" spans="1:11" ht="13.5" x14ac:dyDescent="0.25">
      <c r="A2146" s="3">
        <f>TITRES_STAT!B2149</f>
        <v>45429</v>
      </c>
      <c r="B2146" s="5">
        <f>TITRES_STAT!D2149</f>
        <v>0.66</v>
      </c>
      <c r="C2146" s="2">
        <f t="shared" si="261"/>
        <v>2.0000000000000018E-2</v>
      </c>
      <c r="D2146" s="2">
        <f t="shared" si="262"/>
        <v>0.65600000000000003</v>
      </c>
      <c r="E2146" s="2">
        <f t="shared" si="264"/>
        <v>0.67199999999999993</v>
      </c>
      <c r="F2146" s="2">
        <f t="shared" si="265"/>
        <v>0.6845</v>
      </c>
      <c r="G2146" s="2">
        <f t="shared" si="259"/>
        <v>0.70019999999999982</v>
      </c>
      <c r="H2146" s="2">
        <f t="shared" si="263"/>
        <v>0.64459999999999995</v>
      </c>
      <c r="I2146" s="2">
        <f t="array" ref="I2146">SUMPRODUCT(B2130:B2149, (ROW(B2130:B2149)-ROW(B2130)+1)) / (20*21/2)</f>
        <v>0.6755714285714286</v>
      </c>
      <c r="J2146" s="2">
        <f t="shared" si="266"/>
        <v>0.67619190673298957</v>
      </c>
      <c r="K2146" s="2">
        <f t="shared" si="260"/>
        <v>0.68646895260618934</v>
      </c>
    </row>
    <row r="2147" spans="1:11" ht="13.5" x14ac:dyDescent="0.25">
      <c r="A2147" s="3">
        <f>TITRES_STAT!B2150</f>
        <v>45432</v>
      </c>
      <c r="B2147" s="5">
        <f>TITRES_STAT!D2150</f>
        <v>0.68</v>
      </c>
      <c r="C2147" s="2">
        <f t="shared" si="261"/>
        <v>2.0000000000000018E-2</v>
      </c>
      <c r="D2147" s="2">
        <f t="shared" si="262"/>
        <v>0.66</v>
      </c>
      <c r="E2147" s="2">
        <f t="shared" si="264"/>
        <v>0.67</v>
      </c>
      <c r="F2147" s="2">
        <f t="shared" si="265"/>
        <v>0.6845</v>
      </c>
      <c r="G2147" s="2">
        <f t="shared" si="259"/>
        <v>0.69959999999999978</v>
      </c>
      <c r="H2147" s="2">
        <f t="shared" si="263"/>
        <v>0.64515000000000011</v>
      </c>
      <c r="I2147" s="2">
        <f t="array" ref="I2147">SUMPRODUCT(B2131:B2150, (ROW(B2131:B2150)-ROW(B2131)+1)) / (20*21/2)</f>
        <v>0.67619047619047623</v>
      </c>
      <c r="J2147" s="2">
        <f t="shared" si="266"/>
        <v>0.67655458228222864</v>
      </c>
      <c r="K2147" s="2">
        <f t="shared" si="260"/>
        <v>0.68621526819026035</v>
      </c>
    </row>
    <row r="2148" spans="1:11" ht="13.5" x14ac:dyDescent="0.25">
      <c r="A2148" s="3">
        <f>TITRES_STAT!B2151</f>
        <v>45433</v>
      </c>
      <c r="B2148" s="5">
        <f>TITRES_STAT!D2151</f>
        <v>0.68</v>
      </c>
      <c r="C2148" s="2">
        <f t="shared" si="261"/>
        <v>0</v>
      </c>
      <c r="D2148" s="2">
        <f t="shared" si="262"/>
        <v>0.66400000000000003</v>
      </c>
      <c r="E2148" s="2">
        <f t="shared" si="264"/>
        <v>0.66799999999999993</v>
      </c>
      <c r="F2148" s="2">
        <f t="shared" si="265"/>
        <v>0.6845</v>
      </c>
      <c r="G2148" s="2">
        <f t="shared" si="259"/>
        <v>0.69879999999999998</v>
      </c>
      <c r="H2148" s="2">
        <f t="shared" si="263"/>
        <v>0.64570000000000005</v>
      </c>
      <c r="I2148" s="2">
        <f t="array" ref="I2148">SUMPRODUCT(B2132:B2151, (ROW(B2132:B2151)-ROW(B2132)+1)) / (20*21/2)</f>
        <v>0.67695238095238108</v>
      </c>
      <c r="J2148" s="2">
        <f t="shared" si="266"/>
        <v>0.67688271730296878</v>
      </c>
      <c r="K2148" s="2">
        <f t="shared" si="260"/>
        <v>0.68597153218279916</v>
      </c>
    </row>
    <row r="2149" spans="1:11" ht="13.5" x14ac:dyDescent="0.25">
      <c r="A2149" s="3">
        <f>TITRES_STAT!B2152</f>
        <v>45434</v>
      </c>
      <c r="B2149" s="5">
        <f>TITRES_STAT!D2152</f>
        <v>0.69</v>
      </c>
      <c r="C2149" s="2">
        <f t="shared" si="261"/>
        <v>9.9999999999998979E-3</v>
      </c>
      <c r="D2149" s="2">
        <f t="shared" si="262"/>
        <v>0.67</v>
      </c>
      <c r="E2149" s="2">
        <f t="shared" si="264"/>
        <v>0.66799999999999993</v>
      </c>
      <c r="F2149" s="2">
        <f t="shared" si="265"/>
        <v>0.6835</v>
      </c>
      <c r="G2149" s="2">
        <f t="shared" si="259"/>
        <v>0.69759999999999989</v>
      </c>
      <c r="H2149" s="2">
        <f t="shared" si="263"/>
        <v>0.64635000000000009</v>
      </c>
      <c r="I2149" s="2">
        <f t="array" ref="I2149">SUMPRODUCT(B2133:B2152, (ROW(B2133:B2152)-ROW(B2133)+1)) / (20*21/2)</f>
        <v>0.67500000000000004</v>
      </c>
      <c r="J2149" s="2">
        <f t="shared" si="266"/>
        <v>0.67813198232173366</v>
      </c>
      <c r="K2149" s="2">
        <f t="shared" si="260"/>
        <v>0.68612951131288558</v>
      </c>
    </row>
    <row r="2150" spans="1:11" ht="13.5" x14ac:dyDescent="0.25">
      <c r="A2150" s="3">
        <f>TITRES_STAT!B2153</f>
        <v>45435</v>
      </c>
      <c r="B2150" s="5">
        <f>TITRES_STAT!D2153</f>
        <v>0.69</v>
      </c>
      <c r="C2150" s="2">
        <f t="shared" si="261"/>
        <v>0</v>
      </c>
      <c r="D2150" s="2">
        <f t="shared" si="262"/>
        <v>0.67999999999999994</v>
      </c>
      <c r="E2150" s="2">
        <f t="shared" si="264"/>
        <v>0.66799999999999993</v>
      </c>
      <c r="F2150" s="2">
        <f t="shared" si="265"/>
        <v>0.68199999999999994</v>
      </c>
      <c r="G2150" s="2">
        <f t="shared" si="259"/>
        <v>0.69599999999999995</v>
      </c>
      <c r="H2150" s="2">
        <f t="shared" si="263"/>
        <v>0.64715</v>
      </c>
      <c r="I2150" s="2">
        <f t="array" ref="I2150">SUMPRODUCT(B2134:B2153, (ROW(B2134:B2153)-ROW(B2134)+1)) / (20*21/2)</f>
        <v>0.67223809523809519</v>
      </c>
      <c r="J2150" s="2">
        <f t="shared" si="266"/>
        <v>0.67926226971966386</v>
      </c>
      <c r="K2150" s="2">
        <f t="shared" si="260"/>
        <v>0.68628129518296854</v>
      </c>
    </row>
    <row r="2151" spans="1:11" ht="13.5" x14ac:dyDescent="0.25">
      <c r="A2151" s="3">
        <f>TITRES_STAT!B2154</f>
        <v>45436</v>
      </c>
      <c r="B2151" s="5">
        <f>TITRES_STAT!D2154</f>
        <v>0.69</v>
      </c>
      <c r="C2151" s="2">
        <f t="shared" si="261"/>
        <v>0</v>
      </c>
      <c r="D2151" s="2">
        <f t="shared" si="262"/>
        <v>0.68599999999999994</v>
      </c>
      <c r="E2151" s="2">
        <f t="shared" si="264"/>
        <v>0.67099999999999993</v>
      </c>
      <c r="F2151" s="2">
        <f t="shared" si="265"/>
        <v>0.68049999999999999</v>
      </c>
      <c r="G2151" s="2">
        <f t="shared" si="259"/>
        <v>0.69459999999999988</v>
      </c>
      <c r="H2151" s="2">
        <f t="shared" si="263"/>
        <v>0.64810000000000012</v>
      </c>
      <c r="I2151" s="2">
        <f t="array" ref="I2151">SUMPRODUCT(B2135:B2154, (ROW(B2135:B2154)-ROW(B2135)+1)) / (20*21/2)</f>
        <v>0.67161904761904745</v>
      </c>
      <c r="J2151" s="2">
        <f t="shared" si="266"/>
        <v>0.68028491069874353</v>
      </c>
      <c r="K2151" s="2">
        <f t="shared" si="260"/>
        <v>0.68642712674442086</v>
      </c>
    </row>
    <row r="2152" spans="1:11" ht="13.5" x14ac:dyDescent="0.25">
      <c r="A2152" s="3">
        <f>TITRES_STAT!B2155</f>
        <v>45439</v>
      </c>
      <c r="B2152" s="5">
        <f>TITRES_STAT!D2155</f>
        <v>0.66</v>
      </c>
      <c r="C2152" s="2">
        <f t="shared" si="261"/>
        <v>-2.9999999999999916E-2</v>
      </c>
      <c r="D2152" s="2">
        <f t="shared" si="262"/>
        <v>0.68200000000000005</v>
      </c>
      <c r="E2152" s="2">
        <f t="shared" si="264"/>
        <v>0.67099999999999993</v>
      </c>
      <c r="F2152" s="2">
        <f t="shared" si="265"/>
        <v>0.67899999999999994</v>
      </c>
      <c r="G2152" s="2">
        <f t="shared" si="259"/>
        <v>0.69259999999999988</v>
      </c>
      <c r="H2152" s="2">
        <f t="shared" si="263"/>
        <v>0.64875000000000016</v>
      </c>
      <c r="I2152" s="2">
        <f t="array" ref="I2152">SUMPRODUCT(B2136:B2155, (ROW(B2136:B2155)-ROW(B2136)+1)) / (20*21/2)</f>
        <v>0.67119047619047623</v>
      </c>
      <c r="J2152" s="2">
        <f t="shared" si="266"/>
        <v>0.67835301444172036</v>
      </c>
      <c r="K2152" s="2">
        <f t="shared" si="260"/>
        <v>0.68539076883287497</v>
      </c>
    </row>
    <row r="2153" spans="1:11" ht="13.5" x14ac:dyDescent="0.25">
      <c r="A2153" s="3">
        <f>TITRES_STAT!B2156</f>
        <v>45440</v>
      </c>
      <c r="B2153" s="5">
        <f>TITRES_STAT!D2156</f>
        <v>0.65</v>
      </c>
      <c r="C2153" s="2">
        <f t="shared" si="261"/>
        <v>-1.0000000000000009E-2</v>
      </c>
      <c r="D2153" s="2">
        <f t="shared" si="262"/>
        <v>0.67599999999999993</v>
      </c>
      <c r="E2153" s="2">
        <f t="shared" si="264"/>
        <v>0.66999999999999993</v>
      </c>
      <c r="F2153" s="2">
        <f t="shared" si="265"/>
        <v>0.67649999999999999</v>
      </c>
      <c r="G2153" s="2">
        <f t="shared" si="259"/>
        <v>0.69019999999999981</v>
      </c>
      <c r="H2153" s="2">
        <f t="shared" si="263"/>
        <v>0.64920000000000011</v>
      </c>
      <c r="I2153" s="2">
        <f t="array" ref="I2153">SUMPRODUCT(B2137:B2156, (ROW(B2137:B2156)-ROW(B2137)+1)) / (20*21/2)</f>
        <v>0.67176190476190478</v>
      </c>
      <c r="J2153" s="2">
        <f t="shared" si="266"/>
        <v>0.67565272735203274</v>
      </c>
      <c r="K2153" s="2">
        <f t="shared" si="260"/>
        <v>0.68400289554531124</v>
      </c>
    </row>
    <row r="2154" spans="1:11" ht="13.5" x14ac:dyDescent="0.25">
      <c r="A2154" s="3">
        <f>TITRES_STAT!B2157</f>
        <v>45441</v>
      </c>
      <c r="B2154" s="5">
        <f>TITRES_STAT!D2157</f>
        <v>0.67</v>
      </c>
      <c r="C2154" s="2">
        <f t="shared" si="261"/>
        <v>2.0000000000000018E-2</v>
      </c>
      <c r="D2154" s="2">
        <f t="shared" si="262"/>
        <v>0.67199999999999993</v>
      </c>
      <c r="E2154" s="2">
        <f t="shared" si="264"/>
        <v>0.67100000000000004</v>
      </c>
      <c r="F2154" s="2">
        <f t="shared" si="265"/>
        <v>0.67449999999999988</v>
      </c>
      <c r="G2154" s="2">
        <f t="shared" si="259"/>
        <v>0.68840000000000001</v>
      </c>
      <c r="H2154" s="2">
        <f t="shared" si="263"/>
        <v>0.64975000000000005</v>
      </c>
      <c r="I2154" s="2">
        <f t="array" ref="I2154">SUMPRODUCT(B2138:B2157, (ROW(B2138:B2157)-ROW(B2138)+1)) / (20*21/2)</f>
        <v>0.67328571428571438</v>
      </c>
      <c r="J2154" s="2">
        <f t="shared" si="266"/>
        <v>0.67511437236612482</v>
      </c>
      <c r="K2154" s="2">
        <f t="shared" si="260"/>
        <v>0.68345376238667155</v>
      </c>
    </row>
    <row r="2155" spans="1:11" ht="13.5" x14ac:dyDescent="0.25">
      <c r="A2155" s="3">
        <f>TITRES_STAT!B2158</f>
        <v>45442</v>
      </c>
      <c r="B2155" s="5">
        <f>TITRES_STAT!D2158</f>
        <v>0.67</v>
      </c>
      <c r="C2155" s="2">
        <f t="shared" si="261"/>
        <v>0</v>
      </c>
      <c r="D2155" s="2">
        <f t="shared" si="262"/>
        <v>0.66799999999999993</v>
      </c>
      <c r="E2155" s="2">
        <f t="shared" si="264"/>
        <v>0.67400000000000004</v>
      </c>
      <c r="F2155" s="2">
        <f t="shared" si="265"/>
        <v>0.67399999999999993</v>
      </c>
      <c r="G2155" s="2">
        <f t="shared" si="259"/>
        <v>0.68700000000000006</v>
      </c>
      <c r="H2155" s="2">
        <f t="shared" si="263"/>
        <v>0.65029999999999999</v>
      </c>
      <c r="I2155" s="2">
        <f t="array" ref="I2155">SUMPRODUCT(B2139:B2158, (ROW(B2139:B2158)-ROW(B2139)+1)) / (20*21/2)</f>
        <v>0.67485714285714282</v>
      </c>
      <c r="J2155" s="2">
        <f t="shared" si="266"/>
        <v>0.67462728928363669</v>
      </c>
      <c r="K2155" s="2">
        <f t="shared" si="260"/>
        <v>0.68292616386170402</v>
      </c>
    </row>
    <row r="2156" spans="1:11" ht="13.5" x14ac:dyDescent="0.25">
      <c r="A2156" s="3">
        <f>TITRES_STAT!B2159</f>
        <v>45443</v>
      </c>
      <c r="B2156" s="5">
        <f>TITRES_STAT!D2159</f>
        <v>0.68</v>
      </c>
      <c r="C2156" s="2">
        <f t="shared" si="261"/>
        <v>1.0000000000000009E-2</v>
      </c>
      <c r="D2156" s="2">
        <f t="shared" si="262"/>
        <v>0.66600000000000004</v>
      </c>
      <c r="E2156" s="2">
        <f t="shared" si="264"/>
        <v>0.67599999999999993</v>
      </c>
      <c r="F2156" s="2">
        <f t="shared" si="265"/>
        <v>0.67399999999999993</v>
      </c>
      <c r="G2156" s="2">
        <f t="shared" si="259"/>
        <v>0.68520000000000014</v>
      </c>
      <c r="H2156" s="2">
        <f t="shared" si="263"/>
        <v>0.65090000000000003</v>
      </c>
      <c r="I2156" s="2">
        <f t="array" ref="I2156">SUMPRODUCT(B2140:B2159, (ROW(B2140:B2159)-ROW(B2140)+1)) / (20*21/2)</f>
        <v>0.67361904761904756</v>
      </c>
      <c r="J2156" s="2">
        <f t="shared" si="266"/>
        <v>0.67513897601852846</v>
      </c>
      <c r="K2156" s="2">
        <f t="shared" si="260"/>
        <v>0.68281141233771558</v>
      </c>
    </row>
    <row r="2157" spans="1:11" ht="13.5" x14ac:dyDescent="0.25">
      <c r="A2157" s="3">
        <f>TITRES_STAT!B2160</f>
        <v>45446</v>
      </c>
      <c r="B2157" s="5">
        <f>TITRES_STAT!D2160</f>
        <v>0.69</v>
      </c>
      <c r="C2157" s="2">
        <f t="shared" si="261"/>
        <v>9.9999999999998979E-3</v>
      </c>
      <c r="D2157" s="2">
        <f t="shared" si="262"/>
        <v>0.67200000000000004</v>
      </c>
      <c r="E2157" s="2">
        <f t="shared" si="264"/>
        <v>0.67699999999999994</v>
      </c>
      <c r="F2157" s="2">
        <f t="shared" si="265"/>
        <v>0.67349999999999999</v>
      </c>
      <c r="G2157" s="2">
        <f t="shared" si="259"/>
        <v>0.68380000000000007</v>
      </c>
      <c r="H2157" s="2">
        <f t="shared" si="263"/>
        <v>0.65170000000000017</v>
      </c>
      <c r="I2157" s="2">
        <f t="array" ref="I2157">SUMPRODUCT(B2141:B2160, (ROW(B2141:B2160)-ROW(B2141)+1)) / (20*21/2)</f>
        <v>0.67061904761904767</v>
      </c>
      <c r="J2157" s="2">
        <f t="shared" si="266"/>
        <v>0.67655431163581148</v>
      </c>
      <c r="K2157" s="2">
        <f t="shared" si="260"/>
        <v>0.6830933177362366</v>
      </c>
    </row>
    <row r="2158" spans="1:11" ht="13.5" x14ac:dyDescent="0.25">
      <c r="A2158" s="3">
        <f>TITRES_STAT!B2161</f>
        <v>45447</v>
      </c>
      <c r="B2158" s="5">
        <f>TITRES_STAT!D2161</f>
        <v>0.69</v>
      </c>
      <c r="C2158" s="2">
        <f t="shared" si="261"/>
        <v>0</v>
      </c>
      <c r="D2158" s="2">
        <f t="shared" si="262"/>
        <v>0.67999999999999994</v>
      </c>
      <c r="E2158" s="2">
        <f t="shared" si="264"/>
        <v>0.67799999999999994</v>
      </c>
      <c r="F2158" s="2">
        <f t="shared" si="265"/>
        <v>0.67299999999999982</v>
      </c>
      <c r="G2158" s="2">
        <f t="shared" si="259"/>
        <v>0.68240000000000012</v>
      </c>
      <c r="H2158" s="2">
        <f t="shared" si="263"/>
        <v>0.6524500000000002</v>
      </c>
      <c r="I2158" s="2">
        <f t="array" ref="I2158">SUMPRODUCT(B2142:B2161, (ROW(B2142:B2161)-ROW(B2142)+1)) / (20*21/2)</f>
        <v>0.66976190476190478</v>
      </c>
      <c r="J2158" s="2">
        <f t="shared" si="266"/>
        <v>0.67783485338478178</v>
      </c>
      <c r="K2158" s="2">
        <f t="shared" si="260"/>
        <v>0.68336416802109012</v>
      </c>
    </row>
    <row r="2159" spans="1:11" ht="13.5" x14ac:dyDescent="0.25">
      <c r="A2159" s="3">
        <f>TITRES_STAT!B2162</f>
        <v>45448</v>
      </c>
      <c r="B2159" s="5">
        <f>TITRES_STAT!D2162</f>
        <v>0.66</v>
      </c>
      <c r="C2159" s="2">
        <f t="shared" si="261"/>
        <v>-2.9999999999999916E-2</v>
      </c>
      <c r="D2159" s="2">
        <f t="shared" si="262"/>
        <v>0.67800000000000005</v>
      </c>
      <c r="E2159" s="2">
        <f t="shared" si="264"/>
        <v>0.67500000000000004</v>
      </c>
      <c r="F2159" s="2">
        <f t="shared" si="265"/>
        <v>0.67149999999999987</v>
      </c>
      <c r="G2159" s="2">
        <f t="shared" si="259"/>
        <v>0.68100000000000005</v>
      </c>
      <c r="H2159" s="2">
        <f t="shared" si="263"/>
        <v>0.65315000000000023</v>
      </c>
      <c r="I2159" s="2">
        <f t="array" ref="I2159">SUMPRODUCT(B2143:B2162, (ROW(B2143:B2162)-ROW(B2143)+1)) / (20*21/2)</f>
        <v>0.67080952380952374</v>
      </c>
      <c r="J2159" s="2">
        <f t="shared" si="266"/>
        <v>0.67613629591956448</v>
      </c>
      <c r="K2159" s="2">
        <f t="shared" si="260"/>
        <v>0.68244792613791017</v>
      </c>
    </row>
    <row r="2160" spans="1:11" ht="13.5" x14ac:dyDescent="0.25">
      <c r="A2160" s="3">
        <f>TITRES_STAT!B2163</f>
        <v>45449</v>
      </c>
      <c r="B2160" s="5">
        <f>TITRES_STAT!D2163</f>
        <v>0.64</v>
      </c>
      <c r="C2160" s="2">
        <f t="shared" si="261"/>
        <v>-2.0000000000000018E-2</v>
      </c>
      <c r="D2160" s="2">
        <f t="shared" si="262"/>
        <v>0.67200000000000004</v>
      </c>
      <c r="E2160" s="2">
        <f t="shared" si="264"/>
        <v>0.66999999999999982</v>
      </c>
      <c r="F2160" s="2">
        <f t="shared" si="265"/>
        <v>0.66899999999999993</v>
      </c>
      <c r="G2160" s="2">
        <f t="shared" si="259"/>
        <v>0.67900000000000005</v>
      </c>
      <c r="H2160" s="2">
        <f t="shared" si="263"/>
        <v>0.65380000000000027</v>
      </c>
      <c r="I2160" s="2">
        <f t="array" ref="I2160">SUMPRODUCT(B2144:B2163, (ROW(B2144:B2163)-ROW(B2144)+1)) / (20*21/2)</f>
        <v>0.66890476190476178</v>
      </c>
      <c r="J2160" s="2">
        <f t="shared" si="266"/>
        <v>0.67269474392722506</v>
      </c>
      <c r="K2160" s="2">
        <f t="shared" si="260"/>
        <v>0.68078330158348233</v>
      </c>
    </row>
    <row r="2161" spans="1:11" ht="13.5" x14ac:dyDescent="0.25">
      <c r="A2161" s="3">
        <f>TITRES_STAT!B2164</f>
        <v>45450</v>
      </c>
      <c r="B2161" s="5">
        <f>TITRES_STAT!D2164</f>
        <v>0.66</v>
      </c>
      <c r="C2161" s="2">
        <f t="shared" si="261"/>
        <v>2.0000000000000018E-2</v>
      </c>
      <c r="D2161" s="2">
        <f t="shared" si="262"/>
        <v>0.66800000000000004</v>
      </c>
      <c r="E2161" s="2">
        <f t="shared" si="264"/>
        <v>0.66699999999999993</v>
      </c>
      <c r="F2161" s="2">
        <f t="shared" si="265"/>
        <v>0.66899999999999993</v>
      </c>
      <c r="G2161" s="2">
        <f t="shared" si="259"/>
        <v>0.67800000000000016</v>
      </c>
      <c r="H2161" s="2">
        <f t="shared" si="263"/>
        <v>0.6545000000000003</v>
      </c>
      <c r="I2161" s="2">
        <f t="array" ref="I2161">SUMPRODUCT(B2145:B2164, (ROW(B2145:B2164)-ROW(B2145)+1)) / (20*21/2)</f>
        <v>0.66609523809523807</v>
      </c>
      <c r="J2161" s="2">
        <f t="shared" si="266"/>
        <v>0.67148572069606072</v>
      </c>
      <c r="K2161" s="2">
        <f t="shared" si="260"/>
        <v>0.67996827014883598</v>
      </c>
    </row>
    <row r="2162" spans="1:11" ht="13.5" x14ac:dyDescent="0.25">
      <c r="A2162" s="3">
        <f>TITRES_STAT!B2165</f>
        <v>45453</v>
      </c>
      <c r="B2162" s="5">
        <f>TITRES_STAT!D2165</f>
        <v>0.68</v>
      </c>
      <c r="C2162" s="2">
        <f t="shared" si="261"/>
        <v>2.0000000000000018E-2</v>
      </c>
      <c r="D2162" s="2">
        <f t="shared" si="262"/>
        <v>0.66600000000000015</v>
      </c>
      <c r="E2162" s="2">
        <f t="shared" si="264"/>
        <v>0.66900000000000004</v>
      </c>
      <c r="F2162" s="2">
        <f t="shared" si="265"/>
        <v>0.66999999999999993</v>
      </c>
      <c r="G2162" s="2">
        <f t="shared" ref="G2162:G2225" si="267">AVERAGE(B2113:B2162)</f>
        <v>0.67740000000000011</v>
      </c>
      <c r="H2162" s="2">
        <f t="shared" si="263"/>
        <v>0.65525000000000033</v>
      </c>
      <c r="I2162" s="2">
        <f t="array" ref="I2162">SUMPRODUCT(B2146:B2165, (ROW(B2146:B2165)-ROW(B2146)+1)) / (20*21/2)</f>
        <v>0.6633809523809524</v>
      </c>
      <c r="J2162" s="2">
        <f t="shared" si="266"/>
        <v>0.67229660443929307</v>
      </c>
      <c r="K2162" s="2">
        <f t="shared" si="260"/>
        <v>0.67996951445672471</v>
      </c>
    </row>
    <row r="2163" spans="1:11" ht="13.5" x14ac:dyDescent="0.25">
      <c r="A2163" s="3">
        <f>TITRES_STAT!B2166</f>
        <v>45454</v>
      </c>
      <c r="B2163" s="5">
        <f>TITRES_STAT!D2166</f>
        <v>0.65</v>
      </c>
      <c r="C2163" s="2">
        <f t="shared" si="261"/>
        <v>-3.0000000000000027E-2</v>
      </c>
      <c r="D2163" s="2">
        <f t="shared" si="262"/>
        <v>0.65800000000000003</v>
      </c>
      <c r="E2163" s="2">
        <f t="shared" si="264"/>
        <v>0.66899999999999993</v>
      </c>
      <c r="F2163" s="2">
        <f t="shared" si="265"/>
        <v>0.66949999999999998</v>
      </c>
      <c r="G2163" s="2">
        <f t="shared" si="267"/>
        <v>0.67600000000000005</v>
      </c>
      <c r="H2163" s="2">
        <f t="shared" si="263"/>
        <v>0.65595000000000026</v>
      </c>
      <c r="I2163" s="2">
        <f t="array" ref="I2163">SUMPRODUCT(B2147:B2166, (ROW(B2147:B2166)-ROW(B2147)+1)) / (20*21/2)</f>
        <v>0.66161904761904766</v>
      </c>
      <c r="J2163" s="2">
        <f t="shared" si="266"/>
        <v>0.6701731183022176</v>
      </c>
      <c r="K2163" s="2">
        <f t="shared" ref="K2163:K2226" si="268">$K$4*B2163+(1-$K$4)*K2162</f>
        <v>0.67879423937999039</v>
      </c>
    </row>
    <row r="2164" spans="1:11" ht="13.5" x14ac:dyDescent="0.25">
      <c r="A2164" s="3">
        <f>TITRES_STAT!B2167</f>
        <v>45455</v>
      </c>
      <c r="B2164" s="5">
        <f>TITRES_STAT!D2167</f>
        <v>0.64</v>
      </c>
      <c r="C2164" s="2">
        <f t="shared" si="261"/>
        <v>-1.0000000000000009E-2</v>
      </c>
      <c r="D2164" s="2">
        <f t="shared" si="262"/>
        <v>0.65400000000000003</v>
      </c>
      <c r="E2164" s="2">
        <f t="shared" si="264"/>
        <v>0.66600000000000004</v>
      </c>
      <c r="F2164" s="2">
        <f t="shared" si="265"/>
        <v>0.66850000000000009</v>
      </c>
      <c r="G2164" s="2">
        <f t="shared" si="267"/>
        <v>0.6746000000000002</v>
      </c>
      <c r="H2164" s="2">
        <f t="shared" si="263"/>
        <v>0.65665000000000018</v>
      </c>
      <c r="I2164" s="2">
        <f t="array" ref="I2164">SUMPRODUCT(B2148:B2167, (ROW(B2148:B2167)-ROW(B2148)+1)) / (20*21/2)</f>
        <v>0.65800000000000003</v>
      </c>
      <c r="J2164" s="2">
        <f t="shared" si="266"/>
        <v>0.66729948798772076</v>
      </c>
      <c r="K2164" s="2">
        <f t="shared" si="268"/>
        <v>0.67727289665920654</v>
      </c>
    </row>
    <row r="2165" spans="1:11" ht="13.5" x14ac:dyDescent="0.25">
      <c r="A2165" s="3">
        <f>TITRES_STAT!B2168</f>
        <v>45456</v>
      </c>
      <c r="B2165" s="5">
        <f>TITRES_STAT!D2168</f>
        <v>0.64</v>
      </c>
      <c r="C2165" s="2">
        <f t="shared" si="261"/>
        <v>0</v>
      </c>
      <c r="D2165" s="2">
        <f t="shared" si="262"/>
        <v>0.65400000000000014</v>
      </c>
      <c r="E2165" s="2">
        <f t="shared" si="264"/>
        <v>0.66300000000000003</v>
      </c>
      <c r="F2165" s="2">
        <f t="shared" si="265"/>
        <v>0.66850000000000009</v>
      </c>
      <c r="G2165" s="2">
        <f t="shared" si="267"/>
        <v>0.67340000000000022</v>
      </c>
      <c r="H2165" s="2">
        <f t="shared" si="263"/>
        <v>0.65720000000000012</v>
      </c>
      <c r="I2165" s="2">
        <f t="array" ref="I2165">SUMPRODUCT(B2149:B2168, (ROW(B2149:B2168)-ROW(B2149)+1)) / (20*21/2)</f>
        <v>0.65461904761904766</v>
      </c>
      <c r="J2165" s="2">
        <f t="shared" si="266"/>
        <v>0.66469953675079496</v>
      </c>
      <c r="K2165" s="2">
        <f t="shared" si="268"/>
        <v>0.67581121443727699</v>
      </c>
    </row>
    <row r="2166" spans="1:11" ht="13.5" x14ac:dyDescent="0.25">
      <c r="A2166" s="3">
        <f>TITRES_STAT!B2169</f>
        <v>45457</v>
      </c>
      <c r="B2166" s="5">
        <f>TITRES_STAT!D2169</f>
        <v>0.65</v>
      </c>
      <c r="C2166" s="2">
        <f t="shared" si="261"/>
        <v>1.0000000000000009E-2</v>
      </c>
      <c r="D2166" s="2">
        <f t="shared" si="262"/>
        <v>0.65200000000000002</v>
      </c>
      <c r="E2166" s="2">
        <f t="shared" si="264"/>
        <v>0.66</v>
      </c>
      <c r="F2166" s="2">
        <f t="shared" si="265"/>
        <v>0.66800000000000004</v>
      </c>
      <c r="G2166" s="2">
        <f t="shared" si="267"/>
        <v>0.67299999999999993</v>
      </c>
      <c r="H2166" s="2">
        <f t="shared" si="263"/>
        <v>0.65775000000000039</v>
      </c>
      <c r="I2166" s="2">
        <f t="array" ref="I2166">SUMPRODUCT(B2150:B2169, (ROW(B2150:B2169)-ROW(B2150)+1)) / (20*21/2)</f>
        <v>0.65147619047619032</v>
      </c>
      <c r="J2166" s="2">
        <f t="shared" si="266"/>
        <v>0.66329958086976692</v>
      </c>
      <c r="K2166" s="2">
        <f t="shared" si="268"/>
        <v>0.67479900994954067</v>
      </c>
    </row>
    <row r="2167" spans="1:11" ht="13.5" x14ac:dyDescent="0.25">
      <c r="A2167" s="3">
        <f>TITRES_STAT!B2170</f>
        <v>45461</v>
      </c>
      <c r="B2167" s="5">
        <f>TITRES_STAT!D2170</f>
        <v>0.63</v>
      </c>
      <c r="C2167" s="2">
        <f t="shared" si="261"/>
        <v>-2.0000000000000018E-2</v>
      </c>
      <c r="D2167" s="2">
        <f t="shared" si="262"/>
        <v>0.64200000000000002</v>
      </c>
      <c r="E2167" s="2">
        <f t="shared" si="264"/>
        <v>0.65400000000000003</v>
      </c>
      <c r="F2167" s="2">
        <f t="shared" si="265"/>
        <v>0.66550000000000009</v>
      </c>
      <c r="G2167" s="2">
        <f t="shared" si="267"/>
        <v>0.67280000000000006</v>
      </c>
      <c r="H2167" s="2">
        <f t="shared" si="263"/>
        <v>0.65815000000000012</v>
      </c>
      <c r="I2167" s="2">
        <f t="array" ref="I2167">SUMPRODUCT(B2151:B2170, (ROW(B2151:B2170)-ROW(B2151)+1)) / (20*21/2)</f>
        <v>0.64766666666666672</v>
      </c>
      <c r="J2167" s="2">
        <f t="shared" si="266"/>
        <v>0.66012819221550334</v>
      </c>
      <c r="K2167" s="2">
        <f t="shared" si="268"/>
        <v>0.67304218602995081</v>
      </c>
    </row>
    <row r="2168" spans="1:11" ht="13.5" x14ac:dyDescent="0.25">
      <c r="A2168" s="3">
        <f>TITRES_STAT!B2171</f>
        <v>45462</v>
      </c>
      <c r="B2168" s="5">
        <f>TITRES_STAT!D2171</f>
        <v>0.63</v>
      </c>
      <c r="C2168" s="2">
        <f t="shared" si="261"/>
        <v>0</v>
      </c>
      <c r="D2168" s="2">
        <f t="shared" si="262"/>
        <v>0.63800000000000001</v>
      </c>
      <c r="E2168" s="2">
        <f t="shared" si="264"/>
        <v>0.64800000000000002</v>
      </c>
      <c r="F2168" s="2">
        <f t="shared" si="265"/>
        <v>0.66300000000000014</v>
      </c>
      <c r="G2168" s="2">
        <f t="shared" si="267"/>
        <v>0.6726000000000002</v>
      </c>
      <c r="H2168" s="2">
        <f t="shared" si="263"/>
        <v>0.65845000000000009</v>
      </c>
      <c r="I2168" s="2">
        <f t="array" ref="I2168">SUMPRODUCT(B2152:B2171, (ROW(B2152:B2171)-ROW(B2152)+1)) / (20*21/2)</f>
        <v>0.64323809523809516</v>
      </c>
      <c r="J2168" s="2">
        <f t="shared" si="266"/>
        <v>0.65725884057593165</v>
      </c>
      <c r="K2168" s="2">
        <f t="shared" si="268"/>
        <v>0.67135425716603114</v>
      </c>
    </row>
    <row r="2169" spans="1:11" ht="13.5" x14ac:dyDescent="0.25">
      <c r="A2169" s="3">
        <f>TITRES_STAT!B2172</f>
        <v>45463</v>
      </c>
      <c r="B2169" s="5">
        <f>TITRES_STAT!D2172</f>
        <v>0.63</v>
      </c>
      <c r="C2169" s="2">
        <f t="shared" si="261"/>
        <v>0</v>
      </c>
      <c r="D2169" s="2">
        <f t="shared" si="262"/>
        <v>0.6359999999999999</v>
      </c>
      <c r="E2169" s="2">
        <f t="shared" si="264"/>
        <v>0.64500000000000002</v>
      </c>
      <c r="F2169" s="2">
        <f t="shared" si="265"/>
        <v>0.66000000000000014</v>
      </c>
      <c r="G2169" s="2">
        <f t="shared" si="267"/>
        <v>0.67200000000000015</v>
      </c>
      <c r="H2169" s="2">
        <f t="shared" si="263"/>
        <v>0.65880000000000027</v>
      </c>
      <c r="I2169" s="2">
        <f t="array" ref="I2169">SUMPRODUCT(B2153:B2172, (ROW(B2153:B2172)-ROW(B2153)+1)) / (20*21/2)</f>
        <v>0.63728571428571434</v>
      </c>
      <c r="J2169" s="2">
        <f t="shared" si="266"/>
        <v>0.65466276052108108</v>
      </c>
      <c r="K2169" s="2">
        <f t="shared" si="268"/>
        <v>0.66973252159089269</v>
      </c>
    </row>
    <row r="2170" spans="1:11" ht="13.5" x14ac:dyDescent="0.25">
      <c r="A2170" s="3">
        <f>TITRES_STAT!B2173</f>
        <v>45464</v>
      </c>
      <c r="B2170" s="5">
        <f>TITRES_STAT!D2173</f>
        <v>0.62</v>
      </c>
      <c r="C2170" s="2">
        <f t="shared" si="261"/>
        <v>-1.0000000000000009E-2</v>
      </c>
      <c r="D2170" s="2">
        <f t="shared" si="262"/>
        <v>0.63200000000000001</v>
      </c>
      <c r="E2170" s="2">
        <f t="shared" si="264"/>
        <v>0.64300000000000002</v>
      </c>
      <c r="F2170" s="2">
        <f t="shared" si="265"/>
        <v>0.65650000000000008</v>
      </c>
      <c r="G2170" s="2">
        <f t="shared" si="267"/>
        <v>0.67120000000000002</v>
      </c>
      <c r="H2170" s="2">
        <f t="shared" si="263"/>
        <v>0.65910000000000024</v>
      </c>
      <c r="I2170" s="2">
        <f t="array" ref="I2170">SUMPRODUCT(B2154:B2173, (ROW(B2154:B2173)-ROW(B2154)+1)) / (20*21/2)</f>
        <v>0.63261904761904764</v>
      </c>
      <c r="J2170" s="2">
        <f t="shared" si="266"/>
        <v>0.6513615452333591</v>
      </c>
      <c r="K2170" s="2">
        <f t="shared" si="268"/>
        <v>0.66778222662654396</v>
      </c>
    </row>
    <row r="2171" spans="1:11" ht="13.5" x14ac:dyDescent="0.25">
      <c r="A2171" s="3">
        <f>TITRES_STAT!B2174</f>
        <v>45467</v>
      </c>
      <c r="B2171" s="5">
        <f>TITRES_STAT!D2174</f>
        <v>0.61</v>
      </c>
      <c r="C2171" s="2">
        <f t="shared" si="261"/>
        <v>-1.0000000000000009E-2</v>
      </c>
      <c r="D2171" s="2">
        <f t="shared" si="262"/>
        <v>0.624</v>
      </c>
      <c r="E2171" s="2">
        <f t="shared" si="264"/>
        <v>0.63800000000000012</v>
      </c>
      <c r="F2171" s="2">
        <f t="shared" si="265"/>
        <v>0.65250000000000008</v>
      </c>
      <c r="G2171" s="2">
        <f t="shared" si="267"/>
        <v>0.67039999999999988</v>
      </c>
      <c r="H2171" s="2">
        <f t="shared" si="263"/>
        <v>0.65935000000000032</v>
      </c>
      <c r="I2171" s="2">
        <f t="array" ref="I2171">SUMPRODUCT(B2155:B2174, (ROW(B2155:B2174)-ROW(B2155)+1)) / (20*21/2)</f>
        <v>0.62723809523809537</v>
      </c>
      <c r="J2171" s="2">
        <f t="shared" si="266"/>
        <v>0.64742235044922969</v>
      </c>
      <c r="K2171" s="2">
        <f t="shared" si="268"/>
        <v>0.66551625695491479</v>
      </c>
    </row>
    <row r="2172" spans="1:11" ht="13.5" x14ac:dyDescent="0.25">
      <c r="A2172" s="3">
        <f>TITRES_STAT!B2175</f>
        <v>45468</v>
      </c>
      <c r="B2172" s="5">
        <f>TITRES_STAT!D2175</f>
        <v>0.59</v>
      </c>
      <c r="C2172" s="2">
        <f t="shared" si="261"/>
        <v>-2.0000000000000018E-2</v>
      </c>
      <c r="D2172" s="2">
        <f t="shared" si="262"/>
        <v>0.61599999999999988</v>
      </c>
      <c r="E2172" s="2">
        <f t="shared" si="264"/>
        <v>0.629</v>
      </c>
      <c r="F2172" s="2">
        <f t="shared" si="265"/>
        <v>0.64900000000000013</v>
      </c>
      <c r="G2172" s="2">
        <f t="shared" si="267"/>
        <v>0.66920000000000002</v>
      </c>
      <c r="H2172" s="2">
        <f t="shared" si="263"/>
        <v>0.65950000000000031</v>
      </c>
      <c r="I2172" s="2">
        <f t="array" ref="I2172">SUMPRODUCT(B2156:B2175, (ROW(B2156:B2175)-ROW(B2156)+1)) / (20*21/2)</f>
        <v>0.62414285714285711</v>
      </c>
      <c r="J2172" s="2">
        <f t="shared" si="266"/>
        <v>0.64195355516835073</v>
      </c>
      <c r="K2172" s="2">
        <f t="shared" si="268"/>
        <v>0.66255483511354563</v>
      </c>
    </row>
    <row r="2173" spans="1:11" ht="13.5" x14ac:dyDescent="0.25">
      <c r="A2173" s="3">
        <f>TITRES_STAT!B2176</f>
        <v>45469</v>
      </c>
      <c r="B2173" s="5">
        <f>TITRES_STAT!D2176</f>
        <v>0.6</v>
      </c>
      <c r="C2173" s="2">
        <f t="shared" si="261"/>
        <v>1.0000000000000009E-2</v>
      </c>
      <c r="D2173" s="2">
        <f t="shared" si="262"/>
        <v>0.61</v>
      </c>
      <c r="E2173" s="2">
        <f t="shared" si="264"/>
        <v>0.62399999999999989</v>
      </c>
      <c r="F2173" s="2">
        <f t="shared" si="265"/>
        <v>0.64649999999999996</v>
      </c>
      <c r="G2173" s="2">
        <f t="shared" si="267"/>
        <v>0.66780000000000017</v>
      </c>
      <c r="H2173" s="2">
        <f t="shared" si="263"/>
        <v>0.6597000000000004</v>
      </c>
      <c r="I2173" s="2">
        <f t="array" ref="I2173">SUMPRODUCT(B2157:B2176, (ROW(B2157:B2176)-ROW(B2157)+1)) / (20*21/2)</f>
        <v>0.6213333333333334</v>
      </c>
      <c r="J2173" s="2">
        <f t="shared" si="266"/>
        <v>0.63795797848565072</v>
      </c>
      <c r="K2173" s="2">
        <f t="shared" si="268"/>
        <v>0.66010170432477921</v>
      </c>
    </row>
    <row r="2174" spans="1:11" ht="13.5" x14ac:dyDescent="0.25">
      <c r="A2174" s="3">
        <f>TITRES_STAT!B2177</f>
        <v>45470</v>
      </c>
      <c r="B2174" s="5">
        <f>TITRES_STAT!D2177</f>
        <v>0.59</v>
      </c>
      <c r="C2174" s="2">
        <f t="shared" si="261"/>
        <v>-1.0000000000000009E-2</v>
      </c>
      <c r="D2174" s="2">
        <f t="shared" si="262"/>
        <v>0.60199999999999998</v>
      </c>
      <c r="E2174" s="2">
        <f t="shared" si="264"/>
        <v>0.61899999999999999</v>
      </c>
      <c r="F2174" s="2">
        <f t="shared" si="265"/>
        <v>0.64249999999999996</v>
      </c>
      <c r="G2174" s="2">
        <f t="shared" si="267"/>
        <v>0.66600000000000026</v>
      </c>
      <c r="H2174" s="2">
        <f t="shared" si="263"/>
        <v>0.65985000000000038</v>
      </c>
      <c r="I2174" s="2">
        <f t="array" ref="I2174">SUMPRODUCT(B2158:B2177, (ROW(B2158:B2177)-ROW(B2158)+1)) / (20*21/2)</f>
        <v>0.61885714285714288</v>
      </c>
      <c r="J2174" s="2">
        <f t="shared" si="266"/>
        <v>0.63339055196320782</v>
      </c>
      <c r="K2174" s="2">
        <f t="shared" si="268"/>
        <v>0.65735261788067034</v>
      </c>
    </row>
    <row r="2175" spans="1:11" ht="13.5" x14ac:dyDescent="0.25">
      <c r="A2175" s="3">
        <f>TITRES_STAT!B2178</f>
        <v>45471</v>
      </c>
      <c r="B2175" s="5">
        <f>TITRES_STAT!D2178</f>
        <v>0.61</v>
      </c>
      <c r="C2175" s="2">
        <f t="shared" si="261"/>
        <v>2.0000000000000018E-2</v>
      </c>
      <c r="D2175" s="2">
        <f t="shared" si="262"/>
        <v>0.59999999999999987</v>
      </c>
      <c r="E2175" s="2">
        <f t="shared" si="264"/>
        <v>0.61599999999999999</v>
      </c>
      <c r="F2175" s="2">
        <f t="shared" si="265"/>
        <v>0.63949999999999996</v>
      </c>
      <c r="G2175" s="2">
        <f t="shared" si="267"/>
        <v>0.6644000000000001</v>
      </c>
      <c r="H2175" s="2">
        <f t="shared" si="263"/>
        <v>0.66020000000000034</v>
      </c>
      <c r="I2175" s="2">
        <f t="array" ref="I2175">SUMPRODUCT(B2159:B2178, (ROW(B2159:B2178)-ROW(B2159)+1)) / (20*21/2)</f>
        <v>0.61676190476190484</v>
      </c>
      <c r="J2175" s="2">
        <f t="shared" si="266"/>
        <v>0.63116288034766421</v>
      </c>
      <c r="K2175" s="2">
        <f t="shared" si="268"/>
        <v>0.65549565247358521</v>
      </c>
    </row>
    <row r="2176" spans="1:11" ht="13.5" x14ac:dyDescent="0.25">
      <c r="A2176" s="3">
        <f>TITRES_STAT!B2179</f>
        <v>45474</v>
      </c>
      <c r="B2176" s="5">
        <f>TITRES_STAT!D2179</f>
        <v>0.61</v>
      </c>
      <c r="C2176" s="2">
        <f t="shared" si="261"/>
        <v>0</v>
      </c>
      <c r="D2176" s="2">
        <f t="shared" si="262"/>
        <v>0.59999999999999987</v>
      </c>
      <c r="E2176" s="2">
        <f t="shared" si="264"/>
        <v>0.61199999999999999</v>
      </c>
      <c r="F2176" s="2">
        <f t="shared" si="265"/>
        <v>0.6359999999999999</v>
      </c>
      <c r="G2176" s="2">
        <f t="shared" si="267"/>
        <v>0.66339999999999999</v>
      </c>
      <c r="H2176" s="2">
        <f t="shared" si="263"/>
        <v>0.66045000000000043</v>
      </c>
      <c r="I2176" s="2">
        <f t="array" ref="I2176">SUMPRODUCT(B2160:B2179, (ROW(B2160:B2179)-ROW(B2160)+1)) / (20*21/2)</f>
        <v>0.61504761904761907</v>
      </c>
      <c r="J2176" s="2">
        <f t="shared" si="266"/>
        <v>0.62914736793360093</v>
      </c>
      <c r="K2176" s="2">
        <f t="shared" si="268"/>
        <v>0.65371150923932697</v>
      </c>
    </row>
    <row r="2177" spans="1:11" ht="13.5" x14ac:dyDescent="0.25">
      <c r="A2177" s="3">
        <f>TITRES_STAT!B2180</f>
        <v>45475</v>
      </c>
      <c r="B2177" s="5">
        <f>TITRES_STAT!D2180</f>
        <v>0.61</v>
      </c>
      <c r="C2177" s="2">
        <f t="shared" si="261"/>
        <v>0</v>
      </c>
      <c r="D2177" s="2">
        <f t="shared" si="262"/>
        <v>0.60399999999999987</v>
      </c>
      <c r="E2177" s="2">
        <f t="shared" si="264"/>
        <v>0.6100000000000001</v>
      </c>
      <c r="F2177" s="2">
        <f t="shared" si="265"/>
        <v>0.6319999999999999</v>
      </c>
      <c r="G2177" s="2">
        <f t="shared" si="267"/>
        <v>0.66200000000000003</v>
      </c>
      <c r="H2177" s="2">
        <f t="shared" si="263"/>
        <v>0.6607500000000005</v>
      </c>
      <c r="I2177" s="2">
        <f t="array" ref="I2177">SUMPRODUCT(B2161:B2180, (ROW(B2161:B2180)-ROW(B2161)+1)) / (20*21/2)</f>
        <v>0.6116666666666668</v>
      </c>
      <c r="J2177" s="2">
        <f t="shared" si="266"/>
        <v>0.62732380908278185</v>
      </c>
      <c r="K2177" s="2">
        <f t="shared" si="268"/>
        <v>0.65199733240641222</v>
      </c>
    </row>
    <row r="2178" spans="1:11" ht="13.5" x14ac:dyDescent="0.25">
      <c r="A2178" s="3">
        <f>TITRES_STAT!B2181</f>
        <v>45476</v>
      </c>
      <c r="B2178" s="5">
        <f>TITRES_STAT!D2181</f>
        <v>0.61</v>
      </c>
      <c r="C2178" s="2">
        <f t="shared" si="261"/>
        <v>0</v>
      </c>
      <c r="D2178" s="2">
        <f t="shared" si="262"/>
        <v>0.60599999999999998</v>
      </c>
      <c r="E2178" s="2">
        <f t="shared" si="264"/>
        <v>0.6080000000000001</v>
      </c>
      <c r="F2178" s="2">
        <f t="shared" si="265"/>
        <v>0.62799999999999989</v>
      </c>
      <c r="G2178" s="2">
        <f t="shared" si="267"/>
        <v>0.66060000000000008</v>
      </c>
      <c r="H2178" s="2">
        <f t="shared" si="263"/>
        <v>0.66090000000000049</v>
      </c>
      <c r="I2178" s="2">
        <f t="array" ref="I2178">SUMPRODUCT(B2162:B2181, (ROW(B2162:B2181)-ROW(B2162)+1)) / (20*21/2)</f>
        <v>0.60661904761904772</v>
      </c>
      <c r="J2178" s="2">
        <f t="shared" si="266"/>
        <v>0.62567392250346932</v>
      </c>
      <c r="K2178" s="2">
        <f t="shared" si="268"/>
        <v>0.65035037819439612</v>
      </c>
    </row>
    <row r="2179" spans="1:11" ht="13.5" x14ac:dyDescent="0.25">
      <c r="A2179" s="3">
        <f>TITRES_STAT!B2182</f>
        <v>45477</v>
      </c>
      <c r="B2179" s="5">
        <f>TITRES_STAT!D2182</f>
        <v>0.61</v>
      </c>
      <c r="C2179" s="2">
        <f t="shared" si="261"/>
        <v>0</v>
      </c>
      <c r="D2179" s="2">
        <f t="shared" si="262"/>
        <v>0.61</v>
      </c>
      <c r="E2179" s="2">
        <f t="shared" si="264"/>
        <v>0.60600000000000009</v>
      </c>
      <c r="F2179" s="2">
        <f t="shared" si="265"/>
        <v>0.62549999999999994</v>
      </c>
      <c r="G2179" s="2">
        <f t="shared" si="267"/>
        <v>0.65859999999999996</v>
      </c>
      <c r="H2179" s="2">
        <f t="shared" si="263"/>
        <v>0.6610000000000007</v>
      </c>
      <c r="I2179" s="2">
        <f t="array" ref="I2179">SUMPRODUCT(B2163:B2182, (ROW(B2163:B2182)-ROW(B2163)+1)) / (20*21/2)</f>
        <v>0.60009523809523813</v>
      </c>
      <c r="J2179" s="2">
        <f t="shared" si="266"/>
        <v>0.62418116797932943</v>
      </c>
      <c r="K2179" s="2">
        <f t="shared" si="268"/>
        <v>0.64876801042206689</v>
      </c>
    </row>
    <row r="2180" spans="1:11" ht="13.5" x14ac:dyDescent="0.25">
      <c r="A2180" s="3">
        <f>TITRES_STAT!B2183</f>
        <v>45478</v>
      </c>
      <c r="B2180" s="5">
        <f>TITRES_STAT!D2183</f>
        <v>0.59</v>
      </c>
      <c r="C2180" s="2">
        <f t="shared" ref="C2180:C2243" si="269">B2180-B2179</f>
        <v>-2.0000000000000018E-2</v>
      </c>
      <c r="D2180" s="2">
        <f t="shared" si="262"/>
        <v>0.60599999999999998</v>
      </c>
      <c r="E2180" s="2">
        <f t="shared" si="264"/>
        <v>0.60299999999999998</v>
      </c>
      <c r="F2180" s="2">
        <f t="shared" si="265"/>
        <v>0.62299999999999989</v>
      </c>
      <c r="G2180" s="2">
        <f t="shared" si="267"/>
        <v>0.65600000000000014</v>
      </c>
      <c r="H2180" s="2">
        <f t="shared" si="263"/>
        <v>0.66090000000000049</v>
      </c>
      <c r="I2180" s="2">
        <f t="array" ref="I2180">SUMPRODUCT(B2164:B2183, (ROW(B2164:B2183)-ROW(B2164)+1)) / (20*21/2)</f>
        <v>0.59419047619047627</v>
      </c>
      <c r="J2180" s="2">
        <f t="shared" si="266"/>
        <v>0.62092581864796481</v>
      </c>
      <c r="K2180" s="2">
        <f t="shared" si="268"/>
        <v>0.64646338256237801</v>
      </c>
    </row>
    <row r="2181" spans="1:11" ht="13.5" x14ac:dyDescent="0.25">
      <c r="A2181" s="3">
        <f>TITRES_STAT!B2184</f>
        <v>45481</v>
      </c>
      <c r="B2181" s="5">
        <f>TITRES_STAT!D2184</f>
        <v>0.56999999999999995</v>
      </c>
      <c r="C2181" s="2">
        <f t="shared" si="269"/>
        <v>-2.0000000000000018E-2</v>
      </c>
      <c r="D2181" s="2">
        <f t="shared" si="262"/>
        <v>0.59799999999999998</v>
      </c>
      <c r="E2181" s="2">
        <f t="shared" si="264"/>
        <v>0.59899999999999998</v>
      </c>
      <c r="F2181" s="2">
        <f t="shared" si="265"/>
        <v>0.61849999999999983</v>
      </c>
      <c r="G2181" s="2">
        <f t="shared" si="267"/>
        <v>0.65300000000000002</v>
      </c>
      <c r="H2181" s="2">
        <f t="shared" si="263"/>
        <v>0.6607500000000005</v>
      </c>
      <c r="I2181" s="2">
        <f t="array" ref="I2181">SUMPRODUCT(B2165:B2184, (ROW(B2165:B2184)-ROW(B2165)+1)) / (20*21/2)</f>
        <v>0.58876190476190482</v>
      </c>
      <c r="J2181" s="2">
        <f t="shared" si="266"/>
        <v>0.61607574068149196</v>
      </c>
      <c r="K2181" s="2">
        <f t="shared" si="268"/>
        <v>0.643464818540324</v>
      </c>
    </row>
    <row r="2182" spans="1:11" ht="13.5" x14ac:dyDescent="0.25">
      <c r="A2182" s="3">
        <f>TITRES_STAT!B2185</f>
        <v>45482</v>
      </c>
      <c r="B2182" s="5">
        <f>TITRES_STAT!D2185</f>
        <v>0.55000000000000004</v>
      </c>
      <c r="C2182" s="2">
        <f t="shared" si="269"/>
        <v>-1.9999999999999907E-2</v>
      </c>
      <c r="D2182" s="2">
        <f t="shared" ref="D2182:D2245" si="270">AVERAGE(B2178:B2182)</f>
        <v>0.58599999999999997</v>
      </c>
      <c r="E2182" s="2">
        <f t="shared" si="264"/>
        <v>0.59499999999999997</v>
      </c>
      <c r="F2182" s="2">
        <f t="shared" si="265"/>
        <v>0.61199999999999988</v>
      </c>
      <c r="G2182" s="2">
        <f t="shared" si="267"/>
        <v>0.6502</v>
      </c>
      <c r="H2182" s="2">
        <f t="shared" si="263"/>
        <v>0.66055000000000053</v>
      </c>
      <c r="I2182" s="2">
        <f t="array" ref="I2182">SUMPRODUCT(B2166:B2185, (ROW(B2166:B2185)-ROW(B2166)+1)) / (20*21/2)</f>
        <v>0.58566666666666667</v>
      </c>
      <c r="J2182" s="2">
        <f t="shared" si="266"/>
        <v>0.60978281299754034</v>
      </c>
      <c r="K2182" s="2">
        <f t="shared" si="268"/>
        <v>0.63979953153874269</v>
      </c>
    </row>
    <row r="2183" spans="1:11" ht="13.5" x14ac:dyDescent="0.25">
      <c r="A2183" s="3">
        <f>TITRES_STAT!B2186</f>
        <v>45483</v>
      </c>
      <c r="B2183" s="5">
        <f>TITRES_STAT!D2186</f>
        <v>0.55000000000000004</v>
      </c>
      <c r="C2183" s="2">
        <f t="shared" si="269"/>
        <v>0</v>
      </c>
      <c r="D2183" s="2">
        <f t="shared" si="270"/>
        <v>0.57400000000000007</v>
      </c>
      <c r="E2183" s="2">
        <f t="shared" si="264"/>
        <v>0.59</v>
      </c>
      <c r="F2183" s="2">
        <f t="shared" si="265"/>
        <v>0.60699999999999998</v>
      </c>
      <c r="G2183" s="2">
        <f t="shared" si="267"/>
        <v>0.64719999999999989</v>
      </c>
      <c r="H2183" s="2">
        <f t="shared" si="263"/>
        <v>0.66035000000000044</v>
      </c>
      <c r="I2183" s="2">
        <f t="array" ref="I2183">SUMPRODUCT(B2167:B2186, (ROW(B2167:B2186)-ROW(B2167)+1)) / (20*21/2)</f>
        <v>0.58290476190476193</v>
      </c>
      <c r="J2183" s="2">
        <f t="shared" si="266"/>
        <v>0.60408921175967945</v>
      </c>
      <c r="K2183" s="2">
        <f t="shared" si="268"/>
        <v>0.63627798128232149</v>
      </c>
    </row>
    <row r="2184" spans="1:11" ht="13.5" x14ac:dyDescent="0.25">
      <c r="A2184" s="3">
        <f>TITRES_STAT!B2187</f>
        <v>45484</v>
      </c>
      <c r="B2184" s="5">
        <f>TITRES_STAT!D2187</f>
        <v>0.55000000000000004</v>
      </c>
      <c r="C2184" s="2">
        <f t="shared" si="269"/>
        <v>0</v>
      </c>
      <c r="D2184" s="2">
        <f t="shared" si="270"/>
        <v>0.56199999999999994</v>
      </c>
      <c r="E2184" s="2">
        <f t="shared" si="264"/>
        <v>0.58599999999999997</v>
      </c>
      <c r="F2184" s="2">
        <f t="shared" si="265"/>
        <v>0.60250000000000004</v>
      </c>
      <c r="G2184" s="2">
        <f t="shared" si="267"/>
        <v>0.64399999999999991</v>
      </c>
      <c r="H2184" s="2">
        <f t="shared" si="263"/>
        <v>0.66005000000000036</v>
      </c>
      <c r="I2184" s="2">
        <f t="array" ref="I2184">SUMPRODUCT(B2168:B2187, (ROW(B2168:B2187)-ROW(B2168)+1)) / (20*21/2)</f>
        <v>0.58052380952380955</v>
      </c>
      <c r="J2184" s="2">
        <f t="shared" si="266"/>
        <v>0.59893785825875767</v>
      </c>
      <c r="K2184" s="2">
        <f t="shared" si="268"/>
        <v>0.63289453103595594</v>
      </c>
    </row>
    <row r="2185" spans="1:11" ht="13.5" x14ac:dyDescent="0.25">
      <c r="A2185" s="3">
        <f>TITRES_STAT!B2188</f>
        <v>45485</v>
      </c>
      <c r="B2185" s="5">
        <f>TITRES_STAT!D2188</f>
        <v>0.56999999999999995</v>
      </c>
      <c r="C2185" s="2">
        <f t="shared" si="269"/>
        <v>1.9999999999999907E-2</v>
      </c>
      <c r="D2185" s="2">
        <f t="shared" si="270"/>
        <v>0.55800000000000005</v>
      </c>
      <c r="E2185" s="2">
        <f t="shared" si="264"/>
        <v>0.58199999999999996</v>
      </c>
      <c r="F2185" s="2">
        <f t="shared" si="265"/>
        <v>0.5990000000000002</v>
      </c>
      <c r="G2185" s="2">
        <f t="shared" si="267"/>
        <v>0.64179999999999982</v>
      </c>
      <c r="H2185" s="2">
        <f t="shared" si="263"/>
        <v>0.65985000000000027</v>
      </c>
      <c r="I2185" s="2">
        <f t="array" ref="I2185">SUMPRODUCT(B2169:B2188, (ROW(B2169:B2188)-ROW(B2169)+1)) / (20*21/2)</f>
        <v>0.58033333333333337</v>
      </c>
      <c r="J2185" s="2">
        <f t="shared" si="266"/>
        <v>0.59618187175792359</v>
      </c>
      <c r="K2185" s="2">
        <f t="shared" si="268"/>
        <v>0.63042807883846752</v>
      </c>
    </row>
    <row r="2186" spans="1:11" ht="13.5" x14ac:dyDescent="0.25">
      <c r="A2186" s="3">
        <f>TITRES_STAT!B2189</f>
        <v>45488</v>
      </c>
      <c r="B2186" s="5">
        <f>TITRES_STAT!D2189</f>
        <v>0.56999999999999995</v>
      </c>
      <c r="C2186" s="2">
        <f t="shared" si="269"/>
        <v>0</v>
      </c>
      <c r="D2186" s="2">
        <f t="shared" si="270"/>
        <v>0.55800000000000005</v>
      </c>
      <c r="E2186" s="2">
        <f t="shared" si="264"/>
        <v>0.57800000000000007</v>
      </c>
      <c r="F2186" s="2">
        <f t="shared" si="265"/>
        <v>0.5950000000000002</v>
      </c>
      <c r="G2186" s="2">
        <f t="shared" si="267"/>
        <v>0.63959999999999984</v>
      </c>
      <c r="H2186" s="2">
        <f t="shared" ref="H2186:H2249" si="271">AVERAGE(B1987:B2186)</f>
        <v>0.65980000000000016</v>
      </c>
      <c r="I2186" s="2">
        <f t="array" ref="I2186">SUMPRODUCT(B2170:B2189, (ROW(B2170:B2189)-ROW(B2170)+1)) / (20*21/2)</f>
        <v>0.58223809523809522</v>
      </c>
      <c r="J2186" s="2">
        <f t="shared" si="266"/>
        <v>0.59368836016193083</v>
      </c>
      <c r="K2186" s="2">
        <f t="shared" si="268"/>
        <v>0.62805835025656687</v>
      </c>
    </row>
    <row r="2187" spans="1:11" ht="13.5" x14ac:dyDescent="0.25">
      <c r="A2187" s="3">
        <f>TITRES_STAT!B2190</f>
        <v>45489</v>
      </c>
      <c r="B2187" s="5">
        <f>TITRES_STAT!D2190</f>
        <v>0.56999999999999995</v>
      </c>
      <c r="C2187" s="2">
        <f t="shared" si="269"/>
        <v>0</v>
      </c>
      <c r="D2187" s="2">
        <f t="shared" si="270"/>
        <v>0.56199999999999994</v>
      </c>
      <c r="E2187" s="2">
        <f t="shared" si="264"/>
        <v>0.57400000000000007</v>
      </c>
      <c r="F2187" s="2">
        <f t="shared" si="265"/>
        <v>0.59200000000000019</v>
      </c>
      <c r="G2187" s="2">
        <f t="shared" si="267"/>
        <v>0.6369999999999999</v>
      </c>
      <c r="H2187" s="2">
        <f t="shared" si="271"/>
        <v>0.65970000000000018</v>
      </c>
      <c r="I2187" s="2">
        <f t="array" ref="I2187">SUMPRODUCT(B2171:B2190, (ROW(B2171:B2190)-ROW(B2171)+1)) / (20*21/2)</f>
        <v>0.58614285714285719</v>
      </c>
      <c r="J2187" s="2">
        <f t="shared" si="266"/>
        <v>0.59143232586079453</v>
      </c>
      <c r="K2187" s="2">
        <f t="shared" si="268"/>
        <v>0.6257815522072897</v>
      </c>
    </row>
    <row r="2188" spans="1:11" ht="13.5" x14ac:dyDescent="0.25">
      <c r="A2188" s="3">
        <f>TITRES_STAT!B2191</f>
        <v>45490</v>
      </c>
      <c r="B2188" s="5">
        <f>TITRES_STAT!D2191</f>
        <v>0.59</v>
      </c>
      <c r="C2188" s="2">
        <f t="shared" si="269"/>
        <v>2.0000000000000018E-2</v>
      </c>
      <c r="D2188" s="2">
        <f t="shared" si="270"/>
        <v>0.56999999999999995</v>
      </c>
      <c r="E2188" s="2">
        <f t="shared" ref="E2188:E2251" si="272">AVERAGE(B2179:B2188)</f>
        <v>0.57199999999999995</v>
      </c>
      <c r="F2188" s="2">
        <f t="shared" si="265"/>
        <v>0.59000000000000019</v>
      </c>
      <c r="G2188" s="2">
        <f t="shared" si="267"/>
        <v>0.63479999999999992</v>
      </c>
      <c r="H2188" s="2">
        <f t="shared" si="271"/>
        <v>0.65969999999999995</v>
      </c>
      <c r="I2188" s="2">
        <f t="array" ref="I2188">SUMPRODUCT(B2172:B2191, (ROW(B2172:B2191)-ROW(B2172)+1)) / (20*21/2)</f>
        <v>0.59000000000000008</v>
      </c>
      <c r="J2188" s="2">
        <f t="shared" si="266"/>
        <v>0.59129591387405223</v>
      </c>
      <c r="K2188" s="2">
        <f t="shared" si="268"/>
        <v>0.62437835408151365</v>
      </c>
    </row>
    <row r="2189" spans="1:11" ht="13.5" x14ac:dyDescent="0.25">
      <c r="A2189" s="3">
        <f>TITRES_STAT!B2192</f>
        <v>45491</v>
      </c>
      <c r="B2189" s="5">
        <f>TITRES_STAT!D2192</f>
        <v>0.61</v>
      </c>
      <c r="C2189" s="2">
        <f t="shared" si="269"/>
        <v>2.0000000000000018E-2</v>
      </c>
      <c r="D2189" s="2">
        <f t="shared" si="270"/>
        <v>0.58199999999999996</v>
      </c>
      <c r="E2189" s="2">
        <f t="shared" si="272"/>
        <v>0.57199999999999995</v>
      </c>
      <c r="F2189" s="2">
        <f t="shared" si="265"/>
        <v>0.58900000000000008</v>
      </c>
      <c r="G2189" s="2">
        <f t="shared" si="267"/>
        <v>0.63319999999999999</v>
      </c>
      <c r="H2189" s="2">
        <f t="shared" si="271"/>
        <v>0.65995000000000004</v>
      </c>
      <c r="I2189" s="2">
        <f t="array" ref="I2189">SUMPRODUCT(B2173:B2192, (ROW(B2173:B2192)-ROW(B2173)+1)) / (20*21/2)</f>
        <v>0.59185714285714286</v>
      </c>
      <c r="J2189" s="2">
        <f t="shared" si="266"/>
        <v>0.59307725540985679</v>
      </c>
      <c r="K2189" s="2">
        <f t="shared" si="268"/>
        <v>0.62381449705870917</v>
      </c>
    </row>
    <row r="2190" spans="1:11" ht="13.5" x14ac:dyDescent="0.25">
      <c r="A2190" s="3">
        <f>TITRES_STAT!B2193</f>
        <v>45492</v>
      </c>
      <c r="B2190" s="5">
        <f>TITRES_STAT!D2193</f>
        <v>0.63</v>
      </c>
      <c r="C2190" s="2">
        <f t="shared" si="269"/>
        <v>2.0000000000000018E-2</v>
      </c>
      <c r="D2190" s="2">
        <f t="shared" si="270"/>
        <v>0.59399999999999997</v>
      </c>
      <c r="E2190" s="2">
        <f t="shared" si="272"/>
        <v>0.57599999999999996</v>
      </c>
      <c r="F2190" s="2">
        <f t="shared" si="265"/>
        <v>0.58950000000000002</v>
      </c>
      <c r="G2190" s="2">
        <f t="shared" si="267"/>
        <v>0.6319999999999999</v>
      </c>
      <c r="H2190" s="2">
        <f t="shared" si="271"/>
        <v>0.66039999999999988</v>
      </c>
      <c r="I2190" s="2">
        <f t="array" ref="I2190">SUMPRODUCT(B2174:B2193, (ROW(B2174:B2193)-ROW(B2174)+1)) / (20*21/2)</f>
        <v>0.59457142857142864</v>
      </c>
      <c r="J2190" s="2">
        <f t="shared" si="266"/>
        <v>0.59659370727558469</v>
      </c>
      <c r="K2190" s="2">
        <f t="shared" si="268"/>
        <v>0.62405706580150488</v>
      </c>
    </row>
    <row r="2191" spans="1:11" ht="13.5" x14ac:dyDescent="0.25">
      <c r="A2191" s="3">
        <f>TITRES_STAT!B2194</f>
        <v>45495</v>
      </c>
      <c r="B2191" s="5">
        <f>TITRES_STAT!D2194</f>
        <v>0.63</v>
      </c>
      <c r="C2191" s="2">
        <f t="shared" si="269"/>
        <v>0</v>
      </c>
      <c r="D2191" s="2">
        <f t="shared" si="270"/>
        <v>0.60599999999999998</v>
      </c>
      <c r="E2191" s="2">
        <f t="shared" si="272"/>
        <v>0.58199999999999996</v>
      </c>
      <c r="F2191" s="2">
        <f t="shared" si="265"/>
        <v>0.59050000000000002</v>
      </c>
      <c r="G2191" s="2">
        <f t="shared" si="267"/>
        <v>0.63139999999999996</v>
      </c>
      <c r="H2191" s="2">
        <f t="shared" si="271"/>
        <v>0.66079999999999983</v>
      </c>
      <c r="I2191" s="2">
        <f t="array" ref="I2191">SUMPRODUCT(B2175:B2194, (ROW(B2175:B2194)-ROW(B2175)+1)) / (20*21/2)</f>
        <v>0.59719047619047627</v>
      </c>
      <c r="J2191" s="2">
        <f t="shared" si="266"/>
        <v>0.59977525896362427</v>
      </c>
      <c r="K2191" s="2">
        <f t="shared" si="268"/>
        <v>0.62429012204458312</v>
      </c>
    </row>
    <row r="2192" spans="1:11" ht="13.5" x14ac:dyDescent="0.25">
      <c r="A2192" s="3">
        <f>TITRES_STAT!B2195</f>
        <v>45496</v>
      </c>
      <c r="B2192" s="5">
        <f>TITRES_STAT!D2195</f>
        <v>0.61</v>
      </c>
      <c r="C2192" s="2">
        <f t="shared" si="269"/>
        <v>-2.0000000000000018E-2</v>
      </c>
      <c r="D2192" s="2">
        <f t="shared" si="270"/>
        <v>0.61399999999999999</v>
      </c>
      <c r="E2192" s="2">
        <f t="shared" si="272"/>
        <v>0.58799999999999997</v>
      </c>
      <c r="F2192" s="2">
        <f t="shared" si="265"/>
        <v>0.59150000000000003</v>
      </c>
      <c r="G2192" s="2">
        <f t="shared" si="267"/>
        <v>0.63039999999999996</v>
      </c>
      <c r="H2192" s="2">
        <f t="shared" si="271"/>
        <v>0.66099999999999992</v>
      </c>
      <c r="I2192" s="2">
        <f t="array" ref="I2192">SUMPRODUCT(B2176:B2195, (ROW(B2176:B2195)-ROW(B2176)+1)) / (20*21/2)</f>
        <v>0.59966666666666668</v>
      </c>
      <c r="J2192" s="2">
        <f t="shared" si="266"/>
        <v>0.60074904382423144</v>
      </c>
      <c r="K2192" s="2">
        <f t="shared" si="268"/>
        <v>0.62372972510165836</v>
      </c>
    </row>
    <row r="2193" spans="1:11" ht="13.5" x14ac:dyDescent="0.25">
      <c r="A2193" s="3">
        <f>TITRES_STAT!B2196</f>
        <v>45497</v>
      </c>
      <c r="B2193" s="5">
        <f>TITRES_STAT!D2196</f>
        <v>0.62</v>
      </c>
      <c r="C2193" s="2">
        <f t="shared" si="269"/>
        <v>1.0000000000000009E-2</v>
      </c>
      <c r="D2193" s="2">
        <f t="shared" si="270"/>
        <v>0.62</v>
      </c>
      <c r="E2193" s="2">
        <f t="shared" si="272"/>
        <v>0.59499999999999997</v>
      </c>
      <c r="F2193" s="2">
        <f t="shared" si="265"/>
        <v>0.59250000000000003</v>
      </c>
      <c r="G2193" s="2">
        <f t="shared" si="267"/>
        <v>0.62960000000000005</v>
      </c>
      <c r="H2193" s="2">
        <f t="shared" si="271"/>
        <v>0.66124999999999989</v>
      </c>
      <c r="I2193" s="2">
        <f t="array" ref="I2193">SUMPRODUCT(B2177:B2196, (ROW(B2177:B2196)-ROW(B2177)+1)) / (20*21/2)</f>
        <v>0.60209523809523813</v>
      </c>
      <c r="J2193" s="2">
        <f t="shared" si="266"/>
        <v>0.60258246822192363</v>
      </c>
      <c r="K2193" s="2">
        <f t="shared" si="268"/>
        <v>0.62358346137218157</v>
      </c>
    </row>
    <row r="2194" spans="1:11" ht="13.5" x14ac:dyDescent="0.25">
      <c r="A2194" s="3">
        <f>TITRES_STAT!B2197</f>
        <v>45499</v>
      </c>
      <c r="B2194" s="5">
        <f>TITRES_STAT!D2197</f>
        <v>0.62</v>
      </c>
      <c r="C2194" s="2">
        <f t="shared" si="269"/>
        <v>0</v>
      </c>
      <c r="D2194" s="2">
        <f t="shared" si="270"/>
        <v>0.62200000000000011</v>
      </c>
      <c r="E2194" s="2">
        <f t="shared" si="272"/>
        <v>0.60200000000000009</v>
      </c>
      <c r="F2194" s="2">
        <f t="shared" si="265"/>
        <v>0.59399999999999997</v>
      </c>
      <c r="G2194" s="2">
        <f t="shared" si="267"/>
        <v>0.62880000000000014</v>
      </c>
      <c r="H2194" s="2">
        <f t="shared" si="271"/>
        <v>0.66149999999999975</v>
      </c>
      <c r="I2194" s="2">
        <f t="array" ref="I2194">SUMPRODUCT(B2178:B2197, (ROW(B2178:B2197)-ROW(B2178)+1)) / (20*21/2)</f>
        <v>0.60257142857142854</v>
      </c>
      <c r="J2194" s="2">
        <f t="shared" si="266"/>
        <v>0.60424128077221662</v>
      </c>
      <c r="K2194" s="2">
        <f t="shared" si="268"/>
        <v>0.62344293347523327</v>
      </c>
    </row>
    <row r="2195" spans="1:11" ht="13.5" x14ac:dyDescent="0.25">
      <c r="A2195" s="3">
        <f>TITRES_STAT!B2198</f>
        <v>45502</v>
      </c>
      <c r="B2195" s="5">
        <f>TITRES_STAT!D2198</f>
        <v>0.62</v>
      </c>
      <c r="C2195" s="2">
        <f t="shared" si="269"/>
        <v>0</v>
      </c>
      <c r="D2195" s="2">
        <f t="shared" si="270"/>
        <v>0.62</v>
      </c>
      <c r="E2195" s="2">
        <f t="shared" si="272"/>
        <v>0.60699999999999998</v>
      </c>
      <c r="F2195" s="2">
        <f t="shared" si="265"/>
        <v>0.59449999999999992</v>
      </c>
      <c r="G2195" s="2">
        <f t="shared" si="267"/>
        <v>0.62840000000000007</v>
      </c>
      <c r="H2195" s="2">
        <f t="shared" si="271"/>
        <v>0.66189999999999982</v>
      </c>
      <c r="I2195" s="2">
        <f t="array" ref="I2195">SUMPRODUCT(B2179:B2198, (ROW(B2179:B2198)-ROW(B2179)+1)) / (20*21/2)</f>
        <v>0.60119047619047616</v>
      </c>
      <c r="J2195" s="2">
        <f t="shared" si="266"/>
        <v>0.60574211117486265</v>
      </c>
      <c r="K2195" s="2">
        <f t="shared" si="268"/>
        <v>0.62330791647620454</v>
      </c>
    </row>
    <row r="2196" spans="1:11" ht="13.5" x14ac:dyDescent="0.25">
      <c r="A2196" s="3">
        <f>TITRES_STAT!B2199</f>
        <v>45503</v>
      </c>
      <c r="B2196" s="5">
        <f>TITRES_STAT!D2199</f>
        <v>0.62</v>
      </c>
      <c r="C2196" s="2">
        <f t="shared" si="269"/>
        <v>0</v>
      </c>
      <c r="D2196" s="2">
        <f t="shared" si="270"/>
        <v>0.6180000000000001</v>
      </c>
      <c r="E2196" s="2">
        <f t="shared" si="272"/>
        <v>0.61199999999999999</v>
      </c>
      <c r="F2196" s="2">
        <f t="shared" ref="F2196:F2259" si="273">AVERAGE(B2177:B2196)</f>
        <v>0.59499999999999997</v>
      </c>
      <c r="G2196" s="2">
        <f t="shared" si="267"/>
        <v>0.62760000000000016</v>
      </c>
      <c r="H2196" s="2">
        <f t="shared" si="271"/>
        <v>0.66220000000000001</v>
      </c>
      <c r="I2196" s="2">
        <f t="array" ref="I2196">SUMPRODUCT(B2180:B2199, (ROW(B2180:B2199)-ROW(B2180)+1)) / (20*21/2)</f>
        <v>0.60185714285714276</v>
      </c>
      <c r="J2196" s="2">
        <f t="shared" si="266"/>
        <v>0.60710000534868525</v>
      </c>
      <c r="K2196" s="2">
        <f t="shared" si="268"/>
        <v>0.62317819426145138</v>
      </c>
    </row>
    <row r="2197" spans="1:11" ht="13.5" x14ac:dyDescent="0.25">
      <c r="A2197" s="3">
        <f>TITRES_STAT!B2200</f>
        <v>45504</v>
      </c>
      <c r="B2197" s="5">
        <f>TITRES_STAT!D2200</f>
        <v>0.6</v>
      </c>
      <c r="C2197" s="2">
        <f t="shared" si="269"/>
        <v>-2.0000000000000018E-2</v>
      </c>
      <c r="D2197" s="2">
        <f t="shared" si="270"/>
        <v>0.61599999999999999</v>
      </c>
      <c r="E2197" s="2">
        <f t="shared" si="272"/>
        <v>0.61499999999999999</v>
      </c>
      <c r="F2197" s="2">
        <f t="shared" si="273"/>
        <v>0.59449999999999981</v>
      </c>
      <c r="G2197" s="2">
        <f t="shared" si="267"/>
        <v>0.62600000000000011</v>
      </c>
      <c r="H2197" s="2">
        <f t="shared" si="271"/>
        <v>0.66239999999999999</v>
      </c>
      <c r="I2197" s="2">
        <f t="array" ref="I2197">SUMPRODUCT(B2181:B2200, (ROW(B2181:B2200)-ROW(B2181)+1)) / (20*21/2)</f>
        <v>0.60066666666666668</v>
      </c>
      <c r="J2197" s="2">
        <f t="shared" ref="J2197:J2260" si="274">$J$4*B2197+J2196*(1-$J$4)</f>
        <v>0.60642381436309623</v>
      </c>
      <c r="K2197" s="2">
        <f t="shared" si="268"/>
        <v>0.62226924546688467</v>
      </c>
    </row>
    <row r="2198" spans="1:11" ht="13.5" x14ac:dyDescent="0.25">
      <c r="A2198" s="3">
        <f>TITRES_STAT!B2201</f>
        <v>45505</v>
      </c>
      <c r="B2198" s="5">
        <f>TITRES_STAT!D2201</f>
        <v>0.57999999999999996</v>
      </c>
      <c r="C2198" s="2">
        <f t="shared" si="269"/>
        <v>-2.0000000000000018E-2</v>
      </c>
      <c r="D2198" s="2">
        <f t="shared" si="270"/>
        <v>0.60799999999999998</v>
      </c>
      <c r="E2198" s="2">
        <f t="shared" si="272"/>
        <v>0.61399999999999999</v>
      </c>
      <c r="F2198" s="2">
        <f t="shared" si="273"/>
        <v>0.59299999999999975</v>
      </c>
      <c r="G2198" s="2">
        <f t="shared" si="267"/>
        <v>0.62400000000000011</v>
      </c>
      <c r="H2198" s="2">
        <f t="shared" si="271"/>
        <v>0.66259999999999986</v>
      </c>
      <c r="I2198" s="2">
        <f t="array" ref="I2198">SUMPRODUCT(B2182:B2201, (ROW(B2182:B2201)-ROW(B2182)+1)) / (20*21/2)</f>
        <v>0.59761904761904761</v>
      </c>
      <c r="J2198" s="2">
        <f t="shared" si="274"/>
        <v>0.60390726061422983</v>
      </c>
      <c r="K2198" s="2">
        <f t="shared" si="268"/>
        <v>0.62061162799759506</v>
      </c>
    </row>
    <row r="2199" spans="1:11" ht="13.5" x14ac:dyDescent="0.25">
      <c r="A2199" s="3">
        <f>TITRES_STAT!B2202</f>
        <v>45506</v>
      </c>
      <c r="B2199" s="5">
        <f>TITRES_STAT!D2202</f>
        <v>0.6</v>
      </c>
      <c r="C2199" s="2">
        <f t="shared" si="269"/>
        <v>2.0000000000000018E-2</v>
      </c>
      <c r="D2199" s="2">
        <f t="shared" si="270"/>
        <v>0.60399999999999998</v>
      </c>
      <c r="E2199" s="2">
        <f t="shared" si="272"/>
        <v>0.61299999999999999</v>
      </c>
      <c r="F2199" s="2">
        <f t="shared" si="273"/>
        <v>0.5924999999999998</v>
      </c>
      <c r="G2199" s="2">
        <f t="shared" si="267"/>
        <v>0.62220000000000009</v>
      </c>
      <c r="H2199" s="2">
        <f t="shared" si="271"/>
        <v>0.66284999999999994</v>
      </c>
      <c r="I2199" s="2">
        <f t="array" ref="I2199">SUMPRODUCT(B2183:B2202, (ROW(B2183:B2202)-ROW(B2183)+1)) / (20*21/2)</f>
        <v>0.59652380952380946</v>
      </c>
      <c r="J2199" s="2">
        <f t="shared" si="274"/>
        <v>0.60353514055573176</v>
      </c>
      <c r="K2199" s="2">
        <f t="shared" si="268"/>
        <v>0.61980332886043454</v>
      </c>
    </row>
    <row r="2200" spans="1:11" ht="13.5" x14ac:dyDescent="0.25">
      <c r="A2200" s="3">
        <f>TITRES_STAT!B2203</f>
        <v>45509</v>
      </c>
      <c r="B2200" s="5">
        <f>TITRES_STAT!D2203</f>
        <v>0.57999999999999996</v>
      </c>
      <c r="C2200" s="2">
        <f t="shared" si="269"/>
        <v>-2.0000000000000018E-2</v>
      </c>
      <c r="D2200" s="2">
        <f t="shared" si="270"/>
        <v>0.59599999999999997</v>
      </c>
      <c r="E2200" s="2">
        <f t="shared" si="272"/>
        <v>0.60799999999999998</v>
      </c>
      <c r="F2200" s="2">
        <f t="shared" si="273"/>
        <v>0.59199999999999986</v>
      </c>
      <c r="G2200" s="2">
        <f t="shared" si="267"/>
        <v>0.62000000000000011</v>
      </c>
      <c r="H2200" s="2">
        <f t="shared" si="271"/>
        <v>0.66304999999999992</v>
      </c>
      <c r="I2200" s="2">
        <f t="array" ref="I2200">SUMPRODUCT(B2184:B2203, (ROW(B2184:B2203)-ROW(B2184)+1)) / (20*21/2)</f>
        <v>0.59719047619047616</v>
      </c>
      <c r="J2200" s="2">
        <f t="shared" si="274"/>
        <v>0.60129369859804294</v>
      </c>
      <c r="K2200" s="2">
        <f t="shared" si="268"/>
        <v>0.6182424140031626</v>
      </c>
    </row>
    <row r="2201" spans="1:11" ht="13.5" x14ac:dyDescent="0.25">
      <c r="A2201" s="3">
        <f>TITRES_STAT!B2204</f>
        <v>45510</v>
      </c>
      <c r="B2201" s="5">
        <f>TITRES_STAT!D2204</f>
        <v>0.56000000000000005</v>
      </c>
      <c r="C2201" s="2">
        <f t="shared" si="269"/>
        <v>-1.9999999999999907E-2</v>
      </c>
      <c r="D2201" s="2">
        <f t="shared" si="270"/>
        <v>0.58399999999999996</v>
      </c>
      <c r="E2201" s="2">
        <f t="shared" si="272"/>
        <v>0.60099999999999998</v>
      </c>
      <c r="F2201" s="2">
        <f t="shared" si="273"/>
        <v>0.59149999999999991</v>
      </c>
      <c r="G2201" s="2">
        <f t="shared" si="267"/>
        <v>0.61740000000000006</v>
      </c>
      <c r="H2201" s="2">
        <f t="shared" si="271"/>
        <v>0.66315000000000002</v>
      </c>
      <c r="I2201" s="2">
        <f t="array" ref="I2201">SUMPRODUCT(B2185:B2204, (ROW(B2185:B2204)-ROW(B2185)+1)) / (20*21/2)</f>
        <v>0.59952380952380946</v>
      </c>
      <c r="J2201" s="2">
        <f t="shared" si="274"/>
        <v>0.59736096539822936</v>
      </c>
      <c r="K2201" s="2">
        <f t="shared" si="268"/>
        <v>0.61595839776774453</v>
      </c>
    </row>
    <row r="2202" spans="1:11" ht="13.5" x14ac:dyDescent="0.25">
      <c r="A2202" s="3">
        <f>TITRES_STAT!B2205</f>
        <v>45511</v>
      </c>
      <c r="B2202" s="5">
        <f>TITRES_STAT!D2205</f>
        <v>0.57999999999999996</v>
      </c>
      <c r="C2202" s="2">
        <f t="shared" si="269"/>
        <v>1.9999999999999907E-2</v>
      </c>
      <c r="D2202" s="2">
        <f t="shared" si="270"/>
        <v>0.57999999999999996</v>
      </c>
      <c r="E2202" s="2">
        <f t="shared" si="272"/>
        <v>0.59800000000000009</v>
      </c>
      <c r="F2202" s="2">
        <f t="shared" si="273"/>
        <v>0.59299999999999997</v>
      </c>
      <c r="G2202" s="2">
        <f t="shared" si="267"/>
        <v>0.61580000000000001</v>
      </c>
      <c r="H2202" s="2">
        <f t="shared" si="271"/>
        <v>0.6633</v>
      </c>
      <c r="I2202" s="2">
        <f t="array" ref="I2202">SUMPRODUCT(B2186:B2205, (ROW(B2186:B2205)-ROW(B2186)+1)) / (20*21/2)</f>
        <v>0.6024761904761905</v>
      </c>
      <c r="J2202" s="2">
        <f t="shared" si="274"/>
        <v>0.5957075401222075</v>
      </c>
      <c r="K2202" s="2">
        <f t="shared" si="268"/>
        <v>0.61454826452195055</v>
      </c>
    </row>
    <row r="2203" spans="1:11" ht="13.5" x14ac:dyDescent="0.25">
      <c r="A2203" s="3">
        <f>TITRES_STAT!B2206</f>
        <v>45512</v>
      </c>
      <c r="B2203" s="5">
        <f>TITRES_STAT!D2206</f>
        <v>0.6</v>
      </c>
      <c r="C2203" s="2">
        <f t="shared" si="269"/>
        <v>2.0000000000000018E-2</v>
      </c>
      <c r="D2203" s="2">
        <f t="shared" si="270"/>
        <v>0.58399999999999996</v>
      </c>
      <c r="E2203" s="2">
        <f t="shared" si="272"/>
        <v>0.59599999999999986</v>
      </c>
      <c r="F2203" s="2">
        <f t="shared" si="273"/>
        <v>0.59550000000000003</v>
      </c>
      <c r="G2203" s="2">
        <f t="shared" si="267"/>
        <v>0.61480000000000001</v>
      </c>
      <c r="H2203" s="2">
        <f t="shared" si="271"/>
        <v>0.66355000000000008</v>
      </c>
      <c r="I2203" s="2">
        <f t="array" ref="I2203">SUMPRODUCT(B2187:B2206, (ROW(B2187:B2206)-ROW(B2187)+1)) / (20*21/2)</f>
        <v>0.60419047619047628</v>
      </c>
      <c r="J2203" s="2">
        <f t="shared" si="274"/>
        <v>0.5961163458248544</v>
      </c>
      <c r="K2203" s="2">
        <f t="shared" si="268"/>
        <v>0.61397774434461916</v>
      </c>
    </row>
    <row r="2204" spans="1:11" ht="13.5" x14ac:dyDescent="0.25">
      <c r="A2204" s="3">
        <f>TITRES_STAT!B2207</f>
        <v>45513</v>
      </c>
      <c r="B2204" s="5">
        <f>TITRES_STAT!D2207</f>
        <v>0.62</v>
      </c>
      <c r="C2204" s="2">
        <f t="shared" si="269"/>
        <v>2.0000000000000018E-2</v>
      </c>
      <c r="D2204" s="2">
        <f t="shared" si="270"/>
        <v>0.58800000000000008</v>
      </c>
      <c r="E2204" s="2">
        <f t="shared" si="272"/>
        <v>0.59599999999999997</v>
      </c>
      <c r="F2204" s="2">
        <f t="shared" si="273"/>
        <v>0.59899999999999998</v>
      </c>
      <c r="G2204" s="2">
        <f t="shared" si="267"/>
        <v>0.61380000000000001</v>
      </c>
      <c r="H2204" s="2">
        <f t="shared" si="271"/>
        <v>0.66390000000000005</v>
      </c>
      <c r="I2204" s="2">
        <f t="array" ref="I2204">SUMPRODUCT(B2188:B2207, (ROW(B2188:B2207)-ROW(B2188)+1)) / (20*21/2)</f>
        <v>0.6066190476190475</v>
      </c>
      <c r="J2204" s="2">
        <f t="shared" si="274"/>
        <v>0.59839097955582066</v>
      </c>
      <c r="K2204" s="2">
        <f t="shared" si="268"/>
        <v>0.61421391123306546</v>
      </c>
    </row>
    <row r="2205" spans="1:11" ht="13.5" x14ac:dyDescent="0.25">
      <c r="A2205" s="3">
        <f>TITRES_STAT!B2208</f>
        <v>45516</v>
      </c>
      <c r="B2205" s="5">
        <f>TITRES_STAT!D2208</f>
        <v>0.63</v>
      </c>
      <c r="C2205" s="2">
        <f t="shared" si="269"/>
        <v>1.0000000000000009E-2</v>
      </c>
      <c r="D2205" s="2">
        <f t="shared" si="270"/>
        <v>0.59800000000000009</v>
      </c>
      <c r="E2205" s="2">
        <f t="shared" si="272"/>
        <v>0.59699999999999998</v>
      </c>
      <c r="F2205" s="2">
        <f t="shared" si="273"/>
        <v>0.60200000000000009</v>
      </c>
      <c r="G2205" s="2">
        <f t="shared" si="267"/>
        <v>0.61299999999999999</v>
      </c>
      <c r="H2205" s="2">
        <f t="shared" si="271"/>
        <v>0.66430000000000011</v>
      </c>
      <c r="I2205" s="2">
        <f t="array" ref="I2205">SUMPRODUCT(B2189:B2208, (ROW(B2189:B2208)-ROW(B2189)+1)) / (20*21/2)</f>
        <v>0.61066666666666658</v>
      </c>
      <c r="J2205" s="2">
        <f t="shared" si="274"/>
        <v>0.60140136245526632</v>
      </c>
      <c r="K2205" s="2">
        <f t="shared" si="268"/>
        <v>0.6148329735376511</v>
      </c>
    </row>
    <row r="2206" spans="1:11" ht="13.5" x14ac:dyDescent="0.25">
      <c r="A2206" s="3">
        <f>TITRES_STAT!B2209</f>
        <v>45518</v>
      </c>
      <c r="B2206" s="5">
        <f>TITRES_STAT!D2209</f>
        <v>0.62</v>
      </c>
      <c r="C2206" s="2">
        <f t="shared" si="269"/>
        <v>-1.0000000000000009E-2</v>
      </c>
      <c r="D2206" s="2">
        <f t="shared" si="270"/>
        <v>0.61</v>
      </c>
      <c r="E2206" s="2">
        <f t="shared" si="272"/>
        <v>0.59699999999999998</v>
      </c>
      <c r="F2206" s="2">
        <f t="shared" si="273"/>
        <v>0.60449999999999993</v>
      </c>
      <c r="G2206" s="2">
        <f t="shared" si="267"/>
        <v>0.6117999999999999</v>
      </c>
      <c r="H2206" s="2">
        <f t="shared" si="271"/>
        <v>0.66465000000000007</v>
      </c>
      <c r="I2206" s="2">
        <f t="array" ref="I2206">SUMPRODUCT(B2190:B2209, (ROW(B2190:B2209)-ROW(B2190)+1)) / (20*21/2)</f>
        <v>0.61538095238095236</v>
      </c>
      <c r="J2206" s="2">
        <f t="shared" si="274"/>
        <v>0.60317266126905045</v>
      </c>
      <c r="K2206" s="2">
        <f t="shared" si="268"/>
        <v>0.61503560202637064</v>
      </c>
    </row>
    <row r="2207" spans="1:11" ht="13.5" x14ac:dyDescent="0.25">
      <c r="A2207" s="3">
        <f>TITRES_STAT!B2210</f>
        <v>45519</v>
      </c>
      <c r="B2207" s="5">
        <f>TITRES_STAT!D2210</f>
        <v>0.63</v>
      </c>
      <c r="C2207" s="2">
        <f t="shared" si="269"/>
        <v>1.0000000000000009E-2</v>
      </c>
      <c r="D2207" s="2">
        <f t="shared" si="270"/>
        <v>0.62</v>
      </c>
      <c r="E2207" s="2">
        <f t="shared" si="272"/>
        <v>0.6</v>
      </c>
      <c r="F2207" s="2">
        <f t="shared" si="273"/>
        <v>0.60749999999999993</v>
      </c>
      <c r="G2207" s="2">
        <f t="shared" si="267"/>
        <v>0.61059999999999992</v>
      </c>
      <c r="H2207" s="2">
        <f t="shared" si="271"/>
        <v>0.66504999999999992</v>
      </c>
      <c r="I2207" s="2">
        <f t="array" ref="I2207">SUMPRODUCT(B2191:B2210, (ROW(B2191:B2210)-ROW(B2191)+1)) / (20*21/2)</f>
        <v>0.62176190476190474</v>
      </c>
      <c r="J2207" s="2">
        <f t="shared" si="274"/>
        <v>0.60572764591009332</v>
      </c>
      <c r="K2207" s="2">
        <f t="shared" si="268"/>
        <v>0.61562244116259135</v>
      </c>
    </row>
    <row r="2208" spans="1:11" ht="13.5" x14ac:dyDescent="0.25">
      <c r="A2208" s="3">
        <f>TITRES_STAT!B2211</f>
        <v>45520</v>
      </c>
      <c r="B2208" s="5">
        <f>TITRES_STAT!D2211</f>
        <v>0.65</v>
      </c>
      <c r="C2208" s="2">
        <f t="shared" si="269"/>
        <v>2.0000000000000018E-2</v>
      </c>
      <c r="D2208" s="2">
        <f t="shared" si="270"/>
        <v>0.63</v>
      </c>
      <c r="E2208" s="2">
        <f t="shared" si="272"/>
        <v>0.60699999999999998</v>
      </c>
      <c r="F2208" s="2">
        <f t="shared" si="273"/>
        <v>0.61049999999999993</v>
      </c>
      <c r="G2208" s="2">
        <f t="shared" si="267"/>
        <v>0.6097999999999999</v>
      </c>
      <c r="H2208" s="2">
        <f t="shared" si="271"/>
        <v>0.66559999999999986</v>
      </c>
      <c r="I2208" s="2">
        <f t="array" ref="I2208">SUMPRODUCT(B2192:B2211, (ROW(B2192:B2211)-ROW(B2192)+1)) / (20*21/2)</f>
        <v>0.63076190476190475</v>
      </c>
      <c r="J2208" s="2">
        <f t="shared" si="274"/>
        <v>0.60994406058532258</v>
      </c>
      <c r="K2208" s="2">
        <f t="shared" si="268"/>
        <v>0.61697058072484268</v>
      </c>
    </row>
    <row r="2209" spans="1:11" ht="13.5" x14ac:dyDescent="0.25">
      <c r="A2209" s="3">
        <f>TITRES_STAT!B2212</f>
        <v>45523</v>
      </c>
      <c r="B2209" s="5">
        <f>TITRES_STAT!D2212</f>
        <v>0.66</v>
      </c>
      <c r="C2209" s="2">
        <f t="shared" si="269"/>
        <v>1.0000000000000009E-2</v>
      </c>
      <c r="D2209" s="2">
        <f t="shared" si="270"/>
        <v>0.63800000000000001</v>
      </c>
      <c r="E2209" s="2">
        <f t="shared" si="272"/>
        <v>0.6130000000000001</v>
      </c>
      <c r="F2209" s="2">
        <f t="shared" si="273"/>
        <v>0.61299999999999999</v>
      </c>
      <c r="G2209" s="2">
        <f t="shared" si="267"/>
        <v>0.60980000000000001</v>
      </c>
      <c r="H2209" s="2">
        <f t="shared" si="271"/>
        <v>0.6661499999999998</v>
      </c>
      <c r="I2209" s="2">
        <f t="array" ref="I2209">SUMPRODUCT(B2193:B2212, (ROW(B2193:B2212)-ROW(B2193)+1)) / (20*21/2)</f>
        <v>0.64033333333333331</v>
      </c>
      <c r="J2209" s="2">
        <f t="shared" si="274"/>
        <v>0.61471129291052995</v>
      </c>
      <c r="K2209" s="2">
        <f t="shared" si="268"/>
        <v>0.61865800893171163</v>
      </c>
    </row>
    <row r="2210" spans="1:11" ht="13.5" x14ac:dyDescent="0.25">
      <c r="A2210" s="3">
        <f>TITRES_STAT!B2213</f>
        <v>45524</v>
      </c>
      <c r="B2210" s="5">
        <f>TITRES_STAT!D2213</f>
        <v>0.68</v>
      </c>
      <c r="C2210" s="2">
        <f t="shared" si="269"/>
        <v>2.0000000000000018E-2</v>
      </c>
      <c r="D2210" s="2">
        <f t="shared" si="270"/>
        <v>0.64800000000000002</v>
      </c>
      <c r="E2210" s="2">
        <f t="shared" si="272"/>
        <v>0.623</v>
      </c>
      <c r="F2210" s="2">
        <f t="shared" si="273"/>
        <v>0.61550000000000005</v>
      </c>
      <c r="G2210" s="2">
        <f t="shared" si="267"/>
        <v>0.61059999999999992</v>
      </c>
      <c r="H2210" s="2">
        <f t="shared" si="271"/>
        <v>0.66679999999999995</v>
      </c>
      <c r="I2210" s="2">
        <f t="array" ref="I2210">SUMPRODUCT(B2194:B2213, (ROW(B2194:B2213)-ROW(B2194)+1)) / (20*21/2)</f>
        <v>0.64938095238095239</v>
      </c>
      <c r="J2210" s="2">
        <f t="shared" si="274"/>
        <v>0.62092926501428902</v>
      </c>
      <c r="K2210" s="2">
        <f t="shared" si="268"/>
        <v>0.62106357720889938</v>
      </c>
    </row>
    <row r="2211" spans="1:11" ht="13.5" x14ac:dyDescent="0.25">
      <c r="A2211" s="3">
        <f>TITRES_STAT!B2214</f>
        <v>45525</v>
      </c>
      <c r="B2211" s="5">
        <f>TITRES_STAT!D2214</f>
        <v>0.71</v>
      </c>
      <c r="C2211" s="2">
        <f t="shared" si="269"/>
        <v>2.9999999999999916E-2</v>
      </c>
      <c r="D2211" s="2">
        <f t="shared" si="270"/>
        <v>0.66600000000000004</v>
      </c>
      <c r="E2211" s="2">
        <f t="shared" si="272"/>
        <v>0.63800000000000001</v>
      </c>
      <c r="F2211" s="2">
        <f t="shared" si="273"/>
        <v>0.61950000000000005</v>
      </c>
      <c r="G2211" s="2">
        <f t="shared" si="267"/>
        <v>0.61159999999999992</v>
      </c>
      <c r="H2211" s="2">
        <f t="shared" si="271"/>
        <v>0.66759999999999986</v>
      </c>
      <c r="I2211" s="2">
        <f t="array" ref="I2211">SUMPRODUCT(B2195:B2214, (ROW(B2195:B2214)-ROW(B2195)+1)) / (20*21/2)</f>
        <v>0.65890476190476177</v>
      </c>
      <c r="J2211" s="2">
        <f t="shared" si="274"/>
        <v>0.62941219215578526</v>
      </c>
      <c r="K2211" s="2">
        <f t="shared" si="268"/>
        <v>0.6245512800634524</v>
      </c>
    </row>
    <row r="2212" spans="1:11" ht="13.5" x14ac:dyDescent="0.25">
      <c r="A2212" s="3">
        <f>TITRES_STAT!B2215</f>
        <v>45526</v>
      </c>
      <c r="B2212" s="5">
        <f>TITRES_STAT!D2215</f>
        <v>0.72</v>
      </c>
      <c r="C2212" s="2">
        <f t="shared" si="269"/>
        <v>1.0000000000000009E-2</v>
      </c>
      <c r="D2212" s="2">
        <f t="shared" si="270"/>
        <v>0.68399999999999994</v>
      </c>
      <c r="E2212" s="2">
        <f t="shared" si="272"/>
        <v>0.65199999999999991</v>
      </c>
      <c r="F2212" s="2">
        <f t="shared" si="273"/>
        <v>0.62500000000000011</v>
      </c>
      <c r="G2212" s="2">
        <f t="shared" si="267"/>
        <v>0.61239999999999994</v>
      </c>
      <c r="H2212" s="2">
        <f t="shared" si="271"/>
        <v>0.66844999999999988</v>
      </c>
      <c r="I2212" s="2">
        <f t="array" ref="I2212">SUMPRODUCT(B2196:B2215, (ROW(B2196:B2215)-ROW(B2196)+1)) / (20*21/2)</f>
        <v>0.66790476190476189</v>
      </c>
      <c r="J2212" s="2">
        <f t="shared" si="274"/>
        <v>0.6380396024266628</v>
      </c>
      <c r="K2212" s="2">
        <f t="shared" si="268"/>
        <v>0.62829436711978759</v>
      </c>
    </row>
    <row r="2213" spans="1:11" ht="13.5" x14ac:dyDescent="0.25">
      <c r="A2213" s="3">
        <f>TITRES_STAT!B2216</f>
        <v>45527</v>
      </c>
      <c r="B2213" s="5">
        <f>TITRES_STAT!D2216</f>
        <v>0.72</v>
      </c>
      <c r="C2213" s="2">
        <f t="shared" si="269"/>
        <v>0</v>
      </c>
      <c r="D2213" s="2">
        <f t="shared" si="270"/>
        <v>0.69799999999999984</v>
      </c>
      <c r="E2213" s="2">
        <f t="shared" si="272"/>
        <v>0.66399999999999992</v>
      </c>
      <c r="F2213" s="2">
        <f t="shared" si="273"/>
        <v>0.63000000000000012</v>
      </c>
      <c r="G2213" s="2">
        <f t="shared" si="267"/>
        <v>0.6137999999999999</v>
      </c>
      <c r="H2213" s="2">
        <f t="shared" si="271"/>
        <v>0.66920000000000002</v>
      </c>
      <c r="I2213" s="2">
        <f t="array" ref="I2213">SUMPRODUCT(B2197:B2216, (ROW(B2197:B2216)-ROW(B2197)+1)) / (20*21/2)</f>
        <v>0.6763809523809523</v>
      </c>
      <c r="J2213" s="2">
        <f t="shared" si="274"/>
        <v>0.64584535457650438</v>
      </c>
      <c r="K2213" s="2">
        <f t="shared" si="268"/>
        <v>0.6318906664484234</v>
      </c>
    </row>
    <row r="2214" spans="1:11" ht="13.5" x14ac:dyDescent="0.25">
      <c r="A2214" s="3">
        <f>TITRES_STAT!B2217</f>
        <v>45530</v>
      </c>
      <c r="B2214" s="5">
        <f>TITRES_STAT!D2217</f>
        <v>0.73</v>
      </c>
      <c r="C2214" s="2">
        <f t="shared" si="269"/>
        <v>1.0000000000000009E-2</v>
      </c>
      <c r="D2214" s="2">
        <f t="shared" si="270"/>
        <v>0.71199999999999997</v>
      </c>
      <c r="E2214" s="2">
        <f t="shared" si="272"/>
        <v>0.67500000000000004</v>
      </c>
      <c r="F2214" s="2">
        <f t="shared" si="273"/>
        <v>0.63550000000000006</v>
      </c>
      <c r="G2214" s="2">
        <f t="shared" si="267"/>
        <v>0.61560000000000004</v>
      </c>
      <c r="H2214" s="2">
        <f t="shared" si="271"/>
        <v>0.66984999999999983</v>
      </c>
      <c r="I2214" s="2">
        <f t="array" ref="I2214">SUMPRODUCT(B2198:B2217, (ROW(B2198:B2217)-ROW(B2198)+1)) / (20*21/2)</f>
        <v>0.68242857142857127</v>
      </c>
      <c r="J2214" s="2">
        <f t="shared" si="274"/>
        <v>0.65386008271207541</v>
      </c>
      <c r="K2214" s="2">
        <f t="shared" si="268"/>
        <v>0.63573809129358327</v>
      </c>
    </row>
    <row r="2215" spans="1:11" ht="13.5" x14ac:dyDescent="0.25">
      <c r="A2215" s="3">
        <f>TITRES_STAT!B2218</f>
        <v>45531</v>
      </c>
      <c r="B2215" s="5">
        <f>TITRES_STAT!D2218</f>
        <v>0.73</v>
      </c>
      <c r="C2215" s="2">
        <f t="shared" si="269"/>
        <v>0</v>
      </c>
      <c r="D2215" s="2">
        <f t="shared" si="270"/>
        <v>0.72199999999999998</v>
      </c>
      <c r="E2215" s="2">
        <f t="shared" si="272"/>
        <v>0.68499999999999994</v>
      </c>
      <c r="F2215" s="2">
        <f t="shared" si="273"/>
        <v>0.64100000000000001</v>
      </c>
      <c r="G2215" s="2">
        <f t="shared" si="267"/>
        <v>0.61740000000000006</v>
      </c>
      <c r="H2215" s="2">
        <f t="shared" si="271"/>
        <v>0.67049999999999987</v>
      </c>
      <c r="I2215" s="2">
        <f t="array" ref="I2215">SUMPRODUCT(B2199:B2218, (ROW(B2199:B2218)-ROW(B2199)+1)) / (20*21/2)</f>
        <v>0.6889047619047618</v>
      </c>
      <c r="J2215" s="2">
        <f t="shared" si="274"/>
        <v>0.66111150340616354</v>
      </c>
      <c r="K2215" s="2">
        <f t="shared" si="268"/>
        <v>0.63943463673305057</v>
      </c>
    </row>
    <row r="2216" spans="1:11" ht="13.5" x14ac:dyDescent="0.25">
      <c r="A2216" s="3">
        <f>TITRES_STAT!B2219</f>
        <v>45532</v>
      </c>
      <c r="B2216" s="5">
        <f>TITRES_STAT!D2219</f>
        <v>0.73</v>
      </c>
      <c r="C2216" s="2">
        <f t="shared" si="269"/>
        <v>0</v>
      </c>
      <c r="D2216" s="2">
        <f t="shared" si="270"/>
        <v>0.72599999999999998</v>
      </c>
      <c r="E2216" s="2">
        <f t="shared" si="272"/>
        <v>0.69600000000000006</v>
      </c>
      <c r="F2216" s="2">
        <f t="shared" si="273"/>
        <v>0.64650000000000019</v>
      </c>
      <c r="G2216" s="2">
        <f t="shared" si="267"/>
        <v>0.61900000000000011</v>
      </c>
      <c r="H2216" s="2">
        <f t="shared" si="271"/>
        <v>0.6710999999999997</v>
      </c>
      <c r="I2216" s="2">
        <f t="array" ref="I2216">SUMPRODUCT(B2200:B2219, (ROW(B2200:B2219)-ROW(B2200)+1)) / (20*21/2)</f>
        <v>0.6937619047619048</v>
      </c>
      <c r="J2216" s="2">
        <f t="shared" si="274"/>
        <v>0.66767231260557658</v>
      </c>
      <c r="K2216" s="2">
        <f t="shared" si="268"/>
        <v>0.64298621960626434</v>
      </c>
    </row>
    <row r="2217" spans="1:11" ht="13.5" x14ac:dyDescent="0.25">
      <c r="A2217" s="3">
        <f>TITRES_STAT!B2220</f>
        <v>45533</v>
      </c>
      <c r="B2217" s="5">
        <f>TITRES_STAT!D2220</f>
        <v>0.71</v>
      </c>
      <c r="C2217" s="2">
        <f t="shared" si="269"/>
        <v>-2.0000000000000018E-2</v>
      </c>
      <c r="D2217" s="2">
        <f t="shared" si="270"/>
        <v>0.72399999999999998</v>
      </c>
      <c r="E2217" s="2">
        <f t="shared" si="272"/>
        <v>0.70399999999999996</v>
      </c>
      <c r="F2217" s="2">
        <f t="shared" si="273"/>
        <v>0.65200000000000014</v>
      </c>
      <c r="G2217" s="2">
        <f t="shared" si="267"/>
        <v>0.62060000000000004</v>
      </c>
      <c r="H2217" s="2">
        <f t="shared" si="271"/>
        <v>0.67159999999999964</v>
      </c>
      <c r="I2217" s="2">
        <f t="array" ref="I2217">SUMPRODUCT(B2201:B2220, (ROW(B2201:B2220)-ROW(B2201)+1)) / (20*21/2)</f>
        <v>0.69904761904761892</v>
      </c>
      <c r="J2217" s="2">
        <f t="shared" si="274"/>
        <v>0.67170352092885499</v>
      </c>
      <c r="K2217" s="2">
        <f t="shared" si="268"/>
        <v>0.64561421099425398</v>
      </c>
    </row>
    <row r="2218" spans="1:11" ht="13.5" x14ac:dyDescent="0.25">
      <c r="A2218" s="3">
        <f>TITRES_STAT!B2221</f>
        <v>45534</v>
      </c>
      <c r="B2218" s="5">
        <f>TITRES_STAT!D2221</f>
        <v>0.72</v>
      </c>
      <c r="C2218" s="2">
        <f t="shared" si="269"/>
        <v>1.0000000000000009E-2</v>
      </c>
      <c r="D2218" s="2">
        <f t="shared" si="270"/>
        <v>0.72399999999999998</v>
      </c>
      <c r="E2218" s="2">
        <f t="shared" si="272"/>
        <v>0.71099999999999997</v>
      </c>
      <c r="F2218" s="2">
        <f t="shared" si="273"/>
        <v>0.65900000000000025</v>
      </c>
      <c r="G2218" s="2">
        <f t="shared" si="267"/>
        <v>0.62240000000000006</v>
      </c>
      <c r="H2218" s="2">
        <f t="shared" si="271"/>
        <v>0.6721499999999998</v>
      </c>
      <c r="I2218" s="2">
        <f t="array" ref="I2218">SUMPRODUCT(B2202:B2221, (ROW(B2202:B2221)-ROW(B2202)+1)) / (20*21/2)</f>
        <v>0.70461904761904759</v>
      </c>
      <c r="J2218" s="2">
        <f t="shared" si="274"/>
        <v>0.67630318560229741</v>
      </c>
      <c r="K2218" s="2">
        <f t="shared" si="268"/>
        <v>0.64853130075918519</v>
      </c>
    </row>
    <row r="2219" spans="1:11" ht="13.5" x14ac:dyDescent="0.25">
      <c r="A2219" s="3">
        <f>TITRES_STAT!B2222</f>
        <v>45537</v>
      </c>
      <c r="B2219" s="5">
        <f>TITRES_STAT!D2222</f>
        <v>0.71</v>
      </c>
      <c r="C2219" s="2">
        <f t="shared" si="269"/>
        <v>-1.0000000000000009E-2</v>
      </c>
      <c r="D2219" s="2">
        <f t="shared" si="270"/>
        <v>0.72</v>
      </c>
      <c r="E2219" s="2">
        <f t="shared" si="272"/>
        <v>0.71599999999999997</v>
      </c>
      <c r="F2219" s="2">
        <f t="shared" si="273"/>
        <v>0.66450000000000009</v>
      </c>
      <c r="G2219" s="2">
        <f t="shared" si="267"/>
        <v>0.62399999999999989</v>
      </c>
      <c r="H2219" s="2">
        <f t="shared" si="271"/>
        <v>0.67269999999999985</v>
      </c>
      <c r="I2219" s="2">
        <f t="array" ref="I2219">SUMPRODUCT(B2203:B2222, (ROW(B2203:B2222)-ROW(B2203)+1)) / (20*21/2)</f>
        <v>0.70938095238095222</v>
      </c>
      <c r="J2219" s="2">
        <f t="shared" si="274"/>
        <v>0.67951240602112617</v>
      </c>
      <c r="K2219" s="2">
        <f t="shared" si="268"/>
        <v>0.65094183798431515</v>
      </c>
    </row>
    <row r="2220" spans="1:11" ht="13.5" x14ac:dyDescent="0.25">
      <c r="A2220" s="3">
        <f>TITRES_STAT!B2223</f>
        <v>45538</v>
      </c>
      <c r="B2220" s="5">
        <f>TITRES_STAT!D2223</f>
        <v>0.72</v>
      </c>
      <c r="C2220" s="2">
        <f t="shared" si="269"/>
        <v>1.0000000000000009E-2</v>
      </c>
      <c r="D2220" s="2">
        <f t="shared" si="270"/>
        <v>0.71799999999999997</v>
      </c>
      <c r="E2220" s="2">
        <f t="shared" si="272"/>
        <v>0.72</v>
      </c>
      <c r="F2220" s="2">
        <f t="shared" si="273"/>
        <v>0.6715000000000001</v>
      </c>
      <c r="G2220" s="2">
        <f t="shared" si="267"/>
        <v>0.62599999999999989</v>
      </c>
      <c r="H2220" s="2">
        <f t="shared" si="271"/>
        <v>0.6731999999999998</v>
      </c>
      <c r="I2220" s="2">
        <f t="array" ref="I2220">SUMPRODUCT(B2204:B2223, (ROW(B2204:B2223)-ROW(B2204)+1)) / (20*21/2)</f>
        <v>0.71247619047619049</v>
      </c>
      <c r="J2220" s="2">
        <f t="shared" si="274"/>
        <v>0.68336836735244755</v>
      </c>
      <c r="K2220" s="2">
        <f t="shared" si="268"/>
        <v>0.65365000120061645</v>
      </c>
    </row>
    <row r="2221" spans="1:11" ht="13.5" x14ac:dyDescent="0.25">
      <c r="A2221" s="3">
        <f>TITRES_STAT!B2224</f>
        <v>45539</v>
      </c>
      <c r="B2221" s="5">
        <f>TITRES_STAT!D2224</f>
        <v>0.73</v>
      </c>
      <c r="C2221" s="2">
        <f t="shared" si="269"/>
        <v>1.0000000000000009E-2</v>
      </c>
      <c r="D2221" s="2">
        <f t="shared" si="270"/>
        <v>0.71799999999999986</v>
      </c>
      <c r="E2221" s="2">
        <f t="shared" si="272"/>
        <v>0.72199999999999986</v>
      </c>
      <c r="F2221" s="2">
        <f t="shared" si="273"/>
        <v>0.67999999999999994</v>
      </c>
      <c r="G2221" s="2">
        <f t="shared" si="267"/>
        <v>0.62839999999999985</v>
      </c>
      <c r="H2221" s="2">
        <f t="shared" si="271"/>
        <v>0.67374999999999985</v>
      </c>
      <c r="I2221" s="2">
        <f t="array" ref="I2221">SUMPRODUCT(B2205:B2224, (ROW(B2205:B2224)-ROW(B2205)+1)) / (20*21/2)</f>
        <v>0.71500000000000008</v>
      </c>
      <c r="J2221" s="2">
        <f t="shared" si="274"/>
        <v>0.687809475223643</v>
      </c>
      <c r="K2221" s="2">
        <f t="shared" si="268"/>
        <v>0.65664411880059226</v>
      </c>
    </row>
    <row r="2222" spans="1:11" ht="13.5" x14ac:dyDescent="0.25">
      <c r="A2222" s="3">
        <f>TITRES_STAT!B2225</f>
        <v>45540</v>
      </c>
      <c r="B2222" s="5">
        <f>TITRES_STAT!D2225</f>
        <v>0.73</v>
      </c>
      <c r="C2222" s="2">
        <f t="shared" si="269"/>
        <v>0</v>
      </c>
      <c r="D2222" s="2">
        <f t="shared" si="270"/>
        <v>0.72199999999999998</v>
      </c>
      <c r="E2222" s="2">
        <f t="shared" si="272"/>
        <v>0.72300000000000009</v>
      </c>
      <c r="F2222" s="2">
        <f t="shared" si="273"/>
        <v>0.68750000000000011</v>
      </c>
      <c r="G2222" s="2">
        <f t="shared" si="267"/>
        <v>0.63119999999999987</v>
      </c>
      <c r="H2222" s="2">
        <f t="shared" si="271"/>
        <v>0.67419999999999969</v>
      </c>
      <c r="I2222" s="2">
        <f t="array" ref="I2222">SUMPRODUCT(B2206:B2225, (ROW(B2206:B2225)-ROW(B2206)+1)) / (20*21/2)</f>
        <v>0.71799999999999986</v>
      </c>
      <c r="J2222" s="2">
        <f t="shared" si="274"/>
        <v>0.69182762044043888</v>
      </c>
      <c r="K2222" s="2">
        <f t="shared" si="268"/>
        <v>0.65952082002409851</v>
      </c>
    </row>
    <row r="2223" spans="1:11" ht="13.5" x14ac:dyDescent="0.25">
      <c r="A2223" s="3">
        <f>TITRES_STAT!B2226</f>
        <v>45541</v>
      </c>
      <c r="B2223" s="5">
        <f>TITRES_STAT!D2226</f>
        <v>0.72</v>
      </c>
      <c r="C2223" s="2">
        <f t="shared" si="269"/>
        <v>-1.0000000000000009E-2</v>
      </c>
      <c r="D2223" s="2">
        <f t="shared" si="270"/>
        <v>0.72200000000000009</v>
      </c>
      <c r="E2223" s="2">
        <f t="shared" si="272"/>
        <v>0.72299999999999998</v>
      </c>
      <c r="F2223" s="2">
        <f t="shared" si="273"/>
        <v>0.69350000000000001</v>
      </c>
      <c r="G2223" s="2">
        <f t="shared" si="267"/>
        <v>0.63359999999999983</v>
      </c>
      <c r="H2223" s="2">
        <f t="shared" si="271"/>
        <v>0.67454999999999987</v>
      </c>
      <c r="I2223" s="2">
        <f t="array" ref="I2223">SUMPRODUCT(B2207:B2226, (ROW(B2207:B2226)-ROW(B2207)+1)) / (20*21/2)</f>
        <v>0.72052380952380957</v>
      </c>
      <c r="J2223" s="2">
        <f t="shared" si="274"/>
        <v>0.69451070420801608</v>
      </c>
      <c r="K2223" s="2">
        <f t="shared" si="268"/>
        <v>0.66189255257217305</v>
      </c>
    </row>
    <row r="2224" spans="1:11" ht="13.5" x14ac:dyDescent="0.25">
      <c r="A2224" s="3">
        <f>TITRES_STAT!B2227</f>
        <v>45544</v>
      </c>
      <c r="B2224" s="5">
        <f>TITRES_STAT!D2227</f>
        <v>0.72</v>
      </c>
      <c r="C2224" s="2">
        <f t="shared" si="269"/>
        <v>0</v>
      </c>
      <c r="D2224" s="2">
        <f t="shared" si="270"/>
        <v>0.72399999999999987</v>
      </c>
      <c r="E2224" s="2">
        <f t="shared" si="272"/>
        <v>0.72199999999999986</v>
      </c>
      <c r="F2224" s="2">
        <f t="shared" si="273"/>
        <v>0.69850000000000023</v>
      </c>
      <c r="G2224" s="2">
        <f t="shared" si="267"/>
        <v>0.63619999999999988</v>
      </c>
      <c r="H2224" s="2">
        <f t="shared" si="271"/>
        <v>0.67474999999999996</v>
      </c>
      <c r="I2224" s="2">
        <f t="array" ref="I2224">SUMPRODUCT(B2208:B2227, (ROW(B2208:B2227)-ROW(B2208)+1)) / (20*21/2)</f>
        <v>0.72442857142857142</v>
      </c>
      <c r="J2224" s="2">
        <f t="shared" si="274"/>
        <v>0.69693825618820493</v>
      </c>
      <c r="K2224" s="2">
        <f t="shared" si="268"/>
        <v>0.66417127600071524</v>
      </c>
    </row>
    <row r="2225" spans="1:11" ht="13.5" x14ac:dyDescent="0.25">
      <c r="A2225" s="3">
        <f>TITRES_STAT!B2228</f>
        <v>45545</v>
      </c>
      <c r="B2225" s="5">
        <f>TITRES_STAT!D2228</f>
        <v>0.73</v>
      </c>
      <c r="C2225" s="2">
        <f t="shared" si="269"/>
        <v>1.0000000000000009E-2</v>
      </c>
      <c r="D2225" s="2">
        <f t="shared" si="270"/>
        <v>0.72599999999999987</v>
      </c>
      <c r="E2225" s="2">
        <f t="shared" si="272"/>
        <v>0.72200000000000009</v>
      </c>
      <c r="F2225" s="2">
        <f t="shared" si="273"/>
        <v>0.70350000000000013</v>
      </c>
      <c r="G2225" s="2">
        <f t="shared" si="267"/>
        <v>0.63859999999999995</v>
      </c>
      <c r="H2225" s="2">
        <f t="shared" si="271"/>
        <v>0.67489999999999994</v>
      </c>
      <c r="I2225" s="2">
        <f t="array" ref="I2225">SUMPRODUCT(B2209:B2228, (ROW(B2209:B2228)-ROW(B2209)+1)) / (20*21/2)</f>
        <v>0.7306190476190475</v>
      </c>
      <c r="J2225" s="2">
        <f t="shared" si="274"/>
        <v>0.70008699369409022</v>
      </c>
      <c r="K2225" s="2">
        <f t="shared" si="268"/>
        <v>0.66675279458892245</v>
      </c>
    </row>
    <row r="2226" spans="1:11" ht="13.5" x14ac:dyDescent="0.25">
      <c r="A2226" s="3">
        <f>TITRES_STAT!B2229</f>
        <v>45546</v>
      </c>
      <c r="B2226" s="5">
        <f>TITRES_STAT!D2229</f>
        <v>0.73</v>
      </c>
      <c r="C2226" s="2">
        <f t="shared" si="269"/>
        <v>0</v>
      </c>
      <c r="D2226" s="2">
        <f t="shared" si="270"/>
        <v>0.72599999999999998</v>
      </c>
      <c r="E2226" s="2">
        <f t="shared" si="272"/>
        <v>0.72199999999999986</v>
      </c>
      <c r="F2226" s="2">
        <f t="shared" si="273"/>
        <v>0.7090000000000003</v>
      </c>
      <c r="G2226" s="2">
        <f t="shared" ref="G2226:G2289" si="275">AVERAGE(B2177:B2226)</f>
        <v>0.64099999999999979</v>
      </c>
      <c r="H2226" s="2">
        <f t="shared" si="271"/>
        <v>0.67499999999999982</v>
      </c>
      <c r="I2226" s="2">
        <f t="array" ref="I2226">SUMPRODUCT(B2210:B2229, (ROW(B2210:B2229)-ROW(B2210)+1)) / (20*21/2)</f>
        <v>0.73619047619047606</v>
      </c>
      <c r="J2226" s="2">
        <f t="shared" si="274"/>
        <v>0.70293585143751025</v>
      </c>
      <c r="K2226" s="2">
        <f t="shared" si="268"/>
        <v>0.66923307715406266</v>
      </c>
    </row>
    <row r="2227" spans="1:11" ht="13.5" x14ac:dyDescent="0.25">
      <c r="A2227" s="3">
        <f>TITRES_STAT!B2230</f>
        <v>45547</v>
      </c>
      <c r="B2227" s="5">
        <f>TITRES_STAT!D2230</f>
        <v>0.75</v>
      </c>
      <c r="C2227" s="2">
        <f t="shared" si="269"/>
        <v>2.0000000000000018E-2</v>
      </c>
      <c r="D2227" s="2">
        <f t="shared" si="270"/>
        <v>0.73</v>
      </c>
      <c r="E2227" s="2">
        <f t="shared" si="272"/>
        <v>0.72599999999999998</v>
      </c>
      <c r="F2227" s="2">
        <f t="shared" si="273"/>
        <v>0.71500000000000008</v>
      </c>
      <c r="G2227" s="2">
        <f t="shared" si="275"/>
        <v>0.64379999999999993</v>
      </c>
      <c r="H2227" s="2">
        <f t="shared" si="271"/>
        <v>0.67519999999999991</v>
      </c>
      <c r="I2227" s="2">
        <f t="array" ref="I2227">SUMPRODUCT(B2211:B2230, (ROW(B2211:B2230)-ROW(B2211)+1)) / (20*21/2)</f>
        <v>0.7383333333333334</v>
      </c>
      <c r="J2227" s="2">
        <f t="shared" si="274"/>
        <v>0.70741815130060448</v>
      </c>
      <c r="K2227" s="2">
        <f t="shared" ref="K2227:K2290" si="276">$K$4*B2227+(1-$K$4)*K2226</f>
        <v>0.67240040746174645</v>
      </c>
    </row>
    <row r="2228" spans="1:11" ht="13.5" x14ac:dyDescent="0.25">
      <c r="A2228" s="3">
        <f>TITRES_STAT!B2231</f>
        <v>45548</v>
      </c>
      <c r="B2228" s="5">
        <f>TITRES_STAT!D2231</f>
        <v>0.78</v>
      </c>
      <c r="C2228" s="2">
        <f t="shared" si="269"/>
        <v>3.0000000000000027E-2</v>
      </c>
      <c r="D2228" s="2">
        <f t="shared" si="270"/>
        <v>0.74199999999999999</v>
      </c>
      <c r="E2228" s="2">
        <f t="shared" si="272"/>
        <v>0.7320000000000001</v>
      </c>
      <c r="F2228" s="2">
        <f t="shared" si="273"/>
        <v>0.72150000000000003</v>
      </c>
      <c r="G2228" s="2">
        <f t="shared" si="275"/>
        <v>0.64719999999999989</v>
      </c>
      <c r="H2228" s="2">
        <f t="shared" si="271"/>
        <v>0.67549999999999988</v>
      </c>
      <c r="I2228" s="2">
        <f t="array" ref="I2228">SUMPRODUCT(B2212:B2231, (ROW(B2212:B2231)-ROW(B2212)+1)) / (20*21/2)</f>
        <v>0.74299999999999999</v>
      </c>
      <c r="J2228" s="2">
        <f t="shared" si="274"/>
        <v>0.71433070831959455</v>
      </c>
      <c r="K2228" s="2">
        <f t="shared" si="276"/>
        <v>0.67661999932599171</v>
      </c>
    </row>
    <row r="2229" spans="1:11" ht="13.5" x14ac:dyDescent="0.25">
      <c r="A2229" s="3">
        <f>TITRES_STAT!B2232</f>
        <v>45551</v>
      </c>
      <c r="B2229" s="5">
        <f>TITRES_STAT!D2232</f>
        <v>0.78</v>
      </c>
      <c r="C2229" s="2">
        <f t="shared" si="269"/>
        <v>0</v>
      </c>
      <c r="D2229" s="2">
        <f t="shared" si="270"/>
        <v>0.75400000000000011</v>
      </c>
      <c r="E2229" s="2">
        <f t="shared" si="272"/>
        <v>0.7390000000000001</v>
      </c>
      <c r="F2229" s="2">
        <f t="shared" si="273"/>
        <v>0.72750000000000004</v>
      </c>
      <c r="G2229" s="2">
        <f t="shared" si="275"/>
        <v>0.65059999999999985</v>
      </c>
      <c r="H2229" s="2">
        <f t="shared" si="271"/>
        <v>0.67584999999999984</v>
      </c>
      <c r="I2229" s="2">
        <f t="array" ref="I2229">SUMPRODUCT(B2213:B2232, (ROW(B2213:B2232)-ROW(B2213)+1)) / (20*21/2)</f>
        <v>0.74638095238095248</v>
      </c>
      <c r="J2229" s="2">
        <f t="shared" si="274"/>
        <v>0.72058492657487128</v>
      </c>
      <c r="K2229" s="2">
        <f t="shared" si="276"/>
        <v>0.68067411699948233</v>
      </c>
    </row>
    <row r="2230" spans="1:11" ht="13.5" x14ac:dyDescent="0.25">
      <c r="A2230" s="3">
        <f>TITRES_STAT!B2233</f>
        <v>45552</v>
      </c>
      <c r="B2230" s="5">
        <f>TITRES_STAT!D2233</f>
        <v>0.75</v>
      </c>
      <c r="C2230" s="2">
        <f t="shared" si="269"/>
        <v>-3.0000000000000027E-2</v>
      </c>
      <c r="D2230" s="2">
        <f t="shared" si="270"/>
        <v>0.75800000000000001</v>
      </c>
      <c r="E2230" s="2">
        <f t="shared" si="272"/>
        <v>0.74199999999999999</v>
      </c>
      <c r="F2230" s="2">
        <f t="shared" si="273"/>
        <v>0.73100000000000009</v>
      </c>
      <c r="G2230" s="2">
        <f t="shared" si="275"/>
        <v>0.65379999999999994</v>
      </c>
      <c r="H2230" s="2">
        <f t="shared" si="271"/>
        <v>0.6760999999999997</v>
      </c>
      <c r="I2230" s="2">
        <f t="array" ref="I2230">SUMPRODUCT(B2214:B2233, (ROW(B2214:B2233)-ROW(B2214)+1)) / (20*21/2)</f>
        <v>0.74666666666666681</v>
      </c>
      <c r="J2230" s="2">
        <f t="shared" si="274"/>
        <v>0.72338636213916918</v>
      </c>
      <c r="K2230" s="2">
        <f t="shared" si="276"/>
        <v>0.68339277907793405</v>
      </c>
    </row>
    <row r="2231" spans="1:11" ht="13.5" x14ac:dyDescent="0.25">
      <c r="A2231" s="3">
        <f>TITRES_STAT!B2234</f>
        <v>45553</v>
      </c>
      <c r="B2231" s="5">
        <f>TITRES_STAT!D2234</f>
        <v>0.78</v>
      </c>
      <c r="C2231" s="2">
        <f t="shared" si="269"/>
        <v>3.0000000000000027E-2</v>
      </c>
      <c r="D2231" s="2">
        <f t="shared" si="270"/>
        <v>0.76800000000000002</v>
      </c>
      <c r="E2231" s="2">
        <f t="shared" si="272"/>
        <v>0.74700000000000011</v>
      </c>
      <c r="F2231" s="2">
        <f t="shared" si="273"/>
        <v>0.73449999999999993</v>
      </c>
      <c r="G2231" s="2">
        <f t="shared" si="275"/>
        <v>0.65799999999999992</v>
      </c>
      <c r="H2231" s="2">
        <f t="shared" si="271"/>
        <v>0.67649999999999977</v>
      </c>
      <c r="I2231" s="2">
        <f t="array" ref="I2231">SUMPRODUCT(B2215:B2234, (ROW(B2215:B2234)-ROW(B2215)+1)) / (20*21/2)</f>
        <v>0.74590476190476196</v>
      </c>
      <c r="J2231" s="2">
        <f t="shared" si="274"/>
        <v>0.72877813717353401</v>
      </c>
      <c r="K2231" s="2">
        <f t="shared" si="276"/>
        <v>0.68718129754546609</v>
      </c>
    </row>
    <row r="2232" spans="1:11" ht="13.5" x14ac:dyDescent="0.25">
      <c r="A2232" s="3">
        <f>TITRES_STAT!B2235</f>
        <v>45554</v>
      </c>
      <c r="B2232" s="5">
        <f>TITRES_STAT!D2235</f>
        <v>0.77</v>
      </c>
      <c r="C2232" s="2">
        <f t="shared" si="269"/>
        <v>-1.0000000000000009E-2</v>
      </c>
      <c r="D2232" s="2">
        <f t="shared" si="270"/>
        <v>0.77200000000000002</v>
      </c>
      <c r="E2232" s="2">
        <f t="shared" si="272"/>
        <v>0.751</v>
      </c>
      <c r="F2232" s="2">
        <f t="shared" si="273"/>
        <v>0.73699999999999988</v>
      </c>
      <c r="G2232" s="2">
        <f t="shared" si="275"/>
        <v>0.6624000000000001</v>
      </c>
      <c r="H2232" s="2">
        <f t="shared" si="271"/>
        <v>0.67679999999999996</v>
      </c>
      <c r="I2232" s="2">
        <f t="array" ref="I2232">SUMPRODUCT(B2216:B2235, (ROW(B2216:B2235)-ROW(B2216)+1)) / (20*21/2)</f>
        <v>0.74228571428571422</v>
      </c>
      <c r="J2232" s="2">
        <f t="shared" si="274"/>
        <v>0.73270402887129271</v>
      </c>
      <c r="K2232" s="2">
        <f t="shared" si="276"/>
        <v>0.69042908979858508</v>
      </c>
    </row>
    <row r="2233" spans="1:11" ht="13.5" x14ac:dyDescent="0.25">
      <c r="A2233" s="3">
        <f>TITRES_STAT!B2236</f>
        <v>45555</v>
      </c>
      <c r="B2233" s="5">
        <f>TITRES_STAT!D2236</f>
        <v>0.74</v>
      </c>
      <c r="C2233" s="2">
        <f t="shared" si="269"/>
        <v>-3.0000000000000027E-2</v>
      </c>
      <c r="D2233" s="2">
        <f t="shared" si="270"/>
        <v>0.76400000000000001</v>
      </c>
      <c r="E2233" s="2">
        <f t="shared" si="272"/>
        <v>0.75300000000000011</v>
      </c>
      <c r="F2233" s="2">
        <f t="shared" si="273"/>
        <v>0.73799999999999988</v>
      </c>
      <c r="G2233" s="2">
        <f t="shared" si="275"/>
        <v>0.66620000000000024</v>
      </c>
      <c r="H2233" s="2">
        <f t="shared" si="271"/>
        <v>0.67699999999999994</v>
      </c>
      <c r="I2233" s="2">
        <f t="array" ref="I2233">SUMPRODUCT(B2217:B2236, (ROW(B2217:B2236)-ROW(B2217)+1)) / (20*21/2)</f>
        <v>0.74071428571428577</v>
      </c>
      <c r="J2233" s="2">
        <f t="shared" si="274"/>
        <v>0.73339888326450298</v>
      </c>
      <c r="K2233" s="2">
        <f t="shared" si="276"/>
        <v>0.69237304706138569</v>
      </c>
    </row>
    <row r="2234" spans="1:11" ht="13.5" x14ac:dyDescent="0.25">
      <c r="A2234" s="3">
        <f>TITRES_STAT!B2237</f>
        <v>45558</v>
      </c>
      <c r="B2234" s="5">
        <f>TITRES_STAT!D2237</f>
        <v>0.73</v>
      </c>
      <c r="C2234" s="2">
        <f t="shared" si="269"/>
        <v>-1.0000000000000009E-2</v>
      </c>
      <c r="D2234" s="2">
        <f t="shared" si="270"/>
        <v>0.754</v>
      </c>
      <c r="E2234" s="2">
        <f t="shared" si="272"/>
        <v>0.75400000000000011</v>
      </c>
      <c r="F2234" s="2">
        <f t="shared" si="273"/>
        <v>0.73799999999999988</v>
      </c>
      <c r="G2234" s="2">
        <f t="shared" si="275"/>
        <v>0.66980000000000006</v>
      </c>
      <c r="H2234" s="2">
        <f t="shared" si="271"/>
        <v>0.67709999999999992</v>
      </c>
      <c r="I2234" s="2">
        <f t="array" ref="I2234">SUMPRODUCT(B2218:B2237, (ROW(B2218:B2237)-ROW(B2218)+1)) / (20*21/2)</f>
        <v>0.73633333333333328</v>
      </c>
      <c r="J2234" s="2">
        <f t="shared" si="274"/>
        <v>0.73307518009645511</v>
      </c>
      <c r="K2234" s="2">
        <f t="shared" si="276"/>
        <v>0.69384861384329222</v>
      </c>
    </row>
    <row r="2235" spans="1:11" ht="13.5" x14ac:dyDescent="0.25">
      <c r="A2235" s="3">
        <f>TITRES_STAT!B2238</f>
        <v>45559</v>
      </c>
      <c r="B2235" s="5">
        <f>TITRES_STAT!D2238</f>
        <v>0.7</v>
      </c>
      <c r="C2235" s="2">
        <f t="shared" si="269"/>
        <v>-3.0000000000000027E-2</v>
      </c>
      <c r="D2235" s="2">
        <f t="shared" si="270"/>
        <v>0.74399999999999999</v>
      </c>
      <c r="E2235" s="2">
        <f t="shared" si="272"/>
        <v>0.75100000000000011</v>
      </c>
      <c r="F2235" s="2">
        <f t="shared" si="273"/>
        <v>0.73649999999999993</v>
      </c>
      <c r="G2235" s="2">
        <f t="shared" si="275"/>
        <v>0.67240000000000011</v>
      </c>
      <c r="H2235" s="2">
        <f t="shared" si="271"/>
        <v>0.67689999999999984</v>
      </c>
      <c r="I2235" s="2">
        <f t="array" ref="I2235">SUMPRODUCT(B2219:B2238, (ROW(B2219:B2238)-ROW(B2219)+1)) / (20*21/2)</f>
        <v>0.7339523809523808</v>
      </c>
      <c r="J2235" s="2">
        <f t="shared" si="274"/>
        <v>0.72992516294441179</v>
      </c>
      <c r="K2235" s="2">
        <f t="shared" si="276"/>
        <v>0.69408984467296708</v>
      </c>
    </row>
    <row r="2236" spans="1:11" ht="13.5" x14ac:dyDescent="0.25">
      <c r="A2236" s="3">
        <f>TITRES_STAT!B2239</f>
        <v>45560</v>
      </c>
      <c r="B2236" s="5">
        <f>TITRES_STAT!D2239</f>
        <v>0.72</v>
      </c>
      <c r="C2236" s="2">
        <f t="shared" si="269"/>
        <v>2.0000000000000018E-2</v>
      </c>
      <c r="D2236" s="2">
        <f t="shared" si="270"/>
        <v>0.73199999999999998</v>
      </c>
      <c r="E2236" s="2">
        <f t="shared" si="272"/>
        <v>0.75</v>
      </c>
      <c r="F2236" s="2">
        <f t="shared" si="273"/>
        <v>0.73599999999999988</v>
      </c>
      <c r="G2236" s="2">
        <f t="shared" si="275"/>
        <v>0.67539999999999989</v>
      </c>
      <c r="H2236" s="2">
        <f t="shared" si="271"/>
        <v>0.67669999999999986</v>
      </c>
      <c r="I2236" s="2">
        <f t="array" ref="I2236">SUMPRODUCT(B2220:B2239, (ROW(B2220:B2239)-ROW(B2220)+1)) / (20*21/2)</f>
        <v>0.7344761904761905</v>
      </c>
      <c r="J2236" s="2">
        <f t="shared" si="274"/>
        <v>0.72897990933065837</v>
      </c>
      <c r="K2236" s="2">
        <f t="shared" si="276"/>
        <v>0.69510592919559577</v>
      </c>
    </row>
    <row r="2237" spans="1:11" ht="13.5" x14ac:dyDescent="0.25">
      <c r="A2237" s="3">
        <f>TITRES_STAT!B2240</f>
        <v>45561</v>
      </c>
      <c r="B2237" s="5">
        <f>TITRES_STAT!D2240</f>
        <v>0.69</v>
      </c>
      <c r="C2237" s="2">
        <f t="shared" si="269"/>
        <v>-3.0000000000000027E-2</v>
      </c>
      <c r="D2237" s="2">
        <f t="shared" si="270"/>
        <v>0.71599999999999997</v>
      </c>
      <c r="E2237" s="2">
        <f t="shared" si="272"/>
        <v>0.74399999999999999</v>
      </c>
      <c r="F2237" s="2">
        <f t="shared" si="273"/>
        <v>0.73499999999999988</v>
      </c>
      <c r="G2237" s="2">
        <f t="shared" si="275"/>
        <v>0.67779999999999996</v>
      </c>
      <c r="H2237" s="2">
        <f t="shared" si="271"/>
        <v>0.6763499999999999</v>
      </c>
      <c r="I2237" s="2">
        <f t="array" ref="I2237">SUMPRODUCT(B2221:B2240, (ROW(B2221:B2240)-ROW(B2221)+1)) / (20*21/2)</f>
        <v>0.73580952380952391</v>
      </c>
      <c r="J2237" s="2">
        <f t="shared" si="274"/>
        <v>0.72526753701345281</v>
      </c>
      <c r="K2237" s="2">
        <f t="shared" si="276"/>
        <v>0.69490569667812152</v>
      </c>
    </row>
    <row r="2238" spans="1:11" ht="13.5" x14ac:dyDescent="0.25">
      <c r="A2238" s="3">
        <f>TITRES_STAT!B2241</f>
        <v>45562</v>
      </c>
      <c r="B2238" s="5">
        <f>TITRES_STAT!D2241</f>
        <v>0.71</v>
      </c>
      <c r="C2238" s="2">
        <f t="shared" si="269"/>
        <v>2.0000000000000018E-2</v>
      </c>
      <c r="D2238" s="2">
        <f t="shared" si="270"/>
        <v>0.71</v>
      </c>
      <c r="E2238" s="2">
        <f t="shared" si="272"/>
        <v>0.73699999999999999</v>
      </c>
      <c r="F2238" s="2">
        <f t="shared" si="273"/>
        <v>0.73450000000000004</v>
      </c>
      <c r="G2238" s="2">
        <f t="shared" si="275"/>
        <v>0.68019999999999992</v>
      </c>
      <c r="H2238" s="2">
        <f t="shared" si="271"/>
        <v>0.67625000000000002</v>
      </c>
      <c r="I2238" s="2">
        <f t="array" ref="I2238">SUMPRODUCT(B2222:B2241, (ROW(B2222:B2241)-ROW(B2222)+1)) / (20*21/2)</f>
        <v>0.7379523809523808</v>
      </c>
      <c r="J2238" s="2">
        <f t="shared" si="274"/>
        <v>0.72381348586931438</v>
      </c>
      <c r="K2238" s="2">
        <f t="shared" si="276"/>
        <v>0.69549763014172461</v>
      </c>
    </row>
    <row r="2239" spans="1:11" ht="13.5" x14ac:dyDescent="0.25">
      <c r="A2239" s="3">
        <f>TITRES_STAT!B2242</f>
        <v>45565</v>
      </c>
      <c r="B2239" s="5">
        <f>TITRES_STAT!D2242</f>
        <v>0.74</v>
      </c>
      <c r="C2239" s="2">
        <f t="shared" si="269"/>
        <v>3.0000000000000027E-2</v>
      </c>
      <c r="D2239" s="2">
        <f t="shared" si="270"/>
        <v>0.71199999999999997</v>
      </c>
      <c r="E2239" s="2">
        <f t="shared" si="272"/>
        <v>0.73299999999999987</v>
      </c>
      <c r="F2239" s="2">
        <f t="shared" si="273"/>
        <v>0.73599999999999999</v>
      </c>
      <c r="G2239" s="2">
        <f t="shared" si="275"/>
        <v>0.68279999999999996</v>
      </c>
      <c r="H2239" s="2">
        <f t="shared" si="271"/>
        <v>0.67620000000000002</v>
      </c>
      <c r="I2239" s="2">
        <f t="array" ref="I2239">SUMPRODUCT(B2223:B2242, (ROW(B2223:B2242)-ROW(B2223)+1)) / (20*21/2)</f>
        <v>0.74090476190476195</v>
      </c>
      <c r="J2239" s="2">
        <f t="shared" si="274"/>
        <v>0.72535505864366534</v>
      </c>
      <c r="K2239" s="2">
        <f t="shared" si="276"/>
        <v>0.697242821116559</v>
      </c>
    </row>
    <row r="2240" spans="1:11" ht="13.5" x14ac:dyDescent="0.25">
      <c r="A2240" s="3">
        <f>TITRES_STAT!B2243</f>
        <v>45566</v>
      </c>
      <c r="B2240" s="5">
        <f>TITRES_STAT!D2243</f>
        <v>0.75</v>
      </c>
      <c r="C2240" s="2">
        <f t="shared" si="269"/>
        <v>1.0000000000000009E-2</v>
      </c>
      <c r="D2240" s="2">
        <f t="shared" si="270"/>
        <v>0.72200000000000009</v>
      </c>
      <c r="E2240" s="2">
        <f t="shared" si="272"/>
        <v>0.73299999999999987</v>
      </c>
      <c r="F2240" s="2">
        <f t="shared" si="273"/>
        <v>0.73749999999999993</v>
      </c>
      <c r="G2240" s="2">
        <f t="shared" si="275"/>
        <v>0.68520000000000014</v>
      </c>
      <c r="H2240" s="2">
        <f t="shared" si="271"/>
        <v>0.67625000000000002</v>
      </c>
      <c r="I2240" s="2">
        <f t="array" ref="I2240">SUMPRODUCT(B2224:B2243, (ROW(B2224:B2243)-ROW(B2224)+1)) / (20*21/2)</f>
        <v>0.74271428571428566</v>
      </c>
      <c r="J2240" s="2">
        <f t="shared" si="274"/>
        <v>0.72770219591569718</v>
      </c>
      <c r="K2240" s="2">
        <f t="shared" si="276"/>
        <v>0.69931173009238023</v>
      </c>
    </row>
    <row r="2241" spans="1:11" ht="13.5" x14ac:dyDescent="0.25">
      <c r="A2241" s="3">
        <f>TITRES_STAT!B2244</f>
        <v>45567</v>
      </c>
      <c r="B2241" s="5">
        <f>TITRES_STAT!D2244</f>
        <v>0.76</v>
      </c>
      <c r="C2241" s="2">
        <f t="shared" si="269"/>
        <v>1.0000000000000009E-2</v>
      </c>
      <c r="D2241" s="2">
        <f t="shared" si="270"/>
        <v>0.72999999999999987</v>
      </c>
      <c r="E2241" s="2">
        <f t="shared" si="272"/>
        <v>0.73099999999999998</v>
      </c>
      <c r="F2241" s="2">
        <f t="shared" si="273"/>
        <v>0.7390000000000001</v>
      </c>
      <c r="G2241" s="2">
        <f t="shared" si="275"/>
        <v>0.68779999999999997</v>
      </c>
      <c r="H2241" s="2">
        <f t="shared" si="271"/>
        <v>0.6762999999999999</v>
      </c>
      <c r="I2241" s="2">
        <f t="array" ref="I2241">SUMPRODUCT(B2225:B2244, (ROW(B2225:B2244)-ROW(B2225)+1)) / (20*21/2)</f>
        <v>0.74433333333333318</v>
      </c>
      <c r="J2241" s="2">
        <f t="shared" si="274"/>
        <v>0.7307781772570594</v>
      </c>
      <c r="K2241" s="2">
        <f t="shared" si="276"/>
        <v>0.70169166224562018</v>
      </c>
    </row>
    <row r="2242" spans="1:11" ht="13.5" x14ac:dyDescent="0.25">
      <c r="A2242" s="3">
        <f>TITRES_STAT!B2245</f>
        <v>45568</v>
      </c>
      <c r="B2242" s="5">
        <f>TITRES_STAT!D2245</f>
        <v>0.77</v>
      </c>
      <c r="C2242" s="2">
        <f t="shared" si="269"/>
        <v>1.0000000000000009E-2</v>
      </c>
      <c r="D2242" s="2">
        <f t="shared" si="270"/>
        <v>0.746</v>
      </c>
      <c r="E2242" s="2">
        <f t="shared" si="272"/>
        <v>0.73099999999999987</v>
      </c>
      <c r="F2242" s="2">
        <f t="shared" si="273"/>
        <v>0.74099999999999999</v>
      </c>
      <c r="G2242" s="2">
        <f t="shared" si="275"/>
        <v>0.69100000000000006</v>
      </c>
      <c r="H2242" s="2">
        <f t="shared" si="271"/>
        <v>0.67645</v>
      </c>
      <c r="I2242" s="2">
        <f t="array" ref="I2242">SUMPRODUCT(B2226:B2245, (ROW(B2226:B2245)-ROW(B2226)+1)) / (20*21/2)</f>
        <v>0.74576190476190474</v>
      </c>
      <c r="J2242" s="2">
        <f t="shared" si="274"/>
        <v>0.73451358894686325</v>
      </c>
      <c r="K2242" s="2">
        <f t="shared" si="276"/>
        <v>0.70437042058892918</v>
      </c>
    </row>
    <row r="2243" spans="1:11" ht="13.5" x14ac:dyDescent="0.25">
      <c r="A2243" s="3">
        <f>TITRES_STAT!B2246</f>
        <v>45569</v>
      </c>
      <c r="B2243" s="5">
        <f>TITRES_STAT!D2246</f>
        <v>0.76</v>
      </c>
      <c r="C2243" s="2">
        <f t="shared" si="269"/>
        <v>-1.0000000000000009E-2</v>
      </c>
      <c r="D2243" s="2">
        <f t="shared" si="270"/>
        <v>0.75600000000000001</v>
      </c>
      <c r="E2243" s="2">
        <f t="shared" si="272"/>
        <v>0.73299999999999998</v>
      </c>
      <c r="F2243" s="2">
        <f t="shared" si="273"/>
        <v>0.7430000000000001</v>
      </c>
      <c r="G2243" s="2">
        <f t="shared" si="275"/>
        <v>0.69380000000000008</v>
      </c>
      <c r="H2243" s="2">
        <f t="shared" si="271"/>
        <v>0.67654999999999987</v>
      </c>
      <c r="I2243" s="2">
        <f t="array" ref="I2243">SUMPRODUCT(B2227:B2246, (ROW(B2227:B2246)-ROW(B2227)+1)) / (20*21/2)</f>
        <v>0.74704761904761907</v>
      </c>
      <c r="J2243" s="2">
        <f t="shared" si="274"/>
        <v>0.73694086619001919</v>
      </c>
      <c r="K2243" s="2">
        <f t="shared" si="276"/>
        <v>0.70655197272269665</v>
      </c>
    </row>
    <row r="2244" spans="1:11" ht="13.5" x14ac:dyDescent="0.25">
      <c r="A2244" s="3">
        <f>TITRES_STAT!B2247</f>
        <v>45572</v>
      </c>
      <c r="B2244" s="5">
        <f>TITRES_STAT!D2247</f>
        <v>0.76</v>
      </c>
      <c r="C2244" s="2">
        <f t="shared" ref="C2244:C2307" si="277">B2244-B2243</f>
        <v>0</v>
      </c>
      <c r="D2244" s="2">
        <f t="shared" si="270"/>
        <v>0.76</v>
      </c>
      <c r="E2244" s="2">
        <f t="shared" si="272"/>
        <v>0.73599999999999999</v>
      </c>
      <c r="F2244" s="2">
        <f t="shared" si="273"/>
        <v>0.74499999999999988</v>
      </c>
      <c r="G2244" s="2">
        <f t="shared" si="275"/>
        <v>0.6966</v>
      </c>
      <c r="H2244" s="2">
        <f t="shared" si="271"/>
        <v>0.67684999999999973</v>
      </c>
      <c r="I2244" s="2">
        <f t="array" ref="I2244">SUMPRODUCT(B2228:B2247, (ROW(B2228:B2247)-ROW(B2228)+1)) / (20*21/2)</f>
        <v>0.74819047619047607</v>
      </c>
      <c r="J2244" s="2">
        <f t="shared" si="274"/>
        <v>0.73913697417192203</v>
      </c>
      <c r="K2244" s="2">
        <f t="shared" si="276"/>
        <v>0.70864797379239486</v>
      </c>
    </row>
    <row r="2245" spans="1:11" ht="13.5" x14ac:dyDescent="0.25">
      <c r="A2245" s="3">
        <f>TITRES_STAT!B2248</f>
        <v>45573</v>
      </c>
      <c r="B2245" s="5">
        <f>TITRES_STAT!D2248</f>
        <v>0.76</v>
      </c>
      <c r="C2245" s="2">
        <f t="shared" si="277"/>
        <v>0</v>
      </c>
      <c r="D2245" s="2">
        <f t="shared" si="270"/>
        <v>0.7619999999999999</v>
      </c>
      <c r="E2245" s="2">
        <f t="shared" si="272"/>
        <v>0.74199999999999999</v>
      </c>
      <c r="F2245" s="2">
        <f t="shared" si="273"/>
        <v>0.74649999999999994</v>
      </c>
      <c r="G2245" s="2">
        <f t="shared" si="275"/>
        <v>0.69940000000000002</v>
      </c>
      <c r="H2245" s="2">
        <f t="shared" si="271"/>
        <v>0.67709999999999981</v>
      </c>
      <c r="I2245" s="2">
        <f t="array" ref="I2245">SUMPRODUCT(B2229:B2248, (ROW(B2229:B2248)-ROW(B2229)+1)) / (20*21/2)</f>
        <v>0.74928571428571422</v>
      </c>
      <c r="J2245" s="2">
        <f t="shared" si="274"/>
        <v>0.74112392901269142</v>
      </c>
      <c r="K2245" s="2">
        <f t="shared" si="276"/>
        <v>0.71066177874171266</v>
      </c>
    </row>
    <row r="2246" spans="1:11" ht="13.5" x14ac:dyDescent="0.25">
      <c r="A2246" s="3">
        <f>TITRES_STAT!B2249</f>
        <v>45574</v>
      </c>
      <c r="B2246" s="5">
        <f>TITRES_STAT!D2249</f>
        <v>0.76</v>
      </c>
      <c r="C2246" s="2">
        <f t="shared" si="277"/>
        <v>0</v>
      </c>
      <c r="D2246" s="2">
        <f t="shared" ref="D2246:D2309" si="278">AVERAGE(B2242:B2246)</f>
        <v>0.7619999999999999</v>
      </c>
      <c r="E2246" s="2">
        <f t="shared" si="272"/>
        <v>0.74599999999999989</v>
      </c>
      <c r="F2246" s="2">
        <f t="shared" si="273"/>
        <v>0.74799999999999989</v>
      </c>
      <c r="G2246" s="2">
        <f t="shared" si="275"/>
        <v>0.70219999999999994</v>
      </c>
      <c r="H2246" s="2">
        <f t="shared" si="271"/>
        <v>0.67729999999999979</v>
      </c>
      <c r="I2246" s="2">
        <f t="array" ref="I2246">SUMPRODUCT(B2230:B2249, (ROW(B2230:B2249)-ROW(B2230)+1)) / (20*21/2)</f>
        <v>0.75047619047619041</v>
      </c>
      <c r="J2246" s="2">
        <f t="shared" si="274"/>
        <v>0.74292165005910182</v>
      </c>
      <c r="K2246" s="2">
        <f t="shared" si="276"/>
        <v>0.71259661094792004</v>
      </c>
    </row>
    <row r="2247" spans="1:11" ht="13.5" x14ac:dyDescent="0.25">
      <c r="A2247" s="3">
        <f>TITRES_STAT!B2250</f>
        <v>45575</v>
      </c>
      <c r="B2247" s="5">
        <f>TITRES_STAT!D2250</f>
        <v>0.76</v>
      </c>
      <c r="C2247" s="2">
        <f t="shared" si="277"/>
        <v>0</v>
      </c>
      <c r="D2247" s="2">
        <f t="shared" si="278"/>
        <v>0.76</v>
      </c>
      <c r="E2247" s="2">
        <f t="shared" si="272"/>
        <v>0.75299999999999989</v>
      </c>
      <c r="F2247" s="2">
        <f t="shared" si="273"/>
        <v>0.74849999999999983</v>
      </c>
      <c r="G2247" s="2">
        <f t="shared" si="275"/>
        <v>0.70539999999999992</v>
      </c>
      <c r="H2247" s="2">
        <f t="shared" si="271"/>
        <v>0.67749999999999977</v>
      </c>
      <c r="I2247" s="2">
        <f t="array" ref="I2247">SUMPRODUCT(B2231:B2250, (ROW(B2231:B2250)-ROW(B2231)+1)) / (20*21/2)</f>
        <v>0.749857142857143</v>
      </c>
      <c r="J2247" s="2">
        <f t="shared" si="274"/>
        <v>0.74454815957728271</v>
      </c>
      <c r="K2247" s="2">
        <f t="shared" si="276"/>
        <v>0.71445556738133498</v>
      </c>
    </row>
    <row r="2248" spans="1:11" ht="13.5" x14ac:dyDescent="0.25">
      <c r="A2248" s="3">
        <f>TITRES_STAT!B2251</f>
        <v>45576</v>
      </c>
      <c r="B2248" s="5">
        <f>TITRES_STAT!D2251</f>
        <v>0.76</v>
      </c>
      <c r="C2248" s="2">
        <f t="shared" si="277"/>
        <v>0</v>
      </c>
      <c r="D2248" s="2">
        <f t="shared" si="278"/>
        <v>0.76</v>
      </c>
      <c r="E2248" s="2">
        <f t="shared" si="272"/>
        <v>0.7579999999999999</v>
      </c>
      <c r="F2248" s="2">
        <f t="shared" si="273"/>
        <v>0.74749999999999983</v>
      </c>
      <c r="G2248" s="2">
        <f t="shared" si="275"/>
        <v>0.70899999999999996</v>
      </c>
      <c r="H2248" s="2">
        <f t="shared" si="271"/>
        <v>0.67774999999999952</v>
      </c>
      <c r="I2248" s="2">
        <f t="array" ref="I2248">SUMPRODUCT(B2232:B2251, (ROW(B2232:B2251)-ROW(B2232)+1)) / (20*21/2)</f>
        <v>0.75023809523809526</v>
      </c>
      <c r="J2248" s="2">
        <f t="shared" si="274"/>
        <v>0.74601976342706533</v>
      </c>
      <c r="K2248" s="2">
        <f t="shared" si="276"/>
        <v>0.71624162356245913</v>
      </c>
    </row>
    <row r="2249" spans="1:11" ht="13.5" x14ac:dyDescent="0.25">
      <c r="A2249" s="3">
        <f>TITRES_STAT!B2252</f>
        <v>45579</v>
      </c>
      <c r="B2249" s="5">
        <f>TITRES_STAT!D2252</f>
        <v>0.76</v>
      </c>
      <c r="C2249" s="2">
        <f t="shared" si="277"/>
        <v>0</v>
      </c>
      <c r="D2249" s="2">
        <f t="shared" si="278"/>
        <v>0.76</v>
      </c>
      <c r="E2249" s="2">
        <f t="shared" si="272"/>
        <v>0.7599999999999999</v>
      </c>
      <c r="F2249" s="2">
        <f t="shared" si="273"/>
        <v>0.74649999999999983</v>
      </c>
      <c r="G2249" s="2">
        <f t="shared" si="275"/>
        <v>0.71219999999999994</v>
      </c>
      <c r="H2249" s="2">
        <f t="shared" si="271"/>
        <v>0.67804999999999949</v>
      </c>
      <c r="I2249" s="2">
        <f t="array" ref="I2249">SUMPRODUCT(B2233:B2252, (ROW(B2233:B2252)-ROW(B2233)+1)) / (20*21/2)</f>
        <v>0.74980952380952381</v>
      </c>
      <c r="J2249" s="2">
        <f t="shared" si="274"/>
        <v>0.74735121452924957</v>
      </c>
      <c r="K2249" s="2">
        <f t="shared" si="276"/>
        <v>0.7179576383247156</v>
      </c>
    </row>
    <row r="2250" spans="1:11" ht="13.5" x14ac:dyDescent="0.25">
      <c r="A2250" s="3">
        <f>TITRES_STAT!B2253</f>
        <v>45581</v>
      </c>
      <c r="B2250" s="5">
        <f>TITRES_STAT!D2253</f>
        <v>0.74</v>
      </c>
      <c r="C2250" s="2">
        <f t="shared" si="277"/>
        <v>-2.0000000000000018E-2</v>
      </c>
      <c r="D2250" s="2">
        <f t="shared" si="278"/>
        <v>0.75600000000000001</v>
      </c>
      <c r="E2250" s="2">
        <f t="shared" si="272"/>
        <v>0.7589999999999999</v>
      </c>
      <c r="F2250" s="2">
        <f t="shared" si="273"/>
        <v>0.74599999999999989</v>
      </c>
      <c r="G2250" s="2">
        <f t="shared" si="275"/>
        <v>0.71540000000000004</v>
      </c>
      <c r="H2250" s="2">
        <f t="shared" ref="H2250:H2313" si="279">AVERAGE(B2051:B2250)</f>
        <v>0.67824999999999946</v>
      </c>
      <c r="I2250" s="2">
        <f t="array" ref="I2250">SUMPRODUCT(B2234:B2253, (ROW(B2234:B2253)-ROW(B2234)+1)) / (20*21/2)</f>
        <v>0.74857142857142855</v>
      </c>
      <c r="J2250" s="2">
        <f t="shared" si="274"/>
        <v>0.74665109885979719</v>
      </c>
      <c r="K2250" s="2">
        <f t="shared" si="276"/>
        <v>0.71882204466492283</v>
      </c>
    </row>
    <row r="2251" spans="1:11" ht="13.5" x14ac:dyDescent="0.25">
      <c r="A2251" s="3">
        <f>TITRES_STAT!B2254</f>
        <v>45582</v>
      </c>
      <c r="B2251" s="5">
        <f>TITRES_STAT!D2254</f>
        <v>0.75</v>
      </c>
      <c r="C2251" s="2">
        <f t="shared" si="277"/>
        <v>1.0000000000000009E-2</v>
      </c>
      <c r="D2251" s="2">
        <f t="shared" si="278"/>
        <v>0.75400000000000011</v>
      </c>
      <c r="E2251" s="2">
        <f t="shared" si="272"/>
        <v>0.7579999999999999</v>
      </c>
      <c r="F2251" s="2">
        <f t="shared" si="273"/>
        <v>0.74449999999999994</v>
      </c>
      <c r="G2251" s="2">
        <f t="shared" si="275"/>
        <v>0.71920000000000006</v>
      </c>
      <c r="H2251" s="2">
        <f t="shared" si="279"/>
        <v>0.67854999999999943</v>
      </c>
      <c r="I2251" s="2">
        <f t="array" ref="I2251">SUMPRODUCT(B2235:B2254, (ROW(B2235:B2254)-ROW(B2235)+1)) / (20*21/2)</f>
        <v>0.74642857142857155</v>
      </c>
      <c r="J2251" s="2">
        <f t="shared" si="274"/>
        <v>0.74697004182553073</v>
      </c>
      <c r="K2251" s="2">
        <f t="shared" si="276"/>
        <v>0.72004470958002398</v>
      </c>
    </row>
    <row r="2252" spans="1:11" ht="13.5" x14ac:dyDescent="0.25">
      <c r="A2252" s="3">
        <f>TITRES_STAT!B2255</f>
        <v>45583</v>
      </c>
      <c r="B2252" s="5">
        <f>TITRES_STAT!D2255</f>
        <v>0.74</v>
      </c>
      <c r="C2252" s="2">
        <f t="shared" si="277"/>
        <v>-1.0000000000000009E-2</v>
      </c>
      <c r="D2252" s="2">
        <f t="shared" si="278"/>
        <v>0.75</v>
      </c>
      <c r="E2252" s="2">
        <f t="shared" ref="E2252:E2315" si="280">AVERAGE(B2243:B2252)</f>
        <v>0.755</v>
      </c>
      <c r="F2252" s="2">
        <f t="shared" si="273"/>
        <v>0.74299999999999988</v>
      </c>
      <c r="G2252" s="2">
        <f t="shared" si="275"/>
        <v>0.72240000000000026</v>
      </c>
      <c r="H2252" s="2">
        <f t="shared" si="279"/>
        <v>0.67869999999999953</v>
      </c>
      <c r="I2252" s="2">
        <f t="array" ref="I2252">SUMPRODUCT(B2236:B2255, (ROW(B2236:B2255)-ROW(B2236)+1)) / (20*21/2)</f>
        <v>0.74147619047619051</v>
      </c>
      <c r="J2252" s="2">
        <f t="shared" si="274"/>
        <v>0.74630622831833737</v>
      </c>
      <c r="K2252" s="2">
        <f t="shared" si="276"/>
        <v>0.72082726998865054</v>
      </c>
    </row>
    <row r="2253" spans="1:11" ht="13.5" x14ac:dyDescent="0.25">
      <c r="A2253" s="3">
        <f>TITRES_STAT!B2256</f>
        <v>45586</v>
      </c>
      <c r="B2253" s="5">
        <f>TITRES_STAT!D2256</f>
        <v>0.73</v>
      </c>
      <c r="C2253" s="2">
        <f t="shared" si="277"/>
        <v>-1.0000000000000009E-2</v>
      </c>
      <c r="D2253" s="2">
        <f t="shared" si="278"/>
        <v>0.74399999999999999</v>
      </c>
      <c r="E2253" s="2">
        <f t="shared" si="280"/>
        <v>0.752</v>
      </c>
      <c r="F2253" s="2">
        <f t="shared" si="273"/>
        <v>0.74249999999999994</v>
      </c>
      <c r="G2253" s="2">
        <f t="shared" si="275"/>
        <v>0.72500000000000009</v>
      </c>
      <c r="H2253" s="2">
        <f t="shared" si="279"/>
        <v>0.6789499999999995</v>
      </c>
      <c r="I2253" s="2">
        <f t="array" ref="I2253">SUMPRODUCT(B2237:B2256, (ROW(B2237:B2256)-ROW(B2237)+1)) / (20*21/2)</f>
        <v>0.73371428571428565</v>
      </c>
      <c r="J2253" s="2">
        <f t="shared" si="274"/>
        <v>0.74475325419278149</v>
      </c>
      <c r="K2253" s="2">
        <f t="shared" si="276"/>
        <v>0.72118698489105637</v>
      </c>
    </row>
    <row r="2254" spans="1:11" ht="13.5" x14ac:dyDescent="0.25">
      <c r="A2254" s="3">
        <f>TITRES_STAT!B2257</f>
        <v>45587</v>
      </c>
      <c r="B2254" s="5">
        <f>TITRES_STAT!D2257</f>
        <v>0.72</v>
      </c>
      <c r="C2254" s="2">
        <f t="shared" si="277"/>
        <v>-1.0000000000000009E-2</v>
      </c>
      <c r="D2254" s="2">
        <f t="shared" si="278"/>
        <v>0.73599999999999999</v>
      </c>
      <c r="E2254" s="2">
        <f t="shared" si="280"/>
        <v>0.748</v>
      </c>
      <c r="F2254" s="2">
        <f t="shared" si="273"/>
        <v>0.74199999999999999</v>
      </c>
      <c r="G2254" s="2">
        <f t="shared" si="275"/>
        <v>0.72700000000000031</v>
      </c>
      <c r="H2254" s="2">
        <f t="shared" si="279"/>
        <v>0.67929999999999946</v>
      </c>
      <c r="I2254" s="2">
        <f t="array" ref="I2254">SUMPRODUCT(B2238:B2257, (ROW(B2238:B2257)-ROW(B2238)+1)) / (20*21/2)</f>
        <v>0.72814285714285698</v>
      </c>
      <c r="J2254" s="2">
        <f t="shared" si="274"/>
        <v>0.74239580141251649</v>
      </c>
      <c r="K2254" s="2">
        <f t="shared" si="276"/>
        <v>0.72114043646395609</v>
      </c>
    </row>
    <row r="2255" spans="1:11" ht="13.5" x14ac:dyDescent="0.25">
      <c r="A2255" s="3">
        <f>TITRES_STAT!B2258</f>
        <v>45588</v>
      </c>
      <c r="B2255" s="5">
        <f>TITRES_STAT!D2258</f>
        <v>0.69</v>
      </c>
      <c r="C2255" s="2">
        <f t="shared" si="277"/>
        <v>-3.0000000000000027E-2</v>
      </c>
      <c r="D2255" s="2">
        <f t="shared" si="278"/>
        <v>0.72599999999999987</v>
      </c>
      <c r="E2255" s="2">
        <f t="shared" si="280"/>
        <v>0.74099999999999999</v>
      </c>
      <c r="F2255" s="2">
        <f t="shared" si="273"/>
        <v>0.74150000000000005</v>
      </c>
      <c r="G2255" s="2">
        <f t="shared" si="275"/>
        <v>0.72820000000000018</v>
      </c>
      <c r="H2255" s="2">
        <f t="shared" si="279"/>
        <v>0.67939999999999956</v>
      </c>
      <c r="I2255" s="2">
        <f t="array" ref="I2255">SUMPRODUCT(B2239:B2258, (ROW(B2239:B2258)-ROW(B2239)+1)) / (20*21/2)</f>
        <v>0.7254761904761905</v>
      </c>
      <c r="J2255" s="2">
        <f t="shared" si="274"/>
        <v>0.7374057250875149</v>
      </c>
      <c r="K2255" s="2">
        <f t="shared" si="276"/>
        <v>0.71991924287713438</v>
      </c>
    </row>
    <row r="2256" spans="1:11" ht="13.5" x14ac:dyDescent="0.25">
      <c r="A2256" s="3">
        <f>TITRES_STAT!B2259</f>
        <v>45589</v>
      </c>
      <c r="B2256" s="5">
        <f>TITRES_STAT!D2259</f>
        <v>0.66</v>
      </c>
      <c r="C2256" s="2">
        <f t="shared" si="277"/>
        <v>-2.9999999999999916E-2</v>
      </c>
      <c r="D2256" s="2">
        <f t="shared" si="278"/>
        <v>0.70799999999999996</v>
      </c>
      <c r="E2256" s="2">
        <f t="shared" si="280"/>
        <v>0.73100000000000009</v>
      </c>
      <c r="F2256" s="2">
        <f t="shared" si="273"/>
        <v>0.73849999999999993</v>
      </c>
      <c r="G2256" s="2">
        <f t="shared" si="275"/>
        <v>0.7290000000000002</v>
      </c>
      <c r="H2256" s="2">
        <f t="shared" si="279"/>
        <v>0.67934999999999957</v>
      </c>
      <c r="I2256" s="2">
        <f t="array" ref="I2256">SUMPRODUCT(B2240:B2259, (ROW(B2240:B2259)-ROW(B2240)+1)) / (20*21/2)</f>
        <v>0.72280952380952368</v>
      </c>
      <c r="J2256" s="2">
        <f t="shared" si="274"/>
        <v>0.73003375126965631</v>
      </c>
      <c r="K2256" s="2">
        <f t="shared" si="276"/>
        <v>0.71756946864665849</v>
      </c>
    </row>
    <row r="2257" spans="1:11" ht="13.5" x14ac:dyDescent="0.25">
      <c r="A2257" s="3">
        <f>TITRES_STAT!B2260</f>
        <v>45590</v>
      </c>
      <c r="B2257" s="5">
        <f>TITRES_STAT!D2260</f>
        <v>0.68</v>
      </c>
      <c r="C2257" s="2">
        <f t="shared" si="277"/>
        <v>2.0000000000000018E-2</v>
      </c>
      <c r="D2257" s="2">
        <f t="shared" si="278"/>
        <v>0.69599999999999995</v>
      </c>
      <c r="E2257" s="2">
        <f t="shared" si="280"/>
        <v>0.72300000000000009</v>
      </c>
      <c r="F2257" s="2">
        <f t="shared" si="273"/>
        <v>0.73799999999999999</v>
      </c>
      <c r="G2257" s="2">
        <f t="shared" si="275"/>
        <v>0.73</v>
      </c>
      <c r="H2257" s="2">
        <f t="shared" si="279"/>
        <v>0.67944999999999978</v>
      </c>
      <c r="I2257" s="2">
        <f t="array" ref="I2257">SUMPRODUCT(B2241:B2260, (ROW(B2241:B2260)-ROW(B2241)+1)) / (20*21/2)</f>
        <v>0.71742857142857142</v>
      </c>
      <c r="J2257" s="2">
        <f t="shared" si="274"/>
        <v>0.72526863210111769</v>
      </c>
      <c r="K2257" s="2">
        <f t="shared" si="276"/>
        <v>0.71609615615071109</v>
      </c>
    </row>
    <row r="2258" spans="1:11" ht="13.5" x14ac:dyDescent="0.25">
      <c r="A2258" s="3">
        <f>TITRES_STAT!B2261</f>
        <v>45593</v>
      </c>
      <c r="B2258" s="5">
        <f>TITRES_STAT!D2261</f>
        <v>0.71</v>
      </c>
      <c r="C2258" s="2">
        <f t="shared" si="277"/>
        <v>2.9999999999999916E-2</v>
      </c>
      <c r="D2258" s="2">
        <f t="shared" si="278"/>
        <v>0.69199999999999995</v>
      </c>
      <c r="E2258" s="2">
        <f t="shared" si="280"/>
        <v>0.71800000000000008</v>
      </c>
      <c r="F2258" s="2">
        <f t="shared" si="273"/>
        <v>0.7380000000000001</v>
      </c>
      <c r="G2258" s="2">
        <f t="shared" si="275"/>
        <v>0.73120000000000007</v>
      </c>
      <c r="H2258" s="2">
        <f t="shared" si="279"/>
        <v>0.67969999999999986</v>
      </c>
      <c r="I2258" s="2">
        <f t="array" ref="I2258">SUMPRODUCT(B2242:B2261, (ROW(B2242:B2261)-ROW(B2242)+1)) / (20*21/2)</f>
        <v>0.71523809523809523</v>
      </c>
      <c r="J2258" s="2">
        <f t="shared" si="274"/>
        <v>0.72381447666291598</v>
      </c>
      <c r="K2258" s="2">
        <f t="shared" si="276"/>
        <v>0.7158570912036244</v>
      </c>
    </row>
    <row r="2259" spans="1:11" ht="13.5" x14ac:dyDescent="0.25">
      <c r="A2259" s="3">
        <f>TITRES_STAT!B2262</f>
        <v>45594</v>
      </c>
      <c r="B2259" s="5">
        <f>TITRES_STAT!D2262</f>
        <v>0.71</v>
      </c>
      <c r="C2259" s="2">
        <f t="shared" si="277"/>
        <v>0</v>
      </c>
      <c r="D2259" s="2">
        <f t="shared" si="278"/>
        <v>0.69000000000000006</v>
      </c>
      <c r="E2259" s="2">
        <f t="shared" si="280"/>
        <v>0.71299999999999986</v>
      </c>
      <c r="F2259" s="2">
        <f t="shared" si="273"/>
        <v>0.73650000000000004</v>
      </c>
      <c r="G2259" s="2">
        <f t="shared" si="275"/>
        <v>0.73219999999999996</v>
      </c>
      <c r="H2259" s="2">
        <f t="shared" si="279"/>
        <v>0.68004999999999982</v>
      </c>
      <c r="I2259" s="2">
        <f t="array" ref="I2259">SUMPRODUCT(B2243:B2262, (ROW(B2243:B2262)-ROW(B2243)+1)) / (20*21/2)</f>
        <v>0.71519047619047615</v>
      </c>
      <c r="J2259" s="2">
        <f t="shared" si="274"/>
        <v>0.72249881221882872</v>
      </c>
      <c r="K2259" s="2">
        <f t="shared" si="276"/>
        <v>0.71562740135250191</v>
      </c>
    </row>
    <row r="2260" spans="1:11" ht="13.5" x14ac:dyDescent="0.25">
      <c r="A2260" s="3">
        <f>TITRES_STAT!B2263</f>
        <v>45595</v>
      </c>
      <c r="B2260" s="5">
        <f>TITRES_STAT!D2263</f>
        <v>0.68</v>
      </c>
      <c r="C2260" s="2">
        <f t="shared" si="277"/>
        <v>-2.9999999999999916E-2</v>
      </c>
      <c r="D2260" s="2">
        <f t="shared" si="278"/>
        <v>0.68799999999999994</v>
      </c>
      <c r="E2260" s="2">
        <f t="shared" si="280"/>
        <v>0.70699999999999985</v>
      </c>
      <c r="F2260" s="2">
        <f t="shared" ref="F2260:F2323" si="281">AVERAGE(B2241:B2260)</f>
        <v>0.73299999999999998</v>
      </c>
      <c r="G2260" s="2">
        <f t="shared" si="275"/>
        <v>0.73220000000000018</v>
      </c>
      <c r="H2260" s="2">
        <f t="shared" si="279"/>
        <v>0.68024999999999991</v>
      </c>
      <c r="I2260" s="2">
        <f t="array" ref="I2260">SUMPRODUCT(B2244:B2263, (ROW(B2244:B2263)-ROW(B2244)+1)) / (20*21/2)</f>
        <v>0.71533333333333315</v>
      </c>
      <c r="J2260" s="2">
        <f t="shared" si="274"/>
        <v>0.71845130629322607</v>
      </c>
      <c r="K2260" s="2">
        <f t="shared" si="276"/>
        <v>0.71423024835828608</v>
      </c>
    </row>
    <row r="2261" spans="1:11" ht="13.5" x14ac:dyDescent="0.25">
      <c r="A2261" s="3">
        <f>TITRES_STAT!B2264</f>
        <v>45596</v>
      </c>
      <c r="B2261" s="5">
        <f>TITRES_STAT!D2264</f>
        <v>0.71</v>
      </c>
      <c r="C2261" s="2">
        <f t="shared" si="277"/>
        <v>2.9999999999999916E-2</v>
      </c>
      <c r="D2261" s="2">
        <f t="shared" si="278"/>
        <v>0.69800000000000006</v>
      </c>
      <c r="E2261" s="2">
        <f t="shared" si="280"/>
        <v>0.70299999999999996</v>
      </c>
      <c r="F2261" s="2">
        <f t="shared" si="281"/>
        <v>0.73049999999999993</v>
      </c>
      <c r="G2261" s="2">
        <f t="shared" si="275"/>
        <v>0.73220000000000018</v>
      </c>
      <c r="H2261" s="2">
        <f t="shared" si="279"/>
        <v>0.68064999999999998</v>
      </c>
      <c r="I2261" s="2">
        <f t="array" ref="I2261">SUMPRODUCT(B2245:B2264, (ROW(B2245:B2264)-ROW(B2245)+1)) / (20*21/2)</f>
        <v>0.71466666666666656</v>
      </c>
      <c r="J2261" s="2">
        <f t="shared" ref="J2261:J2324" si="282">$J$4*B2261+J2260*(1-$J$4)</f>
        <v>0.71764641997958545</v>
      </c>
      <c r="K2261" s="2">
        <f t="shared" si="276"/>
        <v>0.71406435626580433</v>
      </c>
    </row>
    <row r="2262" spans="1:11" ht="13.5" x14ac:dyDescent="0.25">
      <c r="A2262" s="3">
        <f>TITRES_STAT!B2265</f>
        <v>45597</v>
      </c>
      <c r="B2262" s="5">
        <f>TITRES_STAT!D2265</f>
        <v>0.73</v>
      </c>
      <c r="C2262" s="2">
        <f t="shared" si="277"/>
        <v>2.0000000000000018E-2</v>
      </c>
      <c r="D2262" s="2">
        <f t="shared" si="278"/>
        <v>0.70799999999999996</v>
      </c>
      <c r="E2262" s="2">
        <f t="shared" si="280"/>
        <v>0.70199999999999996</v>
      </c>
      <c r="F2262" s="2">
        <f t="shared" si="281"/>
        <v>0.72850000000000004</v>
      </c>
      <c r="G2262" s="2">
        <f t="shared" si="275"/>
        <v>0.73240000000000005</v>
      </c>
      <c r="H2262" s="2">
        <f t="shared" si="279"/>
        <v>0.68114999999999992</v>
      </c>
      <c r="I2262" s="2">
        <f t="array" ref="I2262">SUMPRODUCT(B2246:B2265, (ROW(B2246:B2265)-ROW(B2246)+1)) / (20*21/2)</f>
        <v>0.71228571428571419</v>
      </c>
      <c r="J2262" s="2">
        <f t="shared" si="282"/>
        <v>0.71882295141010111</v>
      </c>
      <c r="K2262" s="2">
        <f t="shared" si="276"/>
        <v>0.71468928347106697</v>
      </c>
    </row>
    <row r="2263" spans="1:11" ht="13.5" x14ac:dyDescent="0.25">
      <c r="A2263" s="3">
        <f>TITRES_STAT!B2266</f>
        <v>45600</v>
      </c>
      <c r="B2263" s="5">
        <f>TITRES_STAT!D2266</f>
        <v>0.73</v>
      </c>
      <c r="C2263" s="2">
        <f t="shared" si="277"/>
        <v>0</v>
      </c>
      <c r="D2263" s="2">
        <f t="shared" si="278"/>
        <v>0.71199999999999997</v>
      </c>
      <c r="E2263" s="2">
        <f t="shared" si="280"/>
        <v>0.70199999999999996</v>
      </c>
      <c r="F2263" s="2">
        <f t="shared" si="281"/>
        <v>0.72700000000000009</v>
      </c>
      <c r="G2263" s="2">
        <f t="shared" si="275"/>
        <v>0.73260000000000003</v>
      </c>
      <c r="H2263" s="2">
        <f t="shared" si="279"/>
        <v>0.68164999999999976</v>
      </c>
      <c r="I2263" s="2">
        <f t="array" ref="I2263">SUMPRODUCT(B2247:B2266, (ROW(B2247:B2266)-ROW(B2247)+1)) / (20*21/2)</f>
        <v>0.71114285714285708</v>
      </c>
      <c r="J2263" s="2">
        <f t="shared" si="282"/>
        <v>0.71988743222818674</v>
      </c>
      <c r="K2263" s="2">
        <f t="shared" si="276"/>
        <v>0.71528970372710354</v>
      </c>
    </row>
    <row r="2264" spans="1:11" ht="13.5" x14ac:dyDescent="0.25">
      <c r="A2264" s="3">
        <f>TITRES_STAT!B2267</f>
        <v>45601</v>
      </c>
      <c r="B2264" s="5">
        <f>TITRES_STAT!D2267</f>
        <v>0.72</v>
      </c>
      <c r="C2264" s="2">
        <f t="shared" si="277"/>
        <v>-1.0000000000000009E-2</v>
      </c>
      <c r="D2264" s="2">
        <f t="shared" si="278"/>
        <v>0.71400000000000008</v>
      </c>
      <c r="E2264" s="2">
        <f t="shared" si="280"/>
        <v>0.70200000000000007</v>
      </c>
      <c r="F2264" s="2">
        <f t="shared" si="281"/>
        <v>0.72500000000000009</v>
      </c>
      <c r="G2264" s="2">
        <f t="shared" si="275"/>
        <v>0.73239999999999994</v>
      </c>
      <c r="H2264" s="2">
        <f t="shared" si="279"/>
        <v>0.68204999999999982</v>
      </c>
      <c r="I2264" s="2">
        <f t="array" ref="I2264">SUMPRODUCT(B2248:B2267, (ROW(B2248:B2267)-ROW(B2248)+1)) / (20*21/2)</f>
        <v>0.71023809523809511</v>
      </c>
      <c r="J2264" s="2">
        <f t="shared" si="282"/>
        <v>0.71989815296835946</v>
      </c>
      <c r="K2264" s="2">
        <f t="shared" si="276"/>
        <v>0.71547442122800142</v>
      </c>
    </row>
    <row r="2265" spans="1:11" ht="13.5" x14ac:dyDescent="0.25">
      <c r="A2265" s="3">
        <f>TITRES_STAT!B2268</f>
        <v>45602</v>
      </c>
      <c r="B2265" s="5">
        <f>TITRES_STAT!D2268</f>
        <v>0.7</v>
      </c>
      <c r="C2265" s="2">
        <f t="shared" si="277"/>
        <v>-2.0000000000000018E-2</v>
      </c>
      <c r="D2265" s="2">
        <f t="shared" si="278"/>
        <v>0.71799999999999997</v>
      </c>
      <c r="E2265" s="2">
        <f t="shared" si="280"/>
        <v>0.70300000000000007</v>
      </c>
      <c r="F2265" s="2">
        <f t="shared" si="281"/>
        <v>0.7220000000000002</v>
      </c>
      <c r="G2265" s="2">
        <f t="shared" si="275"/>
        <v>0.73180000000000012</v>
      </c>
      <c r="H2265" s="2">
        <f t="shared" si="279"/>
        <v>0.68224999999999969</v>
      </c>
      <c r="I2265" s="2">
        <f t="array" ref="I2265">SUMPRODUCT(B2249:B2268, (ROW(B2249:B2268)-ROW(B2249)+1)) / (20*21/2)</f>
        <v>0.70766666666666678</v>
      </c>
      <c r="J2265" s="2">
        <f t="shared" si="282"/>
        <v>0.71800309078089664</v>
      </c>
      <c r="K2265" s="2">
        <f t="shared" si="276"/>
        <v>0.7148675811798445</v>
      </c>
    </row>
    <row r="2266" spans="1:11" ht="13.5" x14ac:dyDescent="0.25">
      <c r="A2266" s="3">
        <f>TITRES_STAT!B2269</f>
        <v>45603</v>
      </c>
      <c r="B2266" s="5">
        <f>TITRES_STAT!D2269</f>
        <v>0.71</v>
      </c>
      <c r="C2266" s="2">
        <f t="shared" si="277"/>
        <v>1.0000000000000009E-2</v>
      </c>
      <c r="D2266" s="2">
        <f t="shared" si="278"/>
        <v>0.71799999999999997</v>
      </c>
      <c r="E2266" s="2">
        <f t="shared" si="280"/>
        <v>0.70800000000000007</v>
      </c>
      <c r="F2266" s="2">
        <f t="shared" si="281"/>
        <v>0.71950000000000003</v>
      </c>
      <c r="G2266" s="2">
        <f t="shared" si="275"/>
        <v>0.73140000000000016</v>
      </c>
      <c r="H2266" s="2">
        <f t="shared" si="279"/>
        <v>0.68254999999999977</v>
      </c>
      <c r="I2266" s="2">
        <f t="array" ref="I2266">SUMPRODUCT(B2250:B2269, (ROW(B2250:B2269)-ROW(B2250)+1)) / (20*21/2)</f>
        <v>0.7054285714285714</v>
      </c>
      <c r="J2266" s="2">
        <f t="shared" si="282"/>
        <v>0.71724089165890648</v>
      </c>
      <c r="K2266" s="2">
        <f t="shared" si="276"/>
        <v>0.71467669564337999</v>
      </c>
    </row>
    <row r="2267" spans="1:11" ht="13.5" x14ac:dyDescent="0.25">
      <c r="A2267" s="3">
        <f>TITRES_STAT!B2270</f>
        <v>45604</v>
      </c>
      <c r="B2267" s="5">
        <f>TITRES_STAT!D2270</f>
        <v>0.71</v>
      </c>
      <c r="C2267" s="2">
        <f t="shared" si="277"/>
        <v>0</v>
      </c>
      <c r="D2267" s="2">
        <f t="shared" si="278"/>
        <v>0.71399999999999997</v>
      </c>
      <c r="E2267" s="2">
        <f t="shared" si="280"/>
        <v>0.71099999999999997</v>
      </c>
      <c r="F2267" s="2">
        <f t="shared" si="281"/>
        <v>0.71699999999999997</v>
      </c>
      <c r="G2267" s="2">
        <f t="shared" si="275"/>
        <v>0.73140000000000005</v>
      </c>
      <c r="H2267" s="2">
        <f t="shared" si="279"/>
        <v>0.68279999999999985</v>
      </c>
      <c r="I2267" s="2">
        <f t="array" ref="I2267">SUMPRODUCT(B2251:B2270, (ROW(B2251:B2270)-ROW(B2251)+1)) / (20*21/2)</f>
        <v>0.7054285714285714</v>
      </c>
      <c r="J2267" s="2">
        <f t="shared" si="282"/>
        <v>0.71655128292948678</v>
      </c>
      <c r="K2267" s="2">
        <f t="shared" si="276"/>
        <v>0.71449329581422782</v>
      </c>
    </row>
    <row r="2268" spans="1:11" ht="13.5" x14ac:dyDescent="0.25">
      <c r="A2268" s="3">
        <f>TITRES_STAT!B2271</f>
        <v>45607</v>
      </c>
      <c r="B2268" s="5">
        <f>TITRES_STAT!D2271</f>
        <v>0.69</v>
      </c>
      <c r="C2268" s="2">
        <f t="shared" si="277"/>
        <v>-2.0000000000000018E-2</v>
      </c>
      <c r="D2268" s="2">
        <f t="shared" si="278"/>
        <v>0.70599999999999996</v>
      </c>
      <c r="E2268" s="2">
        <f t="shared" si="280"/>
        <v>0.70899999999999996</v>
      </c>
      <c r="F2268" s="2">
        <f t="shared" si="281"/>
        <v>0.71350000000000002</v>
      </c>
      <c r="G2268" s="2">
        <f t="shared" si="275"/>
        <v>0.73080000000000012</v>
      </c>
      <c r="H2268" s="2">
        <f t="shared" si="279"/>
        <v>0.68289999999999995</v>
      </c>
      <c r="I2268" s="2">
        <f t="array" ref="I2268">SUMPRODUCT(B2252:B2271, (ROW(B2252:B2271)-ROW(B2252)+1)) / (20*21/2)</f>
        <v>0.70652380952380955</v>
      </c>
      <c r="J2268" s="2">
        <f t="shared" si="282"/>
        <v>0.71402258931715468</v>
      </c>
      <c r="K2268" s="2">
        <f t="shared" si="276"/>
        <v>0.71353277440974838</v>
      </c>
    </row>
    <row r="2269" spans="1:11" ht="13.5" x14ac:dyDescent="0.25">
      <c r="A2269" s="3">
        <f>TITRES_STAT!B2272</f>
        <v>45608</v>
      </c>
      <c r="B2269" s="5">
        <f>TITRES_STAT!D2272</f>
        <v>0.69</v>
      </c>
      <c r="C2269" s="2">
        <f t="shared" si="277"/>
        <v>0</v>
      </c>
      <c r="D2269" s="2">
        <f t="shared" si="278"/>
        <v>0.7</v>
      </c>
      <c r="E2269" s="2">
        <f t="shared" si="280"/>
        <v>0.70700000000000007</v>
      </c>
      <c r="F2269" s="2">
        <f t="shared" si="281"/>
        <v>0.71</v>
      </c>
      <c r="G2269" s="2">
        <f t="shared" si="275"/>
        <v>0.73040000000000016</v>
      </c>
      <c r="H2269" s="2">
        <f t="shared" si="279"/>
        <v>0.68294999999999972</v>
      </c>
      <c r="I2269" s="2">
        <f t="array" ref="I2269">SUMPRODUCT(B2253:B2272, (ROW(B2253:B2272)-ROW(B2253)+1)) / (20*21/2)</f>
        <v>0.70680952380952367</v>
      </c>
      <c r="J2269" s="2">
        <f t="shared" si="282"/>
        <v>0.71173472366790191</v>
      </c>
      <c r="K2269" s="2">
        <f t="shared" si="276"/>
        <v>0.71260992051132699</v>
      </c>
    </row>
    <row r="2270" spans="1:11" ht="13.5" x14ac:dyDescent="0.25">
      <c r="A2270" s="3">
        <f>TITRES_STAT!B2273</f>
        <v>45609</v>
      </c>
      <c r="B2270" s="5">
        <f>TITRES_STAT!D2273</f>
        <v>0.71</v>
      </c>
      <c r="C2270" s="2">
        <f t="shared" si="277"/>
        <v>2.0000000000000018E-2</v>
      </c>
      <c r="D2270" s="2">
        <f t="shared" si="278"/>
        <v>0.70199999999999996</v>
      </c>
      <c r="E2270" s="2">
        <f t="shared" si="280"/>
        <v>0.70999999999999985</v>
      </c>
      <c r="F2270" s="2">
        <f t="shared" si="281"/>
        <v>0.70849999999999991</v>
      </c>
      <c r="G2270" s="2">
        <f t="shared" si="275"/>
        <v>0.73020000000000029</v>
      </c>
      <c r="H2270" s="2">
        <f t="shared" si="279"/>
        <v>0.68304999999999982</v>
      </c>
      <c r="I2270" s="2">
        <f t="array" ref="I2270">SUMPRODUCT(B2254:B2273, (ROW(B2254:B2273)-ROW(B2254)+1)) / (20*21/2)</f>
        <v>0.70533333333333326</v>
      </c>
      <c r="J2270" s="2">
        <f t="shared" si="282"/>
        <v>0.7115695118900065</v>
      </c>
      <c r="K2270" s="2">
        <f t="shared" si="276"/>
        <v>0.71250757068735338</v>
      </c>
    </row>
    <row r="2271" spans="1:11" ht="13.5" x14ac:dyDescent="0.25">
      <c r="A2271" s="3">
        <f>TITRES_STAT!B2274</f>
        <v>45610</v>
      </c>
      <c r="B2271" s="5">
        <f>TITRES_STAT!D2274</f>
        <v>0.72</v>
      </c>
      <c r="C2271" s="2">
        <f t="shared" si="277"/>
        <v>1.0000000000000009E-2</v>
      </c>
      <c r="D2271" s="2">
        <f t="shared" si="278"/>
        <v>0.70399999999999996</v>
      </c>
      <c r="E2271" s="2">
        <f t="shared" si="280"/>
        <v>0.71099999999999997</v>
      </c>
      <c r="F2271" s="2">
        <f t="shared" si="281"/>
        <v>0.70700000000000007</v>
      </c>
      <c r="G2271" s="2">
        <f t="shared" si="275"/>
        <v>0.73000000000000009</v>
      </c>
      <c r="H2271" s="2">
        <f t="shared" si="279"/>
        <v>0.6831999999999997</v>
      </c>
      <c r="I2271" s="2">
        <f t="array" ref="I2271">SUMPRODUCT(B2255:B2274, (ROW(B2255:B2274)-ROW(B2255)+1)) / (20*21/2)</f>
        <v>0.70404761904761903</v>
      </c>
      <c r="J2271" s="2">
        <f t="shared" si="282"/>
        <v>0.71237241551952968</v>
      </c>
      <c r="K2271" s="2">
        <f t="shared" si="276"/>
        <v>0.71280139144471211</v>
      </c>
    </row>
    <row r="2272" spans="1:11" ht="13.5" x14ac:dyDescent="0.25">
      <c r="A2272" s="3">
        <f>TITRES_STAT!B2275</f>
        <v>45611</v>
      </c>
      <c r="B2272" s="5">
        <f>TITRES_STAT!D2275</f>
        <v>0.71</v>
      </c>
      <c r="C2272" s="2">
        <f t="shared" si="277"/>
        <v>-1.0000000000000009E-2</v>
      </c>
      <c r="D2272" s="2">
        <f t="shared" si="278"/>
        <v>0.70399999999999996</v>
      </c>
      <c r="E2272" s="2">
        <f t="shared" si="280"/>
        <v>0.70899999999999985</v>
      </c>
      <c r="F2272" s="2">
        <f t="shared" si="281"/>
        <v>0.70550000000000002</v>
      </c>
      <c r="G2272" s="2">
        <f t="shared" si="275"/>
        <v>0.72960000000000003</v>
      </c>
      <c r="H2272" s="2">
        <f t="shared" si="279"/>
        <v>0.68334999999999968</v>
      </c>
      <c r="I2272" s="2">
        <f t="array" ref="I2272">SUMPRODUCT(B2256:B2275, (ROW(B2256:B2275)-ROW(B2256)+1)) / (20*21/2)</f>
        <v>0.70004761904761903</v>
      </c>
      <c r="J2272" s="2">
        <f t="shared" si="282"/>
        <v>0.71214647118433638</v>
      </c>
      <c r="K2272" s="2">
        <f t="shared" si="276"/>
        <v>0.71269153295668419</v>
      </c>
    </row>
    <row r="2273" spans="1:11" ht="13.5" x14ac:dyDescent="0.25">
      <c r="A2273" s="3">
        <f>TITRES_STAT!B2276</f>
        <v>45614</v>
      </c>
      <c r="B2273" s="5">
        <f>TITRES_STAT!D2276</f>
        <v>0.69</v>
      </c>
      <c r="C2273" s="2">
        <f t="shared" si="277"/>
        <v>-2.0000000000000018E-2</v>
      </c>
      <c r="D2273" s="2">
        <f t="shared" si="278"/>
        <v>0.70399999999999996</v>
      </c>
      <c r="E2273" s="2">
        <f t="shared" si="280"/>
        <v>0.70499999999999985</v>
      </c>
      <c r="F2273" s="2">
        <f t="shared" si="281"/>
        <v>0.7034999999999999</v>
      </c>
      <c r="G2273" s="2">
        <f t="shared" si="275"/>
        <v>0.72900000000000009</v>
      </c>
      <c r="H2273" s="2">
        <f t="shared" si="279"/>
        <v>0.68334999999999968</v>
      </c>
      <c r="I2273" s="2">
        <f t="array" ref="I2273">SUMPRODUCT(B2257:B2276, (ROW(B2257:B2276)-ROW(B2257)+1)) / (20*21/2)</f>
        <v>0.6980952380952381</v>
      </c>
      <c r="J2273" s="2">
        <f t="shared" si="282"/>
        <v>0.71003728345249484</v>
      </c>
      <c r="K2273" s="2">
        <f t="shared" si="276"/>
        <v>0.71180166891916719</v>
      </c>
    </row>
    <row r="2274" spans="1:11" ht="13.5" x14ac:dyDescent="0.25">
      <c r="A2274" s="3">
        <f>TITRES_STAT!B2277</f>
        <v>45615</v>
      </c>
      <c r="B2274" s="5">
        <f>TITRES_STAT!D2277</f>
        <v>0.69</v>
      </c>
      <c r="C2274" s="2">
        <f t="shared" si="277"/>
        <v>0</v>
      </c>
      <c r="D2274" s="2">
        <f t="shared" si="278"/>
        <v>0.70399999999999996</v>
      </c>
      <c r="E2274" s="2">
        <f t="shared" si="280"/>
        <v>0.70199999999999996</v>
      </c>
      <c r="F2274" s="2">
        <f t="shared" si="281"/>
        <v>0.70199999999999996</v>
      </c>
      <c r="G2274" s="2">
        <f t="shared" si="275"/>
        <v>0.72839999999999994</v>
      </c>
      <c r="H2274" s="2">
        <f t="shared" si="279"/>
        <v>0.68334999999999968</v>
      </c>
      <c r="I2274" s="2">
        <f t="array" ref="I2274">SUMPRODUCT(B2258:B2277, (ROW(B2258:B2277)-ROW(B2258)+1)) / (20*21/2)</f>
        <v>0.69795238095238088</v>
      </c>
      <c r="J2274" s="2">
        <f t="shared" si="282"/>
        <v>0.7081289707427334</v>
      </c>
      <c r="K2274" s="2">
        <f t="shared" si="276"/>
        <v>0.71094670151057249</v>
      </c>
    </row>
    <row r="2275" spans="1:11" ht="13.5" x14ac:dyDescent="0.25">
      <c r="A2275" s="3">
        <f>TITRES_STAT!B2278</f>
        <v>45616</v>
      </c>
      <c r="B2275" s="5">
        <f>TITRES_STAT!D2278</f>
        <v>0.66</v>
      </c>
      <c r="C2275" s="2">
        <f t="shared" si="277"/>
        <v>-2.9999999999999916E-2</v>
      </c>
      <c r="D2275" s="2">
        <f t="shared" si="278"/>
        <v>0.69400000000000006</v>
      </c>
      <c r="E2275" s="2">
        <f t="shared" si="280"/>
        <v>0.69799999999999984</v>
      </c>
      <c r="F2275" s="2">
        <f t="shared" si="281"/>
        <v>0.7004999999999999</v>
      </c>
      <c r="G2275" s="2">
        <f t="shared" si="275"/>
        <v>0.72699999999999987</v>
      </c>
      <c r="H2275" s="2">
        <f t="shared" si="279"/>
        <v>0.6831999999999997</v>
      </c>
      <c r="I2275" s="2">
        <f t="array" ref="I2275">SUMPRODUCT(B2259:B2278, (ROW(B2259:B2278)-ROW(B2259)+1)) / (20*21/2)</f>
        <v>0.69771428571428562</v>
      </c>
      <c r="J2275" s="2">
        <f t="shared" si="282"/>
        <v>0.70354525924342548</v>
      </c>
      <c r="K2275" s="2">
        <f t="shared" si="276"/>
        <v>0.70894879164741276</v>
      </c>
    </row>
    <row r="2276" spans="1:11" ht="13.5" x14ac:dyDescent="0.25">
      <c r="A2276" s="3">
        <f>TITRES_STAT!B2279</f>
        <v>45617</v>
      </c>
      <c r="B2276" s="5">
        <f>TITRES_STAT!D2279</f>
        <v>0.68</v>
      </c>
      <c r="C2276" s="2">
        <f t="shared" si="277"/>
        <v>2.0000000000000018E-2</v>
      </c>
      <c r="D2276" s="2">
        <f t="shared" si="278"/>
        <v>0.68600000000000005</v>
      </c>
      <c r="E2276" s="2">
        <f t="shared" si="280"/>
        <v>0.69499999999999995</v>
      </c>
      <c r="F2276" s="2">
        <f t="shared" si="281"/>
        <v>0.7014999999999999</v>
      </c>
      <c r="G2276" s="2">
        <f t="shared" si="275"/>
        <v>0.72599999999999976</v>
      </c>
      <c r="H2276" s="2">
        <f t="shared" si="279"/>
        <v>0.68309999999999993</v>
      </c>
      <c r="I2276" s="2">
        <f t="array" ref="I2276">SUMPRODUCT(B2260:B2279, (ROW(B2260:B2279)-ROW(B2260)+1)) / (20*21/2)</f>
        <v>0.69752380952380943</v>
      </c>
      <c r="J2276" s="2">
        <f t="shared" si="282"/>
        <v>0.70130285360119449</v>
      </c>
      <c r="K2276" s="2">
        <f t="shared" si="276"/>
        <v>0.70781354491614168</v>
      </c>
    </row>
    <row r="2277" spans="1:11" ht="13.5" x14ac:dyDescent="0.25">
      <c r="A2277" s="3">
        <f>TITRES_STAT!B2280</f>
        <v>45618</v>
      </c>
      <c r="B2277" s="5">
        <f>TITRES_STAT!D2280</f>
        <v>0.7</v>
      </c>
      <c r="C2277" s="2">
        <f t="shared" si="277"/>
        <v>1.9999999999999907E-2</v>
      </c>
      <c r="D2277" s="2">
        <f t="shared" si="278"/>
        <v>0.68399999999999994</v>
      </c>
      <c r="E2277" s="2">
        <f t="shared" si="280"/>
        <v>0.69399999999999984</v>
      </c>
      <c r="F2277" s="2">
        <f t="shared" si="281"/>
        <v>0.7024999999999999</v>
      </c>
      <c r="G2277" s="2">
        <f t="shared" si="275"/>
        <v>0.72499999999999998</v>
      </c>
      <c r="H2277" s="2">
        <f t="shared" si="279"/>
        <v>0.68309999999999971</v>
      </c>
      <c r="I2277" s="2">
        <f t="array" ref="I2277">SUMPRODUCT(B2261:B2280, (ROW(B2261:B2280)-ROW(B2261)+1)) / (20*21/2)</f>
        <v>0.6964285714285714</v>
      </c>
      <c r="J2277" s="2">
        <f t="shared" si="282"/>
        <v>0.70117877230584258</v>
      </c>
      <c r="K2277" s="2">
        <f t="shared" si="276"/>
        <v>0.70750713139001853</v>
      </c>
    </row>
    <row r="2278" spans="1:11" ht="13.5" x14ac:dyDescent="0.25">
      <c r="A2278" s="3">
        <f>TITRES_STAT!B2281</f>
        <v>45621</v>
      </c>
      <c r="B2278" s="5">
        <f>TITRES_STAT!D2281</f>
        <v>0.7</v>
      </c>
      <c r="C2278" s="2">
        <f t="shared" si="277"/>
        <v>0</v>
      </c>
      <c r="D2278" s="2">
        <f t="shared" si="278"/>
        <v>0.68600000000000017</v>
      </c>
      <c r="E2278" s="2">
        <f t="shared" si="280"/>
        <v>0.69500000000000006</v>
      </c>
      <c r="F2278" s="2">
        <f t="shared" si="281"/>
        <v>0.70199999999999974</v>
      </c>
      <c r="G2278" s="2">
        <f t="shared" si="275"/>
        <v>0.72339999999999993</v>
      </c>
      <c r="H2278" s="2">
        <f t="shared" si="279"/>
        <v>0.68309999999999971</v>
      </c>
      <c r="I2278" s="2">
        <f t="array" ref="I2278">SUMPRODUCT(B2262:B2281, (ROW(B2262:B2281)-ROW(B2262)+1)) / (20*21/2)</f>
        <v>0.69528571428571428</v>
      </c>
      <c r="J2278" s="2">
        <f t="shared" si="282"/>
        <v>0.70106650827671468</v>
      </c>
      <c r="K2278" s="2">
        <f t="shared" si="276"/>
        <v>0.70721273408060603</v>
      </c>
    </row>
    <row r="2279" spans="1:11" ht="13.5" x14ac:dyDescent="0.25">
      <c r="A2279" s="3">
        <f>TITRES_STAT!B2282</f>
        <v>45622</v>
      </c>
      <c r="B2279" s="5">
        <f>TITRES_STAT!D2282</f>
        <v>0.7</v>
      </c>
      <c r="C2279" s="2">
        <f t="shared" si="277"/>
        <v>0</v>
      </c>
      <c r="D2279" s="2">
        <f t="shared" si="278"/>
        <v>0.68800000000000006</v>
      </c>
      <c r="E2279" s="2">
        <f t="shared" si="280"/>
        <v>0.69599999999999995</v>
      </c>
      <c r="F2279" s="2">
        <f t="shared" si="281"/>
        <v>0.7014999999999999</v>
      </c>
      <c r="G2279" s="2">
        <f t="shared" si="275"/>
        <v>0.72180000000000011</v>
      </c>
      <c r="H2279" s="2">
        <f t="shared" si="279"/>
        <v>0.6831999999999997</v>
      </c>
      <c r="I2279" s="2">
        <f t="array" ref="I2279">SUMPRODUCT(B2263:B2282, (ROW(B2263:B2282)-ROW(B2263)+1)) / (20*21/2)</f>
        <v>0.69233333333333336</v>
      </c>
      <c r="J2279" s="2">
        <f t="shared" si="282"/>
        <v>0.70096493605988475</v>
      </c>
      <c r="K2279" s="2">
        <f t="shared" si="276"/>
        <v>0.70692988176371951</v>
      </c>
    </row>
    <row r="2280" spans="1:11" ht="13.5" x14ac:dyDescent="0.25">
      <c r="A2280" s="3">
        <f>TITRES_STAT!B2283</f>
        <v>45623</v>
      </c>
      <c r="B2280" s="5">
        <f>TITRES_STAT!D2283</f>
        <v>0.69</v>
      </c>
      <c r="C2280" s="2">
        <f t="shared" si="277"/>
        <v>-1.0000000000000009E-2</v>
      </c>
      <c r="D2280" s="2">
        <f t="shared" si="278"/>
        <v>0.69400000000000006</v>
      </c>
      <c r="E2280" s="2">
        <f t="shared" si="280"/>
        <v>0.69400000000000017</v>
      </c>
      <c r="F2280" s="2">
        <f t="shared" si="281"/>
        <v>0.70199999999999974</v>
      </c>
      <c r="G2280" s="2">
        <f t="shared" si="275"/>
        <v>0.72060000000000013</v>
      </c>
      <c r="H2280" s="2">
        <f t="shared" si="279"/>
        <v>0.68324999999999958</v>
      </c>
      <c r="I2280" s="2">
        <f t="array" ref="I2280">SUMPRODUCT(B2264:B2283, (ROW(B2264:B2283)-ROW(B2264)+1)) / (20*21/2)</f>
        <v>0.69061904761904758</v>
      </c>
      <c r="J2280" s="2">
        <f t="shared" si="282"/>
        <v>0.69992065643513379</v>
      </c>
      <c r="K2280" s="2">
        <f t="shared" si="276"/>
        <v>0.70626596483180903</v>
      </c>
    </row>
    <row r="2281" spans="1:11" ht="13.5" x14ac:dyDescent="0.25">
      <c r="A2281" s="3">
        <f>TITRES_STAT!B2284</f>
        <v>45624</v>
      </c>
      <c r="B2281" s="5">
        <f>TITRES_STAT!D2284</f>
        <v>0.69</v>
      </c>
      <c r="C2281" s="2">
        <f t="shared" si="277"/>
        <v>0</v>
      </c>
      <c r="D2281" s="2">
        <f t="shared" si="278"/>
        <v>0.69599999999999995</v>
      </c>
      <c r="E2281" s="2">
        <f t="shared" si="280"/>
        <v>0.69100000000000006</v>
      </c>
      <c r="F2281" s="2">
        <f t="shared" si="281"/>
        <v>0.70099999999999985</v>
      </c>
      <c r="G2281" s="2">
        <f t="shared" si="275"/>
        <v>0.71880000000000022</v>
      </c>
      <c r="H2281" s="2">
        <f t="shared" si="279"/>
        <v>0.68324999999999958</v>
      </c>
      <c r="I2281" s="2">
        <f t="array" ref="I2281">SUMPRODUCT(B2265:B2284, (ROW(B2265:B2284)-ROW(B2265)+1)) / (20*21/2)</f>
        <v>0.68914285714285717</v>
      </c>
      <c r="J2281" s="2">
        <f t="shared" si="282"/>
        <v>0.69897583201274016</v>
      </c>
      <c r="K2281" s="2">
        <f t="shared" si="276"/>
        <v>0.70562808385801268</v>
      </c>
    </row>
    <row r="2282" spans="1:11" ht="13.5" x14ac:dyDescent="0.25">
      <c r="A2282" s="3">
        <f>TITRES_STAT!B2285</f>
        <v>45625</v>
      </c>
      <c r="B2282" s="5">
        <f>TITRES_STAT!D2285</f>
        <v>0.67</v>
      </c>
      <c r="C2282" s="2">
        <f t="shared" si="277"/>
        <v>-1.9999999999999907E-2</v>
      </c>
      <c r="D2282" s="2">
        <f t="shared" si="278"/>
        <v>0.69</v>
      </c>
      <c r="E2282" s="2">
        <f t="shared" si="280"/>
        <v>0.68699999999999994</v>
      </c>
      <c r="F2282" s="2">
        <f t="shared" si="281"/>
        <v>0.69799999999999973</v>
      </c>
      <c r="G2282" s="2">
        <f t="shared" si="275"/>
        <v>0.71680000000000021</v>
      </c>
      <c r="H2282" s="2">
        <f t="shared" si="279"/>
        <v>0.68314999999999959</v>
      </c>
      <c r="I2282" s="2">
        <f t="array" ref="I2282">SUMPRODUCT(B2266:B2285, (ROW(B2266:B2285)-ROW(B2266)+1)) / (20*21/2)</f>
        <v>0.68499999999999983</v>
      </c>
      <c r="J2282" s="2">
        <f t="shared" si="282"/>
        <v>0.69621622896390778</v>
      </c>
      <c r="K2282" s="2">
        <f t="shared" si="276"/>
        <v>0.7042309040988749</v>
      </c>
    </row>
    <row r="2283" spans="1:11" ht="13.5" x14ac:dyDescent="0.25">
      <c r="A2283" s="3">
        <f>TITRES_STAT!B2286</f>
        <v>45628</v>
      </c>
      <c r="B2283" s="5">
        <f>TITRES_STAT!D2286</f>
        <v>0.68</v>
      </c>
      <c r="C2283" s="2">
        <f t="shared" si="277"/>
        <v>1.0000000000000009E-2</v>
      </c>
      <c r="D2283" s="2">
        <f t="shared" si="278"/>
        <v>0.68600000000000005</v>
      </c>
      <c r="E2283" s="2">
        <f t="shared" si="280"/>
        <v>0.68599999999999994</v>
      </c>
      <c r="F2283" s="2">
        <f t="shared" si="281"/>
        <v>0.69549999999999979</v>
      </c>
      <c r="G2283" s="2">
        <f t="shared" si="275"/>
        <v>0.71560000000000012</v>
      </c>
      <c r="H2283" s="2">
        <f t="shared" si="279"/>
        <v>0.68324999999999958</v>
      </c>
      <c r="I2283" s="2">
        <f t="array" ref="I2283">SUMPRODUCT(B2267:B2286, (ROW(B2267:B2286)-ROW(B2267)+1)) / (20*21/2)</f>
        <v>0.68204761904761901</v>
      </c>
      <c r="J2283" s="2">
        <f t="shared" si="282"/>
        <v>0.69467182620544043</v>
      </c>
      <c r="K2283" s="2">
        <f t="shared" si="276"/>
        <v>0.70328067256558568</v>
      </c>
    </row>
    <row r="2284" spans="1:11" ht="13.5" x14ac:dyDescent="0.25">
      <c r="A2284" s="3">
        <f>TITRES_STAT!B2287</f>
        <v>45629</v>
      </c>
      <c r="B2284" s="5">
        <f>TITRES_STAT!D2287</f>
        <v>0.68</v>
      </c>
      <c r="C2284" s="2">
        <f t="shared" si="277"/>
        <v>0</v>
      </c>
      <c r="D2284" s="2">
        <f t="shared" si="278"/>
        <v>0.68200000000000005</v>
      </c>
      <c r="E2284" s="2">
        <f t="shared" si="280"/>
        <v>0.68499999999999994</v>
      </c>
      <c r="F2284" s="2">
        <f t="shared" si="281"/>
        <v>0.69349999999999978</v>
      </c>
      <c r="G2284" s="2">
        <f t="shared" si="275"/>
        <v>0.71460000000000012</v>
      </c>
      <c r="H2284" s="2">
        <f t="shared" si="279"/>
        <v>0.68324999999999947</v>
      </c>
      <c r="I2284" s="2">
        <f t="array" ref="I2284">SUMPRODUCT(B2268:B2287, (ROW(B2268:B2287)-ROW(B2268)+1)) / (20*21/2)</f>
        <v>0.6812380952380952</v>
      </c>
      <c r="J2284" s="2">
        <f t="shared" si="282"/>
        <v>0.69327450942396995</v>
      </c>
      <c r="K2284" s="2">
        <f t="shared" si="276"/>
        <v>0.70236770501399404</v>
      </c>
    </row>
    <row r="2285" spans="1:11" ht="13.5" x14ac:dyDescent="0.25">
      <c r="A2285" s="3">
        <f>TITRES_STAT!B2288</f>
        <v>45630</v>
      </c>
      <c r="B2285" s="5">
        <f>TITRES_STAT!D2288</f>
        <v>0.65</v>
      </c>
      <c r="C2285" s="2">
        <f t="shared" si="277"/>
        <v>-3.0000000000000027E-2</v>
      </c>
      <c r="D2285" s="2">
        <f t="shared" si="278"/>
        <v>0.67400000000000004</v>
      </c>
      <c r="E2285" s="2">
        <f t="shared" si="280"/>
        <v>0.68399999999999994</v>
      </c>
      <c r="F2285" s="2">
        <f t="shared" si="281"/>
        <v>0.69099999999999973</v>
      </c>
      <c r="G2285" s="2">
        <f t="shared" si="275"/>
        <v>0.71360000000000012</v>
      </c>
      <c r="H2285" s="2">
        <f t="shared" si="279"/>
        <v>0.68309999999999949</v>
      </c>
      <c r="I2285" s="2">
        <f t="array" ref="I2285">SUMPRODUCT(B2269:B2288, (ROW(B2269:B2288)-ROW(B2269)+1)) / (20*21/2)</f>
        <v>0.68057142857142849</v>
      </c>
      <c r="J2285" s="2">
        <f t="shared" si="282"/>
        <v>0.6891531275740681</v>
      </c>
      <c r="K2285" s="2">
        <f t="shared" si="276"/>
        <v>0.70031406952324926</v>
      </c>
    </row>
    <row r="2286" spans="1:11" ht="13.5" x14ac:dyDescent="0.25">
      <c r="A2286" s="3">
        <f>TITRES_STAT!B2289</f>
        <v>45631</v>
      </c>
      <c r="B2286" s="5">
        <f>TITRES_STAT!D2289</f>
        <v>0.66</v>
      </c>
      <c r="C2286" s="2">
        <f t="shared" si="277"/>
        <v>1.0000000000000009E-2</v>
      </c>
      <c r="D2286" s="2">
        <f t="shared" si="278"/>
        <v>0.66800000000000004</v>
      </c>
      <c r="E2286" s="2">
        <f t="shared" si="280"/>
        <v>0.68199999999999994</v>
      </c>
      <c r="F2286" s="2">
        <f t="shared" si="281"/>
        <v>0.68849999999999989</v>
      </c>
      <c r="G2286" s="2">
        <f t="shared" si="275"/>
        <v>0.71240000000000014</v>
      </c>
      <c r="H2286" s="2">
        <f t="shared" si="279"/>
        <v>0.6829999999999995</v>
      </c>
      <c r="I2286" s="2">
        <f t="array" ref="I2286">SUMPRODUCT(B2270:B2289, (ROW(B2270:B2289)-ROW(B2270)+1)) / (20*21/2)</f>
        <v>0.67995238095238086</v>
      </c>
      <c r="J2286" s="2">
        <f t="shared" si="282"/>
        <v>0.68637663923368064</v>
      </c>
      <c r="K2286" s="2">
        <f t="shared" si="276"/>
        <v>0.6987331256203767</v>
      </c>
    </row>
    <row r="2287" spans="1:11" ht="13.5" x14ac:dyDescent="0.25">
      <c r="A2287" s="3">
        <f>TITRES_STAT!B2290</f>
        <v>45632</v>
      </c>
      <c r="B2287" s="5">
        <f>TITRES_STAT!D2290</f>
        <v>0.68</v>
      </c>
      <c r="C2287" s="2">
        <f t="shared" si="277"/>
        <v>2.0000000000000018E-2</v>
      </c>
      <c r="D2287" s="2">
        <f t="shared" si="278"/>
        <v>0.67000000000000015</v>
      </c>
      <c r="E2287" s="2">
        <f t="shared" si="280"/>
        <v>0.67999999999999994</v>
      </c>
      <c r="F2287" s="2">
        <f t="shared" si="281"/>
        <v>0.68699999999999983</v>
      </c>
      <c r="G2287" s="2">
        <f t="shared" si="275"/>
        <v>0.71219999999999994</v>
      </c>
      <c r="H2287" s="2">
        <f t="shared" si="279"/>
        <v>0.6830499999999996</v>
      </c>
      <c r="I2287" s="2">
        <f t="array" ref="I2287">SUMPRODUCT(B2271:B2290, (ROW(B2271:B2290)-ROW(B2271)+1)) / (20*21/2)</f>
        <v>0.67747619047619034</v>
      </c>
      <c r="J2287" s="2">
        <f t="shared" si="282"/>
        <v>0.68576934025904446</v>
      </c>
      <c r="K2287" s="2">
        <f t="shared" si="276"/>
        <v>0.69799849324310703</v>
      </c>
    </row>
    <row r="2288" spans="1:11" ht="13.5" x14ac:dyDescent="0.25">
      <c r="A2288" s="3">
        <f>TITRES_STAT!B2291</f>
        <v>45635</v>
      </c>
      <c r="B2288" s="5">
        <f>TITRES_STAT!D2291</f>
        <v>0.68</v>
      </c>
      <c r="C2288" s="2">
        <f t="shared" si="277"/>
        <v>0</v>
      </c>
      <c r="D2288" s="2">
        <f t="shared" si="278"/>
        <v>0.67000000000000015</v>
      </c>
      <c r="E2288" s="2">
        <f t="shared" si="280"/>
        <v>0.67800000000000005</v>
      </c>
      <c r="F2288" s="2">
        <f t="shared" si="281"/>
        <v>0.68649999999999989</v>
      </c>
      <c r="G2288" s="2">
        <f t="shared" si="275"/>
        <v>0.71160000000000012</v>
      </c>
      <c r="H2288" s="2">
        <f t="shared" si="279"/>
        <v>0.68314999999999959</v>
      </c>
      <c r="I2288" s="2">
        <f t="array" ref="I2288">SUMPRODUCT(B2272:B2291, (ROW(B2272:B2291)-ROW(B2272)+1)) / (20*21/2)</f>
        <v>0.67619047619047623</v>
      </c>
      <c r="J2288" s="2">
        <f t="shared" si="282"/>
        <v>0.68521987928199268</v>
      </c>
      <c r="K2288" s="2">
        <f t="shared" si="276"/>
        <v>0.69729266997867145</v>
      </c>
    </row>
    <row r="2289" spans="1:11" ht="13.5" x14ac:dyDescent="0.25">
      <c r="A2289" s="3">
        <f>TITRES_STAT!B2292</f>
        <v>45636</v>
      </c>
      <c r="B2289" s="5">
        <f>TITRES_STAT!D2292</f>
        <v>0.68</v>
      </c>
      <c r="C2289" s="2">
        <f t="shared" si="277"/>
        <v>0</v>
      </c>
      <c r="D2289" s="2">
        <f t="shared" si="278"/>
        <v>0.67000000000000015</v>
      </c>
      <c r="E2289" s="2">
        <f t="shared" si="280"/>
        <v>0.67599999999999993</v>
      </c>
      <c r="F2289" s="2">
        <f t="shared" si="281"/>
        <v>0.68599999999999994</v>
      </c>
      <c r="G2289" s="2">
        <f t="shared" si="275"/>
        <v>0.71040000000000003</v>
      </c>
      <c r="H2289" s="2">
        <f t="shared" si="279"/>
        <v>0.6831499999999997</v>
      </c>
      <c r="I2289" s="2">
        <f t="array" ref="I2289">SUMPRODUCT(B2273:B2292, (ROW(B2273:B2292)-ROW(B2273)+1)) / (20*21/2)</f>
        <v>0.67419047619047612</v>
      </c>
      <c r="J2289" s="2">
        <f t="shared" si="282"/>
        <v>0.68472274792180299</v>
      </c>
      <c r="K2289" s="2">
        <f t="shared" si="276"/>
        <v>0.69661452605793917</v>
      </c>
    </row>
    <row r="2290" spans="1:11" ht="13.5" x14ac:dyDescent="0.25">
      <c r="A2290" s="3">
        <f>TITRES_STAT!B2293</f>
        <v>45637</v>
      </c>
      <c r="B2290" s="5">
        <f>TITRES_STAT!D2293</f>
        <v>0.66</v>
      </c>
      <c r="C2290" s="2">
        <f t="shared" si="277"/>
        <v>-2.0000000000000018E-2</v>
      </c>
      <c r="D2290" s="2">
        <f t="shared" si="278"/>
        <v>0.67200000000000004</v>
      </c>
      <c r="E2290" s="2">
        <f t="shared" si="280"/>
        <v>0.67299999999999993</v>
      </c>
      <c r="F2290" s="2">
        <f t="shared" si="281"/>
        <v>0.6835</v>
      </c>
      <c r="G2290" s="2">
        <f t="shared" ref="G2290:G2353" si="283">AVERAGE(B2241:B2290)</f>
        <v>0.70860000000000001</v>
      </c>
      <c r="H2290" s="2">
        <f t="shared" si="279"/>
        <v>0.68294999999999972</v>
      </c>
      <c r="I2290" s="2">
        <f t="array" ref="I2290">SUMPRODUCT(B2274:B2293, (ROW(B2274:B2293)-ROW(B2274)+1)) / (20*21/2)</f>
        <v>0.67147619047619045</v>
      </c>
      <c r="J2290" s="2">
        <f t="shared" si="282"/>
        <v>0.68236820050067892</v>
      </c>
      <c r="K2290" s="2">
        <f t="shared" si="276"/>
        <v>0.69517866229096115</v>
      </c>
    </row>
    <row r="2291" spans="1:11" ht="13.5" x14ac:dyDescent="0.25">
      <c r="A2291" s="3">
        <f>TITRES_STAT!B2294</f>
        <v>45638</v>
      </c>
      <c r="B2291" s="5">
        <f>TITRES_STAT!D2294</f>
        <v>0.67</v>
      </c>
      <c r="C2291" s="2">
        <f t="shared" si="277"/>
        <v>1.0000000000000009E-2</v>
      </c>
      <c r="D2291" s="2">
        <f t="shared" si="278"/>
        <v>0.67400000000000004</v>
      </c>
      <c r="E2291" s="2">
        <f t="shared" si="280"/>
        <v>0.67100000000000004</v>
      </c>
      <c r="F2291" s="2">
        <f t="shared" si="281"/>
        <v>0.68099999999999994</v>
      </c>
      <c r="G2291" s="2">
        <f t="shared" si="283"/>
        <v>0.70680000000000009</v>
      </c>
      <c r="H2291" s="2">
        <f t="shared" si="279"/>
        <v>0.68279999999999974</v>
      </c>
      <c r="I2291" s="2">
        <f t="array" ref="I2291">SUMPRODUCT(B2275:B2294, (ROW(B2275:B2294)-ROW(B2275)+1)) / (20*21/2)</f>
        <v>0.67085714285714282</v>
      </c>
      <c r="J2291" s="2">
        <f t="shared" si="282"/>
        <v>0.68119027664347143</v>
      </c>
      <c r="K2291" s="2">
        <f t="shared" ref="K2291:K2354" si="284">$K$4*B2291+(1-$K$4)*K2290</f>
        <v>0.69419126376974694</v>
      </c>
    </row>
    <row r="2292" spans="1:11" ht="13.5" x14ac:dyDescent="0.25">
      <c r="A2292" s="3">
        <f>TITRES_STAT!B2295</f>
        <v>45639</v>
      </c>
      <c r="B2292" s="5">
        <f>TITRES_STAT!D2295</f>
        <v>0.66</v>
      </c>
      <c r="C2292" s="2">
        <f t="shared" si="277"/>
        <v>-1.0000000000000009E-2</v>
      </c>
      <c r="D2292" s="2">
        <f t="shared" si="278"/>
        <v>0.67</v>
      </c>
      <c r="E2292" s="2">
        <f t="shared" si="280"/>
        <v>0.67</v>
      </c>
      <c r="F2292" s="2">
        <f t="shared" si="281"/>
        <v>0.67849999999999988</v>
      </c>
      <c r="G2292" s="2">
        <f t="shared" si="283"/>
        <v>0.70460000000000012</v>
      </c>
      <c r="H2292" s="2">
        <f t="shared" si="279"/>
        <v>0.68259999999999976</v>
      </c>
      <c r="I2292" s="2">
        <f t="array" ref="I2292">SUMPRODUCT(B2276:B2295, (ROW(B2276:B2295)-ROW(B2276)+1)) / (20*21/2)</f>
        <v>0.67033333333333334</v>
      </c>
      <c r="J2292" s="2">
        <f t="shared" si="282"/>
        <v>0.67917215505837891</v>
      </c>
      <c r="K2292" s="2">
        <f t="shared" si="284"/>
        <v>0.69285042989642354</v>
      </c>
    </row>
    <row r="2293" spans="1:11" ht="13.5" x14ac:dyDescent="0.25">
      <c r="A2293" s="3">
        <f>TITRES_STAT!B2296</f>
        <v>45642</v>
      </c>
      <c r="B2293" s="5">
        <f>TITRES_STAT!D2296</f>
        <v>0.65</v>
      </c>
      <c r="C2293" s="2">
        <f t="shared" si="277"/>
        <v>-1.0000000000000009E-2</v>
      </c>
      <c r="D2293" s="2">
        <f t="shared" si="278"/>
        <v>0.66400000000000003</v>
      </c>
      <c r="E2293" s="2">
        <f t="shared" si="280"/>
        <v>0.66700000000000004</v>
      </c>
      <c r="F2293" s="2">
        <f t="shared" si="281"/>
        <v>0.67649999999999999</v>
      </c>
      <c r="G2293" s="2">
        <f t="shared" si="283"/>
        <v>0.70240000000000014</v>
      </c>
      <c r="H2293" s="2">
        <f t="shared" si="279"/>
        <v>0.6823499999999999</v>
      </c>
      <c r="I2293" s="2">
        <f t="array" ref="I2293">SUMPRODUCT(B2277:B2296, (ROW(B2277:B2296)-ROW(B2277)+1)) / (20*21/2)</f>
        <v>0.66880952380952374</v>
      </c>
      <c r="J2293" s="2">
        <f t="shared" si="282"/>
        <v>0.67639385457662859</v>
      </c>
      <c r="K2293" s="2">
        <f t="shared" si="284"/>
        <v>0.69117002088087753</v>
      </c>
    </row>
    <row r="2294" spans="1:11" ht="13.5" x14ac:dyDescent="0.25">
      <c r="A2294" s="3">
        <f>TITRES_STAT!B2297</f>
        <v>45644</v>
      </c>
      <c r="B2294" s="5">
        <f>TITRES_STAT!D2297</f>
        <v>0.67</v>
      </c>
      <c r="C2294" s="2">
        <f t="shared" si="277"/>
        <v>2.0000000000000018E-2</v>
      </c>
      <c r="D2294" s="2">
        <f t="shared" si="278"/>
        <v>0.66200000000000003</v>
      </c>
      <c r="E2294" s="2">
        <f t="shared" si="280"/>
        <v>0.66600000000000015</v>
      </c>
      <c r="F2294" s="2">
        <f t="shared" si="281"/>
        <v>0.67549999999999999</v>
      </c>
      <c r="G2294" s="2">
        <f t="shared" si="283"/>
        <v>0.7006</v>
      </c>
      <c r="H2294" s="2">
        <f t="shared" si="279"/>
        <v>0.68214999999999992</v>
      </c>
      <c r="I2294" s="2">
        <f t="array" ref="I2294">SUMPRODUCT(B2278:B2297, (ROW(B2278:B2297)-ROW(B2278)+1)) / (20*21/2)</f>
        <v>0.66547619047619067</v>
      </c>
      <c r="J2294" s="2">
        <f t="shared" si="282"/>
        <v>0.67578491604552116</v>
      </c>
      <c r="K2294" s="2">
        <f t="shared" si="284"/>
        <v>0.69033982398358817</v>
      </c>
    </row>
    <row r="2295" spans="1:11" ht="13.5" x14ac:dyDescent="0.25">
      <c r="A2295" s="3">
        <f>TITRES_STAT!B2298</f>
        <v>45645</v>
      </c>
      <c r="B2295" s="5">
        <f>TITRES_STAT!D2298</f>
        <v>0.67</v>
      </c>
      <c r="C2295" s="2">
        <f t="shared" si="277"/>
        <v>0</v>
      </c>
      <c r="D2295" s="2">
        <f t="shared" si="278"/>
        <v>0.66399999999999992</v>
      </c>
      <c r="E2295" s="2">
        <f t="shared" si="280"/>
        <v>0.66800000000000004</v>
      </c>
      <c r="F2295" s="2">
        <f t="shared" si="281"/>
        <v>0.67599999999999993</v>
      </c>
      <c r="G2295" s="2">
        <f t="shared" si="283"/>
        <v>0.69880000000000009</v>
      </c>
      <c r="H2295" s="2">
        <f t="shared" si="279"/>
        <v>0.68194999999999983</v>
      </c>
      <c r="I2295" s="2">
        <f t="array" ref="I2295">SUMPRODUCT(B2279:B2298, (ROW(B2279:B2298)-ROW(B2279)+1)) / (20*21/2)</f>
        <v>0.66242857142857148</v>
      </c>
      <c r="J2295" s="2">
        <f t="shared" si="282"/>
        <v>0.67523397166023336</v>
      </c>
      <c r="K2295" s="2">
        <f t="shared" si="284"/>
        <v>0.68954218382736898</v>
      </c>
    </row>
    <row r="2296" spans="1:11" ht="13.5" x14ac:dyDescent="0.25">
      <c r="A2296" s="3">
        <f>TITRES_STAT!B2299</f>
        <v>45646</v>
      </c>
      <c r="B2296" s="5">
        <f>TITRES_STAT!D2299</f>
        <v>0.66</v>
      </c>
      <c r="C2296" s="2">
        <f t="shared" si="277"/>
        <v>-1.0000000000000009E-2</v>
      </c>
      <c r="D2296" s="2">
        <f t="shared" si="278"/>
        <v>0.66200000000000003</v>
      </c>
      <c r="E2296" s="2">
        <f t="shared" si="280"/>
        <v>0.66800000000000004</v>
      </c>
      <c r="F2296" s="2">
        <f t="shared" si="281"/>
        <v>0.67500000000000004</v>
      </c>
      <c r="G2296" s="2">
        <f t="shared" si="283"/>
        <v>0.69680000000000009</v>
      </c>
      <c r="H2296" s="2">
        <f t="shared" si="279"/>
        <v>0.68169999999999986</v>
      </c>
      <c r="I2296" s="2">
        <f t="array" ref="I2296">SUMPRODUCT(B2280:B2299, (ROW(B2280:B2299)-ROW(B2280)+1)) / (20*21/2)</f>
        <v>0.65966666666666662</v>
      </c>
      <c r="J2296" s="2">
        <f t="shared" si="282"/>
        <v>0.67378311721640161</v>
      </c>
      <c r="K2296" s="2">
        <f t="shared" si="284"/>
        <v>0.688383666814531</v>
      </c>
    </row>
    <row r="2297" spans="1:11" ht="13.5" x14ac:dyDescent="0.25">
      <c r="A2297" s="3">
        <f>TITRES_STAT!B2300</f>
        <v>45649</v>
      </c>
      <c r="B2297" s="5">
        <f>TITRES_STAT!D2300</f>
        <v>0.64</v>
      </c>
      <c r="C2297" s="2">
        <f t="shared" si="277"/>
        <v>-2.0000000000000018E-2</v>
      </c>
      <c r="D2297" s="2">
        <f t="shared" si="278"/>
        <v>0.65800000000000014</v>
      </c>
      <c r="E2297" s="2">
        <f t="shared" si="280"/>
        <v>0.66399999999999992</v>
      </c>
      <c r="F2297" s="2">
        <f t="shared" si="281"/>
        <v>0.67200000000000004</v>
      </c>
      <c r="G2297" s="2">
        <f t="shared" si="283"/>
        <v>0.69440000000000013</v>
      </c>
      <c r="H2297" s="2">
        <f t="shared" si="279"/>
        <v>0.68134999999999979</v>
      </c>
      <c r="I2297" s="2">
        <f t="array" ref="I2297">SUMPRODUCT(B2281:B2300, (ROW(B2281:B2300)-ROW(B2281)+1)) / (20*21/2)</f>
        <v>0.65623809523809529</v>
      </c>
      <c r="J2297" s="2">
        <f t="shared" si="282"/>
        <v>0.67056567748150619</v>
      </c>
      <c r="K2297" s="2">
        <f t="shared" si="284"/>
        <v>0.68648626811592206</v>
      </c>
    </row>
    <row r="2298" spans="1:11" ht="13.5" x14ac:dyDescent="0.25">
      <c r="A2298" s="3">
        <f>TITRES_STAT!B2301</f>
        <v>45650</v>
      </c>
      <c r="B2298" s="5">
        <f>TITRES_STAT!D2301</f>
        <v>0.64</v>
      </c>
      <c r="C2298" s="2">
        <f t="shared" si="277"/>
        <v>0</v>
      </c>
      <c r="D2298" s="2">
        <f t="shared" si="278"/>
        <v>0.65600000000000003</v>
      </c>
      <c r="E2298" s="2">
        <f t="shared" si="280"/>
        <v>0.65999999999999992</v>
      </c>
      <c r="F2298" s="2">
        <f t="shared" si="281"/>
        <v>0.66900000000000004</v>
      </c>
      <c r="G2298" s="2">
        <f t="shared" si="283"/>
        <v>0.69200000000000006</v>
      </c>
      <c r="H2298" s="2">
        <f t="shared" si="279"/>
        <v>0.68094999999999972</v>
      </c>
      <c r="I2298" s="2">
        <f t="array" ref="I2298">SUMPRODUCT(B2282:B2301, (ROW(B2282:B2301)-ROW(B2282)+1)) / (20*21/2)</f>
        <v>0.65309523809523817</v>
      </c>
      <c r="J2298" s="2">
        <f t="shared" si="282"/>
        <v>0.66765466057850564</v>
      </c>
      <c r="K2298" s="2">
        <f t="shared" si="284"/>
        <v>0.68466327720941533</v>
      </c>
    </row>
    <row r="2299" spans="1:11" ht="13.5" x14ac:dyDescent="0.25">
      <c r="A2299" s="3">
        <f>TITRES_STAT!B2302</f>
        <v>45651</v>
      </c>
      <c r="B2299" s="5">
        <f>TITRES_STAT!D2302</f>
        <v>0.64</v>
      </c>
      <c r="C2299" s="2">
        <f t="shared" si="277"/>
        <v>0</v>
      </c>
      <c r="D2299" s="2">
        <f t="shared" si="278"/>
        <v>0.65000000000000013</v>
      </c>
      <c r="E2299" s="2">
        <f t="shared" si="280"/>
        <v>0.65599999999999992</v>
      </c>
      <c r="F2299" s="2">
        <f t="shared" si="281"/>
        <v>0.66600000000000015</v>
      </c>
      <c r="G2299" s="2">
        <f t="shared" si="283"/>
        <v>0.6896000000000001</v>
      </c>
      <c r="H2299" s="2">
        <f t="shared" si="279"/>
        <v>0.68039999999999945</v>
      </c>
      <c r="I2299" s="2">
        <f t="array" ref="I2299">SUMPRODUCT(B2283:B2302, (ROW(B2283:B2302)-ROW(B2283)+1)) / (20*21/2)</f>
        <v>0.64928571428571424</v>
      </c>
      <c r="J2299" s="2">
        <f t="shared" si="282"/>
        <v>0.66502088338055276</v>
      </c>
      <c r="K2299" s="2">
        <f t="shared" si="284"/>
        <v>0.68291177614237952</v>
      </c>
    </row>
    <row r="2300" spans="1:11" ht="13.5" x14ac:dyDescent="0.25">
      <c r="A2300" s="3">
        <f>TITRES_STAT!B2303</f>
        <v>45652</v>
      </c>
      <c r="B2300" s="5">
        <f>TITRES_STAT!D2303</f>
        <v>0.63</v>
      </c>
      <c r="C2300" s="2">
        <f t="shared" si="277"/>
        <v>-1.0000000000000009E-2</v>
      </c>
      <c r="D2300" s="2">
        <f t="shared" si="278"/>
        <v>0.64200000000000002</v>
      </c>
      <c r="E2300" s="2">
        <f t="shared" si="280"/>
        <v>0.65299999999999991</v>
      </c>
      <c r="F2300" s="2">
        <f t="shared" si="281"/>
        <v>0.66300000000000003</v>
      </c>
      <c r="G2300" s="2">
        <f t="shared" si="283"/>
        <v>0.68740000000000012</v>
      </c>
      <c r="H2300" s="2">
        <f t="shared" si="279"/>
        <v>0.67969999999999953</v>
      </c>
      <c r="I2300" s="2">
        <f t="array" ref="I2300">SUMPRODUCT(B2284:B2303, (ROW(B2284:B2303)-ROW(B2284)+1)) / (20*21/2)</f>
        <v>0.64761904761904765</v>
      </c>
      <c r="J2300" s="2">
        <f t="shared" si="282"/>
        <v>0.66168556115383348</v>
      </c>
      <c r="K2300" s="2">
        <f t="shared" si="284"/>
        <v>0.6808368045289529</v>
      </c>
    </row>
    <row r="2301" spans="1:11" ht="13.5" x14ac:dyDescent="0.25">
      <c r="A2301" s="3">
        <f>TITRES_STAT!B2304</f>
        <v>45653</v>
      </c>
      <c r="B2301" s="5">
        <f>TITRES_STAT!D2304</f>
        <v>0.63</v>
      </c>
      <c r="C2301" s="2">
        <f t="shared" si="277"/>
        <v>0</v>
      </c>
      <c r="D2301" s="2">
        <f t="shared" si="278"/>
        <v>0.6359999999999999</v>
      </c>
      <c r="E2301" s="2">
        <f t="shared" si="280"/>
        <v>0.64899999999999991</v>
      </c>
      <c r="F2301" s="2">
        <f t="shared" si="281"/>
        <v>0.66000000000000014</v>
      </c>
      <c r="G2301" s="2">
        <f t="shared" si="283"/>
        <v>0.68500000000000016</v>
      </c>
      <c r="H2301" s="2">
        <f t="shared" si="279"/>
        <v>0.6790499999999996</v>
      </c>
      <c r="I2301" s="2">
        <f t="array" ref="I2301">SUMPRODUCT(B2285:B2304, (ROW(B2285:B2304)-ROW(B2285)+1)) / (20*21/2)</f>
        <v>0.64709523809523806</v>
      </c>
      <c r="J2301" s="2">
        <f t="shared" si="282"/>
        <v>0.6586678886629922</v>
      </c>
      <c r="K2301" s="2">
        <f t="shared" si="284"/>
        <v>0.67884320435134693</v>
      </c>
    </row>
    <row r="2302" spans="1:11" ht="13.5" x14ac:dyDescent="0.25">
      <c r="A2302" s="3">
        <f>TITRES_STAT!B2305</f>
        <v>45656</v>
      </c>
      <c r="B2302" s="5">
        <f>TITRES_STAT!D2305</f>
        <v>0.62</v>
      </c>
      <c r="C2302" s="2">
        <f t="shared" si="277"/>
        <v>-1.0000000000000009E-2</v>
      </c>
      <c r="D2302" s="2">
        <f t="shared" si="278"/>
        <v>0.63200000000000001</v>
      </c>
      <c r="E2302" s="2">
        <f t="shared" si="280"/>
        <v>0.64500000000000002</v>
      </c>
      <c r="F2302" s="2">
        <f t="shared" si="281"/>
        <v>0.6575000000000002</v>
      </c>
      <c r="G2302" s="2">
        <f t="shared" si="283"/>
        <v>0.6826000000000001</v>
      </c>
      <c r="H2302" s="2">
        <f t="shared" si="279"/>
        <v>0.67834999999999968</v>
      </c>
      <c r="I2302" s="2">
        <f t="array" ref="I2302">SUMPRODUCT(B2286:B2305, (ROW(B2286:B2305)-ROW(B2286)+1)) / (20*21/2)</f>
        <v>0.64671428571428569</v>
      </c>
      <c r="J2302" s="2">
        <f t="shared" si="282"/>
        <v>0.65498523259985009</v>
      </c>
      <c r="K2302" s="2">
        <f t="shared" si="284"/>
        <v>0.67653562771011766</v>
      </c>
    </row>
    <row r="2303" spans="1:11" ht="13.5" x14ac:dyDescent="0.25">
      <c r="A2303" s="3">
        <f>TITRES_STAT!B2306</f>
        <v>45657</v>
      </c>
      <c r="B2303" s="5">
        <f>TITRES_STAT!D2306</f>
        <v>0.64</v>
      </c>
      <c r="C2303" s="2">
        <f t="shared" si="277"/>
        <v>2.0000000000000018E-2</v>
      </c>
      <c r="D2303" s="2">
        <f t="shared" si="278"/>
        <v>0.63200000000000001</v>
      </c>
      <c r="E2303" s="2">
        <f t="shared" si="280"/>
        <v>0.64400000000000002</v>
      </c>
      <c r="F2303" s="2">
        <f t="shared" si="281"/>
        <v>0.65550000000000019</v>
      </c>
      <c r="G2303" s="2">
        <f t="shared" si="283"/>
        <v>0.68080000000000007</v>
      </c>
      <c r="H2303" s="2">
        <f t="shared" si="279"/>
        <v>0.67769999999999964</v>
      </c>
      <c r="I2303" s="2">
        <f t="array" ref="I2303">SUMPRODUCT(B2287:B2306, (ROW(B2287:B2306)-ROW(B2287)+1)) / (20*21/2)</f>
        <v>0.64633333333333343</v>
      </c>
      <c r="J2303" s="2">
        <f t="shared" si="282"/>
        <v>0.65355806759034063</v>
      </c>
      <c r="K2303" s="2">
        <f t="shared" si="284"/>
        <v>0.67510285799599545</v>
      </c>
    </row>
    <row r="2304" spans="1:11" ht="13.5" x14ac:dyDescent="0.25">
      <c r="A2304" s="3">
        <f>TITRES_STAT!B2307</f>
        <v>45659</v>
      </c>
      <c r="B2304" s="5">
        <f>TITRES_STAT!D2307</f>
        <v>0.65</v>
      </c>
      <c r="C2304" s="2">
        <f t="shared" si="277"/>
        <v>1.0000000000000009E-2</v>
      </c>
      <c r="D2304" s="2">
        <f t="shared" si="278"/>
        <v>0.63400000000000001</v>
      </c>
      <c r="E2304" s="2">
        <f t="shared" si="280"/>
        <v>0.64200000000000013</v>
      </c>
      <c r="F2304" s="2">
        <f t="shared" si="281"/>
        <v>0.65400000000000014</v>
      </c>
      <c r="G2304" s="2">
        <f t="shared" si="283"/>
        <v>0.6794</v>
      </c>
      <c r="H2304" s="2">
        <f t="shared" si="279"/>
        <v>0.6771499999999997</v>
      </c>
      <c r="I2304" s="2">
        <f t="array" ref="I2304">SUMPRODUCT(B2288:B2307, (ROW(B2288:B2307)-ROW(B2288)+1)) / (20*21/2)</f>
        <v>0.64409523809523805</v>
      </c>
      <c r="J2304" s="2">
        <f t="shared" si="282"/>
        <v>0.6532192040103082</v>
      </c>
      <c r="K2304" s="2">
        <f t="shared" si="284"/>
        <v>0.674118432192231</v>
      </c>
    </row>
    <row r="2305" spans="1:11" ht="13.5" x14ac:dyDescent="0.25">
      <c r="A2305" s="3">
        <f>TITRES_STAT!B2308</f>
        <v>45660</v>
      </c>
      <c r="B2305" s="5">
        <f>TITRES_STAT!D2308</f>
        <v>0.65</v>
      </c>
      <c r="C2305" s="2">
        <f t="shared" si="277"/>
        <v>0</v>
      </c>
      <c r="D2305" s="2">
        <f t="shared" si="278"/>
        <v>0.63800000000000001</v>
      </c>
      <c r="E2305" s="2">
        <f t="shared" si="280"/>
        <v>0.64</v>
      </c>
      <c r="F2305" s="2">
        <f t="shared" si="281"/>
        <v>0.65400000000000014</v>
      </c>
      <c r="G2305" s="2">
        <f t="shared" si="283"/>
        <v>0.67859999999999998</v>
      </c>
      <c r="H2305" s="2">
        <f t="shared" si="279"/>
        <v>0.67669999999999975</v>
      </c>
      <c r="I2305" s="2">
        <f t="array" ref="I2305">SUMPRODUCT(B2289:B2308, (ROW(B2289:B2308)-ROW(B2289)+1)) / (20*21/2)</f>
        <v>0.64209523809523816</v>
      </c>
      <c r="J2305" s="2">
        <f t="shared" si="282"/>
        <v>0.65291261315218363</v>
      </c>
      <c r="K2305" s="2">
        <f t="shared" si="284"/>
        <v>0.6731726113219475</v>
      </c>
    </row>
    <row r="2306" spans="1:11" ht="13.5" x14ac:dyDescent="0.25">
      <c r="A2306" s="3">
        <f>TITRES_STAT!B2309</f>
        <v>45663</v>
      </c>
      <c r="B2306" s="5">
        <f>TITRES_STAT!D2309</f>
        <v>0.65</v>
      </c>
      <c r="C2306" s="2">
        <f t="shared" si="277"/>
        <v>0</v>
      </c>
      <c r="D2306" s="2">
        <f t="shared" si="278"/>
        <v>0.64200000000000002</v>
      </c>
      <c r="E2306" s="2">
        <f t="shared" si="280"/>
        <v>0.63900000000000001</v>
      </c>
      <c r="F2306" s="2">
        <f t="shared" si="281"/>
        <v>0.65350000000000008</v>
      </c>
      <c r="G2306" s="2">
        <f t="shared" si="283"/>
        <v>0.6784</v>
      </c>
      <c r="H2306" s="2">
        <f t="shared" si="279"/>
        <v>0.67609999999999981</v>
      </c>
      <c r="I2306" s="2">
        <f t="array" ref="I2306">SUMPRODUCT(B2290:B2309, (ROW(B2290:B2309)-ROW(B2290)+1)) / (20*21/2)</f>
        <v>0.64223809523809527</v>
      </c>
      <c r="J2306" s="2">
        <f t="shared" si="282"/>
        <v>0.65263522142340424</v>
      </c>
      <c r="K2306" s="2">
        <f t="shared" si="284"/>
        <v>0.67226388146618488</v>
      </c>
    </row>
    <row r="2307" spans="1:11" ht="13.5" x14ac:dyDescent="0.25">
      <c r="A2307" s="3">
        <f>TITRES_STAT!B2310</f>
        <v>45664</v>
      </c>
      <c r="B2307" s="5">
        <f>TITRES_STAT!D2310</f>
        <v>0.63</v>
      </c>
      <c r="C2307" s="2">
        <f t="shared" si="277"/>
        <v>-2.0000000000000018E-2</v>
      </c>
      <c r="D2307" s="2">
        <f t="shared" si="278"/>
        <v>0.64399999999999991</v>
      </c>
      <c r="E2307" s="2">
        <f t="shared" si="280"/>
        <v>0.63800000000000012</v>
      </c>
      <c r="F2307" s="2">
        <f t="shared" si="281"/>
        <v>0.65100000000000002</v>
      </c>
      <c r="G2307" s="2">
        <f t="shared" si="283"/>
        <v>0.67740000000000011</v>
      </c>
      <c r="H2307" s="2">
        <f t="shared" si="279"/>
        <v>0.67544999999999999</v>
      </c>
      <c r="I2307" s="2">
        <f t="array" ref="I2307">SUMPRODUCT(B2291:B2310, (ROW(B2291:B2310)-ROW(B2291)+1)) / (20*21/2)</f>
        <v>0.64252380952380961</v>
      </c>
      <c r="J2307" s="2">
        <f t="shared" si="282"/>
        <v>0.6504794860497467</v>
      </c>
      <c r="K2307" s="2">
        <f t="shared" si="284"/>
        <v>0.67060647434986387</v>
      </c>
    </row>
    <row r="2308" spans="1:11" ht="13.5" x14ac:dyDescent="0.25">
      <c r="A2308" s="3">
        <f>TITRES_STAT!B2311</f>
        <v>45665</v>
      </c>
      <c r="B2308" s="5">
        <f>TITRES_STAT!D2311</f>
        <v>0.63</v>
      </c>
      <c r="C2308" s="2">
        <f t="shared" ref="C2308:C2371" si="285">B2308-B2307</f>
        <v>0</v>
      </c>
      <c r="D2308" s="2">
        <f t="shared" si="278"/>
        <v>0.64200000000000002</v>
      </c>
      <c r="E2308" s="2">
        <f t="shared" si="280"/>
        <v>0.63700000000000001</v>
      </c>
      <c r="F2308" s="2">
        <f t="shared" si="281"/>
        <v>0.64850000000000008</v>
      </c>
      <c r="G2308" s="2">
        <f t="shared" si="283"/>
        <v>0.67579999999999996</v>
      </c>
      <c r="H2308" s="2">
        <f t="shared" si="279"/>
        <v>0.67480000000000007</v>
      </c>
      <c r="I2308" s="2">
        <f t="array" ref="I2308">SUMPRODUCT(B2292:B2311, (ROW(B2292:B2311)-ROW(B2292)+1)) / (20*21/2)</f>
        <v>0.6428571428571429</v>
      </c>
      <c r="J2308" s="2">
        <f t="shared" si="282"/>
        <v>0.64852905880691369</v>
      </c>
      <c r="K2308" s="2">
        <f t="shared" si="284"/>
        <v>0.66901406359104565</v>
      </c>
    </row>
    <row r="2309" spans="1:11" ht="13.5" x14ac:dyDescent="0.25">
      <c r="A2309" s="3">
        <f>TITRES_STAT!B2312</f>
        <v>45666</v>
      </c>
      <c r="B2309" s="5">
        <f>TITRES_STAT!D2312</f>
        <v>0.65</v>
      </c>
      <c r="C2309" s="2">
        <f t="shared" si="285"/>
        <v>2.0000000000000018E-2</v>
      </c>
      <c r="D2309" s="2">
        <f t="shared" si="278"/>
        <v>0.64200000000000002</v>
      </c>
      <c r="E2309" s="2">
        <f t="shared" si="280"/>
        <v>0.63800000000000001</v>
      </c>
      <c r="F2309" s="2">
        <f t="shared" si="281"/>
        <v>0.64700000000000002</v>
      </c>
      <c r="G2309" s="2">
        <f t="shared" si="283"/>
        <v>0.67459999999999998</v>
      </c>
      <c r="H2309" s="2">
        <f t="shared" si="279"/>
        <v>0.67440000000000011</v>
      </c>
      <c r="I2309" s="2">
        <f t="array" ref="I2309">SUMPRODUCT(B2293:B2312, (ROW(B2293:B2312)-ROW(B2293)+1)) / (20*21/2)</f>
        <v>0.64233333333333331</v>
      </c>
      <c r="J2309" s="2">
        <f t="shared" si="282"/>
        <v>0.64866914844435053</v>
      </c>
      <c r="K2309" s="2">
        <f t="shared" si="284"/>
        <v>0.66826841403845572</v>
      </c>
    </row>
    <row r="2310" spans="1:11" ht="13.5" x14ac:dyDescent="0.25">
      <c r="A2310" s="3">
        <f>TITRES_STAT!B2313</f>
        <v>45667</v>
      </c>
      <c r="B2310" s="5">
        <f>TITRES_STAT!D2313</f>
        <v>0.65</v>
      </c>
      <c r="C2310" s="2">
        <f t="shared" si="285"/>
        <v>0</v>
      </c>
      <c r="D2310" s="2">
        <f t="shared" ref="D2310:D2373" si="286">AVERAGE(B2306:B2310)</f>
        <v>0.64200000000000002</v>
      </c>
      <c r="E2310" s="2">
        <f t="shared" si="280"/>
        <v>0.64</v>
      </c>
      <c r="F2310" s="2">
        <f t="shared" si="281"/>
        <v>0.64650000000000019</v>
      </c>
      <c r="G2310" s="2">
        <f t="shared" si="283"/>
        <v>0.67399999999999982</v>
      </c>
      <c r="H2310" s="2">
        <f t="shared" si="279"/>
        <v>0.67395000000000027</v>
      </c>
      <c r="I2310" s="2">
        <f t="array" ref="I2310">SUMPRODUCT(B2294:B2313, (ROW(B2294:B2313)-ROW(B2294)+1)) / (20*21/2)</f>
        <v>0.64</v>
      </c>
      <c r="J2310" s="2">
        <f t="shared" si="282"/>
        <v>0.6487958962115552</v>
      </c>
      <c r="K2310" s="2">
        <f t="shared" si="284"/>
        <v>0.66755200564479078</v>
      </c>
    </row>
    <row r="2311" spans="1:11" ht="13.5" x14ac:dyDescent="0.25">
      <c r="A2311" s="3">
        <f>TITRES_STAT!B2314</f>
        <v>45670</v>
      </c>
      <c r="B2311" s="5">
        <f>TITRES_STAT!D2314</f>
        <v>0.65</v>
      </c>
      <c r="C2311" s="2">
        <f t="shared" si="285"/>
        <v>0</v>
      </c>
      <c r="D2311" s="2">
        <f t="shared" si="286"/>
        <v>0.64200000000000002</v>
      </c>
      <c r="E2311" s="2">
        <f t="shared" si="280"/>
        <v>0.64200000000000013</v>
      </c>
      <c r="F2311" s="2">
        <f t="shared" si="281"/>
        <v>0.64550000000000007</v>
      </c>
      <c r="G2311" s="2">
        <f t="shared" si="283"/>
        <v>0.67279999999999984</v>
      </c>
      <c r="H2311" s="2">
        <f t="shared" si="279"/>
        <v>0.67365000000000019</v>
      </c>
      <c r="I2311" s="2">
        <f t="array" ref="I2311">SUMPRODUCT(B2295:B2314, (ROW(B2295:B2314)-ROW(B2295)+1)) / (20*21/2)</f>
        <v>0.63590476190476186</v>
      </c>
      <c r="J2311" s="2">
        <f t="shared" si="282"/>
        <v>0.6489105727628357</v>
      </c>
      <c r="K2311" s="2">
        <f t="shared" si="284"/>
        <v>0.66686369169793625</v>
      </c>
    </row>
    <row r="2312" spans="1:11" ht="13.5" x14ac:dyDescent="0.25">
      <c r="A2312" s="3">
        <f>TITRES_STAT!B2315</f>
        <v>45671</v>
      </c>
      <c r="B2312" s="5">
        <f>TITRES_STAT!D2315</f>
        <v>0.64</v>
      </c>
      <c r="C2312" s="2">
        <f t="shared" si="285"/>
        <v>-1.0000000000000009E-2</v>
      </c>
      <c r="D2312" s="2">
        <f t="shared" si="286"/>
        <v>0.64400000000000002</v>
      </c>
      <c r="E2312" s="2">
        <f t="shared" si="280"/>
        <v>0.64400000000000002</v>
      </c>
      <c r="F2312" s="2">
        <f t="shared" si="281"/>
        <v>0.64450000000000018</v>
      </c>
      <c r="G2312" s="2">
        <f t="shared" si="283"/>
        <v>0.67099999999999982</v>
      </c>
      <c r="H2312" s="2">
        <f t="shared" si="279"/>
        <v>0.67330000000000012</v>
      </c>
      <c r="I2312" s="2">
        <f t="array" ref="I2312">SUMPRODUCT(B2296:B2315, (ROW(B2296:B2315)-ROW(B2296)+1)) / (20*21/2)</f>
        <v>0.63309523809523804</v>
      </c>
      <c r="J2312" s="2">
        <f t="shared" si="282"/>
        <v>0.64806194678542284</v>
      </c>
      <c r="K2312" s="2">
        <f t="shared" si="284"/>
        <v>0.66581021359213488</v>
      </c>
    </row>
    <row r="2313" spans="1:11" ht="13.5" x14ac:dyDescent="0.25">
      <c r="A2313" s="3">
        <f>TITRES_STAT!B2316</f>
        <v>45672</v>
      </c>
      <c r="B2313" s="5">
        <f>TITRES_STAT!D2316</f>
        <v>0.62</v>
      </c>
      <c r="C2313" s="2">
        <f t="shared" si="285"/>
        <v>-2.0000000000000018E-2</v>
      </c>
      <c r="D2313" s="2">
        <f t="shared" si="286"/>
        <v>0.64200000000000013</v>
      </c>
      <c r="E2313" s="2">
        <f t="shared" si="280"/>
        <v>0.64200000000000002</v>
      </c>
      <c r="F2313" s="2">
        <f t="shared" si="281"/>
        <v>0.64300000000000013</v>
      </c>
      <c r="G2313" s="2">
        <f t="shared" si="283"/>
        <v>0.66879999999999984</v>
      </c>
      <c r="H2313" s="2">
        <f t="shared" si="279"/>
        <v>0.67280000000000029</v>
      </c>
      <c r="I2313" s="2">
        <f t="array" ref="I2313">SUMPRODUCT(B2297:B2316, (ROW(B2297:B2316)-ROW(B2297)+1)) / (20*21/2)</f>
        <v>0.6315238095238096</v>
      </c>
      <c r="J2313" s="2">
        <f t="shared" si="282"/>
        <v>0.64538938042490634</v>
      </c>
      <c r="K2313" s="2">
        <f t="shared" si="284"/>
        <v>0.66401373462773738</v>
      </c>
    </row>
    <row r="2314" spans="1:11" ht="13.5" x14ac:dyDescent="0.25">
      <c r="A2314" s="3">
        <f>TITRES_STAT!B2317</f>
        <v>45673</v>
      </c>
      <c r="B2314" s="5">
        <f>TITRES_STAT!D2317</f>
        <v>0.6</v>
      </c>
      <c r="C2314" s="2">
        <f t="shared" si="285"/>
        <v>-2.0000000000000018E-2</v>
      </c>
      <c r="D2314" s="2">
        <f t="shared" si="286"/>
        <v>0.63200000000000001</v>
      </c>
      <c r="E2314" s="2">
        <f t="shared" si="280"/>
        <v>0.6369999999999999</v>
      </c>
      <c r="F2314" s="2">
        <f t="shared" si="281"/>
        <v>0.63950000000000018</v>
      </c>
      <c r="G2314" s="2">
        <f t="shared" si="283"/>
        <v>0.66639999999999977</v>
      </c>
      <c r="H2314" s="2">
        <f t="shared" ref="H2314:H2377" si="287">AVERAGE(B2115:B2314)</f>
        <v>0.67225000000000024</v>
      </c>
      <c r="I2314" s="2">
        <f t="array" ref="I2314">SUMPRODUCT(B2298:B2317, (ROW(B2298:B2317)-ROW(B2298)+1)) / (20*21/2)</f>
        <v>0.63014285714285723</v>
      </c>
      <c r="J2314" s="2">
        <f t="shared" si="282"/>
        <v>0.64106658228920099</v>
      </c>
      <c r="K2314" s="2">
        <f t="shared" si="284"/>
        <v>0.66150339209331632</v>
      </c>
    </row>
    <row r="2315" spans="1:11" ht="13.5" x14ac:dyDescent="0.25">
      <c r="A2315" s="3">
        <f>TITRES_STAT!B2318</f>
        <v>45674</v>
      </c>
      <c r="B2315" s="5">
        <f>TITRES_STAT!D2318</f>
        <v>0.61</v>
      </c>
      <c r="C2315" s="2">
        <f t="shared" si="285"/>
        <v>1.0000000000000009E-2</v>
      </c>
      <c r="D2315" s="2">
        <f t="shared" si="286"/>
        <v>0.624</v>
      </c>
      <c r="E2315" s="2">
        <f t="shared" si="280"/>
        <v>0.63300000000000001</v>
      </c>
      <c r="F2315" s="2">
        <f t="shared" si="281"/>
        <v>0.63650000000000007</v>
      </c>
      <c r="G2315" s="2">
        <f t="shared" si="283"/>
        <v>0.66459999999999975</v>
      </c>
      <c r="H2315" s="2">
        <f t="shared" si="287"/>
        <v>0.67180000000000017</v>
      </c>
      <c r="I2315" s="2">
        <f t="array" ref="I2315">SUMPRODUCT(B2299:B2318, (ROW(B2299:B2318)-ROW(B2299)+1)) / (20*21/2)</f>
        <v>0.62885714285714278</v>
      </c>
      <c r="J2315" s="2">
        <f t="shared" si="282"/>
        <v>0.63810786016641996</v>
      </c>
      <c r="K2315" s="2">
        <f t="shared" si="284"/>
        <v>0.65948365122691177</v>
      </c>
    </row>
    <row r="2316" spans="1:11" ht="13.5" x14ac:dyDescent="0.25">
      <c r="A2316" s="3">
        <f>TITRES_STAT!B2319</f>
        <v>45677</v>
      </c>
      <c r="B2316" s="5">
        <f>TITRES_STAT!D2319</f>
        <v>0.62</v>
      </c>
      <c r="C2316" s="2">
        <f t="shared" si="285"/>
        <v>1.0000000000000009E-2</v>
      </c>
      <c r="D2316" s="2">
        <f t="shared" si="286"/>
        <v>0.61799999999999999</v>
      </c>
      <c r="E2316" s="2">
        <f t="shared" ref="E2316:E2379" si="288">AVERAGE(B2307:B2316)</f>
        <v>0.63</v>
      </c>
      <c r="F2316" s="2">
        <f t="shared" si="281"/>
        <v>0.63449999999999995</v>
      </c>
      <c r="G2316" s="2">
        <f t="shared" si="283"/>
        <v>0.66279999999999983</v>
      </c>
      <c r="H2316" s="2">
        <f t="shared" si="287"/>
        <v>0.6715500000000002</v>
      </c>
      <c r="I2316" s="2">
        <f t="array" ref="I2316">SUMPRODUCT(B2300:B2319, (ROW(B2300:B2319)-ROW(B2300)+1)) / (20*21/2)</f>
        <v>0.62766666666666671</v>
      </c>
      <c r="J2316" s="2">
        <f t="shared" si="282"/>
        <v>0.63638330205533233</v>
      </c>
      <c r="K2316" s="2">
        <f t="shared" si="284"/>
        <v>0.65793527274742503</v>
      </c>
    </row>
    <row r="2317" spans="1:11" ht="13.5" x14ac:dyDescent="0.25">
      <c r="A2317" s="3">
        <f>TITRES_STAT!B2320</f>
        <v>45678</v>
      </c>
      <c r="B2317" s="5">
        <f>TITRES_STAT!D2320</f>
        <v>0.62</v>
      </c>
      <c r="C2317" s="2">
        <f t="shared" si="285"/>
        <v>0</v>
      </c>
      <c r="D2317" s="2">
        <f t="shared" si="286"/>
        <v>0.6140000000000001</v>
      </c>
      <c r="E2317" s="2">
        <f t="shared" si="288"/>
        <v>0.62900000000000011</v>
      </c>
      <c r="F2317" s="2">
        <f t="shared" si="281"/>
        <v>0.63349999999999995</v>
      </c>
      <c r="G2317" s="2">
        <f t="shared" si="283"/>
        <v>0.66099999999999981</v>
      </c>
      <c r="H2317" s="2">
        <f t="shared" si="287"/>
        <v>0.67145000000000021</v>
      </c>
      <c r="I2317" s="2">
        <f t="array" ref="I2317">SUMPRODUCT(B2301:B2320, (ROW(B2301:B2320)-ROW(B2301)+1)) / (20*21/2)</f>
        <v>0.6246666666666667</v>
      </c>
      <c r="J2317" s="2">
        <f t="shared" si="282"/>
        <v>0.63482298757387212</v>
      </c>
      <c r="K2317" s="2">
        <f t="shared" si="284"/>
        <v>0.65644761499262405</v>
      </c>
    </row>
    <row r="2318" spans="1:11" ht="13.5" x14ac:dyDescent="0.25">
      <c r="A2318" s="3">
        <f>TITRES_STAT!B2321</f>
        <v>45679</v>
      </c>
      <c r="B2318" s="5">
        <f>TITRES_STAT!D2321</f>
        <v>0.62</v>
      </c>
      <c r="C2318" s="2">
        <f t="shared" si="285"/>
        <v>0</v>
      </c>
      <c r="D2318" s="2">
        <f t="shared" si="286"/>
        <v>0.6140000000000001</v>
      </c>
      <c r="E2318" s="2">
        <f t="shared" si="288"/>
        <v>0.62800000000000011</v>
      </c>
      <c r="F2318" s="2">
        <f t="shared" si="281"/>
        <v>0.63249999999999984</v>
      </c>
      <c r="G2318" s="2">
        <f t="shared" si="283"/>
        <v>0.65959999999999974</v>
      </c>
      <c r="H2318" s="2">
        <f t="shared" si="287"/>
        <v>0.67135000000000022</v>
      </c>
      <c r="I2318" s="2">
        <f t="array" ref="I2318">SUMPRODUCT(B2302:B2321, (ROW(B2302:B2321)-ROW(B2302)+1)) / (20*21/2)</f>
        <v>0.6218095238095237</v>
      </c>
      <c r="J2318" s="2">
        <f t="shared" si="282"/>
        <v>0.63341127447159851</v>
      </c>
      <c r="K2318" s="2">
        <f t="shared" si="284"/>
        <v>0.65501829675761913</v>
      </c>
    </row>
    <row r="2319" spans="1:11" ht="13.5" x14ac:dyDescent="0.25">
      <c r="A2319" s="3">
        <f>TITRES_STAT!B2322</f>
        <v>45680</v>
      </c>
      <c r="B2319" s="5">
        <f>TITRES_STAT!D2322</f>
        <v>0.62</v>
      </c>
      <c r="C2319" s="2">
        <f t="shared" si="285"/>
        <v>0</v>
      </c>
      <c r="D2319" s="2">
        <f t="shared" si="286"/>
        <v>0.6180000000000001</v>
      </c>
      <c r="E2319" s="2">
        <f t="shared" si="288"/>
        <v>0.625</v>
      </c>
      <c r="F2319" s="2">
        <f t="shared" si="281"/>
        <v>0.63149999999999973</v>
      </c>
      <c r="G2319" s="2">
        <f t="shared" si="283"/>
        <v>0.6581999999999999</v>
      </c>
      <c r="H2319" s="2">
        <f t="shared" si="287"/>
        <v>0.67115000000000025</v>
      </c>
      <c r="I2319" s="2">
        <f t="array" ref="I2319">SUMPRODUCT(B2303:B2322, (ROW(B2303:B2322)-ROW(B2303)+1)) / (20*21/2)</f>
        <v>0.621</v>
      </c>
      <c r="J2319" s="2">
        <f t="shared" si="282"/>
        <v>0.63213401023620819</v>
      </c>
      <c r="K2319" s="2">
        <f t="shared" si="284"/>
        <v>0.65364503021810461</v>
      </c>
    </row>
    <row r="2320" spans="1:11" ht="13.5" x14ac:dyDescent="0.25">
      <c r="A2320" s="3">
        <f>TITRES_STAT!B2323</f>
        <v>45681</v>
      </c>
      <c r="B2320" s="5">
        <f>TITRES_STAT!D2323</f>
        <v>0.6</v>
      </c>
      <c r="C2320" s="2">
        <f t="shared" si="285"/>
        <v>-2.0000000000000018E-2</v>
      </c>
      <c r="D2320" s="2">
        <f t="shared" si="286"/>
        <v>0.61599999999999999</v>
      </c>
      <c r="E2320" s="2">
        <f t="shared" si="288"/>
        <v>0.62</v>
      </c>
      <c r="F2320" s="2">
        <f t="shared" si="281"/>
        <v>0.62999999999999978</v>
      </c>
      <c r="G2320" s="2">
        <f t="shared" si="283"/>
        <v>0.65599999999999992</v>
      </c>
      <c r="H2320" s="2">
        <f t="shared" si="287"/>
        <v>0.67085000000000017</v>
      </c>
      <c r="I2320" s="2">
        <f t="array" ref="I2320">SUMPRODUCT(B2304:B2323, (ROW(B2304:B2323)-ROW(B2304)+1)) / (20*21/2)</f>
        <v>0.62209523809523815</v>
      </c>
      <c r="J2320" s="2">
        <f t="shared" si="282"/>
        <v>0.62907362830895031</v>
      </c>
      <c r="K2320" s="2">
        <f t="shared" si="284"/>
        <v>0.65154130354288486</v>
      </c>
    </row>
    <row r="2321" spans="1:11" ht="13.5" x14ac:dyDescent="0.25">
      <c r="A2321" s="3">
        <f>TITRES_STAT!B2324</f>
        <v>45684</v>
      </c>
      <c r="B2321" s="5">
        <f>TITRES_STAT!D2324</f>
        <v>0.6</v>
      </c>
      <c r="C2321" s="2">
        <f t="shared" si="285"/>
        <v>0</v>
      </c>
      <c r="D2321" s="2">
        <f t="shared" si="286"/>
        <v>0.61199999999999999</v>
      </c>
      <c r="E2321" s="2">
        <f t="shared" si="288"/>
        <v>0.61499999999999999</v>
      </c>
      <c r="F2321" s="2">
        <f t="shared" si="281"/>
        <v>0.62849999999999984</v>
      </c>
      <c r="G2321" s="2">
        <f t="shared" si="283"/>
        <v>0.65359999999999996</v>
      </c>
      <c r="H2321" s="2">
        <f t="shared" si="287"/>
        <v>0.67060000000000031</v>
      </c>
      <c r="I2321" s="2">
        <f t="array" ref="I2321">SUMPRODUCT(B2305:B2324, (ROW(B2305:B2324)-ROW(B2305)+1)) / (20*21/2)</f>
        <v>0.62128571428571433</v>
      </c>
      <c r="J2321" s="2">
        <f t="shared" si="282"/>
        <v>0.62630471132714549</v>
      </c>
      <c r="K2321" s="2">
        <f t="shared" si="284"/>
        <v>0.6495200759529679</v>
      </c>
    </row>
    <row r="2322" spans="1:11" ht="13.5" x14ac:dyDescent="0.25">
      <c r="A2322" s="3">
        <f>TITRES_STAT!B2325</f>
        <v>45685</v>
      </c>
      <c r="B2322" s="5">
        <f>TITRES_STAT!D2325</f>
        <v>0.62</v>
      </c>
      <c r="C2322" s="2">
        <f t="shared" si="285"/>
        <v>2.0000000000000018E-2</v>
      </c>
      <c r="D2322" s="2">
        <f t="shared" si="286"/>
        <v>0.61199999999999999</v>
      </c>
      <c r="E2322" s="2">
        <f t="shared" si="288"/>
        <v>0.61299999999999999</v>
      </c>
      <c r="F2322" s="2">
        <f t="shared" si="281"/>
        <v>0.62849999999999973</v>
      </c>
      <c r="G2322" s="2">
        <f t="shared" si="283"/>
        <v>0.65179999999999993</v>
      </c>
      <c r="H2322" s="2">
        <f t="shared" si="287"/>
        <v>0.67045000000000032</v>
      </c>
      <c r="I2322" s="2">
        <f t="array" ref="I2322">SUMPRODUCT(B2306:B2325, (ROW(B2306:B2325)-ROW(B2306)+1)) / (20*21/2)</f>
        <v>0.61871428571428577</v>
      </c>
      <c r="J2322" s="2">
        <f t="shared" si="282"/>
        <v>0.62570426262932211</v>
      </c>
      <c r="K2322" s="2">
        <f t="shared" si="284"/>
        <v>0.64836242591559656</v>
      </c>
    </row>
    <row r="2323" spans="1:11" ht="13.5" x14ac:dyDescent="0.25">
      <c r="A2323" s="3">
        <f>TITRES_STAT!B2326</f>
        <v>45686</v>
      </c>
      <c r="B2323" s="5">
        <f>TITRES_STAT!D2326</f>
        <v>0.64</v>
      </c>
      <c r="C2323" s="2">
        <f t="shared" si="285"/>
        <v>2.0000000000000018E-2</v>
      </c>
      <c r="D2323" s="2">
        <f t="shared" si="286"/>
        <v>0.61599999999999999</v>
      </c>
      <c r="E2323" s="2">
        <f t="shared" si="288"/>
        <v>0.61499999999999999</v>
      </c>
      <c r="F2323" s="2">
        <f t="shared" si="281"/>
        <v>0.62849999999999984</v>
      </c>
      <c r="G2323" s="2">
        <f t="shared" si="283"/>
        <v>0.65079999999999993</v>
      </c>
      <c r="H2323" s="2">
        <f t="shared" si="287"/>
        <v>0.67030000000000034</v>
      </c>
      <c r="I2323" s="2">
        <f t="array" ref="I2323">SUMPRODUCT(B2307:B2326, (ROW(B2307:B2326)-ROW(B2307)+1)) / (20*21/2)</f>
        <v>0.61828571428571433</v>
      </c>
      <c r="J2323" s="2">
        <f t="shared" si="282"/>
        <v>0.62706576142652959</v>
      </c>
      <c r="K2323" s="2">
        <f t="shared" si="284"/>
        <v>0.64803448764439675</v>
      </c>
    </row>
    <row r="2324" spans="1:11" ht="13.5" x14ac:dyDescent="0.25">
      <c r="A2324" s="3">
        <f>TITRES_STAT!B2327</f>
        <v>45687</v>
      </c>
      <c r="B2324" s="5">
        <f>TITRES_STAT!D2327</f>
        <v>0.62</v>
      </c>
      <c r="C2324" s="2">
        <f t="shared" si="285"/>
        <v>-2.0000000000000018E-2</v>
      </c>
      <c r="D2324" s="2">
        <f t="shared" si="286"/>
        <v>0.61599999999999999</v>
      </c>
      <c r="E2324" s="2">
        <f t="shared" si="288"/>
        <v>0.61699999999999999</v>
      </c>
      <c r="F2324" s="2">
        <f t="shared" ref="F2324:F2387" si="289">AVERAGE(B2305:B2324)</f>
        <v>0.62699999999999978</v>
      </c>
      <c r="G2324" s="2">
        <f t="shared" si="283"/>
        <v>0.64939999999999998</v>
      </c>
      <c r="H2324" s="2">
        <f t="shared" si="287"/>
        <v>0.67000000000000026</v>
      </c>
      <c r="I2324" s="2">
        <f t="array" ref="I2324">SUMPRODUCT(B2308:B2327, (ROW(B2308:B2327)-ROW(B2308)+1)) / (20*21/2)</f>
        <v>0.61609523809523803</v>
      </c>
      <c r="J2324" s="2">
        <f t="shared" si="282"/>
        <v>0.62639283176686011</v>
      </c>
      <c r="K2324" s="2">
        <f t="shared" si="284"/>
        <v>0.64693509597206744</v>
      </c>
    </row>
    <row r="2325" spans="1:11" ht="13.5" x14ac:dyDescent="0.25">
      <c r="A2325" s="3">
        <f>TITRES_STAT!B2328</f>
        <v>45688</v>
      </c>
      <c r="B2325" s="5">
        <f>TITRES_STAT!D2328</f>
        <v>0.6</v>
      </c>
      <c r="C2325" s="2">
        <f t="shared" si="285"/>
        <v>-2.0000000000000018E-2</v>
      </c>
      <c r="D2325" s="2">
        <f t="shared" si="286"/>
        <v>0.61599999999999999</v>
      </c>
      <c r="E2325" s="2">
        <f t="shared" si="288"/>
        <v>0.61599999999999988</v>
      </c>
      <c r="F2325" s="2">
        <f t="shared" si="289"/>
        <v>0.62449999999999983</v>
      </c>
      <c r="G2325" s="2">
        <f t="shared" si="283"/>
        <v>0.64820000000000011</v>
      </c>
      <c r="H2325" s="2">
        <f t="shared" si="287"/>
        <v>0.66955000000000009</v>
      </c>
      <c r="I2325" s="2">
        <f t="array" ref="I2325">SUMPRODUCT(B2309:B2328, (ROW(B2309:B2328)-ROW(B2309)+1)) / (20*21/2)</f>
        <v>0.61404761904761895</v>
      </c>
      <c r="J2325" s="2">
        <f t="shared" ref="J2325:J2388" si="290">$J$4*B2325+J2324*(1-$J$4)</f>
        <v>0.62387922874144486</v>
      </c>
      <c r="K2325" s="2">
        <f t="shared" si="284"/>
        <v>0.64509450397316292</v>
      </c>
    </row>
    <row r="2326" spans="1:11" ht="13.5" x14ac:dyDescent="0.25">
      <c r="A2326" s="3">
        <f>TITRES_STAT!B2329</f>
        <v>45691</v>
      </c>
      <c r="B2326" s="5">
        <f>TITRES_STAT!D2329</f>
        <v>0.62</v>
      </c>
      <c r="C2326" s="2">
        <f t="shared" si="285"/>
        <v>2.0000000000000018E-2</v>
      </c>
      <c r="D2326" s="2">
        <f t="shared" si="286"/>
        <v>0.62</v>
      </c>
      <c r="E2326" s="2">
        <f t="shared" si="288"/>
        <v>0.61599999999999999</v>
      </c>
      <c r="F2326" s="2">
        <f t="shared" si="289"/>
        <v>0.62299999999999989</v>
      </c>
      <c r="G2326" s="2">
        <f t="shared" si="283"/>
        <v>0.64700000000000002</v>
      </c>
      <c r="H2326" s="2">
        <f t="shared" si="287"/>
        <v>0.66935</v>
      </c>
      <c r="I2326" s="2">
        <f t="array" ref="I2326">SUMPRODUCT(B2310:B2329, (ROW(B2310:B2329)-ROW(B2310)+1)) / (20*21/2)</f>
        <v>0.61404761904761895</v>
      </c>
      <c r="J2326" s="2">
        <f t="shared" si="290"/>
        <v>0.62350977838511679</v>
      </c>
      <c r="K2326" s="2">
        <f t="shared" si="284"/>
        <v>0.64411040577813694</v>
      </c>
    </row>
    <row r="2327" spans="1:11" ht="13.5" x14ac:dyDescent="0.25">
      <c r="A2327" s="3">
        <f>TITRES_STAT!B2330</f>
        <v>45692</v>
      </c>
      <c r="B2327" s="5">
        <f>TITRES_STAT!D2330</f>
        <v>0.6</v>
      </c>
      <c r="C2327" s="2">
        <f t="shared" si="285"/>
        <v>-2.0000000000000018E-2</v>
      </c>
      <c r="D2327" s="2">
        <f t="shared" si="286"/>
        <v>0.61599999999999999</v>
      </c>
      <c r="E2327" s="2">
        <f t="shared" si="288"/>
        <v>0.61399999999999999</v>
      </c>
      <c r="F2327" s="2">
        <f t="shared" si="289"/>
        <v>0.62149999999999994</v>
      </c>
      <c r="G2327" s="2">
        <f t="shared" si="283"/>
        <v>0.64500000000000013</v>
      </c>
      <c r="H2327" s="2">
        <f t="shared" si="287"/>
        <v>0.66894999999999993</v>
      </c>
      <c r="I2327" s="2">
        <f t="array" ref="I2327">SUMPRODUCT(B2311:B2330, (ROW(B2311:B2330)-ROW(B2311)+1)) / (20*21/2)</f>
        <v>0.61419047619047618</v>
      </c>
      <c r="J2327" s="2">
        <f t="shared" si="290"/>
        <v>0.62127075187224856</v>
      </c>
      <c r="K2327" s="2">
        <f t="shared" si="284"/>
        <v>0.64238058594370029</v>
      </c>
    </row>
    <row r="2328" spans="1:11" ht="13.5" x14ac:dyDescent="0.25">
      <c r="A2328" s="3">
        <f>TITRES_STAT!B2331</f>
        <v>45693</v>
      </c>
      <c r="B2328" s="5">
        <f>TITRES_STAT!D2331</f>
        <v>0.6</v>
      </c>
      <c r="C2328" s="2">
        <f t="shared" si="285"/>
        <v>0</v>
      </c>
      <c r="D2328" s="2">
        <f t="shared" si="286"/>
        <v>0.60799999999999998</v>
      </c>
      <c r="E2328" s="2">
        <f t="shared" si="288"/>
        <v>0.61199999999999988</v>
      </c>
      <c r="F2328" s="2">
        <f t="shared" si="289"/>
        <v>0.61999999999999988</v>
      </c>
      <c r="G2328" s="2">
        <f t="shared" si="283"/>
        <v>0.64300000000000013</v>
      </c>
      <c r="H2328" s="2">
        <f t="shared" si="287"/>
        <v>0.66854999999999987</v>
      </c>
      <c r="I2328" s="2">
        <f t="array" ref="I2328">SUMPRODUCT(B2312:B2331, (ROW(B2312:B2331)-ROW(B2312)+1)) / (20*21/2)</f>
        <v>0.6144761904761904</v>
      </c>
      <c r="J2328" s="2">
        <f t="shared" si="290"/>
        <v>0.61924496597965351</v>
      </c>
      <c r="K2328" s="2">
        <f t="shared" si="284"/>
        <v>0.64071860218120225</v>
      </c>
    </row>
    <row r="2329" spans="1:11" ht="13.5" x14ac:dyDescent="0.25">
      <c r="A2329" s="3">
        <f>TITRES_STAT!B2332</f>
        <v>45694</v>
      </c>
      <c r="B2329" s="5">
        <f>TITRES_STAT!D2332</f>
        <v>0.62</v>
      </c>
      <c r="C2329" s="2">
        <f t="shared" si="285"/>
        <v>2.0000000000000018E-2</v>
      </c>
      <c r="D2329" s="2">
        <f t="shared" si="286"/>
        <v>0.60799999999999998</v>
      </c>
      <c r="E2329" s="2">
        <f t="shared" si="288"/>
        <v>0.61199999999999988</v>
      </c>
      <c r="F2329" s="2">
        <f t="shared" si="289"/>
        <v>0.61849999999999983</v>
      </c>
      <c r="G2329" s="2">
        <f t="shared" si="283"/>
        <v>0.64140000000000019</v>
      </c>
      <c r="H2329" s="2">
        <f t="shared" si="287"/>
        <v>0.66810000000000003</v>
      </c>
      <c r="I2329" s="2">
        <f t="array" ref="I2329">SUMPRODUCT(B2313:B2332, (ROW(B2313:B2332)-ROW(B2313)+1)) / (20*21/2)</f>
        <v>0.61490476190476184</v>
      </c>
      <c r="J2329" s="2">
        <f t="shared" si="290"/>
        <v>0.61931687398159119</v>
      </c>
      <c r="K2329" s="2">
        <f t="shared" si="284"/>
        <v>0.63990610797801784</v>
      </c>
    </row>
    <row r="2330" spans="1:11" ht="13.5" x14ac:dyDescent="0.25">
      <c r="A2330" s="3">
        <f>TITRES_STAT!B2333</f>
        <v>45695</v>
      </c>
      <c r="B2330" s="5">
        <f>TITRES_STAT!D2333</f>
        <v>0.62</v>
      </c>
      <c r="C2330" s="2">
        <f t="shared" si="285"/>
        <v>0</v>
      </c>
      <c r="D2330" s="2">
        <f t="shared" si="286"/>
        <v>0.61199999999999999</v>
      </c>
      <c r="E2330" s="2">
        <f t="shared" si="288"/>
        <v>0.61399999999999999</v>
      </c>
      <c r="F2330" s="2">
        <f t="shared" si="289"/>
        <v>0.61699999999999977</v>
      </c>
      <c r="G2330" s="2">
        <f t="shared" si="283"/>
        <v>0.64000000000000024</v>
      </c>
      <c r="H2330" s="2">
        <f t="shared" si="287"/>
        <v>0.66760000000000008</v>
      </c>
      <c r="I2330" s="2">
        <f t="array" ref="I2330">SUMPRODUCT(B2314:B2333, (ROW(B2314:B2333)-ROW(B2314)+1)) / (20*21/2)</f>
        <v>0.6173333333333334</v>
      </c>
      <c r="J2330" s="2">
        <f t="shared" si="290"/>
        <v>0.61938193360239202</v>
      </c>
      <c r="K2330" s="2">
        <f t="shared" si="284"/>
        <v>0.63912547629260541</v>
      </c>
    </row>
    <row r="2331" spans="1:11" ht="13.5" x14ac:dyDescent="0.25">
      <c r="A2331" s="3">
        <f>TITRES_STAT!B2334</f>
        <v>45698</v>
      </c>
      <c r="B2331" s="5">
        <f>TITRES_STAT!D2334</f>
        <v>0.62</v>
      </c>
      <c r="C2331" s="2">
        <f t="shared" si="285"/>
        <v>0</v>
      </c>
      <c r="D2331" s="2">
        <f t="shared" si="286"/>
        <v>0.61199999999999999</v>
      </c>
      <c r="E2331" s="2">
        <f t="shared" si="288"/>
        <v>0.61599999999999999</v>
      </c>
      <c r="F2331" s="2">
        <f t="shared" si="289"/>
        <v>0.61549999999999971</v>
      </c>
      <c r="G2331" s="2">
        <f t="shared" si="283"/>
        <v>0.63860000000000039</v>
      </c>
      <c r="H2331" s="2">
        <f t="shared" si="287"/>
        <v>0.66710000000000003</v>
      </c>
      <c r="I2331" s="2">
        <f t="array" ref="I2331">SUMPRODUCT(B2315:B2334, (ROW(B2315:B2334)-ROW(B2315)+1)) / (20*21/2)</f>
        <v>0.62157142857142844</v>
      </c>
      <c r="J2331" s="2">
        <f t="shared" si="290"/>
        <v>0.61944079706883082</v>
      </c>
      <c r="K2331" s="2">
        <f t="shared" si="284"/>
        <v>0.63837545761446401</v>
      </c>
    </row>
    <row r="2332" spans="1:11" ht="13.5" x14ac:dyDescent="0.25">
      <c r="A2332" s="3">
        <f>TITRES_STAT!B2335</f>
        <v>45699</v>
      </c>
      <c r="B2332" s="5">
        <f>TITRES_STAT!D2335</f>
        <v>0.62</v>
      </c>
      <c r="C2332" s="2">
        <f t="shared" si="285"/>
        <v>0</v>
      </c>
      <c r="D2332" s="2">
        <f t="shared" si="286"/>
        <v>0.61599999999999999</v>
      </c>
      <c r="E2332" s="2">
        <f t="shared" si="288"/>
        <v>0.61599999999999999</v>
      </c>
      <c r="F2332" s="2">
        <f t="shared" si="289"/>
        <v>0.61449999999999982</v>
      </c>
      <c r="G2332" s="2">
        <f t="shared" si="283"/>
        <v>0.63760000000000039</v>
      </c>
      <c r="H2332" s="2">
        <f t="shared" si="287"/>
        <v>0.66675000000000006</v>
      </c>
      <c r="I2332" s="2">
        <f t="array" ref="I2332">SUMPRODUCT(B2316:B2335, (ROW(B2316:B2335)-ROW(B2316)+1)) / (20*21/2)</f>
        <v>0.62742857142857134</v>
      </c>
      <c r="J2332" s="2">
        <f t="shared" si="290"/>
        <v>0.61949405449084693</v>
      </c>
      <c r="K2332" s="2">
        <f t="shared" si="284"/>
        <v>0.63765485143350464</v>
      </c>
    </row>
    <row r="2333" spans="1:11" ht="13.5" x14ac:dyDescent="0.25">
      <c r="A2333" s="3">
        <f>TITRES_STAT!B2336</f>
        <v>45700</v>
      </c>
      <c r="B2333" s="5">
        <f>TITRES_STAT!D2336</f>
        <v>0.64</v>
      </c>
      <c r="C2333" s="2">
        <f t="shared" si="285"/>
        <v>2.0000000000000018E-2</v>
      </c>
      <c r="D2333" s="2">
        <f t="shared" si="286"/>
        <v>0.624</v>
      </c>
      <c r="E2333" s="2">
        <f t="shared" si="288"/>
        <v>0.61599999999999999</v>
      </c>
      <c r="F2333" s="2">
        <f t="shared" si="289"/>
        <v>0.61549999999999983</v>
      </c>
      <c r="G2333" s="2">
        <f t="shared" si="283"/>
        <v>0.63680000000000048</v>
      </c>
      <c r="H2333" s="2">
        <f t="shared" si="287"/>
        <v>0.6664500000000001</v>
      </c>
      <c r="I2333" s="2">
        <f t="array" ref="I2333">SUMPRODUCT(B2317:B2336, (ROW(B2317:B2336)-ROW(B2317)+1)) / (20*21/2)</f>
        <v>0.63295238095238104</v>
      </c>
      <c r="J2333" s="2">
        <f t="shared" si="290"/>
        <v>0.62144700168219491</v>
      </c>
      <c r="K2333" s="2">
        <f t="shared" si="284"/>
        <v>0.6377468180439555</v>
      </c>
    </row>
    <row r="2334" spans="1:11" ht="13.5" x14ac:dyDescent="0.25">
      <c r="A2334" s="3">
        <f>TITRES_STAT!B2337</f>
        <v>45701</v>
      </c>
      <c r="B2334" s="5">
        <f>TITRES_STAT!D2337</f>
        <v>0.66</v>
      </c>
      <c r="C2334" s="2">
        <f t="shared" si="285"/>
        <v>2.0000000000000018E-2</v>
      </c>
      <c r="D2334" s="2">
        <f t="shared" si="286"/>
        <v>0.63200000000000001</v>
      </c>
      <c r="E2334" s="2">
        <f t="shared" si="288"/>
        <v>0.62</v>
      </c>
      <c r="F2334" s="2">
        <f t="shared" si="289"/>
        <v>0.61849999999999983</v>
      </c>
      <c r="G2334" s="2">
        <f t="shared" si="283"/>
        <v>0.63640000000000052</v>
      </c>
      <c r="H2334" s="2">
        <f t="shared" si="287"/>
        <v>0.66620000000000001</v>
      </c>
      <c r="I2334" s="2">
        <f t="array" ref="I2334">SUMPRODUCT(B2318:B2337, (ROW(B2318:B2337)-ROW(B2318)+1)) / (20*21/2)</f>
        <v>0.64104761904761898</v>
      </c>
      <c r="J2334" s="2">
        <f t="shared" si="290"/>
        <v>0.62511871580770018</v>
      </c>
      <c r="K2334" s="2">
        <f t="shared" si="284"/>
        <v>0.6386194918461533</v>
      </c>
    </row>
    <row r="2335" spans="1:11" ht="13.5" x14ac:dyDescent="0.25">
      <c r="A2335" s="3">
        <f>TITRES_STAT!B2338</f>
        <v>45702</v>
      </c>
      <c r="B2335" s="5">
        <f>TITRES_STAT!D2338</f>
        <v>0.68</v>
      </c>
      <c r="C2335" s="2">
        <f t="shared" si="285"/>
        <v>2.0000000000000018E-2</v>
      </c>
      <c r="D2335" s="2">
        <f t="shared" si="286"/>
        <v>0.64400000000000002</v>
      </c>
      <c r="E2335" s="2">
        <f t="shared" si="288"/>
        <v>0.62799999999999989</v>
      </c>
      <c r="F2335" s="2">
        <f t="shared" si="289"/>
        <v>0.62199999999999978</v>
      </c>
      <c r="G2335" s="2">
        <f t="shared" si="283"/>
        <v>0.63700000000000057</v>
      </c>
      <c r="H2335" s="2">
        <f t="shared" si="287"/>
        <v>0.66620000000000024</v>
      </c>
      <c r="I2335" s="2">
        <f t="array" ref="I2335">SUMPRODUCT(B2319:B2338, (ROW(B2319:B2338)-ROW(B2319)+1)) / (20*21/2)</f>
        <v>0.64871428571428569</v>
      </c>
      <c r="J2335" s="2">
        <f t="shared" si="290"/>
        <v>0.63034550477839546</v>
      </c>
      <c r="K2335" s="2">
        <f t="shared" si="284"/>
        <v>0.64024225687179426</v>
      </c>
    </row>
    <row r="2336" spans="1:11" ht="13.5" x14ac:dyDescent="0.25">
      <c r="A2336" s="3">
        <f>TITRES_STAT!B2339</f>
        <v>45705</v>
      </c>
      <c r="B2336" s="5">
        <f>TITRES_STAT!D2339</f>
        <v>0.68</v>
      </c>
      <c r="C2336" s="2">
        <f t="shared" si="285"/>
        <v>0</v>
      </c>
      <c r="D2336" s="2">
        <f t="shared" si="286"/>
        <v>0.65600000000000003</v>
      </c>
      <c r="E2336" s="2">
        <f t="shared" si="288"/>
        <v>0.63400000000000001</v>
      </c>
      <c r="F2336" s="2">
        <f t="shared" si="289"/>
        <v>0.62499999999999989</v>
      </c>
      <c r="G2336" s="2">
        <f t="shared" si="283"/>
        <v>0.63740000000000052</v>
      </c>
      <c r="H2336" s="2">
        <f t="shared" si="287"/>
        <v>0.66620000000000024</v>
      </c>
      <c r="I2336" s="2">
        <f t="array" ref="I2336">SUMPRODUCT(B2320:B2339, (ROW(B2320:B2339)-ROW(B2320)+1)) / (20*21/2)</f>
        <v>0.65595238095238095</v>
      </c>
      <c r="J2336" s="2">
        <f t="shared" si="290"/>
        <v>0.63507450432331025</v>
      </c>
      <c r="K2336" s="2">
        <f t="shared" si="284"/>
        <v>0.64180138405329246</v>
      </c>
    </row>
    <row r="2337" spans="1:11" ht="13.5" x14ac:dyDescent="0.25">
      <c r="A2337" s="3">
        <f>TITRES_STAT!B2340</f>
        <v>45706</v>
      </c>
      <c r="B2337" s="5">
        <f>TITRES_STAT!D2340</f>
        <v>0.71</v>
      </c>
      <c r="C2337" s="2">
        <f t="shared" si="285"/>
        <v>2.9999999999999916E-2</v>
      </c>
      <c r="D2337" s="2">
        <f t="shared" si="286"/>
        <v>0.67400000000000004</v>
      </c>
      <c r="E2337" s="2">
        <f t="shared" si="288"/>
        <v>0.64499999999999991</v>
      </c>
      <c r="F2337" s="2">
        <f t="shared" si="289"/>
        <v>0.62949999999999995</v>
      </c>
      <c r="G2337" s="2">
        <f t="shared" si="283"/>
        <v>0.63800000000000046</v>
      </c>
      <c r="H2337" s="2">
        <f t="shared" si="287"/>
        <v>0.66625000000000012</v>
      </c>
      <c r="I2337" s="2">
        <f t="array" ref="I2337">SUMPRODUCT(B2321:B2340, (ROW(B2321:B2340)-ROW(B2321)+1)) / (20*21/2)</f>
        <v>0.66276190476190477</v>
      </c>
      <c r="J2337" s="2">
        <f t="shared" si="290"/>
        <v>0.64221026581632834</v>
      </c>
      <c r="K2337" s="2">
        <f t="shared" si="284"/>
        <v>0.64447583958061427</v>
      </c>
    </row>
    <row r="2338" spans="1:11" ht="13.5" x14ac:dyDescent="0.25">
      <c r="A2338" s="3">
        <f>TITRES_STAT!B2341</f>
        <v>45707</v>
      </c>
      <c r="B2338" s="5">
        <f>TITRES_STAT!D2341</f>
        <v>0.71</v>
      </c>
      <c r="C2338" s="2">
        <f t="shared" si="285"/>
        <v>0</v>
      </c>
      <c r="D2338" s="2">
        <f t="shared" si="286"/>
        <v>0.68799999999999994</v>
      </c>
      <c r="E2338" s="2">
        <f t="shared" si="288"/>
        <v>0.65599999999999992</v>
      </c>
      <c r="F2338" s="2">
        <f t="shared" si="289"/>
        <v>0.63400000000000001</v>
      </c>
      <c r="G2338" s="2">
        <f t="shared" si="283"/>
        <v>0.6386000000000005</v>
      </c>
      <c r="H2338" s="2">
        <f t="shared" si="287"/>
        <v>0.66630000000000023</v>
      </c>
      <c r="I2338" s="2">
        <f t="array" ref="I2338">SUMPRODUCT(B2322:B2341, (ROW(B2322:B2341)-ROW(B2322)+1)) / (20*21/2)</f>
        <v>0.66714285714285715</v>
      </c>
      <c r="J2338" s="2">
        <f t="shared" si="290"/>
        <v>0.64866643097667798</v>
      </c>
      <c r="K2338" s="2">
        <f t="shared" si="284"/>
        <v>0.64704541449902153</v>
      </c>
    </row>
    <row r="2339" spans="1:11" ht="13.5" x14ac:dyDescent="0.25">
      <c r="A2339" s="3">
        <f>TITRES_STAT!B2342</f>
        <v>45708</v>
      </c>
      <c r="B2339" s="5">
        <f>TITRES_STAT!D2342</f>
        <v>0.71</v>
      </c>
      <c r="C2339" s="2">
        <f t="shared" si="285"/>
        <v>0</v>
      </c>
      <c r="D2339" s="2">
        <f t="shared" si="286"/>
        <v>0.69800000000000006</v>
      </c>
      <c r="E2339" s="2">
        <f t="shared" si="288"/>
        <v>0.66500000000000004</v>
      </c>
      <c r="F2339" s="2">
        <f t="shared" si="289"/>
        <v>0.63849999999999996</v>
      </c>
      <c r="G2339" s="2">
        <f t="shared" si="283"/>
        <v>0.63920000000000043</v>
      </c>
      <c r="H2339" s="2">
        <f t="shared" si="287"/>
        <v>0.66640000000000033</v>
      </c>
      <c r="I2339" s="2">
        <f t="array" ref="I2339">SUMPRODUCT(B2323:B2342, (ROW(B2323:B2342)-ROW(B2323)+1)) / (20*21/2)</f>
        <v>0.67014285714285726</v>
      </c>
      <c r="J2339" s="2">
        <f t="shared" si="290"/>
        <v>0.65450772326461337</v>
      </c>
      <c r="K2339" s="2">
        <f t="shared" si="284"/>
        <v>0.64951422177356977</v>
      </c>
    </row>
    <row r="2340" spans="1:11" ht="13.5" x14ac:dyDescent="0.25">
      <c r="A2340" s="3">
        <f>TITRES_STAT!B2343</f>
        <v>45709</v>
      </c>
      <c r="B2340" s="5">
        <f>TITRES_STAT!D2343</f>
        <v>0.71</v>
      </c>
      <c r="C2340" s="2">
        <f t="shared" si="285"/>
        <v>0</v>
      </c>
      <c r="D2340" s="2">
        <f t="shared" si="286"/>
        <v>0.70399999999999996</v>
      </c>
      <c r="E2340" s="2">
        <f t="shared" si="288"/>
        <v>0.67400000000000004</v>
      </c>
      <c r="F2340" s="2">
        <f t="shared" si="289"/>
        <v>0.64400000000000013</v>
      </c>
      <c r="G2340" s="2">
        <f t="shared" si="283"/>
        <v>0.64020000000000055</v>
      </c>
      <c r="H2340" s="2">
        <f t="shared" si="287"/>
        <v>0.66650000000000031</v>
      </c>
      <c r="I2340" s="2">
        <f t="array" ref="I2340">SUMPRODUCT(B2324:B2343, (ROW(B2324:B2343)-ROW(B2324)+1)) / (20*21/2)</f>
        <v>0.67095238095238097</v>
      </c>
      <c r="J2340" s="2">
        <f t="shared" si="290"/>
        <v>0.65979270200131679</v>
      </c>
      <c r="K2340" s="2">
        <f t="shared" si="284"/>
        <v>0.65188621307656702</v>
      </c>
    </row>
    <row r="2341" spans="1:11" ht="13.5" x14ac:dyDescent="0.25">
      <c r="A2341" s="3">
        <f>TITRES_STAT!B2344</f>
        <v>45712</v>
      </c>
      <c r="B2341" s="5">
        <f>TITRES_STAT!D2344</f>
        <v>0.69</v>
      </c>
      <c r="C2341" s="2">
        <f t="shared" si="285"/>
        <v>-2.0000000000000018E-2</v>
      </c>
      <c r="D2341" s="2">
        <f t="shared" si="286"/>
        <v>0.70599999999999996</v>
      </c>
      <c r="E2341" s="2">
        <f t="shared" si="288"/>
        <v>0.68100000000000005</v>
      </c>
      <c r="F2341" s="2">
        <f t="shared" si="289"/>
        <v>0.64850000000000008</v>
      </c>
      <c r="G2341" s="2">
        <f t="shared" si="283"/>
        <v>0.6406000000000005</v>
      </c>
      <c r="H2341" s="2">
        <f t="shared" si="287"/>
        <v>0.66665000000000052</v>
      </c>
      <c r="I2341" s="2">
        <f t="array" ref="I2341">SUMPRODUCT(B2325:B2344, (ROW(B2325:B2344)-ROW(B2325)+1)) / (20*21/2)</f>
        <v>0.66976190476190478</v>
      </c>
      <c r="J2341" s="2">
        <f t="shared" si="290"/>
        <v>0.66266958752500094</v>
      </c>
      <c r="K2341" s="2">
        <f t="shared" si="284"/>
        <v>0.65338087138728995</v>
      </c>
    </row>
    <row r="2342" spans="1:11" ht="13.5" x14ac:dyDescent="0.25">
      <c r="A2342" s="3">
        <f>TITRES_STAT!B2345</f>
        <v>45713</v>
      </c>
      <c r="B2342" s="5">
        <f>TITRES_STAT!D2345</f>
        <v>0.68</v>
      </c>
      <c r="C2342" s="2">
        <f t="shared" si="285"/>
        <v>-9.9999999999998979E-3</v>
      </c>
      <c r="D2342" s="2">
        <f t="shared" si="286"/>
        <v>0.7</v>
      </c>
      <c r="E2342" s="2">
        <f t="shared" si="288"/>
        <v>0.68699999999999994</v>
      </c>
      <c r="F2342" s="2">
        <f t="shared" si="289"/>
        <v>0.65150000000000019</v>
      </c>
      <c r="G2342" s="2">
        <f t="shared" si="283"/>
        <v>0.64100000000000046</v>
      </c>
      <c r="H2342" s="2">
        <f t="shared" si="287"/>
        <v>0.6667500000000004</v>
      </c>
      <c r="I2342" s="2">
        <f t="array" ref="I2342">SUMPRODUCT(B2326:B2345, (ROW(B2326:B2345)-ROW(B2326)+1)) / (20*21/2)</f>
        <v>0.6703809523809523</v>
      </c>
      <c r="J2342" s="2">
        <f t="shared" si="290"/>
        <v>0.66432010299881039</v>
      </c>
      <c r="K2342" s="2">
        <f t="shared" si="284"/>
        <v>0.65442475878386674</v>
      </c>
    </row>
    <row r="2343" spans="1:11" ht="13.5" x14ac:dyDescent="0.25">
      <c r="A2343" s="3">
        <f>TITRES_STAT!B2346</f>
        <v>45714</v>
      </c>
      <c r="B2343" s="5">
        <f>TITRES_STAT!D2346</f>
        <v>0.66</v>
      </c>
      <c r="C2343" s="2">
        <f t="shared" si="285"/>
        <v>-2.0000000000000018E-2</v>
      </c>
      <c r="D2343" s="2">
        <f t="shared" si="286"/>
        <v>0.69000000000000006</v>
      </c>
      <c r="E2343" s="2">
        <f t="shared" si="288"/>
        <v>0.68900000000000006</v>
      </c>
      <c r="F2343" s="2">
        <f t="shared" si="289"/>
        <v>0.65250000000000008</v>
      </c>
      <c r="G2343" s="2">
        <f t="shared" si="283"/>
        <v>0.64120000000000033</v>
      </c>
      <c r="H2343" s="2">
        <f t="shared" si="287"/>
        <v>0.6667500000000004</v>
      </c>
      <c r="I2343" s="2">
        <f t="array" ref="I2343">SUMPRODUCT(B2327:B2346, (ROW(B2327:B2346)-ROW(B2327)+1)) / (20*21/2)</f>
        <v>0.66880952380952374</v>
      </c>
      <c r="J2343" s="2">
        <f t="shared" si="290"/>
        <v>0.66390866461797127</v>
      </c>
      <c r="K2343" s="2">
        <f t="shared" si="284"/>
        <v>0.65464339569430341</v>
      </c>
    </row>
    <row r="2344" spans="1:11" ht="13.5" x14ac:dyDescent="0.25">
      <c r="A2344" s="3">
        <f>TITRES_STAT!B2347</f>
        <v>45715</v>
      </c>
      <c r="B2344" s="5">
        <f>TITRES_STAT!D2347</f>
        <v>0.64</v>
      </c>
      <c r="C2344" s="2">
        <f t="shared" si="285"/>
        <v>-2.0000000000000018E-2</v>
      </c>
      <c r="D2344" s="2">
        <f t="shared" si="286"/>
        <v>0.67600000000000005</v>
      </c>
      <c r="E2344" s="2">
        <f t="shared" si="288"/>
        <v>0.68700000000000006</v>
      </c>
      <c r="F2344" s="2">
        <f t="shared" si="289"/>
        <v>0.65350000000000008</v>
      </c>
      <c r="G2344" s="2">
        <f t="shared" si="283"/>
        <v>0.64060000000000028</v>
      </c>
      <c r="H2344" s="2">
        <f t="shared" si="287"/>
        <v>0.6666500000000003</v>
      </c>
      <c r="I2344" s="2">
        <f t="array" ref="I2344">SUMPRODUCT(B2328:B2347, (ROW(B2328:B2347)-ROW(B2328)+1)) / (20*21/2)</f>
        <v>0.669047619047619</v>
      </c>
      <c r="J2344" s="2">
        <f t="shared" si="290"/>
        <v>0.66163164894006932</v>
      </c>
      <c r="K2344" s="2">
        <f t="shared" si="284"/>
        <v>0.65406914488276213</v>
      </c>
    </row>
    <row r="2345" spans="1:11" ht="13.5" x14ac:dyDescent="0.25">
      <c r="A2345" s="3">
        <f>TITRES_STAT!B2348</f>
        <v>45716</v>
      </c>
      <c r="B2345" s="5">
        <f>TITRES_STAT!D2348</f>
        <v>0.66</v>
      </c>
      <c r="C2345" s="2">
        <f t="shared" si="285"/>
        <v>2.0000000000000018E-2</v>
      </c>
      <c r="D2345" s="2">
        <f t="shared" si="286"/>
        <v>0.66600000000000015</v>
      </c>
      <c r="E2345" s="2">
        <f t="shared" si="288"/>
        <v>0.68499999999999994</v>
      </c>
      <c r="F2345" s="2">
        <f t="shared" si="289"/>
        <v>0.65650000000000008</v>
      </c>
      <c r="G2345" s="2">
        <f t="shared" si="283"/>
        <v>0.64040000000000019</v>
      </c>
      <c r="H2345" s="2">
        <f t="shared" si="287"/>
        <v>0.6667500000000004</v>
      </c>
      <c r="I2345" s="2">
        <f t="array" ref="I2345">SUMPRODUCT(B2329:B2348, (ROW(B2329:B2348)-ROW(B2329)+1)) / (20*21/2)</f>
        <v>0.66709523809523807</v>
      </c>
      <c r="J2345" s="2">
        <f t="shared" si="290"/>
        <v>0.66147625380291986</v>
      </c>
      <c r="K2345" s="2">
        <f t="shared" si="284"/>
        <v>0.65430172743637927</v>
      </c>
    </row>
    <row r="2346" spans="1:11" ht="13.5" x14ac:dyDescent="0.25">
      <c r="A2346" s="3">
        <f>TITRES_STAT!B2349</f>
        <v>45719</v>
      </c>
      <c r="B2346" s="5">
        <f>TITRES_STAT!D2349</f>
        <v>0.64</v>
      </c>
      <c r="C2346" s="2">
        <f t="shared" si="285"/>
        <v>-2.0000000000000018E-2</v>
      </c>
      <c r="D2346" s="2">
        <f t="shared" si="286"/>
        <v>0.65600000000000003</v>
      </c>
      <c r="E2346" s="2">
        <f t="shared" si="288"/>
        <v>0.68099999999999994</v>
      </c>
      <c r="F2346" s="2">
        <f t="shared" si="289"/>
        <v>0.65749999999999997</v>
      </c>
      <c r="G2346" s="2">
        <f t="shared" si="283"/>
        <v>0.64000000000000024</v>
      </c>
      <c r="H2346" s="2">
        <f t="shared" si="287"/>
        <v>0.66665000000000019</v>
      </c>
      <c r="I2346" s="2">
        <f t="array" ref="I2346">SUMPRODUCT(B2330:B2349, (ROW(B2330:B2349)-ROW(B2330)+1)) / (20*21/2)</f>
        <v>0.66685714285714282</v>
      </c>
      <c r="J2346" s="2">
        <f t="shared" si="290"/>
        <v>0.65943089629787988</v>
      </c>
      <c r="K2346" s="2">
        <f t="shared" si="284"/>
        <v>0.65374087538005077</v>
      </c>
    </row>
    <row r="2347" spans="1:11" ht="13.5" x14ac:dyDescent="0.25">
      <c r="A2347" s="3">
        <f>TITRES_STAT!B2350</f>
        <v>45720</v>
      </c>
      <c r="B2347" s="5">
        <f>TITRES_STAT!D2350</f>
        <v>0.66</v>
      </c>
      <c r="C2347" s="2">
        <f t="shared" si="285"/>
        <v>2.0000000000000018E-2</v>
      </c>
      <c r="D2347" s="2">
        <f t="shared" si="286"/>
        <v>0.65200000000000002</v>
      </c>
      <c r="E2347" s="2">
        <f t="shared" si="288"/>
        <v>0.67599999999999993</v>
      </c>
      <c r="F2347" s="2">
        <f t="shared" si="289"/>
        <v>0.66049999999999998</v>
      </c>
      <c r="G2347" s="2">
        <f t="shared" si="283"/>
        <v>0.64040000000000019</v>
      </c>
      <c r="H2347" s="2">
        <f t="shared" si="287"/>
        <v>0.66654999999999998</v>
      </c>
      <c r="I2347" s="2">
        <f t="array" ref="I2347">SUMPRODUCT(B2331:B2350, (ROW(B2331:B2350)-ROW(B2331)+1)) / (20*21/2)</f>
        <v>0.66547619047619044</v>
      </c>
      <c r="J2347" s="2">
        <f t="shared" si="290"/>
        <v>0.65948509665046273</v>
      </c>
      <c r="K2347" s="2">
        <f t="shared" si="284"/>
        <v>0.65398633124749972</v>
      </c>
    </row>
    <row r="2348" spans="1:11" ht="13.5" x14ac:dyDescent="0.25">
      <c r="A2348" s="3">
        <f>TITRES_STAT!B2351</f>
        <v>45721</v>
      </c>
      <c r="B2348" s="5">
        <f>TITRES_STAT!D2351</f>
        <v>0.64</v>
      </c>
      <c r="C2348" s="2">
        <f t="shared" si="285"/>
        <v>-2.0000000000000018E-2</v>
      </c>
      <c r="D2348" s="2">
        <f t="shared" si="286"/>
        <v>0.64800000000000002</v>
      </c>
      <c r="E2348" s="2">
        <f t="shared" si="288"/>
        <v>0.66899999999999993</v>
      </c>
      <c r="F2348" s="2">
        <f t="shared" si="289"/>
        <v>0.66250000000000009</v>
      </c>
      <c r="G2348" s="2">
        <f t="shared" si="283"/>
        <v>0.64040000000000019</v>
      </c>
      <c r="H2348" s="2">
        <f t="shared" si="287"/>
        <v>0.66634999999999989</v>
      </c>
      <c r="I2348" s="2">
        <f t="array" ref="I2348">SUMPRODUCT(B2332:B2351, (ROW(B2332:B2351)-ROW(B2332)+1)) / (20*21/2)</f>
        <v>0.66585714285714281</v>
      </c>
      <c r="J2348" s="2">
        <f t="shared" si="290"/>
        <v>0.65762937315994252</v>
      </c>
      <c r="K2348" s="2">
        <f t="shared" si="284"/>
        <v>0.65343784766916646</v>
      </c>
    </row>
    <row r="2349" spans="1:11" ht="13.5" x14ac:dyDescent="0.25">
      <c r="A2349" s="3">
        <f>TITRES_STAT!B2352</f>
        <v>45722</v>
      </c>
      <c r="B2349" s="5">
        <f>TITRES_STAT!D2352</f>
        <v>0.66</v>
      </c>
      <c r="C2349" s="2">
        <f t="shared" si="285"/>
        <v>2.0000000000000018E-2</v>
      </c>
      <c r="D2349" s="2">
        <f t="shared" si="286"/>
        <v>0.65200000000000002</v>
      </c>
      <c r="E2349" s="2">
        <f t="shared" si="288"/>
        <v>0.66399999999999992</v>
      </c>
      <c r="F2349" s="2">
        <f t="shared" si="289"/>
        <v>0.66450000000000009</v>
      </c>
      <c r="G2349" s="2">
        <f t="shared" si="283"/>
        <v>0.64080000000000015</v>
      </c>
      <c r="H2349" s="2">
        <f t="shared" si="287"/>
        <v>0.6661999999999999</v>
      </c>
      <c r="I2349" s="2">
        <f t="array" ref="I2349">SUMPRODUCT(B2333:B2352, (ROW(B2333:B2352)-ROW(B2333)+1)) / (20*21/2)</f>
        <v>0.66885714285714271</v>
      </c>
      <c r="J2349" s="2">
        <f t="shared" si="290"/>
        <v>0.65785514714470983</v>
      </c>
      <c r="K2349" s="2">
        <f t="shared" si="284"/>
        <v>0.65369518697625795</v>
      </c>
    </row>
    <row r="2350" spans="1:11" ht="13.5" x14ac:dyDescent="0.25">
      <c r="A2350" s="3">
        <f>TITRES_STAT!B2353</f>
        <v>45723</v>
      </c>
      <c r="B2350" s="5">
        <f>TITRES_STAT!D2353</f>
        <v>0.65</v>
      </c>
      <c r="C2350" s="2">
        <f t="shared" si="285"/>
        <v>-1.0000000000000009E-2</v>
      </c>
      <c r="D2350" s="2">
        <f t="shared" si="286"/>
        <v>0.65</v>
      </c>
      <c r="E2350" s="2">
        <f t="shared" si="288"/>
        <v>0.65800000000000014</v>
      </c>
      <c r="F2350" s="2">
        <f t="shared" si="289"/>
        <v>0.66600000000000015</v>
      </c>
      <c r="G2350" s="2">
        <f t="shared" si="283"/>
        <v>0.64120000000000021</v>
      </c>
      <c r="H2350" s="2">
        <f t="shared" si="287"/>
        <v>0.66599999999999993</v>
      </c>
      <c r="I2350" s="2">
        <f t="array" ref="I2350">SUMPRODUCT(B2334:B2353, (ROW(B2334:B2353)-ROW(B2334)+1)) / (20*21/2)</f>
        <v>0.67433333333333323</v>
      </c>
      <c r="J2350" s="2">
        <f t="shared" si="290"/>
        <v>0.65710703789283276</v>
      </c>
      <c r="K2350" s="2">
        <f t="shared" si="284"/>
        <v>0.65355027768307139</v>
      </c>
    </row>
    <row r="2351" spans="1:11" ht="13.5" x14ac:dyDescent="0.25">
      <c r="A2351" s="3">
        <f>TITRES_STAT!B2354</f>
        <v>45726</v>
      </c>
      <c r="B2351" s="5">
        <f>TITRES_STAT!D2354</f>
        <v>0.67</v>
      </c>
      <c r="C2351" s="2">
        <f t="shared" si="285"/>
        <v>2.0000000000000018E-2</v>
      </c>
      <c r="D2351" s="2">
        <f t="shared" si="286"/>
        <v>0.65599999999999992</v>
      </c>
      <c r="E2351" s="2">
        <f t="shared" si="288"/>
        <v>0.65600000000000003</v>
      </c>
      <c r="F2351" s="2">
        <f t="shared" si="289"/>
        <v>0.66850000000000009</v>
      </c>
      <c r="G2351" s="2">
        <f t="shared" si="283"/>
        <v>0.64200000000000013</v>
      </c>
      <c r="H2351" s="2">
        <f t="shared" si="287"/>
        <v>0.66589999999999971</v>
      </c>
      <c r="I2351" s="2">
        <f t="array" ref="I2351">SUMPRODUCT(B2335:B2354, (ROW(B2335:B2354)-ROW(B2335)+1)) / (20*21/2)</f>
        <v>0.67938095238095231</v>
      </c>
      <c r="J2351" s="2">
        <f t="shared" si="290"/>
        <v>0.65833493904589635</v>
      </c>
      <c r="K2351" s="2">
        <f t="shared" si="284"/>
        <v>0.65419536483275487</v>
      </c>
    </row>
    <row r="2352" spans="1:11" ht="13.5" x14ac:dyDescent="0.25">
      <c r="A2352" s="3">
        <f>TITRES_STAT!B2355</f>
        <v>45727</v>
      </c>
      <c r="B2352" s="5">
        <f>TITRES_STAT!D2355</f>
        <v>0.7</v>
      </c>
      <c r="C2352" s="2">
        <f t="shared" si="285"/>
        <v>2.9999999999999916E-2</v>
      </c>
      <c r="D2352" s="2">
        <f t="shared" si="286"/>
        <v>0.66400000000000003</v>
      </c>
      <c r="E2352" s="2">
        <f t="shared" si="288"/>
        <v>0.65800000000000014</v>
      </c>
      <c r="F2352" s="2">
        <f t="shared" si="289"/>
        <v>0.6725000000000001</v>
      </c>
      <c r="G2352" s="2">
        <f t="shared" si="283"/>
        <v>0.64360000000000017</v>
      </c>
      <c r="H2352" s="2">
        <f t="shared" si="287"/>
        <v>0.66609999999999969</v>
      </c>
      <c r="I2352" s="2">
        <f t="array" ref="I2352">SUMPRODUCT(B2336:B2355, (ROW(B2336:B2355)-ROW(B2336)+1)) / (20*21/2)</f>
        <v>0.68409523809523809</v>
      </c>
      <c r="J2352" s="2">
        <f t="shared" si="290"/>
        <v>0.66230304008914431</v>
      </c>
      <c r="K2352" s="2">
        <f t="shared" si="284"/>
        <v>0.65599162503539199</v>
      </c>
    </row>
    <row r="2353" spans="1:11" ht="13.5" x14ac:dyDescent="0.25">
      <c r="A2353" s="3">
        <f>TITRES_STAT!B2356</f>
        <v>45728</v>
      </c>
      <c r="B2353" s="5">
        <f>TITRES_STAT!D2356</f>
        <v>0.73</v>
      </c>
      <c r="C2353" s="2">
        <f t="shared" si="285"/>
        <v>3.0000000000000027E-2</v>
      </c>
      <c r="D2353" s="2">
        <f t="shared" si="286"/>
        <v>0.68199999999999994</v>
      </c>
      <c r="E2353" s="2">
        <f t="shared" si="288"/>
        <v>0.66500000000000004</v>
      </c>
      <c r="F2353" s="2">
        <f t="shared" si="289"/>
        <v>0.67700000000000005</v>
      </c>
      <c r="G2353" s="2">
        <f t="shared" si="283"/>
        <v>0.64540000000000008</v>
      </c>
      <c r="H2353" s="2">
        <f t="shared" si="287"/>
        <v>0.66649999999999976</v>
      </c>
      <c r="I2353" s="2">
        <f t="array" ref="I2353">SUMPRODUCT(B2337:B2356, (ROW(B2337:B2356)-ROW(B2337)+1)) / (20*21/2)</f>
        <v>0.6885714285714285</v>
      </c>
      <c r="J2353" s="2">
        <f t="shared" si="290"/>
        <v>0.66875036960446388</v>
      </c>
      <c r="K2353" s="2">
        <f t="shared" si="284"/>
        <v>0.65889391424969035</v>
      </c>
    </row>
    <row r="2354" spans="1:11" ht="13.5" x14ac:dyDescent="0.25">
      <c r="A2354" s="3">
        <f>TITRES_STAT!B2357</f>
        <v>45729</v>
      </c>
      <c r="B2354" s="5">
        <f>TITRES_STAT!D2357</f>
        <v>0.73</v>
      </c>
      <c r="C2354" s="2">
        <f t="shared" si="285"/>
        <v>0</v>
      </c>
      <c r="D2354" s="2">
        <f t="shared" si="286"/>
        <v>0.69599999999999995</v>
      </c>
      <c r="E2354" s="2">
        <f t="shared" si="288"/>
        <v>0.67400000000000004</v>
      </c>
      <c r="F2354" s="2">
        <f t="shared" si="289"/>
        <v>0.6805000000000001</v>
      </c>
      <c r="G2354" s="2">
        <f t="shared" ref="G2354:G2417" si="291">AVERAGE(B2305:B2354)</f>
        <v>0.64700000000000002</v>
      </c>
      <c r="H2354" s="2">
        <f t="shared" si="287"/>
        <v>0.66679999999999984</v>
      </c>
      <c r="I2354" s="2">
        <f t="array" ref="I2354">SUMPRODUCT(B2338:B2357, (ROW(B2338:B2357)-ROW(B2338)+1)) / (20*21/2)</f>
        <v>0.69280952380952376</v>
      </c>
      <c r="J2354" s="2">
        <f t="shared" si="290"/>
        <v>0.67458366773737211</v>
      </c>
      <c r="K2354" s="2">
        <f t="shared" si="284"/>
        <v>0.66168238820068281</v>
      </c>
    </row>
    <row r="2355" spans="1:11" ht="13.5" x14ac:dyDescent="0.25">
      <c r="A2355" s="3">
        <f>TITRES_STAT!B2358</f>
        <v>45730</v>
      </c>
      <c r="B2355" s="5">
        <f>TITRES_STAT!D2358</f>
        <v>0.73</v>
      </c>
      <c r="C2355" s="2">
        <f t="shared" si="285"/>
        <v>0</v>
      </c>
      <c r="D2355" s="2">
        <f t="shared" si="286"/>
        <v>0.71199999999999997</v>
      </c>
      <c r="E2355" s="2">
        <f t="shared" si="288"/>
        <v>0.68100000000000005</v>
      </c>
      <c r="F2355" s="2">
        <f t="shared" si="289"/>
        <v>0.68300000000000005</v>
      </c>
      <c r="G2355" s="2">
        <f t="shared" si="291"/>
        <v>0.64859999999999995</v>
      </c>
      <c r="H2355" s="2">
        <f t="shared" si="287"/>
        <v>0.66709999999999969</v>
      </c>
      <c r="I2355" s="2">
        <f t="array" ref="I2355">SUMPRODUCT(B2339:B2358, (ROW(B2339:B2358)-ROW(B2339)+1)) / (20*21/2)</f>
        <v>0.69695238095238088</v>
      </c>
      <c r="J2355" s="2">
        <f t="shared" si="290"/>
        <v>0.67986141366714625</v>
      </c>
      <c r="K2355" s="2">
        <f t="shared" ref="K2355:K2418" si="292">$K$4*B2355+(1-$K$4)*K2354</f>
        <v>0.66436151023202861</v>
      </c>
    </row>
    <row r="2356" spans="1:11" ht="13.5" x14ac:dyDescent="0.25">
      <c r="A2356" s="3">
        <f>TITRES_STAT!B2359</f>
        <v>45733</v>
      </c>
      <c r="B2356" s="5">
        <f>TITRES_STAT!D2359</f>
        <v>0.73</v>
      </c>
      <c r="C2356" s="2">
        <f t="shared" si="285"/>
        <v>0</v>
      </c>
      <c r="D2356" s="2">
        <f t="shared" si="286"/>
        <v>0.72399999999999998</v>
      </c>
      <c r="E2356" s="2">
        <f t="shared" si="288"/>
        <v>0.69000000000000006</v>
      </c>
      <c r="F2356" s="2">
        <f t="shared" si="289"/>
        <v>0.6855</v>
      </c>
      <c r="G2356" s="2">
        <f t="shared" si="291"/>
        <v>0.6502</v>
      </c>
      <c r="H2356" s="2">
        <f t="shared" si="287"/>
        <v>0.66734999999999967</v>
      </c>
      <c r="I2356" s="2">
        <f t="array" ref="I2356">SUMPRODUCT(B2340:B2359, (ROW(B2340:B2359)-ROW(B2340)+1)) / (20*21/2)</f>
        <v>0.69814285714285707</v>
      </c>
      <c r="J2356" s="2">
        <f t="shared" si="290"/>
        <v>0.68463651712741802</v>
      </c>
      <c r="K2356" s="2">
        <f t="shared" si="292"/>
        <v>0.66693556865430192</v>
      </c>
    </row>
    <row r="2357" spans="1:11" ht="13.5" x14ac:dyDescent="0.25">
      <c r="A2357" s="3">
        <f>TITRES_STAT!B2360</f>
        <v>45734</v>
      </c>
      <c r="B2357" s="5">
        <f>TITRES_STAT!D2360</f>
        <v>0.73</v>
      </c>
      <c r="C2357" s="2">
        <f t="shared" si="285"/>
        <v>0</v>
      </c>
      <c r="D2357" s="2">
        <f t="shared" si="286"/>
        <v>0.73</v>
      </c>
      <c r="E2357" s="2">
        <f t="shared" si="288"/>
        <v>0.69700000000000029</v>
      </c>
      <c r="F2357" s="2">
        <f t="shared" si="289"/>
        <v>0.6865</v>
      </c>
      <c r="G2357" s="2">
        <f t="shared" si="291"/>
        <v>0.6522</v>
      </c>
      <c r="H2357" s="2">
        <f t="shared" si="287"/>
        <v>0.66754999999999964</v>
      </c>
      <c r="I2357" s="2">
        <f t="array" ref="I2357">SUMPRODUCT(B2341:B2360, (ROW(B2341:B2360)-ROW(B2341)+1)) / (20*21/2)</f>
        <v>0.70128571428571429</v>
      </c>
      <c r="J2357" s="2">
        <f t="shared" si="290"/>
        <v>0.68895684882956876</v>
      </c>
      <c r="K2357" s="2">
        <f t="shared" si="292"/>
        <v>0.66940868360903516</v>
      </c>
    </row>
    <row r="2358" spans="1:11" ht="13.5" x14ac:dyDescent="0.25">
      <c r="A2358" s="3">
        <f>TITRES_STAT!B2361</f>
        <v>45735</v>
      </c>
      <c r="B2358" s="5">
        <f>TITRES_STAT!D2361</f>
        <v>0.73</v>
      </c>
      <c r="C2358" s="2">
        <f t="shared" si="285"/>
        <v>0</v>
      </c>
      <c r="D2358" s="2">
        <f t="shared" si="286"/>
        <v>0.73</v>
      </c>
      <c r="E2358" s="2">
        <f t="shared" si="288"/>
        <v>0.70600000000000007</v>
      </c>
      <c r="F2358" s="2">
        <f t="shared" si="289"/>
        <v>0.68750000000000011</v>
      </c>
      <c r="G2358" s="2">
        <f t="shared" si="291"/>
        <v>0.6542</v>
      </c>
      <c r="H2358" s="2">
        <f t="shared" si="287"/>
        <v>0.66774999999999962</v>
      </c>
      <c r="I2358" s="2">
        <f t="array" ref="I2358">SUMPRODUCT(B2342:B2361, (ROW(B2342:B2361)-ROW(B2342)+1)) / (20*21/2)</f>
        <v>0.70533333333333337</v>
      </c>
      <c r="J2358" s="2">
        <f t="shared" si="290"/>
        <v>0.69286572036960981</v>
      </c>
      <c r="K2358" s="2">
        <f t="shared" si="292"/>
        <v>0.67178481366358289</v>
      </c>
    </row>
    <row r="2359" spans="1:11" ht="13.5" x14ac:dyDescent="0.25">
      <c r="A2359" s="3">
        <f>TITRES_STAT!B2362</f>
        <v>45737</v>
      </c>
      <c r="B2359" s="5">
        <f>TITRES_STAT!D2362</f>
        <v>0.7</v>
      </c>
      <c r="C2359" s="2">
        <f t="shared" si="285"/>
        <v>-3.0000000000000027E-2</v>
      </c>
      <c r="D2359" s="2">
        <f t="shared" si="286"/>
        <v>0.72399999999999998</v>
      </c>
      <c r="E2359" s="2">
        <f t="shared" si="288"/>
        <v>0.71000000000000008</v>
      </c>
      <c r="F2359" s="2">
        <f t="shared" si="289"/>
        <v>0.68700000000000006</v>
      </c>
      <c r="G2359" s="2">
        <f t="shared" si="291"/>
        <v>0.65520000000000012</v>
      </c>
      <c r="H2359" s="2">
        <f t="shared" si="287"/>
        <v>0.66794999999999971</v>
      </c>
      <c r="I2359" s="2">
        <f t="array" ref="I2359">SUMPRODUCT(B2343:B2362, (ROW(B2343:B2362)-ROW(B2343)+1)) / (20*21/2)</f>
        <v>0.71204761904761893</v>
      </c>
      <c r="J2359" s="2">
        <f t="shared" si="290"/>
        <v>0.69354517557250406</v>
      </c>
      <c r="K2359" s="2">
        <f t="shared" si="292"/>
        <v>0.67289129155912875</v>
      </c>
    </row>
    <row r="2360" spans="1:11" ht="13.5" x14ac:dyDescent="0.25">
      <c r="A2360" s="3">
        <f>TITRES_STAT!B2363</f>
        <v>45740</v>
      </c>
      <c r="B2360" s="5">
        <f>TITRES_STAT!D2363</f>
        <v>0.72</v>
      </c>
      <c r="C2360" s="2">
        <f t="shared" si="285"/>
        <v>2.0000000000000018E-2</v>
      </c>
      <c r="D2360" s="2">
        <f t="shared" si="286"/>
        <v>0.72199999999999986</v>
      </c>
      <c r="E2360" s="2">
        <f t="shared" si="288"/>
        <v>0.71699999999999997</v>
      </c>
      <c r="F2360" s="2">
        <f t="shared" si="289"/>
        <v>0.68750000000000022</v>
      </c>
      <c r="G2360" s="2">
        <f t="shared" si="291"/>
        <v>0.65660000000000007</v>
      </c>
      <c r="H2360" s="2">
        <f t="shared" si="287"/>
        <v>0.66834999999999978</v>
      </c>
      <c r="I2360" s="2">
        <f t="array" ref="I2360">SUMPRODUCT(B2344:B2363, (ROW(B2344:B2363)-ROW(B2344)+1)) / (20*21/2)</f>
        <v>0.72123809523809523</v>
      </c>
      <c r="J2360" s="2">
        <f t="shared" si="290"/>
        <v>0.69606468266083699</v>
      </c>
      <c r="K2360" s="2">
        <f t="shared" si="292"/>
        <v>0.67473869189014324</v>
      </c>
    </row>
    <row r="2361" spans="1:11" ht="13.5" x14ac:dyDescent="0.25">
      <c r="A2361" s="3">
        <f>TITRES_STAT!B2364</f>
        <v>45741</v>
      </c>
      <c r="B2361" s="5">
        <f>TITRES_STAT!D2364</f>
        <v>0.73</v>
      </c>
      <c r="C2361" s="2">
        <f t="shared" si="285"/>
        <v>1.0000000000000009E-2</v>
      </c>
      <c r="D2361" s="2">
        <f t="shared" si="286"/>
        <v>0.72199999999999998</v>
      </c>
      <c r="E2361" s="2">
        <f t="shared" si="288"/>
        <v>0.72300000000000009</v>
      </c>
      <c r="F2361" s="2">
        <f t="shared" si="289"/>
        <v>0.68950000000000011</v>
      </c>
      <c r="G2361" s="2">
        <f t="shared" si="291"/>
        <v>0.6581999999999999</v>
      </c>
      <c r="H2361" s="2">
        <f t="shared" si="287"/>
        <v>0.66869999999999974</v>
      </c>
      <c r="I2361" s="2">
        <f t="array" ref="I2361">SUMPRODUCT(B2345:B2364, (ROW(B2345:B2364)-ROW(B2345)+1)) / (20*21/2)</f>
        <v>0.73171428571428554</v>
      </c>
      <c r="J2361" s="2">
        <f t="shared" si="290"/>
        <v>0.6992966176455192</v>
      </c>
      <c r="K2361" s="2">
        <f t="shared" si="292"/>
        <v>0.67690580201209838</v>
      </c>
    </row>
    <row r="2362" spans="1:11" ht="13.5" x14ac:dyDescent="0.25">
      <c r="A2362" s="3">
        <f>TITRES_STAT!B2365</f>
        <v>45742</v>
      </c>
      <c r="B2362" s="5">
        <f>TITRES_STAT!D2365</f>
        <v>0.76</v>
      </c>
      <c r="C2362" s="2">
        <f t="shared" si="285"/>
        <v>3.0000000000000027E-2</v>
      </c>
      <c r="D2362" s="2">
        <f t="shared" si="286"/>
        <v>0.72799999999999998</v>
      </c>
      <c r="E2362" s="2">
        <f t="shared" si="288"/>
        <v>0.72899999999999987</v>
      </c>
      <c r="F2362" s="2">
        <f t="shared" si="289"/>
        <v>0.69350000000000012</v>
      </c>
      <c r="G2362" s="2">
        <f t="shared" si="291"/>
        <v>0.66060000000000008</v>
      </c>
      <c r="H2362" s="2">
        <f t="shared" si="287"/>
        <v>0.66909999999999969</v>
      </c>
      <c r="I2362" s="2">
        <f t="array" ref="I2362">SUMPRODUCT(B2346:B2365, (ROW(B2346:B2365)-ROW(B2346)+1)) / (20*21/2)</f>
        <v>0.73852380952380936</v>
      </c>
      <c r="J2362" s="2">
        <f t="shared" si="290"/>
        <v>0.70507789215546968</v>
      </c>
      <c r="K2362" s="2">
        <f t="shared" si="292"/>
        <v>0.68016439801162398</v>
      </c>
    </row>
    <row r="2363" spans="1:11" ht="13.5" x14ac:dyDescent="0.25">
      <c r="A2363" s="3">
        <f>TITRES_STAT!B2366</f>
        <v>45743</v>
      </c>
      <c r="B2363" s="5">
        <f>TITRES_STAT!D2366</f>
        <v>0.79</v>
      </c>
      <c r="C2363" s="2">
        <f t="shared" si="285"/>
        <v>3.0000000000000027E-2</v>
      </c>
      <c r="D2363" s="2">
        <f t="shared" si="286"/>
        <v>0.74</v>
      </c>
      <c r="E2363" s="2">
        <f t="shared" si="288"/>
        <v>0.73499999999999988</v>
      </c>
      <c r="F2363" s="2">
        <f t="shared" si="289"/>
        <v>0.70000000000000018</v>
      </c>
      <c r="G2363" s="2">
        <f t="shared" si="291"/>
        <v>0.66400000000000003</v>
      </c>
      <c r="H2363" s="2">
        <f t="shared" si="287"/>
        <v>0.66979999999999973</v>
      </c>
      <c r="I2363" s="2">
        <f t="array" ref="I2363">SUMPRODUCT(B2347:B2366, (ROW(B2347:B2366)-ROW(B2347)+1)) / (20*21/2)</f>
        <v>0.74476190476190474</v>
      </c>
      <c r="J2363" s="2">
        <f t="shared" si="290"/>
        <v>0.71316571195018685</v>
      </c>
      <c r="K2363" s="2">
        <f t="shared" si="292"/>
        <v>0.68447167652097207</v>
      </c>
    </row>
    <row r="2364" spans="1:11" ht="13.5" x14ac:dyDescent="0.25">
      <c r="A2364" s="3">
        <f>TITRES_STAT!B2367</f>
        <v>45744</v>
      </c>
      <c r="B2364" s="5">
        <f>TITRES_STAT!D2367</f>
        <v>0.81</v>
      </c>
      <c r="C2364" s="2">
        <f t="shared" si="285"/>
        <v>2.0000000000000018E-2</v>
      </c>
      <c r="D2364" s="2">
        <f t="shared" si="286"/>
        <v>0.76200000000000001</v>
      </c>
      <c r="E2364" s="2">
        <f t="shared" si="288"/>
        <v>0.74299999999999999</v>
      </c>
      <c r="F2364" s="2">
        <f t="shared" si="289"/>
        <v>0.70850000000000013</v>
      </c>
      <c r="G2364" s="2">
        <f t="shared" si="291"/>
        <v>0.66820000000000024</v>
      </c>
      <c r="H2364" s="2">
        <f t="shared" si="287"/>
        <v>0.67064999999999986</v>
      </c>
      <c r="I2364" s="2">
        <f t="array" ref="I2364">SUMPRODUCT(B2348:B2367, (ROW(B2348:B2367)-ROW(B2348)+1)) / (20*21/2)</f>
        <v>0.74747619047619052</v>
      </c>
      <c r="J2364" s="2">
        <f t="shared" si="290"/>
        <v>0.7223880250977881</v>
      </c>
      <c r="K2364" s="2">
        <f t="shared" si="292"/>
        <v>0.68939435587309084</v>
      </c>
    </row>
    <row r="2365" spans="1:11" ht="13.5" x14ac:dyDescent="0.25">
      <c r="A2365" s="3">
        <f>TITRES_STAT!B2368</f>
        <v>45749</v>
      </c>
      <c r="B2365" s="5">
        <f>TITRES_STAT!D2368</f>
        <v>0.78</v>
      </c>
      <c r="C2365" s="2">
        <f t="shared" si="285"/>
        <v>-3.0000000000000027E-2</v>
      </c>
      <c r="D2365" s="2">
        <f t="shared" si="286"/>
        <v>0.77400000000000002</v>
      </c>
      <c r="E2365" s="2">
        <f t="shared" si="288"/>
        <v>0.748</v>
      </c>
      <c r="F2365" s="2">
        <f t="shared" si="289"/>
        <v>0.71450000000000014</v>
      </c>
      <c r="G2365" s="2">
        <f t="shared" si="291"/>
        <v>0.67160000000000009</v>
      </c>
      <c r="H2365" s="2">
        <f t="shared" si="287"/>
        <v>0.67134999999999989</v>
      </c>
      <c r="I2365" s="2">
        <f t="array" ref="I2365">SUMPRODUCT(B2349:B2368, (ROW(B2349:B2368)-ROW(B2349)+1)) / (20*21/2)</f>
        <v>0.74690476190476196</v>
      </c>
      <c r="J2365" s="2">
        <f t="shared" si="290"/>
        <v>0.72787487985037969</v>
      </c>
      <c r="K2365" s="2">
        <f t="shared" si="292"/>
        <v>0.69294751838787161</v>
      </c>
    </row>
    <row r="2366" spans="1:11" ht="13.5" x14ac:dyDescent="0.25">
      <c r="A2366" s="3">
        <f>TITRES_STAT!B2369</f>
        <v>45750</v>
      </c>
      <c r="B2366" s="5">
        <f>TITRES_STAT!D2369</f>
        <v>0.78</v>
      </c>
      <c r="C2366" s="2">
        <f t="shared" si="285"/>
        <v>0</v>
      </c>
      <c r="D2366" s="2">
        <f t="shared" si="286"/>
        <v>0.78400000000000014</v>
      </c>
      <c r="E2366" s="2">
        <f t="shared" si="288"/>
        <v>0.75300000000000011</v>
      </c>
      <c r="F2366" s="2">
        <f t="shared" si="289"/>
        <v>0.72150000000000003</v>
      </c>
      <c r="G2366" s="2">
        <f t="shared" si="291"/>
        <v>0.67480000000000018</v>
      </c>
      <c r="H2366" s="2">
        <f t="shared" si="287"/>
        <v>0.67200000000000004</v>
      </c>
      <c r="I2366" s="2">
        <f t="array" ref="I2366">SUMPRODUCT(B2350:B2369, (ROW(B2350:B2369)-ROW(B2350)+1)) / (20*21/2)</f>
        <v>0.74500000000000011</v>
      </c>
      <c r="J2366" s="2">
        <f t="shared" si="290"/>
        <v>0.73283917700748635</v>
      </c>
      <c r="K2366" s="2">
        <f t="shared" si="292"/>
        <v>0.69636134119619042</v>
      </c>
    </row>
    <row r="2367" spans="1:11" ht="13.5" x14ac:dyDescent="0.25">
      <c r="A2367" s="3">
        <f>TITRES_STAT!B2370</f>
        <v>45751</v>
      </c>
      <c r="B2367" s="5">
        <f>TITRES_STAT!D2370</f>
        <v>0.75</v>
      </c>
      <c r="C2367" s="2">
        <f t="shared" si="285"/>
        <v>-3.0000000000000027E-2</v>
      </c>
      <c r="D2367" s="2">
        <f t="shared" si="286"/>
        <v>0.78200000000000003</v>
      </c>
      <c r="E2367" s="2">
        <f t="shared" si="288"/>
        <v>0.75500000000000012</v>
      </c>
      <c r="F2367" s="2">
        <f t="shared" si="289"/>
        <v>0.72600000000000009</v>
      </c>
      <c r="G2367" s="2">
        <f t="shared" si="291"/>
        <v>0.67740000000000011</v>
      </c>
      <c r="H2367" s="2">
        <f t="shared" si="287"/>
        <v>0.67260000000000009</v>
      </c>
      <c r="I2367" s="2">
        <f t="array" ref="I2367">SUMPRODUCT(B2351:B2370, (ROW(B2351:B2370)-ROW(B2351)+1)) / (20*21/2)</f>
        <v>0.74571428571428577</v>
      </c>
      <c r="J2367" s="2">
        <f t="shared" si="290"/>
        <v>0.73447354110201146</v>
      </c>
      <c r="K2367" s="2">
        <f t="shared" si="292"/>
        <v>0.69846481801202609</v>
      </c>
    </row>
    <row r="2368" spans="1:11" ht="13.5" x14ac:dyDescent="0.25">
      <c r="A2368" s="3">
        <f>TITRES_STAT!B2371</f>
        <v>45754</v>
      </c>
      <c r="B2368" s="5">
        <f>TITRES_STAT!D2371</f>
        <v>0.72</v>
      </c>
      <c r="C2368" s="2">
        <f t="shared" si="285"/>
        <v>-3.0000000000000027E-2</v>
      </c>
      <c r="D2368" s="2">
        <f t="shared" si="286"/>
        <v>0.76800000000000002</v>
      </c>
      <c r="E2368" s="2">
        <f t="shared" si="288"/>
        <v>0.754</v>
      </c>
      <c r="F2368" s="2">
        <f t="shared" si="289"/>
        <v>0.73000000000000009</v>
      </c>
      <c r="G2368" s="2">
        <f t="shared" si="291"/>
        <v>0.6794</v>
      </c>
      <c r="H2368" s="2">
        <f t="shared" si="287"/>
        <v>0.67305000000000026</v>
      </c>
      <c r="I2368" s="2">
        <f t="array" ref="I2368">SUMPRODUCT(B2352:B2371, (ROW(B2352:B2371)-ROW(B2352)+1)) / (20*21/2)</f>
        <v>0.74409523809523803</v>
      </c>
      <c r="J2368" s="2">
        <f t="shared" si="290"/>
        <v>0.7330951086161055</v>
      </c>
      <c r="K2368" s="2">
        <f t="shared" si="292"/>
        <v>0.69930933495273095</v>
      </c>
    </row>
    <row r="2369" spans="1:11" ht="13.5" x14ac:dyDescent="0.25">
      <c r="A2369" s="3">
        <f>TITRES_STAT!B2372</f>
        <v>45755</v>
      </c>
      <c r="B2369" s="5">
        <f>TITRES_STAT!D2372</f>
        <v>0.71</v>
      </c>
      <c r="C2369" s="2">
        <f t="shared" si="285"/>
        <v>-1.0000000000000009E-2</v>
      </c>
      <c r="D2369" s="2">
        <f t="shared" si="286"/>
        <v>0.748</v>
      </c>
      <c r="E2369" s="2">
        <f t="shared" si="288"/>
        <v>0.755</v>
      </c>
      <c r="F2369" s="2">
        <f t="shared" si="289"/>
        <v>0.73250000000000015</v>
      </c>
      <c r="G2369" s="2">
        <f t="shared" si="291"/>
        <v>0.68120000000000003</v>
      </c>
      <c r="H2369" s="2">
        <f t="shared" si="287"/>
        <v>0.6734500000000001</v>
      </c>
      <c r="I2369" s="2">
        <f t="array" ref="I2369">SUMPRODUCT(B2353:B2372, (ROW(B2353:B2372)-ROW(B2353)+1)) / (20*21/2)</f>
        <v>0.74414285714285722</v>
      </c>
      <c r="J2369" s="2">
        <f t="shared" si="290"/>
        <v>0.73089557446219067</v>
      </c>
      <c r="K2369" s="2">
        <f t="shared" si="292"/>
        <v>0.69972857671929056</v>
      </c>
    </row>
    <row r="2370" spans="1:11" ht="13.5" x14ac:dyDescent="0.25">
      <c r="A2370" s="3">
        <f>TITRES_STAT!B2373</f>
        <v>45757</v>
      </c>
      <c r="B2370" s="5">
        <f>TITRES_STAT!D2373</f>
        <v>0.74</v>
      </c>
      <c r="C2370" s="2">
        <f t="shared" si="285"/>
        <v>3.0000000000000027E-2</v>
      </c>
      <c r="D2370" s="2">
        <f t="shared" si="286"/>
        <v>0.74</v>
      </c>
      <c r="E2370" s="2">
        <f t="shared" si="288"/>
        <v>0.75700000000000001</v>
      </c>
      <c r="F2370" s="2">
        <f t="shared" si="289"/>
        <v>0.73699999999999999</v>
      </c>
      <c r="G2370" s="2">
        <f t="shared" si="291"/>
        <v>0.68400000000000005</v>
      </c>
      <c r="H2370" s="2">
        <f t="shared" si="287"/>
        <v>0.67405000000000026</v>
      </c>
      <c r="I2370" s="2">
        <f t="array" ref="I2370">SUMPRODUCT(B2354:B2373, (ROW(B2354:B2373)-ROW(B2354)+1)) / (20*21/2)</f>
        <v>0.74590476190476174</v>
      </c>
      <c r="J2370" s="2">
        <f t="shared" si="290"/>
        <v>0.73176266260864875</v>
      </c>
      <c r="K2370" s="2">
        <f t="shared" si="292"/>
        <v>0.70130784822049486</v>
      </c>
    </row>
    <row r="2371" spans="1:11" ht="13.5" x14ac:dyDescent="0.25">
      <c r="A2371" s="3">
        <f>TITRES_STAT!B2374</f>
        <v>45758</v>
      </c>
      <c r="B2371" s="5">
        <f>TITRES_STAT!D2374</f>
        <v>0.72</v>
      </c>
      <c r="C2371" s="2">
        <f t="shared" si="285"/>
        <v>-2.0000000000000018E-2</v>
      </c>
      <c r="D2371" s="2">
        <f t="shared" si="286"/>
        <v>0.72799999999999998</v>
      </c>
      <c r="E2371" s="2">
        <f t="shared" si="288"/>
        <v>0.75600000000000001</v>
      </c>
      <c r="F2371" s="2">
        <f t="shared" si="289"/>
        <v>0.73950000000000016</v>
      </c>
      <c r="G2371" s="2">
        <f t="shared" si="291"/>
        <v>0.68640000000000012</v>
      </c>
      <c r="H2371" s="2">
        <f t="shared" si="287"/>
        <v>0.6746000000000002</v>
      </c>
      <c r="I2371" s="2">
        <f t="array" ref="I2371">SUMPRODUCT(B2355:B2374, (ROW(B2355:B2374)-ROW(B2355)+1)) / (20*21/2)</f>
        <v>0.74752380952380948</v>
      </c>
      <c r="J2371" s="2">
        <f t="shared" si="290"/>
        <v>0.73064240902687261</v>
      </c>
      <c r="K2371" s="2">
        <f t="shared" si="292"/>
        <v>0.70204087378047542</v>
      </c>
    </row>
    <row r="2372" spans="1:11" ht="13.5" x14ac:dyDescent="0.25">
      <c r="A2372" s="3">
        <f>TITRES_STAT!B2375</f>
        <v>45761</v>
      </c>
      <c r="B2372" s="5">
        <f>TITRES_STAT!D2375</f>
        <v>0.74</v>
      </c>
      <c r="C2372" s="2">
        <f t="shared" ref="C2372:C2435" si="293">B2372-B2371</f>
        <v>2.0000000000000018E-2</v>
      </c>
      <c r="D2372" s="2">
        <f t="shared" si="286"/>
        <v>0.72599999999999998</v>
      </c>
      <c r="E2372" s="2">
        <f t="shared" si="288"/>
        <v>0.754</v>
      </c>
      <c r="F2372" s="2">
        <f t="shared" si="289"/>
        <v>0.74150000000000005</v>
      </c>
      <c r="G2372" s="2">
        <f t="shared" si="291"/>
        <v>0.68880000000000008</v>
      </c>
      <c r="H2372" s="2">
        <f t="shared" si="287"/>
        <v>0.67535000000000034</v>
      </c>
      <c r="I2372" s="2">
        <f t="array" ref="I2372">SUMPRODUCT(B2356:B2375, (ROW(B2356:B2375)-ROW(B2356)+1)) / (20*21/2)</f>
        <v>0.74899999999999978</v>
      </c>
      <c r="J2372" s="2">
        <f t="shared" si="290"/>
        <v>0.7315336081671705</v>
      </c>
      <c r="K2372" s="2">
        <f t="shared" si="292"/>
        <v>0.70352946696555485</v>
      </c>
    </row>
    <row r="2373" spans="1:11" ht="13.5" x14ac:dyDescent="0.25">
      <c r="A2373" s="3">
        <f>TITRES_STAT!B2376</f>
        <v>45762</v>
      </c>
      <c r="B2373" s="5">
        <f>TITRES_STAT!D2376</f>
        <v>0.76</v>
      </c>
      <c r="C2373" s="2">
        <f t="shared" si="293"/>
        <v>2.0000000000000018E-2</v>
      </c>
      <c r="D2373" s="2">
        <f t="shared" si="286"/>
        <v>0.73399999999999999</v>
      </c>
      <c r="E2373" s="2">
        <f t="shared" si="288"/>
        <v>0.751</v>
      </c>
      <c r="F2373" s="2">
        <f t="shared" si="289"/>
        <v>0.74299999999999999</v>
      </c>
      <c r="G2373" s="2">
        <f t="shared" si="291"/>
        <v>0.69120000000000004</v>
      </c>
      <c r="H2373" s="2">
        <f t="shared" si="287"/>
        <v>0.67615000000000036</v>
      </c>
      <c r="I2373" s="2">
        <f t="array" ref="I2373">SUMPRODUCT(B2357:B2376, (ROW(B2357:B2376)-ROW(B2357)+1)) / (20*21/2)</f>
        <v>0.7503333333333333</v>
      </c>
      <c r="J2373" s="2">
        <f t="shared" si="290"/>
        <v>0.73424469310363039</v>
      </c>
      <c r="K2373" s="2">
        <f t="shared" si="292"/>
        <v>0.70574399767278795</v>
      </c>
    </row>
    <row r="2374" spans="1:11" ht="13.5" x14ac:dyDescent="0.25">
      <c r="A2374" s="3">
        <f>TITRES_STAT!B2377</f>
        <v>45763</v>
      </c>
      <c r="B2374" s="5">
        <f>TITRES_STAT!D2377</f>
        <v>0.76</v>
      </c>
      <c r="C2374" s="2">
        <f t="shared" si="293"/>
        <v>0</v>
      </c>
      <c r="D2374" s="2">
        <f t="shared" ref="D2374:D2437" si="294">AVERAGE(B2370:B2374)</f>
        <v>0.74399999999999999</v>
      </c>
      <c r="E2374" s="2">
        <f t="shared" si="288"/>
        <v>0.746</v>
      </c>
      <c r="F2374" s="2">
        <f t="shared" si="289"/>
        <v>0.74449999999999994</v>
      </c>
      <c r="G2374" s="2">
        <f t="shared" si="291"/>
        <v>0.69400000000000006</v>
      </c>
      <c r="H2374" s="2">
        <f t="shared" si="287"/>
        <v>0.67700000000000049</v>
      </c>
      <c r="I2374" s="2">
        <f t="array" ref="I2374">SUMPRODUCT(B2358:B2377, (ROW(B2358:B2377)-ROW(B2358)+1)) / (20*21/2)</f>
        <v>0.75152380952380948</v>
      </c>
      <c r="J2374" s="2">
        <f t="shared" si="290"/>
        <v>0.73669757947471326</v>
      </c>
      <c r="K2374" s="2">
        <f t="shared" si="292"/>
        <v>0.70787168403856093</v>
      </c>
    </row>
    <row r="2375" spans="1:11" ht="13.5" x14ac:dyDescent="0.25">
      <c r="A2375" s="3">
        <f>TITRES_STAT!B2378</f>
        <v>45764</v>
      </c>
      <c r="B2375" s="5">
        <f>TITRES_STAT!D2378</f>
        <v>0.76</v>
      </c>
      <c r="C2375" s="2">
        <f t="shared" si="293"/>
        <v>0</v>
      </c>
      <c r="D2375" s="2">
        <f t="shared" si="294"/>
        <v>0.74799999999999989</v>
      </c>
      <c r="E2375" s="2">
        <f t="shared" si="288"/>
        <v>0.74399999999999999</v>
      </c>
      <c r="F2375" s="2">
        <f t="shared" si="289"/>
        <v>0.74600000000000011</v>
      </c>
      <c r="G2375" s="2">
        <f t="shared" si="291"/>
        <v>0.69720000000000004</v>
      </c>
      <c r="H2375" s="2">
        <f t="shared" si="287"/>
        <v>0.6777500000000003</v>
      </c>
      <c r="I2375" s="2">
        <f t="array" ref="I2375">SUMPRODUCT(B2359:B2378, (ROW(B2359:B2378)-ROW(B2359)+1)) / (20*21/2)</f>
        <v>0.75257142857142856</v>
      </c>
      <c r="J2375" s="2">
        <f t="shared" si="290"/>
        <v>0.73891685761997872</v>
      </c>
      <c r="K2375" s="2">
        <f t="shared" si="292"/>
        <v>0.70991593172332323</v>
      </c>
    </row>
    <row r="2376" spans="1:11" ht="13.5" x14ac:dyDescent="0.25">
      <c r="A2376" s="3">
        <f>TITRES_STAT!B2379</f>
        <v>45765</v>
      </c>
      <c r="B2376" s="5">
        <f>TITRES_STAT!D2379</f>
        <v>0.76</v>
      </c>
      <c r="C2376" s="2">
        <f t="shared" si="293"/>
        <v>0</v>
      </c>
      <c r="D2376" s="2">
        <f t="shared" si="294"/>
        <v>0.75599999999999989</v>
      </c>
      <c r="E2376" s="2">
        <f t="shared" si="288"/>
        <v>0.74199999999999988</v>
      </c>
      <c r="F2376" s="2">
        <f t="shared" si="289"/>
        <v>0.74750000000000005</v>
      </c>
      <c r="G2376" s="2">
        <f t="shared" si="291"/>
        <v>0.69999999999999984</v>
      </c>
      <c r="H2376" s="2">
        <f t="shared" si="287"/>
        <v>0.67850000000000033</v>
      </c>
      <c r="I2376" s="2">
        <f t="array" ref="I2376">SUMPRODUCT(B2360:B2379, (ROW(B2360:B2379)-ROW(B2360)+1)) / (20*21/2)</f>
        <v>0.75252380952380948</v>
      </c>
      <c r="J2376" s="2">
        <f t="shared" si="290"/>
        <v>0.74092477594188555</v>
      </c>
      <c r="K2376" s="2">
        <f t="shared" si="292"/>
        <v>0.71188001283221247</v>
      </c>
    </row>
    <row r="2377" spans="1:11" ht="13.5" x14ac:dyDescent="0.25">
      <c r="A2377" s="3">
        <f>TITRES_STAT!B2380</f>
        <v>45768</v>
      </c>
      <c r="B2377" s="5">
        <f>TITRES_STAT!D2380</f>
        <v>0.76</v>
      </c>
      <c r="C2377" s="2">
        <f t="shared" si="293"/>
        <v>0</v>
      </c>
      <c r="D2377" s="2">
        <f t="shared" si="294"/>
        <v>0.76</v>
      </c>
      <c r="E2377" s="2">
        <f t="shared" si="288"/>
        <v>0.74299999999999988</v>
      </c>
      <c r="F2377" s="2">
        <f t="shared" si="289"/>
        <v>0.749</v>
      </c>
      <c r="G2377" s="2">
        <f t="shared" si="291"/>
        <v>0.70319999999999983</v>
      </c>
      <c r="H2377" s="2">
        <f t="shared" si="287"/>
        <v>0.67925000000000035</v>
      </c>
      <c r="I2377" s="2">
        <f t="array" ref="I2377">SUMPRODUCT(B2361:B2380, (ROW(B2361:B2380)-ROW(B2361)+1)) / (20*21/2)</f>
        <v>0.74938095238095237</v>
      </c>
      <c r="J2377" s="2">
        <f t="shared" si="290"/>
        <v>0.74274146394742036</v>
      </c>
      <c r="K2377" s="2">
        <f t="shared" si="292"/>
        <v>0.71376707115251792</v>
      </c>
    </row>
    <row r="2378" spans="1:11" ht="13.5" x14ac:dyDescent="0.25">
      <c r="A2378" s="3">
        <f>TITRES_STAT!B2381</f>
        <v>45769</v>
      </c>
      <c r="B2378" s="5">
        <f>TITRES_STAT!D2381</f>
        <v>0.76</v>
      </c>
      <c r="C2378" s="2">
        <f t="shared" si="293"/>
        <v>0</v>
      </c>
      <c r="D2378" s="2">
        <f t="shared" si="294"/>
        <v>0.76</v>
      </c>
      <c r="E2378" s="2">
        <f t="shared" si="288"/>
        <v>0.74699999999999989</v>
      </c>
      <c r="F2378" s="2">
        <f t="shared" si="289"/>
        <v>0.75049999999999994</v>
      </c>
      <c r="G2378" s="2">
        <f t="shared" si="291"/>
        <v>0.70639999999999992</v>
      </c>
      <c r="H2378" s="2">
        <f t="shared" ref="H2378:H2441" si="295">AVERAGE(B2179:B2378)</f>
        <v>0.68000000000000027</v>
      </c>
      <c r="I2378" s="2">
        <f t="array" ref="I2378">SUMPRODUCT(B2362:B2381, (ROW(B2362:B2381)-ROW(B2362)+1)) / (20*21/2)</f>
        <v>0.74528571428571422</v>
      </c>
      <c r="J2378" s="2">
        <f t="shared" si="290"/>
        <v>0.74438513404766593</v>
      </c>
      <c r="K2378" s="2">
        <f t="shared" si="292"/>
        <v>0.71558012718575248</v>
      </c>
    </row>
    <row r="2379" spans="1:11" ht="13.5" x14ac:dyDescent="0.25">
      <c r="A2379" s="3">
        <f>TITRES_STAT!B2382</f>
        <v>45770</v>
      </c>
      <c r="B2379" s="5">
        <f>TITRES_STAT!D2382</f>
        <v>0.75</v>
      </c>
      <c r="C2379" s="2">
        <f t="shared" si="293"/>
        <v>-1.0000000000000009E-2</v>
      </c>
      <c r="D2379" s="2">
        <f t="shared" si="294"/>
        <v>0.75800000000000001</v>
      </c>
      <c r="E2379" s="2">
        <f t="shared" si="288"/>
        <v>0.75099999999999989</v>
      </c>
      <c r="F2379" s="2">
        <f t="shared" si="289"/>
        <v>0.75299999999999989</v>
      </c>
      <c r="G2379" s="2">
        <f t="shared" si="291"/>
        <v>0.70899999999999996</v>
      </c>
      <c r="H2379" s="2">
        <f t="shared" si="295"/>
        <v>0.6807000000000003</v>
      </c>
      <c r="I2379" s="2">
        <f t="array" ref="I2379">SUMPRODUCT(B2363:B2382, (ROW(B2363:B2382)-ROW(B2363)+1)) / (20*21/2)</f>
        <v>0.74414285714285722</v>
      </c>
      <c r="J2379" s="2">
        <f t="shared" si="290"/>
        <v>0.74491988318598346</v>
      </c>
      <c r="K2379" s="2">
        <f t="shared" si="292"/>
        <v>0.71692992611964457</v>
      </c>
    </row>
    <row r="2380" spans="1:11" ht="13.5" x14ac:dyDescent="0.25">
      <c r="A2380" s="3">
        <f>TITRES_STAT!B2383</f>
        <v>45771</v>
      </c>
      <c r="B2380" s="5">
        <f>TITRES_STAT!D2383</f>
        <v>0.72</v>
      </c>
      <c r="C2380" s="2">
        <f t="shared" si="293"/>
        <v>-3.0000000000000027E-2</v>
      </c>
      <c r="D2380" s="2">
        <f t="shared" si="294"/>
        <v>0.75</v>
      </c>
      <c r="E2380" s="2">
        <f t="shared" ref="E2380:E2443" si="296">AVERAGE(B2371:B2380)</f>
        <v>0.74899999999999989</v>
      </c>
      <c r="F2380" s="2">
        <f t="shared" si="289"/>
        <v>0.753</v>
      </c>
      <c r="G2380" s="2">
        <f t="shared" si="291"/>
        <v>0.71099999999999997</v>
      </c>
      <c r="H2380" s="2">
        <f t="shared" si="295"/>
        <v>0.68135000000000034</v>
      </c>
      <c r="I2380" s="2">
        <f t="array" ref="I2380">SUMPRODUCT(B2364:B2383, (ROW(B2364:B2383)-ROW(B2364)+1)) / (20*21/2)</f>
        <v>0.74309523809523814</v>
      </c>
      <c r="J2380" s="2">
        <f t="shared" si="290"/>
        <v>0.74254656097779459</v>
      </c>
      <c r="K2380" s="2">
        <f t="shared" si="292"/>
        <v>0.7170503211737761</v>
      </c>
    </row>
    <row r="2381" spans="1:11" ht="13.5" x14ac:dyDescent="0.25">
      <c r="A2381" s="3">
        <f>TITRES_STAT!B2384</f>
        <v>45772</v>
      </c>
      <c r="B2381" s="5">
        <f>TITRES_STAT!D2384</f>
        <v>0.71</v>
      </c>
      <c r="C2381" s="2">
        <f t="shared" si="293"/>
        <v>-1.0000000000000009E-2</v>
      </c>
      <c r="D2381" s="2">
        <f t="shared" si="294"/>
        <v>0.74</v>
      </c>
      <c r="E2381" s="2">
        <f t="shared" si="296"/>
        <v>0.74799999999999989</v>
      </c>
      <c r="F2381" s="2">
        <f t="shared" si="289"/>
        <v>0.752</v>
      </c>
      <c r="G2381" s="2">
        <f t="shared" si="291"/>
        <v>0.71279999999999999</v>
      </c>
      <c r="H2381" s="2">
        <f t="shared" si="295"/>
        <v>0.68205000000000027</v>
      </c>
      <c r="I2381" s="2">
        <f t="array" ref="I2381">SUMPRODUCT(B2365:B2384, (ROW(B2365:B2384)-ROW(B2365)+1)) / (20*21/2)</f>
        <v>0.74228571428571422</v>
      </c>
      <c r="J2381" s="2">
        <f t="shared" si="290"/>
        <v>0.73944688850371887</v>
      </c>
      <c r="K2381" s="2">
        <f t="shared" si="292"/>
        <v>0.71677383799049077</v>
      </c>
    </row>
    <row r="2382" spans="1:11" ht="13.5" x14ac:dyDescent="0.25">
      <c r="A2382" s="3">
        <f>TITRES_STAT!B2385</f>
        <v>45775</v>
      </c>
      <c r="B2382" s="5">
        <f>TITRES_STAT!D2385</f>
        <v>0.74</v>
      </c>
      <c r="C2382" s="2">
        <f t="shared" si="293"/>
        <v>3.0000000000000027E-2</v>
      </c>
      <c r="D2382" s="2">
        <f t="shared" si="294"/>
        <v>0.73599999999999999</v>
      </c>
      <c r="E2382" s="2">
        <f t="shared" si="296"/>
        <v>0.748</v>
      </c>
      <c r="F2382" s="2">
        <f t="shared" si="289"/>
        <v>0.75100000000000011</v>
      </c>
      <c r="G2382" s="2">
        <f t="shared" si="291"/>
        <v>0.71520000000000006</v>
      </c>
      <c r="H2382" s="2">
        <f t="shared" si="295"/>
        <v>0.68300000000000038</v>
      </c>
      <c r="I2382" s="2">
        <f t="array" ref="I2382">SUMPRODUCT(B2366:B2385, (ROW(B2366:B2385)-ROW(B2366)+1)) / (20*21/2)</f>
        <v>0.74085714285714277</v>
      </c>
      <c r="J2382" s="2">
        <f t="shared" si="290"/>
        <v>0.73949956578907894</v>
      </c>
      <c r="K2382" s="2">
        <f t="shared" si="292"/>
        <v>0.71768466787321672</v>
      </c>
    </row>
    <row r="2383" spans="1:11" ht="13.5" x14ac:dyDescent="0.25">
      <c r="A2383" s="3">
        <f>TITRES_STAT!B2386</f>
        <v>45776</v>
      </c>
      <c r="B2383" s="5">
        <f>TITRES_STAT!D2386</f>
        <v>0.74</v>
      </c>
      <c r="C2383" s="2">
        <f t="shared" si="293"/>
        <v>0</v>
      </c>
      <c r="D2383" s="2">
        <f t="shared" si="294"/>
        <v>0.73199999999999998</v>
      </c>
      <c r="E2383" s="2">
        <f t="shared" si="296"/>
        <v>0.746</v>
      </c>
      <c r="F2383" s="2">
        <f t="shared" si="289"/>
        <v>0.74849999999999994</v>
      </c>
      <c r="G2383" s="2">
        <f t="shared" si="291"/>
        <v>0.71720000000000017</v>
      </c>
      <c r="H2383" s="2">
        <f t="shared" si="295"/>
        <v>0.68395000000000028</v>
      </c>
      <c r="I2383" s="2">
        <f t="array" ref="I2383">SUMPRODUCT(B2367:B2386, (ROW(B2367:B2386)-ROW(B2367)+1)) / (20*21/2)</f>
        <v>0.73871428571428588</v>
      </c>
      <c r="J2383" s="2">
        <f t="shared" si="290"/>
        <v>0.73954722619011903</v>
      </c>
      <c r="K2383" s="2">
        <f t="shared" si="292"/>
        <v>0.71855977893701217</v>
      </c>
    </row>
    <row r="2384" spans="1:11" ht="13.5" x14ac:dyDescent="0.25">
      <c r="A2384" s="3">
        <f>TITRES_STAT!B2387</f>
        <v>45777</v>
      </c>
      <c r="B2384" s="5">
        <f>TITRES_STAT!D2387</f>
        <v>0.74</v>
      </c>
      <c r="C2384" s="2">
        <f t="shared" si="293"/>
        <v>0</v>
      </c>
      <c r="D2384" s="2">
        <f t="shared" si="294"/>
        <v>0.73000000000000009</v>
      </c>
      <c r="E2384" s="2">
        <f t="shared" si="296"/>
        <v>0.74399999999999999</v>
      </c>
      <c r="F2384" s="2">
        <f t="shared" si="289"/>
        <v>0.745</v>
      </c>
      <c r="G2384" s="2">
        <f t="shared" si="291"/>
        <v>0.71880000000000022</v>
      </c>
      <c r="H2384" s="2">
        <f t="shared" si="295"/>
        <v>0.68490000000000029</v>
      </c>
      <c r="I2384" s="2">
        <f t="array" ref="I2384">SUMPRODUCT(B2368:B2387, (ROW(B2368:B2387)-ROW(B2368)+1)) / (20*21/2)</f>
        <v>0.73685714285714288</v>
      </c>
      <c r="J2384" s="2">
        <f t="shared" si="290"/>
        <v>0.7395903475053458</v>
      </c>
      <c r="K2384" s="2">
        <f t="shared" si="292"/>
        <v>0.7194005719198745</v>
      </c>
    </row>
    <row r="2385" spans="1:11" ht="13.5" x14ac:dyDescent="0.25">
      <c r="A2385" s="3">
        <f>TITRES_STAT!B2388</f>
        <v>45779</v>
      </c>
      <c r="B2385" s="5">
        <f>TITRES_STAT!D2388</f>
        <v>0.73</v>
      </c>
      <c r="C2385" s="2">
        <f t="shared" si="293"/>
        <v>-1.0000000000000009E-2</v>
      </c>
      <c r="D2385" s="2">
        <f t="shared" si="294"/>
        <v>0.73199999999999998</v>
      </c>
      <c r="E2385" s="2">
        <f t="shared" si="296"/>
        <v>0.74099999999999999</v>
      </c>
      <c r="F2385" s="2">
        <f t="shared" si="289"/>
        <v>0.74249999999999994</v>
      </c>
      <c r="G2385" s="2">
        <f t="shared" si="291"/>
        <v>0.71980000000000022</v>
      </c>
      <c r="H2385" s="2">
        <f t="shared" si="295"/>
        <v>0.6857000000000002</v>
      </c>
      <c r="I2385" s="2">
        <f t="array" ref="I2385">SUMPRODUCT(B2369:B2388, (ROW(B2369:B2388)-ROW(B2369)+1)) / (20*21/2)</f>
        <v>0.73419047619047606</v>
      </c>
      <c r="J2385" s="2">
        <f t="shared" si="290"/>
        <v>0.73867698107626523</v>
      </c>
      <c r="K2385" s="2">
        <f t="shared" si="292"/>
        <v>0.71981623576615394</v>
      </c>
    </row>
    <row r="2386" spans="1:11" ht="13.5" x14ac:dyDescent="0.25">
      <c r="A2386" s="3">
        <f>TITRES_STAT!B2389</f>
        <v>45782</v>
      </c>
      <c r="B2386" s="5">
        <f>TITRES_STAT!D2389</f>
        <v>0.72</v>
      </c>
      <c r="C2386" s="2">
        <f t="shared" si="293"/>
        <v>-1.0000000000000009E-2</v>
      </c>
      <c r="D2386" s="2">
        <f t="shared" si="294"/>
        <v>0.73399999999999999</v>
      </c>
      <c r="E2386" s="2">
        <f t="shared" si="296"/>
        <v>0.73699999999999999</v>
      </c>
      <c r="F2386" s="2">
        <f t="shared" si="289"/>
        <v>0.73950000000000016</v>
      </c>
      <c r="G2386" s="2">
        <f t="shared" si="291"/>
        <v>0.72060000000000013</v>
      </c>
      <c r="H2386" s="2">
        <f t="shared" si="295"/>
        <v>0.68645000000000023</v>
      </c>
      <c r="I2386" s="2">
        <f t="array" ref="I2386">SUMPRODUCT(B2370:B2389, (ROW(B2370:B2389)-ROW(B2370)+1)) / (20*21/2)</f>
        <v>0.73347619047619039</v>
      </c>
      <c r="J2386" s="2">
        <f t="shared" si="290"/>
        <v>0.73689822097376378</v>
      </c>
      <c r="K2386" s="2">
        <f t="shared" si="292"/>
        <v>0.71982344220669692</v>
      </c>
    </row>
    <row r="2387" spans="1:11" ht="13.5" x14ac:dyDescent="0.25">
      <c r="A2387" s="3">
        <f>TITRES_STAT!B2390</f>
        <v>45783</v>
      </c>
      <c r="B2387" s="5">
        <f>TITRES_STAT!D2390</f>
        <v>0.72</v>
      </c>
      <c r="C2387" s="2">
        <f t="shared" si="293"/>
        <v>0</v>
      </c>
      <c r="D2387" s="2">
        <f t="shared" si="294"/>
        <v>0.72999999999999987</v>
      </c>
      <c r="E2387" s="2">
        <f t="shared" si="296"/>
        <v>0.73299999999999998</v>
      </c>
      <c r="F2387" s="2">
        <f t="shared" si="289"/>
        <v>0.73800000000000021</v>
      </c>
      <c r="G2387" s="2">
        <f t="shared" si="291"/>
        <v>0.72080000000000011</v>
      </c>
      <c r="H2387" s="2">
        <f t="shared" si="295"/>
        <v>0.68720000000000037</v>
      </c>
      <c r="I2387" s="2">
        <f t="array" ref="I2387">SUMPRODUCT(B2371:B2390, (ROW(B2371:B2390)-ROW(B2371)+1)) / (20*21/2)</f>
        <v>0.73076190476190461</v>
      </c>
      <c r="J2387" s="2">
        <f t="shared" si="290"/>
        <v>0.73528886659531012</v>
      </c>
      <c r="K2387" s="2">
        <f t="shared" si="292"/>
        <v>0.71983036604172834</v>
      </c>
    </row>
    <row r="2388" spans="1:11" ht="13.5" x14ac:dyDescent="0.25">
      <c r="A2388" s="3">
        <f>TITRES_STAT!B2391</f>
        <v>45784</v>
      </c>
      <c r="B2388" s="5">
        <f>TITRES_STAT!D2391</f>
        <v>0.71</v>
      </c>
      <c r="C2388" s="2">
        <f t="shared" si="293"/>
        <v>-1.0000000000000009E-2</v>
      </c>
      <c r="D2388" s="2">
        <f t="shared" si="294"/>
        <v>0.72399999999999998</v>
      </c>
      <c r="E2388" s="2">
        <f t="shared" si="296"/>
        <v>0.72799999999999998</v>
      </c>
      <c r="F2388" s="2">
        <f t="shared" ref="F2388:F2451" si="297">AVERAGE(B2369:B2388)</f>
        <v>0.73750000000000004</v>
      </c>
      <c r="G2388" s="2">
        <f t="shared" si="291"/>
        <v>0.72080000000000011</v>
      </c>
      <c r="H2388" s="2">
        <f t="shared" si="295"/>
        <v>0.68780000000000041</v>
      </c>
      <c r="I2388" s="2">
        <f t="array" ref="I2388">SUMPRODUCT(B2372:B2391, (ROW(B2372:B2391)-ROW(B2372)+1)) / (20*21/2)</f>
        <v>0.72819047619047617</v>
      </c>
      <c r="J2388" s="2">
        <f t="shared" si="290"/>
        <v>0.73288040311004243</v>
      </c>
      <c r="K2388" s="2">
        <f t="shared" si="292"/>
        <v>0.71944486149107234</v>
      </c>
    </row>
    <row r="2389" spans="1:11" ht="13.5" x14ac:dyDescent="0.25">
      <c r="A2389" s="3">
        <f>TITRES_STAT!B2392</f>
        <v>45785</v>
      </c>
      <c r="B2389" s="5">
        <f>TITRES_STAT!D2392</f>
        <v>0.73</v>
      </c>
      <c r="C2389" s="2">
        <f t="shared" si="293"/>
        <v>2.0000000000000018E-2</v>
      </c>
      <c r="D2389" s="2">
        <f t="shared" si="294"/>
        <v>0.72199999999999998</v>
      </c>
      <c r="E2389" s="2">
        <f t="shared" si="296"/>
        <v>0.72599999999999998</v>
      </c>
      <c r="F2389" s="2">
        <f t="shared" si="297"/>
        <v>0.73849999999999993</v>
      </c>
      <c r="G2389" s="2">
        <f t="shared" si="291"/>
        <v>0.72119999999999995</v>
      </c>
      <c r="H2389" s="2">
        <f t="shared" si="295"/>
        <v>0.68840000000000046</v>
      </c>
      <c r="I2389" s="2">
        <f t="array" ref="I2389">SUMPRODUCT(B2373:B2392, (ROW(B2373:B2392)-ROW(B2373)+1)) / (20*21/2)</f>
        <v>0.72376190476190483</v>
      </c>
      <c r="J2389" s="2">
        <f t="shared" ref="J2389:J2452" si="298">$J$4*B2389+J2388*(1-$J$4)</f>
        <v>0.73260607900432417</v>
      </c>
      <c r="K2389" s="2">
        <f t="shared" si="292"/>
        <v>0.71985878849142249</v>
      </c>
    </row>
    <row r="2390" spans="1:11" ht="13.5" x14ac:dyDescent="0.25">
      <c r="A2390" s="3">
        <f>TITRES_STAT!B2393</f>
        <v>45786</v>
      </c>
      <c r="B2390" s="5">
        <f>TITRES_STAT!D2393</f>
        <v>0.71</v>
      </c>
      <c r="C2390" s="2">
        <f t="shared" si="293"/>
        <v>-2.0000000000000018E-2</v>
      </c>
      <c r="D2390" s="2">
        <f t="shared" si="294"/>
        <v>0.71799999999999997</v>
      </c>
      <c r="E2390" s="2">
        <f t="shared" si="296"/>
        <v>0.72499999999999987</v>
      </c>
      <c r="F2390" s="2">
        <f t="shared" si="297"/>
        <v>0.7370000000000001</v>
      </c>
      <c r="G2390" s="2">
        <f t="shared" si="291"/>
        <v>0.72120000000000006</v>
      </c>
      <c r="H2390" s="2">
        <f t="shared" si="295"/>
        <v>0.68880000000000052</v>
      </c>
      <c r="I2390" s="2">
        <f t="array" ref="I2390">SUMPRODUCT(B2374:B2393, (ROW(B2374:B2393)-ROW(B2374)+1)) / (20*21/2)</f>
        <v>0.7186190476190476</v>
      </c>
      <c r="J2390" s="2">
        <f t="shared" si="298"/>
        <v>0.73045311909915045</v>
      </c>
      <c r="K2390" s="2">
        <f t="shared" si="292"/>
        <v>0.71947216933489611</v>
      </c>
    </row>
    <row r="2391" spans="1:11" ht="13.5" x14ac:dyDescent="0.25">
      <c r="A2391" s="3">
        <f>TITRES_STAT!B2394</f>
        <v>45789</v>
      </c>
      <c r="B2391" s="5">
        <f>TITRES_STAT!D2394</f>
        <v>0.71</v>
      </c>
      <c r="C2391" s="2">
        <f t="shared" si="293"/>
        <v>0</v>
      </c>
      <c r="D2391" s="2">
        <f t="shared" si="294"/>
        <v>0.71599999999999997</v>
      </c>
      <c r="E2391" s="2">
        <f t="shared" si="296"/>
        <v>0.72499999999999998</v>
      </c>
      <c r="F2391" s="2">
        <f t="shared" si="297"/>
        <v>0.73650000000000015</v>
      </c>
      <c r="G2391" s="2">
        <f t="shared" si="291"/>
        <v>0.72160000000000013</v>
      </c>
      <c r="H2391" s="2">
        <f t="shared" si="295"/>
        <v>0.68920000000000059</v>
      </c>
      <c r="I2391" s="2">
        <f t="array" ref="I2391">SUMPRODUCT(B2375:B2394, (ROW(B2375:B2394)-ROW(B2375)+1)) / (20*21/2)</f>
        <v>0.71385714285714286</v>
      </c>
      <c r="J2391" s="2">
        <f t="shared" si="298"/>
        <v>0.72850520299446941</v>
      </c>
      <c r="K2391" s="2">
        <f t="shared" si="292"/>
        <v>0.71910071171391976</v>
      </c>
    </row>
    <row r="2392" spans="1:11" ht="13.5" x14ac:dyDescent="0.25">
      <c r="A2392" s="3">
        <f>TITRES_STAT!B2395</f>
        <v>45790</v>
      </c>
      <c r="B2392" s="5">
        <f>TITRES_STAT!D2395</f>
        <v>0.69</v>
      </c>
      <c r="C2392" s="2">
        <f t="shared" si="293"/>
        <v>-2.0000000000000018E-2</v>
      </c>
      <c r="D2392" s="2">
        <f t="shared" si="294"/>
        <v>0.71</v>
      </c>
      <c r="E2392" s="2">
        <f t="shared" si="296"/>
        <v>0.72</v>
      </c>
      <c r="F2392" s="2">
        <f t="shared" si="297"/>
        <v>0.7340000000000001</v>
      </c>
      <c r="G2392" s="2">
        <f t="shared" si="291"/>
        <v>0.72180000000000011</v>
      </c>
      <c r="H2392" s="2">
        <f t="shared" si="295"/>
        <v>0.68960000000000066</v>
      </c>
      <c r="I2392" s="2">
        <f t="array" ref="I2392">SUMPRODUCT(B2376:B2395, (ROW(B2376:B2395)-ROW(B2376)+1)) / (20*21/2)</f>
        <v>0.70852380952380967</v>
      </c>
      <c r="J2392" s="2">
        <f t="shared" si="298"/>
        <v>0.72483804080451997</v>
      </c>
      <c r="K2392" s="2">
        <f t="shared" si="292"/>
        <v>0.71795950733298175</v>
      </c>
    </row>
    <row r="2393" spans="1:11" ht="13.5" x14ac:dyDescent="0.25">
      <c r="A2393" s="3">
        <f>TITRES_STAT!B2396</f>
        <v>45791</v>
      </c>
      <c r="B2393" s="5">
        <f>TITRES_STAT!D2396</f>
        <v>0.68</v>
      </c>
      <c r="C2393" s="2">
        <f t="shared" si="293"/>
        <v>-9.9999999999998979E-3</v>
      </c>
      <c r="D2393" s="2">
        <f t="shared" si="294"/>
        <v>0.70399999999999996</v>
      </c>
      <c r="E2393" s="2">
        <f t="shared" si="296"/>
        <v>0.71399999999999986</v>
      </c>
      <c r="F2393" s="2">
        <f t="shared" si="297"/>
        <v>0.7300000000000002</v>
      </c>
      <c r="G2393" s="2">
        <f t="shared" si="291"/>
        <v>0.72219999999999995</v>
      </c>
      <c r="H2393" s="2">
        <f t="shared" si="295"/>
        <v>0.68990000000000062</v>
      </c>
      <c r="I2393" s="2">
        <f t="array" ref="I2393">SUMPRODUCT(B2377:B2396, (ROW(B2377:B2396)-ROW(B2377)+1)) / (20*21/2)</f>
        <v>0.70361904761904759</v>
      </c>
      <c r="J2393" s="2">
        <f t="shared" si="298"/>
        <v>0.72056775120408956</v>
      </c>
      <c r="K2393" s="2">
        <f t="shared" si="292"/>
        <v>0.71647089920227658</v>
      </c>
    </row>
    <row r="2394" spans="1:11" ht="13.5" x14ac:dyDescent="0.25">
      <c r="A2394" s="3">
        <f>TITRES_STAT!B2397</f>
        <v>45792</v>
      </c>
      <c r="B2394" s="5">
        <f>TITRES_STAT!D2397</f>
        <v>0.68</v>
      </c>
      <c r="C2394" s="2">
        <f t="shared" si="293"/>
        <v>0</v>
      </c>
      <c r="D2394" s="2">
        <f t="shared" si="294"/>
        <v>0.69400000000000006</v>
      </c>
      <c r="E2394" s="2">
        <f t="shared" si="296"/>
        <v>0.70799999999999996</v>
      </c>
      <c r="F2394" s="2">
        <f t="shared" si="297"/>
        <v>0.72600000000000009</v>
      </c>
      <c r="G2394" s="2">
        <f t="shared" si="291"/>
        <v>0.72299999999999998</v>
      </c>
      <c r="H2394" s="2">
        <f t="shared" si="295"/>
        <v>0.6902000000000007</v>
      </c>
      <c r="I2394" s="2">
        <f t="array" ref="I2394">SUMPRODUCT(B2378:B2397, (ROW(B2378:B2397)-ROW(B2378)+1)) / (20*21/2)</f>
        <v>0.69914285714285707</v>
      </c>
      <c r="J2394" s="2">
        <f t="shared" si="298"/>
        <v>0.71670415585131919</v>
      </c>
      <c r="K2394" s="2">
        <f t="shared" si="292"/>
        <v>0.71504066786101084</v>
      </c>
    </row>
    <row r="2395" spans="1:11" ht="13.5" x14ac:dyDescent="0.25">
      <c r="A2395" s="3">
        <f>TITRES_STAT!B2398</f>
        <v>45793</v>
      </c>
      <c r="B2395" s="5">
        <f>TITRES_STAT!D2398</f>
        <v>0.67</v>
      </c>
      <c r="C2395" s="2">
        <f t="shared" si="293"/>
        <v>-1.0000000000000009E-2</v>
      </c>
      <c r="D2395" s="2">
        <f t="shared" si="294"/>
        <v>0.68600000000000005</v>
      </c>
      <c r="E2395" s="2">
        <f t="shared" si="296"/>
        <v>0.70199999999999996</v>
      </c>
      <c r="F2395" s="2">
        <f t="shared" si="297"/>
        <v>0.72150000000000014</v>
      </c>
      <c r="G2395" s="2">
        <f t="shared" si="291"/>
        <v>0.72320000000000007</v>
      </c>
      <c r="H2395" s="2">
        <f t="shared" si="295"/>
        <v>0.69045000000000056</v>
      </c>
      <c r="I2395" s="2">
        <f t="array" ref="I2395">SUMPRODUCT(B2379:B2398, (ROW(B2379:B2398)-ROW(B2379)+1)) / (20*21/2)</f>
        <v>0.69414285714285706</v>
      </c>
      <c r="J2395" s="2">
        <f t="shared" si="298"/>
        <v>0.71225614100833634</v>
      </c>
      <c r="K2395" s="2">
        <f t="shared" si="292"/>
        <v>0.71327436716057901</v>
      </c>
    </row>
    <row r="2396" spans="1:11" ht="13.5" x14ac:dyDescent="0.25">
      <c r="A2396" s="3">
        <f>TITRES_STAT!B2399</f>
        <v>45796</v>
      </c>
      <c r="B2396" s="5">
        <f>TITRES_STAT!D2399</f>
        <v>0.67</v>
      </c>
      <c r="C2396" s="2">
        <f t="shared" si="293"/>
        <v>0</v>
      </c>
      <c r="D2396" s="2">
        <f t="shared" si="294"/>
        <v>0.67800000000000005</v>
      </c>
      <c r="E2396" s="2">
        <f t="shared" si="296"/>
        <v>0.69699999999999984</v>
      </c>
      <c r="F2396" s="2">
        <f t="shared" si="297"/>
        <v>0.71700000000000008</v>
      </c>
      <c r="G2396" s="2">
        <f t="shared" si="291"/>
        <v>0.72380000000000011</v>
      </c>
      <c r="H2396" s="2">
        <f t="shared" si="295"/>
        <v>0.69070000000000031</v>
      </c>
      <c r="I2396" s="2">
        <f t="array" ref="I2396">SUMPRODUCT(B2380:B2399, (ROW(B2380:B2399)-ROW(B2380)+1)) / (20*21/2)</f>
        <v>0.69057142857142861</v>
      </c>
      <c r="J2396" s="2">
        <f t="shared" si="298"/>
        <v>0.70823174662658994</v>
      </c>
      <c r="K2396" s="2">
        <f t="shared" si="292"/>
        <v>0.71157733315428184</v>
      </c>
    </row>
    <row r="2397" spans="1:11" ht="13.5" x14ac:dyDescent="0.25">
      <c r="A2397" s="3">
        <f>TITRES_STAT!B2400</f>
        <v>45797</v>
      </c>
      <c r="B2397" s="5">
        <f>TITRES_STAT!D2400</f>
        <v>0.67</v>
      </c>
      <c r="C2397" s="2">
        <f t="shared" si="293"/>
        <v>0</v>
      </c>
      <c r="D2397" s="2">
        <f t="shared" si="294"/>
        <v>0.67400000000000004</v>
      </c>
      <c r="E2397" s="2">
        <f t="shared" si="296"/>
        <v>0.69199999999999995</v>
      </c>
      <c r="F2397" s="2">
        <f t="shared" si="297"/>
        <v>0.71250000000000002</v>
      </c>
      <c r="G2397" s="2">
        <f t="shared" si="291"/>
        <v>0.72400000000000009</v>
      </c>
      <c r="H2397" s="2">
        <f t="shared" si="295"/>
        <v>0.69105000000000016</v>
      </c>
      <c r="I2397" s="2">
        <f t="array" ref="I2397">SUMPRODUCT(B2381:B2400, (ROW(B2381:B2400)-ROW(B2381)+1)) / (20*21/2)</f>
        <v>0.69023809523809521</v>
      </c>
      <c r="J2397" s="2">
        <f t="shared" si="298"/>
        <v>0.70459062790024807</v>
      </c>
      <c r="K2397" s="2">
        <f t="shared" si="292"/>
        <v>0.70994684950117271</v>
      </c>
    </row>
    <row r="2398" spans="1:11" ht="13.5" x14ac:dyDescent="0.25">
      <c r="A2398" s="3">
        <f>TITRES_STAT!B2401</f>
        <v>45798</v>
      </c>
      <c r="B2398" s="5">
        <f>TITRES_STAT!D2401</f>
        <v>0.66</v>
      </c>
      <c r="C2398" s="2">
        <f t="shared" si="293"/>
        <v>-1.0000000000000009E-2</v>
      </c>
      <c r="D2398" s="2">
        <f t="shared" si="294"/>
        <v>0.67</v>
      </c>
      <c r="E2398" s="2">
        <f t="shared" si="296"/>
        <v>0.68700000000000006</v>
      </c>
      <c r="F2398" s="2">
        <f t="shared" si="297"/>
        <v>0.70749999999999991</v>
      </c>
      <c r="G2398" s="2">
        <f t="shared" si="291"/>
        <v>0.72440000000000015</v>
      </c>
      <c r="H2398" s="2">
        <f t="shared" si="295"/>
        <v>0.69145000000000012</v>
      </c>
      <c r="I2398" s="2">
        <f t="array" ref="I2398">SUMPRODUCT(B2382:B2401, (ROW(B2382:B2401)-ROW(B2382)+1)) / (20*21/2)</f>
        <v>0.68809523809523809</v>
      </c>
      <c r="J2398" s="2">
        <f t="shared" si="298"/>
        <v>0.70034390143355774</v>
      </c>
      <c r="K2398" s="2">
        <f t="shared" si="292"/>
        <v>0.70798814952073452</v>
      </c>
    </row>
    <row r="2399" spans="1:11" ht="13.5" x14ac:dyDescent="0.25">
      <c r="A2399" s="3">
        <f>TITRES_STAT!B2402</f>
        <v>45799</v>
      </c>
      <c r="B2399" s="5">
        <f>TITRES_STAT!D2402</f>
        <v>0.67</v>
      </c>
      <c r="C2399" s="2">
        <f t="shared" si="293"/>
        <v>1.0000000000000009E-2</v>
      </c>
      <c r="D2399" s="2">
        <f t="shared" si="294"/>
        <v>0.66800000000000004</v>
      </c>
      <c r="E2399" s="2">
        <f t="shared" si="296"/>
        <v>0.68100000000000005</v>
      </c>
      <c r="F2399" s="2">
        <f t="shared" si="297"/>
        <v>0.7034999999999999</v>
      </c>
      <c r="G2399" s="2">
        <f t="shared" si="291"/>
        <v>0.72460000000000024</v>
      </c>
      <c r="H2399" s="2">
        <f t="shared" si="295"/>
        <v>0.69180000000000008</v>
      </c>
      <c r="I2399" s="2">
        <f t="array" ref="I2399">SUMPRODUCT(B2383:B2402, (ROW(B2383:B2402)-ROW(B2383)+1)) / (20*21/2)</f>
        <v>0.68799999999999994</v>
      </c>
      <c r="J2399" s="2">
        <f t="shared" si="298"/>
        <v>0.69745400605893315</v>
      </c>
      <c r="K2399" s="2">
        <f t="shared" si="292"/>
        <v>0.70649841816698022</v>
      </c>
    </row>
    <row r="2400" spans="1:11" ht="13.5" x14ac:dyDescent="0.25">
      <c r="A2400" s="3">
        <f>TITRES_STAT!B2403</f>
        <v>45800</v>
      </c>
      <c r="B2400" s="5">
        <f>TITRES_STAT!D2403</f>
        <v>0.7</v>
      </c>
      <c r="C2400" s="2">
        <f t="shared" si="293"/>
        <v>2.9999999999999916E-2</v>
      </c>
      <c r="D2400" s="2">
        <f t="shared" si="294"/>
        <v>0.67400000000000004</v>
      </c>
      <c r="E2400" s="2">
        <f t="shared" si="296"/>
        <v>0.68</v>
      </c>
      <c r="F2400" s="2">
        <f t="shared" si="297"/>
        <v>0.7024999999999999</v>
      </c>
      <c r="G2400" s="2">
        <f t="shared" si="291"/>
        <v>0.72560000000000036</v>
      </c>
      <c r="H2400" s="2">
        <f t="shared" si="295"/>
        <v>0.6923999999999999</v>
      </c>
      <c r="I2400" s="2">
        <f t="array" ref="I2400">SUMPRODUCT(B2384:B2403, (ROW(B2384:B2403)-ROW(B2384)+1)) / (20*21/2)</f>
        <v>0.68809523809523809</v>
      </c>
      <c r="J2400" s="2">
        <f t="shared" si="298"/>
        <v>0.69769648167236809</v>
      </c>
      <c r="K2400" s="2">
        <f t="shared" si="292"/>
        <v>0.70624357823886341</v>
      </c>
    </row>
    <row r="2401" spans="1:11" ht="13.5" x14ac:dyDescent="0.25">
      <c r="A2401" s="3">
        <f>TITRES_STAT!B2404</f>
        <v>45803</v>
      </c>
      <c r="B2401" s="5">
        <f>TITRES_STAT!D2404</f>
        <v>0.68</v>
      </c>
      <c r="C2401" s="2">
        <f t="shared" si="293"/>
        <v>-1.9999999999999907E-2</v>
      </c>
      <c r="D2401" s="2">
        <f t="shared" si="294"/>
        <v>0.67600000000000005</v>
      </c>
      <c r="E2401" s="2">
        <f t="shared" si="296"/>
        <v>0.67700000000000005</v>
      </c>
      <c r="F2401" s="2">
        <f t="shared" si="297"/>
        <v>0.70099999999999985</v>
      </c>
      <c r="G2401" s="2">
        <f t="shared" si="291"/>
        <v>0.72580000000000022</v>
      </c>
      <c r="H2401" s="2">
        <f t="shared" si="295"/>
        <v>0.69300000000000006</v>
      </c>
      <c r="I2401" s="2">
        <f t="array" ref="I2401">SUMPRODUCT(B2385:B2404, (ROW(B2385:B2404)-ROW(B2385)+1)) / (20*21/2)</f>
        <v>0.68838095238095243</v>
      </c>
      <c r="J2401" s="2">
        <f t="shared" si="298"/>
        <v>0.69601110246547593</v>
      </c>
      <c r="K2401" s="2">
        <f t="shared" si="292"/>
        <v>0.70521441830792753</v>
      </c>
    </row>
    <row r="2402" spans="1:11" ht="13.5" x14ac:dyDescent="0.25">
      <c r="A2402" s="3">
        <f>TITRES_STAT!B2405</f>
        <v>45804</v>
      </c>
      <c r="B2402" s="5">
        <f>TITRES_STAT!D2405</f>
        <v>0.7</v>
      </c>
      <c r="C2402" s="2">
        <f t="shared" si="293"/>
        <v>1.9999999999999907E-2</v>
      </c>
      <c r="D2402" s="2">
        <f t="shared" si="294"/>
        <v>0.68200000000000005</v>
      </c>
      <c r="E2402" s="2">
        <f t="shared" si="296"/>
        <v>0.67800000000000005</v>
      </c>
      <c r="F2402" s="2">
        <f t="shared" si="297"/>
        <v>0.69899999999999984</v>
      </c>
      <c r="G2402" s="2">
        <f t="shared" si="291"/>
        <v>0.72580000000000022</v>
      </c>
      <c r="H2402" s="2">
        <f t="shared" si="295"/>
        <v>0.69360000000000011</v>
      </c>
      <c r="I2402" s="2">
        <f t="array" ref="I2402">SUMPRODUCT(B2386:B2405, (ROW(B2386:B2405)-ROW(B2386)+1)) / (20*21/2)</f>
        <v>0.68695238095238087</v>
      </c>
      <c r="J2402" s="2">
        <f t="shared" si="298"/>
        <v>0.69639099746876387</v>
      </c>
      <c r="K2402" s="2">
        <f t="shared" si="292"/>
        <v>0.70500993131545986</v>
      </c>
    </row>
    <row r="2403" spans="1:11" ht="13.5" x14ac:dyDescent="0.25">
      <c r="A2403" s="3">
        <f>TITRES_STAT!B2406</f>
        <v>45805</v>
      </c>
      <c r="B2403" s="5">
        <f>TITRES_STAT!D2406</f>
        <v>0.7</v>
      </c>
      <c r="C2403" s="2">
        <f t="shared" si="293"/>
        <v>0</v>
      </c>
      <c r="D2403" s="2">
        <f t="shared" si="294"/>
        <v>0.69000000000000006</v>
      </c>
      <c r="E2403" s="2">
        <f t="shared" si="296"/>
        <v>0.68</v>
      </c>
      <c r="F2403" s="2">
        <f t="shared" si="297"/>
        <v>0.69699999999999984</v>
      </c>
      <c r="G2403" s="2">
        <f t="shared" si="291"/>
        <v>0.72520000000000029</v>
      </c>
      <c r="H2403" s="2">
        <f t="shared" si="295"/>
        <v>0.69409999999999994</v>
      </c>
      <c r="I2403" s="2">
        <f t="array" ref="I2403">SUMPRODUCT(B2387:B2406, (ROW(B2387:B2406)-ROW(B2387)+1)) / (20*21/2)</f>
        <v>0.68385714285714294</v>
      </c>
      <c r="J2403" s="2">
        <f t="shared" si="298"/>
        <v>0.69673471199554826</v>
      </c>
      <c r="K2403" s="2">
        <f t="shared" si="292"/>
        <v>0.70481346342073603</v>
      </c>
    </row>
    <row r="2404" spans="1:11" ht="13.5" x14ac:dyDescent="0.25">
      <c r="A2404" s="3">
        <f>TITRES_STAT!B2407</f>
        <v>45806</v>
      </c>
      <c r="B2404" s="5">
        <f>TITRES_STAT!D2407</f>
        <v>0.7</v>
      </c>
      <c r="C2404" s="2">
        <f t="shared" si="293"/>
        <v>0</v>
      </c>
      <c r="D2404" s="2">
        <f t="shared" si="294"/>
        <v>0.69600000000000006</v>
      </c>
      <c r="E2404" s="2">
        <f t="shared" si="296"/>
        <v>0.68200000000000005</v>
      </c>
      <c r="F2404" s="2">
        <f t="shared" si="297"/>
        <v>0.69499999999999984</v>
      </c>
      <c r="G2404" s="2">
        <f t="shared" si="291"/>
        <v>0.72460000000000035</v>
      </c>
      <c r="H2404" s="2">
        <f t="shared" si="295"/>
        <v>0.6944999999999999</v>
      </c>
      <c r="I2404" s="2">
        <f t="array" ref="I2404">SUMPRODUCT(B2388:B2407, (ROW(B2388:B2407)-ROW(B2388)+1)) / (20*21/2)</f>
        <v>0.68295238095238087</v>
      </c>
      <c r="J2404" s="2">
        <f t="shared" si="298"/>
        <v>0.69704569180549603</v>
      </c>
      <c r="K2404" s="2">
        <f t="shared" si="292"/>
        <v>0.70462470014933465</v>
      </c>
    </row>
    <row r="2405" spans="1:11" ht="13.5" x14ac:dyDescent="0.25">
      <c r="A2405" s="3">
        <f>TITRES_STAT!B2408</f>
        <v>45807</v>
      </c>
      <c r="B2405" s="5">
        <f>TITRES_STAT!D2408</f>
        <v>0.68</v>
      </c>
      <c r="C2405" s="2">
        <f t="shared" si="293"/>
        <v>-1.9999999999999907E-2</v>
      </c>
      <c r="D2405" s="2">
        <f t="shared" si="294"/>
        <v>0.69200000000000006</v>
      </c>
      <c r="E2405" s="2">
        <f t="shared" si="296"/>
        <v>0.68300000000000005</v>
      </c>
      <c r="F2405" s="2">
        <f t="shared" si="297"/>
        <v>0.69249999999999978</v>
      </c>
      <c r="G2405" s="2">
        <f t="shared" si="291"/>
        <v>0.72360000000000024</v>
      </c>
      <c r="H2405" s="2">
        <f t="shared" si="295"/>
        <v>0.69474999999999998</v>
      </c>
      <c r="I2405" s="2">
        <f t="array" ref="I2405">SUMPRODUCT(B2389:B2408, (ROW(B2389:B2408)-ROW(B2389)+1)) / (20*21/2)</f>
        <v>0.68414285714285716</v>
      </c>
      <c r="J2405" s="2">
        <f t="shared" si="298"/>
        <v>0.69542229258592503</v>
      </c>
      <c r="K2405" s="2">
        <f t="shared" si="292"/>
        <v>0.70365902563367444</v>
      </c>
    </row>
    <row r="2406" spans="1:11" ht="13.5" x14ac:dyDescent="0.25">
      <c r="A2406" s="3">
        <f>TITRES_STAT!B2409</f>
        <v>45810</v>
      </c>
      <c r="B2406" s="5">
        <f>TITRES_STAT!D2409</f>
        <v>0.66</v>
      </c>
      <c r="C2406" s="2">
        <f t="shared" si="293"/>
        <v>-2.0000000000000018E-2</v>
      </c>
      <c r="D2406" s="2">
        <f t="shared" si="294"/>
        <v>0.68799999999999994</v>
      </c>
      <c r="E2406" s="2">
        <f t="shared" si="296"/>
        <v>0.68200000000000005</v>
      </c>
      <c r="F2406" s="2">
        <f t="shared" si="297"/>
        <v>0.68949999999999978</v>
      </c>
      <c r="G2406" s="2">
        <f t="shared" si="291"/>
        <v>0.72220000000000029</v>
      </c>
      <c r="H2406" s="2">
        <f t="shared" si="295"/>
        <v>0.69494999999999996</v>
      </c>
      <c r="I2406" s="2">
        <f t="array" ref="I2406">SUMPRODUCT(B2390:B2409, (ROW(B2390:B2409)-ROW(B2390)+1)) / (20*21/2)</f>
        <v>0.68538095238095242</v>
      </c>
      <c r="J2406" s="2">
        <f t="shared" si="298"/>
        <v>0.69204874091107504</v>
      </c>
      <c r="K2406" s="2">
        <f t="shared" si="292"/>
        <v>0.70194690698137352</v>
      </c>
    </row>
    <row r="2407" spans="1:11" ht="13.5" x14ac:dyDescent="0.25">
      <c r="A2407" s="3">
        <f>TITRES_STAT!B2410</f>
        <v>45811</v>
      </c>
      <c r="B2407" s="5">
        <f>TITRES_STAT!D2410</f>
        <v>0.68</v>
      </c>
      <c r="C2407" s="2">
        <f t="shared" si="293"/>
        <v>2.0000000000000018E-2</v>
      </c>
      <c r="D2407" s="2">
        <f t="shared" si="294"/>
        <v>0.68400000000000005</v>
      </c>
      <c r="E2407" s="2">
        <f t="shared" si="296"/>
        <v>0.68300000000000005</v>
      </c>
      <c r="F2407" s="2">
        <f t="shared" si="297"/>
        <v>0.68749999999999978</v>
      </c>
      <c r="G2407" s="2">
        <f t="shared" si="291"/>
        <v>0.72120000000000017</v>
      </c>
      <c r="H2407" s="2">
        <f t="shared" si="295"/>
        <v>0.69519999999999982</v>
      </c>
      <c r="I2407" s="2">
        <f t="array" ref="I2407">SUMPRODUCT(B2391:B2410, (ROW(B2391:B2410)-ROW(B2391)+1)) / (20*21/2)</f>
        <v>0.68961904761904758</v>
      </c>
      <c r="J2407" s="2">
        <f t="shared" si="298"/>
        <v>0.69090124177668699</v>
      </c>
      <c r="K2407" s="2">
        <f t="shared" si="292"/>
        <v>0.70108624396249608</v>
      </c>
    </row>
    <row r="2408" spans="1:11" ht="13.5" x14ac:dyDescent="0.25">
      <c r="A2408" s="3">
        <f>TITRES_STAT!B2411</f>
        <v>45812</v>
      </c>
      <c r="B2408" s="5">
        <f>TITRES_STAT!D2411</f>
        <v>0.7</v>
      </c>
      <c r="C2408" s="2">
        <f t="shared" si="293"/>
        <v>1.9999999999999907E-2</v>
      </c>
      <c r="D2408" s="2">
        <f t="shared" si="294"/>
        <v>0.68399999999999994</v>
      </c>
      <c r="E2408" s="2">
        <f t="shared" si="296"/>
        <v>0.68700000000000006</v>
      </c>
      <c r="F2408" s="2">
        <f t="shared" si="297"/>
        <v>0.68699999999999983</v>
      </c>
      <c r="G2408" s="2">
        <f t="shared" si="291"/>
        <v>0.72060000000000013</v>
      </c>
      <c r="H2408" s="2">
        <f t="shared" si="295"/>
        <v>0.69544999999999968</v>
      </c>
      <c r="I2408" s="2">
        <f t="array" ref="I2408">SUMPRODUCT(B2392:B2411, (ROW(B2392:B2411)-ROW(B2392)+1)) / (20*21/2)</f>
        <v>0.69471428571428584</v>
      </c>
      <c r="J2408" s="2">
        <f t="shared" si="298"/>
        <v>0.69176779017890722</v>
      </c>
      <c r="K2408" s="2">
        <f t="shared" si="292"/>
        <v>0.70104364616004533</v>
      </c>
    </row>
    <row r="2409" spans="1:11" ht="13.5" x14ac:dyDescent="0.25">
      <c r="A2409" s="3">
        <f>TITRES_STAT!B2412</f>
        <v>45813</v>
      </c>
      <c r="B2409" s="5">
        <f>TITRES_STAT!D2412</f>
        <v>0.7</v>
      </c>
      <c r="C2409" s="2">
        <f t="shared" si="293"/>
        <v>0</v>
      </c>
      <c r="D2409" s="2">
        <f t="shared" si="294"/>
        <v>0.68399999999999994</v>
      </c>
      <c r="E2409" s="2">
        <f t="shared" si="296"/>
        <v>0.69000000000000006</v>
      </c>
      <c r="F2409" s="2">
        <f t="shared" si="297"/>
        <v>0.68549999999999989</v>
      </c>
      <c r="G2409" s="2">
        <f t="shared" si="291"/>
        <v>0.72060000000000002</v>
      </c>
      <c r="H2409" s="2">
        <f t="shared" si="295"/>
        <v>0.69564999999999966</v>
      </c>
      <c r="I2409" s="2">
        <f t="array" ref="I2409">SUMPRODUCT(B2393:B2412, (ROW(B2393:B2412)-ROW(B2393)+1)) / (20*21/2)</f>
        <v>0.69966666666666666</v>
      </c>
      <c r="J2409" s="2">
        <f t="shared" si="298"/>
        <v>0.6925518101618684</v>
      </c>
      <c r="K2409" s="2">
        <f t="shared" si="292"/>
        <v>0.70100271885965137</v>
      </c>
    </row>
    <row r="2410" spans="1:11" ht="13.5" x14ac:dyDescent="0.25">
      <c r="A2410" s="3">
        <f>TITRES_STAT!B2413</f>
        <v>45817</v>
      </c>
      <c r="B2410" s="5">
        <f>TITRES_STAT!D2413</f>
        <v>0.73</v>
      </c>
      <c r="C2410" s="2">
        <f t="shared" si="293"/>
        <v>3.0000000000000027E-2</v>
      </c>
      <c r="D2410" s="2">
        <f t="shared" si="294"/>
        <v>0.69400000000000006</v>
      </c>
      <c r="E2410" s="2">
        <f t="shared" si="296"/>
        <v>0.69299999999999995</v>
      </c>
      <c r="F2410" s="2">
        <f t="shared" si="297"/>
        <v>0.68649999999999989</v>
      </c>
      <c r="G2410" s="2">
        <f t="shared" si="291"/>
        <v>0.7208</v>
      </c>
      <c r="H2410" s="2">
        <f t="shared" si="295"/>
        <v>0.69589999999999974</v>
      </c>
      <c r="I2410" s="2">
        <f t="array" ref="I2410">SUMPRODUCT(B2394:B2413, (ROW(B2394:B2413)-ROW(B2394)+1)) / (20*21/2)</f>
        <v>0.70723809523809533</v>
      </c>
      <c r="J2410" s="2">
        <f t="shared" si="298"/>
        <v>0.69611830443216671</v>
      </c>
      <c r="K2410" s="2">
        <f t="shared" si="292"/>
        <v>0.70213986713966503</v>
      </c>
    </row>
    <row r="2411" spans="1:11" ht="13.5" x14ac:dyDescent="0.25">
      <c r="A2411" s="3">
        <f>TITRES_STAT!B2414</f>
        <v>45818</v>
      </c>
      <c r="B2411" s="5">
        <f>TITRES_STAT!D2414</f>
        <v>0.74</v>
      </c>
      <c r="C2411" s="2">
        <f t="shared" si="293"/>
        <v>1.0000000000000009E-2</v>
      </c>
      <c r="D2411" s="2">
        <f t="shared" si="294"/>
        <v>0.71</v>
      </c>
      <c r="E2411" s="2">
        <f t="shared" si="296"/>
        <v>0.69900000000000007</v>
      </c>
      <c r="F2411" s="2">
        <f t="shared" si="297"/>
        <v>0.68799999999999994</v>
      </c>
      <c r="G2411" s="2">
        <f t="shared" si="291"/>
        <v>0.72100000000000009</v>
      </c>
      <c r="H2411" s="2">
        <f t="shared" si="295"/>
        <v>0.69604999999999972</v>
      </c>
      <c r="I2411" s="2">
        <f t="array" ref="I2411">SUMPRODUCT(B2395:B2414, (ROW(B2395:B2414)-ROW(B2395)+1)) / (20*21/2)</f>
        <v>0.71723809523809523</v>
      </c>
      <c r="J2411" s="2">
        <f t="shared" si="298"/>
        <v>0.70029751353386516</v>
      </c>
      <c r="K2411" s="2">
        <f t="shared" si="292"/>
        <v>0.70362457823222724</v>
      </c>
    </row>
    <row r="2412" spans="1:11" ht="13.5" x14ac:dyDescent="0.25">
      <c r="A2412" s="3">
        <f>TITRES_STAT!B2415</f>
        <v>45819</v>
      </c>
      <c r="B2412" s="5">
        <f>TITRES_STAT!D2415</f>
        <v>0.74</v>
      </c>
      <c r="C2412" s="2">
        <f t="shared" si="293"/>
        <v>0</v>
      </c>
      <c r="D2412" s="2">
        <f t="shared" si="294"/>
        <v>0.72200000000000009</v>
      </c>
      <c r="E2412" s="2">
        <f t="shared" si="296"/>
        <v>0.70300000000000007</v>
      </c>
      <c r="F2412" s="2">
        <f t="shared" si="297"/>
        <v>0.69049999999999989</v>
      </c>
      <c r="G2412" s="2">
        <f t="shared" si="291"/>
        <v>0.72060000000000035</v>
      </c>
      <c r="H2412" s="2">
        <f t="shared" si="295"/>
        <v>0.69614999999999994</v>
      </c>
      <c r="I2412" s="2">
        <f t="array" ref="I2412">SUMPRODUCT(B2396:B2415, (ROW(B2396:B2415)-ROW(B2396)+1)) / (20*21/2)</f>
        <v>0.72666666666666668</v>
      </c>
      <c r="J2412" s="2">
        <f t="shared" si="298"/>
        <v>0.70407870272111606</v>
      </c>
      <c r="K2412" s="2">
        <f t="shared" si="292"/>
        <v>0.70505106536037521</v>
      </c>
    </row>
    <row r="2413" spans="1:11" ht="13.5" x14ac:dyDescent="0.25">
      <c r="A2413" s="3">
        <f>TITRES_STAT!B2416</f>
        <v>45820</v>
      </c>
      <c r="B2413" s="5">
        <f>TITRES_STAT!D2416</f>
        <v>0.77</v>
      </c>
      <c r="C2413" s="2">
        <f t="shared" si="293"/>
        <v>3.0000000000000027E-2</v>
      </c>
      <c r="D2413" s="2">
        <f t="shared" si="294"/>
        <v>0.73599999999999999</v>
      </c>
      <c r="E2413" s="2">
        <f t="shared" si="296"/>
        <v>0.71</v>
      </c>
      <c r="F2413" s="2">
        <f t="shared" si="297"/>
        <v>0.69500000000000006</v>
      </c>
      <c r="G2413" s="2">
        <f t="shared" si="291"/>
        <v>0.72020000000000028</v>
      </c>
      <c r="H2413" s="2">
        <f t="shared" si="295"/>
        <v>0.69640000000000002</v>
      </c>
      <c r="I2413" s="2">
        <f t="array" ref="I2413">SUMPRODUCT(B2397:B2416, (ROW(B2397:B2416)-ROW(B2397)+1)) / (20*21/2)</f>
        <v>0.73357142857142854</v>
      </c>
      <c r="J2413" s="2">
        <f t="shared" si="298"/>
        <v>0.71035692150958119</v>
      </c>
      <c r="K2413" s="2">
        <f t="shared" si="292"/>
        <v>0.70759808240506639</v>
      </c>
    </row>
    <row r="2414" spans="1:11" ht="13.5" x14ac:dyDescent="0.25">
      <c r="A2414" s="3">
        <f>TITRES_STAT!B2417</f>
        <v>45821</v>
      </c>
      <c r="B2414" s="5">
        <f>TITRES_STAT!D2417</f>
        <v>0.8</v>
      </c>
      <c r="C2414" s="2">
        <f t="shared" si="293"/>
        <v>3.0000000000000027E-2</v>
      </c>
      <c r="D2414" s="2">
        <f t="shared" si="294"/>
        <v>0.75600000000000001</v>
      </c>
      <c r="E2414" s="2">
        <f t="shared" si="296"/>
        <v>0.72</v>
      </c>
      <c r="F2414" s="2">
        <f t="shared" si="297"/>
        <v>0.70099999999999996</v>
      </c>
      <c r="G2414" s="2">
        <f t="shared" si="291"/>
        <v>0.7200000000000002</v>
      </c>
      <c r="H2414" s="2">
        <f t="shared" si="295"/>
        <v>0.69675000000000009</v>
      </c>
      <c r="I2414" s="2">
        <f t="array" ref="I2414">SUMPRODUCT(B2398:B2417, (ROW(B2398:B2417)-ROW(B2398)+1)) / (20*21/2)</f>
        <v>0.73709523809523803</v>
      </c>
      <c r="J2414" s="2">
        <f t="shared" si="298"/>
        <v>0.71889435755628783</v>
      </c>
      <c r="K2414" s="2">
        <f t="shared" si="292"/>
        <v>0.71122168701663246</v>
      </c>
    </row>
    <row r="2415" spans="1:11" ht="13.5" x14ac:dyDescent="0.25">
      <c r="A2415" s="3">
        <f>TITRES_STAT!B2418</f>
        <v>45824</v>
      </c>
      <c r="B2415" s="5">
        <f>TITRES_STAT!D2418</f>
        <v>0.8</v>
      </c>
      <c r="C2415" s="2">
        <f t="shared" si="293"/>
        <v>0</v>
      </c>
      <c r="D2415" s="2">
        <f t="shared" si="294"/>
        <v>0.76999999999999991</v>
      </c>
      <c r="E2415" s="2">
        <f t="shared" si="296"/>
        <v>0.73199999999999998</v>
      </c>
      <c r="F2415" s="2">
        <f t="shared" si="297"/>
        <v>0.70750000000000002</v>
      </c>
      <c r="G2415" s="2">
        <f t="shared" si="291"/>
        <v>0.72040000000000004</v>
      </c>
      <c r="H2415" s="2">
        <f t="shared" si="295"/>
        <v>0.69710000000000027</v>
      </c>
      <c r="I2415" s="2">
        <f t="array" ref="I2415">SUMPRODUCT(B2399:B2418, (ROW(B2399:B2418)-ROW(B2399)+1)) / (20*21/2)</f>
        <v>0.73833333333333329</v>
      </c>
      <c r="J2415" s="2">
        <f t="shared" si="298"/>
        <v>0.7266187044556891</v>
      </c>
      <c r="K2415" s="2">
        <f t="shared" si="292"/>
        <v>0.71470318948656841</v>
      </c>
    </row>
    <row r="2416" spans="1:11" ht="13.5" x14ac:dyDescent="0.25">
      <c r="A2416" s="3">
        <f>TITRES_STAT!B2419</f>
        <v>45825</v>
      </c>
      <c r="B2416" s="5">
        <f>TITRES_STAT!D2419</f>
        <v>0.78</v>
      </c>
      <c r="C2416" s="2">
        <f t="shared" si="293"/>
        <v>-2.0000000000000018E-2</v>
      </c>
      <c r="D2416" s="2">
        <f t="shared" si="294"/>
        <v>0.77800000000000014</v>
      </c>
      <c r="E2416" s="2">
        <f t="shared" si="296"/>
        <v>0.74399999999999999</v>
      </c>
      <c r="F2416" s="2">
        <f t="shared" si="297"/>
        <v>0.71299999999999997</v>
      </c>
      <c r="G2416" s="2">
        <f t="shared" si="291"/>
        <v>0.72040000000000015</v>
      </c>
      <c r="H2416" s="2">
        <f t="shared" si="295"/>
        <v>0.69735000000000025</v>
      </c>
      <c r="I2416" s="2">
        <f t="array" ref="I2416">SUMPRODUCT(B2400:B2419, (ROW(B2400:B2419)-ROW(B2400)+1)) / (20*21/2)</f>
        <v>0.74019047619047629</v>
      </c>
      <c r="J2416" s="2">
        <f t="shared" si="298"/>
        <v>0.73170263736467112</v>
      </c>
      <c r="K2416" s="2">
        <f t="shared" si="292"/>
        <v>0.71726384872238935</v>
      </c>
    </row>
    <row r="2417" spans="1:11" ht="13.5" x14ac:dyDescent="0.25">
      <c r="A2417" s="3">
        <f>TITRES_STAT!B2420</f>
        <v>45826</v>
      </c>
      <c r="B2417" s="5">
        <f>TITRES_STAT!D2420</f>
        <v>0.75</v>
      </c>
      <c r="C2417" s="2">
        <f t="shared" si="293"/>
        <v>-3.0000000000000027E-2</v>
      </c>
      <c r="D2417" s="2">
        <f t="shared" si="294"/>
        <v>0.78</v>
      </c>
      <c r="E2417" s="2">
        <f t="shared" si="296"/>
        <v>0.75100000000000011</v>
      </c>
      <c r="F2417" s="2">
        <f t="shared" si="297"/>
        <v>0.71700000000000008</v>
      </c>
      <c r="G2417" s="2">
        <f t="shared" si="291"/>
        <v>0.72040000000000004</v>
      </c>
      <c r="H2417" s="2">
        <f t="shared" si="295"/>
        <v>0.69755000000000023</v>
      </c>
      <c r="I2417" s="2">
        <f t="array" ref="I2417">SUMPRODUCT(B2401:B2420, (ROW(B2401:B2420)-ROW(B2401)+1)) / (20*21/2)</f>
        <v>0.73980952380952392</v>
      </c>
      <c r="J2417" s="2">
        <f t="shared" si="298"/>
        <v>0.73344524332994054</v>
      </c>
      <c r="K2417" s="2">
        <f t="shared" si="292"/>
        <v>0.71854761936072709</v>
      </c>
    </row>
    <row r="2418" spans="1:11" ht="13.5" x14ac:dyDescent="0.25">
      <c r="A2418" s="3">
        <f>TITRES_STAT!B2421</f>
        <v>45827</v>
      </c>
      <c r="B2418" s="5">
        <f>TITRES_STAT!D2421</f>
        <v>0.73</v>
      </c>
      <c r="C2418" s="2">
        <f t="shared" si="293"/>
        <v>-2.0000000000000018E-2</v>
      </c>
      <c r="D2418" s="2">
        <f t="shared" si="294"/>
        <v>0.77200000000000002</v>
      </c>
      <c r="E2418" s="2">
        <f t="shared" si="296"/>
        <v>0.75400000000000011</v>
      </c>
      <c r="F2418" s="2">
        <f t="shared" si="297"/>
        <v>0.72050000000000014</v>
      </c>
      <c r="G2418" s="2">
        <f t="shared" ref="G2418:G2481" si="299">AVERAGE(B2369:B2418)</f>
        <v>0.72059999999999991</v>
      </c>
      <c r="H2418" s="2">
        <f t="shared" si="295"/>
        <v>0.69760000000000033</v>
      </c>
      <c r="I2418" s="2">
        <f t="array" ref="I2418">SUMPRODUCT(B2402:B2421, (ROW(B2402:B2421)-ROW(B2402)+1)) / (20*21/2)</f>
        <v>0.74219047619047629</v>
      </c>
      <c r="J2418" s="2">
        <f t="shared" si="298"/>
        <v>0.73311712491756531</v>
      </c>
      <c r="K2418" s="2">
        <f t="shared" si="292"/>
        <v>0.71899673232697303</v>
      </c>
    </row>
    <row r="2419" spans="1:11" ht="13.5" x14ac:dyDescent="0.25">
      <c r="A2419" s="3">
        <f>TITRES_STAT!B2422</f>
        <v>45828</v>
      </c>
      <c r="B2419" s="5">
        <f>TITRES_STAT!D2422</f>
        <v>0.74</v>
      </c>
      <c r="C2419" s="2">
        <f t="shared" si="293"/>
        <v>1.0000000000000009E-2</v>
      </c>
      <c r="D2419" s="2">
        <f t="shared" si="294"/>
        <v>0.76</v>
      </c>
      <c r="E2419" s="2">
        <f t="shared" si="296"/>
        <v>0.75800000000000001</v>
      </c>
      <c r="F2419" s="2">
        <f t="shared" si="297"/>
        <v>0.72400000000000009</v>
      </c>
      <c r="G2419" s="2">
        <f t="shared" si="299"/>
        <v>0.72119999999999995</v>
      </c>
      <c r="H2419" s="2">
        <f t="shared" si="295"/>
        <v>0.69775000000000054</v>
      </c>
      <c r="I2419" s="2">
        <f t="array" ref="I2419">SUMPRODUCT(B2403:B2422, (ROW(B2403:B2422)-ROW(B2403)+1)) / (20*21/2)</f>
        <v>0.74233333333333329</v>
      </c>
      <c r="J2419" s="2">
        <f t="shared" si="298"/>
        <v>0.73377263683017813</v>
      </c>
      <c r="K2419" s="2">
        <f t="shared" ref="K2419:K2482" si="300">$K$4*B2419+(1-$K$4)*K2418</f>
        <v>0.71982038988277808</v>
      </c>
    </row>
    <row r="2420" spans="1:11" ht="13.5" x14ac:dyDescent="0.25">
      <c r="A2420" s="3">
        <f>TITRES_STAT!B2423</f>
        <v>45831</v>
      </c>
      <c r="B2420" s="5">
        <f>TITRES_STAT!D2423</f>
        <v>0.72</v>
      </c>
      <c r="C2420" s="2">
        <f t="shared" si="293"/>
        <v>-2.0000000000000018E-2</v>
      </c>
      <c r="D2420" s="2">
        <f t="shared" si="294"/>
        <v>0.74399999999999999</v>
      </c>
      <c r="E2420" s="2">
        <f t="shared" si="296"/>
        <v>0.7569999999999999</v>
      </c>
      <c r="F2420" s="2">
        <f t="shared" si="297"/>
        <v>0.72500000000000009</v>
      </c>
      <c r="G2420" s="2">
        <f t="shared" si="299"/>
        <v>0.7208</v>
      </c>
      <c r="H2420" s="2">
        <f t="shared" si="295"/>
        <v>0.69775000000000031</v>
      </c>
      <c r="I2420" s="2">
        <f t="array" ref="I2420">SUMPRODUCT(B2404:B2423, (ROW(B2404:B2423)-ROW(B2404)+1)) / (20*21/2)</f>
        <v>0.7423333333333334</v>
      </c>
      <c r="J2420" s="2">
        <f t="shared" si="298"/>
        <v>0.73246095713206594</v>
      </c>
      <c r="K2420" s="2">
        <f t="shared" si="300"/>
        <v>0.71982743341678679</v>
      </c>
    </row>
    <row r="2421" spans="1:11" ht="13.5" x14ac:dyDescent="0.25">
      <c r="A2421" s="3">
        <f>TITRES_STAT!B2424</f>
        <v>45832</v>
      </c>
      <c r="B2421" s="5">
        <f>TITRES_STAT!D2424</f>
        <v>0.75</v>
      </c>
      <c r="C2421" s="2">
        <f t="shared" si="293"/>
        <v>3.0000000000000027E-2</v>
      </c>
      <c r="D2421" s="2">
        <f t="shared" si="294"/>
        <v>0.73799999999999988</v>
      </c>
      <c r="E2421" s="2">
        <f t="shared" si="296"/>
        <v>0.75800000000000012</v>
      </c>
      <c r="F2421" s="2">
        <f t="shared" si="297"/>
        <v>0.72850000000000015</v>
      </c>
      <c r="G2421" s="2">
        <f t="shared" si="299"/>
        <v>0.72140000000000004</v>
      </c>
      <c r="H2421" s="2">
        <f t="shared" si="295"/>
        <v>0.69785000000000041</v>
      </c>
      <c r="I2421" s="2">
        <f t="array" ref="I2421">SUMPRODUCT(B2405:B2424, (ROW(B2405:B2424)-ROW(B2405)+1)) / (20*21/2)</f>
        <v>0.74028571428571421</v>
      </c>
      <c r="J2421" s="2">
        <f t="shared" si="298"/>
        <v>0.73413134216710729</v>
      </c>
      <c r="K2421" s="2">
        <f t="shared" si="300"/>
        <v>0.72101067132201091</v>
      </c>
    </row>
    <row r="2422" spans="1:11" ht="13.5" x14ac:dyDescent="0.25">
      <c r="A2422" s="3">
        <f>TITRES_STAT!B2425</f>
        <v>45833</v>
      </c>
      <c r="B2422" s="5">
        <f>TITRES_STAT!D2425</f>
        <v>0.73</v>
      </c>
      <c r="C2422" s="2">
        <f t="shared" si="293"/>
        <v>-2.0000000000000018E-2</v>
      </c>
      <c r="D2422" s="2">
        <f t="shared" si="294"/>
        <v>0.73399999999999999</v>
      </c>
      <c r="E2422" s="2">
        <f t="shared" si="296"/>
        <v>0.75700000000000001</v>
      </c>
      <c r="F2422" s="2">
        <f t="shared" si="297"/>
        <v>0.7300000000000002</v>
      </c>
      <c r="G2422" s="2">
        <f t="shared" si="299"/>
        <v>0.72119999999999995</v>
      </c>
      <c r="H2422" s="2">
        <f t="shared" si="295"/>
        <v>0.6978500000000003</v>
      </c>
      <c r="I2422" s="2">
        <f t="array" ref="I2422">SUMPRODUCT(B2406:B2425, (ROW(B2406:B2425)-ROW(B2406)+1)) / (20*21/2)</f>
        <v>0.73819047619047606</v>
      </c>
      <c r="J2422" s="2">
        <f t="shared" si="298"/>
        <v>0.73373788100833515</v>
      </c>
      <c r="K2422" s="2">
        <f t="shared" si="300"/>
        <v>0.72136319401526539</v>
      </c>
    </row>
    <row r="2423" spans="1:11" ht="13.5" x14ac:dyDescent="0.25">
      <c r="A2423" s="3">
        <f>TITRES_STAT!B2426</f>
        <v>45835</v>
      </c>
      <c r="B2423" s="5">
        <f>TITRES_STAT!D2426</f>
        <v>0.73</v>
      </c>
      <c r="C2423" s="2">
        <f t="shared" si="293"/>
        <v>0</v>
      </c>
      <c r="D2423" s="2">
        <f t="shared" si="294"/>
        <v>0.73399999999999999</v>
      </c>
      <c r="E2423" s="2">
        <f t="shared" si="296"/>
        <v>0.75299999999999989</v>
      </c>
      <c r="F2423" s="2">
        <f t="shared" si="297"/>
        <v>0.73150000000000004</v>
      </c>
      <c r="G2423" s="2">
        <f t="shared" si="299"/>
        <v>0.72059999999999991</v>
      </c>
      <c r="H2423" s="2">
        <f t="shared" si="295"/>
        <v>0.6979000000000003</v>
      </c>
      <c r="I2423" s="2">
        <f t="array" ref="I2423">SUMPRODUCT(B2407:B2426, (ROW(B2407:B2426)-ROW(B2407)+1)) / (20*21/2)</f>
        <v>0.73690476190476195</v>
      </c>
      <c r="J2423" s="2">
        <f t="shared" si="298"/>
        <v>0.7333818923408747</v>
      </c>
      <c r="K2423" s="2">
        <f t="shared" si="300"/>
        <v>0.72170189228917647</v>
      </c>
    </row>
    <row r="2424" spans="1:11" ht="13.5" x14ac:dyDescent="0.25">
      <c r="A2424" s="3">
        <f>TITRES_STAT!B2427</f>
        <v>45838</v>
      </c>
      <c r="B2424" s="5">
        <f>TITRES_STAT!D2427</f>
        <v>0.71</v>
      </c>
      <c r="C2424" s="2">
        <f t="shared" si="293"/>
        <v>-2.0000000000000018E-2</v>
      </c>
      <c r="D2424" s="2">
        <f t="shared" si="294"/>
        <v>0.72799999999999998</v>
      </c>
      <c r="E2424" s="2">
        <f t="shared" si="296"/>
        <v>0.74399999999999999</v>
      </c>
      <c r="F2424" s="2">
        <f t="shared" si="297"/>
        <v>0.73199999999999998</v>
      </c>
      <c r="G2424" s="2">
        <f t="shared" si="299"/>
        <v>0.7195999999999998</v>
      </c>
      <c r="H2424" s="2">
        <f t="shared" si="295"/>
        <v>0.69785000000000041</v>
      </c>
      <c r="I2424" s="2">
        <f t="array" ref="I2424">SUMPRODUCT(B2408:B2427, (ROW(B2408:B2427)-ROW(B2408)+1)) / (20*21/2)</f>
        <v>0.73533333333333339</v>
      </c>
      <c r="J2424" s="2">
        <f t="shared" si="298"/>
        <v>0.73115504545126753</v>
      </c>
      <c r="K2424" s="2">
        <f t="shared" si="300"/>
        <v>0.72124299455234608</v>
      </c>
    </row>
    <row r="2425" spans="1:11" ht="13.5" x14ac:dyDescent="0.25">
      <c r="A2425" s="3">
        <f>TITRES_STAT!B2428</f>
        <v>45839</v>
      </c>
      <c r="B2425" s="5">
        <f>TITRES_STAT!D2428</f>
        <v>0.71</v>
      </c>
      <c r="C2425" s="2">
        <f t="shared" si="293"/>
        <v>0</v>
      </c>
      <c r="D2425" s="2">
        <f t="shared" si="294"/>
        <v>0.72599999999999998</v>
      </c>
      <c r="E2425" s="2">
        <f t="shared" si="296"/>
        <v>0.73499999999999999</v>
      </c>
      <c r="F2425" s="2">
        <f t="shared" si="297"/>
        <v>0.73350000000000004</v>
      </c>
      <c r="G2425" s="2">
        <f t="shared" si="299"/>
        <v>0.71859999999999991</v>
      </c>
      <c r="H2425" s="2">
        <f t="shared" si="295"/>
        <v>0.69775000000000054</v>
      </c>
      <c r="I2425" s="2">
        <f t="array" ref="I2425">SUMPRODUCT(B2409:B2428, (ROW(B2409:B2428)-ROW(B2409)+1)) / (20*21/2)</f>
        <v>0.73166666666666658</v>
      </c>
      <c r="J2425" s="2">
        <f t="shared" si="298"/>
        <v>0.72914027921781344</v>
      </c>
      <c r="K2425" s="2">
        <f t="shared" si="300"/>
        <v>0.72080209280519525</v>
      </c>
    </row>
    <row r="2426" spans="1:11" ht="13.5" x14ac:dyDescent="0.25">
      <c r="A2426" s="3">
        <f>TITRES_STAT!B2429</f>
        <v>45840</v>
      </c>
      <c r="B2426" s="5">
        <f>TITRES_STAT!D2429</f>
        <v>0.72</v>
      </c>
      <c r="C2426" s="2">
        <f t="shared" si="293"/>
        <v>1.0000000000000009E-2</v>
      </c>
      <c r="D2426" s="2">
        <f t="shared" si="294"/>
        <v>0.72</v>
      </c>
      <c r="E2426" s="2">
        <f t="shared" si="296"/>
        <v>0.72899999999999998</v>
      </c>
      <c r="F2426" s="2">
        <f t="shared" si="297"/>
        <v>0.73650000000000027</v>
      </c>
      <c r="G2426" s="2">
        <f t="shared" si="299"/>
        <v>0.71779999999999977</v>
      </c>
      <c r="H2426" s="2">
        <f t="shared" si="295"/>
        <v>0.69770000000000043</v>
      </c>
      <c r="I2426" s="2">
        <f t="array" ref="I2426">SUMPRODUCT(B2410:B2429, (ROW(B2410:B2429)-ROW(B2410)+1)) / (20*21/2)</f>
        <v>0.73085714285714276</v>
      </c>
      <c r="J2426" s="2">
        <f t="shared" si="298"/>
        <v>0.72826977643516444</v>
      </c>
      <c r="K2426" s="2">
        <f t="shared" si="300"/>
        <v>0.72077063818538367</v>
      </c>
    </row>
    <row r="2427" spans="1:11" ht="13.5" x14ac:dyDescent="0.25">
      <c r="A2427" s="3">
        <f>TITRES_STAT!B2430</f>
        <v>45841</v>
      </c>
      <c r="B2427" s="5">
        <f>TITRES_STAT!D2430</f>
        <v>0.72</v>
      </c>
      <c r="C2427" s="2">
        <f t="shared" si="293"/>
        <v>0</v>
      </c>
      <c r="D2427" s="2">
        <f t="shared" si="294"/>
        <v>0.71799999999999997</v>
      </c>
      <c r="E2427" s="2">
        <f t="shared" si="296"/>
        <v>0.72599999999999998</v>
      </c>
      <c r="F2427" s="2">
        <f t="shared" si="297"/>
        <v>0.73850000000000016</v>
      </c>
      <c r="G2427" s="2">
        <f t="shared" si="299"/>
        <v>0.71699999999999975</v>
      </c>
      <c r="H2427" s="2">
        <f t="shared" si="295"/>
        <v>0.69755000000000034</v>
      </c>
      <c r="I2427" s="2">
        <f t="array" ref="I2427">SUMPRODUCT(B2411:B2430, (ROW(B2411:B2430)-ROW(B2411)+1)) / (20*21/2)</f>
        <v>0.73276190476190461</v>
      </c>
      <c r="J2427" s="2">
        <f t="shared" si="298"/>
        <v>0.72748217867943454</v>
      </c>
      <c r="K2427" s="2">
        <f t="shared" si="300"/>
        <v>0.72074041708007452</v>
      </c>
    </row>
    <row r="2428" spans="1:11" ht="13.5" x14ac:dyDescent="0.25">
      <c r="A2428" s="3">
        <f>TITRES_STAT!B2431</f>
        <v>45842</v>
      </c>
      <c r="B2428" s="5">
        <f>TITRES_STAT!D2431</f>
        <v>0.7</v>
      </c>
      <c r="C2428" s="2">
        <f t="shared" si="293"/>
        <v>-2.0000000000000018E-2</v>
      </c>
      <c r="D2428" s="2">
        <f t="shared" si="294"/>
        <v>0.71199999999999997</v>
      </c>
      <c r="E2428" s="2">
        <f t="shared" si="296"/>
        <v>0.72299999999999998</v>
      </c>
      <c r="F2428" s="2">
        <f t="shared" si="297"/>
        <v>0.73850000000000016</v>
      </c>
      <c r="G2428" s="2">
        <f t="shared" si="299"/>
        <v>0.71579999999999988</v>
      </c>
      <c r="H2428" s="2">
        <f t="shared" si="295"/>
        <v>0.69715000000000016</v>
      </c>
      <c r="I2428" s="2">
        <f t="array" ref="I2428">SUMPRODUCT(B2412:B2431, (ROW(B2412:B2431)-ROW(B2412)+1)) / (20*21/2)</f>
        <v>0.73166666666666669</v>
      </c>
      <c r="J2428" s="2">
        <f t="shared" si="298"/>
        <v>0.72486482832901222</v>
      </c>
      <c r="K2428" s="2">
        <f t="shared" si="300"/>
        <v>0.71992706739065992</v>
      </c>
    </row>
    <row r="2429" spans="1:11" ht="13.5" x14ac:dyDescent="0.25">
      <c r="A2429" s="3">
        <f>TITRES_STAT!B2432</f>
        <v>45845</v>
      </c>
      <c r="B2429" s="5">
        <f>TITRES_STAT!D2432</f>
        <v>0.73</v>
      </c>
      <c r="C2429" s="2">
        <f t="shared" si="293"/>
        <v>3.0000000000000027E-2</v>
      </c>
      <c r="D2429" s="2">
        <f t="shared" si="294"/>
        <v>0.71599999999999997</v>
      </c>
      <c r="E2429" s="2">
        <f t="shared" si="296"/>
        <v>0.72199999999999986</v>
      </c>
      <c r="F2429" s="2">
        <f t="shared" si="297"/>
        <v>0.74000000000000021</v>
      </c>
      <c r="G2429" s="2">
        <f t="shared" si="299"/>
        <v>0.71539999999999981</v>
      </c>
      <c r="H2429" s="2">
        <f t="shared" si="295"/>
        <v>0.69690000000000007</v>
      </c>
      <c r="I2429" s="2">
        <f t="array" ref="I2429">SUMPRODUCT(B2413:B2432, (ROW(B2413:B2432)-ROW(B2413)+1)) / (20*21/2)</f>
        <v>0.73061904761904761</v>
      </c>
      <c r="J2429" s="2">
        <f t="shared" si="298"/>
        <v>0.72535389229767777</v>
      </c>
      <c r="K2429" s="2">
        <f t="shared" si="300"/>
        <v>0.72032208435573208</v>
      </c>
    </row>
    <row r="2430" spans="1:11" ht="13.5" x14ac:dyDescent="0.25">
      <c r="A2430" s="3">
        <f>TITRES_STAT!B2433</f>
        <v>45846</v>
      </c>
      <c r="B2430" s="5">
        <f>TITRES_STAT!D2433</f>
        <v>0.76</v>
      </c>
      <c r="C2430" s="2">
        <f t="shared" si="293"/>
        <v>3.0000000000000027E-2</v>
      </c>
      <c r="D2430" s="2">
        <f t="shared" si="294"/>
        <v>0.72599999999999998</v>
      </c>
      <c r="E2430" s="2">
        <f t="shared" si="296"/>
        <v>0.72599999999999998</v>
      </c>
      <c r="F2430" s="2">
        <f t="shared" si="297"/>
        <v>0.74150000000000016</v>
      </c>
      <c r="G2430" s="2">
        <f t="shared" si="299"/>
        <v>0.71619999999999973</v>
      </c>
      <c r="H2430" s="2">
        <f t="shared" si="295"/>
        <v>0.69695000000000007</v>
      </c>
      <c r="I2430" s="2">
        <f t="array" ref="I2430">SUMPRODUCT(B2414:B2433, (ROW(B2414:B2433)-ROW(B2414)+1)) / (20*21/2)</f>
        <v>0.72676190476190483</v>
      </c>
      <c r="J2430" s="2">
        <f t="shared" si="298"/>
        <v>0.72865352160266084</v>
      </c>
      <c r="K2430" s="2">
        <f t="shared" si="300"/>
        <v>0.72187808104766416</v>
      </c>
    </row>
    <row r="2431" spans="1:11" ht="13.5" x14ac:dyDescent="0.25">
      <c r="A2431" s="3">
        <f>TITRES_STAT!B2434</f>
        <v>45847</v>
      </c>
      <c r="B2431" s="5">
        <f>TITRES_STAT!D2434</f>
        <v>0.73</v>
      </c>
      <c r="C2431" s="2">
        <f t="shared" si="293"/>
        <v>-3.0000000000000027E-2</v>
      </c>
      <c r="D2431" s="2">
        <f t="shared" si="294"/>
        <v>0.72799999999999998</v>
      </c>
      <c r="E2431" s="2">
        <f t="shared" si="296"/>
        <v>0.72399999999999998</v>
      </c>
      <c r="F2431" s="2">
        <f t="shared" si="297"/>
        <v>0.7410000000000001</v>
      </c>
      <c r="G2431" s="2">
        <f t="shared" si="299"/>
        <v>0.71659999999999979</v>
      </c>
      <c r="H2431" s="2">
        <f t="shared" si="295"/>
        <v>0.69669999999999987</v>
      </c>
      <c r="I2431" s="2">
        <f t="array" ref="I2431">SUMPRODUCT(B2415:B2434, (ROW(B2415:B2434)-ROW(B2415)+1)) / (20*21/2)</f>
        <v>0.72419047619047616</v>
      </c>
      <c r="J2431" s="2">
        <f t="shared" si="298"/>
        <v>0.72878175764050268</v>
      </c>
      <c r="K2431" s="2">
        <f t="shared" si="300"/>
        <v>0.7221965876732459</v>
      </c>
    </row>
    <row r="2432" spans="1:11" ht="13.5" x14ac:dyDescent="0.25">
      <c r="A2432" s="3">
        <f>TITRES_STAT!B2435</f>
        <v>45848</v>
      </c>
      <c r="B2432" s="5">
        <f>TITRES_STAT!D2435</f>
        <v>0.73</v>
      </c>
      <c r="C2432" s="2">
        <f t="shared" si="293"/>
        <v>0</v>
      </c>
      <c r="D2432" s="2">
        <f t="shared" si="294"/>
        <v>0.73</v>
      </c>
      <c r="E2432" s="2">
        <f t="shared" si="296"/>
        <v>0.72399999999999998</v>
      </c>
      <c r="F2432" s="2">
        <f t="shared" si="297"/>
        <v>0.74050000000000016</v>
      </c>
      <c r="G2432" s="2">
        <f t="shared" si="299"/>
        <v>0.7163999999999997</v>
      </c>
      <c r="H2432" s="2">
        <f t="shared" si="295"/>
        <v>0.6964999999999999</v>
      </c>
      <c r="I2432" s="2">
        <f t="array" ref="I2432">SUMPRODUCT(B2416:B2435, (ROW(B2416:B2435)-ROW(B2416)+1)) / (20*21/2)</f>
        <v>0.72300000000000009</v>
      </c>
      <c r="J2432" s="2">
        <f t="shared" si="298"/>
        <v>0.72889778072235956</v>
      </c>
      <c r="K2432" s="2">
        <f t="shared" si="300"/>
        <v>0.72250260384292253</v>
      </c>
    </row>
    <row r="2433" spans="1:11" ht="13.5" x14ac:dyDescent="0.25">
      <c r="A2433" s="3">
        <f>TITRES_STAT!B2436</f>
        <v>45849</v>
      </c>
      <c r="B2433" s="5">
        <f>TITRES_STAT!D2436</f>
        <v>0.7</v>
      </c>
      <c r="C2433" s="2">
        <f t="shared" si="293"/>
        <v>-3.0000000000000027E-2</v>
      </c>
      <c r="D2433" s="2">
        <f t="shared" si="294"/>
        <v>0.72999999999999987</v>
      </c>
      <c r="E2433" s="2">
        <f t="shared" si="296"/>
        <v>0.72099999999999997</v>
      </c>
      <c r="F2433" s="2">
        <f t="shared" si="297"/>
        <v>0.73699999999999999</v>
      </c>
      <c r="G2433" s="2">
        <f t="shared" si="299"/>
        <v>0.71559999999999979</v>
      </c>
      <c r="H2433" s="2">
        <f t="shared" si="295"/>
        <v>0.69629999999999992</v>
      </c>
      <c r="I2433" s="2">
        <f t="array" ref="I2433">SUMPRODUCT(B2417:B2436, (ROW(B2417:B2436)-ROW(B2417)+1)) / (20*21/2)</f>
        <v>0.72504761904761916</v>
      </c>
      <c r="J2433" s="2">
        <f t="shared" si="298"/>
        <v>0.72614561112975384</v>
      </c>
      <c r="K2433" s="2">
        <f t="shared" si="300"/>
        <v>0.72162014879025893</v>
      </c>
    </row>
    <row r="2434" spans="1:11" ht="13.5" x14ac:dyDescent="0.25">
      <c r="A2434" s="3">
        <f>TITRES_STAT!B2437</f>
        <v>45852</v>
      </c>
      <c r="B2434" s="5">
        <f>TITRES_STAT!D2437</f>
        <v>0.71</v>
      </c>
      <c r="C2434" s="2">
        <f t="shared" si="293"/>
        <v>1.0000000000000009E-2</v>
      </c>
      <c r="D2434" s="2">
        <f t="shared" si="294"/>
        <v>0.72599999999999998</v>
      </c>
      <c r="E2434" s="2">
        <f t="shared" si="296"/>
        <v>0.72100000000000009</v>
      </c>
      <c r="F2434" s="2">
        <f t="shared" si="297"/>
        <v>0.73250000000000015</v>
      </c>
      <c r="G2434" s="2">
        <f t="shared" si="299"/>
        <v>0.71499999999999975</v>
      </c>
      <c r="H2434" s="2">
        <f t="shared" si="295"/>
        <v>0.69619999999999993</v>
      </c>
      <c r="I2434" s="2">
        <f t="array" ref="I2434">SUMPRODUCT(B2418:B2437, (ROW(B2418:B2437)-ROW(B2418)+1)) / (20*21/2)</f>
        <v>0.72723809523809513</v>
      </c>
      <c r="J2434" s="2">
        <f t="shared" si="298"/>
        <v>0.72460793387930111</v>
      </c>
      <c r="K2434" s="2">
        <f t="shared" si="300"/>
        <v>0.72116445668083706</v>
      </c>
    </row>
    <row r="2435" spans="1:11" ht="13.5" x14ac:dyDescent="0.25">
      <c r="A2435" s="3">
        <f>TITRES_STAT!B2438</f>
        <v>45853</v>
      </c>
      <c r="B2435" s="5">
        <f>TITRES_STAT!D2438</f>
        <v>0.72</v>
      </c>
      <c r="C2435" s="2">
        <f t="shared" si="293"/>
        <v>1.0000000000000009E-2</v>
      </c>
      <c r="D2435" s="2">
        <f t="shared" si="294"/>
        <v>0.71799999999999997</v>
      </c>
      <c r="E2435" s="2">
        <f t="shared" si="296"/>
        <v>0.72199999999999998</v>
      </c>
      <c r="F2435" s="2">
        <f t="shared" si="297"/>
        <v>0.72850000000000015</v>
      </c>
      <c r="G2435" s="2">
        <f t="shared" si="299"/>
        <v>0.71479999999999977</v>
      </c>
      <c r="H2435" s="2">
        <f t="shared" si="295"/>
        <v>0.69629999999999992</v>
      </c>
      <c r="I2435" s="2">
        <f t="array" ref="I2435">SUMPRODUCT(B2419:B2438, (ROW(B2419:B2438)-ROW(B2419)+1)) / (20*21/2)</f>
        <v>0.72752380952380957</v>
      </c>
      <c r="J2435" s="2">
        <f t="shared" si="298"/>
        <v>0.72416908303365335</v>
      </c>
      <c r="K2435" s="2">
        <f t="shared" si="300"/>
        <v>0.72111879171296112</v>
      </c>
    </row>
    <row r="2436" spans="1:11" ht="13.5" x14ac:dyDescent="0.25">
      <c r="A2436" s="3">
        <f>TITRES_STAT!B2439</f>
        <v>45854</v>
      </c>
      <c r="B2436" s="5">
        <f>TITRES_STAT!D2439</f>
        <v>0.75</v>
      </c>
      <c r="C2436" s="2">
        <f t="shared" ref="C2436:C2499" si="301">B2436-B2435</f>
        <v>3.0000000000000027E-2</v>
      </c>
      <c r="D2436" s="2">
        <f t="shared" si="294"/>
        <v>0.72199999999999986</v>
      </c>
      <c r="E2436" s="2">
        <f t="shared" si="296"/>
        <v>0.72499999999999998</v>
      </c>
      <c r="F2436" s="2">
        <f t="shared" si="297"/>
        <v>0.72700000000000009</v>
      </c>
      <c r="G2436" s="2">
        <f t="shared" si="299"/>
        <v>0.71539999999999981</v>
      </c>
      <c r="H2436" s="2">
        <f t="shared" si="295"/>
        <v>0.69644999999999979</v>
      </c>
      <c r="I2436" s="2">
        <f t="array" ref="I2436">SUMPRODUCT(B2420:B2439, (ROW(B2420:B2439)-ROW(B2420)+1)) / (20*21/2)</f>
        <v>0.72971428571428565</v>
      </c>
      <c r="J2436" s="2">
        <f t="shared" si="298"/>
        <v>0.72662917036378161</v>
      </c>
      <c r="K2436" s="2">
        <f t="shared" si="300"/>
        <v>0.72225138811637446</v>
      </c>
    </row>
    <row r="2437" spans="1:11" ht="13.5" x14ac:dyDescent="0.25">
      <c r="A2437" s="3">
        <f>TITRES_STAT!B2440</f>
        <v>45855</v>
      </c>
      <c r="B2437" s="5">
        <f>TITRES_STAT!D2440</f>
        <v>0.75</v>
      </c>
      <c r="C2437" s="2">
        <f t="shared" si="301"/>
        <v>0</v>
      </c>
      <c r="D2437" s="2">
        <f t="shared" si="294"/>
        <v>0.72599999999999998</v>
      </c>
      <c r="E2437" s="2">
        <f t="shared" si="296"/>
        <v>0.72799999999999998</v>
      </c>
      <c r="F2437" s="2">
        <f t="shared" si="297"/>
        <v>0.72700000000000009</v>
      </c>
      <c r="G2437" s="2">
        <f t="shared" si="299"/>
        <v>0.71599999999999997</v>
      </c>
      <c r="H2437" s="2">
        <f t="shared" si="295"/>
        <v>0.69674999999999987</v>
      </c>
      <c r="I2437" s="2">
        <f t="array" ref="I2437">SUMPRODUCT(B2421:B2440, (ROW(B2421:B2440)-ROW(B2421)+1)) / (20*21/2)</f>
        <v>0.72899999999999998</v>
      </c>
      <c r="J2437" s="2">
        <f t="shared" si="298"/>
        <v>0.72885496366246905</v>
      </c>
      <c r="K2437" s="2">
        <f t="shared" si="300"/>
        <v>0.72333956897455587</v>
      </c>
    </row>
    <row r="2438" spans="1:11" ht="13.5" x14ac:dyDescent="0.25">
      <c r="A2438" s="3">
        <f>TITRES_STAT!B2441</f>
        <v>45856</v>
      </c>
      <c r="B2438" s="5">
        <f>TITRES_STAT!D2441</f>
        <v>0.73</v>
      </c>
      <c r="C2438" s="2">
        <f t="shared" si="301"/>
        <v>-2.0000000000000018E-2</v>
      </c>
      <c r="D2438" s="2">
        <f t="shared" ref="D2438:D2501" si="302">AVERAGE(B2434:B2438)</f>
        <v>0.73199999999999998</v>
      </c>
      <c r="E2438" s="2">
        <f t="shared" si="296"/>
        <v>0.73099999999999987</v>
      </c>
      <c r="F2438" s="2">
        <f t="shared" si="297"/>
        <v>0.72700000000000009</v>
      </c>
      <c r="G2438" s="2">
        <f t="shared" si="299"/>
        <v>0.71639999999999981</v>
      </c>
      <c r="H2438" s="2">
        <f t="shared" si="295"/>
        <v>0.69684999999999986</v>
      </c>
      <c r="I2438" s="2">
        <f t="array" ref="I2438">SUMPRODUCT(B2422:B2441, (ROW(B2422:B2441)-ROW(B2422)+1)) / (20*21/2)</f>
        <v>0.72542857142857142</v>
      </c>
      <c r="J2438" s="2">
        <f t="shared" si="298"/>
        <v>0.72896401474223393</v>
      </c>
      <c r="K2438" s="2">
        <f t="shared" si="300"/>
        <v>0.72360076234810267</v>
      </c>
    </row>
    <row r="2439" spans="1:11" ht="13.5" x14ac:dyDescent="0.25">
      <c r="A2439" s="3">
        <f>TITRES_STAT!B2442</f>
        <v>45859</v>
      </c>
      <c r="B2439" s="5">
        <f>TITRES_STAT!D2442</f>
        <v>0.75</v>
      </c>
      <c r="C2439" s="2">
        <f t="shared" si="301"/>
        <v>2.0000000000000018E-2</v>
      </c>
      <c r="D2439" s="2">
        <f t="shared" si="302"/>
        <v>0.74</v>
      </c>
      <c r="E2439" s="2">
        <f t="shared" si="296"/>
        <v>0.73299999999999998</v>
      </c>
      <c r="F2439" s="2">
        <f t="shared" si="297"/>
        <v>0.72749999999999992</v>
      </c>
      <c r="G2439" s="2">
        <f t="shared" si="299"/>
        <v>0.71679999999999988</v>
      </c>
      <c r="H2439" s="2">
        <f t="shared" si="295"/>
        <v>0.69689999999999985</v>
      </c>
      <c r="I2439" s="2">
        <f t="array" ref="I2439">SUMPRODUCT(B2423:B2442, (ROW(B2423:B2442)-ROW(B2423)+1)) / (20*21/2)</f>
        <v>0.71928571428571419</v>
      </c>
      <c r="J2439" s="2">
        <f t="shared" si="298"/>
        <v>0.73096744190964025</v>
      </c>
      <c r="K2439" s="2">
        <f t="shared" si="300"/>
        <v>0.72463602656974568</v>
      </c>
    </row>
    <row r="2440" spans="1:11" ht="13.5" x14ac:dyDescent="0.25">
      <c r="A2440" s="3">
        <f>TITRES_STAT!B2443</f>
        <v>45860</v>
      </c>
      <c r="B2440" s="5">
        <f>TITRES_STAT!D2443</f>
        <v>0.72</v>
      </c>
      <c r="C2440" s="2">
        <f t="shared" si="301"/>
        <v>-3.0000000000000027E-2</v>
      </c>
      <c r="D2440" s="2">
        <f t="shared" si="302"/>
        <v>0.74</v>
      </c>
      <c r="E2440" s="2">
        <f t="shared" si="296"/>
        <v>0.72899999999999998</v>
      </c>
      <c r="F2440" s="2">
        <f t="shared" si="297"/>
        <v>0.72750000000000004</v>
      </c>
      <c r="G2440" s="2">
        <f t="shared" si="299"/>
        <v>0.71699999999999986</v>
      </c>
      <c r="H2440" s="2">
        <f t="shared" si="295"/>
        <v>0.69674999999999965</v>
      </c>
      <c r="I2440" s="2">
        <f t="array" ref="I2440">SUMPRODUCT(B2424:B2443, (ROW(B2424:B2443)-ROW(B2424)+1)) / (20*21/2)</f>
        <v>0.71442857142857141</v>
      </c>
      <c r="J2440" s="2">
        <f t="shared" si="298"/>
        <v>0.72992292363253175</v>
      </c>
      <c r="K2440" s="2">
        <f t="shared" si="300"/>
        <v>0.72445422160622619</v>
      </c>
    </row>
    <row r="2441" spans="1:11" ht="13.5" x14ac:dyDescent="0.25">
      <c r="A2441" s="3">
        <f>TITRES_STAT!B2444</f>
        <v>45861</v>
      </c>
      <c r="B2441" s="5">
        <f>TITRES_STAT!D2444</f>
        <v>0.69</v>
      </c>
      <c r="C2441" s="2">
        <f t="shared" si="301"/>
        <v>-3.0000000000000027E-2</v>
      </c>
      <c r="D2441" s="2">
        <f t="shared" si="302"/>
        <v>0.72799999999999998</v>
      </c>
      <c r="E2441" s="2">
        <f t="shared" si="296"/>
        <v>0.72499999999999998</v>
      </c>
      <c r="F2441" s="2">
        <f t="shared" si="297"/>
        <v>0.72450000000000003</v>
      </c>
      <c r="G2441" s="2">
        <f t="shared" si="299"/>
        <v>0.71659999999999979</v>
      </c>
      <c r="H2441" s="2">
        <f t="shared" si="295"/>
        <v>0.69639999999999969</v>
      </c>
      <c r="I2441" s="2">
        <f t="array" ref="I2441">SUMPRODUCT(B2425:B2444, (ROW(B2425:B2444)-ROW(B2425)+1)) / (20*21/2)</f>
        <v>0.71176190476190471</v>
      </c>
      <c r="J2441" s="2">
        <f t="shared" si="298"/>
        <v>0.72612074042943353</v>
      </c>
      <c r="K2441" s="2">
        <f t="shared" si="300"/>
        <v>0.72310307566088405</v>
      </c>
    </row>
    <row r="2442" spans="1:11" ht="13.5" x14ac:dyDescent="0.25">
      <c r="A2442" s="3">
        <f>TITRES_STAT!B2445</f>
        <v>45862</v>
      </c>
      <c r="B2442" s="5">
        <f>TITRES_STAT!D2445</f>
        <v>0.66</v>
      </c>
      <c r="C2442" s="2">
        <f t="shared" si="301"/>
        <v>-2.9999999999999916E-2</v>
      </c>
      <c r="D2442" s="2">
        <f t="shared" si="302"/>
        <v>0.71000000000000008</v>
      </c>
      <c r="E2442" s="2">
        <f t="shared" si="296"/>
        <v>0.71799999999999997</v>
      </c>
      <c r="F2442" s="2">
        <f t="shared" si="297"/>
        <v>0.72100000000000009</v>
      </c>
      <c r="G2442" s="2">
        <f t="shared" si="299"/>
        <v>0.71599999999999975</v>
      </c>
      <c r="H2442" s="2">
        <f t="shared" ref="H2442:H2505" si="303">AVERAGE(B2243:B2442)</f>
        <v>0.69584999999999975</v>
      </c>
      <c r="I2442" s="2">
        <f t="array" ref="I2442">SUMPRODUCT(B2426:B2445, (ROW(B2426:B2445)-ROW(B2426)+1)) / (20*21/2)</f>
        <v>0.711095238095238</v>
      </c>
      <c r="J2442" s="2">
        <f t="shared" si="298"/>
        <v>0.7198235270552017</v>
      </c>
      <c r="K2442" s="2">
        <f t="shared" si="300"/>
        <v>0.72062844524281022</v>
      </c>
    </row>
    <row r="2443" spans="1:11" ht="13.5" x14ac:dyDescent="0.25">
      <c r="A2443" s="3">
        <f>TITRES_STAT!B2446</f>
        <v>45866</v>
      </c>
      <c r="B2443" s="5">
        <f>TITRES_STAT!D2446</f>
        <v>0.67</v>
      </c>
      <c r="C2443" s="2">
        <f t="shared" si="301"/>
        <v>1.0000000000000009E-2</v>
      </c>
      <c r="D2443" s="2">
        <f t="shared" si="302"/>
        <v>0.69800000000000006</v>
      </c>
      <c r="E2443" s="2">
        <f t="shared" si="296"/>
        <v>0.71500000000000008</v>
      </c>
      <c r="F2443" s="2">
        <f t="shared" si="297"/>
        <v>0.71800000000000008</v>
      </c>
      <c r="G2443" s="2">
        <f t="shared" si="299"/>
        <v>0.71579999999999988</v>
      </c>
      <c r="H2443" s="2">
        <f t="shared" si="303"/>
        <v>0.6953999999999998</v>
      </c>
      <c r="I2443" s="2">
        <f t="array" ref="I2443">SUMPRODUCT(B2427:B2446, (ROW(B2427:B2446)-ROW(B2427)+1)) / (20*21/2)</f>
        <v>0.7104285714285713</v>
      </c>
      <c r="J2443" s="2">
        <f t="shared" si="298"/>
        <v>0.71507842924042064</v>
      </c>
      <c r="K2443" s="2">
        <f t="shared" si="300"/>
        <v>0.71864301601760194</v>
      </c>
    </row>
    <row r="2444" spans="1:11" ht="13.5" x14ac:dyDescent="0.25">
      <c r="A2444" s="3">
        <f>TITRES_STAT!B2447</f>
        <v>45867</v>
      </c>
      <c r="B2444" s="5">
        <f>TITRES_STAT!D2447</f>
        <v>0.69</v>
      </c>
      <c r="C2444" s="2">
        <f t="shared" si="301"/>
        <v>1.9999999999999907E-2</v>
      </c>
      <c r="D2444" s="2">
        <f t="shared" si="302"/>
        <v>0.68599999999999994</v>
      </c>
      <c r="E2444" s="2">
        <f t="shared" ref="E2444:E2507" si="304">AVERAGE(B2435:B2444)</f>
        <v>0.71299999999999986</v>
      </c>
      <c r="F2444" s="2">
        <f t="shared" si="297"/>
        <v>0.71699999999999997</v>
      </c>
      <c r="G2444" s="2">
        <f t="shared" si="299"/>
        <v>0.71599999999999997</v>
      </c>
      <c r="H2444" s="2">
        <f t="shared" si="303"/>
        <v>0.69504999999999983</v>
      </c>
      <c r="I2444" s="2">
        <f t="array" ref="I2444">SUMPRODUCT(B2428:B2447, (ROW(B2428:B2447)-ROW(B2428)+1)) / (20*21/2)</f>
        <v>0.71076190476190482</v>
      </c>
      <c r="J2444" s="2">
        <f t="shared" si="298"/>
        <v>0.71269000740799959</v>
      </c>
      <c r="K2444" s="2">
        <f t="shared" si="300"/>
        <v>0.71751976048749999</v>
      </c>
    </row>
    <row r="2445" spans="1:11" ht="13.5" x14ac:dyDescent="0.25">
      <c r="A2445" s="3">
        <f>TITRES_STAT!B2448</f>
        <v>45868</v>
      </c>
      <c r="B2445" s="5">
        <f>TITRES_STAT!D2448</f>
        <v>0.71</v>
      </c>
      <c r="C2445" s="2">
        <f t="shared" si="301"/>
        <v>2.0000000000000018E-2</v>
      </c>
      <c r="D2445" s="2">
        <f t="shared" si="302"/>
        <v>0.68399999999999994</v>
      </c>
      <c r="E2445" s="2">
        <f t="shared" si="304"/>
        <v>0.71199999999999997</v>
      </c>
      <c r="F2445" s="2">
        <f t="shared" si="297"/>
        <v>0.71699999999999997</v>
      </c>
      <c r="G2445" s="2">
        <f t="shared" si="299"/>
        <v>0.71679999999999988</v>
      </c>
      <c r="H2445" s="2">
        <f t="shared" si="303"/>
        <v>0.69479999999999986</v>
      </c>
      <c r="I2445" s="2">
        <f t="array" ref="I2445">SUMPRODUCT(B2429:B2448, (ROW(B2429:B2448)-ROW(B2429)+1)) / (20*21/2)</f>
        <v>0.71014285714285696</v>
      </c>
      <c r="J2445" s="2">
        <f t="shared" si="298"/>
        <v>0.71243381622628532</v>
      </c>
      <c r="K2445" s="2">
        <f t="shared" si="300"/>
        <v>0.7172248679193628</v>
      </c>
    </row>
    <row r="2446" spans="1:11" ht="13.5" x14ac:dyDescent="0.25">
      <c r="A2446" s="3">
        <f>TITRES_STAT!B2449</f>
        <v>45869</v>
      </c>
      <c r="B2446" s="5">
        <f>TITRES_STAT!D2449</f>
        <v>0.71</v>
      </c>
      <c r="C2446" s="2">
        <f t="shared" si="301"/>
        <v>0</v>
      </c>
      <c r="D2446" s="2">
        <f t="shared" si="302"/>
        <v>0.68799999999999994</v>
      </c>
      <c r="E2446" s="2">
        <f t="shared" si="304"/>
        <v>0.70799999999999996</v>
      </c>
      <c r="F2446" s="2">
        <f t="shared" si="297"/>
        <v>0.71650000000000014</v>
      </c>
      <c r="G2446" s="2">
        <f t="shared" si="299"/>
        <v>0.7175999999999999</v>
      </c>
      <c r="H2446" s="2">
        <f t="shared" si="303"/>
        <v>0.69455</v>
      </c>
      <c r="I2446" s="2">
        <f t="array" ref="I2446">SUMPRODUCT(B2430:B2449, (ROW(B2430:B2449)-ROW(B2430)+1)) / (20*21/2)</f>
        <v>0.70757142857142863</v>
      </c>
      <c r="J2446" s="2">
        <f t="shared" si="298"/>
        <v>0.71220202420473433</v>
      </c>
      <c r="K2446" s="2">
        <f t="shared" si="300"/>
        <v>0.71694153976566233</v>
      </c>
    </row>
    <row r="2447" spans="1:11" ht="13.5" x14ac:dyDescent="0.25">
      <c r="A2447" s="3">
        <f>TITRES_STAT!B2450</f>
        <v>45870</v>
      </c>
      <c r="B2447" s="5">
        <f>TITRES_STAT!D2450</f>
        <v>0.72</v>
      </c>
      <c r="C2447" s="2">
        <f t="shared" si="301"/>
        <v>1.0000000000000009E-2</v>
      </c>
      <c r="D2447" s="2">
        <f t="shared" si="302"/>
        <v>0.7</v>
      </c>
      <c r="E2447" s="2">
        <f t="shared" si="304"/>
        <v>0.70499999999999996</v>
      </c>
      <c r="F2447" s="2">
        <f t="shared" si="297"/>
        <v>0.71650000000000003</v>
      </c>
      <c r="G2447" s="2">
        <f t="shared" si="299"/>
        <v>0.71860000000000002</v>
      </c>
      <c r="H2447" s="2">
        <f t="shared" si="303"/>
        <v>0.69435000000000013</v>
      </c>
      <c r="I2447" s="2">
        <f t="array" ref="I2447">SUMPRODUCT(B2431:B2450, (ROW(B2431:B2450)-ROW(B2431)+1)) / (20*21/2)</f>
        <v>0.70233333333333337</v>
      </c>
      <c r="J2447" s="2">
        <f t="shared" si="298"/>
        <v>0.71294468856618809</v>
      </c>
      <c r="K2447" s="2">
        <f t="shared" si="300"/>
        <v>0.71706147938269515</v>
      </c>
    </row>
    <row r="2448" spans="1:11" ht="13.5" x14ac:dyDescent="0.25">
      <c r="A2448" s="3">
        <f>TITRES_STAT!B2451</f>
        <v>45873</v>
      </c>
      <c r="B2448" s="5">
        <f>TITRES_STAT!D2451</f>
        <v>0.71</v>
      </c>
      <c r="C2448" s="2">
        <f t="shared" si="301"/>
        <v>-1.0000000000000009E-2</v>
      </c>
      <c r="D2448" s="2">
        <f t="shared" si="302"/>
        <v>0.70799999999999996</v>
      </c>
      <c r="E2448" s="2">
        <f t="shared" si="304"/>
        <v>0.70299999999999996</v>
      </c>
      <c r="F2448" s="2">
        <f t="shared" si="297"/>
        <v>0.71699999999999997</v>
      </c>
      <c r="G2448" s="2">
        <f t="shared" si="299"/>
        <v>0.71960000000000013</v>
      </c>
      <c r="H2448" s="2">
        <f t="shared" si="303"/>
        <v>0.69410000000000016</v>
      </c>
      <c r="I2448" s="2">
        <f t="array" ref="I2448">SUMPRODUCT(B2432:B2451, (ROW(B2432:B2451)-ROW(B2432)+1)) / (20*21/2)</f>
        <v>0.69947619047619036</v>
      </c>
      <c r="J2448" s="2">
        <f t="shared" si="298"/>
        <v>0.71266424203607492</v>
      </c>
      <c r="K2448" s="2">
        <f t="shared" si="300"/>
        <v>0.7167845586225895</v>
      </c>
    </row>
    <row r="2449" spans="1:11" ht="13.5" x14ac:dyDescent="0.25">
      <c r="A2449" s="3">
        <f>TITRES_STAT!B2452</f>
        <v>45874</v>
      </c>
      <c r="B2449" s="5">
        <f>TITRES_STAT!D2452</f>
        <v>0.69</v>
      </c>
      <c r="C2449" s="2">
        <f t="shared" si="301"/>
        <v>-2.0000000000000018E-2</v>
      </c>
      <c r="D2449" s="2">
        <f t="shared" si="302"/>
        <v>0.70799999999999996</v>
      </c>
      <c r="E2449" s="2">
        <f t="shared" si="304"/>
        <v>0.69699999999999984</v>
      </c>
      <c r="F2449" s="2">
        <f t="shared" si="297"/>
        <v>0.71499999999999997</v>
      </c>
      <c r="G2449" s="2">
        <f t="shared" si="299"/>
        <v>0.7200000000000002</v>
      </c>
      <c r="H2449" s="2">
        <f t="shared" si="303"/>
        <v>0.69375000000000009</v>
      </c>
      <c r="I2449" s="2">
        <f t="array" ref="I2449">SUMPRODUCT(B2433:B2452, (ROW(B2433:B2452)-ROW(B2433)+1)) / (20*21/2)</f>
        <v>0.69876190476190481</v>
      </c>
      <c r="J2449" s="2">
        <f t="shared" si="298"/>
        <v>0.71050574279454404</v>
      </c>
      <c r="K2449" s="2">
        <f t="shared" si="300"/>
        <v>0.71573418377464482</v>
      </c>
    </row>
    <row r="2450" spans="1:11" ht="13.5" x14ac:dyDescent="0.25">
      <c r="A2450" s="3">
        <f>TITRES_STAT!B2453</f>
        <v>45875</v>
      </c>
      <c r="B2450" s="5">
        <f>TITRES_STAT!D2453</f>
        <v>0.66</v>
      </c>
      <c r="C2450" s="2">
        <f t="shared" si="301"/>
        <v>-2.9999999999999916E-2</v>
      </c>
      <c r="D2450" s="2">
        <f t="shared" si="302"/>
        <v>0.69799999999999995</v>
      </c>
      <c r="E2450" s="2">
        <f t="shared" si="304"/>
        <v>0.69100000000000006</v>
      </c>
      <c r="F2450" s="2">
        <f t="shared" si="297"/>
        <v>0.71000000000000008</v>
      </c>
      <c r="G2450" s="2">
        <f t="shared" si="299"/>
        <v>0.71920000000000006</v>
      </c>
      <c r="H2450" s="2">
        <f t="shared" si="303"/>
        <v>0.69335000000000024</v>
      </c>
      <c r="I2450" s="2">
        <f t="array" ref="I2450">SUMPRODUCT(B2434:B2453, (ROW(B2434:B2453)-ROW(B2434)+1)) / (20*21/2)</f>
        <v>0.69723809523809521</v>
      </c>
      <c r="J2450" s="2">
        <f t="shared" si="298"/>
        <v>0.70569567205220651</v>
      </c>
      <c r="K2450" s="2">
        <f t="shared" si="300"/>
        <v>0.71354852950897252</v>
      </c>
    </row>
    <row r="2451" spans="1:11" ht="13.5" x14ac:dyDescent="0.25">
      <c r="A2451" s="3">
        <f>TITRES_STAT!B2454</f>
        <v>45876</v>
      </c>
      <c r="B2451" s="5">
        <f>TITRES_STAT!D2454</f>
        <v>0.68</v>
      </c>
      <c r="C2451" s="2">
        <f t="shared" si="301"/>
        <v>2.0000000000000018E-2</v>
      </c>
      <c r="D2451" s="2">
        <f t="shared" si="302"/>
        <v>0.69200000000000006</v>
      </c>
      <c r="E2451" s="2">
        <f t="shared" si="304"/>
        <v>0.69000000000000006</v>
      </c>
      <c r="F2451" s="2">
        <f t="shared" si="297"/>
        <v>0.70750000000000002</v>
      </c>
      <c r="G2451" s="2">
        <f t="shared" si="299"/>
        <v>0.71920000000000006</v>
      </c>
      <c r="H2451" s="2">
        <f t="shared" si="303"/>
        <v>0.69300000000000006</v>
      </c>
      <c r="I2451" s="2">
        <f t="array" ref="I2451">SUMPRODUCT(B2435:B2454, (ROW(B2435:B2454)-ROW(B2435)+1)) / (20*21/2)</f>
        <v>0.69480952380952377</v>
      </c>
      <c r="J2451" s="2">
        <f t="shared" si="298"/>
        <v>0.70324846519009165</v>
      </c>
      <c r="K2451" s="2">
        <f t="shared" si="300"/>
        <v>0.71223290090077751</v>
      </c>
    </row>
    <row r="2452" spans="1:11" ht="13.5" x14ac:dyDescent="0.25">
      <c r="A2452" s="3">
        <f>TITRES_STAT!B2455</f>
        <v>45877</v>
      </c>
      <c r="B2452" s="5">
        <f>TITRES_STAT!D2455</f>
        <v>0.7</v>
      </c>
      <c r="C2452" s="2">
        <f t="shared" si="301"/>
        <v>1.9999999999999907E-2</v>
      </c>
      <c r="D2452" s="2">
        <f t="shared" si="302"/>
        <v>0.68800000000000006</v>
      </c>
      <c r="E2452" s="2">
        <f t="shared" si="304"/>
        <v>0.69400000000000006</v>
      </c>
      <c r="F2452" s="2">
        <f t="shared" ref="F2452:F2508" si="305">AVERAGE(B2433:B2452)</f>
        <v>0.70599999999999996</v>
      </c>
      <c r="G2452" s="2">
        <f t="shared" si="299"/>
        <v>0.71920000000000017</v>
      </c>
      <c r="H2452" s="2">
        <f t="shared" si="303"/>
        <v>0.69280000000000019</v>
      </c>
      <c r="I2452" s="2">
        <f t="array" ref="I2452">SUMPRODUCT(B2436:B2455, (ROW(B2436:B2455)-ROW(B2436)+1)) / (20*21/2)</f>
        <v>0.69157142857142861</v>
      </c>
      <c r="J2452" s="2">
        <f t="shared" si="298"/>
        <v>0.7029390875529401</v>
      </c>
      <c r="K2452" s="2">
        <f t="shared" si="300"/>
        <v>0.71175317929682547</v>
      </c>
    </row>
    <row r="2453" spans="1:11" ht="13.5" x14ac:dyDescent="0.25">
      <c r="A2453" s="3">
        <f>TITRES_STAT!B2456</f>
        <v>45880</v>
      </c>
      <c r="B2453" s="5">
        <f>TITRES_STAT!D2456</f>
        <v>0.69</v>
      </c>
      <c r="C2453" s="2">
        <f t="shared" si="301"/>
        <v>-1.0000000000000009E-2</v>
      </c>
      <c r="D2453" s="2">
        <f t="shared" si="302"/>
        <v>0.68400000000000005</v>
      </c>
      <c r="E2453" s="2">
        <f t="shared" si="304"/>
        <v>0.69600000000000006</v>
      </c>
      <c r="F2453" s="2">
        <f t="shared" si="305"/>
        <v>0.70550000000000002</v>
      </c>
      <c r="G2453" s="2">
        <f t="shared" si="299"/>
        <v>0.71899999999999986</v>
      </c>
      <c r="H2453" s="2">
        <f t="shared" si="303"/>
        <v>0.6926000000000001</v>
      </c>
      <c r="I2453" s="2">
        <f t="array" ref="I2453">SUMPRODUCT(B2437:B2456, (ROW(B2437:B2456)-ROW(B2437)+1)) / (20*21/2)</f>
        <v>0.69142857142857139</v>
      </c>
      <c r="J2453" s="2">
        <f t="shared" ref="J2453:J2508" si="306">$J$4*B2453+J2452*(1-$J$4)</f>
        <v>0.7017067935002792</v>
      </c>
      <c r="K2453" s="2">
        <f t="shared" si="300"/>
        <v>0.71090011344204806</v>
      </c>
    </row>
    <row r="2454" spans="1:11" ht="13.5" x14ac:dyDescent="0.25">
      <c r="A2454" s="3">
        <f>TITRES_STAT!B2457</f>
        <v>45881</v>
      </c>
      <c r="B2454" s="5">
        <f>TITRES_STAT!D2457</f>
        <v>0.68</v>
      </c>
      <c r="C2454" s="2">
        <f t="shared" si="301"/>
        <v>-9.9999999999998979E-3</v>
      </c>
      <c r="D2454" s="2">
        <f t="shared" si="302"/>
        <v>0.68200000000000005</v>
      </c>
      <c r="E2454" s="2">
        <f t="shared" si="304"/>
        <v>0.69499999999999995</v>
      </c>
      <c r="F2454" s="2">
        <f t="shared" si="305"/>
        <v>0.70399999999999996</v>
      </c>
      <c r="G2454" s="2">
        <f t="shared" si="299"/>
        <v>0.71860000000000002</v>
      </c>
      <c r="H2454" s="2">
        <f t="shared" si="303"/>
        <v>0.69240000000000013</v>
      </c>
      <c r="I2454" s="2">
        <f t="array" ref="I2454">SUMPRODUCT(B2438:B2457, (ROW(B2438:B2457)-ROW(B2438)+1)) / (20*21/2)</f>
        <v>0.69342857142857162</v>
      </c>
      <c r="J2454" s="2">
        <f t="shared" si="306"/>
        <v>0.69963947983358599</v>
      </c>
      <c r="K2454" s="2">
        <f t="shared" si="300"/>
        <v>0.70968834428745786</v>
      </c>
    </row>
    <row r="2455" spans="1:11" ht="13.5" x14ac:dyDescent="0.25">
      <c r="A2455" s="3">
        <f>TITRES_STAT!B2458</f>
        <v>45883</v>
      </c>
      <c r="B2455" s="5">
        <f>TITRES_STAT!D2458</f>
        <v>0.67</v>
      </c>
      <c r="C2455" s="2">
        <f t="shared" si="301"/>
        <v>-1.0000000000000009E-2</v>
      </c>
      <c r="D2455" s="2">
        <f t="shared" si="302"/>
        <v>0.68399999999999994</v>
      </c>
      <c r="E2455" s="2">
        <f t="shared" si="304"/>
        <v>0.69100000000000006</v>
      </c>
      <c r="F2455" s="2">
        <f t="shared" si="305"/>
        <v>0.70150000000000001</v>
      </c>
      <c r="G2455" s="2">
        <f t="shared" si="299"/>
        <v>0.71840000000000015</v>
      </c>
      <c r="H2455" s="2">
        <f t="shared" si="303"/>
        <v>0.69230000000000003</v>
      </c>
      <c r="I2455" s="2">
        <f t="array" ref="I2455">SUMPRODUCT(B2439:B2458, (ROW(B2439:B2458)-ROW(B2439)+1)) / (20*21/2)</f>
        <v>0.69557142857142851</v>
      </c>
      <c r="J2455" s="2">
        <f t="shared" si="306"/>
        <v>0.69681667223038724</v>
      </c>
      <c r="K2455" s="2">
        <f t="shared" si="300"/>
        <v>0.70813193862912616</v>
      </c>
    </row>
    <row r="2456" spans="1:11" ht="13.5" x14ac:dyDescent="0.25">
      <c r="A2456" s="3">
        <f>TITRES_STAT!B2459</f>
        <v>45884</v>
      </c>
      <c r="B2456" s="5">
        <f>TITRES_STAT!D2459</f>
        <v>0.7</v>
      </c>
      <c r="C2456" s="2">
        <f t="shared" si="301"/>
        <v>2.9999999999999916E-2</v>
      </c>
      <c r="D2456" s="2">
        <f t="shared" si="302"/>
        <v>0.68799999999999994</v>
      </c>
      <c r="E2456" s="2">
        <f t="shared" si="304"/>
        <v>0.69</v>
      </c>
      <c r="F2456" s="2">
        <f t="shared" si="305"/>
        <v>0.69899999999999984</v>
      </c>
      <c r="G2456" s="2">
        <f t="shared" si="299"/>
        <v>0.71920000000000039</v>
      </c>
      <c r="H2456" s="2">
        <f t="shared" si="303"/>
        <v>0.6925</v>
      </c>
      <c r="I2456" s="2">
        <f t="array" ref="I2456">SUMPRODUCT(B2440:B2459, (ROW(B2440:B2459)-ROW(B2440)+1)) / (20*21/2)</f>
        <v>0.69490476190476191</v>
      </c>
      <c r="J2456" s="2">
        <f t="shared" si="306"/>
        <v>0.69711984630368373</v>
      </c>
      <c r="K2456" s="2">
        <f t="shared" si="300"/>
        <v>0.70781303907504278</v>
      </c>
    </row>
    <row r="2457" spans="1:11" ht="13.5" x14ac:dyDescent="0.25">
      <c r="A2457" s="3">
        <f>TITRES_STAT!B2460</f>
        <v>45887</v>
      </c>
      <c r="B2457" s="5">
        <f>TITRES_STAT!D2460</f>
        <v>0.72</v>
      </c>
      <c r="C2457" s="2">
        <f t="shared" si="301"/>
        <v>2.0000000000000018E-2</v>
      </c>
      <c r="D2457" s="2">
        <f t="shared" si="302"/>
        <v>0.69199999999999995</v>
      </c>
      <c r="E2457" s="2">
        <f t="shared" si="304"/>
        <v>0.69000000000000006</v>
      </c>
      <c r="F2457" s="2">
        <f t="shared" si="305"/>
        <v>0.6974999999999999</v>
      </c>
      <c r="G2457" s="2">
        <f t="shared" si="299"/>
        <v>0.72000000000000031</v>
      </c>
      <c r="H2457" s="2">
        <f t="shared" si="303"/>
        <v>0.69269999999999998</v>
      </c>
      <c r="I2457" s="2">
        <f t="array" ref="I2457">SUMPRODUCT(B2441:B2460, (ROW(B2441:B2460)-ROW(B2441)+1)) / (20*21/2)</f>
        <v>0.69357142857142851</v>
      </c>
      <c r="J2457" s="2">
        <f t="shared" si="306"/>
        <v>0.69929890856047572</v>
      </c>
      <c r="K2457" s="2">
        <f t="shared" si="300"/>
        <v>0.70829095911131557</v>
      </c>
    </row>
    <row r="2458" spans="1:11" ht="13.5" x14ac:dyDescent="0.25">
      <c r="A2458" s="3">
        <f>TITRES_STAT!B2461</f>
        <v>45888</v>
      </c>
      <c r="B2458" s="5">
        <f>TITRES_STAT!D2461</f>
        <v>0.72</v>
      </c>
      <c r="C2458" s="2">
        <f t="shared" si="301"/>
        <v>0</v>
      </c>
      <c r="D2458" s="2">
        <f t="shared" si="302"/>
        <v>0.69799999999999984</v>
      </c>
      <c r="E2458" s="2">
        <f t="shared" si="304"/>
        <v>0.69100000000000006</v>
      </c>
      <c r="F2458" s="2">
        <f t="shared" si="305"/>
        <v>0.69699999999999984</v>
      </c>
      <c r="G2458" s="2">
        <f t="shared" si="299"/>
        <v>0.72040000000000015</v>
      </c>
      <c r="H2458" s="2">
        <f t="shared" si="303"/>
        <v>0.69274999999999987</v>
      </c>
      <c r="I2458" s="2">
        <f t="array" ref="I2458">SUMPRODUCT(B2442:B2461, (ROW(B2442:B2461)-ROW(B2442)+1)) / (20*21/2)</f>
        <v>0.69052380952380943</v>
      </c>
      <c r="J2458" s="2">
        <f t="shared" si="306"/>
        <v>0.70127044107852554</v>
      </c>
      <c r="K2458" s="2">
        <f t="shared" si="300"/>
        <v>0.7087501371853816</v>
      </c>
    </row>
    <row r="2459" spans="1:11" ht="13.5" x14ac:dyDescent="0.25">
      <c r="A2459" s="3">
        <f>TITRES_STAT!B2462</f>
        <v>45889</v>
      </c>
      <c r="B2459" s="5">
        <f>TITRES_STAT!D2462</f>
        <v>0.69</v>
      </c>
      <c r="C2459" s="2">
        <f t="shared" si="301"/>
        <v>-3.0000000000000027E-2</v>
      </c>
      <c r="D2459" s="2">
        <f t="shared" si="302"/>
        <v>0.7</v>
      </c>
      <c r="E2459" s="2">
        <f t="shared" si="304"/>
        <v>0.69100000000000006</v>
      </c>
      <c r="F2459" s="2">
        <f t="shared" si="305"/>
        <v>0.69399999999999984</v>
      </c>
      <c r="G2459" s="2">
        <f t="shared" si="299"/>
        <v>0.72020000000000028</v>
      </c>
      <c r="H2459" s="2">
        <f t="shared" si="303"/>
        <v>0.69264999999999999</v>
      </c>
      <c r="I2459" s="2">
        <f t="array" ref="I2459">SUMPRODUCT(B2443:B2462, (ROW(B2443:B2462)-ROW(B2443)+1)) / (20*21/2)</f>
        <v>0.68761904761904746</v>
      </c>
      <c r="J2459" s="2">
        <f t="shared" si="306"/>
        <v>0.70019706573771356</v>
      </c>
      <c r="K2459" s="2">
        <f t="shared" si="300"/>
        <v>0.70801483768791573</v>
      </c>
    </row>
    <row r="2460" spans="1:11" ht="13.5" x14ac:dyDescent="0.25">
      <c r="A2460" s="3">
        <f>TITRES_STAT!B2463</f>
        <v>45890</v>
      </c>
      <c r="B2460" s="5">
        <f>TITRES_STAT!D2463</f>
        <v>0.68</v>
      </c>
      <c r="C2460" s="2">
        <f t="shared" si="301"/>
        <v>-9.9999999999998979E-3</v>
      </c>
      <c r="D2460" s="2">
        <f t="shared" si="302"/>
        <v>0.70199999999999996</v>
      </c>
      <c r="E2460" s="2">
        <f t="shared" si="304"/>
        <v>0.69299999999999995</v>
      </c>
      <c r="F2460" s="2">
        <f t="shared" si="305"/>
        <v>0.69199999999999995</v>
      </c>
      <c r="G2460" s="2">
        <f t="shared" si="299"/>
        <v>0.71920000000000017</v>
      </c>
      <c r="H2460" s="2">
        <f t="shared" si="303"/>
        <v>0.69264999999999988</v>
      </c>
      <c r="I2460" s="2">
        <f t="array" ref="I2460">SUMPRODUCT(B2444:B2463, (ROW(B2444:B2463)-ROW(B2444)+1)) / (20*21/2)</f>
        <v>0.68661904761904746</v>
      </c>
      <c r="J2460" s="2">
        <f t="shared" si="306"/>
        <v>0.6982735356674552</v>
      </c>
      <c r="K2460" s="2">
        <f t="shared" si="300"/>
        <v>0.70691621660211512</v>
      </c>
    </row>
    <row r="2461" spans="1:11" ht="13.5" x14ac:dyDescent="0.25">
      <c r="A2461" s="3">
        <f>TITRES_STAT!B2464</f>
        <v>45891</v>
      </c>
      <c r="B2461" s="5">
        <f>TITRES_STAT!D2464</f>
        <v>0.66</v>
      </c>
      <c r="C2461" s="2">
        <f t="shared" si="301"/>
        <v>-2.0000000000000018E-2</v>
      </c>
      <c r="D2461" s="2">
        <f t="shared" si="302"/>
        <v>0.69400000000000006</v>
      </c>
      <c r="E2461" s="2">
        <f t="shared" si="304"/>
        <v>0.69099999999999984</v>
      </c>
      <c r="F2461" s="2">
        <f t="shared" si="305"/>
        <v>0.6905</v>
      </c>
      <c r="G2461" s="2">
        <f t="shared" si="299"/>
        <v>0.71760000000000002</v>
      </c>
      <c r="H2461" s="2">
        <f t="shared" si="303"/>
        <v>0.69239999999999979</v>
      </c>
      <c r="I2461" s="2">
        <f t="array" ref="I2461">SUMPRODUCT(B2445:B2464, (ROW(B2445:B2464)-ROW(B2445)+1)) / (20*21/2)</f>
        <v>0.68652380952380943</v>
      </c>
      <c r="J2461" s="2">
        <f t="shared" si="306"/>
        <v>0.69462843703245947</v>
      </c>
      <c r="K2461" s="2">
        <f t="shared" si="300"/>
        <v>0.70507636497065962</v>
      </c>
    </row>
    <row r="2462" spans="1:11" ht="13.5" x14ac:dyDescent="0.25">
      <c r="A2462" s="3">
        <f>TITRES_STAT!B2465</f>
        <v>45894</v>
      </c>
      <c r="B2462" s="5">
        <f>TITRES_STAT!D2465</f>
        <v>0.66</v>
      </c>
      <c r="C2462" s="2">
        <f t="shared" si="301"/>
        <v>0</v>
      </c>
      <c r="D2462" s="2">
        <f t="shared" si="302"/>
        <v>0.68200000000000005</v>
      </c>
      <c r="E2462" s="2">
        <f t="shared" si="304"/>
        <v>0.68699999999999994</v>
      </c>
      <c r="F2462" s="2">
        <f t="shared" si="305"/>
        <v>0.6905</v>
      </c>
      <c r="G2462" s="2">
        <f t="shared" si="299"/>
        <v>0.71599999999999997</v>
      </c>
      <c r="H2462" s="2">
        <f t="shared" si="303"/>
        <v>0.69204999999999972</v>
      </c>
      <c r="I2462" s="2">
        <f t="array" ref="I2462">SUMPRODUCT(B2446:B2465, (ROW(B2446:B2465)-ROW(B2446)+1)) / (20*21/2)</f>
        <v>0.6864285714285715</v>
      </c>
      <c r="J2462" s="2">
        <f t="shared" si="306"/>
        <v>0.69133049064841567</v>
      </c>
      <c r="K2462" s="2">
        <f t="shared" si="300"/>
        <v>0.70330866438357498</v>
      </c>
    </row>
    <row r="2463" spans="1:11" ht="13.5" x14ac:dyDescent="0.25">
      <c r="A2463" s="3">
        <f>TITRES_STAT!B2466</f>
        <v>45895</v>
      </c>
      <c r="B2463" s="5">
        <f>TITRES_STAT!D2466</f>
        <v>0.68</v>
      </c>
      <c r="C2463" s="2">
        <f t="shared" si="301"/>
        <v>2.0000000000000018E-2</v>
      </c>
      <c r="D2463" s="2">
        <f t="shared" si="302"/>
        <v>0.67400000000000015</v>
      </c>
      <c r="E2463" s="2">
        <f t="shared" si="304"/>
        <v>0.68599999999999994</v>
      </c>
      <c r="F2463" s="2">
        <f t="shared" si="305"/>
        <v>0.69100000000000006</v>
      </c>
      <c r="G2463" s="2">
        <f t="shared" si="299"/>
        <v>0.71419999999999983</v>
      </c>
      <c r="H2463" s="2">
        <f t="shared" si="303"/>
        <v>0.69179999999999964</v>
      </c>
      <c r="I2463" s="2">
        <f t="array" ref="I2463">SUMPRODUCT(B2447:B2466, (ROW(B2447:B2466)-ROW(B2447)+1)) / (20*21/2)</f>
        <v>0.68642857142857161</v>
      </c>
      <c r="J2463" s="2">
        <f t="shared" si="306"/>
        <v>0.69025139630094756</v>
      </c>
      <c r="K2463" s="2">
        <f t="shared" si="300"/>
        <v>0.70239459911363078</v>
      </c>
    </row>
    <row r="2464" spans="1:11" ht="13.5" x14ac:dyDescent="0.25">
      <c r="A2464" s="3">
        <f>TITRES_STAT!B2467</f>
        <v>45896</v>
      </c>
      <c r="B2464" s="5">
        <f>TITRES_STAT!D2467</f>
        <v>0.69</v>
      </c>
      <c r="C2464" s="2">
        <f t="shared" si="301"/>
        <v>9.9999999999998979E-3</v>
      </c>
      <c r="D2464" s="2">
        <f t="shared" si="302"/>
        <v>0.67400000000000004</v>
      </c>
      <c r="E2464" s="2">
        <f t="shared" si="304"/>
        <v>0.68699999999999994</v>
      </c>
      <c r="F2464" s="2">
        <f t="shared" si="305"/>
        <v>0.69099999999999995</v>
      </c>
      <c r="G2464" s="2">
        <f t="shared" si="299"/>
        <v>0.71200000000000008</v>
      </c>
      <c r="H2464" s="2">
        <f t="shared" si="303"/>
        <v>0.69164999999999965</v>
      </c>
      <c r="I2464" s="2">
        <f t="array" ref="I2464">SUMPRODUCT(B2448:B2467, (ROW(B2448:B2467)-ROW(B2448)+1)) / (20*21/2)</f>
        <v>0.68366666666666664</v>
      </c>
      <c r="J2464" s="2">
        <f t="shared" si="306"/>
        <v>0.6902274537960954</v>
      </c>
      <c r="K2464" s="2">
        <f t="shared" si="300"/>
        <v>0.70190853640329243</v>
      </c>
    </row>
    <row r="2465" spans="1:11" ht="13.5" x14ac:dyDescent="0.25">
      <c r="A2465" s="3">
        <f>TITRES_STAT!B2468</f>
        <v>45897</v>
      </c>
      <c r="B2465" s="5">
        <f>TITRES_STAT!D2468</f>
        <v>0.69</v>
      </c>
      <c r="C2465" s="2">
        <f t="shared" si="301"/>
        <v>0</v>
      </c>
      <c r="D2465" s="2">
        <f t="shared" si="302"/>
        <v>0.67599999999999993</v>
      </c>
      <c r="E2465" s="2">
        <f t="shared" si="304"/>
        <v>0.68899999999999983</v>
      </c>
      <c r="F2465" s="2">
        <f t="shared" si="305"/>
        <v>0.69</v>
      </c>
      <c r="G2465" s="2">
        <f t="shared" si="299"/>
        <v>0.70979999999999988</v>
      </c>
      <c r="H2465" s="2">
        <f t="shared" si="303"/>
        <v>0.69159999999999955</v>
      </c>
      <c r="I2465" s="2">
        <f t="array" ref="I2465">SUMPRODUCT(B2449:B2468, (ROW(B2449:B2468)-ROW(B2449)+1)) / (20*21/2)</f>
        <v>0.68119047619047612</v>
      </c>
      <c r="J2465" s="2">
        <f t="shared" si="306"/>
        <v>0.69020579152980066</v>
      </c>
      <c r="K2465" s="2">
        <f t="shared" si="300"/>
        <v>0.70144153497571238</v>
      </c>
    </row>
    <row r="2466" spans="1:11" ht="13.5" x14ac:dyDescent="0.25">
      <c r="A2466" s="3">
        <f>TITRES_STAT!B2469</f>
        <v>45898</v>
      </c>
      <c r="B2466" s="5">
        <f>TITRES_STAT!D2469</f>
        <v>0.69</v>
      </c>
      <c r="C2466" s="2">
        <f t="shared" si="301"/>
        <v>0</v>
      </c>
      <c r="D2466" s="2">
        <f t="shared" si="302"/>
        <v>0.68200000000000005</v>
      </c>
      <c r="E2466" s="2">
        <f t="shared" si="304"/>
        <v>0.68799999999999994</v>
      </c>
      <c r="F2466" s="2">
        <f t="shared" si="305"/>
        <v>0.68899999999999983</v>
      </c>
      <c r="G2466" s="2">
        <f t="shared" si="299"/>
        <v>0.70799999999999996</v>
      </c>
      <c r="H2466" s="2">
        <f t="shared" si="303"/>
        <v>0.69149999999999967</v>
      </c>
      <c r="I2466" s="2">
        <f t="array" ref="I2466">SUMPRODUCT(B2450:B2469, (ROW(B2450:B2469)-ROW(B2450)+1)) / (20*21/2)</f>
        <v>0.67895238095238086</v>
      </c>
      <c r="J2466" s="2">
        <f t="shared" si="306"/>
        <v>0.69018619233648637</v>
      </c>
      <c r="K2466" s="2">
        <f t="shared" si="300"/>
        <v>0.70099284732960609</v>
      </c>
    </row>
    <row r="2467" spans="1:11" ht="13.5" x14ac:dyDescent="0.25">
      <c r="A2467" s="3">
        <f>TITRES_STAT!B2470</f>
        <v>45901</v>
      </c>
      <c r="B2467" s="5">
        <f>TITRES_STAT!D2470</f>
        <v>0.66</v>
      </c>
      <c r="C2467" s="2">
        <f t="shared" si="301"/>
        <v>-2.9999999999999916E-2</v>
      </c>
      <c r="D2467" s="2">
        <f t="shared" si="302"/>
        <v>0.68200000000000005</v>
      </c>
      <c r="E2467" s="2">
        <f t="shared" si="304"/>
        <v>0.68199999999999983</v>
      </c>
      <c r="F2467" s="2">
        <f t="shared" si="305"/>
        <v>0.68599999999999994</v>
      </c>
      <c r="G2467" s="2">
        <f t="shared" si="299"/>
        <v>0.70620000000000005</v>
      </c>
      <c r="H2467" s="2">
        <f t="shared" si="303"/>
        <v>0.69124999999999959</v>
      </c>
      <c r="I2467" s="2">
        <f t="array" ref="I2467">SUMPRODUCT(B2451:B2470, (ROW(B2451:B2470)-ROW(B2451)+1)) / (20*21/2)</f>
        <v>0.67495238095238086</v>
      </c>
      <c r="J2467" s="2">
        <f t="shared" si="306"/>
        <v>0.68731131687586855</v>
      </c>
      <c r="K2467" s="2">
        <f t="shared" si="300"/>
        <v>0.69938528468922945</v>
      </c>
    </row>
    <row r="2468" spans="1:11" ht="13.5" x14ac:dyDescent="0.25">
      <c r="A2468" s="3">
        <f>TITRES_STAT!B2471</f>
        <v>45902</v>
      </c>
      <c r="B2468" s="5">
        <f>TITRES_STAT!D2471</f>
        <v>0.66</v>
      </c>
      <c r="C2468" s="2">
        <f t="shared" si="301"/>
        <v>0</v>
      </c>
      <c r="D2468" s="2">
        <f t="shared" si="302"/>
        <v>0.67800000000000005</v>
      </c>
      <c r="E2468" s="2">
        <f t="shared" si="304"/>
        <v>0.67599999999999993</v>
      </c>
      <c r="F2468" s="2">
        <f t="shared" si="305"/>
        <v>0.68349999999999989</v>
      </c>
      <c r="G2468" s="2">
        <f t="shared" si="299"/>
        <v>0.70479999999999987</v>
      </c>
      <c r="H2468" s="2">
        <f t="shared" si="303"/>
        <v>0.6910999999999996</v>
      </c>
      <c r="I2468" s="2">
        <f t="array" ref="I2468">SUMPRODUCT(B2452:B2471, (ROW(B2452:B2471)-ROW(B2452)+1)) / (20*21/2)</f>
        <v>0.67199999999999993</v>
      </c>
      <c r="J2468" s="2">
        <f t="shared" si="306"/>
        <v>0.68471023907816675</v>
      </c>
      <c r="K2468" s="2">
        <f t="shared" si="300"/>
        <v>0.69784076372102444</v>
      </c>
    </row>
    <row r="2469" spans="1:11" ht="13.5" x14ac:dyDescent="0.25">
      <c r="A2469" s="3">
        <f>TITRES_STAT!B2472</f>
        <v>45903</v>
      </c>
      <c r="B2469" s="5">
        <f>TITRES_STAT!D2472</f>
        <v>0.66</v>
      </c>
      <c r="C2469" s="2">
        <f t="shared" si="301"/>
        <v>0</v>
      </c>
      <c r="D2469" s="2">
        <f t="shared" si="302"/>
        <v>0.67200000000000004</v>
      </c>
      <c r="E2469" s="2">
        <f t="shared" si="304"/>
        <v>0.67300000000000004</v>
      </c>
      <c r="F2469" s="2">
        <f t="shared" si="305"/>
        <v>0.68199999999999994</v>
      </c>
      <c r="G2469" s="2">
        <f t="shared" si="299"/>
        <v>0.70319999999999983</v>
      </c>
      <c r="H2469" s="2">
        <f t="shared" si="303"/>
        <v>0.69094999999999951</v>
      </c>
      <c r="I2469" s="2">
        <f t="array" ref="I2469">SUMPRODUCT(B2453:B2472, (ROW(B2453:B2472)-ROW(B2453)+1)) / (20*21/2)</f>
        <v>0.67109523809523808</v>
      </c>
      <c r="J2469" s="2">
        <f t="shared" si="306"/>
        <v>0.68235688297548414</v>
      </c>
      <c r="K2469" s="2">
        <f t="shared" si="300"/>
        <v>0.69635681220255286</v>
      </c>
    </row>
    <row r="2470" spans="1:11" ht="13.5" x14ac:dyDescent="0.25">
      <c r="A2470" s="3">
        <f>TITRES_STAT!B2473</f>
        <v>45905</v>
      </c>
      <c r="B2470" s="5">
        <f>TITRES_STAT!D2473</f>
        <v>0.64</v>
      </c>
      <c r="C2470" s="2">
        <f t="shared" si="301"/>
        <v>-2.0000000000000018E-2</v>
      </c>
      <c r="D2470" s="2">
        <f t="shared" si="302"/>
        <v>0.66200000000000014</v>
      </c>
      <c r="E2470" s="2">
        <f t="shared" si="304"/>
        <v>0.66900000000000004</v>
      </c>
      <c r="F2470" s="2">
        <f t="shared" si="305"/>
        <v>0.68099999999999994</v>
      </c>
      <c r="G2470" s="2">
        <f t="shared" si="299"/>
        <v>0.7016</v>
      </c>
      <c r="H2470" s="2">
        <f t="shared" si="303"/>
        <v>0.69059999999999955</v>
      </c>
      <c r="I2470" s="2">
        <f t="array" ref="I2470">SUMPRODUCT(B2454:B2473, (ROW(B2454:B2473)-ROW(B2454)+1)) / (20*21/2)</f>
        <v>0.67033333333333334</v>
      </c>
      <c r="J2470" s="2">
        <f t="shared" si="306"/>
        <v>0.67832289412067615</v>
      </c>
      <c r="K2470" s="2">
        <f t="shared" si="300"/>
        <v>0.69414674113578612</v>
      </c>
    </row>
    <row r="2471" spans="1:11" ht="13.5" x14ac:dyDescent="0.25">
      <c r="A2471" s="3">
        <f>TITRES_STAT!B2474</f>
        <v>45908</v>
      </c>
      <c r="B2471" s="5">
        <f>TITRES_STAT!D2474</f>
        <v>0.65</v>
      </c>
      <c r="C2471" s="2">
        <f t="shared" si="301"/>
        <v>1.0000000000000009E-2</v>
      </c>
      <c r="D2471" s="2">
        <f t="shared" si="302"/>
        <v>0.65400000000000003</v>
      </c>
      <c r="E2471" s="2">
        <f t="shared" si="304"/>
        <v>0.66800000000000004</v>
      </c>
      <c r="F2471" s="2">
        <f t="shared" si="305"/>
        <v>0.67949999999999988</v>
      </c>
      <c r="G2471" s="2">
        <f t="shared" si="299"/>
        <v>0.69959999999999989</v>
      </c>
      <c r="H2471" s="2">
        <f t="shared" si="303"/>
        <v>0.69024999999999981</v>
      </c>
      <c r="I2471" s="2">
        <f t="array" ref="I2471">SUMPRODUCT(B2455:B2474, (ROW(B2455:B2474)-ROW(B2455)+1)) / (20*21/2)</f>
        <v>0.66776190476190489</v>
      </c>
      <c r="J2471" s="2">
        <f t="shared" si="306"/>
        <v>0.67562547563299269</v>
      </c>
      <c r="K2471" s="2">
        <f t="shared" si="300"/>
        <v>0.69241549638536315</v>
      </c>
    </row>
    <row r="2472" spans="1:11" ht="13.5" x14ac:dyDescent="0.25">
      <c r="A2472" s="3">
        <f>TITRES_STAT!B2475</f>
        <v>45909</v>
      </c>
      <c r="B2472" s="5">
        <f>TITRES_STAT!D2475</f>
        <v>0.67</v>
      </c>
      <c r="C2472" s="2">
        <f t="shared" si="301"/>
        <v>2.0000000000000018E-2</v>
      </c>
      <c r="D2472" s="2">
        <f t="shared" si="302"/>
        <v>0.65599999999999992</v>
      </c>
      <c r="E2472" s="2">
        <f t="shared" si="304"/>
        <v>0.66900000000000004</v>
      </c>
      <c r="F2472" s="2">
        <f t="shared" si="305"/>
        <v>0.67799999999999994</v>
      </c>
      <c r="G2472" s="2">
        <f t="shared" si="299"/>
        <v>0.69840000000000002</v>
      </c>
      <c r="H2472" s="2">
        <f t="shared" si="303"/>
        <v>0.69004999999999972</v>
      </c>
      <c r="I2472" s="2">
        <f t="array" ref="I2472">SUMPRODUCT(B2456:B2475, (ROW(B2456:B2475)-ROW(B2456)+1)) / (20*21/2)</f>
        <v>0.66533333333333333</v>
      </c>
      <c r="J2472" s="2">
        <f t="shared" si="306"/>
        <v>0.67508971604889823</v>
      </c>
      <c r="K2472" s="2">
        <f t="shared" si="300"/>
        <v>0.69153645731142732</v>
      </c>
    </row>
    <row r="2473" spans="1:11" ht="13.5" x14ac:dyDescent="0.25">
      <c r="A2473" s="3">
        <f>TITRES_STAT!B2476</f>
        <v>45910</v>
      </c>
      <c r="B2473" s="5">
        <f>TITRES_STAT!D2476</f>
        <v>0.67</v>
      </c>
      <c r="C2473" s="2">
        <f t="shared" si="301"/>
        <v>0</v>
      </c>
      <c r="D2473" s="2">
        <f t="shared" si="302"/>
        <v>0.65800000000000003</v>
      </c>
      <c r="E2473" s="2">
        <f t="shared" si="304"/>
        <v>0.66799999999999993</v>
      </c>
      <c r="F2473" s="2">
        <f t="shared" si="305"/>
        <v>0.67699999999999994</v>
      </c>
      <c r="G2473" s="2">
        <f t="shared" si="299"/>
        <v>0.69720000000000015</v>
      </c>
      <c r="H2473" s="2">
        <f t="shared" si="303"/>
        <v>0.68994999999999962</v>
      </c>
      <c r="I2473" s="2">
        <f t="array" ref="I2473">SUMPRODUCT(B2457:B2476, (ROW(B2457:B2476)-ROW(B2457)+1)) / (20*21/2)</f>
        <v>0.66204761904761911</v>
      </c>
      <c r="J2473" s="2">
        <f t="shared" si="306"/>
        <v>0.67460498118709844</v>
      </c>
      <c r="K2473" s="2">
        <f t="shared" si="300"/>
        <v>0.69069189035803802</v>
      </c>
    </row>
    <row r="2474" spans="1:11" ht="13.5" x14ac:dyDescent="0.25">
      <c r="A2474" s="3">
        <f>TITRES_STAT!B2477</f>
        <v>45911</v>
      </c>
      <c r="B2474" s="5">
        <f>TITRES_STAT!D2477</f>
        <v>0.65</v>
      </c>
      <c r="C2474" s="2">
        <f t="shared" si="301"/>
        <v>-2.0000000000000018E-2</v>
      </c>
      <c r="D2474" s="2">
        <f t="shared" si="302"/>
        <v>0.65599999999999992</v>
      </c>
      <c r="E2474" s="2">
        <f t="shared" si="304"/>
        <v>0.66400000000000003</v>
      </c>
      <c r="F2474" s="2">
        <f t="shared" si="305"/>
        <v>0.67549999999999999</v>
      </c>
      <c r="G2474" s="2">
        <f t="shared" si="299"/>
        <v>0.69600000000000006</v>
      </c>
      <c r="H2474" s="2">
        <f t="shared" si="303"/>
        <v>0.68974999999999964</v>
      </c>
      <c r="I2474" s="2">
        <f t="array" ref="I2474">SUMPRODUCT(B2458:B2477, (ROW(B2458:B2477)-ROW(B2458)+1)) / (20*21/2)</f>
        <v>0.6590476190476191</v>
      </c>
      <c r="J2474" s="2">
        <f t="shared" si="306"/>
        <v>0.67226164964546997</v>
      </c>
      <c r="K2474" s="2">
        <f t="shared" si="300"/>
        <v>0.68909612995184044</v>
      </c>
    </row>
    <row r="2475" spans="1:11" ht="13.5" x14ac:dyDescent="0.25">
      <c r="A2475" s="3">
        <f>TITRES_STAT!B2478</f>
        <v>45912</v>
      </c>
      <c r="B2475" s="5">
        <f>TITRES_STAT!D2478</f>
        <v>0.65</v>
      </c>
      <c r="C2475" s="2">
        <f t="shared" si="301"/>
        <v>0</v>
      </c>
      <c r="D2475" s="2">
        <f t="shared" si="302"/>
        <v>0.65800000000000003</v>
      </c>
      <c r="E2475" s="2">
        <f t="shared" si="304"/>
        <v>0.66000000000000014</v>
      </c>
      <c r="F2475" s="2">
        <f t="shared" si="305"/>
        <v>0.67449999999999999</v>
      </c>
      <c r="G2475" s="2">
        <f t="shared" si="299"/>
        <v>0.6948000000000002</v>
      </c>
      <c r="H2475" s="2">
        <f t="shared" si="303"/>
        <v>0.68969999999999987</v>
      </c>
      <c r="I2475" s="2">
        <f t="array" ref="I2475">SUMPRODUCT(B2459:B2478, (ROW(B2459:B2478)-ROW(B2459)+1)) / (20*21/2)</f>
        <v>0.65642857142857136</v>
      </c>
      <c r="J2475" s="2">
        <f t="shared" si="306"/>
        <v>0.67014149253637756</v>
      </c>
      <c r="K2475" s="2">
        <f t="shared" si="300"/>
        <v>0.68756294838510168</v>
      </c>
    </row>
    <row r="2476" spans="1:11" ht="13.5" x14ac:dyDescent="0.25">
      <c r="A2476" s="3">
        <f>TITRES_STAT!B2479</f>
        <v>45915</v>
      </c>
      <c r="B2476" s="5">
        <f>TITRES_STAT!D2479</f>
        <v>0.64</v>
      </c>
      <c r="C2476" s="2">
        <f t="shared" si="301"/>
        <v>-1.0000000000000009E-2</v>
      </c>
      <c r="D2476" s="2">
        <f t="shared" si="302"/>
        <v>0.65600000000000003</v>
      </c>
      <c r="E2476" s="2">
        <f t="shared" si="304"/>
        <v>0.65500000000000003</v>
      </c>
      <c r="F2476" s="2">
        <f t="shared" si="305"/>
        <v>0.6715000000000001</v>
      </c>
      <c r="G2476" s="2">
        <f t="shared" si="299"/>
        <v>0.69320000000000004</v>
      </c>
      <c r="H2476" s="2">
        <f t="shared" si="303"/>
        <v>0.68949999999999978</v>
      </c>
      <c r="I2476" s="2">
        <f t="array" ref="I2476">SUMPRODUCT(B2460:B2479, (ROW(B2460:B2479)-ROW(B2460)+1)) / (20*21/2)</f>
        <v>0.65323809523809528</v>
      </c>
      <c r="J2476" s="2">
        <f t="shared" si="306"/>
        <v>0.66727087419957976</v>
      </c>
      <c r="K2476" s="2">
        <f t="shared" si="300"/>
        <v>0.68569773472294093</v>
      </c>
    </row>
    <row r="2477" spans="1:11" ht="13.5" x14ac:dyDescent="0.25">
      <c r="A2477" s="3">
        <f>TITRES_STAT!B2480</f>
        <v>45916</v>
      </c>
      <c r="B2477" s="5">
        <f>TITRES_STAT!D2480</f>
        <v>0.64</v>
      </c>
      <c r="C2477" s="2">
        <f t="shared" si="301"/>
        <v>0</v>
      </c>
      <c r="D2477" s="2">
        <f t="shared" si="302"/>
        <v>0.65000000000000013</v>
      </c>
      <c r="E2477" s="2">
        <f t="shared" si="304"/>
        <v>0.65299999999999991</v>
      </c>
      <c r="F2477" s="2">
        <f t="shared" si="305"/>
        <v>0.66750000000000009</v>
      </c>
      <c r="G2477" s="2">
        <f t="shared" si="299"/>
        <v>0.69159999999999999</v>
      </c>
      <c r="H2477" s="2">
        <f t="shared" si="303"/>
        <v>0.68919999999999959</v>
      </c>
      <c r="I2477" s="2">
        <f t="array" ref="I2477">SUMPRODUCT(B2461:B2480, (ROW(B2461:B2480)-ROW(B2461)+1)) / (20*21/2)</f>
        <v>0.64938095238095228</v>
      </c>
      <c r="J2477" s="2">
        <f t="shared" si="306"/>
        <v>0.66467364808533413</v>
      </c>
      <c r="K2477" s="2">
        <f t="shared" si="300"/>
        <v>0.68390566669459041</v>
      </c>
    </row>
    <row r="2478" spans="1:11" ht="13.5" x14ac:dyDescent="0.25">
      <c r="A2478" s="3">
        <f>TITRES_STAT!B2481</f>
        <v>45917</v>
      </c>
      <c r="B2478" s="5">
        <f>TITRES_STAT!D2481</f>
        <v>0.64</v>
      </c>
      <c r="C2478" s="2">
        <f t="shared" si="301"/>
        <v>0</v>
      </c>
      <c r="D2478" s="2">
        <f t="shared" si="302"/>
        <v>0.64400000000000002</v>
      </c>
      <c r="E2478" s="2">
        <f t="shared" si="304"/>
        <v>0.65099999999999991</v>
      </c>
      <c r="F2478" s="2">
        <f t="shared" si="305"/>
        <v>0.6635000000000002</v>
      </c>
      <c r="G2478" s="2">
        <f t="shared" si="299"/>
        <v>0.69040000000000024</v>
      </c>
      <c r="H2478" s="2">
        <f t="shared" si="303"/>
        <v>0.68889999999999962</v>
      </c>
      <c r="I2478" s="2">
        <f t="array" ref="I2478">SUMPRODUCT(B2462:B2481, (ROW(B2462:B2481)-ROW(B2462)+1)) / (20*21/2)</f>
        <v>0.64676190476190476</v>
      </c>
      <c r="J2478" s="2">
        <f t="shared" si="306"/>
        <v>0.66232377683911192</v>
      </c>
      <c r="K2478" s="2">
        <f t="shared" si="300"/>
        <v>0.68218387584382223</v>
      </c>
    </row>
    <row r="2479" spans="1:11" ht="13.5" x14ac:dyDescent="0.25">
      <c r="A2479" s="3">
        <f>TITRES_STAT!B2482</f>
        <v>45918</v>
      </c>
      <c r="B2479" s="5">
        <f>TITRES_STAT!D2482</f>
        <v>0.63</v>
      </c>
      <c r="C2479" s="2">
        <f t="shared" si="301"/>
        <v>-1.0000000000000009E-2</v>
      </c>
      <c r="D2479" s="2">
        <f t="shared" si="302"/>
        <v>0.64</v>
      </c>
      <c r="E2479" s="2">
        <f t="shared" si="304"/>
        <v>0.64799999999999991</v>
      </c>
      <c r="F2479" s="2">
        <f t="shared" si="305"/>
        <v>0.66050000000000009</v>
      </c>
      <c r="G2479" s="2">
        <f t="shared" si="299"/>
        <v>0.68840000000000012</v>
      </c>
      <c r="H2479" s="2">
        <f t="shared" si="303"/>
        <v>0.68854999999999944</v>
      </c>
      <c r="I2479" s="2">
        <f t="array" ref="I2479">SUMPRODUCT(B2463:B2482, (ROW(B2463:B2482)-ROW(B2463)+1)) / (20*21/2)</f>
        <v>0.64523809523809528</v>
      </c>
      <c r="J2479" s="2">
        <f t="shared" si="306"/>
        <v>0.65924532190205354</v>
      </c>
      <c r="K2479" s="2">
        <f t="shared" si="300"/>
        <v>0.68013744934014286</v>
      </c>
    </row>
    <row r="2480" spans="1:11" ht="13.5" x14ac:dyDescent="0.25">
      <c r="A2480" s="3">
        <f>TITRES_STAT!B2483</f>
        <v>45919</v>
      </c>
      <c r="B2480" s="5">
        <f>TITRES_STAT!D2483</f>
        <v>0.62</v>
      </c>
      <c r="C2480" s="2">
        <f t="shared" si="301"/>
        <v>-1.0000000000000009E-2</v>
      </c>
      <c r="D2480" s="2">
        <f t="shared" si="302"/>
        <v>0.63400000000000001</v>
      </c>
      <c r="E2480" s="2">
        <f t="shared" si="304"/>
        <v>0.64600000000000002</v>
      </c>
      <c r="F2480" s="2">
        <f t="shared" si="305"/>
        <v>0.6575000000000002</v>
      </c>
      <c r="G2480" s="2">
        <f t="shared" si="299"/>
        <v>0.68559999999999999</v>
      </c>
      <c r="H2480" s="2">
        <f t="shared" si="303"/>
        <v>0.68819999999999948</v>
      </c>
      <c r="I2480" s="2">
        <f t="array" ref="I2480">SUMPRODUCT(B2464:B2483, (ROW(B2464:B2483)-ROW(B2464)+1)) / (20*21/2)</f>
        <v>0.6428571428571429</v>
      </c>
      <c r="J2480" s="2">
        <f t="shared" si="306"/>
        <v>0.65550767219709605</v>
      </c>
      <c r="K2480" s="2">
        <f t="shared" si="300"/>
        <v>0.67777911799347057</v>
      </c>
    </row>
    <row r="2481" spans="1:11" ht="13.5" x14ac:dyDescent="0.25">
      <c r="A2481" s="3">
        <f>TITRES_STAT!B2484</f>
        <v>45922</v>
      </c>
      <c r="B2481" s="5">
        <f>TITRES_STAT!D2484</f>
        <v>0.63</v>
      </c>
      <c r="C2481" s="2">
        <f t="shared" si="301"/>
        <v>1.0000000000000009E-2</v>
      </c>
      <c r="D2481" s="2">
        <f t="shared" si="302"/>
        <v>0.63200000000000001</v>
      </c>
      <c r="E2481" s="2">
        <f t="shared" si="304"/>
        <v>0.64400000000000002</v>
      </c>
      <c r="F2481" s="2">
        <f t="shared" si="305"/>
        <v>0.65600000000000025</v>
      </c>
      <c r="G2481" s="2">
        <f t="shared" si="299"/>
        <v>0.6836000000000001</v>
      </c>
      <c r="H2481" s="2">
        <f t="shared" si="303"/>
        <v>0.68789999999999951</v>
      </c>
      <c r="I2481" s="2">
        <f t="array" ref="I2481">SUMPRODUCT(B2465:B2484, (ROW(B2465:B2484)-ROW(B2465)+1)) / (20*21/2)</f>
        <v>0.64071428571428579</v>
      </c>
      <c r="J2481" s="2">
        <f t="shared" si="306"/>
        <v>0.65307837008308689</v>
      </c>
      <c r="K2481" s="2">
        <f t="shared" si="300"/>
        <v>0.67590542709176582</v>
      </c>
    </row>
    <row r="2482" spans="1:11" ht="13.5" x14ac:dyDescent="0.25">
      <c r="A2482" s="3">
        <f>TITRES_STAT!B2485</f>
        <v>45923</v>
      </c>
      <c r="B2482" s="5">
        <f>TITRES_STAT!D2485</f>
        <v>0.64</v>
      </c>
      <c r="C2482" s="2">
        <f t="shared" si="301"/>
        <v>1.0000000000000009E-2</v>
      </c>
      <c r="D2482" s="2">
        <f t="shared" si="302"/>
        <v>0.63200000000000001</v>
      </c>
      <c r="E2482" s="2">
        <f t="shared" si="304"/>
        <v>0.64100000000000001</v>
      </c>
      <c r="F2482" s="2">
        <f t="shared" si="305"/>
        <v>0.65500000000000014</v>
      </c>
      <c r="G2482" s="2">
        <f t="shared" ref="G2482:G2508" si="307">AVERAGE(B2433:B2482)</f>
        <v>0.68180000000000007</v>
      </c>
      <c r="H2482" s="2">
        <f t="shared" si="303"/>
        <v>0.68774999999999953</v>
      </c>
      <c r="I2482" s="2">
        <f t="array" ref="I2482">SUMPRODUCT(B2466:B2485, (ROW(B2466:B2485)-ROW(B2466)+1)) / (20*21/2)</f>
        <v>0.64076190476190475</v>
      </c>
      <c r="J2482" s="2">
        <f t="shared" si="306"/>
        <v>0.65183281102755486</v>
      </c>
      <c r="K2482" s="2">
        <f t="shared" si="300"/>
        <v>0.67449737112738295</v>
      </c>
    </row>
    <row r="2483" spans="1:11" ht="13.5" x14ac:dyDescent="0.25">
      <c r="A2483" s="3">
        <f>TITRES_STAT!B2486</f>
        <v>45924</v>
      </c>
      <c r="B2483" s="5">
        <f>TITRES_STAT!D2486</f>
        <v>0.63</v>
      </c>
      <c r="C2483" s="2">
        <f t="shared" si="301"/>
        <v>-1.0000000000000009E-2</v>
      </c>
      <c r="D2483" s="2">
        <f t="shared" si="302"/>
        <v>0.63</v>
      </c>
      <c r="E2483" s="2">
        <f t="shared" si="304"/>
        <v>0.6369999999999999</v>
      </c>
      <c r="F2483" s="2">
        <f t="shared" si="305"/>
        <v>0.65250000000000019</v>
      </c>
      <c r="G2483" s="2">
        <f t="shared" si="307"/>
        <v>0.68040000000000023</v>
      </c>
      <c r="H2483" s="2">
        <f t="shared" si="303"/>
        <v>0.68749999999999944</v>
      </c>
      <c r="I2483" s="2">
        <f t="array" ref="I2483">SUMPRODUCT(B2467:B2486, (ROW(B2467:B2486)-ROW(B2467)+1)) / (20*21/2)</f>
        <v>0.64195238095238083</v>
      </c>
      <c r="J2483" s="2">
        <f t="shared" si="306"/>
        <v>0.64975349569159735</v>
      </c>
      <c r="K2483" s="2">
        <f t="shared" ref="K2483:K2508" si="308">$K$4*B2483+(1-$K$4)*K2482</f>
        <v>0.67275237618121109</v>
      </c>
    </row>
    <row r="2484" spans="1:11" ht="13.5" x14ac:dyDescent="0.25">
      <c r="A2484" s="3">
        <f>TITRES_STAT!B2487</f>
        <v>45925</v>
      </c>
      <c r="B2484" s="5">
        <f>TITRES_STAT!D2487</f>
        <v>0.63</v>
      </c>
      <c r="C2484" s="2">
        <f t="shared" si="301"/>
        <v>0</v>
      </c>
      <c r="D2484" s="2">
        <f t="shared" si="302"/>
        <v>0.63</v>
      </c>
      <c r="E2484" s="2">
        <f t="shared" si="304"/>
        <v>0.63500000000000001</v>
      </c>
      <c r="F2484" s="2">
        <f t="shared" si="305"/>
        <v>0.64950000000000019</v>
      </c>
      <c r="G2484" s="2">
        <f t="shared" si="307"/>
        <v>0.67880000000000029</v>
      </c>
      <c r="H2484" s="2">
        <f t="shared" si="303"/>
        <v>0.68724999999999936</v>
      </c>
      <c r="I2484" s="2">
        <f t="array" ref="I2484">SUMPRODUCT(B2468:B2487, (ROW(B2468:B2487)-ROW(B2468)+1)) / (20*21/2)</f>
        <v>0.64328571428571435</v>
      </c>
      <c r="J2484" s="2">
        <f t="shared" si="306"/>
        <v>0.64787221038763576</v>
      </c>
      <c r="K2484" s="2">
        <f t="shared" si="308"/>
        <v>0.67107581240939884</v>
      </c>
    </row>
    <row r="2485" spans="1:11" ht="13.5" x14ac:dyDescent="0.25">
      <c r="A2485" s="3">
        <f>TITRES_STAT!B2488</f>
        <v>45926</v>
      </c>
      <c r="B2485" s="5">
        <f>TITRES_STAT!D2488</f>
        <v>0.65</v>
      </c>
      <c r="C2485" s="2">
        <f t="shared" si="301"/>
        <v>2.0000000000000018E-2</v>
      </c>
      <c r="D2485" s="2">
        <f t="shared" si="302"/>
        <v>0.6359999999999999</v>
      </c>
      <c r="E2485" s="2">
        <f t="shared" si="304"/>
        <v>0.63500000000000001</v>
      </c>
      <c r="F2485" s="2">
        <f t="shared" si="305"/>
        <v>0.64750000000000019</v>
      </c>
      <c r="G2485" s="2">
        <f t="shared" si="307"/>
        <v>0.67740000000000011</v>
      </c>
      <c r="H2485" s="2">
        <f t="shared" si="303"/>
        <v>0.68724999999999947</v>
      </c>
      <c r="I2485" s="2">
        <f t="array" ref="I2485">SUMPRODUCT(B2469:B2488, (ROW(B2469:B2488)-ROW(B2469)+1)) / (20*21/2)</f>
        <v>0.64461904761904754</v>
      </c>
      <c r="J2485" s="2">
        <f t="shared" si="306"/>
        <v>0.64807485701738476</v>
      </c>
      <c r="K2485" s="2">
        <f t="shared" si="308"/>
        <v>0.67024930996197152</v>
      </c>
    </row>
    <row r="2486" spans="1:11" ht="13.5" x14ac:dyDescent="0.25">
      <c r="A2486" s="3">
        <f>TITRES_STAT!B2489</f>
        <v>45929</v>
      </c>
      <c r="B2486" s="5">
        <f>TITRES_STAT!D2489</f>
        <v>0.66</v>
      </c>
      <c r="C2486" s="2">
        <f t="shared" si="301"/>
        <v>1.0000000000000009E-2</v>
      </c>
      <c r="D2486" s="2">
        <f t="shared" si="302"/>
        <v>0.64200000000000002</v>
      </c>
      <c r="E2486" s="2">
        <f t="shared" si="304"/>
        <v>0.63700000000000012</v>
      </c>
      <c r="F2486" s="2">
        <f t="shared" si="305"/>
        <v>0.64600000000000013</v>
      </c>
      <c r="G2486" s="2">
        <f t="shared" si="307"/>
        <v>0.67559999999999998</v>
      </c>
      <c r="H2486" s="2">
        <f t="shared" si="303"/>
        <v>0.68724999999999947</v>
      </c>
      <c r="I2486" s="2">
        <f t="array" ref="I2486">SUMPRODUCT(B2470:B2489, (ROW(B2470:B2489)-ROW(B2470)+1)) / (20*21/2)</f>
        <v>0.6440476190476192</v>
      </c>
      <c r="J2486" s="2">
        <f t="shared" si="306"/>
        <v>0.649210584920491</v>
      </c>
      <c r="K2486" s="2">
        <f t="shared" si="308"/>
        <v>0.66984737623797264</v>
      </c>
    </row>
    <row r="2487" spans="1:11" ht="13.5" x14ac:dyDescent="0.25">
      <c r="A2487" s="3">
        <f>TITRES_STAT!B2490</f>
        <v>45930</v>
      </c>
      <c r="B2487" s="5">
        <f>TITRES_STAT!D2490</f>
        <v>0.66</v>
      </c>
      <c r="C2487" s="2">
        <f t="shared" si="301"/>
        <v>0</v>
      </c>
      <c r="D2487" s="2">
        <f t="shared" si="302"/>
        <v>0.64600000000000013</v>
      </c>
      <c r="E2487" s="2">
        <f t="shared" si="304"/>
        <v>0.63900000000000001</v>
      </c>
      <c r="F2487" s="2">
        <f t="shared" si="305"/>
        <v>0.64600000000000013</v>
      </c>
      <c r="G2487" s="2">
        <f t="shared" si="307"/>
        <v>0.67379999999999995</v>
      </c>
      <c r="H2487" s="2">
        <f t="shared" si="303"/>
        <v>0.68714999999999959</v>
      </c>
      <c r="I2487" s="2">
        <f t="array" ref="I2487">SUMPRODUCT(B2471:B2490, (ROW(B2471:B2490)-ROW(B2471)+1)) / (20*21/2)</f>
        <v>0.64166666666666672</v>
      </c>
      <c r="J2487" s="2">
        <f t="shared" si="306"/>
        <v>0.65023814826139659</v>
      </c>
      <c r="K2487" s="2">
        <f t="shared" si="308"/>
        <v>0.66946120462079728</v>
      </c>
    </row>
    <row r="2488" spans="1:11" ht="13.5" x14ac:dyDescent="0.25">
      <c r="A2488" s="3">
        <f>TITRES_STAT!B2491</f>
        <v>45931</v>
      </c>
      <c r="B2488" s="5">
        <f>TITRES_STAT!D2491</f>
        <v>0.66</v>
      </c>
      <c r="C2488" s="2">
        <f t="shared" si="301"/>
        <v>0</v>
      </c>
      <c r="D2488" s="2">
        <f t="shared" si="302"/>
        <v>0.65200000000000002</v>
      </c>
      <c r="E2488" s="2">
        <f t="shared" si="304"/>
        <v>0.64100000000000001</v>
      </c>
      <c r="F2488" s="2">
        <f t="shared" si="305"/>
        <v>0.64600000000000013</v>
      </c>
      <c r="G2488" s="2">
        <f t="shared" si="307"/>
        <v>0.67239999999999978</v>
      </c>
      <c r="H2488" s="2">
        <f t="shared" si="303"/>
        <v>0.68704999999999961</v>
      </c>
      <c r="I2488" s="2">
        <f t="array" ref="I2488">SUMPRODUCT(B2472:B2491, (ROW(B2472:B2491)-ROW(B2472)+1)) / (20*21/2)</f>
        <v>0.63938095238095238</v>
      </c>
      <c r="J2488" s="2">
        <f t="shared" si="306"/>
        <v>0.65116784842697784</v>
      </c>
      <c r="K2488" s="2">
        <f t="shared" si="308"/>
        <v>0.66909017698860918</v>
      </c>
    </row>
    <row r="2489" spans="1:11" ht="13.5" x14ac:dyDescent="0.25">
      <c r="A2489" s="3">
        <f>TITRES_STAT!B2492</f>
        <v>45932</v>
      </c>
      <c r="B2489" s="5">
        <f>TITRES_STAT!D2492</f>
        <v>0.64</v>
      </c>
      <c r="C2489" s="2">
        <f t="shared" si="301"/>
        <v>-2.0000000000000018E-2</v>
      </c>
      <c r="D2489" s="2">
        <f t="shared" si="302"/>
        <v>0.65400000000000014</v>
      </c>
      <c r="E2489" s="2">
        <f t="shared" si="304"/>
        <v>0.64200000000000002</v>
      </c>
      <c r="F2489" s="2">
        <f t="shared" si="305"/>
        <v>0.64500000000000013</v>
      </c>
      <c r="G2489" s="2">
        <f t="shared" si="307"/>
        <v>0.67019999999999991</v>
      </c>
      <c r="H2489" s="2">
        <f t="shared" si="303"/>
        <v>0.68684999999999963</v>
      </c>
      <c r="I2489" s="2">
        <f t="array" ref="I2489">SUMPRODUCT(B2473:B2492, (ROW(B2473:B2492)-ROW(B2473)+1)) / (20*21/2)</f>
        <v>0.63723809523809516</v>
      </c>
      <c r="J2489" s="2">
        <f t="shared" si="306"/>
        <v>0.65010424381488474</v>
      </c>
      <c r="K2489" s="2">
        <f t="shared" si="308"/>
        <v>0.66794938573415397</v>
      </c>
    </row>
    <row r="2490" spans="1:11" ht="13.5" x14ac:dyDescent="0.25">
      <c r="A2490" s="3">
        <f>TITRES_STAT!B2493</f>
        <v>45933</v>
      </c>
      <c r="B2490" s="5">
        <f>TITRES_STAT!D2493</f>
        <v>0.62</v>
      </c>
      <c r="C2490" s="2">
        <f t="shared" si="301"/>
        <v>-2.0000000000000018E-2</v>
      </c>
      <c r="D2490" s="2">
        <f t="shared" si="302"/>
        <v>0.64800000000000002</v>
      </c>
      <c r="E2490" s="2">
        <f t="shared" si="304"/>
        <v>0.64200000000000002</v>
      </c>
      <c r="F2490" s="2">
        <f t="shared" si="305"/>
        <v>0.64400000000000002</v>
      </c>
      <c r="G2490" s="2">
        <f t="shared" si="307"/>
        <v>0.66819999999999991</v>
      </c>
      <c r="H2490" s="2">
        <f t="shared" si="303"/>
        <v>0.68664999999999965</v>
      </c>
      <c r="I2490" s="2">
        <f t="array" ref="I2490">SUMPRODUCT(B2474:B2493, (ROW(B2474:B2493)-ROW(B2474)+1)) / (20*21/2)</f>
        <v>0.63533333333333331</v>
      </c>
      <c r="J2490" s="2">
        <f t="shared" si="306"/>
        <v>0.64723717297537187</v>
      </c>
      <c r="K2490" s="2">
        <f t="shared" si="308"/>
        <v>0.6660690176661479</v>
      </c>
    </row>
    <row r="2491" spans="1:11" ht="13.5" x14ac:dyDescent="0.25">
      <c r="A2491" s="3">
        <f>TITRES_STAT!B2494</f>
        <v>45936</v>
      </c>
      <c r="B2491" s="5">
        <f>TITRES_STAT!D2494</f>
        <v>0.62</v>
      </c>
      <c r="C2491" s="2">
        <f t="shared" si="301"/>
        <v>0</v>
      </c>
      <c r="D2491" s="2">
        <f t="shared" si="302"/>
        <v>0.64</v>
      </c>
      <c r="E2491" s="2">
        <f t="shared" si="304"/>
        <v>0.64100000000000001</v>
      </c>
      <c r="F2491" s="2">
        <f t="shared" si="305"/>
        <v>0.64249999999999996</v>
      </c>
      <c r="G2491" s="2">
        <f t="shared" si="307"/>
        <v>0.66679999999999995</v>
      </c>
      <c r="H2491" s="2">
        <f t="shared" si="303"/>
        <v>0.68639999999999968</v>
      </c>
      <c r="I2491" s="2">
        <f t="array" ref="I2491">SUMPRODUCT(B2475:B2494, (ROW(B2475:B2494)-ROW(B2475)+1)) / (20*21/2)</f>
        <v>0.6336666666666666</v>
      </c>
      <c r="J2491" s="2">
        <f t="shared" si="306"/>
        <v>0.64464315650152693</v>
      </c>
      <c r="K2491" s="2">
        <f t="shared" si="308"/>
        <v>0.66426238952237737</v>
      </c>
    </row>
    <row r="2492" spans="1:11" ht="13.5" x14ac:dyDescent="0.25">
      <c r="A2492" s="3">
        <f>TITRES_STAT!B2495</f>
        <v>45937</v>
      </c>
      <c r="B2492" s="5">
        <f>TITRES_STAT!D2495</f>
        <v>0.62</v>
      </c>
      <c r="C2492" s="2">
        <f t="shared" si="301"/>
        <v>0</v>
      </c>
      <c r="D2492" s="2">
        <f t="shared" si="302"/>
        <v>0.63200000000000001</v>
      </c>
      <c r="E2492" s="2">
        <f t="shared" si="304"/>
        <v>0.63900000000000001</v>
      </c>
      <c r="F2492" s="2">
        <f t="shared" si="305"/>
        <v>0.6399999999999999</v>
      </c>
      <c r="G2492" s="2">
        <f t="shared" si="307"/>
        <v>0.66599999999999981</v>
      </c>
      <c r="H2492" s="2">
        <f t="shared" si="303"/>
        <v>0.68619999999999992</v>
      </c>
      <c r="I2492" s="2">
        <f t="array" ref="I2492">SUMPRODUCT(B2476:B2495, (ROW(B2476:B2495)-ROW(B2476)+1)) / (20*21/2)</f>
        <v>0.63119047619047608</v>
      </c>
      <c r="J2492" s="2">
        <f t="shared" si="306"/>
        <v>0.64229618921566722</v>
      </c>
      <c r="K2492" s="2">
        <f t="shared" si="308"/>
        <v>0.66252660954110765</v>
      </c>
    </row>
    <row r="2493" spans="1:11" ht="13.5" x14ac:dyDescent="0.25">
      <c r="A2493" s="3">
        <f>TITRES_STAT!B2496</f>
        <v>45938</v>
      </c>
      <c r="B2493" s="5">
        <f>TITRES_STAT!D2496</f>
        <v>0.62</v>
      </c>
      <c r="C2493" s="2">
        <f t="shared" si="301"/>
        <v>0</v>
      </c>
      <c r="D2493" s="2">
        <f t="shared" si="302"/>
        <v>0.624</v>
      </c>
      <c r="E2493" s="2">
        <f t="shared" si="304"/>
        <v>0.63800000000000012</v>
      </c>
      <c r="F2493" s="2">
        <f t="shared" si="305"/>
        <v>0.63749999999999984</v>
      </c>
      <c r="G2493" s="2">
        <f t="shared" si="307"/>
        <v>0.66499999999999981</v>
      </c>
      <c r="H2493" s="2">
        <f t="shared" si="303"/>
        <v>0.68604999999999994</v>
      </c>
      <c r="I2493" s="2">
        <f t="array" ref="I2493">SUMPRODUCT(B2477:B2496, (ROW(B2477:B2496)-ROW(B2477)+1)) / (20*21/2)</f>
        <v>0.62890476190476186</v>
      </c>
      <c r="J2493" s="2">
        <f t="shared" si="306"/>
        <v>0.64017274262369894</v>
      </c>
      <c r="K2493" s="2">
        <f t="shared" si="308"/>
        <v>0.660858899363025</v>
      </c>
    </row>
    <row r="2494" spans="1:11" ht="13.5" x14ac:dyDescent="0.25">
      <c r="A2494" s="3">
        <f>TITRES_STAT!B2497</f>
        <v>45939</v>
      </c>
      <c r="B2494" s="5">
        <f>TITRES_STAT!D2497</f>
        <v>0.62</v>
      </c>
      <c r="C2494" s="2">
        <f t="shared" si="301"/>
        <v>0</v>
      </c>
      <c r="D2494" s="2">
        <f t="shared" si="302"/>
        <v>0.62</v>
      </c>
      <c r="E2494" s="2">
        <f t="shared" si="304"/>
        <v>0.63700000000000012</v>
      </c>
      <c r="F2494" s="2">
        <f t="shared" si="305"/>
        <v>0.6359999999999999</v>
      </c>
      <c r="G2494" s="2">
        <f t="shared" si="307"/>
        <v>0.66359999999999986</v>
      </c>
      <c r="H2494" s="2">
        <f t="shared" si="303"/>
        <v>0.68579999999999985</v>
      </c>
      <c r="I2494" s="2">
        <f t="array" ref="I2494">SUMPRODUCT(B2478:B2497, (ROW(B2478:B2497)-ROW(B2478)+1)) / (20*21/2)</f>
        <v>0.62676190476190474</v>
      </c>
      <c r="J2494" s="2">
        <f t="shared" si="306"/>
        <v>0.63825152904048954</v>
      </c>
      <c r="K2494" s="2">
        <f t="shared" si="308"/>
        <v>0.65925658958408284</v>
      </c>
    </row>
    <row r="2495" spans="1:11" ht="13.5" x14ac:dyDescent="0.25">
      <c r="A2495" s="3">
        <f>TITRES_STAT!B2498</f>
        <v>45940</v>
      </c>
      <c r="B2495" s="5">
        <f>TITRES_STAT!D2498</f>
        <v>0.61</v>
      </c>
      <c r="C2495" s="2">
        <f t="shared" si="301"/>
        <v>-1.0000000000000009E-2</v>
      </c>
      <c r="D2495" s="2">
        <f t="shared" si="302"/>
        <v>0.61799999999999999</v>
      </c>
      <c r="E2495" s="2">
        <f t="shared" si="304"/>
        <v>0.63300000000000012</v>
      </c>
      <c r="F2495" s="2">
        <f t="shared" si="305"/>
        <v>0.63399999999999979</v>
      </c>
      <c r="G2495" s="2">
        <f t="shared" si="307"/>
        <v>0.66159999999999997</v>
      </c>
      <c r="H2495" s="2">
        <f t="shared" si="303"/>
        <v>0.6855</v>
      </c>
      <c r="I2495" s="2">
        <f t="array" ref="I2495">SUMPRODUCT(B2479:B2498, (ROW(B2479:B2498)-ROW(B2479)+1)) / (20*21/2)</f>
        <v>0.62476190476190485</v>
      </c>
      <c r="J2495" s="2">
        <f t="shared" si="306"/>
        <v>0.63556090722710956</v>
      </c>
      <c r="K2495" s="2">
        <f t="shared" si="308"/>
        <v>0.65732495862000118</v>
      </c>
    </row>
    <row r="2496" spans="1:11" ht="13.5" x14ac:dyDescent="0.25">
      <c r="A2496" s="3">
        <f>TITRES_STAT!B2499</f>
        <v>45943</v>
      </c>
      <c r="B2496" s="5">
        <f>TITRES_STAT!D2499</f>
        <v>0.61</v>
      </c>
      <c r="C2496" s="2">
        <f t="shared" si="301"/>
        <v>0</v>
      </c>
      <c r="D2496" s="2">
        <f t="shared" si="302"/>
        <v>0.61599999999999988</v>
      </c>
      <c r="E2496" s="2">
        <f t="shared" si="304"/>
        <v>0.62800000000000011</v>
      </c>
      <c r="F2496" s="2">
        <f t="shared" si="305"/>
        <v>0.63249999999999984</v>
      </c>
      <c r="G2496" s="2">
        <f t="shared" si="307"/>
        <v>0.65960000000000008</v>
      </c>
      <c r="H2496" s="2">
        <f t="shared" si="303"/>
        <v>0.68525000000000003</v>
      </c>
      <c r="I2496" s="2">
        <f t="array" ref="I2496">SUMPRODUCT(B2480:B2499, (ROW(B2480:B2499)-ROW(B2480)+1)) / (20*21/2)</f>
        <v>0.62290476190476207</v>
      </c>
      <c r="J2496" s="2">
        <f t="shared" si="306"/>
        <v>0.63312653511024197</v>
      </c>
      <c r="K2496" s="2">
        <f t="shared" si="308"/>
        <v>0.65546907788980513</v>
      </c>
    </row>
    <row r="2497" spans="1:11" ht="13.5" x14ac:dyDescent="0.25">
      <c r="A2497" s="3">
        <f>TITRES_STAT!B2500</f>
        <v>45944</v>
      </c>
      <c r="B2497" s="5">
        <f>TITRES_STAT!D2500</f>
        <v>0.61</v>
      </c>
      <c r="C2497" s="2">
        <f t="shared" si="301"/>
        <v>0</v>
      </c>
      <c r="D2497" s="2">
        <f t="shared" si="302"/>
        <v>0.61399999999999999</v>
      </c>
      <c r="E2497" s="2">
        <f t="shared" si="304"/>
        <v>0.62300000000000011</v>
      </c>
      <c r="F2497" s="2">
        <f t="shared" si="305"/>
        <v>0.63099999999999978</v>
      </c>
      <c r="G2497" s="2">
        <f t="shared" si="307"/>
        <v>0.6574000000000001</v>
      </c>
      <c r="H2497" s="2">
        <f t="shared" si="303"/>
        <v>0.68510000000000038</v>
      </c>
      <c r="I2497" s="2">
        <f t="array" ref="I2497">SUMPRODUCT(B2481:B2500, (ROW(B2481:B2500)-ROW(B2481)+1)) / (20*21/2)</f>
        <v>0.62114285714285722</v>
      </c>
      <c r="J2497" s="2">
        <f t="shared" si="306"/>
        <v>0.63092400795688564</v>
      </c>
      <c r="K2497" s="2">
        <f t="shared" si="308"/>
        <v>0.65368597679608731</v>
      </c>
    </row>
    <row r="2498" spans="1:11" ht="13.5" x14ac:dyDescent="0.25">
      <c r="A2498" s="3">
        <f>TITRES_STAT!B2501</f>
        <v>45946</v>
      </c>
      <c r="B2498" s="5">
        <f>TITRES_STAT!D2501</f>
        <v>0.61</v>
      </c>
      <c r="C2498" s="2">
        <f t="shared" si="301"/>
        <v>0</v>
      </c>
      <c r="D2498" s="2">
        <f t="shared" si="302"/>
        <v>0.61199999999999988</v>
      </c>
      <c r="E2498" s="2">
        <f t="shared" si="304"/>
        <v>0.6180000000000001</v>
      </c>
      <c r="F2498" s="2">
        <f t="shared" si="305"/>
        <v>0.62949999999999973</v>
      </c>
      <c r="G2498" s="2">
        <f t="shared" si="307"/>
        <v>0.65540000000000009</v>
      </c>
      <c r="H2498" s="2">
        <f t="shared" si="303"/>
        <v>0.68495000000000028</v>
      </c>
      <c r="I2498" s="2">
        <f t="array" ref="I2498">SUMPRODUCT(B2482:B2501, (ROW(B2482:B2501)-ROW(B2482)+1)) / (20*21/2)</f>
        <v>0.6213333333333334</v>
      </c>
      <c r="J2498" s="2">
        <f t="shared" si="306"/>
        <v>0.62893124529432509</v>
      </c>
      <c r="K2498" s="2">
        <f t="shared" si="308"/>
        <v>0.65197280123545642</v>
      </c>
    </row>
    <row r="2499" spans="1:11" ht="13.5" x14ac:dyDescent="0.25">
      <c r="A2499" s="3">
        <f>TITRES_STAT!B2502</f>
        <v>45947</v>
      </c>
      <c r="B2499" s="5">
        <f>TITRES_STAT!D2502</f>
        <v>0.61</v>
      </c>
      <c r="C2499" s="2">
        <f t="shared" si="301"/>
        <v>0</v>
      </c>
      <c r="D2499" s="2">
        <f t="shared" si="302"/>
        <v>0.61</v>
      </c>
      <c r="E2499" s="2">
        <f t="shared" si="304"/>
        <v>0.6150000000000001</v>
      </c>
      <c r="F2499" s="2">
        <f t="shared" si="305"/>
        <v>0.62849999999999973</v>
      </c>
      <c r="G2499" s="2">
        <f t="shared" si="307"/>
        <v>0.65379999999999994</v>
      </c>
      <c r="H2499" s="2">
        <f t="shared" si="303"/>
        <v>0.6848000000000003</v>
      </c>
      <c r="I2499" s="2">
        <f t="array" ref="I2499">SUMPRODUCT(B2483:B2502, (ROW(B2483:B2502)-ROW(B2483)+1)) / (20*21/2)</f>
        <v>0.62152380952380959</v>
      </c>
      <c r="J2499" s="2">
        <f t="shared" si="306"/>
        <v>0.6271282695520084</v>
      </c>
      <c r="K2499" s="2">
        <f t="shared" si="308"/>
        <v>0.65032680903014439</v>
      </c>
    </row>
    <row r="2500" spans="1:11" ht="13.5" x14ac:dyDescent="0.25">
      <c r="A2500" s="3">
        <f>TITRES_STAT!B2503</f>
        <v>45950</v>
      </c>
      <c r="B2500" s="5">
        <f>TITRES_STAT!D2503</f>
        <v>0.61</v>
      </c>
      <c r="C2500" s="2">
        <f t="shared" ref="C2500:C2508" si="309">B2500-B2499</f>
        <v>0</v>
      </c>
      <c r="D2500" s="2">
        <f t="shared" si="302"/>
        <v>0.61</v>
      </c>
      <c r="E2500" s="2">
        <f t="shared" si="304"/>
        <v>0.6140000000000001</v>
      </c>
      <c r="F2500" s="2">
        <f t="shared" si="305"/>
        <v>0.62799999999999978</v>
      </c>
      <c r="G2500" s="2">
        <f t="shared" si="307"/>
        <v>0.65280000000000005</v>
      </c>
      <c r="H2500" s="2">
        <f t="shared" si="303"/>
        <v>0.68470000000000042</v>
      </c>
      <c r="I2500" s="2">
        <f t="array" ref="I2500">SUMPRODUCT(B2484:B2503, (ROW(B2484:B2503)-ROW(B2484)+1)) / (20*21/2)</f>
        <v>0.62366666666666681</v>
      </c>
      <c r="J2500" s="2">
        <f t="shared" si="306"/>
        <v>0.62549700578515044</v>
      </c>
      <c r="K2500" s="2">
        <f t="shared" si="308"/>
        <v>0.64874536553876616</v>
      </c>
    </row>
    <row r="2501" spans="1:11" ht="13.5" x14ac:dyDescent="0.25">
      <c r="A2501" s="3">
        <f>TITRES_STAT!B2504</f>
        <v>45951</v>
      </c>
      <c r="B2501" s="5">
        <f>TITRES_STAT!D2504</f>
        <v>0.63</v>
      </c>
      <c r="C2501" s="2">
        <f t="shared" si="309"/>
        <v>2.0000000000000018E-2</v>
      </c>
      <c r="D2501" s="2">
        <f t="shared" si="302"/>
        <v>0.61399999999999999</v>
      </c>
      <c r="E2501" s="2">
        <f t="shared" si="304"/>
        <v>0.61499999999999999</v>
      </c>
      <c r="F2501" s="2">
        <f t="shared" si="305"/>
        <v>0.62799999999999989</v>
      </c>
      <c r="G2501" s="2">
        <f t="shared" si="307"/>
        <v>0.65179999999999993</v>
      </c>
      <c r="H2501" s="2">
        <f t="shared" si="303"/>
        <v>0.68470000000000042</v>
      </c>
      <c r="I2501" s="2">
        <f t="array" ref="I2501">SUMPRODUCT(B2485:B2504, (ROW(B2485:B2504)-ROW(B2485)+1)) / (20*21/2)</f>
        <v>0.62571428571428578</v>
      </c>
      <c r="J2501" s="2">
        <f t="shared" si="306"/>
        <v>0.62592586237704095</v>
      </c>
      <c r="K2501" s="2">
        <f t="shared" si="308"/>
        <v>0.64801025316469685</v>
      </c>
    </row>
    <row r="2502" spans="1:11" ht="13.5" x14ac:dyDescent="0.25">
      <c r="A2502" s="3">
        <f>TITRES_STAT!B2505</f>
        <v>45952</v>
      </c>
      <c r="B2502" s="5">
        <f>TITRES_STAT!D2505</f>
        <v>0.63</v>
      </c>
      <c r="C2502" s="2">
        <f t="shared" si="309"/>
        <v>0</v>
      </c>
      <c r="D2502" s="2">
        <f t="shared" ref="D2502:D2508" si="310">AVERAGE(B2498:B2502)</f>
        <v>0.61799999999999999</v>
      </c>
      <c r="E2502" s="2">
        <f t="shared" si="304"/>
        <v>0.61599999999999999</v>
      </c>
      <c r="F2502" s="2">
        <f t="shared" si="305"/>
        <v>0.62749999999999995</v>
      </c>
      <c r="G2502" s="2">
        <f t="shared" si="307"/>
        <v>0.65039999999999987</v>
      </c>
      <c r="H2502" s="2">
        <f t="shared" si="303"/>
        <v>0.68475000000000041</v>
      </c>
      <c r="I2502" s="2">
        <f t="array" ref="I2502">SUMPRODUCT(B2486:B2505, (ROW(B2486:B2505)-ROW(B2486)+1)) / (20*21/2)</f>
        <v>0.62671428571428567</v>
      </c>
      <c r="J2502" s="2">
        <f t="shared" si="306"/>
        <v>0.62631387548398942</v>
      </c>
      <c r="K2502" s="2">
        <f t="shared" si="308"/>
        <v>0.64730396872686558</v>
      </c>
    </row>
    <row r="2503" spans="1:11" ht="13.5" x14ac:dyDescent="0.25">
      <c r="A2503" s="3">
        <f>TITRES_STAT!B2506</f>
        <v>45953</v>
      </c>
      <c r="B2503" s="5">
        <f>TITRES_STAT!D2506</f>
        <v>0.65</v>
      </c>
      <c r="C2503" s="2">
        <f t="shared" si="309"/>
        <v>2.0000000000000018E-2</v>
      </c>
      <c r="D2503" s="2">
        <f t="shared" si="310"/>
        <v>0.626</v>
      </c>
      <c r="E2503" s="2">
        <f t="shared" si="304"/>
        <v>0.61899999999999999</v>
      </c>
      <c r="F2503" s="2">
        <f t="shared" si="305"/>
        <v>0.62850000000000006</v>
      </c>
      <c r="G2503" s="2">
        <f t="shared" si="307"/>
        <v>0.64959999999999996</v>
      </c>
      <c r="H2503" s="2">
        <f t="shared" si="303"/>
        <v>0.6848000000000003</v>
      </c>
      <c r="I2503" s="2">
        <f t="array" ref="I2503">SUMPRODUCT(B2487:B2506, (ROW(B2487:B2506)-ROW(B2487)+1)) / (20*21/2)</f>
        <v>0.62776190476190485</v>
      </c>
      <c r="J2503" s="2">
        <f t="shared" si="306"/>
        <v>0.62856969686646658</v>
      </c>
      <c r="K2503" s="2">
        <f t="shared" si="308"/>
        <v>0.64740969544345917</v>
      </c>
    </row>
    <row r="2504" spans="1:11" ht="13.5" x14ac:dyDescent="0.25">
      <c r="A2504" s="3">
        <f>TITRES_STAT!B2507</f>
        <v>45954</v>
      </c>
      <c r="B2504" s="5">
        <f>TITRES_STAT!D2507</f>
        <v>0.65</v>
      </c>
      <c r="C2504" s="2">
        <f t="shared" si="309"/>
        <v>0</v>
      </c>
      <c r="D2504" s="2">
        <f t="shared" si="310"/>
        <v>0.63400000000000001</v>
      </c>
      <c r="E2504" s="2">
        <f t="shared" si="304"/>
        <v>0.62200000000000011</v>
      </c>
      <c r="F2504" s="2">
        <f t="shared" si="305"/>
        <v>0.62950000000000006</v>
      </c>
      <c r="G2504" s="2">
        <f t="shared" si="307"/>
        <v>0.64899999999999991</v>
      </c>
      <c r="H2504" s="2">
        <f t="shared" si="303"/>
        <v>0.68480000000000052</v>
      </c>
      <c r="I2504" s="2">
        <f t="array" ref="I2504">SUMPRODUCT(B2488:B2507, (ROW(B2488:B2507)-ROW(B2488)+1)) / (20*21/2)</f>
        <v>0.62699999999999989</v>
      </c>
      <c r="J2504" s="2">
        <f t="shared" si="306"/>
        <v>0.63061067811727933</v>
      </c>
      <c r="K2504" s="2">
        <f t="shared" si="308"/>
        <v>0.64751127601430392</v>
      </c>
    </row>
    <row r="2505" spans="1:11" ht="13.5" x14ac:dyDescent="0.25">
      <c r="A2505" s="3">
        <f>TITRES_STAT!B2508</f>
        <v>45957</v>
      </c>
      <c r="B2505" s="5">
        <f>TITRES_STAT!D2508</f>
        <v>0.64</v>
      </c>
      <c r="C2505" s="2">
        <f t="shared" si="309"/>
        <v>-1.0000000000000009E-2</v>
      </c>
      <c r="D2505" s="2">
        <f t="shared" si="310"/>
        <v>0.64</v>
      </c>
      <c r="E2505" s="2">
        <f t="shared" si="304"/>
        <v>0.625</v>
      </c>
      <c r="F2505" s="2">
        <f t="shared" si="305"/>
        <v>0.62900000000000023</v>
      </c>
      <c r="G2505" s="2">
        <f t="shared" si="307"/>
        <v>0.64839999999999987</v>
      </c>
      <c r="H2505" s="2">
        <f t="shared" si="303"/>
        <v>0.68475000000000041</v>
      </c>
      <c r="I2505" s="2">
        <f t="array" ref="I2505">SUMPRODUCT(B2489:B2508, (ROW(B2489:B2508)-ROW(B2489)+1)) / (20*21/2)</f>
        <v>0.62452380952380937</v>
      </c>
      <c r="J2505" s="2">
        <f t="shared" si="306"/>
        <v>0.63150489924896702</v>
      </c>
      <c r="K2505" s="2">
        <f t="shared" si="308"/>
        <v>0.64721671617060583</v>
      </c>
    </row>
    <row r="2506" spans="1:11" ht="13.5" x14ac:dyDescent="0.25">
      <c r="A2506" s="3">
        <f>TITRES_STAT!B2509</f>
        <v>45958</v>
      </c>
      <c r="B2506" s="5">
        <f>TITRES_STAT!D2509</f>
        <v>0.64</v>
      </c>
      <c r="C2506" s="2">
        <f t="shared" si="309"/>
        <v>0</v>
      </c>
      <c r="D2506" s="2">
        <f t="shared" si="310"/>
        <v>0.64200000000000013</v>
      </c>
      <c r="E2506" s="2">
        <f t="shared" si="304"/>
        <v>0.62799999999999989</v>
      </c>
      <c r="F2506" s="2">
        <f t="shared" si="305"/>
        <v>0.62800000000000022</v>
      </c>
      <c r="G2506" s="2">
        <f t="shared" si="307"/>
        <v>0.6472</v>
      </c>
      <c r="H2506" s="2">
        <f t="shared" ref="H2506:H2508" si="311">AVERAGE(B2307:B2506)</f>
        <v>0.68470000000000031</v>
      </c>
      <c r="I2506" s="2">
        <f t="array" ref="I2506">SUMPRODUCT(B2490:B2508, (ROW(B2490:B2508)-ROW(B2490)+1)) / (20*21/2)</f>
        <v>0.56519047619047613</v>
      </c>
      <c r="J2506" s="2">
        <f t="shared" si="306"/>
        <v>0.6323139564633512</v>
      </c>
      <c r="K2506" s="2">
        <f t="shared" si="308"/>
        <v>0.64693370769332725</v>
      </c>
    </row>
    <row r="2507" spans="1:11" ht="13.5" x14ac:dyDescent="0.25">
      <c r="A2507" s="3">
        <f>TITRES_STAT!B2510</f>
        <v>45959</v>
      </c>
      <c r="B2507" s="5">
        <f>TITRES_STAT!D2510</f>
        <v>0.62</v>
      </c>
      <c r="C2507" s="2">
        <f t="shared" si="309"/>
        <v>-2.0000000000000018E-2</v>
      </c>
      <c r="D2507" s="2">
        <f t="shared" si="310"/>
        <v>0.64</v>
      </c>
      <c r="E2507" s="2">
        <f t="shared" si="304"/>
        <v>0.62899999999999989</v>
      </c>
      <c r="F2507" s="2">
        <f t="shared" si="305"/>
        <v>0.62600000000000022</v>
      </c>
      <c r="G2507" s="2">
        <f t="shared" si="307"/>
        <v>0.6452</v>
      </c>
      <c r="H2507" s="2">
        <f t="shared" si="311"/>
        <v>0.68465000000000031</v>
      </c>
      <c r="I2507" s="2">
        <f t="array" ref="I2507">SUMPRODUCT(B2491:B2508, (ROW(B2491:B2508)-ROW(B2491)+1)) / (20*21/2)</f>
        <v>0.50890476190476186</v>
      </c>
      <c r="J2507" s="2">
        <f t="shared" si="306"/>
        <v>0.63114119870493679</v>
      </c>
      <c r="K2507" s="2">
        <f t="shared" si="308"/>
        <v>0.64587748386221633</v>
      </c>
    </row>
    <row r="2508" spans="1:11" ht="13.5" x14ac:dyDescent="0.25">
      <c r="A2508" s="3">
        <f>TITRES_STAT!B2511</f>
        <v>45960</v>
      </c>
      <c r="B2508" s="5">
        <f>TITRES_STAT!D2511</f>
        <v>0.6</v>
      </c>
      <c r="C2508" s="2">
        <f t="shared" si="309"/>
        <v>-2.0000000000000018E-2</v>
      </c>
      <c r="D2508" s="2">
        <f t="shared" si="310"/>
        <v>0.63000000000000012</v>
      </c>
      <c r="E2508" s="2">
        <f t="shared" ref="E2508" si="312">AVERAGE(B2499:B2508)</f>
        <v>0.62799999999999989</v>
      </c>
      <c r="F2508" s="2">
        <f t="shared" si="305"/>
        <v>0.62300000000000022</v>
      </c>
      <c r="G2508" s="2">
        <f t="shared" si="307"/>
        <v>0.64280000000000004</v>
      </c>
      <c r="H2508" s="2">
        <f t="shared" si="311"/>
        <v>0.68450000000000033</v>
      </c>
      <c r="I2508" s="2">
        <f t="array" ref="I2508">SUMPRODUCT(B2492:B2508, (ROW(B2492:B2508)-ROW(B2492)+1)) / (20*21/2)</f>
        <v>0.45557142857142852</v>
      </c>
      <c r="J2508" s="2">
        <f t="shared" si="306"/>
        <v>0.62817537025684755</v>
      </c>
      <c r="K2508" s="2">
        <f t="shared" si="308"/>
        <v>0.64407836684801179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0.61140000000000005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0.63049999999999995</v>
      </c>
      <c r="C3" s="2">
        <f t="shared" ref="C3:C66" si="0">B3-B2</f>
        <v>1.9099999999999895E-2</v>
      </c>
      <c r="D3" s="2">
        <f t="shared" ref="D3:D66" si="1">IF(C3&gt;0,C3,0)</f>
        <v>1.9099999999999895E-2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0.66869999999999996</v>
      </c>
      <c r="C4" s="2">
        <f t="shared" si="0"/>
        <v>3.8200000000000012E-2</v>
      </c>
      <c r="D4" s="2">
        <f t="shared" si="1"/>
        <v>3.8200000000000012E-2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0.64959999999999996</v>
      </c>
      <c r="C5" s="2">
        <f t="shared" si="0"/>
        <v>-1.9100000000000006E-2</v>
      </c>
      <c r="D5" s="2">
        <f t="shared" si="1"/>
        <v>0</v>
      </c>
      <c r="E5" s="2">
        <f t="shared" si="2"/>
        <v>1.9100000000000006E-2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0.62090000000000001</v>
      </c>
      <c r="C6" s="2">
        <f t="shared" si="0"/>
        <v>-2.8699999999999948E-2</v>
      </c>
      <c r="D6" s="2">
        <f t="shared" si="1"/>
        <v>0</v>
      </c>
      <c r="E6" s="2">
        <f t="shared" si="2"/>
        <v>2.8699999999999948E-2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0.59230000000000005</v>
      </c>
      <c r="C7" s="2">
        <f t="shared" si="0"/>
        <v>-2.8599999999999959E-2</v>
      </c>
      <c r="D7" s="2">
        <f t="shared" si="1"/>
        <v>0</v>
      </c>
      <c r="E7" s="2">
        <f t="shared" si="2"/>
        <v>2.8599999999999959E-2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0.56359999999999999</v>
      </c>
      <c r="C8" s="2">
        <f t="shared" si="0"/>
        <v>-2.8700000000000059E-2</v>
      </c>
      <c r="D8" s="2">
        <f t="shared" si="1"/>
        <v>0</v>
      </c>
      <c r="E8" s="2">
        <f t="shared" si="2"/>
        <v>2.8700000000000059E-2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0.55410000000000004</v>
      </c>
      <c r="C9" s="2">
        <f t="shared" si="0"/>
        <v>-9.4999999999999529E-3</v>
      </c>
      <c r="D9" s="2">
        <f t="shared" si="1"/>
        <v>0</v>
      </c>
      <c r="E9" s="2">
        <f t="shared" si="2"/>
        <v>9.4999999999999529E-3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0.5827</v>
      </c>
      <c r="C10" s="2">
        <f t="shared" si="0"/>
        <v>2.8599999999999959E-2</v>
      </c>
      <c r="D10" s="2">
        <f t="shared" si="1"/>
        <v>2.8599999999999959E-2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0.6018</v>
      </c>
      <c r="C11" s="2">
        <f t="shared" si="0"/>
        <v>1.9100000000000006E-2</v>
      </c>
      <c r="D11" s="2">
        <f t="shared" si="1"/>
        <v>1.9100000000000006E-2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0.59230000000000005</v>
      </c>
      <c r="C12" s="2">
        <f t="shared" si="0"/>
        <v>-9.4999999999999529E-3</v>
      </c>
      <c r="D12" s="2">
        <f t="shared" si="1"/>
        <v>0</v>
      </c>
      <c r="E12" s="2">
        <f t="shared" si="2"/>
        <v>9.4999999999999529E-3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0.61140000000000005</v>
      </c>
      <c r="C13" s="2">
        <f t="shared" si="0"/>
        <v>1.9100000000000006E-2</v>
      </c>
      <c r="D13" s="2">
        <f t="shared" si="1"/>
        <v>1.9100000000000006E-2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0.6401</v>
      </c>
      <c r="C14" s="2">
        <f t="shared" si="0"/>
        <v>2.8699999999999948E-2</v>
      </c>
      <c r="D14" s="2">
        <f t="shared" si="1"/>
        <v>2.8699999999999948E-2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0.62090000000000001</v>
      </c>
      <c r="C15" s="2">
        <f t="shared" si="0"/>
        <v>-1.9199999999999995E-2</v>
      </c>
      <c r="D15" s="2">
        <f t="shared" si="1"/>
        <v>0</v>
      </c>
      <c r="E15" s="2">
        <f t="shared" si="2"/>
        <v>1.9199999999999995E-2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0.62090000000000001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1.0914285714285701E-2</v>
      </c>
      <c r="G16" s="2">
        <f>SUM(E3:E16)/14</f>
        <v>1.0235714285714277E-2</v>
      </c>
      <c r="H16" s="2">
        <f>F16/G16</f>
        <v>1.0662944870900206</v>
      </c>
      <c r="I16" s="2">
        <f>IF(G16=0,100,100-(100/(1+H16)))</f>
        <v>51.604187774400536</v>
      </c>
    </row>
    <row r="17" spans="1:9" ht="13.5" x14ac:dyDescent="0.25">
      <c r="A17" s="3">
        <f>TITRES_STAT!B20</f>
        <v>42331</v>
      </c>
      <c r="B17" s="5">
        <f>TITRES_STAT!D20</f>
        <v>0.61140000000000005</v>
      </c>
      <c r="C17" s="2">
        <f t="shared" si="0"/>
        <v>-9.4999999999999529E-3</v>
      </c>
      <c r="D17" s="2">
        <f t="shared" si="1"/>
        <v>0</v>
      </c>
      <c r="E17" s="2">
        <f t="shared" si="2"/>
        <v>9.4999999999999529E-3</v>
      </c>
      <c r="F17" s="2">
        <f>((F16*13)+D17)/14</f>
        <v>1.0134693877551008E-2</v>
      </c>
      <c r="G17" s="2">
        <f>((G16*13)+E17)/14</f>
        <v>1.0183163265306111E-2</v>
      </c>
      <c r="H17" s="2">
        <f t="shared" ref="H17:H80" si="3">F17/G17</f>
        <v>0.99524024249711895</v>
      </c>
      <c r="I17" s="2">
        <f t="shared" ref="I17:I80" si="4">IF(G17=0,100,100-(100/(1+H17)))</f>
        <v>49.880722195716039</v>
      </c>
    </row>
    <row r="18" spans="1:9" ht="13.5" x14ac:dyDescent="0.25">
      <c r="A18" s="3">
        <f>TITRES_STAT!B21</f>
        <v>42332</v>
      </c>
      <c r="B18" s="5">
        <f>TITRES_STAT!D21</f>
        <v>0.61140000000000005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9.41078717201165E-3</v>
      </c>
      <c r="G18" s="2">
        <f t="shared" si="5"/>
        <v>9.4557944606413879E-3</v>
      </c>
      <c r="H18" s="2">
        <f t="shared" si="3"/>
        <v>0.99524024249711907</v>
      </c>
      <c r="I18" s="2">
        <f t="shared" si="4"/>
        <v>49.880722195716046</v>
      </c>
    </row>
    <row r="19" spans="1:9" ht="13.5" x14ac:dyDescent="0.25">
      <c r="A19" s="3">
        <f>TITRES_STAT!B22</f>
        <v>42333</v>
      </c>
      <c r="B19" s="5">
        <f>TITRES_STAT!D22</f>
        <v>0.6018</v>
      </c>
      <c r="C19" s="2">
        <f t="shared" si="0"/>
        <v>-9.6000000000000529E-3</v>
      </c>
      <c r="D19" s="2">
        <f t="shared" si="1"/>
        <v>0</v>
      </c>
      <c r="E19" s="2">
        <f t="shared" si="2"/>
        <v>9.6000000000000529E-3</v>
      </c>
      <c r="F19" s="2">
        <f t="shared" si="5"/>
        <v>8.7385880882965318E-3</v>
      </c>
      <c r="G19" s="2">
        <f t="shared" si="5"/>
        <v>9.4660948563098646E-3</v>
      </c>
      <c r="H19" s="2">
        <f t="shared" si="3"/>
        <v>0.92314605134889449</v>
      </c>
      <c r="I19" s="2">
        <f t="shared" si="4"/>
        <v>48.001869161283928</v>
      </c>
    </row>
    <row r="20" spans="1:9" ht="13.5" x14ac:dyDescent="0.25">
      <c r="A20" s="3">
        <f>TITRES_STAT!B23</f>
        <v>42334</v>
      </c>
      <c r="B20" s="5">
        <f>TITRES_STAT!D23</f>
        <v>0.6018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8.1144032248467793E-3</v>
      </c>
      <c r="G20" s="2">
        <f t="shared" si="5"/>
        <v>8.7899452237163028E-3</v>
      </c>
      <c r="H20" s="2">
        <f t="shared" si="3"/>
        <v>0.92314605134889438</v>
      </c>
      <c r="I20" s="2">
        <f t="shared" si="4"/>
        <v>48.001869161283928</v>
      </c>
    </row>
    <row r="21" spans="1:9" ht="13.5" x14ac:dyDescent="0.25">
      <c r="A21" s="3">
        <f>TITRES_STAT!B24</f>
        <v>42335</v>
      </c>
      <c r="B21" s="5">
        <f>TITRES_STAT!D24</f>
        <v>0.61140000000000005</v>
      </c>
      <c r="C21" s="2">
        <f t="shared" si="0"/>
        <v>9.6000000000000529E-3</v>
      </c>
      <c r="D21" s="2">
        <f t="shared" si="1"/>
        <v>9.6000000000000529E-3</v>
      </c>
      <c r="E21" s="2">
        <f t="shared" si="2"/>
        <v>0</v>
      </c>
      <c r="F21" s="2">
        <f t="shared" si="5"/>
        <v>8.2205172802148705E-3</v>
      </c>
      <c r="G21" s="2">
        <f t="shared" si="5"/>
        <v>8.1620919934508526E-3</v>
      </c>
      <c r="H21" s="2">
        <f t="shared" si="3"/>
        <v>1.0071581264718528</v>
      </c>
      <c r="I21" s="2">
        <f t="shared" si="4"/>
        <v>50.178314961274012</v>
      </c>
    </row>
    <row r="22" spans="1:9" ht="13.5" x14ac:dyDescent="0.25">
      <c r="A22" s="3">
        <f>TITRES_STAT!B25</f>
        <v>42338</v>
      </c>
      <c r="B22" s="5">
        <f>TITRES_STAT!D25</f>
        <v>0.6018</v>
      </c>
      <c r="C22" s="2">
        <f t="shared" si="0"/>
        <v>-9.6000000000000529E-3</v>
      </c>
      <c r="D22" s="2">
        <f t="shared" si="1"/>
        <v>0</v>
      </c>
      <c r="E22" s="2">
        <f t="shared" si="2"/>
        <v>9.6000000000000529E-3</v>
      </c>
      <c r="F22" s="2">
        <f t="shared" si="5"/>
        <v>7.6333374744852371E-3</v>
      </c>
      <c r="G22" s="2">
        <f t="shared" si="5"/>
        <v>8.2647997082043682E-3</v>
      </c>
      <c r="H22" s="2">
        <f t="shared" si="3"/>
        <v>0.92359618429805557</v>
      </c>
      <c r="I22" s="2">
        <f t="shared" si="4"/>
        <v>48.014037033198186</v>
      </c>
    </row>
    <row r="23" spans="1:9" ht="13.5" x14ac:dyDescent="0.25">
      <c r="A23" s="3">
        <f>TITRES_STAT!B26</f>
        <v>42339</v>
      </c>
      <c r="B23" s="5">
        <f>TITRES_STAT!D26</f>
        <v>0.6018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7.0880990834505777E-3</v>
      </c>
      <c r="G23" s="2">
        <f t="shared" si="5"/>
        <v>7.6744568719040564E-3</v>
      </c>
      <c r="H23" s="2">
        <f t="shared" si="3"/>
        <v>0.92359618429805557</v>
      </c>
      <c r="I23" s="2">
        <f t="shared" si="4"/>
        <v>48.014037033198186</v>
      </c>
    </row>
    <row r="24" spans="1:9" ht="13.5" x14ac:dyDescent="0.25">
      <c r="A24" s="3">
        <f>TITRES_STAT!B27</f>
        <v>42340</v>
      </c>
      <c r="B24" s="5">
        <f>TITRES_STAT!D27</f>
        <v>0.59230000000000005</v>
      </c>
      <c r="C24" s="2">
        <f t="shared" si="0"/>
        <v>-9.4999999999999529E-3</v>
      </c>
      <c r="D24" s="2">
        <f t="shared" si="1"/>
        <v>0</v>
      </c>
      <c r="E24" s="2">
        <f t="shared" si="2"/>
        <v>9.4999999999999529E-3</v>
      </c>
      <c r="F24" s="2">
        <f t="shared" si="5"/>
        <v>6.5818062917755368E-3</v>
      </c>
      <c r="G24" s="2">
        <f t="shared" si="5"/>
        <v>7.8048528096251926E-3</v>
      </c>
      <c r="H24" s="2">
        <f t="shared" si="3"/>
        <v>0.84329665815845289</v>
      </c>
      <c r="I24" s="2">
        <f t="shared" si="4"/>
        <v>45.749372702761214</v>
      </c>
    </row>
    <row r="25" spans="1:9" ht="13.5" x14ac:dyDescent="0.25">
      <c r="A25" s="3">
        <f>TITRES_STAT!B28</f>
        <v>42341</v>
      </c>
      <c r="B25" s="5">
        <f>TITRES_STAT!D28</f>
        <v>0.59230000000000005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6.1116772709344279E-3</v>
      </c>
      <c r="G25" s="2">
        <f t="shared" si="5"/>
        <v>7.2473633232233931E-3</v>
      </c>
      <c r="H25" s="2">
        <f t="shared" si="3"/>
        <v>0.84329665815845301</v>
      </c>
      <c r="I25" s="2">
        <f t="shared" si="4"/>
        <v>45.749372702761221</v>
      </c>
    </row>
    <row r="26" spans="1:9" ht="13.5" x14ac:dyDescent="0.25">
      <c r="A26" s="3">
        <f>TITRES_STAT!B29</f>
        <v>42342</v>
      </c>
      <c r="B26" s="5">
        <f>TITRES_STAT!D29</f>
        <v>0.62090000000000001</v>
      </c>
      <c r="C26" s="2">
        <f t="shared" si="0"/>
        <v>2.8599999999999959E-2</v>
      </c>
      <c r="D26" s="2">
        <f t="shared" si="1"/>
        <v>2.8599999999999959E-2</v>
      </c>
      <c r="E26" s="2">
        <f t="shared" si="2"/>
        <v>0</v>
      </c>
      <c r="F26" s="2">
        <f t="shared" si="5"/>
        <v>7.7179860372962516E-3</v>
      </c>
      <c r="G26" s="2">
        <f t="shared" si="5"/>
        <v>6.7296945144217218E-3</v>
      </c>
      <c r="H26" s="2">
        <f t="shared" si="3"/>
        <v>1.1468553321040982</v>
      </c>
      <c r="I26" s="2">
        <f t="shared" si="4"/>
        <v>53.42024285260451</v>
      </c>
    </row>
    <row r="27" spans="1:9" ht="13.5" x14ac:dyDescent="0.25">
      <c r="A27" s="3">
        <f>TITRES_STAT!B30</f>
        <v>42345</v>
      </c>
      <c r="B27" s="5">
        <f>TITRES_STAT!D30</f>
        <v>0.63049999999999995</v>
      </c>
      <c r="C27" s="2">
        <f t="shared" si="0"/>
        <v>9.5999999999999419E-3</v>
      </c>
      <c r="D27" s="2">
        <f t="shared" si="1"/>
        <v>9.5999999999999419E-3</v>
      </c>
      <c r="E27" s="2">
        <f t="shared" si="2"/>
        <v>0</v>
      </c>
      <c r="F27" s="2">
        <f t="shared" si="5"/>
        <v>7.852415606060802E-3</v>
      </c>
      <c r="G27" s="2">
        <f t="shared" si="5"/>
        <v>6.2490020491058843E-3</v>
      </c>
      <c r="H27" s="2">
        <f t="shared" si="3"/>
        <v>1.2565871389311412</v>
      </c>
      <c r="I27" s="2">
        <f t="shared" si="4"/>
        <v>55.68529206128234</v>
      </c>
    </row>
    <row r="28" spans="1:9" ht="13.5" x14ac:dyDescent="0.25">
      <c r="A28" s="3">
        <f>TITRES_STAT!B31</f>
        <v>42346</v>
      </c>
      <c r="B28" s="5">
        <f>TITRES_STAT!D31</f>
        <v>0.6401</v>
      </c>
      <c r="C28" s="2">
        <f t="shared" si="0"/>
        <v>9.6000000000000529E-3</v>
      </c>
      <c r="D28" s="2">
        <f t="shared" si="1"/>
        <v>9.6000000000000529E-3</v>
      </c>
      <c r="E28" s="2">
        <f t="shared" si="2"/>
        <v>0</v>
      </c>
      <c r="F28" s="2">
        <f>((F27*13)+D28)/14</f>
        <v>7.9772430627707488E-3</v>
      </c>
      <c r="G28" s="2">
        <f>((G27*13)+E28)/14</f>
        <v>5.8026447598840351E-3</v>
      </c>
      <c r="H28" s="2">
        <f t="shared" si="3"/>
        <v>1.3747598539756503</v>
      </c>
      <c r="I28" s="2">
        <f t="shared" si="4"/>
        <v>57.890478975132048</v>
      </c>
    </row>
    <row r="29" spans="1:9" ht="13.5" x14ac:dyDescent="0.25">
      <c r="A29" s="3">
        <f>TITRES_STAT!B32</f>
        <v>42347</v>
      </c>
      <c r="B29" s="5">
        <f>TITRES_STAT!D32</f>
        <v>0.6401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7.4074399868585532E-3</v>
      </c>
      <c r="G29" s="2">
        <f t="shared" si="6"/>
        <v>5.3881701341780327E-3</v>
      </c>
      <c r="H29" s="2">
        <f t="shared" si="3"/>
        <v>1.3747598539756505</v>
      </c>
      <c r="I29" s="2">
        <f t="shared" si="4"/>
        <v>57.890478975132048</v>
      </c>
    </row>
    <row r="30" spans="1:9" ht="13.5" x14ac:dyDescent="0.25">
      <c r="A30" s="3">
        <f>TITRES_STAT!B33</f>
        <v>42348</v>
      </c>
      <c r="B30" s="5">
        <f>TITRES_STAT!D33</f>
        <v>0.63049999999999995</v>
      </c>
      <c r="C30" s="2">
        <f t="shared" si="0"/>
        <v>-9.6000000000000529E-3</v>
      </c>
      <c r="D30" s="2">
        <f t="shared" si="1"/>
        <v>0</v>
      </c>
      <c r="E30" s="2">
        <f t="shared" si="2"/>
        <v>9.6000000000000529E-3</v>
      </c>
      <c r="F30" s="2">
        <f t="shared" si="6"/>
        <v>6.8783371306543701E-3</v>
      </c>
      <c r="G30" s="2">
        <f t="shared" si="6"/>
        <v>5.6890151245938912E-3</v>
      </c>
      <c r="H30" s="2">
        <f t="shared" si="3"/>
        <v>1.2090558699552374</v>
      </c>
      <c r="I30" s="2">
        <f t="shared" si="4"/>
        <v>54.731792273761585</v>
      </c>
    </row>
    <row r="31" spans="1:9" ht="13.5" x14ac:dyDescent="0.25">
      <c r="A31" s="3">
        <f>TITRES_STAT!B34</f>
        <v>42349</v>
      </c>
      <c r="B31" s="5">
        <f>TITRES_STAT!D34</f>
        <v>0.6401</v>
      </c>
      <c r="C31" s="2">
        <f t="shared" si="0"/>
        <v>9.6000000000000529E-3</v>
      </c>
      <c r="D31" s="2">
        <f t="shared" si="1"/>
        <v>9.6000000000000529E-3</v>
      </c>
      <c r="E31" s="2">
        <f t="shared" si="2"/>
        <v>0</v>
      </c>
      <c r="F31" s="2">
        <f t="shared" si="6"/>
        <v>7.0727416213219188E-3</v>
      </c>
      <c r="G31" s="2">
        <f t="shared" si="6"/>
        <v>5.2826569014086128E-3</v>
      </c>
      <c r="H31" s="2">
        <f t="shared" si="3"/>
        <v>1.3388606819110251</v>
      </c>
      <c r="I31" s="2">
        <f t="shared" si="4"/>
        <v>57.244139946680157</v>
      </c>
    </row>
    <row r="32" spans="1:9" ht="13.5" x14ac:dyDescent="0.25">
      <c r="A32" s="3">
        <f>TITRES_STAT!B35</f>
        <v>42352</v>
      </c>
      <c r="B32" s="5">
        <f>TITRES_STAT!D35</f>
        <v>0.63049999999999995</v>
      </c>
      <c r="C32" s="2">
        <f t="shared" si="0"/>
        <v>-9.6000000000000529E-3</v>
      </c>
      <c r="D32" s="2">
        <f t="shared" si="1"/>
        <v>0</v>
      </c>
      <c r="E32" s="2">
        <f t="shared" si="2"/>
        <v>9.6000000000000529E-3</v>
      </c>
      <c r="F32" s="2">
        <f t="shared" si="6"/>
        <v>6.567545791227496E-3</v>
      </c>
      <c r="G32" s="2">
        <f t="shared" si="6"/>
        <v>5.5910385513080014E-3</v>
      </c>
      <c r="H32" s="2">
        <f t="shared" si="3"/>
        <v>1.1746557872850016</v>
      </c>
      <c r="I32" s="2">
        <f t="shared" si="4"/>
        <v>54.015711091065462</v>
      </c>
    </row>
    <row r="33" spans="1:9" ht="13.5" x14ac:dyDescent="0.25">
      <c r="A33" s="3">
        <f>TITRES_STAT!B36</f>
        <v>42353</v>
      </c>
      <c r="B33" s="5">
        <f>TITRES_STAT!D36</f>
        <v>0.62090000000000001</v>
      </c>
      <c r="C33" s="2">
        <f t="shared" si="0"/>
        <v>-9.5999999999999419E-3</v>
      </c>
      <c r="D33" s="2">
        <f t="shared" si="1"/>
        <v>0</v>
      </c>
      <c r="E33" s="2">
        <f t="shared" si="2"/>
        <v>9.5999999999999419E-3</v>
      </c>
      <c r="F33" s="2">
        <f t="shared" si="6"/>
        <v>6.0984353775683899E-3</v>
      </c>
      <c r="G33" s="2">
        <f t="shared" si="6"/>
        <v>5.8773929405002831E-3</v>
      </c>
      <c r="H33" s="2">
        <f t="shared" si="3"/>
        <v>1.0376089261524331</v>
      </c>
      <c r="I33" s="2">
        <f t="shared" si="4"/>
        <v>50.92286909597145</v>
      </c>
    </row>
    <row r="34" spans="1:9" ht="13.5" x14ac:dyDescent="0.25">
      <c r="A34" s="3">
        <f>TITRES_STAT!B37</f>
        <v>42354</v>
      </c>
      <c r="B34" s="5">
        <f>TITRES_STAT!D37</f>
        <v>0.61140000000000005</v>
      </c>
      <c r="C34" s="2">
        <f t="shared" si="0"/>
        <v>-9.4999999999999529E-3</v>
      </c>
      <c r="D34" s="2">
        <f t="shared" si="1"/>
        <v>0</v>
      </c>
      <c r="E34" s="2">
        <f t="shared" si="2"/>
        <v>9.4999999999999529E-3</v>
      </c>
      <c r="F34" s="2">
        <f t="shared" si="6"/>
        <v>5.66283285059922E-3</v>
      </c>
      <c r="G34" s="2">
        <f t="shared" si="6"/>
        <v>6.1361505876074019E-3</v>
      </c>
      <c r="H34" s="2">
        <f t="shared" si="3"/>
        <v>0.92286406106719465</v>
      </c>
      <c r="I34" s="2">
        <f t="shared" si="4"/>
        <v>47.994243574088259</v>
      </c>
    </row>
    <row r="35" spans="1:9" ht="13.5" x14ac:dyDescent="0.25">
      <c r="A35" s="3">
        <f>TITRES_STAT!B38</f>
        <v>42355</v>
      </c>
      <c r="B35" s="5">
        <f>TITRES_STAT!D38</f>
        <v>0.62090000000000001</v>
      </c>
      <c r="C35" s="2">
        <f t="shared" si="0"/>
        <v>9.4999999999999529E-3</v>
      </c>
      <c r="D35" s="2">
        <f t="shared" si="1"/>
        <v>9.4999999999999529E-3</v>
      </c>
      <c r="E35" s="2">
        <f t="shared" si="2"/>
        <v>0</v>
      </c>
      <c r="F35" s="2">
        <f t="shared" si="6"/>
        <v>5.9369162184135585E-3</v>
      </c>
      <c r="G35" s="2">
        <f t="shared" si="6"/>
        <v>5.6978541170640161E-3</v>
      </c>
      <c r="H35" s="2">
        <f t="shared" si="3"/>
        <v>1.0419565149331562</v>
      </c>
      <c r="I35" s="2">
        <f t="shared" si="4"/>
        <v>51.027360637367195</v>
      </c>
    </row>
    <row r="36" spans="1:9" ht="13.5" x14ac:dyDescent="0.25">
      <c r="A36" s="3">
        <f>TITRES_STAT!B39</f>
        <v>42356</v>
      </c>
      <c r="B36" s="5">
        <f>TITRES_STAT!D39</f>
        <v>0.62090000000000001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5.5128507742411613E-3</v>
      </c>
      <c r="G36" s="2">
        <f t="shared" si="6"/>
        <v>5.2908645372737291E-3</v>
      </c>
      <c r="H36" s="2">
        <f t="shared" si="3"/>
        <v>1.0419565149331562</v>
      </c>
      <c r="I36" s="2">
        <f t="shared" si="4"/>
        <v>51.027360637367195</v>
      </c>
    </row>
    <row r="37" spans="1:9" ht="13.5" x14ac:dyDescent="0.25">
      <c r="A37" s="3">
        <f>TITRES_STAT!B40</f>
        <v>42359</v>
      </c>
      <c r="B37" s="5">
        <f>TITRES_STAT!D40</f>
        <v>0.61140000000000005</v>
      </c>
      <c r="C37" s="2">
        <f t="shared" si="0"/>
        <v>-9.4999999999999529E-3</v>
      </c>
      <c r="D37" s="2">
        <f t="shared" si="1"/>
        <v>0</v>
      </c>
      <c r="E37" s="2">
        <f t="shared" si="2"/>
        <v>9.4999999999999529E-3</v>
      </c>
      <c r="F37" s="2">
        <f t="shared" si="6"/>
        <v>5.1190757189382213E-3</v>
      </c>
      <c r="G37" s="2">
        <f t="shared" si="6"/>
        <v>5.5915170703256028E-3</v>
      </c>
      <c r="H37" s="2">
        <f t="shared" si="3"/>
        <v>0.91550748295223028</v>
      </c>
      <c r="I37" s="2">
        <f t="shared" si="4"/>
        <v>47.794513521880177</v>
      </c>
    </row>
    <row r="38" spans="1:9" ht="13.5" x14ac:dyDescent="0.25">
      <c r="A38" s="3">
        <f>TITRES_STAT!B41</f>
        <v>42360</v>
      </c>
      <c r="B38" s="5">
        <f>TITRES_STAT!D41</f>
        <v>0.61140000000000005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4.7534274532997772E-3</v>
      </c>
      <c r="G38" s="2">
        <f t="shared" si="6"/>
        <v>5.1921229938737745E-3</v>
      </c>
      <c r="H38" s="2">
        <f t="shared" si="3"/>
        <v>0.91550748295223028</v>
      </c>
      <c r="I38" s="2">
        <f t="shared" si="4"/>
        <v>47.794513521880177</v>
      </c>
    </row>
    <row r="39" spans="1:9" ht="13.5" x14ac:dyDescent="0.25">
      <c r="A39" s="3">
        <f>TITRES_STAT!B42</f>
        <v>42361</v>
      </c>
      <c r="B39" s="5">
        <f>TITRES_STAT!D42</f>
        <v>0.61140000000000005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4.4138969209212217E-3</v>
      </c>
      <c r="G39" s="2">
        <f t="shared" si="6"/>
        <v>4.8212570657399341E-3</v>
      </c>
      <c r="H39" s="2">
        <f t="shared" si="3"/>
        <v>0.91550748295223006</v>
      </c>
      <c r="I39" s="2">
        <f t="shared" si="4"/>
        <v>47.79451352188017</v>
      </c>
    </row>
    <row r="40" spans="1:9" ht="13.5" x14ac:dyDescent="0.25">
      <c r="A40" s="3">
        <f>TITRES_STAT!B43</f>
        <v>42363</v>
      </c>
      <c r="B40" s="5">
        <f>TITRES_STAT!D43</f>
        <v>0.62090000000000001</v>
      </c>
      <c r="C40" s="2">
        <f t="shared" si="0"/>
        <v>9.4999999999999529E-3</v>
      </c>
      <c r="D40" s="2">
        <f t="shared" si="1"/>
        <v>9.4999999999999529E-3</v>
      </c>
      <c r="E40" s="2">
        <f t="shared" si="2"/>
        <v>0</v>
      </c>
      <c r="F40" s="2">
        <f t="shared" si="6"/>
        <v>4.7771899979982746E-3</v>
      </c>
      <c r="G40" s="2">
        <f t="shared" si="6"/>
        <v>4.4768815610442252E-3</v>
      </c>
      <c r="H40" s="2">
        <f t="shared" si="3"/>
        <v>1.0670798261824024</v>
      </c>
      <c r="I40" s="2">
        <f t="shared" si="4"/>
        <v>51.622574642080679</v>
      </c>
    </row>
    <row r="41" spans="1:9" ht="13.5" x14ac:dyDescent="0.25">
      <c r="A41" s="3">
        <f>TITRES_STAT!B44</f>
        <v>42366</v>
      </c>
      <c r="B41" s="5">
        <f>TITRES_STAT!D44</f>
        <v>0.61140000000000005</v>
      </c>
      <c r="C41" s="2">
        <f t="shared" si="0"/>
        <v>-9.4999999999999529E-3</v>
      </c>
      <c r="D41" s="2">
        <f t="shared" si="1"/>
        <v>0</v>
      </c>
      <c r="E41" s="2">
        <f t="shared" si="2"/>
        <v>9.4999999999999529E-3</v>
      </c>
      <c r="F41" s="2">
        <f t="shared" si="6"/>
        <v>4.4359621409983977E-3</v>
      </c>
      <c r="G41" s="2">
        <f t="shared" si="6"/>
        <v>4.8356757352553481E-3</v>
      </c>
      <c r="H41" s="2">
        <f t="shared" si="3"/>
        <v>0.91734069525324702</v>
      </c>
      <c r="I41" s="2">
        <f t="shared" si="4"/>
        <v>47.844428354559199</v>
      </c>
    </row>
    <row r="42" spans="1:9" ht="13.5" x14ac:dyDescent="0.25">
      <c r="A42" s="3">
        <f>TITRES_STAT!B45</f>
        <v>42367</v>
      </c>
      <c r="B42" s="5">
        <f>TITRES_STAT!D45</f>
        <v>0.6018</v>
      </c>
      <c r="C42" s="2">
        <f t="shared" si="0"/>
        <v>-9.6000000000000529E-3</v>
      </c>
      <c r="D42" s="2">
        <f t="shared" si="1"/>
        <v>0</v>
      </c>
      <c r="E42" s="2">
        <f t="shared" si="2"/>
        <v>9.6000000000000529E-3</v>
      </c>
      <c r="F42" s="2">
        <f t="shared" si="6"/>
        <v>4.1191077023556549E-3</v>
      </c>
      <c r="G42" s="2">
        <f t="shared" si="6"/>
        <v>5.1759846113085409E-3</v>
      </c>
      <c r="H42" s="2">
        <f t="shared" si="3"/>
        <v>0.79581142752167167</v>
      </c>
      <c r="I42" s="2">
        <f t="shared" si="4"/>
        <v>44.314865989016425</v>
      </c>
    </row>
    <row r="43" spans="1:9" ht="13.5" x14ac:dyDescent="0.25">
      <c r="A43" s="3">
        <f>TITRES_STAT!B46</f>
        <v>42368</v>
      </c>
      <c r="B43" s="5">
        <f>TITRES_STAT!D46</f>
        <v>0.61140000000000005</v>
      </c>
      <c r="C43" s="2">
        <f t="shared" si="0"/>
        <v>9.6000000000000529E-3</v>
      </c>
      <c r="D43" s="2">
        <f t="shared" si="1"/>
        <v>9.6000000000000529E-3</v>
      </c>
      <c r="E43" s="2">
        <f t="shared" si="2"/>
        <v>0</v>
      </c>
      <c r="F43" s="2">
        <f t="shared" si="6"/>
        <v>4.5106000093302545E-3</v>
      </c>
      <c r="G43" s="2">
        <f t="shared" si="6"/>
        <v>4.8062714247865028E-3</v>
      </c>
      <c r="H43" s="2">
        <f t="shared" si="3"/>
        <v>0.93848216437976506</v>
      </c>
      <c r="I43" s="2">
        <f t="shared" si="4"/>
        <v>48.413247314041747</v>
      </c>
    </row>
    <row r="44" spans="1:9" ht="13.5" x14ac:dyDescent="0.25">
      <c r="A44" s="3">
        <f>TITRES_STAT!B47</f>
        <v>42369</v>
      </c>
      <c r="B44" s="5">
        <f>TITRES_STAT!D47</f>
        <v>0.61140000000000005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4.1884142943780936E-3</v>
      </c>
      <c r="G44" s="2">
        <f t="shared" si="6"/>
        <v>4.462966323016038E-3</v>
      </c>
      <c r="H44" s="2">
        <f t="shared" si="3"/>
        <v>0.93848216437976517</v>
      </c>
      <c r="I44" s="2">
        <f t="shared" si="4"/>
        <v>48.413247314041755</v>
      </c>
    </row>
    <row r="45" spans="1:9" ht="13.5" x14ac:dyDescent="0.25">
      <c r="A45" s="3">
        <f>TITRES_STAT!B48</f>
        <v>42373</v>
      </c>
      <c r="B45" s="5">
        <f>TITRES_STAT!D48</f>
        <v>0.61140000000000005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3.8892418447796584E-3</v>
      </c>
      <c r="G45" s="2">
        <f t="shared" si="7"/>
        <v>4.1441830142291778E-3</v>
      </c>
      <c r="H45" s="2">
        <f t="shared" si="3"/>
        <v>0.93848216437976528</v>
      </c>
      <c r="I45" s="2">
        <f t="shared" si="4"/>
        <v>48.413247314041762</v>
      </c>
    </row>
    <row r="46" spans="1:9" ht="13.5" x14ac:dyDescent="0.25">
      <c r="A46" s="3">
        <f>TITRES_STAT!B49</f>
        <v>42374</v>
      </c>
      <c r="B46" s="5">
        <f>TITRES_STAT!D49</f>
        <v>0.63049999999999995</v>
      </c>
      <c r="C46" s="2">
        <f t="shared" si="0"/>
        <v>1.9099999999999895E-2</v>
      </c>
      <c r="D46" s="2">
        <f t="shared" si="1"/>
        <v>1.9099999999999895E-2</v>
      </c>
      <c r="E46" s="2">
        <f t="shared" si="2"/>
        <v>0</v>
      </c>
      <c r="F46" s="2">
        <f t="shared" si="7"/>
        <v>4.9757245701525328E-3</v>
      </c>
      <c r="G46" s="2">
        <f t="shared" si="7"/>
        <v>3.8481699417842363E-3</v>
      </c>
      <c r="H46" s="2">
        <f t="shared" si="3"/>
        <v>1.2930106116481686</v>
      </c>
      <c r="I46" s="2">
        <f t="shared" si="4"/>
        <v>56.389211854487634</v>
      </c>
    </row>
    <row r="47" spans="1:9" ht="13.5" x14ac:dyDescent="0.25">
      <c r="A47" s="3">
        <f>TITRES_STAT!B50</f>
        <v>42375</v>
      </c>
      <c r="B47" s="5">
        <f>TITRES_STAT!D50</f>
        <v>0.63049999999999995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4.6203156722844944E-3</v>
      </c>
      <c r="G47" s="2">
        <f t="shared" si="7"/>
        <v>3.5733006602282195E-3</v>
      </c>
      <c r="H47" s="2">
        <f t="shared" si="3"/>
        <v>1.2930106116481686</v>
      </c>
      <c r="I47" s="2">
        <f t="shared" si="4"/>
        <v>56.389211854487634</v>
      </c>
    </row>
    <row r="48" spans="1:9" ht="13.5" x14ac:dyDescent="0.25">
      <c r="A48" s="3">
        <f>TITRES_STAT!B51</f>
        <v>42376</v>
      </c>
      <c r="B48" s="5">
        <f>TITRES_STAT!D51</f>
        <v>0.6401</v>
      </c>
      <c r="C48" s="2">
        <f t="shared" si="0"/>
        <v>9.6000000000000529E-3</v>
      </c>
      <c r="D48" s="2">
        <f t="shared" si="1"/>
        <v>9.6000000000000529E-3</v>
      </c>
      <c r="E48" s="2">
        <f t="shared" si="2"/>
        <v>0</v>
      </c>
      <c r="F48" s="2">
        <f t="shared" si="7"/>
        <v>4.9760074099784628E-3</v>
      </c>
      <c r="G48" s="2">
        <f t="shared" si="7"/>
        <v>3.3180648987833467E-3</v>
      </c>
      <c r="H48" s="2">
        <f t="shared" si="3"/>
        <v>1.4996715139004795</v>
      </c>
      <c r="I48" s="2">
        <f t="shared" si="4"/>
        <v>59.994743531736972</v>
      </c>
    </row>
    <row r="49" spans="1:9" ht="13.5" x14ac:dyDescent="0.25">
      <c r="A49" s="3">
        <f>TITRES_STAT!B52</f>
        <v>42377</v>
      </c>
      <c r="B49" s="5">
        <f>TITRES_STAT!D52</f>
        <v>0.6401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4.6205783092657157E-3</v>
      </c>
      <c r="G49" s="2">
        <f t="shared" si="7"/>
        <v>3.0810602631559649E-3</v>
      </c>
      <c r="H49" s="2">
        <f t="shared" si="3"/>
        <v>1.4996715139004795</v>
      </c>
      <c r="I49" s="2">
        <f t="shared" si="4"/>
        <v>59.994743531736972</v>
      </c>
    </row>
    <row r="50" spans="1:9" ht="13.5" x14ac:dyDescent="0.25">
      <c r="A50" s="3">
        <f>TITRES_STAT!B53</f>
        <v>42380</v>
      </c>
      <c r="B50" s="5">
        <f>TITRES_STAT!D53</f>
        <v>0.62090000000000001</v>
      </c>
      <c r="C50" s="2">
        <f t="shared" si="0"/>
        <v>-1.9199999999999995E-2</v>
      </c>
      <c r="D50" s="2">
        <f t="shared" si="1"/>
        <v>0</v>
      </c>
      <c r="E50" s="2">
        <f t="shared" si="2"/>
        <v>1.9199999999999995E-2</v>
      </c>
      <c r="F50" s="2">
        <f t="shared" si="7"/>
        <v>4.2905370014610219E-3</v>
      </c>
      <c r="G50" s="2">
        <f t="shared" si="7"/>
        <v>4.2324131015019665E-3</v>
      </c>
      <c r="H50" s="2">
        <f t="shared" si="3"/>
        <v>1.0137330403637652</v>
      </c>
      <c r="I50" s="2">
        <f t="shared" si="4"/>
        <v>50.340984631241987</v>
      </c>
    </row>
    <row r="51" spans="1:9" ht="13.5" x14ac:dyDescent="0.25">
      <c r="A51" s="3">
        <f>TITRES_STAT!B54</f>
        <v>42381</v>
      </c>
      <c r="B51" s="5">
        <f>TITRES_STAT!D54</f>
        <v>0.6401</v>
      </c>
      <c r="C51" s="2">
        <f t="shared" si="0"/>
        <v>1.9199999999999995E-2</v>
      </c>
      <c r="D51" s="2">
        <f t="shared" si="1"/>
        <v>1.9199999999999995E-2</v>
      </c>
      <c r="E51" s="2">
        <f t="shared" si="2"/>
        <v>0</v>
      </c>
      <c r="F51" s="2">
        <f t="shared" si="7"/>
        <v>5.3554986442138058E-3</v>
      </c>
      <c r="G51" s="2">
        <f t="shared" si="7"/>
        <v>3.9300978799661117E-3</v>
      </c>
      <c r="H51" s="2">
        <f t="shared" si="3"/>
        <v>1.3626883624231734</v>
      </c>
      <c r="I51" s="2">
        <f t="shared" si="4"/>
        <v>57.675332223061368</v>
      </c>
    </row>
    <row r="52" spans="1:9" ht="13.5" x14ac:dyDescent="0.25">
      <c r="A52" s="3">
        <f>TITRES_STAT!B55</f>
        <v>42382</v>
      </c>
      <c r="B52" s="5">
        <f>TITRES_STAT!D55</f>
        <v>0.62090000000000001</v>
      </c>
      <c r="C52" s="2">
        <f t="shared" si="0"/>
        <v>-1.9199999999999995E-2</v>
      </c>
      <c r="D52" s="2">
        <f t="shared" si="1"/>
        <v>0</v>
      </c>
      <c r="E52" s="2">
        <f t="shared" si="2"/>
        <v>1.9199999999999995E-2</v>
      </c>
      <c r="F52" s="2">
        <f t="shared" si="7"/>
        <v>4.9729630267699625E-3</v>
      </c>
      <c r="G52" s="2">
        <f t="shared" si="7"/>
        <v>5.0208051742542462E-3</v>
      </c>
      <c r="H52" s="2">
        <f t="shared" si="3"/>
        <v>0.99047122008844135</v>
      </c>
      <c r="I52" s="2">
        <f t="shared" si="4"/>
        <v>49.760640098299554</v>
      </c>
    </row>
    <row r="53" spans="1:9" ht="13.5" x14ac:dyDescent="0.25">
      <c r="A53" s="3">
        <f>TITRES_STAT!B56</f>
        <v>42384</v>
      </c>
      <c r="B53" s="5">
        <f>TITRES_STAT!D56</f>
        <v>0.63049999999999995</v>
      </c>
      <c r="C53" s="2">
        <f t="shared" si="0"/>
        <v>9.5999999999999419E-3</v>
      </c>
      <c r="D53" s="2">
        <f t="shared" si="1"/>
        <v>9.5999999999999419E-3</v>
      </c>
      <c r="E53" s="2">
        <f t="shared" si="2"/>
        <v>0</v>
      </c>
      <c r="F53" s="2">
        <f t="shared" si="7"/>
        <v>5.3034656677149608E-3</v>
      </c>
      <c r="G53" s="2">
        <f t="shared" si="7"/>
        <v>4.6621762332360855E-3</v>
      </c>
      <c r="H53" s="2">
        <f t="shared" si="3"/>
        <v>1.1375515215206156</v>
      </c>
      <c r="I53" s="2">
        <f t="shared" si="4"/>
        <v>53.217501897282077</v>
      </c>
    </row>
    <row r="54" spans="1:9" ht="13.5" x14ac:dyDescent="0.25">
      <c r="A54" s="3">
        <f>TITRES_STAT!B57</f>
        <v>42387</v>
      </c>
      <c r="B54" s="5">
        <f>TITRES_STAT!D57</f>
        <v>0.63049999999999995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4.9246466914496063E-3</v>
      </c>
      <c r="G54" s="2">
        <f t="shared" si="7"/>
        <v>4.3291636451477941E-3</v>
      </c>
      <c r="H54" s="2">
        <f t="shared" si="3"/>
        <v>1.1375515215206153</v>
      </c>
      <c r="I54" s="2">
        <f t="shared" si="4"/>
        <v>53.217501897282077</v>
      </c>
    </row>
    <row r="55" spans="1:9" ht="13.5" x14ac:dyDescent="0.25">
      <c r="A55" s="3">
        <f>TITRES_STAT!B58</f>
        <v>42388</v>
      </c>
      <c r="B55" s="5">
        <f>TITRES_STAT!D58</f>
        <v>0.63049999999999995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4.5728862134889201E-3</v>
      </c>
      <c r="G55" s="2">
        <f t="shared" si="7"/>
        <v>4.0199376704943808E-3</v>
      </c>
      <c r="H55" s="2">
        <f t="shared" si="3"/>
        <v>1.1375515215206151</v>
      </c>
      <c r="I55" s="2">
        <f t="shared" si="4"/>
        <v>53.217501897282077</v>
      </c>
    </row>
    <row r="56" spans="1:9" ht="13.5" x14ac:dyDescent="0.25">
      <c r="A56" s="3">
        <f>TITRES_STAT!B59</f>
        <v>42389</v>
      </c>
      <c r="B56" s="5">
        <f>TITRES_STAT!D59</f>
        <v>0.63049999999999995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4.246251483953997E-3</v>
      </c>
      <c r="G56" s="2">
        <f t="shared" si="7"/>
        <v>3.7327992654590677E-3</v>
      </c>
      <c r="H56" s="2">
        <f t="shared" si="3"/>
        <v>1.1375515215206151</v>
      </c>
      <c r="I56" s="2">
        <f t="shared" si="4"/>
        <v>53.217501897282077</v>
      </c>
    </row>
    <row r="57" spans="1:9" ht="13.5" x14ac:dyDescent="0.25">
      <c r="A57" s="3">
        <f>TITRES_STAT!B60</f>
        <v>42390</v>
      </c>
      <c r="B57" s="5">
        <f>TITRES_STAT!D60</f>
        <v>0.6401</v>
      </c>
      <c r="C57" s="2">
        <f t="shared" si="0"/>
        <v>9.6000000000000529E-3</v>
      </c>
      <c r="D57" s="2">
        <f t="shared" si="1"/>
        <v>9.6000000000000529E-3</v>
      </c>
      <c r="E57" s="2">
        <f t="shared" si="2"/>
        <v>0</v>
      </c>
      <c r="F57" s="2">
        <f t="shared" si="7"/>
        <v>4.628662092243001E-3</v>
      </c>
      <c r="G57" s="2">
        <f t="shared" si="7"/>
        <v>3.4661707464977054E-3</v>
      </c>
      <c r="H57" s="2">
        <f t="shared" si="3"/>
        <v>1.3353820197461139</v>
      </c>
      <c r="I57" s="2">
        <f t="shared" si="4"/>
        <v>57.180453067429511</v>
      </c>
    </row>
    <row r="58" spans="1:9" ht="13.5" x14ac:dyDescent="0.25">
      <c r="A58" s="3">
        <f>TITRES_STAT!B61</f>
        <v>42391</v>
      </c>
      <c r="B58" s="5">
        <f>TITRES_STAT!D61</f>
        <v>0.62090000000000001</v>
      </c>
      <c r="C58" s="2">
        <f t="shared" si="0"/>
        <v>-1.9199999999999995E-2</v>
      </c>
      <c r="D58" s="2">
        <f t="shared" si="1"/>
        <v>0</v>
      </c>
      <c r="E58" s="2">
        <f t="shared" si="2"/>
        <v>1.9199999999999995E-2</v>
      </c>
      <c r="F58" s="2">
        <f t="shared" si="7"/>
        <v>4.2980433713685007E-3</v>
      </c>
      <c r="G58" s="2">
        <f t="shared" si="7"/>
        <v>4.5900156931764401E-3</v>
      </c>
      <c r="H58" s="2">
        <f t="shared" si="3"/>
        <v>0.9363896898561832</v>
      </c>
      <c r="I58" s="2">
        <f t="shared" si="4"/>
        <v>48.357502354070547</v>
      </c>
    </row>
    <row r="59" spans="1:9" ht="13.5" x14ac:dyDescent="0.25">
      <c r="A59" s="3">
        <f>TITRES_STAT!B62</f>
        <v>42394</v>
      </c>
      <c r="B59" s="5">
        <f>TITRES_STAT!D62</f>
        <v>0.63049999999999995</v>
      </c>
      <c r="C59" s="2">
        <f t="shared" si="0"/>
        <v>9.5999999999999419E-3</v>
      </c>
      <c r="D59" s="2">
        <f t="shared" si="1"/>
        <v>9.5999999999999419E-3</v>
      </c>
      <c r="E59" s="2">
        <f t="shared" si="2"/>
        <v>0</v>
      </c>
      <c r="F59" s="2">
        <f t="shared" si="7"/>
        <v>4.6767545591278898E-3</v>
      </c>
      <c r="G59" s="2">
        <f t="shared" si="7"/>
        <v>4.2621574293781233E-3</v>
      </c>
      <c r="H59" s="2">
        <f t="shared" si="3"/>
        <v>1.0972740065610995</v>
      </c>
      <c r="I59" s="2">
        <f t="shared" si="4"/>
        <v>52.319058126329423</v>
      </c>
    </row>
    <row r="60" spans="1:9" ht="13.5" x14ac:dyDescent="0.25">
      <c r="A60" s="3">
        <f>TITRES_STAT!B63</f>
        <v>42395</v>
      </c>
      <c r="B60" s="5">
        <f>TITRES_STAT!D63</f>
        <v>0.6401</v>
      </c>
      <c r="C60" s="2">
        <f t="shared" si="0"/>
        <v>9.6000000000000529E-3</v>
      </c>
      <c r="D60" s="2">
        <f t="shared" si="1"/>
        <v>9.6000000000000529E-3</v>
      </c>
      <c r="E60" s="2">
        <f t="shared" si="2"/>
        <v>0</v>
      </c>
      <c r="F60" s="2">
        <f t="shared" si="7"/>
        <v>5.0284149477616159E-3</v>
      </c>
      <c r="G60" s="2">
        <f t="shared" si="7"/>
        <v>3.9577176129939719E-3</v>
      </c>
      <c r="H60" s="2">
        <f t="shared" si="3"/>
        <v>1.2705340399356266</v>
      </c>
      <c r="I60" s="2">
        <f t="shared" si="4"/>
        <v>55.957497997768336</v>
      </c>
    </row>
    <row r="61" spans="1:9" ht="13.5" x14ac:dyDescent="0.25">
      <c r="A61" s="3">
        <f>TITRES_STAT!B64</f>
        <v>42396</v>
      </c>
      <c r="B61" s="5">
        <f>TITRES_STAT!D64</f>
        <v>0.6401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4.6692424514929295E-3</v>
      </c>
      <c r="G61" s="2">
        <f t="shared" si="8"/>
        <v>3.6750234977801165E-3</v>
      </c>
      <c r="H61" s="2">
        <f t="shared" si="3"/>
        <v>1.2705340399356269</v>
      </c>
      <c r="I61" s="2">
        <f t="shared" si="4"/>
        <v>55.957497997768336</v>
      </c>
    </row>
    <row r="62" spans="1:9" ht="13.5" x14ac:dyDescent="0.25">
      <c r="A62" s="3">
        <f>TITRES_STAT!B65</f>
        <v>42397</v>
      </c>
      <c r="B62" s="5">
        <f>TITRES_STAT!D65</f>
        <v>0.6401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4.335725133529149E-3</v>
      </c>
      <c r="G62" s="2">
        <f t="shared" si="8"/>
        <v>3.4125218193672507E-3</v>
      </c>
      <c r="H62" s="2">
        <f t="shared" si="3"/>
        <v>1.2705340399356271</v>
      </c>
      <c r="I62" s="2">
        <f t="shared" si="4"/>
        <v>55.957497997768336</v>
      </c>
    </row>
    <row r="63" spans="1:9" ht="13.5" x14ac:dyDescent="0.25">
      <c r="A63" s="3">
        <f>TITRES_STAT!B66</f>
        <v>42398</v>
      </c>
      <c r="B63" s="5">
        <f>TITRES_STAT!D66</f>
        <v>0.63049999999999995</v>
      </c>
      <c r="C63" s="2">
        <f t="shared" si="0"/>
        <v>-9.6000000000000529E-3</v>
      </c>
      <c r="D63" s="2">
        <f t="shared" si="1"/>
        <v>0</v>
      </c>
      <c r="E63" s="2">
        <f t="shared" si="2"/>
        <v>9.6000000000000529E-3</v>
      </c>
      <c r="F63" s="2">
        <f t="shared" si="8"/>
        <v>4.0260304811342096E-3</v>
      </c>
      <c r="G63" s="2">
        <f t="shared" si="8"/>
        <v>3.8544845465553076E-3</v>
      </c>
      <c r="H63" s="2">
        <f t="shared" si="3"/>
        <v>1.044505544776982</v>
      </c>
      <c r="I63" s="2">
        <f t="shared" si="4"/>
        <v>51.088418294845873</v>
      </c>
    </row>
    <row r="64" spans="1:9" ht="13.5" x14ac:dyDescent="0.25">
      <c r="A64" s="3">
        <f>TITRES_STAT!B67</f>
        <v>42401</v>
      </c>
      <c r="B64" s="5">
        <f>TITRES_STAT!D67</f>
        <v>0.6401</v>
      </c>
      <c r="C64" s="2">
        <f t="shared" si="0"/>
        <v>9.6000000000000529E-3</v>
      </c>
      <c r="D64" s="2">
        <f t="shared" si="1"/>
        <v>9.6000000000000529E-3</v>
      </c>
      <c r="E64" s="2">
        <f t="shared" si="2"/>
        <v>0</v>
      </c>
      <c r="F64" s="2">
        <f t="shared" si="8"/>
        <v>4.4241711610531987E-3</v>
      </c>
      <c r="G64" s="2">
        <f t="shared" si="8"/>
        <v>3.5791642218013569E-3</v>
      </c>
      <c r="H64" s="2">
        <f t="shared" si="3"/>
        <v>1.236090575029988</v>
      </c>
      <c r="I64" s="2">
        <f t="shared" si="4"/>
        <v>55.279092396040838</v>
      </c>
    </row>
    <row r="65" spans="1:9" ht="13.5" x14ac:dyDescent="0.25">
      <c r="A65" s="3">
        <f>TITRES_STAT!B68</f>
        <v>42402</v>
      </c>
      <c r="B65" s="5">
        <f>TITRES_STAT!D68</f>
        <v>0.62090000000000001</v>
      </c>
      <c r="C65" s="2">
        <f t="shared" si="0"/>
        <v>-1.9199999999999995E-2</v>
      </c>
      <c r="D65" s="2">
        <f t="shared" si="1"/>
        <v>0</v>
      </c>
      <c r="E65" s="2">
        <f t="shared" si="2"/>
        <v>1.9199999999999995E-2</v>
      </c>
      <c r="F65" s="2">
        <f t="shared" si="8"/>
        <v>4.1081589352636848E-3</v>
      </c>
      <c r="G65" s="2">
        <f t="shared" si="8"/>
        <v>4.6949382059584032E-3</v>
      </c>
      <c r="H65" s="2">
        <f t="shared" si="3"/>
        <v>0.8750187446663239</v>
      </c>
      <c r="I65" s="2">
        <f t="shared" si="4"/>
        <v>46.6671998429563</v>
      </c>
    </row>
    <row r="66" spans="1:9" ht="13.5" x14ac:dyDescent="0.25">
      <c r="A66" s="3">
        <f>TITRES_STAT!B69</f>
        <v>42403</v>
      </c>
      <c r="B66" s="5">
        <f>TITRES_STAT!D69</f>
        <v>0.62090000000000001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3.8147190113162789E-3</v>
      </c>
      <c r="G66" s="2">
        <f t="shared" si="8"/>
        <v>4.3595854769613741E-3</v>
      </c>
      <c r="H66" s="2">
        <f t="shared" si="3"/>
        <v>0.87501874466632401</v>
      </c>
      <c r="I66" s="2">
        <f t="shared" si="4"/>
        <v>46.6671998429563</v>
      </c>
    </row>
    <row r="67" spans="1:9" ht="13.5" x14ac:dyDescent="0.25">
      <c r="A67" s="3">
        <f>TITRES_STAT!B70</f>
        <v>42404</v>
      </c>
      <c r="B67" s="5">
        <f>TITRES_STAT!D70</f>
        <v>0.62090000000000001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3.5422390819365443E-3</v>
      </c>
      <c r="G67" s="2">
        <f t="shared" si="8"/>
        <v>4.0481865143212762E-3</v>
      </c>
      <c r="H67" s="2">
        <f t="shared" si="3"/>
        <v>0.8750187446663239</v>
      </c>
      <c r="I67" s="2">
        <f t="shared" si="4"/>
        <v>46.6671998429563</v>
      </c>
    </row>
    <row r="68" spans="1:9" ht="13.5" x14ac:dyDescent="0.25">
      <c r="A68" s="3">
        <f>TITRES_STAT!B71</f>
        <v>42405</v>
      </c>
      <c r="B68" s="5">
        <f>TITRES_STAT!D71</f>
        <v>0.61140000000000005</v>
      </c>
      <c r="C68" s="2">
        <f t="shared" si="9"/>
        <v>-9.4999999999999529E-3</v>
      </c>
      <c r="D68" s="2">
        <f t="shared" si="10"/>
        <v>0</v>
      </c>
      <c r="E68" s="2">
        <f t="shared" si="11"/>
        <v>9.4999999999999529E-3</v>
      </c>
      <c r="F68" s="2">
        <f t="shared" si="8"/>
        <v>3.289222004655363E-3</v>
      </c>
      <c r="G68" s="2">
        <f t="shared" si="8"/>
        <v>4.4376017632983249E-3</v>
      </c>
      <c r="H68" s="2">
        <f t="shared" si="3"/>
        <v>0.74121612981571183</v>
      </c>
      <c r="I68" s="2">
        <f t="shared" si="4"/>
        <v>42.568875691161971</v>
      </c>
    </row>
    <row r="69" spans="1:9" ht="13.5" x14ac:dyDescent="0.25">
      <c r="A69" s="3">
        <f>TITRES_STAT!B72</f>
        <v>42408</v>
      </c>
      <c r="B69" s="5">
        <f>TITRES_STAT!D72</f>
        <v>0.6018</v>
      </c>
      <c r="C69" s="2">
        <f t="shared" si="9"/>
        <v>-9.6000000000000529E-3</v>
      </c>
      <c r="D69" s="2">
        <f t="shared" si="10"/>
        <v>0</v>
      </c>
      <c r="E69" s="2">
        <f t="shared" si="11"/>
        <v>9.6000000000000529E-3</v>
      </c>
      <c r="F69" s="2">
        <f t="shared" si="8"/>
        <v>3.0542775757514086E-3</v>
      </c>
      <c r="G69" s="2">
        <f t="shared" si="8"/>
        <v>4.8063444944913053E-3</v>
      </c>
      <c r="H69" s="2">
        <f t="shared" si="3"/>
        <v>0.63546788609347649</v>
      </c>
      <c r="I69" s="2">
        <f t="shared" si="4"/>
        <v>38.855418164851443</v>
      </c>
    </row>
    <row r="70" spans="1:9" ht="13.5" x14ac:dyDescent="0.25">
      <c r="A70" s="3">
        <f>TITRES_STAT!B73</f>
        <v>42409</v>
      </c>
      <c r="B70" s="5">
        <f>TITRES_STAT!D73</f>
        <v>0.6018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2.8361148917691653E-3</v>
      </c>
      <c r="G70" s="2">
        <f t="shared" si="8"/>
        <v>4.4630341734562115E-3</v>
      </c>
      <c r="H70" s="2">
        <f t="shared" si="3"/>
        <v>0.6354678860934766</v>
      </c>
      <c r="I70" s="2">
        <f t="shared" si="4"/>
        <v>38.855418164851443</v>
      </c>
    </row>
    <row r="71" spans="1:9" ht="13.5" x14ac:dyDescent="0.25">
      <c r="A71" s="3">
        <f>TITRES_STAT!B74</f>
        <v>42410</v>
      </c>
      <c r="B71" s="5">
        <f>TITRES_STAT!D74</f>
        <v>0.59230000000000005</v>
      </c>
      <c r="C71" s="2">
        <f t="shared" si="9"/>
        <v>-9.4999999999999529E-3</v>
      </c>
      <c r="D71" s="2">
        <f t="shared" si="10"/>
        <v>0</v>
      </c>
      <c r="E71" s="2">
        <f t="shared" si="11"/>
        <v>9.4999999999999529E-3</v>
      </c>
      <c r="F71" s="2">
        <f t="shared" si="8"/>
        <v>2.6335352566427962E-3</v>
      </c>
      <c r="G71" s="2">
        <f t="shared" si="8"/>
        <v>4.8228174467807644E-3</v>
      </c>
      <c r="H71" s="2">
        <f t="shared" si="3"/>
        <v>0.54605742093777232</v>
      </c>
      <c r="I71" s="2">
        <f t="shared" si="4"/>
        <v>35.319349303763715</v>
      </c>
    </row>
    <row r="72" spans="1:9" ht="13.5" x14ac:dyDescent="0.25">
      <c r="A72" s="3">
        <f>TITRES_STAT!B75</f>
        <v>42411</v>
      </c>
      <c r="B72" s="5">
        <f>TITRES_STAT!D75</f>
        <v>0.5827</v>
      </c>
      <c r="C72" s="2">
        <f t="shared" si="9"/>
        <v>-9.6000000000000529E-3</v>
      </c>
      <c r="D72" s="2">
        <f t="shared" si="10"/>
        <v>0</v>
      </c>
      <c r="E72" s="2">
        <f t="shared" si="11"/>
        <v>9.6000000000000529E-3</v>
      </c>
      <c r="F72" s="2">
        <f t="shared" si="8"/>
        <v>2.4454255954540248E-3</v>
      </c>
      <c r="G72" s="2">
        <f t="shared" si="8"/>
        <v>5.1640447720107136E-3</v>
      </c>
      <c r="H72" s="2">
        <f t="shared" si="3"/>
        <v>0.47354848832998292</v>
      </c>
      <c r="I72" s="2">
        <f t="shared" si="4"/>
        <v>32.136607114073982</v>
      </c>
    </row>
    <row r="73" spans="1:9" ht="13.5" x14ac:dyDescent="0.25">
      <c r="A73" s="3">
        <f>TITRES_STAT!B76</f>
        <v>42412</v>
      </c>
      <c r="B73" s="5">
        <f>TITRES_STAT!D76</f>
        <v>0.5827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2.2707523386358802E-3</v>
      </c>
      <c r="G73" s="2">
        <f t="shared" si="8"/>
        <v>4.7951844311528062E-3</v>
      </c>
      <c r="H73" s="2">
        <f t="shared" si="3"/>
        <v>0.47354848832998286</v>
      </c>
      <c r="I73" s="2">
        <f t="shared" si="4"/>
        <v>32.136607114073982</v>
      </c>
    </row>
    <row r="74" spans="1:9" ht="13.5" x14ac:dyDescent="0.25">
      <c r="A74" s="3">
        <f>TITRES_STAT!B77</f>
        <v>42415</v>
      </c>
      <c r="B74" s="5">
        <f>TITRES_STAT!D77</f>
        <v>0.59230000000000005</v>
      </c>
      <c r="C74" s="2">
        <f t="shared" si="9"/>
        <v>9.6000000000000529E-3</v>
      </c>
      <c r="D74" s="2">
        <f t="shared" si="10"/>
        <v>9.6000000000000529E-3</v>
      </c>
      <c r="E74" s="2">
        <f t="shared" si="11"/>
        <v>0</v>
      </c>
      <c r="F74" s="2">
        <f t="shared" si="8"/>
        <v>2.7942700287333206E-3</v>
      </c>
      <c r="G74" s="2">
        <f t="shared" si="8"/>
        <v>4.4526712574990343E-3</v>
      </c>
      <c r="H74" s="2">
        <f t="shared" si="3"/>
        <v>0.62754914233277559</v>
      </c>
      <c r="I74" s="2">
        <f t="shared" si="4"/>
        <v>38.557922830723605</v>
      </c>
    </row>
    <row r="75" spans="1:9" ht="13.5" x14ac:dyDescent="0.25">
      <c r="A75" s="3">
        <f>TITRES_STAT!B78</f>
        <v>42416</v>
      </c>
      <c r="B75" s="5">
        <f>TITRES_STAT!D78</f>
        <v>0.5827</v>
      </c>
      <c r="C75" s="2">
        <f t="shared" si="9"/>
        <v>-9.6000000000000529E-3</v>
      </c>
      <c r="D75" s="2">
        <f t="shared" si="10"/>
        <v>0</v>
      </c>
      <c r="E75" s="2">
        <f t="shared" si="11"/>
        <v>9.6000000000000529E-3</v>
      </c>
      <c r="F75" s="2">
        <f t="shared" si="8"/>
        <v>2.5946793123952263E-3</v>
      </c>
      <c r="G75" s="2">
        <f t="shared" si="8"/>
        <v>4.8203375962491074E-3</v>
      </c>
      <c r="H75" s="2">
        <f t="shared" si="3"/>
        <v>0.53827750869861224</v>
      </c>
      <c r="I75" s="2">
        <f t="shared" si="4"/>
        <v>34.99222381233389</v>
      </c>
    </row>
    <row r="76" spans="1:9" ht="13.5" x14ac:dyDescent="0.25">
      <c r="A76" s="3">
        <f>TITRES_STAT!B79</f>
        <v>42417</v>
      </c>
      <c r="B76" s="5">
        <f>TITRES_STAT!D79</f>
        <v>0.61140000000000005</v>
      </c>
      <c r="C76" s="2">
        <f t="shared" si="9"/>
        <v>2.8700000000000059E-2</v>
      </c>
      <c r="D76" s="2">
        <f t="shared" si="10"/>
        <v>2.8700000000000059E-2</v>
      </c>
      <c r="E76" s="2">
        <f t="shared" si="11"/>
        <v>0</v>
      </c>
      <c r="F76" s="2">
        <f t="shared" si="8"/>
        <v>4.4593450757955721E-3</v>
      </c>
      <c r="G76" s="2">
        <f t="shared" si="8"/>
        <v>4.4760277679455991E-3</v>
      </c>
      <c r="H76" s="2">
        <f t="shared" si="3"/>
        <v>0.99627288010376125</v>
      </c>
      <c r="I76" s="2">
        <f t="shared" si="4"/>
        <v>49.906648035612122</v>
      </c>
    </row>
    <row r="77" spans="1:9" ht="13.5" x14ac:dyDescent="0.25">
      <c r="A77" s="3">
        <f>TITRES_STAT!B80</f>
        <v>42418</v>
      </c>
      <c r="B77" s="5">
        <f>TITRES_STAT!D80</f>
        <v>0.63049999999999995</v>
      </c>
      <c r="C77" s="2">
        <f t="shared" si="9"/>
        <v>1.9099999999999895E-2</v>
      </c>
      <c r="D77" s="2">
        <f t="shared" si="10"/>
        <v>1.9099999999999895E-2</v>
      </c>
      <c r="E77" s="2">
        <f t="shared" si="11"/>
        <v>0</v>
      </c>
      <c r="F77" s="2">
        <f t="shared" ref="F77:G92" si="12">((F76*13)+D77)/14</f>
        <v>5.5051061418101661E-3</v>
      </c>
      <c r="G77" s="2">
        <f t="shared" si="12"/>
        <v>4.1563114988066282E-3</v>
      </c>
      <c r="H77" s="2">
        <f t="shared" si="3"/>
        <v>1.3245172175836213</v>
      </c>
      <c r="I77" s="2">
        <f t="shared" si="4"/>
        <v>56.980314345035552</v>
      </c>
    </row>
    <row r="78" spans="1:9" ht="13.5" x14ac:dyDescent="0.25">
      <c r="A78" s="3">
        <f>TITRES_STAT!B81</f>
        <v>42419</v>
      </c>
      <c r="B78" s="5">
        <f>TITRES_STAT!D81</f>
        <v>0.63049999999999995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5.1118842745380118E-3</v>
      </c>
      <c r="G78" s="2">
        <f t="shared" si="12"/>
        <v>3.859432106034726E-3</v>
      </c>
      <c r="H78" s="2">
        <f t="shared" si="3"/>
        <v>1.3245172175836215</v>
      </c>
      <c r="I78" s="2">
        <f t="shared" si="4"/>
        <v>56.980314345035552</v>
      </c>
    </row>
    <row r="79" spans="1:9" ht="13.5" x14ac:dyDescent="0.25">
      <c r="A79" s="3">
        <f>TITRES_STAT!B82</f>
        <v>42422</v>
      </c>
      <c r="B79" s="5">
        <f>TITRES_STAT!D82</f>
        <v>0.61140000000000005</v>
      </c>
      <c r="C79" s="2">
        <f t="shared" si="9"/>
        <v>-1.9099999999999895E-2</v>
      </c>
      <c r="D79" s="2">
        <f t="shared" si="10"/>
        <v>0</v>
      </c>
      <c r="E79" s="2">
        <f t="shared" si="11"/>
        <v>1.9099999999999895E-2</v>
      </c>
      <c r="F79" s="2">
        <f t="shared" si="12"/>
        <v>4.7467496834995831E-3</v>
      </c>
      <c r="G79" s="2">
        <f t="shared" si="12"/>
        <v>4.9480440984608094E-3</v>
      </c>
      <c r="H79" s="2">
        <f t="shared" si="3"/>
        <v>0.95931838703219252</v>
      </c>
      <c r="I79" s="2">
        <f t="shared" si="4"/>
        <v>48.961842719461529</v>
      </c>
    </row>
    <row r="80" spans="1:9" ht="13.5" x14ac:dyDescent="0.25">
      <c r="A80" s="3">
        <f>TITRES_STAT!B83</f>
        <v>42423</v>
      </c>
      <c r="B80" s="5">
        <f>TITRES_STAT!D83</f>
        <v>0.6018</v>
      </c>
      <c r="C80" s="2">
        <f t="shared" si="9"/>
        <v>-9.6000000000000529E-3</v>
      </c>
      <c r="D80" s="2">
        <f t="shared" si="10"/>
        <v>0</v>
      </c>
      <c r="E80" s="2">
        <f t="shared" si="11"/>
        <v>9.6000000000000529E-3</v>
      </c>
      <c r="F80" s="2">
        <f t="shared" si="12"/>
        <v>4.4076961346781844E-3</v>
      </c>
      <c r="G80" s="2">
        <f t="shared" si="12"/>
        <v>5.2803266628564704E-3</v>
      </c>
      <c r="H80" s="2">
        <f t="shared" si="3"/>
        <v>0.83473929097670185</v>
      </c>
      <c r="I80" s="2">
        <f t="shared" si="4"/>
        <v>45.496343544937012</v>
      </c>
    </row>
    <row r="81" spans="1:9" ht="13.5" x14ac:dyDescent="0.25">
      <c r="A81" s="3">
        <f>TITRES_STAT!B84</f>
        <v>42424</v>
      </c>
      <c r="B81" s="5">
        <f>TITRES_STAT!D84</f>
        <v>0.6018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4.0928606964868858E-3</v>
      </c>
      <c r="G81" s="2">
        <f t="shared" si="12"/>
        <v>4.9031604726524364E-3</v>
      </c>
      <c r="H81" s="2">
        <f t="shared" ref="H81:H144" si="13">F81/G81</f>
        <v>0.83473929097670196</v>
      </c>
      <c r="I81" s="2">
        <f t="shared" ref="I81:I144" si="14">IF(G81=0,100,100-(100/(1+H81)))</f>
        <v>45.496343544937019</v>
      </c>
    </row>
    <row r="82" spans="1:9" ht="13.5" x14ac:dyDescent="0.25">
      <c r="A82" s="3">
        <f>TITRES_STAT!B85</f>
        <v>42425</v>
      </c>
      <c r="B82" s="5">
        <f>TITRES_STAT!D85</f>
        <v>0.6018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3.8005135038806795E-3</v>
      </c>
      <c r="G82" s="2">
        <f t="shared" si="12"/>
        <v>4.5529347246058343E-3</v>
      </c>
      <c r="H82" s="2">
        <f t="shared" si="13"/>
        <v>0.83473929097670185</v>
      </c>
      <c r="I82" s="2">
        <f t="shared" si="14"/>
        <v>45.496343544937012</v>
      </c>
    </row>
    <row r="83" spans="1:9" ht="13.5" x14ac:dyDescent="0.25">
      <c r="A83" s="3">
        <f>TITRES_STAT!B86</f>
        <v>42426</v>
      </c>
      <c r="B83" s="5">
        <f>TITRES_STAT!D86</f>
        <v>0.6018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3.5290482536034884E-3</v>
      </c>
      <c r="G83" s="2">
        <f t="shared" si="12"/>
        <v>4.2277251014197033E-3</v>
      </c>
      <c r="H83" s="2">
        <f t="shared" si="13"/>
        <v>0.83473929097670196</v>
      </c>
      <c r="I83" s="2">
        <f t="shared" si="14"/>
        <v>45.496343544937019</v>
      </c>
    </row>
    <row r="84" spans="1:9" ht="13.5" x14ac:dyDescent="0.25">
      <c r="A84" s="3">
        <f>TITRES_STAT!B87</f>
        <v>42429</v>
      </c>
      <c r="B84" s="5">
        <f>TITRES_STAT!D87</f>
        <v>0.61140000000000005</v>
      </c>
      <c r="C84" s="2">
        <f t="shared" si="9"/>
        <v>9.6000000000000529E-3</v>
      </c>
      <c r="D84" s="2">
        <f t="shared" si="10"/>
        <v>9.6000000000000529E-3</v>
      </c>
      <c r="E84" s="2">
        <f t="shared" si="11"/>
        <v>0</v>
      </c>
      <c r="F84" s="2">
        <f t="shared" si="12"/>
        <v>3.962687664060386E-3</v>
      </c>
      <c r="G84" s="2">
        <f t="shared" si="12"/>
        <v>3.9257447370325818E-3</v>
      </c>
      <c r="H84" s="2">
        <f t="shared" si="13"/>
        <v>1.009410425155592</v>
      </c>
      <c r="I84" s="2">
        <f t="shared" si="14"/>
        <v>50.234158861668675</v>
      </c>
    </row>
    <row r="85" spans="1:9" ht="13.5" x14ac:dyDescent="0.25">
      <c r="A85" s="3">
        <f>TITRES_STAT!B88</f>
        <v>42430</v>
      </c>
      <c r="B85" s="5">
        <f>TITRES_STAT!D88</f>
        <v>0.63049999999999995</v>
      </c>
      <c r="C85" s="2">
        <f t="shared" si="9"/>
        <v>1.9099999999999895E-2</v>
      </c>
      <c r="D85" s="2">
        <f t="shared" si="10"/>
        <v>1.9099999999999895E-2</v>
      </c>
      <c r="E85" s="2">
        <f t="shared" si="11"/>
        <v>0</v>
      </c>
      <c r="F85" s="2">
        <f t="shared" si="12"/>
        <v>5.043924259484636E-3</v>
      </c>
      <c r="G85" s="2">
        <f t="shared" si="12"/>
        <v>3.6453343986731115E-3</v>
      </c>
      <c r="H85" s="2">
        <f t="shared" si="13"/>
        <v>1.3836657238690109</v>
      </c>
      <c r="I85" s="2">
        <f t="shared" si="14"/>
        <v>58.0478088858506</v>
      </c>
    </row>
    <row r="86" spans="1:9" ht="13.5" x14ac:dyDescent="0.25">
      <c r="A86" s="3">
        <f>TITRES_STAT!B89</f>
        <v>42431</v>
      </c>
      <c r="B86" s="5">
        <f>TITRES_STAT!D89</f>
        <v>0.63049999999999995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4.6836439552357329E-3</v>
      </c>
      <c r="G86" s="2">
        <f t="shared" si="12"/>
        <v>3.3849533701964607E-3</v>
      </c>
      <c r="H86" s="2">
        <f t="shared" si="13"/>
        <v>1.3836657238690107</v>
      </c>
      <c r="I86" s="2">
        <f t="shared" si="14"/>
        <v>58.0478088858506</v>
      </c>
    </row>
    <row r="87" spans="1:9" ht="13.5" x14ac:dyDescent="0.25">
      <c r="A87" s="3">
        <f>TITRES_STAT!B90</f>
        <v>42432</v>
      </c>
      <c r="B87" s="5">
        <f>TITRES_STAT!D90</f>
        <v>0.6401</v>
      </c>
      <c r="C87" s="2">
        <f t="shared" si="9"/>
        <v>9.6000000000000529E-3</v>
      </c>
      <c r="D87" s="2">
        <f t="shared" si="10"/>
        <v>9.6000000000000529E-3</v>
      </c>
      <c r="E87" s="2">
        <f t="shared" si="11"/>
        <v>0</v>
      </c>
      <c r="F87" s="2">
        <f t="shared" si="12"/>
        <v>5.0348122441474701E-3</v>
      </c>
      <c r="G87" s="2">
        <f t="shared" si="12"/>
        <v>3.1431709866109993E-3</v>
      </c>
      <c r="H87" s="2">
        <f t="shared" si="13"/>
        <v>1.6018257567260312</v>
      </c>
      <c r="I87" s="2">
        <f t="shared" si="14"/>
        <v>61.565450821797718</v>
      </c>
    </row>
    <row r="88" spans="1:9" ht="13.5" x14ac:dyDescent="0.25">
      <c r="A88" s="3">
        <f>TITRES_STAT!B91</f>
        <v>42433</v>
      </c>
      <c r="B88" s="5">
        <f>TITRES_STAT!D91</f>
        <v>0.63049999999999995</v>
      </c>
      <c r="C88" s="2">
        <f t="shared" si="9"/>
        <v>-9.6000000000000529E-3</v>
      </c>
      <c r="D88" s="2">
        <f t="shared" si="10"/>
        <v>0</v>
      </c>
      <c r="E88" s="2">
        <f t="shared" si="11"/>
        <v>9.6000000000000529E-3</v>
      </c>
      <c r="F88" s="2">
        <f t="shared" si="12"/>
        <v>4.6751827981369367E-3</v>
      </c>
      <c r="G88" s="2">
        <f t="shared" si="12"/>
        <v>3.6043730589959315E-3</v>
      </c>
      <c r="H88" s="2">
        <f t="shared" si="13"/>
        <v>1.2970862676016395</v>
      </c>
      <c r="I88" s="2">
        <f t="shared" si="14"/>
        <v>56.466589256828911</v>
      </c>
    </row>
    <row r="89" spans="1:9" ht="13.5" x14ac:dyDescent="0.25">
      <c r="A89" s="3">
        <f>TITRES_STAT!B92</f>
        <v>42436</v>
      </c>
      <c r="B89" s="5">
        <f>TITRES_STAT!D92</f>
        <v>0.62090000000000001</v>
      </c>
      <c r="C89" s="2">
        <f t="shared" si="9"/>
        <v>-9.5999999999999419E-3</v>
      </c>
      <c r="D89" s="2">
        <f t="shared" si="10"/>
        <v>0</v>
      </c>
      <c r="E89" s="2">
        <f t="shared" si="11"/>
        <v>9.5999999999999419E-3</v>
      </c>
      <c r="F89" s="2">
        <f t="shared" si="12"/>
        <v>4.3412411696985842E-3</v>
      </c>
      <c r="G89" s="2">
        <f t="shared" si="12"/>
        <v>4.0326321262105034E-3</v>
      </c>
      <c r="H89" s="2">
        <f t="shared" si="13"/>
        <v>1.0765279434943358</v>
      </c>
      <c r="I89" s="2">
        <f t="shared" si="14"/>
        <v>51.842689951129579</v>
      </c>
    </row>
    <row r="90" spans="1:9" ht="13.5" x14ac:dyDescent="0.25">
      <c r="A90" s="3">
        <f>TITRES_STAT!B93</f>
        <v>42437</v>
      </c>
      <c r="B90" s="5">
        <f>TITRES_STAT!D93</f>
        <v>0.61140000000000005</v>
      </c>
      <c r="C90" s="2">
        <f t="shared" si="9"/>
        <v>-9.4999999999999529E-3</v>
      </c>
      <c r="D90" s="2">
        <f t="shared" si="10"/>
        <v>0</v>
      </c>
      <c r="E90" s="2">
        <f t="shared" si="11"/>
        <v>9.4999999999999529E-3</v>
      </c>
      <c r="F90" s="2">
        <f t="shared" si="12"/>
        <v>4.0311525147201143E-3</v>
      </c>
      <c r="G90" s="2">
        <f t="shared" si="12"/>
        <v>4.4231584029097498E-3</v>
      </c>
      <c r="H90" s="2">
        <f t="shared" si="13"/>
        <v>0.91137421442294342</v>
      </c>
      <c r="I90" s="2">
        <f t="shared" si="14"/>
        <v>47.681621293509671</v>
      </c>
    </row>
    <row r="91" spans="1:9" ht="13.5" x14ac:dyDescent="0.25">
      <c r="A91" s="3">
        <f>TITRES_STAT!B94</f>
        <v>42438</v>
      </c>
      <c r="B91" s="5">
        <f>TITRES_STAT!D94</f>
        <v>0.6018</v>
      </c>
      <c r="C91" s="2">
        <f t="shared" si="9"/>
        <v>-9.6000000000000529E-3</v>
      </c>
      <c r="D91" s="2">
        <f t="shared" si="10"/>
        <v>0</v>
      </c>
      <c r="E91" s="2">
        <f t="shared" si="11"/>
        <v>9.6000000000000529E-3</v>
      </c>
      <c r="F91" s="2">
        <f t="shared" si="12"/>
        <v>3.743213049382963E-3</v>
      </c>
      <c r="G91" s="2">
        <f t="shared" si="12"/>
        <v>4.7929328027019142E-3</v>
      </c>
      <c r="H91" s="2">
        <f t="shared" si="13"/>
        <v>0.78098592312264548</v>
      </c>
      <c r="I91" s="2">
        <f t="shared" si="14"/>
        <v>43.851324874781945</v>
      </c>
    </row>
    <row r="92" spans="1:9" ht="13.5" x14ac:dyDescent="0.25">
      <c r="A92" s="3">
        <f>TITRES_STAT!B95</f>
        <v>42439</v>
      </c>
      <c r="B92" s="5">
        <f>TITRES_STAT!D95</f>
        <v>0.61140000000000005</v>
      </c>
      <c r="C92" s="2">
        <f t="shared" si="9"/>
        <v>9.6000000000000529E-3</v>
      </c>
      <c r="D92" s="2">
        <f t="shared" si="10"/>
        <v>9.6000000000000529E-3</v>
      </c>
      <c r="E92" s="2">
        <f t="shared" si="11"/>
        <v>0</v>
      </c>
      <c r="F92" s="2">
        <f t="shared" si="12"/>
        <v>4.1615549744270413E-3</v>
      </c>
      <c r="G92" s="2">
        <f t="shared" si="12"/>
        <v>4.4505804596517776E-3</v>
      </c>
      <c r="H92" s="2">
        <f t="shared" si="13"/>
        <v>0.9350589236965845</v>
      </c>
      <c r="I92" s="2">
        <f t="shared" si="14"/>
        <v>48.321987110879363</v>
      </c>
    </row>
    <row r="93" spans="1:9" ht="13.5" x14ac:dyDescent="0.25">
      <c r="A93" s="3">
        <f>TITRES_STAT!B96</f>
        <v>42440</v>
      </c>
      <c r="B93" s="5">
        <f>TITRES_STAT!D96</f>
        <v>0.6018</v>
      </c>
      <c r="C93" s="2">
        <f t="shared" si="9"/>
        <v>-9.6000000000000529E-3</v>
      </c>
      <c r="D93" s="2">
        <f t="shared" si="10"/>
        <v>0</v>
      </c>
      <c r="E93" s="2">
        <f t="shared" si="11"/>
        <v>9.6000000000000529E-3</v>
      </c>
      <c r="F93" s="2">
        <f t="shared" ref="F93:G108" si="15">((F92*13)+D93)/14</f>
        <v>3.8643010476822524E-3</v>
      </c>
      <c r="G93" s="2">
        <f t="shared" si="15"/>
        <v>4.8183961411052256E-3</v>
      </c>
      <c r="H93" s="2">
        <f t="shared" si="13"/>
        <v>0.8019890715743172</v>
      </c>
      <c r="I93" s="2">
        <f t="shared" si="14"/>
        <v>44.505767777695525</v>
      </c>
    </row>
    <row r="94" spans="1:9" ht="13.5" x14ac:dyDescent="0.25">
      <c r="A94" s="3">
        <f>TITRES_STAT!B97</f>
        <v>42443</v>
      </c>
      <c r="B94" s="5">
        <f>TITRES_STAT!D97</f>
        <v>0.61140000000000005</v>
      </c>
      <c r="C94" s="2">
        <f t="shared" si="9"/>
        <v>9.6000000000000529E-3</v>
      </c>
      <c r="D94" s="2">
        <f t="shared" si="10"/>
        <v>9.6000000000000529E-3</v>
      </c>
      <c r="E94" s="2">
        <f t="shared" si="11"/>
        <v>0</v>
      </c>
      <c r="F94" s="2">
        <f t="shared" si="15"/>
        <v>4.2739938299906667E-3</v>
      </c>
      <c r="G94" s="2">
        <f t="shared" si="15"/>
        <v>4.4742249881691374E-3</v>
      </c>
      <c r="H94" s="2">
        <f t="shared" si="13"/>
        <v>0.95524785662144229</v>
      </c>
      <c r="I94" s="2">
        <f t="shared" si="14"/>
        <v>48.855588992796875</v>
      </c>
    </row>
    <row r="95" spans="1:9" ht="13.5" x14ac:dyDescent="0.25">
      <c r="A95" s="3">
        <f>TITRES_STAT!B98</f>
        <v>42444</v>
      </c>
      <c r="B95" s="5">
        <f>TITRES_STAT!D98</f>
        <v>0.62090000000000001</v>
      </c>
      <c r="C95" s="2">
        <f t="shared" si="9"/>
        <v>9.4999999999999529E-3</v>
      </c>
      <c r="D95" s="2">
        <f t="shared" si="10"/>
        <v>9.4999999999999529E-3</v>
      </c>
      <c r="E95" s="2">
        <f t="shared" si="11"/>
        <v>0</v>
      </c>
      <c r="F95" s="2">
        <f t="shared" si="15"/>
        <v>4.6472799849913296E-3</v>
      </c>
      <c r="G95" s="2">
        <f t="shared" si="15"/>
        <v>4.154637489014199E-3</v>
      </c>
      <c r="H95" s="2">
        <f t="shared" si="13"/>
        <v>1.1185765297886492</v>
      </c>
      <c r="I95" s="2">
        <f t="shared" si="14"/>
        <v>52.798495313277137</v>
      </c>
    </row>
    <row r="96" spans="1:9" ht="13.5" x14ac:dyDescent="0.25">
      <c r="A96" s="3">
        <f>TITRES_STAT!B99</f>
        <v>42445</v>
      </c>
      <c r="B96" s="5">
        <f>TITRES_STAT!D99</f>
        <v>0.63049999999999995</v>
      </c>
      <c r="C96" s="2">
        <f t="shared" si="9"/>
        <v>9.5999999999999419E-3</v>
      </c>
      <c r="D96" s="2">
        <f t="shared" si="10"/>
        <v>9.5999999999999419E-3</v>
      </c>
      <c r="E96" s="2">
        <f t="shared" si="11"/>
        <v>0</v>
      </c>
      <c r="F96" s="2">
        <f t="shared" si="15"/>
        <v>5.0010457003490877E-3</v>
      </c>
      <c r="G96" s="2">
        <f t="shared" si="15"/>
        <v>3.8578776683703274E-3</v>
      </c>
      <c r="H96" s="2">
        <f t="shared" si="13"/>
        <v>1.296320446174662</v>
      </c>
      <c r="I96" s="2">
        <f t="shared" si="14"/>
        <v>56.452070891679973</v>
      </c>
    </row>
    <row r="97" spans="1:9" ht="13.5" x14ac:dyDescent="0.25">
      <c r="A97" s="3">
        <f>TITRES_STAT!B100</f>
        <v>42446</v>
      </c>
      <c r="B97" s="5">
        <f>TITRES_STAT!D100</f>
        <v>0.62090000000000001</v>
      </c>
      <c r="C97" s="2">
        <f t="shared" si="9"/>
        <v>-9.5999999999999419E-3</v>
      </c>
      <c r="D97" s="2">
        <f t="shared" si="10"/>
        <v>0</v>
      </c>
      <c r="E97" s="2">
        <f t="shared" si="11"/>
        <v>9.5999999999999419E-3</v>
      </c>
      <c r="F97" s="2">
        <f t="shared" si="15"/>
        <v>4.6438281503241524E-3</v>
      </c>
      <c r="G97" s="2">
        <f t="shared" si="15"/>
        <v>4.2680292634867285E-3</v>
      </c>
      <c r="H97" s="2">
        <f t="shared" si="13"/>
        <v>1.0880497446567221</v>
      </c>
      <c r="I97" s="2">
        <f t="shared" si="14"/>
        <v>52.108420665792075</v>
      </c>
    </row>
    <row r="98" spans="1:9" ht="13.5" x14ac:dyDescent="0.25">
      <c r="A98" s="3">
        <f>TITRES_STAT!B101</f>
        <v>42447</v>
      </c>
      <c r="B98" s="5">
        <f>TITRES_STAT!D101</f>
        <v>0.63049999999999995</v>
      </c>
      <c r="C98" s="2">
        <f t="shared" si="9"/>
        <v>9.5999999999999419E-3</v>
      </c>
      <c r="D98" s="2">
        <f t="shared" si="10"/>
        <v>9.5999999999999419E-3</v>
      </c>
      <c r="E98" s="2">
        <f t="shared" si="11"/>
        <v>0</v>
      </c>
      <c r="F98" s="2">
        <f t="shared" si="15"/>
        <v>4.997840425300994E-3</v>
      </c>
      <c r="G98" s="2">
        <f t="shared" si="15"/>
        <v>3.9631700303805334E-3</v>
      </c>
      <c r="H98" s="2">
        <f t="shared" si="13"/>
        <v>1.2610714117711257</v>
      </c>
      <c r="I98" s="2">
        <f t="shared" si="14"/>
        <v>55.773179263865565</v>
      </c>
    </row>
    <row r="99" spans="1:9" ht="13.5" x14ac:dyDescent="0.25">
      <c r="A99" s="3">
        <f>TITRES_STAT!B102</f>
        <v>42450</v>
      </c>
      <c r="B99" s="5">
        <f>TITRES_STAT!D102</f>
        <v>0.62090000000000001</v>
      </c>
      <c r="C99" s="2">
        <f t="shared" si="9"/>
        <v>-9.5999999999999419E-3</v>
      </c>
      <c r="D99" s="2">
        <f t="shared" si="10"/>
        <v>0</v>
      </c>
      <c r="E99" s="2">
        <f t="shared" si="11"/>
        <v>9.5999999999999419E-3</v>
      </c>
      <c r="F99" s="2">
        <f t="shared" si="15"/>
        <v>4.6408518234937806E-3</v>
      </c>
      <c r="G99" s="2">
        <f t="shared" si="15"/>
        <v>4.3658007424962056E-3</v>
      </c>
      <c r="H99" s="2">
        <f t="shared" si="13"/>
        <v>1.0630012905353785</v>
      </c>
      <c r="I99" s="2">
        <f t="shared" si="14"/>
        <v>51.526932892005824</v>
      </c>
    </row>
    <row r="100" spans="1:9" ht="13.5" x14ac:dyDescent="0.25">
      <c r="A100" s="3">
        <f>TITRES_STAT!B103</f>
        <v>42451</v>
      </c>
      <c r="B100" s="5">
        <f>TITRES_STAT!D103</f>
        <v>0.62090000000000001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4.3093624075299392E-3</v>
      </c>
      <c r="G100" s="2">
        <f t="shared" si="15"/>
        <v>4.0539578323179051E-3</v>
      </c>
      <c r="H100" s="2">
        <f t="shared" si="13"/>
        <v>1.0630012905353787</v>
      </c>
      <c r="I100" s="2">
        <f t="shared" si="14"/>
        <v>51.526932892005824</v>
      </c>
    </row>
    <row r="101" spans="1:9" ht="13.5" x14ac:dyDescent="0.25">
      <c r="A101" s="3">
        <f>TITRES_STAT!B104</f>
        <v>42452</v>
      </c>
      <c r="B101" s="5">
        <f>TITRES_STAT!D104</f>
        <v>0.61140000000000005</v>
      </c>
      <c r="C101" s="2">
        <f t="shared" si="9"/>
        <v>-9.4999999999999529E-3</v>
      </c>
      <c r="D101" s="2">
        <f t="shared" si="10"/>
        <v>0</v>
      </c>
      <c r="E101" s="2">
        <f t="shared" si="11"/>
        <v>9.4999999999999529E-3</v>
      </c>
      <c r="F101" s="2">
        <f t="shared" si="15"/>
        <v>4.0015508069920864E-3</v>
      </c>
      <c r="G101" s="2">
        <f t="shared" si="15"/>
        <v>4.4429608442951938E-3</v>
      </c>
      <c r="H101" s="2">
        <f t="shared" si="13"/>
        <v>0.90064957743890939</v>
      </c>
      <c r="I101" s="2">
        <f t="shared" si="14"/>
        <v>47.38640873782311</v>
      </c>
    </row>
    <row r="102" spans="1:9" ht="13.5" x14ac:dyDescent="0.25">
      <c r="A102" s="3">
        <f>TITRES_STAT!B105</f>
        <v>42453</v>
      </c>
      <c r="B102" s="5">
        <f>TITRES_STAT!D105</f>
        <v>0.6018</v>
      </c>
      <c r="C102" s="2">
        <f t="shared" si="9"/>
        <v>-9.6000000000000529E-3</v>
      </c>
      <c r="D102" s="2">
        <f t="shared" si="10"/>
        <v>0</v>
      </c>
      <c r="E102" s="2">
        <f t="shared" si="11"/>
        <v>9.6000000000000529E-3</v>
      </c>
      <c r="F102" s="2">
        <f t="shared" si="15"/>
        <v>3.7157257493497945E-3</v>
      </c>
      <c r="G102" s="2">
        <f t="shared" si="15"/>
        <v>4.8113207839883976E-3</v>
      </c>
      <c r="H102" s="2">
        <f t="shared" si="13"/>
        <v>0.77228809222518779</v>
      </c>
      <c r="I102" s="2">
        <f t="shared" si="14"/>
        <v>43.575764889078798</v>
      </c>
    </row>
    <row r="103" spans="1:9" ht="13.5" x14ac:dyDescent="0.25">
      <c r="A103" s="3">
        <f>TITRES_STAT!B106</f>
        <v>42454</v>
      </c>
      <c r="B103" s="5">
        <f>TITRES_STAT!D106</f>
        <v>0.61140000000000005</v>
      </c>
      <c r="C103" s="2">
        <f t="shared" si="9"/>
        <v>9.6000000000000529E-3</v>
      </c>
      <c r="D103" s="2">
        <f t="shared" si="10"/>
        <v>9.6000000000000529E-3</v>
      </c>
      <c r="E103" s="2">
        <f t="shared" si="11"/>
        <v>0</v>
      </c>
      <c r="F103" s="2">
        <f t="shared" si="15"/>
        <v>4.1360310529676703E-3</v>
      </c>
      <c r="G103" s="2">
        <f t="shared" si="15"/>
        <v>4.4676550137035123E-3</v>
      </c>
      <c r="H103" s="2">
        <f t="shared" si="13"/>
        <v>0.92577225418733966</v>
      </c>
      <c r="I103" s="2">
        <f t="shared" si="14"/>
        <v>48.072779747156972</v>
      </c>
    </row>
    <row r="104" spans="1:9" ht="13.5" x14ac:dyDescent="0.25">
      <c r="A104" s="3">
        <f>TITRES_STAT!B107</f>
        <v>42457</v>
      </c>
      <c r="B104" s="5">
        <f>TITRES_STAT!D107</f>
        <v>0.61140000000000005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3.8406002634699793E-3</v>
      </c>
      <c r="G104" s="2">
        <f t="shared" si="15"/>
        <v>4.1485367984389759E-3</v>
      </c>
      <c r="H104" s="2">
        <f t="shared" si="13"/>
        <v>0.92577225418733955</v>
      </c>
      <c r="I104" s="2">
        <f t="shared" si="14"/>
        <v>48.072779747156964</v>
      </c>
    </row>
    <row r="105" spans="1:9" ht="13.5" x14ac:dyDescent="0.25">
      <c r="A105" s="3">
        <f>TITRES_STAT!B108</f>
        <v>42458</v>
      </c>
      <c r="B105" s="5">
        <f>TITRES_STAT!D108</f>
        <v>0.6018</v>
      </c>
      <c r="C105" s="2">
        <f t="shared" si="9"/>
        <v>-9.6000000000000529E-3</v>
      </c>
      <c r="D105" s="2">
        <f t="shared" si="10"/>
        <v>0</v>
      </c>
      <c r="E105" s="2">
        <f t="shared" si="11"/>
        <v>9.6000000000000529E-3</v>
      </c>
      <c r="F105" s="2">
        <f t="shared" si="15"/>
        <v>3.5662716732221236E-3</v>
      </c>
      <c r="G105" s="2">
        <f t="shared" si="15"/>
        <v>4.5379270271219104E-3</v>
      </c>
      <c r="H105" s="2">
        <f t="shared" si="13"/>
        <v>0.78588122988922549</v>
      </c>
      <c r="I105" s="2">
        <f t="shared" si="14"/>
        <v>44.00523487992379</v>
      </c>
    </row>
    <row r="106" spans="1:9" ht="13.5" x14ac:dyDescent="0.25">
      <c r="A106" s="3">
        <f>TITRES_STAT!B109</f>
        <v>42459</v>
      </c>
      <c r="B106" s="5">
        <f>TITRES_STAT!D109</f>
        <v>0.61140000000000005</v>
      </c>
      <c r="C106" s="2">
        <f t="shared" si="9"/>
        <v>9.6000000000000529E-3</v>
      </c>
      <c r="D106" s="2">
        <f t="shared" si="10"/>
        <v>9.6000000000000529E-3</v>
      </c>
      <c r="E106" s="2">
        <f t="shared" si="11"/>
        <v>0</v>
      </c>
      <c r="F106" s="2">
        <f t="shared" si="15"/>
        <v>3.9972522679919756E-3</v>
      </c>
      <c r="G106" s="2">
        <f t="shared" si="15"/>
        <v>4.2137893823274881E-3</v>
      </c>
      <c r="H106" s="2">
        <f t="shared" si="13"/>
        <v>0.94861225972905461</v>
      </c>
      <c r="I106" s="2">
        <f t="shared" si="14"/>
        <v>48.681427256387813</v>
      </c>
    </row>
    <row r="107" spans="1:9" ht="13.5" x14ac:dyDescent="0.25">
      <c r="A107" s="3">
        <f>TITRES_STAT!B110</f>
        <v>42460</v>
      </c>
      <c r="B107" s="5">
        <f>TITRES_STAT!D110</f>
        <v>0.61140000000000005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3.7117342488496917E-3</v>
      </c>
      <c r="G107" s="2">
        <f t="shared" si="15"/>
        <v>3.912804426446953E-3</v>
      </c>
      <c r="H107" s="2">
        <f t="shared" si="13"/>
        <v>0.94861225972905461</v>
      </c>
      <c r="I107" s="2">
        <f t="shared" si="14"/>
        <v>48.681427256387813</v>
      </c>
    </row>
    <row r="108" spans="1:9" ht="13.5" x14ac:dyDescent="0.25">
      <c r="A108" s="3">
        <f>TITRES_STAT!B111</f>
        <v>42461</v>
      </c>
      <c r="B108" s="5">
        <f>TITRES_STAT!D111</f>
        <v>0.61140000000000005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3.4466103739318565E-3</v>
      </c>
      <c r="G108" s="2">
        <f t="shared" si="15"/>
        <v>3.6333183959864563E-3</v>
      </c>
      <c r="H108" s="2">
        <f t="shared" si="13"/>
        <v>0.94861225972905461</v>
      </c>
      <c r="I108" s="2">
        <f t="shared" si="14"/>
        <v>48.681427256387813</v>
      </c>
    </row>
    <row r="109" spans="1:9" ht="13.5" x14ac:dyDescent="0.25">
      <c r="A109" s="3">
        <f>TITRES_STAT!B112</f>
        <v>42464</v>
      </c>
      <c r="B109" s="5">
        <f>TITRES_STAT!D112</f>
        <v>0.61140000000000005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3.2004239186510098E-3</v>
      </c>
      <c r="G109" s="2">
        <f t="shared" si="16"/>
        <v>3.3737956534159951E-3</v>
      </c>
      <c r="H109" s="2">
        <f t="shared" si="13"/>
        <v>0.94861225972905472</v>
      </c>
      <c r="I109" s="2">
        <f t="shared" si="14"/>
        <v>48.681427256387821</v>
      </c>
    </row>
    <row r="110" spans="1:9" ht="13.5" x14ac:dyDescent="0.25">
      <c r="A110" s="3">
        <f>TITRES_STAT!B113</f>
        <v>42465</v>
      </c>
      <c r="B110" s="5">
        <f>TITRES_STAT!D113</f>
        <v>0.61140000000000005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2.9718222101759377E-3</v>
      </c>
      <c r="G110" s="2">
        <f t="shared" si="16"/>
        <v>3.1328102496005665E-3</v>
      </c>
      <c r="H110" s="2">
        <f t="shared" si="13"/>
        <v>0.94861225972905483</v>
      </c>
      <c r="I110" s="2">
        <f t="shared" si="14"/>
        <v>48.681427256387828</v>
      </c>
    </row>
    <row r="111" spans="1:9" ht="13.5" x14ac:dyDescent="0.25">
      <c r="A111" s="3">
        <f>TITRES_STAT!B114</f>
        <v>42466</v>
      </c>
      <c r="B111" s="5">
        <f>TITRES_STAT!D114</f>
        <v>0.61140000000000005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2.7595491951633707E-3</v>
      </c>
      <c r="G111" s="2">
        <f t="shared" si="16"/>
        <v>2.9090380889148118E-3</v>
      </c>
      <c r="H111" s="2">
        <f t="shared" si="13"/>
        <v>0.94861225972905483</v>
      </c>
      <c r="I111" s="2">
        <f t="shared" si="14"/>
        <v>48.681427256387828</v>
      </c>
    </row>
    <row r="112" spans="1:9" ht="13.5" x14ac:dyDescent="0.25">
      <c r="A112" s="3">
        <f>TITRES_STAT!B115</f>
        <v>42467</v>
      </c>
      <c r="B112" s="5">
        <f>TITRES_STAT!D115</f>
        <v>0.6018</v>
      </c>
      <c r="C112" s="2">
        <f t="shared" si="9"/>
        <v>-9.6000000000000529E-3</v>
      </c>
      <c r="D112" s="2">
        <f t="shared" si="10"/>
        <v>0</v>
      </c>
      <c r="E112" s="2">
        <f t="shared" si="11"/>
        <v>9.6000000000000529E-3</v>
      </c>
      <c r="F112" s="2">
        <f t="shared" si="16"/>
        <v>2.562438538365987E-3</v>
      </c>
      <c r="G112" s="2">
        <f t="shared" si="16"/>
        <v>3.3869639397066148E-3</v>
      </c>
      <c r="H112" s="2">
        <f t="shared" si="13"/>
        <v>0.75655914381773737</v>
      </c>
      <c r="I112" s="2">
        <f t="shared" si="14"/>
        <v>43.070519229624011</v>
      </c>
    </row>
    <row r="113" spans="1:9" ht="13.5" x14ac:dyDescent="0.25">
      <c r="A113" s="3">
        <f>TITRES_STAT!B116</f>
        <v>42468</v>
      </c>
      <c r="B113" s="5">
        <f>TITRES_STAT!D116</f>
        <v>0.61140000000000005</v>
      </c>
      <c r="C113" s="2">
        <f t="shared" si="9"/>
        <v>9.6000000000000529E-3</v>
      </c>
      <c r="D113" s="2">
        <f t="shared" si="10"/>
        <v>9.6000000000000529E-3</v>
      </c>
      <c r="E113" s="2">
        <f t="shared" si="11"/>
        <v>0</v>
      </c>
      <c r="F113" s="2">
        <f t="shared" si="16"/>
        <v>3.0651214999112774E-3</v>
      </c>
      <c r="G113" s="2">
        <f t="shared" si="16"/>
        <v>3.1450379440132849E-3</v>
      </c>
      <c r="H113" s="2">
        <f t="shared" si="13"/>
        <v>0.97458967251758222</v>
      </c>
      <c r="I113" s="2">
        <f t="shared" si="14"/>
        <v>49.35656688991947</v>
      </c>
    </row>
    <row r="114" spans="1:9" ht="13.5" x14ac:dyDescent="0.25">
      <c r="A114" s="3">
        <f>TITRES_STAT!B117</f>
        <v>42471</v>
      </c>
      <c r="B114" s="5">
        <f>TITRES_STAT!D117</f>
        <v>0.61140000000000005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2.8461842499176147E-3</v>
      </c>
      <c r="G114" s="2">
        <f t="shared" si="16"/>
        <v>2.9203923765837646E-3</v>
      </c>
      <c r="H114" s="2">
        <f t="shared" si="13"/>
        <v>0.97458967251758222</v>
      </c>
      <c r="I114" s="2">
        <f t="shared" si="14"/>
        <v>49.35656688991947</v>
      </c>
    </row>
    <row r="115" spans="1:9" ht="13.5" x14ac:dyDescent="0.25">
      <c r="A115" s="3">
        <f>TITRES_STAT!B118</f>
        <v>42472</v>
      </c>
      <c r="B115" s="5">
        <f>TITRES_STAT!D118</f>
        <v>0.61140000000000005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2.6428853749234996E-3</v>
      </c>
      <c r="G115" s="2">
        <f t="shared" si="16"/>
        <v>2.7117929211134956E-3</v>
      </c>
      <c r="H115" s="2">
        <f t="shared" si="13"/>
        <v>0.97458967251758233</v>
      </c>
      <c r="I115" s="2">
        <f t="shared" si="14"/>
        <v>49.35656688991947</v>
      </c>
    </row>
    <row r="116" spans="1:9" ht="13.5" x14ac:dyDescent="0.25">
      <c r="A116" s="3">
        <f>TITRES_STAT!B119</f>
        <v>42473</v>
      </c>
      <c r="B116" s="5">
        <f>TITRES_STAT!D119</f>
        <v>0.62090000000000001</v>
      </c>
      <c r="C116" s="2">
        <f t="shared" si="9"/>
        <v>9.4999999999999529E-3</v>
      </c>
      <c r="D116" s="2">
        <f t="shared" si="10"/>
        <v>9.4999999999999529E-3</v>
      </c>
      <c r="E116" s="2">
        <f t="shared" si="11"/>
        <v>0</v>
      </c>
      <c r="F116" s="2">
        <f t="shared" si="16"/>
        <v>3.1326792767146748E-3</v>
      </c>
      <c r="G116" s="2">
        <f t="shared" si="16"/>
        <v>2.518093426748246E-3</v>
      </c>
      <c r="H116" s="2">
        <f t="shared" si="13"/>
        <v>1.2440679299020598</v>
      </c>
      <c r="I116" s="2">
        <f t="shared" si="14"/>
        <v>55.438069112121568</v>
      </c>
    </row>
    <row r="117" spans="1:9" ht="13.5" x14ac:dyDescent="0.25">
      <c r="A117" s="3">
        <f>TITRES_STAT!B120</f>
        <v>42474</v>
      </c>
      <c r="B117" s="5">
        <f>TITRES_STAT!D120</f>
        <v>0.62090000000000001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2.9089164712350554E-3</v>
      </c>
      <c r="G117" s="2">
        <f t="shared" si="16"/>
        <v>2.3382296105519426E-3</v>
      </c>
      <c r="H117" s="2">
        <f t="shared" si="13"/>
        <v>1.2440679299020601</v>
      </c>
      <c r="I117" s="2">
        <f t="shared" si="14"/>
        <v>55.438069112121575</v>
      </c>
    </row>
    <row r="118" spans="1:9" ht="13.5" x14ac:dyDescent="0.25">
      <c r="A118" s="3">
        <f>TITRES_STAT!B121</f>
        <v>42475</v>
      </c>
      <c r="B118" s="5">
        <f>TITRES_STAT!D121</f>
        <v>0.62090000000000001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2.7011367232896944E-3</v>
      </c>
      <c r="G118" s="2">
        <f t="shared" si="16"/>
        <v>2.1712132097982321E-3</v>
      </c>
      <c r="H118" s="2">
        <f t="shared" si="13"/>
        <v>1.2440679299020603</v>
      </c>
      <c r="I118" s="2">
        <f t="shared" si="14"/>
        <v>55.438069112121589</v>
      </c>
    </row>
    <row r="119" spans="1:9" ht="13.5" x14ac:dyDescent="0.25">
      <c r="A119" s="3">
        <f>TITRES_STAT!B122</f>
        <v>42478</v>
      </c>
      <c r="B119" s="5">
        <f>TITRES_STAT!D122</f>
        <v>0.62090000000000001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2.508198385911859E-3</v>
      </c>
      <c r="G119" s="2">
        <f t="shared" si="16"/>
        <v>2.0161265519555013E-3</v>
      </c>
      <c r="H119" s="2">
        <f t="shared" si="13"/>
        <v>1.2440679299020603</v>
      </c>
      <c r="I119" s="2">
        <f t="shared" si="14"/>
        <v>55.438069112121589</v>
      </c>
    </row>
    <row r="120" spans="1:9" ht="13.5" x14ac:dyDescent="0.25">
      <c r="A120" s="3">
        <f>TITRES_STAT!B123</f>
        <v>42479</v>
      </c>
      <c r="B120" s="5">
        <f>TITRES_STAT!D123</f>
        <v>0.6018</v>
      </c>
      <c r="C120" s="2">
        <f t="shared" si="9"/>
        <v>-1.9100000000000006E-2</v>
      </c>
      <c r="D120" s="2">
        <f t="shared" si="10"/>
        <v>0</v>
      </c>
      <c r="E120" s="2">
        <f t="shared" si="11"/>
        <v>1.9100000000000006E-2</v>
      </c>
      <c r="F120" s="2">
        <f t="shared" si="16"/>
        <v>2.3290413583467264E-3</v>
      </c>
      <c r="G120" s="2">
        <f t="shared" si="16"/>
        <v>3.2364032268158227E-3</v>
      </c>
      <c r="H120" s="2">
        <f t="shared" si="13"/>
        <v>0.71963880738006303</v>
      </c>
      <c r="I120" s="2">
        <f t="shared" si="14"/>
        <v>41.848253499027557</v>
      </c>
    </row>
    <row r="121" spans="1:9" ht="13.5" x14ac:dyDescent="0.25">
      <c r="A121" s="3">
        <f>TITRES_STAT!B124</f>
        <v>42480</v>
      </c>
      <c r="B121" s="5">
        <f>TITRES_STAT!D124</f>
        <v>0.6018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2.1626812613219602E-3</v>
      </c>
      <c r="G121" s="2">
        <f t="shared" si="16"/>
        <v>3.0052315677575499E-3</v>
      </c>
      <c r="H121" s="2">
        <f t="shared" si="13"/>
        <v>0.71963880738006303</v>
      </c>
      <c r="I121" s="2">
        <f t="shared" si="14"/>
        <v>41.848253499027557</v>
      </c>
    </row>
    <row r="122" spans="1:9" ht="13.5" x14ac:dyDescent="0.25">
      <c r="A122" s="3">
        <f>TITRES_STAT!B125</f>
        <v>42481</v>
      </c>
      <c r="B122" s="5">
        <f>TITRES_STAT!D125</f>
        <v>0.61140000000000005</v>
      </c>
      <c r="C122" s="2">
        <f t="shared" si="9"/>
        <v>9.6000000000000529E-3</v>
      </c>
      <c r="D122" s="2">
        <f t="shared" si="10"/>
        <v>9.6000000000000529E-3</v>
      </c>
      <c r="E122" s="2">
        <f t="shared" si="11"/>
        <v>0</v>
      </c>
      <c r="F122" s="2">
        <f t="shared" si="16"/>
        <v>2.6939183140846814E-3</v>
      </c>
      <c r="G122" s="2">
        <f t="shared" si="16"/>
        <v>2.7905721700605818E-3</v>
      </c>
      <c r="H122" s="2">
        <f t="shared" si="13"/>
        <v>0.96536414395123782</v>
      </c>
      <c r="I122" s="2">
        <f t="shared" si="14"/>
        <v>49.118843799115794</v>
      </c>
    </row>
    <row r="123" spans="1:9" ht="13.5" x14ac:dyDescent="0.25">
      <c r="A123" s="3">
        <f>TITRES_STAT!B126</f>
        <v>42482</v>
      </c>
      <c r="B123" s="5">
        <f>TITRES_STAT!D126</f>
        <v>0.6401</v>
      </c>
      <c r="C123" s="2">
        <f t="shared" si="9"/>
        <v>2.8699999999999948E-2</v>
      </c>
      <c r="D123" s="2">
        <f t="shared" si="10"/>
        <v>2.8699999999999948E-2</v>
      </c>
      <c r="E123" s="2">
        <f t="shared" si="11"/>
        <v>0</v>
      </c>
      <c r="F123" s="2">
        <f t="shared" si="16"/>
        <v>4.5514955773643439E-3</v>
      </c>
      <c r="G123" s="2">
        <f t="shared" si="16"/>
        <v>2.5912455864848258E-3</v>
      </c>
      <c r="H123" s="2">
        <f t="shared" si="13"/>
        <v>1.7564894663414401</v>
      </c>
      <c r="I123" s="2">
        <f t="shared" si="14"/>
        <v>63.721972740666651</v>
      </c>
    </row>
    <row r="124" spans="1:9" ht="13.5" x14ac:dyDescent="0.25">
      <c r="A124" s="3">
        <f>TITRES_STAT!B127</f>
        <v>42485</v>
      </c>
      <c r="B124" s="5">
        <f>TITRES_STAT!D127</f>
        <v>0.62090000000000001</v>
      </c>
      <c r="C124" s="2">
        <f t="shared" si="9"/>
        <v>-1.9199999999999995E-2</v>
      </c>
      <c r="D124" s="2">
        <f t="shared" si="10"/>
        <v>0</v>
      </c>
      <c r="E124" s="2">
        <f t="shared" si="11"/>
        <v>1.9199999999999995E-2</v>
      </c>
      <c r="F124" s="2">
        <f t="shared" si="16"/>
        <v>4.2263887504097476E-3</v>
      </c>
      <c r="G124" s="2">
        <f t="shared" si="16"/>
        <v>3.7775851874501951E-3</v>
      </c>
      <c r="H124" s="2">
        <f t="shared" si="13"/>
        <v>1.1188069998925656</v>
      </c>
      <c r="I124" s="2">
        <f t="shared" si="14"/>
        <v>52.80362958727693</v>
      </c>
    </row>
    <row r="125" spans="1:9" ht="13.5" x14ac:dyDescent="0.25">
      <c r="A125" s="3">
        <f>TITRES_STAT!B128</f>
        <v>42486</v>
      </c>
      <c r="B125" s="5">
        <f>TITRES_STAT!D128</f>
        <v>0.6018</v>
      </c>
      <c r="C125" s="2">
        <f t="shared" si="9"/>
        <v>-1.9100000000000006E-2</v>
      </c>
      <c r="D125" s="2">
        <f t="shared" si="10"/>
        <v>0</v>
      </c>
      <c r="E125" s="2">
        <f t="shared" si="11"/>
        <v>1.9100000000000006E-2</v>
      </c>
      <c r="F125" s="2">
        <f t="shared" ref="F125:G140" si="17">((F124*13)+D125)/14</f>
        <v>3.9245038396661944E-3</v>
      </c>
      <c r="G125" s="2">
        <f t="shared" si="17"/>
        <v>4.8720433883466105E-3</v>
      </c>
      <c r="H125" s="2">
        <f t="shared" si="13"/>
        <v>0.80551496094085984</v>
      </c>
      <c r="I125" s="2">
        <f t="shared" si="14"/>
        <v>44.614139365597019</v>
      </c>
    </row>
    <row r="126" spans="1:9" ht="13.5" x14ac:dyDescent="0.25">
      <c r="A126" s="3">
        <f>TITRES_STAT!B129</f>
        <v>42487</v>
      </c>
      <c r="B126" s="5">
        <f>TITRES_STAT!D129</f>
        <v>0.61140000000000005</v>
      </c>
      <c r="C126" s="2">
        <f t="shared" si="9"/>
        <v>9.6000000000000529E-3</v>
      </c>
      <c r="D126" s="2">
        <f t="shared" si="10"/>
        <v>9.6000000000000529E-3</v>
      </c>
      <c r="E126" s="2">
        <f t="shared" si="11"/>
        <v>0</v>
      </c>
      <c r="F126" s="2">
        <f t="shared" si="17"/>
        <v>4.3298964225471845E-3</v>
      </c>
      <c r="G126" s="2">
        <f t="shared" si="17"/>
        <v>4.524040289178995E-3</v>
      </c>
      <c r="H126" s="2">
        <f t="shared" si="13"/>
        <v>0.95708617646571781</v>
      </c>
      <c r="I126" s="2">
        <f t="shared" si="14"/>
        <v>48.903629690651137</v>
      </c>
    </row>
    <row r="127" spans="1:9" ht="13.5" x14ac:dyDescent="0.25">
      <c r="A127" s="3">
        <f>TITRES_STAT!B130</f>
        <v>42488</v>
      </c>
      <c r="B127" s="5">
        <f>TITRES_STAT!D130</f>
        <v>0.63049999999999995</v>
      </c>
      <c r="C127" s="2">
        <f t="shared" si="9"/>
        <v>1.9099999999999895E-2</v>
      </c>
      <c r="D127" s="2">
        <f t="shared" si="10"/>
        <v>1.9099999999999895E-2</v>
      </c>
      <c r="E127" s="2">
        <f t="shared" si="11"/>
        <v>0</v>
      </c>
      <c r="F127" s="2">
        <f t="shared" si="17"/>
        <v>5.384903820936664E-3</v>
      </c>
      <c r="G127" s="2">
        <f t="shared" si="17"/>
        <v>4.2008945542376377E-3</v>
      </c>
      <c r="H127" s="2">
        <f t="shared" si="13"/>
        <v>1.2818469379348409</v>
      </c>
      <c r="I127" s="2">
        <f t="shared" si="14"/>
        <v>56.175851089072673</v>
      </c>
    </row>
    <row r="128" spans="1:9" ht="13.5" x14ac:dyDescent="0.25">
      <c r="A128" s="3">
        <f>TITRES_STAT!B131</f>
        <v>42489</v>
      </c>
      <c r="B128" s="5">
        <f>TITRES_STAT!D131</f>
        <v>0.61140000000000005</v>
      </c>
      <c r="C128" s="2">
        <f t="shared" si="9"/>
        <v>-1.9099999999999895E-2</v>
      </c>
      <c r="D128" s="2">
        <f t="shared" si="10"/>
        <v>0</v>
      </c>
      <c r="E128" s="2">
        <f t="shared" si="11"/>
        <v>1.9099999999999895E-2</v>
      </c>
      <c r="F128" s="2">
        <f t="shared" si="17"/>
        <v>5.0002678337269027E-3</v>
      </c>
      <c r="G128" s="2">
        <f t="shared" si="17"/>
        <v>5.2651163717920843E-3</v>
      </c>
      <c r="H128" s="2">
        <f t="shared" si="13"/>
        <v>0.9496974958646478</v>
      </c>
      <c r="I128" s="2">
        <f t="shared" si="14"/>
        <v>48.70999208230905</v>
      </c>
    </row>
    <row r="129" spans="1:9" ht="13.5" x14ac:dyDescent="0.25">
      <c r="A129" s="3">
        <f>TITRES_STAT!B132</f>
        <v>42492</v>
      </c>
      <c r="B129" s="5">
        <f>TITRES_STAT!D132</f>
        <v>0.61140000000000005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4.6431058456035523E-3</v>
      </c>
      <c r="G129" s="2">
        <f t="shared" si="17"/>
        <v>4.8890366309497927E-3</v>
      </c>
      <c r="H129" s="2">
        <f t="shared" si="13"/>
        <v>0.9496974958646478</v>
      </c>
      <c r="I129" s="2">
        <f t="shared" si="14"/>
        <v>48.70999208230905</v>
      </c>
    </row>
    <row r="130" spans="1:9" ht="13.5" x14ac:dyDescent="0.25">
      <c r="A130" s="3">
        <f>TITRES_STAT!B133</f>
        <v>42493</v>
      </c>
      <c r="B130" s="5">
        <f>TITRES_STAT!D133</f>
        <v>0.6018</v>
      </c>
      <c r="C130" s="2">
        <f t="shared" si="9"/>
        <v>-9.6000000000000529E-3</v>
      </c>
      <c r="D130" s="2">
        <f t="shared" si="10"/>
        <v>0</v>
      </c>
      <c r="E130" s="2">
        <f t="shared" si="11"/>
        <v>9.6000000000000529E-3</v>
      </c>
      <c r="F130" s="2">
        <f t="shared" si="17"/>
        <v>4.3114554280604418E-3</v>
      </c>
      <c r="G130" s="2">
        <f t="shared" si="17"/>
        <v>5.2255340144533825E-3</v>
      </c>
      <c r="H130" s="2">
        <f t="shared" si="13"/>
        <v>0.82507460790329235</v>
      </c>
      <c r="I130" s="2">
        <f t="shared" si="14"/>
        <v>45.207719417627871</v>
      </c>
    </row>
    <row r="131" spans="1:9" ht="13.5" x14ac:dyDescent="0.25">
      <c r="A131" s="3">
        <f>TITRES_STAT!B134</f>
        <v>42494</v>
      </c>
      <c r="B131" s="5">
        <f>TITRES_STAT!D134</f>
        <v>0.59230000000000005</v>
      </c>
      <c r="C131" s="2">
        <f t="shared" ref="C131:C194" si="18">B131-B130</f>
        <v>-9.4999999999999529E-3</v>
      </c>
      <c r="D131" s="2">
        <f t="shared" ref="D131:D194" si="19">IF(C131&gt;0,C131,0)</f>
        <v>0</v>
      </c>
      <c r="E131" s="2">
        <f t="shared" ref="E131:E194" si="20">IF(C131&lt;0,-C131,0)</f>
        <v>9.4999999999999529E-3</v>
      </c>
      <c r="F131" s="2">
        <f t="shared" si="17"/>
        <v>4.0034943260561246E-3</v>
      </c>
      <c r="G131" s="2">
        <f t="shared" si="17"/>
        <v>5.5308530134209949E-3</v>
      </c>
      <c r="H131" s="2">
        <f t="shared" si="13"/>
        <v>0.723847536056621</v>
      </c>
      <c r="I131" s="2">
        <f t="shared" si="14"/>
        <v>41.990229467302825</v>
      </c>
    </row>
    <row r="132" spans="1:9" ht="13.5" x14ac:dyDescent="0.25">
      <c r="A132" s="3">
        <f>TITRES_STAT!B135</f>
        <v>42495</v>
      </c>
      <c r="B132" s="5">
        <f>TITRES_STAT!D135</f>
        <v>0.5827</v>
      </c>
      <c r="C132" s="2">
        <f t="shared" si="18"/>
        <v>-9.6000000000000529E-3</v>
      </c>
      <c r="D132" s="2">
        <f t="shared" si="19"/>
        <v>0</v>
      </c>
      <c r="E132" s="2">
        <f t="shared" si="20"/>
        <v>9.6000000000000529E-3</v>
      </c>
      <c r="F132" s="2">
        <f t="shared" si="17"/>
        <v>3.7175304456235443E-3</v>
      </c>
      <c r="G132" s="2">
        <f t="shared" si="17"/>
        <v>5.8215063696052134E-3</v>
      </c>
      <c r="H132" s="2">
        <f t="shared" si="13"/>
        <v>0.63858565285322355</v>
      </c>
      <c r="I132" s="2">
        <f t="shared" si="14"/>
        <v>38.971759074130304</v>
      </c>
    </row>
    <row r="133" spans="1:9" ht="13.5" x14ac:dyDescent="0.25">
      <c r="A133" s="3">
        <f>TITRES_STAT!B136</f>
        <v>42496</v>
      </c>
      <c r="B133" s="5">
        <f>TITRES_STAT!D136</f>
        <v>0.59230000000000005</v>
      </c>
      <c r="C133" s="2">
        <f t="shared" si="18"/>
        <v>9.6000000000000529E-3</v>
      </c>
      <c r="D133" s="2">
        <f t="shared" si="19"/>
        <v>9.6000000000000529E-3</v>
      </c>
      <c r="E133" s="2">
        <f t="shared" si="20"/>
        <v>0</v>
      </c>
      <c r="F133" s="2">
        <f t="shared" si="17"/>
        <v>4.1377068423647237E-3</v>
      </c>
      <c r="G133" s="2">
        <f t="shared" si="17"/>
        <v>5.4056844860619841E-3</v>
      </c>
      <c r="H133" s="2">
        <f t="shared" si="13"/>
        <v>0.76543624642418295</v>
      </c>
      <c r="I133" s="2">
        <f t="shared" si="14"/>
        <v>43.356776432711293</v>
      </c>
    </row>
    <row r="134" spans="1:9" ht="13.5" x14ac:dyDescent="0.25">
      <c r="A134" s="3">
        <f>TITRES_STAT!B137</f>
        <v>42499</v>
      </c>
      <c r="B134" s="5">
        <f>TITRES_STAT!D137</f>
        <v>0.59230000000000005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3.8421563536243861E-3</v>
      </c>
      <c r="G134" s="2">
        <f t="shared" si="17"/>
        <v>5.0195641656289852E-3</v>
      </c>
      <c r="H134" s="2">
        <f t="shared" si="13"/>
        <v>0.76543624642418295</v>
      </c>
      <c r="I134" s="2">
        <f t="shared" si="14"/>
        <v>43.356776432711293</v>
      </c>
    </row>
    <row r="135" spans="1:9" ht="13.5" x14ac:dyDescent="0.25">
      <c r="A135" s="3">
        <f>TITRES_STAT!B138</f>
        <v>42500</v>
      </c>
      <c r="B135" s="5">
        <f>TITRES_STAT!D138</f>
        <v>0.59230000000000005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3.5677166140797869E-3</v>
      </c>
      <c r="G135" s="2">
        <f t="shared" si="17"/>
        <v>4.6610238680840571E-3</v>
      </c>
      <c r="H135" s="2">
        <f t="shared" si="13"/>
        <v>0.76543624642418295</v>
      </c>
      <c r="I135" s="2">
        <f t="shared" si="14"/>
        <v>43.356776432711293</v>
      </c>
    </row>
    <row r="136" spans="1:9" ht="13.5" x14ac:dyDescent="0.25">
      <c r="A136" s="3">
        <f>TITRES_STAT!B139</f>
        <v>42501</v>
      </c>
      <c r="B136" s="5">
        <f>TITRES_STAT!D139</f>
        <v>0.59230000000000005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3.3128797130740875E-3</v>
      </c>
      <c r="G136" s="2">
        <f t="shared" si="17"/>
        <v>4.328093591792339E-3</v>
      </c>
      <c r="H136" s="2">
        <f t="shared" si="13"/>
        <v>0.76543624642418284</v>
      </c>
      <c r="I136" s="2">
        <f t="shared" si="14"/>
        <v>43.356776432711285</v>
      </c>
    </row>
    <row r="137" spans="1:9" ht="13.5" x14ac:dyDescent="0.25">
      <c r="A137" s="3">
        <f>TITRES_STAT!B140</f>
        <v>42502</v>
      </c>
      <c r="B137" s="5">
        <f>TITRES_STAT!D140</f>
        <v>0.59230000000000005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3.0762454478545096E-3</v>
      </c>
      <c r="G137" s="2">
        <f t="shared" si="17"/>
        <v>4.0189440495214581E-3</v>
      </c>
      <c r="H137" s="2">
        <f t="shared" si="13"/>
        <v>0.76543624642418273</v>
      </c>
      <c r="I137" s="2">
        <f t="shared" si="14"/>
        <v>43.356776432711278</v>
      </c>
    </row>
    <row r="138" spans="1:9" ht="13.5" x14ac:dyDescent="0.25">
      <c r="A138" s="3">
        <f>TITRES_STAT!B141</f>
        <v>42503</v>
      </c>
      <c r="B138" s="5">
        <f>TITRES_STAT!D141</f>
        <v>0.57320000000000004</v>
      </c>
      <c r="C138" s="2">
        <f t="shared" si="18"/>
        <v>-1.9100000000000006E-2</v>
      </c>
      <c r="D138" s="2">
        <f t="shared" si="19"/>
        <v>0</v>
      </c>
      <c r="E138" s="2">
        <f t="shared" si="20"/>
        <v>1.9100000000000006E-2</v>
      </c>
      <c r="F138" s="2">
        <f t="shared" si="17"/>
        <v>2.8565136301506163E-3</v>
      </c>
      <c r="G138" s="2">
        <f t="shared" si="17"/>
        <v>5.0961623316984972E-3</v>
      </c>
      <c r="H138" s="2">
        <f t="shared" si="13"/>
        <v>0.56052249599328807</v>
      </c>
      <c r="I138" s="2">
        <f t="shared" si="14"/>
        <v>35.918898793990778</v>
      </c>
    </row>
    <row r="139" spans="1:9" ht="13.5" x14ac:dyDescent="0.25">
      <c r="A139" s="3">
        <f>TITRES_STAT!B142</f>
        <v>42506</v>
      </c>
      <c r="B139" s="5">
        <f>TITRES_STAT!D142</f>
        <v>0.5827</v>
      </c>
      <c r="C139" s="2">
        <f t="shared" si="18"/>
        <v>9.4999999999999529E-3</v>
      </c>
      <c r="D139" s="2">
        <f t="shared" si="19"/>
        <v>9.4999999999999529E-3</v>
      </c>
      <c r="E139" s="2">
        <f t="shared" si="20"/>
        <v>0</v>
      </c>
      <c r="F139" s="2">
        <f t="shared" si="17"/>
        <v>3.33104837085414E-3</v>
      </c>
      <c r="G139" s="2">
        <f t="shared" si="17"/>
        <v>4.7321507365771761E-3</v>
      </c>
      <c r="H139" s="2">
        <f t="shared" si="13"/>
        <v>0.70391848364144227</v>
      </c>
      <c r="I139" s="2">
        <f t="shared" si="14"/>
        <v>41.31174644793446</v>
      </c>
    </row>
    <row r="140" spans="1:9" ht="13.5" x14ac:dyDescent="0.25">
      <c r="A140" s="3">
        <f>TITRES_STAT!B143</f>
        <v>42507</v>
      </c>
      <c r="B140" s="5">
        <f>TITRES_STAT!D143</f>
        <v>0.59230000000000005</v>
      </c>
      <c r="C140" s="2">
        <f t="shared" si="18"/>
        <v>9.6000000000000529E-3</v>
      </c>
      <c r="D140" s="2">
        <f t="shared" si="19"/>
        <v>9.6000000000000529E-3</v>
      </c>
      <c r="E140" s="2">
        <f t="shared" si="20"/>
        <v>0</v>
      </c>
      <c r="F140" s="2">
        <f t="shared" si="17"/>
        <v>3.778830630078848E-3</v>
      </c>
      <c r="G140" s="2">
        <f t="shared" si="17"/>
        <v>4.394139969678806E-3</v>
      </c>
      <c r="H140" s="2">
        <f t="shared" si="13"/>
        <v>0.8599704734383018</v>
      </c>
      <c r="I140" s="2">
        <f t="shared" si="14"/>
        <v>46.235705658734396</v>
      </c>
    </row>
    <row r="141" spans="1:9" ht="13.5" x14ac:dyDescent="0.25">
      <c r="A141" s="3">
        <f>TITRES_STAT!B144</f>
        <v>42508</v>
      </c>
      <c r="B141" s="5">
        <f>TITRES_STAT!D144</f>
        <v>0.59230000000000005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3.5089141565017878E-3</v>
      </c>
      <c r="G141" s="2">
        <f t="shared" si="21"/>
        <v>4.0802728289874631E-3</v>
      </c>
      <c r="H141" s="2">
        <f t="shared" si="13"/>
        <v>0.8599704734383018</v>
      </c>
      <c r="I141" s="2">
        <f t="shared" si="14"/>
        <v>46.235705658734396</v>
      </c>
    </row>
    <row r="142" spans="1:9" ht="13.5" x14ac:dyDescent="0.25">
      <c r="A142" s="3">
        <f>TITRES_STAT!B145</f>
        <v>42509</v>
      </c>
      <c r="B142" s="5">
        <f>TITRES_STAT!D145</f>
        <v>0.59230000000000005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3.2582774310373742E-3</v>
      </c>
      <c r="G142" s="2">
        <f t="shared" si="21"/>
        <v>3.7888247697740731E-3</v>
      </c>
      <c r="H142" s="2">
        <f t="shared" si="13"/>
        <v>0.85997047343830169</v>
      </c>
      <c r="I142" s="2">
        <f t="shared" si="14"/>
        <v>46.235705658734389</v>
      </c>
    </row>
    <row r="143" spans="1:9" ht="13.5" x14ac:dyDescent="0.25">
      <c r="A143" s="3">
        <f>TITRES_STAT!B146</f>
        <v>42510</v>
      </c>
      <c r="B143" s="5">
        <f>TITRES_STAT!D146</f>
        <v>0.57320000000000004</v>
      </c>
      <c r="C143" s="2">
        <f t="shared" si="18"/>
        <v>-1.9100000000000006E-2</v>
      </c>
      <c r="D143" s="2">
        <f t="shared" si="19"/>
        <v>0</v>
      </c>
      <c r="E143" s="2">
        <f t="shared" si="20"/>
        <v>1.9100000000000006E-2</v>
      </c>
      <c r="F143" s="2">
        <f t="shared" si="21"/>
        <v>3.0255433288204187E-3</v>
      </c>
      <c r="G143" s="2">
        <f t="shared" si="21"/>
        <v>4.8824801433616392E-3</v>
      </c>
      <c r="H143" s="2">
        <f t="shared" si="13"/>
        <v>0.61967345283196584</v>
      </c>
      <c r="I143" s="2">
        <f t="shared" si="14"/>
        <v>38.259159693485095</v>
      </c>
    </row>
    <row r="144" spans="1:9" ht="13.5" x14ac:dyDescent="0.25">
      <c r="A144" s="3">
        <f>TITRES_STAT!B147</f>
        <v>42513</v>
      </c>
      <c r="B144" s="5">
        <f>TITRES_STAT!D147</f>
        <v>0.57320000000000004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2.8094330910475316E-3</v>
      </c>
      <c r="G144" s="2">
        <f t="shared" si="21"/>
        <v>4.53373156169295E-3</v>
      </c>
      <c r="H144" s="2">
        <f t="shared" si="13"/>
        <v>0.61967345283196595</v>
      </c>
      <c r="I144" s="2">
        <f t="shared" si="14"/>
        <v>38.259159693485095</v>
      </c>
    </row>
    <row r="145" spans="1:9" ht="13.5" x14ac:dyDescent="0.25">
      <c r="A145" s="3">
        <f>TITRES_STAT!B148</f>
        <v>42514</v>
      </c>
      <c r="B145" s="5">
        <f>TITRES_STAT!D148</f>
        <v>0.57320000000000004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2.608759298829851E-3</v>
      </c>
      <c r="G145" s="2">
        <f t="shared" si="21"/>
        <v>4.2098935930005967E-3</v>
      </c>
      <c r="H145" s="2">
        <f t="shared" ref="H145:H208" si="22">F145/G145</f>
        <v>0.61967345283196595</v>
      </c>
      <c r="I145" s="2">
        <f t="shared" ref="I145:I208" si="23">IF(G145=0,100,100-(100/(1+H145)))</f>
        <v>38.259159693485095</v>
      </c>
    </row>
    <row r="146" spans="1:9" ht="13.5" x14ac:dyDescent="0.25">
      <c r="A146" s="3">
        <f>TITRES_STAT!B149</f>
        <v>42515</v>
      </c>
      <c r="B146" s="5">
        <f>TITRES_STAT!D149</f>
        <v>0.5827</v>
      </c>
      <c r="C146" s="2">
        <f t="shared" si="18"/>
        <v>9.4999999999999529E-3</v>
      </c>
      <c r="D146" s="2">
        <f t="shared" si="19"/>
        <v>9.4999999999999529E-3</v>
      </c>
      <c r="E146" s="2">
        <f t="shared" si="20"/>
        <v>0</v>
      </c>
      <c r="F146" s="2">
        <f t="shared" si="21"/>
        <v>3.1009907774848583E-3</v>
      </c>
      <c r="G146" s="2">
        <f t="shared" si="21"/>
        <v>3.9091869077862683E-3</v>
      </c>
      <c r="H146" s="2">
        <f t="shared" si="22"/>
        <v>0.79325722986239022</v>
      </c>
      <c r="I146" s="2">
        <f t="shared" si="23"/>
        <v>44.235551746430858</v>
      </c>
    </row>
    <row r="147" spans="1:9" ht="13.5" x14ac:dyDescent="0.25">
      <c r="A147" s="3">
        <f>TITRES_STAT!B150</f>
        <v>42516</v>
      </c>
      <c r="B147" s="5">
        <f>TITRES_STAT!D150</f>
        <v>0.57320000000000004</v>
      </c>
      <c r="C147" s="2">
        <f t="shared" si="18"/>
        <v>-9.4999999999999529E-3</v>
      </c>
      <c r="D147" s="2">
        <f t="shared" si="19"/>
        <v>0</v>
      </c>
      <c r="E147" s="2">
        <f t="shared" si="20"/>
        <v>9.4999999999999529E-3</v>
      </c>
      <c r="F147" s="2">
        <f t="shared" si="21"/>
        <v>2.8794914362359398E-3</v>
      </c>
      <c r="G147" s="2">
        <f t="shared" si="21"/>
        <v>4.3085307000872456E-3</v>
      </c>
      <c r="H147" s="2">
        <f t="shared" si="22"/>
        <v>0.66832329549784375</v>
      </c>
      <c r="I147" s="2">
        <f t="shared" si="23"/>
        <v>40.059579417334078</v>
      </c>
    </row>
    <row r="148" spans="1:9" ht="13.5" x14ac:dyDescent="0.25">
      <c r="A148" s="3">
        <f>TITRES_STAT!B151</f>
        <v>42517</v>
      </c>
      <c r="B148" s="5">
        <f>TITRES_STAT!D151</f>
        <v>0.57320000000000004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2.6738134765048015E-3</v>
      </c>
      <c r="G148" s="2">
        <f t="shared" si="21"/>
        <v>4.0007785072238714E-3</v>
      </c>
      <c r="H148" s="2">
        <f t="shared" si="22"/>
        <v>0.66832329549784375</v>
      </c>
      <c r="I148" s="2">
        <f t="shared" si="23"/>
        <v>40.059579417334078</v>
      </c>
    </row>
    <row r="149" spans="1:9" ht="13.5" x14ac:dyDescent="0.25">
      <c r="A149" s="3">
        <f>TITRES_STAT!B152</f>
        <v>42520</v>
      </c>
      <c r="B149" s="5">
        <f>TITRES_STAT!D152</f>
        <v>0.59230000000000005</v>
      </c>
      <c r="C149" s="2">
        <f t="shared" si="18"/>
        <v>1.9100000000000006E-2</v>
      </c>
      <c r="D149" s="2">
        <f t="shared" si="19"/>
        <v>1.9100000000000006E-2</v>
      </c>
      <c r="E149" s="2">
        <f t="shared" si="20"/>
        <v>0</v>
      </c>
      <c r="F149" s="2">
        <f t="shared" si="21"/>
        <v>3.8471125138973164E-3</v>
      </c>
      <c r="G149" s="2">
        <f t="shared" si="21"/>
        <v>3.7150086138507377E-3</v>
      </c>
      <c r="H149" s="2">
        <f t="shared" si="22"/>
        <v>1.0355595137933336</v>
      </c>
      <c r="I149" s="2">
        <f t="shared" si="23"/>
        <v>50.87345797438924</v>
      </c>
    </row>
    <row r="150" spans="1:9" ht="13.5" x14ac:dyDescent="0.25">
      <c r="A150" s="3">
        <f>TITRES_STAT!B153</f>
        <v>42521</v>
      </c>
      <c r="B150" s="5">
        <f>TITRES_STAT!D153</f>
        <v>0.59230000000000005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3.572318762904651E-3</v>
      </c>
      <c r="G150" s="2">
        <f t="shared" si="21"/>
        <v>3.4496508557185423E-3</v>
      </c>
      <c r="H150" s="2">
        <f t="shared" si="22"/>
        <v>1.0355595137933336</v>
      </c>
      <c r="I150" s="2">
        <f t="shared" si="23"/>
        <v>50.87345797438924</v>
      </c>
    </row>
    <row r="151" spans="1:9" ht="13.5" x14ac:dyDescent="0.25">
      <c r="A151" s="3">
        <f>TITRES_STAT!B154</f>
        <v>42522</v>
      </c>
      <c r="B151" s="5">
        <f>TITRES_STAT!D154</f>
        <v>0.59230000000000005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3.3171531369828901E-3</v>
      </c>
      <c r="G151" s="2">
        <f t="shared" si="21"/>
        <v>3.2032472231672176E-3</v>
      </c>
      <c r="H151" s="2">
        <f t="shared" si="22"/>
        <v>1.0355595137933338</v>
      </c>
      <c r="I151" s="2">
        <f t="shared" si="23"/>
        <v>50.873457974389247</v>
      </c>
    </row>
    <row r="152" spans="1:9" ht="13.5" x14ac:dyDescent="0.25">
      <c r="A152" s="3">
        <f>TITRES_STAT!B155</f>
        <v>42523</v>
      </c>
      <c r="B152" s="5">
        <f>TITRES_STAT!D155</f>
        <v>0.57320000000000004</v>
      </c>
      <c r="C152" s="2">
        <f t="shared" si="18"/>
        <v>-1.9100000000000006E-2</v>
      </c>
      <c r="D152" s="2">
        <f t="shared" si="19"/>
        <v>0</v>
      </c>
      <c r="E152" s="2">
        <f t="shared" si="20"/>
        <v>1.9100000000000006E-2</v>
      </c>
      <c r="F152" s="2">
        <f t="shared" si="21"/>
        <v>3.0802136271983979E-3</v>
      </c>
      <c r="G152" s="2">
        <f t="shared" si="21"/>
        <v>4.3387295643695593E-3</v>
      </c>
      <c r="H152" s="2">
        <f t="shared" si="22"/>
        <v>0.70993445926975385</v>
      </c>
      <c r="I152" s="2">
        <f t="shared" si="23"/>
        <v>41.518226351958489</v>
      </c>
    </row>
    <row r="153" spans="1:9" ht="13.5" x14ac:dyDescent="0.25">
      <c r="A153" s="3">
        <f>TITRES_STAT!B156</f>
        <v>42524</v>
      </c>
      <c r="B153" s="5">
        <f>TITRES_STAT!D156</f>
        <v>0.57320000000000004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2.8601983681127981E-3</v>
      </c>
      <c r="G153" s="2">
        <f t="shared" si="21"/>
        <v>4.0288203097717332E-3</v>
      </c>
      <c r="H153" s="2">
        <f t="shared" si="22"/>
        <v>0.70993445926975396</v>
      </c>
      <c r="I153" s="2">
        <f t="shared" si="23"/>
        <v>41.518226351958489</v>
      </c>
    </row>
    <row r="154" spans="1:9" ht="13.5" x14ac:dyDescent="0.25">
      <c r="A154" s="3">
        <f>TITRES_STAT!B157</f>
        <v>42527</v>
      </c>
      <c r="B154" s="5">
        <f>TITRES_STAT!D157</f>
        <v>0.57320000000000004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2.6558984846761697E-3</v>
      </c>
      <c r="G154" s="2">
        <f t="shared" si="21"/>
        <v>3.7410474305023234E-3</v>
      </c>
      <c r="H154" s="2">
        <f t="shared" si="22"/>
        <v>0.70993445926975407</v>
      </c>
      <c r="I154" s="2">
        <f t="shared" si="23"/>
        <v>41.518226351958496</v>
      </c>
    </row>
    <row r="155" spans="1:9" ht="13.5" x14ac:dyDescent="0.25">
      <c r="A155" s="3">
        <f>TITRES_STAT!B158</f>
        <v>42528</v>
      </c>
      <c r="B155" s="5">
        <f>TITRES_STAT!D158</f>
        <v>0.57320000000000004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2.4661914500564435E-3</v>
      </c>
      <c r="G155" s="2">
        <f t="shared" si="21"/>
        <v>3.4738297568950144E-3</v>
      </c>
      <c r="H155" s="2">
        <f t="shared" si="22"/>
        <v>0.70993445926975407</v>
      </c>
      <c r="I155" s="2">
        <f t="shared" si="23"/>
        <v>41.518226351958496</v>
      </c>
    </row>
    <row r="156" spans="1:9" ht="13.5" x14ac:dyDescent="0.25">
      <c r="A156" s="3">
        <f>TITRES_STAT!B159</f>
        <v>42529</v>
      </c>
      <c r="B156" s="5">
        <f>TITRES_STAT!D159</f>
        <v>0.56359999999999999</v>
      </c>
      <c r="C156" s="2">
        <f t="shared" si="18"/>
        <v>-9.6000000000000529E-3</v>
      </c>
      <c r="D156" s="2">
        <f t="shared" si="19"/>
        <v>0</v>
      </c>
      <c r="E156" s="2">
        <f t="shared" si="20"/>
        <v>9.6000000000000529E-3</v>
      </c>
      <c r="F156" s="2">
        <f t="shared" si="21"/>
        <v>2.2900349179095546E-3</v>
      </c>
      <c r="G156" s="2">
        <f t="shared" si="21"/>
        <v>3.9114133456882314E-3</v>
      </c>
      <c r="H156" s="2">
        <f t="shared" si="22"/>
        <v>0.58547504840775455</v>
      </c>
      <c r="I156" s="2">
        <f t="shared" si="23"/>
        <v>36.92742115340949</v>
      </c>
    </row>
    <row r="157" spans="1:9" ht="13.5" x14ac:dyDescent="0.25">
      <c r="A157" s="3">
        <f>TITRES_STAT!B160</f>
        <v>42530</v>
      </c>
      <c r="B157" s="5">
        <f>TITRES_STAT!D160</f>
        <v>0.56359999999999999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2.1264609952017293E-3</v>
      </c>
      <c r="G157" s="2">
        <f t="shared" si="24"/>
        <v>3.6320266781390722E-3</v>
      </c>
      <c r="H157" s="2">
        <f t="shared" si="22"/>
        <v>0.58547504840775455</v>
      </c>
      <c r="I157" s="2">
        <f t="shared" si="23"/>
        <v>36.92742115340949</v>
      </c>
    </row>
    <row r="158" spans="1:9" ht="13.5" x14ac:dyDescent="0.25">
      <c r="A158" s="3">
        <f>TITRES_STAT!B161</f>
        <v>42531</v>
      </c>
      <c r="B158" s="5">
        <f>TITRES_STAT!D161</f>
        <v>0.57320000000000004</v>
      </c>
      <c r="C158" s="2">
        <f t="shared" si="18"/>
        <v>9.6000000000000529E-3</v>
      </c>
      <c r="D158" s="2">
        <f t="shared" si="19"/>
        <v>9.6000000000000529E-3</v>
      </c>
      <c r="E158" s="2">
        <f t="shared" si="20"/>
        <v>0</v>
      </c>
      <c r="F158" s="2">
        <f t="shared" si="24"/>
        <v>2.6602852098301815E-3</v>
      </c>
      <c r="G158" s="2">
        <f t="shared" si="24"/>
        <v>3.3725962011291388E-3</v>
      </c>
      <c r="H158" s="2">
        <f t="shared" si="22"/>
        <v>0.78879446313185164</v>
      </c>
      <c r="I158" s="2">
        <f t="shared" si="23"/>
        <v>44.096428035159335</v>
      </c>
    </row>
    <row r="159" spans="1:9" ht="13.5" x14ac:dyDescent="0.25">
      <c r="A159" s="3">
        <f>TITRES_STAT!B162</f>
        <v>42534</v>
      </c>
      <c r="B159" s="5">
        <f>TITRES_STAT!D162</f>
        <v>0.56359999999999999</v>
      </c>
      <c r="C159" s="2">
        <f t="shared" si="18"/>
        <v>-9.6000000000000529E-3</v>
      </c>
      <c r="D159" s="2">
        <f t="shared" si="19"/>
        <v>0</v>
      </c>
      <c r="E159" s="2">
        <f t="shared" si="20"/>
        <v>9.6000000000000529E-3</v>
      </c>
      <c r="F159" s="2">
        <f t="shared" si="24"/>
        <v>2.4702648376994543E-3</v>
      </c>
      <c r="G159" s="2">
        <f t="shared" si="24"/>
        <v>3.8174107581913468E-3</v>
      </c>
      <c r="H159" s="2">
        <f t="shared" si="22"/>
        <v>0.6471048032750456</v>
      </c>
      <c r="I159" s="2">
        <f t="shared" si="23"/>
        <v>39.287409155043754</v>
      </c>
    </row>
    <row r="160" spans="1:9" ht="13.5" x14ac:dyDescent="0.25">
      <c r="A160" s="3">
        <f>TITRES_STAT!B163</f>
        <v>42535</v>
      </c>
      <c r="B160" s="5">
        <f>TITRES_STAT!D163</f>
        <v>0.56359999999999999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2.2938173492923508E-3</v>
      </c>
      <c r="G160" s="2">
        <f t="shared" si="24"/>
        <v>3.5447385611776794E-3</v>
      </c>
      <c r="H160" s="2">
        <f t="shared" si="22"/>
        <v>0.64710480327504571</v>
      </c>
      <c r="I160" s="2">
        <f t="shared" si="23"/>
        <v>39.287409155043754</v>
      </c>
    </row>
    <row r="161" spans="1:9" ht="13.5" x14ac:dyDescent="0.25">
      <c r="A161" s="3">
        <f>TITRES_STAT!B164</f>
        <v>42536</v>
      </c>
      <c r="B161" s="5">
        <f>TITRES_STAT!D164</f>
        <v>0.56359999999999999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2.1299732529143256E-3</v>
      </c>
      <c r="G161" s="2">
        <f t="shared" si="24"/>
        <v>3.2915429496649879E-3</v>
      </c>
      <c r="H161" s="2">
        <f t="shared" si="22"/>
        <v>0.64710480327504571</v>
      </c>
      <c r="I161" s="2">
        <f t="shared" si="23"/>
        <v>39.287409155043754</v>
      </c>
    </row>
    <row r="162" spans="1:9" ht="13.5" x14ac:dyDescent="0.25">
      <c r="A162" s="3">
        <f>TITRES_STAT!B165</f>
        <v>42537</v>
      </c>
      <c r="B162" s="5">
        <f>TITRES_STAT!D165</f>
        <v>0.56359999999999999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1.977832306277588E-3</v>
      </c>
      <c r="G162" s="2">
        <f t="shared" si="24"/>
        <v>3.0564327389746319E-3</v>
      </c>
      <c r="H162" s="2">
        <f t="shared" si="22"/>
        <v>0.6471048032750456</v>
      </c>
      <c r="I162" s="2">
        <f t="shared" si="23"/>
        <v>39.287409155043754</v>
      </c>
    </row>
    <row r="163" spans="1:9" ht="13.5" x14ac:dyDescent="0.25">
      <c r="A163" s="3">
        <f>TITRES_STAT!B166</f>
        <v>42538</v>
      </c>
      <c r="B163" s="5">
        <f>TITRES_STAT!D166</f>
        <v>0.55410000000000004</v>
      </c>
      <c r="C163" s="2">
        <f t="shared" si="18"/>
        <v>-9.4999999999999529E-3</v>
      </c>
      <c r="D163" s="2">
        <f t="shared" si="19"/>
        <v>0</v>
      </c>
      <c r="E163" s="2">
        <f t="shared" si="20"/>
        <v>9.4999999999999529E-3</v>
      </c>
      <c r="F163" s="2">
        <f t="shared" si="24"/>
        <v>1.8365585701149033E-3</v>
      </c>
      <c r="G163" s="2">
        <f t="shared" si="24"/>
        <v>3.5166875433335835E-3</v>
      </c>
      <c r="H163" s="2">
        <f t="shared" si="22"/>
        <v>0.52224104288036044</v>
      </c>
      <c r="I163" s="2">
        <f t="shared" si="23"/>
        <v>34.307381562395932</v>
      </c>
    </row>
    <row r="164" spans="1:9" ht="13.5" x14ac:dyDescent="0.25">
      <c r="A164" s="3">
        <f>TITRES_STAT!B167</f>
        <v>42541</v>
      </c>
      <c r="B164" s="5">
        <f>TITRES_STAT!D167</f>
        <v>0.55410000000000004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1.705375815106696E-3</v>
      </c>
      <c r="G164" s="2">
        <f t="shared" si="24"/>
        <v>3.2654955759526131E-3</v>
      </c>
      <c r="H164" s="2">
        <f t="shared" si="22"/>
        <v>0.52224104288036044</v>
      </c>
      <c r="I164" s="2">
        <f t="shared" si="23"/>
        <v>34.307381562395932</v>
      </c>
    </row>
    <row r="165" spans="1:9" ht="13.5" x14ac:dyDescent="0.25">
      <c r="A165" s="3">
        <f>TITRES_STAT!B168</f>
        <v>42542</v>
      </c>
      <c r="B165" s="5">
        <f>TITRES_STAT!D168</f>
        <v>0.56359999999999999</v>
      </c>
      <c r="C165" s="2">
        <f t="shared" si="18"/>
        <v>9.4999999999999529E-3</v>
      </c>
      <c r="D165" s="2">
        <f t="shared" si="19"/>
        <v>9.4999999999999529E-3</v>
      </c>
      <c r="E165" s="2">
        <f t="shared" si="20"/>
        <v>0</v>
      </c>
      <c r="F165" s="2">
        <f t="shared" si="24"/>
        <v>2.2621346854562146E-3</v>
      </c>
      <c r="G165" s="2">
        <f t="shared" si="24"/>
        <v>3.032245891955998E-3</v>
      </c>
      <c r="H165" s="2">
        <f t="shared" si="22"/>
        <v>0.74602613576202714</v>
      </c>
      <c r="I165" s="2">
        <f t="shared" si="23"/>
        <v>42.727088700561467</v>
      </c>
    </row>
    <row r="166" spans="1:9" ht="13.5" x14ac:dyDescent="0.25">
      <c r="A166" s="3">
        <f>TITRES_STAT!B169</f>
        <v>42543</v>
      </c>
      <c r="B166" s="5">
        <f>TITRES_STAT!D169</f>
        <v>0.56359999999999999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2.1005536364950565E-3</v>
      </c>
      <c r="G166" s="2">
        <f t="shared" si="24"/>
        <v>2.8156568996734266E-3</v>
      </c>
      <c r="H166" s="2">
        <f t="shared" si="22"/>
        <v>0.74602613576202725</v>
      </c>
      <c r="I166" s="2">
        <f t="shared" si="23"/>
        <v>42.727088700561474</v>
      </c>
    </row>
    <row r="167" spans="1:9" ht="13.5" x14ac:dyDescent="0.25">
      <c r="A167" s="3">
        <f>TITRES_STAT!B170</f>
        <v>42544</v>
      </c>
      <c r="B167" s="5">
        <f>TITRES_STAT!D170</f>
        <v>0.56359999999999999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1.950514091031124E-3</v>
      </c>
      <c r="G167" s="2">
        <f t="shared" si="24"/>
        <v>2.6145385496967534E-3</v>
      </c>
      <c r="H167" s="2">
        <f t="shared" si="22"/>
        <v>0.74602613576202725</v>
      </c>
      <c r="I167" s="2">
        <f t="shared" si="23"/>
        <v>42.727088700561474</v>
      </c>
    </row>
    <row r="168" spans="1:9" ht="13.5" x14ac:dyDescent="0.25">
      <c r="A168" s="3">
        <f>TITRES_STAT!B171</f>
        <v>42545</v>
      </c>
      <c r="B168" s="5">
        <f>TITRES_STAT!D171</f>
        <v>0.57320000000000004</v>
      </c>
      <c r="C168" s="2">
        <f t="shared" si="18"/>
        <v>9.6000000000000529E-3</v>
      </c>
      <c r="D168" s="2">
        <f t="shared" si="19"/>
        <v>9.6000000000000529E-3</v>
      </c>
      <c r="E168" s="2">
        <f t="shared" si="20"/>
        <v>0</v>
      </c>
      <c r="F168" s="2">
        <f t="shared" si="24"/>
        <v>2.4969059416717621E-3</v>
      </c>
      <c r="G168" s="2">
        <f t="shared" si="24"/>
        <v>2.4277857961469856E-3</v>
      </c>
      <c r="H168" s="2">
        <f t="shared" si="22"/>
        <v>1.0284704464596808</v>
      </c>
      <c r="I168" s="2">
        <f t="shared" si="23"/>
        <v>50.701771290515239</v>
      </c>
    </row>
    <row r="169" spans="1:9" ht="13.5" x14ac:dyDescent="0.25">
      <c r="A169" s="3">
        <f>TITRES_STAT!B172</f>
        <v>42548</v>
      </c>
      <c r="B169" s="5">
        <f>TITRES_STAT!D172</f>
        <v>0.57320000000000004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2.3185555172666361E-3</v>
      </c>
      <c r="G169" s="2">
        <f t="shared" si="24"/>
        <v>2.2543725249936294E-3</v>
      </c>
      <c r="H169" s="2">
        <f t="shared" si="22"/>
        <v>1.0284704464596808</v>
      </c>
      <c r="I169" s="2">
        <f t="shared" si="23"/>
        <v>50.701771290515239</v>
      </c>
    </row>
    <row r="170" spans="1:9" ht="13.5" x14ac:dyDescent="0.25">
      <c r="A170" s="3">
        <f>TITRES_STAT!B173</f>
        <v>42549</v>
      </c>
      <c r="B170" s="5">
        <f>TITRES_STAT!D173</f>
        <v>0.56359999999999999</v>
      </c>
      <c r="C170" s="2">
        <f t="shared" si="18"/>
        <v>-9.6000000000000529E-3</v>
      </c>
      <c r="D170" s="2">
        <f t="shared" si="19"/>
        <v>0</v>
      </c>
      <c r="E170" s="2">
        <f t="shared" si="20"/>
        <v>9.6000000000000529E-3</v>
      </c>
      <c r="F170" s="2">
        <f t="shared" si="24"/>
        <v>2.1529444088904479E-3</v>
      </c>
      <c r="G170" s="2">
        <f t="shared" si="24"/>
        <v>2.7790602017798024E-3</v>
      </c>
      <c r="H170" s="2">
        <f t="shared" si="22"/>
        <v>0.77470232833086194</v>
      </c>
      <c r="I170" s="2">
        <f t="shared" si="23"/>
        <v>43.65252222661379</v>
      </c>
    </row>
    <row r="171" spans="1:9" ht="13.5" x14ac:dyDescent="0.25">
      <c r="A171" s="3">
        <f>TITRES_STAT!B174</f>
        <v>42550</v>
      </c>
      <c r="B171" s="5">
        <f>TITRES_STAT!D174</f>
        <v>0.56359999999999999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1.999162665398273E-3</v>
      </c>
      <c r="G171" s="2">
        <f t="shared" si="24"/>
        <v>2.5805559016526735E-3</v>
      </c>
      <c r="H171" s="2">
        <f t="shared" si="22"/>
        <v>0.77470232833086194</v>
      </c>
      <c r="I171" s="2">
        <f t="shared" si="23"/>
        <v>43.65252222661379</v>
      </c>
    </row>
    <row r="172" spans="1:9" ht="13.5" x14ac:dyDescent="0.25">
      <c r="A172" s="3">
        <f>TITRES_STAT!B175</f>
        <v>42551</v>
      </c>
      <c r="B172" s="5">
        <f>TITRES_STAT!D175</f>
        <v>0.53500000000000003</v>
      </c>
      <c r="C172" s="2">
        <f t="shared" si="18"/>
        <v>-2.8599999999999959E-2</v>
      </c>
      <c r="D172" s="2">
        <f t="shared" si="19"/>
        <v>0</v>
      </c>
      <c r="E172" s="2">
        <f t="shared" si="20"/>
        <v>2.8599999999999959E-2</v>
      </c>
      <c r="F172" s="2">
        <f t="shared" si="24"/>
        <v>1.8563653321555392E-3</v>
      </c>
      <c r="G172" s="2">
        <f t="shared" si="24"/>
        <v>4.4390876229631936E-3</v>
      </c>
      <c r="H172" s="2">
        <f t="shared" si="22"/>
        <v>0.418186233259431</v>
      </c>
      <c r="I172" s="2">
        <f t="shared" si="23"/>
        <v>29.48739900670941</v>
      </c>
    </row>
    <row r="173" spans="1:9" ht="13.5" x14ac:dyDescent="0.25">
      <c r="A173" s="3">
        <f>TITRES_STAT!B176</f>
        <v>42552</v>
      </c>
      <c r="B173" s="5">
        <f>TITRES_STAT!D176</f>
        <v>0.51590000000000003</v>
      </c>
      <c r="C173" s="2">
        <f t="shared" si="18"/>
        <v>-1.9100000000000006E-2</v>
      </c>
      <c r="D173" s="2">
        <f t="shared" si="19"/>
        <v>0</v>
      </c>
      <c r="E173" s="2">
        <f t="shared" si="20"/>
        <v>1.9100000000000006E-2</v>
      </c>
      <c r="F173" s="2">
        <f t="shared" ref="F173:G188" si="25">((F172*13)+D173)/14</f>
        <v>1.7237678084301435E-3</v>
      </c>
      <c r="G173" s="2">
        <f t="shared" si="25"/>
        <v>5.4862956498943948E-3</v>
      </c>
      <c r="H173" s="2">
        <f t="shared" si="22"/>
        <v>0.3141952090138132</v>
      </c>
      <c r="I173" s="2">
        <f t="shared" si="23"/>
        <v>23.907803563641721</v>
      </c>
    </row>
    <row r="174" spans="1:9" ht="13.5" x14ac:dyDescent="0.25">
      <c r="A174" s="3">
        <f>TITRES_STAT!B177</f>
        <v>42555</v>
      </c>
      <c r="B174" s="5">
        <f>TITRES_STAT!D177</f>
        <v>0.51590000000000003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1.6006415363994191E-3</v>
      </c>
      <c r="G174" s="2">
        <f t="shared" si="25"/>
        <v>5.0944173891876521E-3</v>
      </c>
      <c r="H174" s="2">
        <f t="shared" si="22"/>
        <v>0.31419520901381326</v>
      </c>
      <c r="I174" s="2">
        <f t="shared" si="23"/>
        <v>23.907803563641721</v>
      </c>
    </row>
    <row r="175" spans="1:9" ht="13.5" x14ac:dyDescent="0.25">
      <c r="A175" s="3">
        <f>TITRES_STAT!B178</f>
        <v>42559</v>
      </c>
      <c r="B175" s="5">
        <f>TITRES_STAT!D178</f>
        <v>0.51590000000000003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1.4863099980851749E-3</v>
      </c>
      <c r="G175" s="2">
        <f t="shared" si="25"/>
        <v>4.7305304328171052E-3</v>
      </c>
      <c r="H175" s="2">
        <f t="shared" si="22"/>
        <v>0.31419520901381326</v>
      </c>
      <c r="I175" s="2">
        <f t="shared" si="23"/>
        <v>23.907803563641721</v>
      </c>
    </row>
    <row r="176" spans="1:9" ht="13.5" x14ac:dyDescent="0.25">
      <c r="A176" s="3">
        <f>TITRES_STAT!B179</f>
        <v>42562</v>
      </c>
      <c r="B176" s="5">
        <f>TITRES_STAT!D179</f>
        <v>0.51590000000000003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1.3801449982219481E-3</v>
      </c>
      <c r="G176" s="2">
        <f t="shared" si="25"/>
        <v>4.3926354019015977E-3</v>
      </c>
      <c r="H176" s="2">
        <f t="shared" si="22"/>
        <v>0.31419520901381326</v>
      </c>
      <c r="I176" s="2">
        <f t="shared" si="23"/>
        <v>23.907803563641721</v>
      </c>
    </row>
    <row r="177" spans="1:9" ht="13.5" x14ac:dyDescent="0.25">
      <c r="A177" s="3">
        <f>TITRES_STAT!B180</f>
        <v>42563</v>
      </c>
      <c r="B177" s="5">
        <f>TITRES_STAT!D180</f>
        <v>0.53500000000000003</v>
      </c>
      <c r="C177" s="2">
        <f t="shared" si="18"/>
        <v>1.9100000000000006E-2</v>
      </c>
      <c r="D177" s="2">
        <f t="shared" si="19"/>
        <v>1.9100000000000006E-2</v>
      </c>
      <c r="E177" s="2">
        <f t="shared" si="20"/>
        <v>0</v>
      </c>
      <c r="F177" s="2">
        <f t="shared" si="25"/>
        <v>2.6458489269203809E-3</v>
      </c>
      <c r="G177" s="2">
        <f t="shared" si="25"/>
        <v>4.0788757303371979E-3</v>
      </c>
      <c r="H177" s="2">
        <f t="shared" si="22"/>
        <v>0.64867112945891348</v>
      </c>
      <c r="I177" s="2">
        <f t="shared" si="23"/>
        <v>39.34508937945705</v>
      </c>
    </row>
    <row r="178" spans="1:9" ht="13.5" x14ac:dyDescent="0.25">
      <c r="A178" s="3">
        <f>TITRES_STAT!B181</f>
        <v>42564</v>
      </c>
      <c r="B178" s="5">
        <f>TITRES_STAT!D181</f>
        <v>0.54449999999999998</v>
      </c>
      <c r="C178" s="2">
        <f t="shared" si="18"/>
        <v>9.4999999999999529E-3</v>
      </c>
      <c r="D178" s="2">
        <f t="shared" si="19"/>
        <v>9.4999999999999529E-3</v>
      </c>
      <c r="E178" s="2">
        <f t="shared" si="20"/>
        <v>0</v>
      </c>
      <c r="F178" s="2">
        <f t="shared" si="25"/>
        <v>3.1354311464260646E-3</v>
      </c>
      <c r="G178" s="2">
        <f t="shared" si="25"/>
        <v>3.7875274638845408E-3</v>
      </c>
      <c r="H178" s="2">
        <f t="shared" si="22"/>
        <v>0.82783060355959048</v>
      </c>
      <c r="I178" s="2">
        <f t="shared" si="23"/>
        <v>45.290334998628424</v>
      </c>
    </row>
    <row r="179" spans="1:9" ht="13.5" x14ac:dyDescent="0.25">
      <c r="A179" s="3">
        <f>TITRES_STAT!B182</f>
        <v>42565</v>
      </c>
      <c r="B179" s="5">
        <f>TITRES_STAT!D182</f>
        <v>0.53500000000000003</v>
      </c>
      <c r="C179" s="2">
        <f t="shared" si="18"/>
        <v>-9.4999999999999529E-3</v>
      </c>
      <c r="D179" s="2">
        <f t="shared" si="19"/>
        <v>0</v>
      </c>
      <c r="E179" s="2">
        <f t="shared" si="20"/>
        <v>9.4999999999999529E-3</v>
      </c>
      <c r="F179" s="2">
        <f t="shared" si="25"/>
        <v>2.9114717788242027E-3</v>
      </c>
      <c r="G179" s="2">
        <f t="shared" si="25"/>
        <v>4.1955612164642133E-3</v>
      </c>
      <c r="H179" s="2">
        <f t="shared" si="22"/>
        <v>0.69394096012686235</v>
      </c>
      <c r="I179" s="2">
        <f t="shared" si="23"/>
        <v>40.966065315221606</v>
      </c>
    </row>
    <row r="180" spans="1:9" ht="13.5" x14ac:dyDescent="0.25">
      <c r="A180" s="3">
        <f>TITRES_STAT!B183</f>
        <v>42566</v>
      </c>
      <c r="B180" s="5">
        <f>TITRES_STAT!D183</f>
        <v>0.54449999999999998</v>
      </c>
      <c r="C180" s="2">
        <f t="shared" si="18"/>
        <v>9.4999999999999529E-3</v>
      </c>
      <c r="D180" s="2">
        <f t="shared" si="19"/>
        <v>9.4999999999999529E-3</v>
      </c>
      <c r="E180" s="2">
        <f t="shared" si="20"/>
        <v>0</v>
      </c>
      <c r="F180" s="2">
        <f t="shared" si="25"/>
        <v>3.3820809374796135E-3</v>
      </c>
      <c r="G180" s="2">
        <f t="shared" si="25"/>
        <v>3.8958782724310553E-3</v>
      </c>
      <c r="H180" s="2">
        <f t="shared" si="22"/>
        <v>0.86811771338255173</v>
      </c>
      <c r="I180" s="2">
        <f t="shared" si="23"/>
        <v>46.470182642327913</v>
      </c>
    </row>
    <row r="181" spans="1:9" ht="13.5" x14ac:dyDescent="0.25">
      <c r="A181" s="3">
        <f>TITRES_STAT!B184</f>
        <v>42569</v>
      </c>
      <c r="B181" s="5">
        <f>TITRES_STAT!D184</f>
        <v>0.53500000000000003</v>
      </c>
      <c r="C181" s="2">
        <f t="shared" si="18"/>
        <v>-9.4999999999999529E-3</v>
      </c>
      <c r="D181" s="2">
        <f t="shared" si="19"/>
        <v>0</v>
      </c>
      <c r="E181" s="2">
        <f t="shared" si="20"/>
        <v>9.4999999999999529E-3</v>
      </c>
      <c r="F181" s="2">
        <f t="shared" si="25"/>
        <v>3.1405037276596411E-3</v>
      </c>
      <c r="G181" s="2">
        <f t="shared" si="25"/>
        <v>4.2961726815431197E-3</v>
      </c>
      <c r="H181" s="2">
        <f t="shared" si="22"/>
        <v>0.73100034855480256</v>
      </c>
      <c r="I181" s="2">
        <f t="shared" si="23"/>
        <v>42.229936531503796</v>
      </c>
    </row>
    <row r="182" spans="1:9" ht="13.5" x14ac:dyDescent="0.25">
      <c r="A182" s="3">
        <f>TITRES_STAT!B185</f>
        <v>42570</v>
      </c>
      <c r="B182" s="5">
        <f>TITRES_STAT!D185</f>
        <v>0.53500000000000003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2.9161820328268096E-3</v>
      </c>
      <c r="G182" s="2">
        <f t="shared" si="25"/>
        <v>3.9893032042900402E-3</v>
      </c>
      <c r="H182" s="2">
        <f t="shared" si="22"/>
        <v>0.73100034855480245</v>
      </c>
      <c r="I182" s="2">
        <f t="shared" si="23"/>
        <v>42.229936531503789</v>
      </c>
    </row>
    <row r="183" spans="1:9" ht="13.5" x14ac:dyDescent="0.25">
      <c r="A183" s="3">
        <f>TITRES_STAT!B186</f>
        <v>42571</v>
      </c>
      <c r="B183" s="5">
        <f>TITRES_STAT!D186</f>
        <v>0.53500000000000003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2.7078833161963234E-3</v>
      </c>
      <c r="G183" s="2">
        <f t="shared" si="25"/>
        <v>3.70435297541218E-3</v>
      </c>
      <c r="H183" s="2">
        <f t="shared" si="22"/>
        <v>0.73100034855480256</v>
      </c>
      <c r="I183" s="2">
        <f t="shared" si="23"/>
        <v>42.229936531503796</v>
      </c>
    </row>
    <row r="184" spans="1:9" ht="13.5" x14ac:dyDescent="0.25">
      <c r="A184" s="3">
        <f>TITRES_STAT!B187</f>
        <v>42572</v>
      </c>
      <c r="B184" s="5">
        <f>TITRES_STAT!D187</f>
        <v>0.53500000000000003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2.5144630793251578E-3</v>
      </c>
      <c r="G184" s="2">
        <f t="shared" si="25"/>
        <v>3.4397563343113099E-3</v>
      </c>
      <c r="H184" s="2">
        <f t="shared" si="22"/>
        <v>0.73100034855480267</v>
      </c>
      <c r="I184" s="2">
        <f t="shared" si="23"/>
        <v>42.229936531503796</v>
      </c>
    </row>
    <row r="185" spans="1:9" ht="13.5" x14ac:dyDescent="0.25">
      <c r="A185" s="3">
        <f>TITRES_STAT!B188</f>
        <v>42573</v>
      </c>
      <c r="B185" s="5">
        <f>TITRES_STAT!D188</f>
        <v>0.53500000000000003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2.3348585736590751E-3</v>
      </c>
      <c r="G185" s="2">
        <f t="shared" si="25"/>
        <v>3.1940594532890733E-3</v>
      </c>
      <c r="H185" s="2">
        <f t="shared" si="22"/>
        <v>0.73100034855480267</v>
      </c>
      <c r="I185" s="2">
        <f t="shared" si="23"/>
        <v>42.229936531503796</v>
      </c>
    </row>
    <row r="186" spans="1:9" ht="13.5" x14ac:dyDescent="0.25">
      <c r="A186" s="3">
        <f>TITRES_STAT!B189</f>
        <v>42577</v>
      </c>
      <c r="B186" s="5">
        <f>TITRES_STAT!D189</f>
        <v>0.52539999999999998</v>
      </c>
      <c r="C186" s="2">
        <f t="shared" si="18"/>
        <v>-9.6000000000000529E-3</v>
      </c>
      <c r="D186" s="2">
        <f t="shared" si="19"/>
        <v>0</v>
      </c>
      <c r="E186" s="2">
        <f t="shared" si="20"/>
        <v>9.6000000000000529E-3</v>
      </c>
      <c r="F186" s="2">
        <f t="shared" si="25"/>
        <v>2.1680829612548557E-3</v>
      </c>
      <c r="G186" s="2">
        <f t="shared" si="25"/>
        <v>3.6516266351970003E-3</v>
      </c>
      <c r="H186" s="2">
        <f t="shared" si="22"/>
        <v>0.59373073368380958</v>
      </c>
      <c r="I186" s="2">
        <f t="shared" si="23"/>
        <v>37.254143446894439</v>
      </c>
    </row>
    <row r="187" spans="1:9" ht="13.5" x14ac:dyDescent="0.25">
      <c r="A187" s="3">
        <f>TITRES_STAT!B190</f>
        <v>42578</v>
      </c>
      <c r="B187" s="5">
        <f>TITRES_STAT!D190</f>
        <v>0.53500000000000003</v>
      </c>
      <c r="C187" s="2">
        <f t="shared" si="18"/>
        <v>9.6000000000000529E-3</v>
      </c>
      <c r="D187" s="2">
        <f t="shared" si="19"/>
        <v>9.6000000000000529E-3</v>
      </c>
      <c r="E187" s="2">
        <f t="shared" si="20"/>
        <v>0</v>
      </c>
      <c r="F187" s="2">
        <f t="shared" si="25"/>
        <v>2.6989341783080841E-3</v>
      </c>
      <c r="G187" s="2">
        <f t="shared" si="25"/>
        <v>3.3907961612543577E-3</v>
      </c>
      <c r="H187" s="2">
        <f t="shared" si="22"/>
        <v>0.79595883974035964</v>
      </c>
      <c r="I187" s="2">
        <f t="shared" si="23"/>
        <v>44.31943662224635</v>
      </c>
    </row>
    <row r="188" spans="1:9" ht="13.5" x14ac:dyDescent="0.25">
      <c r="A188" s="3">
        <f>TITRES_STAT!B191</f>
        <v>42579</v>
      </c>
      <c r="B188" s="5">
        <f>TITRES_STAT!D191</f>
        <v>0.55410000000000004</v>
      </c>
      <c r="C188" s="2">
        <f t="shared" si="18"/>
        <v>1.9100000000000006E-2</v>
      </c>
      <c r="D188" s="2">
        <f t="shared" si="19"/>
        <v>1.9100000000000006E-2</v>
      </c>
      <c r="E188" s="2">
        <f t="shared" si="20"/>
        <v>0</v>
      </c>
      <c r="F188" s="2">
        <f t="shared" si="25"/>
        <v>3.8704388798575071E-3</v>
      </c>
      <c r="G188" s="2">
        <f t="shared" si="25"/>
        <v>3.1485964354504748E-3</v>
      </c>
      <c r="H188" s="2">
        <f t="shared" si="22"/>
        <v>1.2292584836467799</v>
      </c>
      <c r="I188" s="2">
        <f t="shared" si="23"/>
        <v>55.142034567291248</v>
      </c>
    </row>
    <row r="189" spans="1:9" ht="13.5" x14ac:dyDescent="0.25">
      <c r="A189" s="3">
        <f>TITRES_STAT!B192</f>
        <v>42580</v>
      </c>
      <c r="B189" s="5">
        <f>TITRES_STAT!D192</f>
        <v>0.54449999999999998</v>
      </c>
      <c r="C189" s="2">
        <f t="shared" si="18"/>
        <v>-9.6000000000000529E-3</v>
      </c>
      <c r="D189" s="2">
        <f t="shared" si="19"/>
        <v>0</v>
      </c>
      <c r="E189" s="2">
        <f t="shared" si="20"/>
        <v>9.6000000000000529E-3</v>
      </c>
      <c r="F189" s="2">
        <f t="shared" ref="F189:G204" si="26">((F188*13)+D189)/14</f>
        <v>3.5939789598676852E-3</v>
      </c>
      <c r="G189" s="2">
        <f t="shared" si="26"/>
        <v>3.6094109757754443E-3</v>
      </c>
      <c r="H189" s="2">
        <f t="shared" si="22"/>
        <v>0.99572450574031857</v>
      </c>
      <c r="I189" s="2">
        <f t="shared" si="23"/>
        <v>49.892883655850703</v>
      </c>
    </row>
    <row r="190" spans="1:9" ht="13.5" x14ac:dyDescent="0.25">
      <c r="A190" s="3">
        <f>TITRES_STAT!B193</f>
        <v>42583</v>
      </c>
      <c r="B190" s="5">
        <f>TITRES_STAT!D193</f>
        <v>0.53500000000000003</v>
      </c>
      <c r="C190" s="2">
        <f t="shared" si="18"/>
        <v>-9.4999999999999529E-3</v>
      </c>
      <c r="D190" s="2">
        <f t="shared" si="19"/>
        <v>0</v>
      </c>
      <c r="E190" s="2">
        <f t="shared" si="20"/>
        <v>9.4999999999999529E-3</v>
      </c>
      <c r="F190" s="2">
        <f t="shared" si="26"/>
        <v>3.3372661770199935E-3</v>
      </c>
      <c r="G190" s="2">
        <f t="shared" si="26"/>
        <v>4.0301673346486233E-3</v>
      </c>
      <c r="H190" s="2">
        <f t="shared" si="22"/>
        <v>0.82807136773911605</v>
      </c>
      <c r="I190" s="2">
        <f t="shared" si="23"/>
        <v>45.297540476400592</v>
      </c>
    </row>
    <row r="191" spans="1:9" ht="13.5" x14ac:dyDescent="0.25">
      <c r="A191" s="3">
        <f>TITRES_STAT!B194</f>
        <v>42584</v>
      </c>
      <c r="B191" s="5">
        <f>TITRES_STAT!D194</f>
        <v>0.53500000000000003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3.0988900215185651E-3</v>
      </c>
      <c r="G191" s="2">
        <f t="shared" si="26"/>
        <v>3.7422982393165789E-3</v>
      </c>
      <c r="H191" s="2">
        <f t="shared" si="22"/>
        <v>0.82807136773911594</v>
      </c>
      <c r="I191" s="2">
        <f t="shared" si="23"/>
        <v>45.297540476400592</v>
      </c>
    </row>
    <row r="192" spans="1:9" ht="13.5" x14ac:dyDescent="0.25">
      <c r="A192" s="3">
        <f>TITRES_STAT!B195</f>
        <v>42585</v>
      </c>
      <c r="B192" s="5">
        <f>TITRES_STAT!D195</f>
        <v>0.53</v>
      </c>
      <c r="C192" s="2">
        <f t="shared" si="18"/>
        <v>-5.0000000000000044E-3</v>
      </c>
      <c r="D192" s="2">
        <f t="shared" si="19"/>
        <v>0</v>
      </c>
      <c r="E192" s="2">
        <f t="shared" si="20"/>
        <v>5.0000000000000044E-3</v>
      </c>
      <c r="F192" s="2">
        <f t="shared" si="26"/>
        <v>2.8775407342672391E-3</v>
      </c>
      <c r="G192" s="2">
        <f t="shared" si="26"/>
        <v>3.832134079365395E-3</v>
      </c>
      <c r="H192" s="2">
        <f t="shared" si="22"/>
        <v>0.75089771773950109</v>
      </c>
      <c r="I192" s="2">
        <f t="shared" si="23"/>
        <v>42.886441060015123</v>
      </c>
    </row>
    <row r="193" spans="1:9" ht="13.5" x14ac:dyDescent="0.25">
      <c r="A193" s="3">
        <f>TITRES_STAT!B196</f>
        <v>42586</v>
      </c>
      <c r="B193" s="5">
        <f>TITRES_STAT!D196</f>
        <v>0.55000000000000004</v>
      </c>
      <c r="C193" s="2">
        <f t="shared" si="18"/>
        <v>2.0000000000000018E-2</v>
      </c>
      <c r="D193" s="2">
        <f t="shared" si="19"/>
        <v>2.0000000000000018E-2</v>
      </c>
      <c r="E193" s="2">
        <f t="shared" si="20"/>
        <v>0</v>
      </c>
      <c r="F193" s="2">
        <f t="shared" si="26"/>
        <v>4.1005735389624378E-3</v>
      </c>
      <c r="G193" s="2">
        <f t="shared" si="26"/>
        <v>3.5584102165535812E-3</v>
      </c>
      <c r="H193" s="2">
        <f t="shared" si="22"/>
        <v>1.1523611077460194</v>
      </c>
      <c r="I193" s="2">
        <f t="shared" si="23"/>
        <v>53.539394648920549</v>
      </c>
    </row>
    <row r="194" spans="1:9" ht="13.5" x14ac:dyDescent="0.25">
      <c r="A194" s="3">
        <f>TITRES_STAT!B197</f>
        <v>42587</v>
      </c>
      <c r="B194" s="5">
        <f>TITRES_STAT!D197</f>
        <v>0.55000000000000004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3.8076754290365493E-3</v>
      </c>
      <c r="G194" s="2">
        <f t="shared" si="26"/>
        <v>3.3042380582283255E-3</v>
      </c>
      <c r="H194" s="2">
        <f t="shared" si="22"/>
        <v>1.1523611077460194</v>
      </c>
      <c r="I194" s="2">
        <f t="shared" si="23"/>
        <v>53.539394648920549</v>
      </c>
    </row>
    <row r="195" spans="1:9" ht="13.5" x14ac:dyDescent="0.25">
      <c r="A195" s="3">
        <f>TITRES_STAT!B198</f>
        <v>42590</v>
      </c>
      <c r="B195" s="5">
        <f>TITRES_STAT!D198</f>
        <v>0.55000000000000004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3.5356986126767959E-3</v>
      </c>
      <c r="G195" s="2">
        <f t="shared" si="26"/>
        <v>3.0682210540691592E-3</v>
      </c>
      <c r="H195" s="2">
        <f t="shared" si="22"/>
        <v>1.1523611077460194</v>
      </c>
      <c r="I195" s="2">
        <f t="shared" si="23"/>
        <v>53.539394648920549</v>
      </c>
    </row>
    <row r="196" spans="1:9" ht="13.5" x14ac:dyDescent="0.25">
      <c r="A196" s="3">
        <f>TITRES_STAT!B199</f>
        <v>42591</v>
      </c>
      <c r="B196" s="5">
        <f>TITRES_STAT!D199</f>
        <v>0.54</v>
      </c>
      <c r="C196" s="2">
        <f t="shared" si="27"/>
        <v>-1.0000000000000009E-2</v>
      </c>
      <c r="D196" s="2">
        <f t="shared" si="28"/>
        <v>0</v>
      </c>
      <c r="E196" s="2">
        <f t="shared" si="29"/>
        <v>1.0000000000000009E-2</v>
      </c>
      <c r="F196" s="2">
        <f t="shared" si="26"/>
        <v>3.2831487117713108E-3</v>
      </c>
      <c r="G196" s="2">
        <f t="shared" si="26"/>
        <v>3.5633481216356482E-3</v>
      </c>
      <c r="H196" s="2">
        <f t="shared" si="22"/>
        <v>0.92136625434853103</v>
      </c>
      <c r="I196" s="2">
        <f t="shared" si="23"/>
        <v>47.953702333599821</v>
      </c>
    </row>
    <row r="197" spans="1:9" ht="13.5" x14ac:dyDescent="0.25">
      <c r="A197" s="3">
        <f>TITRES_STAT!B200</f>
        <v>42592</v>
      </c>
      <c r="B197" s="5">
        <f>TITRES_STAT!D200</f>
        <v>0.55000000000000004</v>
      </c>
      <c r="C197" s="2">
        <f t="shared" si="27"/>
        <v>1.0000000000000009E-2</v>
      </c>
      <c r="D197" s="2">
        <f t="shared" si="28"/>
        <v>1.0000000000000009E-2</v>
      </c>
      <c r="E197" s="2">
        <f t="shared" si="29"/>
        <v>0</v>
      </c>
      <c r="F197" s="2">
        <f t="shared" si="26"/>
        <v>3.7629238037876463E-3</v>
      </c>
      <c r="G197" s="2">
        <f t="shared" si="26"/>
        <v>3.3088232558045301E-3</v>
      </c>
      <c r="H197" s="2">
        <f t="shared" si="22"/>
        <v>1.1372392880721285</v>
      </c>
      <c r="I197" s="2">
        <f t="shared" si="23"/>
        <v>53.210667351055562</v>
      </c>
    </row>
    <row r="198" spans="1:9" ht="13.5" x14ac:dyDescent="0.25">
      <c r="A198" s="3">
        <f>TITRES_STAT!B201</f>
        <v>42593</v>
      </c>
      <c r="B198" s="5">
        <f>TITRES_STAT!D201</f>
        <v>0.54</v>
      </c>
      <c r="C198" s="2">
        <f t="shared" si="27"/>
        <v>-1.0000000000000009E-2</v>
      </c>
      <c r="D198" s="2">
        <f t="shared" si="28"/>
        <v>0</v>
      </c>
      <c r="E198" s="2">
        <f t="shared" si="29"/>
        <v>1.0000000000000009E-2</v>
      </c>
      <c r="F198" s="2">
        <f t="shared" si="26"/>
        <v>3.4941435320885285E-3</v>
      </c>
      <c r="G198" s="2">
        <f t="shared" si="26"/>
        <v>3.786764451818493E-3</v>
      </c>
      <c r="H198" s="2">
        <f t="shared" si="22"/>
        <v>0.92272534416830676</v>
      </c>
      <c r="I198" s="2">
        <f t="shared" si="23"/>
        <v>47.990491567969656</v>
      </c>
    </row>
    <row r="199" spans="1:9" ht="13.5" x14ac:dyDescent="0.25">
      <c r="A199" s="3">
        <f>TITRES_STAT!B202</f>
        <v>42594</v>
      </c>
      <c r="B199" s="5">
        <f>TITRES_STAT!D202</f>
        <v>0.54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3.2445618512250622E-3</v>
      </c>
      <c r="G199" s="2">
        <f t="shared" si="26"/>
        <v>3.5162812766886009E-3</v>
      </c>
      <c r="H199" s="2">
        <f t="shared" si="22"/>
        <v>0.92272534416830676</v>
      </c>
      <c r="I199" s="2">
        <f t="shared" si="23"/>
        <v>47.990491567969656</v>
      </c>
    </row>
    <row r="200" spans="1:9" ht="13.5" x14ac:dyDescent="0.25">
      <c r="A200" s="3">
        <f>TITRES_STAT!B203</f>
        <v>42597</v>
      </c>
      <c r="B200" s="5">
        <f>TITRES_STAT!D203</f>
        <v>0.53</v>
      </c>
      <c r="C200" s="2">
        <f t="shared" si="27"/>
        <v>-1.0000000000000009E-2</v>
      </c>
      <c r="D200" s="2">
        <f t="shared" si="28"/>
        <v>0</v>
      </c>
      <c r="E200" s="2">
        <f t="shared" si="29"/>
        <v>1.0000000000000009E-2</v>
      </c>
      <c r="F200" s="2">
        <f t="shared" si="26"/>
        <v>3.0128074332804147E-3</v>
      </c>
      <c r="G200" s="2">
        <f t="shared" si="26"/>
        <v>3.9794040426394161E-3</v>
      </c>
      <c r="H200" s="2">
        <f t="shared" si="22"/>
        <v>0.75710015896805305</v>
      </c>
      <c r="I200" s="2">
        <f t="shared" si="23"/>
        <v>43.088047946720287</v>
      </c>
    </row>
    <row r="201" spans="1:9" ht="13.5" x14ac:dyDescent="0.25">
      <c r="A201" s="3">
        <f>TITRES_STAT!B204</f>
        <v>42598</v>
      </c>
      <c r="B201" s="5">
        <f>TITRES_STAT!D204</f>
        <v>0.55000000000000004</v>
      </c>
      <c r="C201" s="2">
        <f t="shared" si="27"/>
        <v>2.0000000000000018E-2</v>
      </c>
      <c r="D201" s="2">
        <f t="shared" si="28"/>
        <v>2.0000000000000018E-2</v>
      </c>
      <c r="E201" s="2">
        <f t="shared" si="29"/>
        <v>0</v>
      </c>
      <c r="F201" s="2">
        <f t="shared" si="26"/>
        <v>4.2261783309032437E-3</v>
      </c>
      <c r="G201" s="2">
        <f t="shared" si="26"/>
        <v>3.6951608967366006E-3</v>
      </c>
      <c r="H201" s="2">
        <f t="shared" si="22"/>
        <v>1.1437061738328129</v>
      </c>
      <c r="I201" s="2">
        <f t="shared" si="23"/>
        <v>53.351816018141029</v>
      </c>
    </row>
    <row r="202" spans="1:9" ht="13.5" x14ac:dyDescent="0.25">
      <c r="A202" s="3">
        <f>TITRES_STAT!B205</f>
        <v>42599</v>
      </c>
      <c r="B202" s="5">
        <f>TITRES_STAT!D205</f>
        <v>0.56000000000000005</v>
      </c>
      <c r="C202" s="2">
        <f t="shared" si="27"/>
        <v>1.0000000000000009E-2</v>
      </c>
      <c r="D202" s="2">
        <f t="shared" si="28"/>
        <v>1.0000000000000009E-2</v>
      </c>
      <c r="E202" s="2">
        <f t="shared" si="29"/>
        <v>0</v>
      </c>
      <c r="F202" s="2">
        <f t="shared" si="26"/>
        <v>4.6385941644101559E-3</v>
      </c>
      <c r="G202" s="2">
        <f t="shared" si="26"/>
        <v>3.4312208326839864E-3</v>
      </c>
      <c r="H202" s="2">
        <f t="shared" si="22"/>
        <v>1.351878643375376</v>
      </c>
      <c r="I202" s="2">
        <f t="shared" si="23"/>
        <v>57.480799325393036</v>
      </c>
    </row>
    <row r="203" spans="1:9" ht="13.5" x14ac:dyDescent="0.25">
      <c r="A203" s="3">
        <f>TITRES_STAT!B206</f>
        <v>42600</v>
      </c>
      <c r="B203" s="5">
        <f>TITRES_STAT!D206</f>
        <v>0.56000000000000005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4.3072660098094307E-3</v>
      </c>
      <c r="G203" s="2">
        <f t="shared" si="26"/>
        <v>3.1861336303494162E-3</v>
      </c>
      <c r="H203" s="2">
        <f t="shared" si="22"/>
        <v>1.351878643375376</v>
      </c>
      <c r="I203" s="2">
        <f t="shared" si="23"/>
        <v>57.480799325393036</v>
      </c>
    </row>
    <row r="204" spans="1:9" ht="13.5" x14ac:dyDescent="0.25">
      <c r="A204" s="3">
        <f>TITRES_STAT!B207</f>
        <v>42601</v>
      </c>
      <c r="B204" s="5">
        <f>TITRES_STAT!D207</f>
        <v>0.56000000000000005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3.9996041519659003E-3</v>
      </c>
      <c r="G204" s="2">
        <f t="shared" si="26"/>
        <v>2.9585526567530293E-3</v>
      </c>
      <c r="H204" s="2">
        <f t="shared" si="22"/>
        <v>1.3518786433753762</v>
      </c>
      <c r="I204" s="2">
        <f t="shared" si="23"/>
        <v>57.480799325393036</v>
      </c>
    </row>
    <row r="205" spans="1:9" ht="13.5" x14ac:dyDescent="0.25">
      <c r="A205" s="3">
        <f>TITRES_STAT!B208</f>
        <v>42604</v>
      </c>
      <c r="B205" s="5">
        <f>TITRES_STAT!D208</f>
        <v>0.56000000000000005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3.7139181411111931E-3</v>
      </c>
      <c r="G205" s="2">
        <f t="shared" si="30"/>
        <v>2.7472274669849556E-3</v>
      </c>
      <c r="H205" s="2">
        <f t="shared" si="22"/>
        <v>1.3518786433753762</v>
      </c>
      <c r="I205" s="2">
        <f t="shared" si="23"/>
        <v>57.480799325393036</v>
      </c>
    </row>
    <row r="206" spans="1:9" ht="13.5" x14ac:dyDescent="0.25">
      <c r="A206" s="3">
        <f>TITRES_STAT!B209</f>
        <v>42605</v>
      </c>
      <c r="B206" s="5">
        <f>TITRES_STAT!D209</f>
        <v>0.56999999999999995</v>
      </c>
      <c r="C206" s="2">
        <f t="shared" si="27"/>
        <v>9.9999999999998979E-3</v>
      </c>
      <c r="D206" s="2">
        <f t="shared" si="28"/>
        <v>9.9999999999998979E-3</v>
      </c>
      <c r="E206" s="2">
        <f t="shared" si="29"/>
        <v>0</v>
      </c>
      <c r="F206" s="2">
        <f t="shared" si="30"/>
        <v>4.1629239881746721E-3</v>
      </c>
      <c r="G206" s="2">
        <f t="shared" si="30"/>
        <v>2.5509969336288871E-3</v>
      </c>
      <c r="H206" s="2">
        <f t="shared" si="22"/>
        <v>1.6318812199639767</v>
      </c>
      <c r="I206" s="2">
        <f t="shared" si="23"/>
        <v>62.00436431497895</v>
      </c>
    </row>
    <row r="207" spans="1:9" ht="13.5" x14ac:dyDescent="0.25">
      <c r="A207" s="3">
        <f>TITRES_STAT!B210</f>
        <v>42606</v>
      </c>
      <c r="B207" s="5">
        <f>TITRES_STAT!D210</f>
        <v>0.56999999999999995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3.8655722747336237E-3</v>
      </c>
      <c r="G207" s="2">
        <f t="shared" si="30"/>
        <v>2.3687828669411094E-3</v>
      </c>
      <c r="H207" s="2">
        <f t="shared" si="22"/>
        <v>1.6318812199639765</v>
      </c>
      <c r="I207" s="2">
        <f t="shared" si="23"/>
        <v>62.00436431497895</v>
      </c>
    </row>
    <row r="208" spans="1:9" ht="13.5" x14ac:dyDescent="0.25">
      <c r="A208" s="3">
        <f>TITRES_STAT!B211</f>
        <v>42607</v>
      </c>
      <c r="B208" s="5">
        <f>TITRES_STAT!D211</f>
        <v>0.56000000000000005</v>
      </c>
      <c r="C208" s="2">
        <f t="shared" si="27"/>
        <v>-9.9999999999998979E-3</v>
      </c>
      <c r="D208" s="2">
        <f t="shared" si="28"/>
        <v>0</v>
      </c>
      <c r="E208" s="2">
        <f t="shared" si="29"/>
        <v>9.9999999999998979E-3</v>
      </c>
      <c r="F208" s="2">
        <f t="shared" si="30"/>
        <v>3.5894599693955076E-3</v>
      </c>
      <c r="G208" s="2">
        <f t="shared" si="30"/>
        <v>2.9138698050167372E-3</v>
      </c>
      <c r="H208" s="2">
        <f t="shared" si="22"/>
        <v>1.2318532431392863</v>
      </c>
      <c r="I208" s="2">
        <f t="shared" si="23"/>
        <v>55.194186576828095</v>
      </c>
    </row>
    <row r="209" spans="1:9" ht="13.5" x14ac:dyDescent="0.25">
      <c r="A209" s="3">
        <f>TITRES_STAT!B212</f>
        <v>42608</v>
      </c>
      <c r="B209" s="5">
        <f>TITRES_STAT!D212</f>
        <v>0.56999999999999995</v>
      </c>
      <c r="C209" s="2">
        <f t="shared" si="27"/>
        <v>9.9999999999998979E-3</v>
      </c>
      <c r="D209" s="2">
        <f t="shared" si="28"/>
        <v>9.9999999999998979E-3</v>
      </c>
      <c r="E209" s="2">
        <f t="shared" si="29"/>
        <v>0</v>
      </c>
      <c r="F209" s="2">
        <f t="shared" si="30"/>
        <v>4.04735568586725E-3</v>
      </c>
      <c r="G209" s="2">
        <f t="shared" si="30"/>
        <v>2.7057362475155417E-3</v>
      </c>
      <c r="H209" s="2">
        <f t="shared" ref="H209:H272" si="31">F209/G209</f>
        <v>1.4958426526545625</v>
      </c>
      <c r="I209" s="2">
        <f t="shared" ref="I209:I272" si="32">IF(G209=0,100,100-(100/(1+H209)))</f>
        <v>59.933371643584728</v>
      </c>
    </row>
    <row r="210" spans="1:9" ht="13.5" x14ac:dyDescent="0.25">
      <c r="A210" s="3">
        <f>TITRES_STAT!B213</f>
        <v>42611</v>
      </c>
      <c r="B210" s="5">
        <f>TITRES_STAT!D213</f>
        <v>0.56999999999999995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3.7582588511624465E-3</v>
      </c>
      <c r="G210" s="2">
        <f t="shared" si="30"/>
        <v>2.5124693726930034E-3</v>
      </c>
      <c r="H210" s="2">
        <f t="shared" si="31"/>
        <v>1.4958426526545623</v>
      </c>
      <c r="I210" s="2">
        <f t="shared" si="32"/>
        <v>59.933371643584721</v>
      </c>
    </row>
    <row r="211" spans="1:9" ht="13.5" x14ac:dyDescent="0.25">
      <c r="A211" s="3">
        <f>TITRES_STAT!B214</f>
        <v>42612</v>
      </c>
      <c r="B211" s="5">
        <f>TITRES_STAT!D214</f>
        <v>0.57999999999999996</v>
      </c>
      <c r="C211" s="2">
        <f t="shared" si="27"/>
        <v>1.0000000000000009E-2</v>
      </c>
      <c r="D211" s="2">
        <f t="shared" si="28"/>
        <v>1.0000000000000009E-2</v>
      </c>
      <c r="E211" s="2">
        <f t="shared" si="29"/>
        <v>0</v>
      </c>
      <c r="F211" s="2">
        <f t="shared" si="30"/>
        <v>4.2040975046508441E-3</v>
      </c>
      <c r="G211" s="2">
        <f t="shared" si="30"/>
        <v>2.3330072746435035E-3</v>
      </c>
      <c r="H211" s="2">
        <f t="shared" si="31"/>
        <v>1.8020078849918089</v>
      </c>
      <c r="I211" s="2">
        <f t="shared" si="32"/>
        <v>64.311306711297021</v>
      </c>
    </row>
    <row r="212" spans="1:9" ht="13.5" x14ac:dyDescent="0.25">
      <c r="A212" s="3">
        <f>TITRES_STAT!B215</f>
        <v>42613</v>
      </c>
      <c r="B212" s="5">
        <f>TITRES_STAT!D215</f>
        <v>0.57999999999999996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3.9038048257472127E-3</v>
      </c>
      <c r="G212" s="2">
        <f t="shared" si="30"/>
        <v>2.1663638978832531E-3</v>
      </c>
      <c r="H212" s="2">
        <f t="shared" si="31"/>
        <v>1.8020078849918091</v>
      </c>
      <c r="I212" s="2">
        <f t="shared" si="32"/>
        <v>64.311306711297021</v>
      </c>
    </row>
    <row r="213" spans="1:9" ht="13.5" x14ac:dyDescent="0.25">
      <c r="A213" s="3">
        <f>TITRES_STAT!B216</f>
        <v>42614</v>
      </c>
      <c r="B213" s="5">
        <f>TITRES_STAT!D216</f>
        <v>0.59</v>
      </c>
      <c r="C213" s="2">
        <f t="shared" si="27"/>
        <v>1.0000000000000009E-2</v>
      </c>
      <c r="D213" s="2">
        <f t="shared" si="28"/>
        <v>1.0000000000000009E-2</v>
      </c>
      <c r="E213" s="2">
        <f t="shared" si="29"/>
        <v>0</v>
      </c>
      <c r="F213" s="2">
        <f t="shared" si="30"/>
        <v>4.3392473381938411E-3</v>
      </c>
      <c r="G213" s="2">
        <f t="shared" si="30"/>
        <v>2.0116236194630205E-3</v>
      </c>
      <c r="H213" s="2">
        <f t="shared" si="31"/>
        <v>2.1570870893592673</v>
      </c>
      <c r="I213" s="2">
        <f t="shared" si="32"/>
        <v>68.325232351985875</v>
      </c>
    </row>
    <row r="214" spans="1:9" ht="13.5" x14ac:dyDescent="0.25">
      <c r="A214" s="3">
        <f>TITRES_STAT!B217</f>
        <v>42615</v>
      </c>
      <c r="B214" s="5">
        <f>TITRES_STAT!D217</f>
        <v>0.57999999999999996</v>
      </c>
      <c r="C214" s="2">
        <f t="shared" si="27"/>
        <v>-1.0000000000000009E-2</v>
      </c>
      <c r="D214" s="2">
        <f t="shared" si="28"/>
        <v>0</v>
      </c>
      <c r="E214" s="2">
        <f t="shared" si="29"/>
        <v>1.0000000000000009E-2</v>
      </c>
      <c r="F214" s="2">
        <f t="shared" si="30"/>
        <v>4.029301099751424E-3</v>
      </c>
      <c r="G214" s="2">
        <f t="shared" si="30"/>
        <v>2.5822219323585194E-3</v>
      </c>
      <c r="H214" s="2">
        <f t="shared" si="31"/>
        <v>1.5604007731710297</v>
      </c>
      <c r="I214" s="2">
        <f t="shared" si="32"/>
        <v>60.943614356063861</v>
      </c>
    </row>
    <row r="215" spans="1:9" ht="13.5" x14ac:dyDescent="0.25">
      <c r="A215" s="3">
        <f>TITRES_STAT!B218</f>
        <v>42618</v>
      </c>
      <c r="B215" s="5">
        <f>TITRES_STAT!D218</f>
        <v>0.56999999999999995</v>
      </c>
      <c r="C215" s="2">
        <f t="shared" si="27"/>
        <v>-1.0000000000000009E-2</v>
      </c>
      <c r="D215" s="2">
        <f t="shared" si="28"/>
        <v>0</v>
      </c>
      <c r="E215" s="2">
        <f t="shared" si="29"/>
        <v>1.0000000000000009E-2</v>
      </c>
      <c r="F215" s="2">
        <f t="shared" si="30"/>
        <v>3.741493878340608E-3</v>
      </c>
      <c r="G215" s="2">
        <f t="shared" si="30"/>
        <v>3.1120632229043399E-3</v>
      </c>
      <c r="H215" s="2">
        <f t="shared" si="31"/>
        <v>1.2022550990621748</v>
      </c>
      <c r="I215" s="2">
        <f t="shared" si="32"/>
        <v>54.591999790312769</v>
      </c>
    </row>
    <row r="216" spans="1:9" ht="13.5" x14ac:dyDescent="0.25">
      <c r="A216" s="3">
        <f>TITRES_STAT!B219</f>
        <v>42619</v>
      </c>
      <c r="B216" s="5">
        <f>TITRES_STAT!D219</f>
        <v>0.56999999999999995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3.4742443156019934E-3</v>
      </c>
      <c r="G216" s="2">
        <f t="shared" si="30"/>
        <v>2.8897729926968875E-3</v>
      </c>
      <c r="H216" s="2">
        <f t="shared" si="31"/>
        <v>1.2022550990621748</v>
      </c>
      <c r="I216" s="2">
        <f t="shared" si="32"/>
        <v>54.591999790312769</v>
      </c>
    </row>
    <row r="217" spans="1:9" ht="13.5" x14ac:dyDescent="0.25">
      <c r="A217" s="3">
        <f>TITRES_STAT!B220</f>
        <v>42620</v>
      </c>
      <c r="B217" s="5">
        <f>TITRES_STAT!D220</f>
        <v>0.56999999999999995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3.2260840073447083E-3</v>
      </c>
      <c r="G217" s="2">
        <f t="shared" si="30"/>
        <v>2.6833606360756814E-3</v>
      </c>
      <c r="H217" s="2">
        <f t="shared" si="31"/>
        <v>1.2022550990621748</v>
      </c>
      <c r="I217" s="2">
        <f t="shared" si="32"/>
        <v>54.591999790312769</v>
      </c>
    </row>
    <row r="218" spans="1:9" ht="13.5" x14ac:dyDescent="0.25">
      <c r="A218" s="3">
        <f>TITRES_STAT!B221</f>
        <v>42621</v>
      </c>
      <c r="B218" s="5">
        <f>TITRES_STAT!D221</f>
        <v>0.56000000000000005</v>
      </c>
      <c r="C218" s="2">
        <f t="shared" si="27"/>
        <v>-9.9999999999998979E-3</v>
      </c>
      <c r="D218" s="2">
        <f t="shared" si="28"/>
        <v>0</v>
      </c>
      <c r="E218" s="2">
        <f t="shared" si="29"/>
        <v>9.9999999999998979E-3</v>
      </c>
      <c r="F218" s="2">
        <f t="shared" si="30"/>
        <v>2.9956494353915149E-3</v>
      </c>
      <c r="G218" s="2">
        <f t="shared" si="30"/>
        <v>3.2059777334988398E-3</v>
      </c>
      <c r="H218" s="2">
        <f t="shared" si="31"/>
        <v>0.93439495979350318</v>
      </c>
      <c r="I218" s="2">
        <f t="shared" si="32"/>
        <v>48.304249091573823</v>
      </c>
    </row>
    <row r="219" spans="1:9" ht="13.5" x14ac:dyDescent="0.25">
      <c r="A219" s="3">
        <f>TITRES_STAT!B222</f>
        <v>42622</v>
      </c>
      <c r="B219" s="5">
        <f>TITRES_STAT!D222</f>
        <v>0.57999999999999996</v>
      </c>
      <c r="C219" s="2">
        <f t="shared" si="27"/>
        <v>1.9999999999999907E-2</v>
      </c>
      <c r="D219" s="2">
        <f t="shared" si="28"/>
        <v>1.9999999999999907E-2</v>
      </c>
      <c r="E219" s="2">
        <f t="shared" si="29"/>
        <v>0</v>
      </c>
      <c r="F219" s="2">
        <f t="shared" si="30"/>
        <v>4.2102459042921139E-3</v>
      </c>
      <c r="G219" s="2">
        <f t="shared" si="30"/>
        <v>2.9769793239632085E-3</v>
      </c>
      <c r="H219" s="2">
        <f t="shared" si="31"/>
        <v>1.4142677681372258</v>
      </c>
      <c r="I219" s="2">
        <f t="shared" si="32"/>
        <v>58.579573765690078</v>
      </c>
    </row>
    <row r="220" spans="1:9" ht="13.5" x14ac:dyDescent="0.25">
      <c r="A220" s="3">
        <f>TITRES_STAT!B223</f>
        <v>42627</v>
      </c>
      <c r="B220" s="5">
        <f>TITRES_STAT!D223</f>
        <v>0.57999999999999996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3.9095140539855341E-3</v>
      </c>
      <c r="G220" s="2">
        <f t="shared" si="30"/>
        <v>2.7643379436801223E-3</v>
      </c>
      <c r="H220" s="2">
        <f t="shared" si="31"/>
        <v>1.4142677681372255</v>
      </c>
      <c r="I220" s="2">
        <f t="shared" si="32"/>
        <v>58.579573765690078</v>
      </c>
    </row>
    <row r="221" spans="1:9" ht="13.5" x14ac:dyDescent="0.25">
      <c r="A221" s="3">
        <f>TITRES_STAT!B224</f>
        <v>42628</v>
      </c>
      <c r="B221" s="5">
        <f>TITRES_STAT!D224</f>
        <v>0.57999999999999996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3.6302630501294244E-3</v>
      </c>
      <c r="G221" s="2">
        <f t="shared" si="33"/>
        <v>2.5668852334172565E-3</v>
      </c>
      <c r="H221" s="2">
        <f t="shared" si="31"/>
        <v>1.4142677681372255</v>
      </c>
      <c r="I221" s="2">
        <f t="shared" si="32"/>
        <v>58.579573765690078</v>
      </c>
    </row>
    <row r="222" spans="1:9" ht="13.5" x14ac:dyDescent="0.25">
      <c r="A222" s="3">
        <f>TITRES_STAT!B225</f>
        <v>42629</v>
      </c>
      <c r="B222" s="5">
        <f>TITRES_STAT!D225</f>
        <v>0.57999999999999996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3.370958546548751E-3</v>
      </c>
      <c r="G222" s="2">
        <f t="shared" si="33"/>
        <v>2.3835362881731671E-3</v>
      </c>
      <c r="H222" s="2">
        <f t="shared" si="31"/>
        <v>1.4142677681372251</v>
      </c>
      <c r="I222" s="2">
        <f t="shared" si="32"/>
        <v>58.579573765690071</v>
      </c>
    </row>
    <row r="223" spans="1:9" ht="13.5" x14ac:dyDescent="0.25">
      <c r="A223" s="3">
        <f>TITRES_STAT!B226</f>
        <v>42632</v>
      </c>
      <c r="B223" s="5">
        <f>TITRES_STAT!D226</f>
        <v>0.57999999999999996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3.1301757932238401E-3</v>
      </c>
      <c r="G223" s="2">
        <f t="shared" si="33"/>
        <v>2.2132836961607982E-3</v>
      </c>
      <c r="H223" s="2">
        <f t="shared" si="31"/>
        <v>1.4142677681372251</v>
      </c>
      <c r="I223" s="2">
        <f t="shared" si="32"/>
        <v>58.579573765690071</v>
      </c>
    </row>
    <row r="224" spans="1:9" ht="13.5" x14ac:dyDescent="0.25">
      <c r="A224" s="3">
        <f>TITRES_STAT!B227</f>
        <v>42633</v>
      </c>
      <c r="B224" s="5">
        <f>TITRES_STAT!D227</f>
        <v>0.56000000000000005</v>
      </c>
      <c r="C224" s="2">
        <f t="shared" si="27"/>
        <v>-1.9999999999999907E-2</v>
      </c>
      <c r="D224" s="2">
        <f t="shared" si="28"/>
        <v>0</v>
      </c>
      <c r="E224" s="2">
        <f t="shared" si="29"/>
        <v>1.9999999999999907E-2</v>
      </c>
      <c r="F224" s="2">
        <f t="shared" si="33"/>
        <v>2.9065918079935658E-3</v>
      </c>
      <c r="G224" s="2">
        <f t="shared" si="33"/>
        <v>3.4837634321493063E-3</v>
      </c>
      <c r="H224" s="2">
        <f t="shared" si="31"/>
        <v>0.83432525330812868</v>
      </c>
      <c r="I224" s="2">
        <f t="shared" si="32"/>
        <v>45.484041164643948</v>
      </c>
    </row>
    <row r="225" spans="1:9" ht="13.5" x14ac:dyDescent="0.25">
      <c r="A225" s="3">
        <f>TITRES_STAT!B228</f>
        <v>42634</v>
      </c>
      <c r="B225" s="5">
        <f>TITRES_STAT!D228</f>
        <v>0.55000000000000004</v>
      </c>
      <c r="C225" s="2">
        <f t="shared" si="27"/>
        <v>-1.0000000000000009E-2</v>
      </c>
      <c r="D225" s="2">
        <f t="shared" si="28"/>
        <v>0</v>
      </c>
      <c r="E225" s="2">
        <f t="shared" si="29"/>
        <v>1.0000000000000009E-2</v>
      </c>
      <c r="F225" s="2">
        <f t="shared" si="33"/>
        <v>2.6989781074225967E-3</v>
      </c>
      <c r="G225" s="2">
        <f t="shared" si="33"/>
        <v>3.9492089012814991E-3</v>
      </c>
      <c r="H225" s="2">
        <f t="shared" si="31"/>
        <v>0.68342247140858803</v>
      </c>
      <c r="I225" s="2">
        <f t="shared" si="32"/>
        <v>40.59720498068085</v>
      </c>
    </row>
    <row r="226" spans="1:9" ht="13.5" x14ac:dyDescent="0.25">
      <c r="A226" s="3">
        <f>TITRES_STAT!B229</f>
        <v>42635</v>
      </c>
      <c r="B226" s="5">
        <f>TITRES_STAT!D229</f>
        <v>0.54</v>
      </c>
      <c r="C226" s="2">
        <f t="shared" si="27"/>
        <v>-1.0000000000000009E-2</v>
      </c>
      <c r="D226" s="2">
        <f t="shared" si="28"/>
        <v>0</v>
      </c>
      <c r="E226" s="2">
        <f t="shared" si="29"/>
        <v>1.0000000000000009E-2</v>
      </c>
      <c r="F226" s="2">
        <f t="shared" si="33"/>
        <v>2.5061939568924115E-3</v>
      </c>
      <c r="G226" s="2">
        <f t="shared" si="33"/>
        <v>4.3814082654756786E-3</v>
      </c>
      <c r="H226" s="2">
        <f t="shared" si="31"/>
        <v>0.57200648856226144</v>
      </c>
      <c r="I226" s="2">
        <f t="shared" si="32"/>
        <v>36.387031015718755</v>
      </c>
    </row>
    <row r="227" spans="1:9" ht="13.5" x14ac:dyDescent="0.25">
      <c r="A227" s="3">
        <f>TITRES_STAT!B230</f>
        <v>42636</v>
      </c>
      <c r="B227" s="5">
        <f>TITRES_STAT!D230</f>
        <v>0.55000000000000004</v>
      </c>
      <c r="C227" s="2">
        <f t="shared" si="27"/>
        <v>1.0000000000000009E-2</v>
      </c>
      <c r="D227" s="2">
        <f t="shared" si="28"/>
        <v>1.0000000000000009E-2</v>
      </c>
      <c r="E227" s="2">
        <f t="shared" si="29"/>
        <v>0</v>
      </c>
      <c r="F227" s="2">
        <f t="shared" si="33"/>
        <v>3.0414658171143828E-3</v>
      </c>
      <c r="G227" s="2">
        <f t="shared" si="33"/>
        <v>4.0684505322274153E-3</v>
      </c>
      <c r="H227" s="2">
        <f t="shared" si="31"/>
        <v>0.74757350323471328</v>
      </c>
      <c r="I227" s="2">
        <f t="shared" si="32"/>
        <v>42.777800295722848</v>
      </c>
    </row>
    <row r="228" spans="1:9" ht="13.5" x14ac:dyDescent="0.25">
      <c r="A228" s="3">
        <f>TITRES_STAT!B231</f>
        <v>42639</v>
      </c>
      <c r="B228" s="5">
        <f>TITRES_STAT!D231</f>
        <v>0.55000000000000004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2.8242182587490698E-3</v>
      </c>
      <c r="G228" s="2">
        <f t="shared" si="33"/>
        <v>3.7778469227825995E-3</v>
      </c>
      <c r="H228" s="2">
        <f t="shared" si="31"/>
        <v>0.74757350323471339</v>
      </c>
      <c r="I228" s="2">
        <f t="shared" si="32"/>
        <v>42.777800295722855</v>
      </c>
    </row>
    <row r="229" spans="1:9" ht="13.5" x14ac:dyDescent="0.25">
      <c r="A229" s="3">
        <f>TITRES_STAT!B232</f>
        <v>42640</v>
      </c>
      <c r="B229" s="5">
        <f>TITRES_STAT!D232</f>
        <v>0.54</v>
      </c>
      <c r="C229" s="2">
        <f t="shared" si="27"/>
        <v>-1.0000000000000009E-2</v>
      </c>
      <c r="D229" s="2">
        <f t="shared" si="28"/>
        <v>0</v>
      </c>
      <c r="E229" s="2">
        <f t="shared" si="29"/>
        <v>1.0000000000000009E-2</v>
      </c>
      <c r="F229" s="2">
        <f t="shared" si="33"/>
        <v>2.6224883831241362E-3</v>
      </c>
      <c r="G229" s="2">
        <f t="shared" si="33"/>
        <v>4.2222864282981292E-3</v>
      </c>
      <c r="H229" s="2">
        <f t="shared" si="31"/>
        <v>0.62110622470990884</v>
      </c>
      <c r="I229" s="2">
        <f t="shared" si="32"/>
        <v>38.313727702887178</v>
      </c>
    </row>
    <row r="230" spans="1:9" ht="13.5" x14ac:dyDescent="0.25">
      <c r="A230" s="3">
        <f>TITRES_STAT!B233</f>
        <v>42641</v>
      </c>
      <c r="B230" s="5">
        <f>TITRES_STAT!D233</f>
        <v>0.53</v>
      </c>
      <c r="C230" s="2">
        <f t="shared" si="27"/>
        <v>-1.0000000000000009E-2</v>
      </c>
      <c r="D230" s="2">
        <f t="shared" si="28"/>
        <v>0</v>
      </c>
      <c r="E230" s="2">
        <f t="shared" si="29"/>
        <v>1.0000000000000009E-2</v>
      </c>
      <c r="F230" s="2">
        <f t="shared" si="33"/>
        <v>2.4351677843295551E-3</v>
      </c>
      <c r="G230" s="2">
        <f t="shared" si="33"/>
        <v>4.6349802548482635E-3</v>
      </c>
      <c r="H230" s="2">
        <f t="shared" si="31"/>
        <v>0.52538903089874667</v>
      </c>
      <c r="I230" s="2">
        <f t="shared" si="32"/>
        <v>34.442953256926984</v>
      </c>
    </row>
    <row r="231" spans="1:9" ht="13.5" x14ac:dyDescent="0.25">
      <c r="A231" s="3">
        <f>TITRES_STAT!B234</f>
        <v>42642</v>
      </c>
      <c r="B231" s="5">
        <f>TITRES_STAT!D234</f>
        <v>0.54</v>
      </c>
      <c r="C231" s="2">
        <f t="shared" si="27"/>
        <v>1.0000000000000009E-2</v>
      </c>
      <c r="D231" s="2">
        <f t="shared" si="28"/>
        <v>1.0000000000000009E-2</v>
      </c>
      <c r="E231" s="2">
        <f t="shared" si="29"/>
        <v>0</v>
      </c>
      <c r="F231" s="2">
        <f t="shared" si="33"/>
        <v>2.9755129425917304E-3</v>
      </c>
      <c r="G231" s="2">
        <f t="shared" si="33"/>
        <v>4.3039102366448159E-3</v>
      </c>
      <c r="H231" s="2">
        <f t="shared" si="31"/>
        <v>0.69135106890875597</v>
      </c>
      <c r="I231" s="2">
        <f t="shared" si="32"/>
        <v>40.875669257406706</v>
      </c>
    </row>
    <row r="232" spans="1:9" ht="13.5" x14ac:dyDescent="0.25">
      <c r="A232" s="3">
        <f>TITRES_STAT!B235</f>
        <v>42643</v>
      </c>
      <c r="B232" s="5">
        <f>TITRES_STAT!D235</f>
        <v>0.54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2.7629763038351783E-3</v>
      </c>
      <c r="G232" s="2">
        <f t="shared" si="33"/>
        <v>3.9964880768844722E-3</v>
      </c>
      <c r="H232" s="2">
        <f t="shared" si="31"/>
        <v>0.69135106890875597</v>
      </c>
      <c r="I232" s="2">
        <f t="shared" si="32"/>
        <v>40.875669257406706</v>
      </c>
    </row>
    <row r="233" spans="1:9" ht="13.5" x14ac:dyDescent="0.25">
      <c r="A233" s="3">
        <f>TITRES_STAT!B236</f>
        <v>42647</v>
      </c>
      <c r="B233" s="5">
        <f>TITRES_STAT!D236</f>
        <v>0.54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2.5656208535612371E-3</v>
      </c>
      <c r="G233" s="2">
        <f t="shared" si="33"/>
        <v>3.7110246428212956E-3</v>
      </c>
      <c r="H233" s="2">
        <f t="shared" si="31"/>
        <v>0.69135106890875597</v>
      </c>
      <c r="I233" s="2">
        <f t="shared" si="32"/>
        <v>40.875669257406706</v>
      </c>
    </row>
    <row r="234" spans="1:9" ht="13.5" x14ac:dyDescent="0.25">
      <c r="A234" s="3">
        <f>TITRES_STAT!B237</f>
        <v>42648</v>
      </c>
      <c r="B234" s="5">
        <f>TITRES_STAT!D237</f>
        <v>0.55000000000000004</v>
      </c>
      <c r="C234" s="2">
        <f t="shared" si="27"/>
        <v>1.0000000000000009E-2</v>
      </c>
      <c r="D234" s="2">
        <f t="shared" si="28"/>
        <v>1.0000000000000009E-2</v>
      </c>
      <c r="E234" s="2">
        <f t="shared" si="29"/>
        <v>0</v>
      </c>
      <c r="F234" s="2">
        <f t="shared" si="33"/>
        <v>3.0966479354497208E-3</v>
      </c>
      <c r="G234" s="2">
        <f t="shared" si="33"/>
        <v>3.4459514540483458E-3</v>
      </c>
      <c r="H234" s="2">
        <f t="shared" si="31"/>
        <v>0.89863365074738388</v>
      </c>
      <c r="I234" s="2">
        <f t="shared" si="32"/>
        <v>47.330544804872858</v>
      </c>
    </row>
    <row r="235" spans="1:9" ht="13.5" x14ac:dyDescent="0.25">
      <c r="A235" s="3">
        <f>TITRES_STAT!B238</f>
        <v>42649</v>
      </c>
      <c r="B235" s="5">
        <f>TITRES_STAT!D238</f>
        <v>0.55000000000000004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2.8754587972033121E-3</v>
      </c>
      <c r="G235" s="2">
        <f t="shared" si="33"/>
        <v>3.1998120644734641E-3</v>
      </c>
      <c r="H235" s="2">
        <f t="shared" si="31"/>
        <v>0.89863365074738377</v>
      </c>
      <c r="I235" s="2">
        <f t="shared" si="32"/>
        <v>47.330544804872858</v>
      </c>
    </row>
    <row r="236" spans="1:9" ht="13.5" x14ac:dyDescent="0.25">
      <c r="A236" s="3">
        <f>TITRES_STAT!B239</f>
        <v>42650</v>
      </c>
      <c r="B236" s="5">
        <f>TITRES_STAT!D239</f>
        <v>0.55000000000000004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2.6700688831173612E-3</v>
      </c>
      <c r="G236" s="2">
        <f t="shared" si="33"/>
        <v>2.9712540598682167E-3</v>
      </c>
      <c r="H236" s="2">
        <f t="shared" si="31"/>
        <v>0.89863365074738377</v>
      </c>
      <c r="I236" s="2">
        <f t="shared" si="32"/>
        <v>47.330544804872858</v>
      </c>
    </row>
    <row r="237" spans="1:9" ht="13.5" x14ac:dyDescent="0.25">
      <c r="A237" s="3">
        <f>TITRES_STAT!B240</f>
        <v>42653</v>
      </c>
      <c r="B237" s="5">
        <f>TITRES_STAT!D240</f>
        <v>0.55000000000000004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2.4793496771804069E-3</v>
      </c>
      <c r="G237" s="2">
        <f t="shared" si="34"/>
        <v>2.7590216270204871E-3</v>
      </c>
      <c r="H237" s="2">
        <f t="shared" si="31"/>
        <v>0.89863365074738377</v>
      </c>
      <c r="I237" s="2">
        <f t="shared" si="32"/>
        <v>47.330544804872858</v>
      </c>
    </row>
    <row r="238" spans="1:9" ht="13.5" x14ac:dyDescent="0.25">
      <c r="A238" s="3">
        <f>TITRES_STAT!B241</f>
        <v>42654</v>
      </c>
      <c r="B238" s="5">
        <f>TITRES_STAT!D241</f>
        <v>0.56999999999999995</v>
      </c>
      <c r="C238" s="2">
        <f t="shared" si="27"/>
        <v>1.9999999999999907E-2</v>
      </c>
      <c r="D238" s="2">
        <f t="shared" si="28"/>
        <v>1.9999999999999907E-2</v>
      </c>
      <c r="E238" s="2">
        <f t="shared" si="29"/>
        <v>0</v>
      </c>
      <c r="F238" s="2">
        <f t="shared" si="34"/>
        <v>3.7308247002389426E-3</v>
      </c>
      <c r="G238" s="2">
        <f t="shared" si="34"/>
        <v>2.5619486536618808E-3</v>
      </c>
      <c r="H238" s="2">
        <f t="shared" si="31"/>
        <v>1.4562449153328454</v>
      </c>
      <c r="I238" s="2">
        <f t="shared" si="32"/>
        <v>59.287447527825613</v>
      </c>
    </row>
    <row r="239" spans="1:9" ht="13.5" x14ac:dyDescent="0.25">
      <c r="A239" s="3">
        <f>TITRES_STAT!B242</f>
        <v>42655</v>
      </c>
      <c r="B239" s="5">
        <f>TITRES_STAT!D242</f>
        <v>0.56999999999999995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3.4643372216504468E-3</v>
      </c>
      <c r="G239" s="2">
        <f t="shared" si="34"/>
        <v>2.3789523212574609E-3</v>
      </c>
      <c r="H239" s="2">
        <f t="shared" si="31"/>
        <v>1.4562449153328452</v>
      </c>
      <c r="I239" s="2">
        <f t="shared" si="32"/>
        <v>59.287447527825606</v>
      </c>
    </row>
    <row r="240" spans="1:9" ht="13.5" x14ac:dyDescent="0.25">
      <c r="A240" s="3">
        <f>TITRES_STAT!B243</f>
        <v>42656</v>
      </c>
      <c r="B240" s="5">
        <f>TITRES_STAT!D243</f>
        <v>0.56000000000000005</v>
      </c>
      <c r="C240" s="2">
        <f t="shared" si="27"/>
        <v>-9.9999999999998979E-3</v>
      </c>
      <c r="D240" s="2">
        <f t="shared" si="28"/>
        <v>0</v>
      </c>
      <c r="E240" s="2">
        <f t="shared" si="29"/>
        <v>9.9999999999998979E-3</v>
      </c>
      <c r="F240" s="2">
        <f t="shared" si="34"/>
        <v>3.2168845629611293E-3</v>
      </c>
      <c r="G240" s="2">
        <f t="shared" si="34"/>
        <v>2.9233128697390637E-3</v>
      </c>
      <c r="H240" s="2">
        <f t="shared" si="31"/>
        <v>1.100424315255818</v>
      </c>
      <c r="I240" s="2">
        <f t="shared" si="32"/>
        <v>52.390572098371159</v>
      </c>
    </row>
    <row r="241" spans="1:9" ht="13.5" x14ac:dyDescent="0.25">
      <c r="A241" s="3">
        <f>TITRES_STAT!B244</f>
        <v>42657</v>
      </c>
      <c r="B241" s="5">
        <f>TITRES_STAT!D244</f>
        <v>0.56999999999999995</v>
      </c>
      <c r="C241" s="2">
        <f t="shared" si="27"/>
        <v>9.9999999999998979E-3</v>
      </c>
      <c r="D241" s="2">
        <f t="shared" si="28"/>
        <v>9.9999999999998979E-3</v>
      </c>
      <c r="E241" s="2">
        <f t="shared" si="29"/>
        <v>0</v>
      </c>
      <c r="F241" s="2">
        <f t="shared" si="34"/>
        <v>3.7013928084638982E-3</v>
      </c>
      <c r="G241" s="2">
        <f t="shared" si="34"/>
        <v>2.7145048076148452E-3</v>
      </c>
      <c r="H241" s="2">
        <f t="shared" si="31"/>
        <v>1.3635609699716105</v>
      </c>
      <c r="I241" s="2">
        <f t="shared" si="32"/>
        <v>57.690958147273371</v>
      </c>
    </row>
    <row r="242" spans="1:9" ht="13.5" x14ac:dyDescent="0.25">
      <c r="A242" s="3">
        <f>TITRES_STAT!B245</f>
        <v>42660</v>
      </c>
      <c r="B242" s="5">
        <f>TITRES_STAT!D245</f>
        <v>0.55000000000000004</v>
      </c>
      <c r="C242" s="2">
        <f t="shared" si="27"/>
        <v>-1.9999999999999907E-2</v>
      </c>
      <c r="D242" s="2">
        <f t="shared" si="28"/>
        <v>0</v>
      </c>
      <c r="E242" s="2">
        <f t="shared" si="29"/>
        <v>1.9999999999999907E-2</v>
      </c>
      <c r="F242" s="2">
        <f t="shared" si="34"/>
        <v>3.4370076078593342E-3</v>
      </c>
      <c r="G242" s="2">
        <f t="shared" si="34"/>
        <v>3.9491830356423495E-3</v>
      </c>
      <c r="H242" s="2">
        <f t="shared" si="31"/>
        <v>0.87030851111217034</v>
      </c>
      <c r="I242" s="2">
        <f t="shared" si="32"/>
        <v>46.532885133193638</v>
      </c>
    </row>
    <row r="243" spans="1:9" ht="13.5" x14ac:dyDescent="0.25">
      <c r="A243" s="3">
        <f>TITRES_STAT!B246</f>
        <v>42661</v>
      </c>
      <c r="B243" s="5">
        <f>TITRES_STAT!D246</f>
        <v>0.54</v>
      </c>
      <c r="C243" s="2">
        <f t="shared" si="27"/>
        <v>-1.0000000000000009E-2</v>
      </c>
      <c r="D243" s="2">
        <f t="shared" si="28"/>
        <v>0</v>
      </c>
      <c r="E243" s="2">
        <f t="shared" si="29"/>
        <v>1.0000000000000009E-2</v>
      </c>
      <c r="F243" s="2">
        <f t="shared" si="34"/>
        <v>3.1915070644408104E-3</v>
      </c>
      <c r="G243" s="2">
        <f t="shared" si="34"/>
        <v>4.3813842473821819E-3</v>
      </c>
      <c r="H243" s="2">
        <f t="shared" si="31"/>
        <v>0.72842437098451085</v>
      </c>
      <c r="I243" s="2">
        <f t="shared" si="32"/>
        <v>42.14383823861499</v>
      </c>
    </row>
    <row r="244" spans="1:9" ht="13.5" x14ac:dyDescent="0.25">
      <c r="A244" s="3">
        <f>TITRES_STAT!B247</f>
        <v>42662</v>
      </c>
      <c r="B244" s="5">
        <f>TITRES_STAT!D247</f>
        <v>0.55000000000000004</v>
      </c>
      <c r="C244" s="2">
        <f t="shared" si="27"/>
        <v>1.0000000000000009E-2</v>
      </c>
      <c r="D244" s="2">
        <f t="shared" si="28"/>
        <v>1.0000000000000009E-2</v>
      </c>
      <c r="E244" s="2">
        <f t="shared" si="29"/>
        <v>0</v>
      </c>
      <c r="F244" s="2">
        <f t="shared" si="34"/>
        <v>3.6778279884093247E-3</v>
      </c>
      <c r="G244" s="2">
        <f t="shared" si="34"/>
        <v>4.0684282297120261E-3</v>
      </c>
      <c r="H244" s="2">
        <f t="shared" si="31"/>
        <v>0.90399234808909257</v>
      </c>
      <c r="I244" s="2">
        <f t="shared" si="32"/>
        <v>47.478780521170059</v>
      </c>
    </row>
    <row r="245" spans="1:9" ht="13.5" x14ac:dyDescent="0.25">
      <c r="A245" s="3">
        <f>TITRES_STAT!B248</f>
        <v>42663</v>
      </c>
      <c r="B245" s="5">
        <f>TITRES_STAT!D248</f>
        <v>0.56000000000000005</v>
      </c>
      <c r="C245" s="2">
        <f t="shared" si="27"/>
        <v>1.0000000000000009E-2</v>
      </c>
      <c r="D245" s="2">
        <f t="shared" si="28"/>
        <v>1.0000000000000009E-2</v>
      </c>
      <c r="E245" s="2">
        <f t="shared" si="29"/>
        <v>0</v>
      </c>
      <c r="F245" s="2">
        <f t="shared" si="34"/>
        <v>4.1294117035229451E-3</v>
      </c>
      <c r="G245" s="2">
        <f t="shared" si="34"/>
        <v>3.7778262133040244E-3</v>
      </c>
      <c r="H245" s="2">
        <f t="shared" si="31"/>
        <v>1.0930655542017191</v>
      </c>
      <c r="I245" s="2">
        <f t="shared" si="32"/>
        <v>52.223187754795717</v>
      </c>
    </row>
    <row r="246" spans="1:9" ht="13.5" x14ac:dyDescent="0.25">
      <c r="A246" s="3">
        <f>TITRES_STAT!B249</f>
        <v>42664</v>
      </c>
      <c r="B246" s="5">
        <f>TITRES_STAT!D249</f>
        <v>0.57999999999999996</v>
      </c>
      <c r="C246" s="2">
        <f t="shared" si="27"/>
        <v>1.9999999999999907E-2</v>
      </c>
      <c r="D246" s="2">
        <f t="shared" si="28"/>
        <v>1.9999999999999907E-2</v>
      </c>
      <c r="E246" s="2">
        <f t="shared" si="29"/>
        <v>0</v>
      </c>
      <c r="F246" s="2">
        <f t="shared" si="34"/>
        <v>5.2630251532712986E-3</v>
      </c>
      <c r="G246" s="2">
        <f t="shared" si="34"/>
        <v>3.5079814837823083E-3</v>
      </c>
      <c r="H246" s="2">
        <f t="shared" si="31"/>
        <v>1.5003001519827581</v>
      </c>
      <c r="I246" s="2">
        <f t="shared" si="32"/>
        <v>60.004801855209585</v>
      </c>
    </row>
    <row r="247" spans="1:9" ht="13.5" x14ac:dyDescent="0.25">
      <c r="A247" s="3">
        <f>TITRES_STAT!B250</f>
        <v>42667</v>
      </c>
      <c r="B247" s="5">
        <f>TITRES_STAT!D250</f>
        <v>0.57999999999999996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4.8870947851804916E-3</v>
      </c>
      <c r="G247" s="2">
        <f t="shared" si="34"/>
        <v>3.2574113777978577E-3</v>
      </c>
      <c r="H247" s="2">
        <f t="shared" si="31"/>
        <v>1.5003001519827581</v>
      </c>
      <c r="I247" s="2">
        <f t="shared" si="32"/>
        <v>60.004801855209585</v>
      </c>
    </row>
    <row r="248" spans="1:9" ht="13.5" x14ac:dyDescent="0.25">
      <c r="A248" s="3">
        <f>TITRES_STAT!B251</f>
        <v>42668</v>
      </c>
      <c r="B248" s="5">
        <f>TITRES_STAT!D251</f>
        <v>0.56999999999999995</v>
      </c>
      <c r="C248" s="2">
        <f t="shared" si="27"/>
        <v>-1.0000000000000009E-2</v>
      </c>
      <c r="D248" s="2">
        <f t="shared" si="28"/>
        <v>0</v>
      </c>
      <c r="E248" s="2">
        <f t="shared" si="29"/>
        <v>1.0000000000000009E-2</v>
      </c>
      <c r="F248" s="2">
        <f t="shared" si="34"/>
        <v>4.5380165862390276E-3</v>
      </c>
      <c r="G248" s="2">
        <f t="shared" si="34"/>
        <v>3.739024850812297E-3</v>
      </c>
      <c r="H248" s="2">
        <f t="shared" si="31"/>
        <v>1.2136898703021861</v>
      </c>
      <c r="I248" s="2">
        <f t="shared" si="32"/>
        <v>54.826553917261592</v>
      </c>
    </row>
    <row r="249" spans="1:9" ht="13.5" x14ac:dyDescent="0.25">
      <c r="A249" s="3">
        <f>TITRES_STAT!B252</f>
        <v>42669</v>
      </c>
      <c r="B249" s="5">
        <f>TITRES_STAT!D252</f>
        <v>0.56000000000000005</v>
      </c>
      <c r="C249" s="2">
        <f t="shared" si="27"/>
        <v>-9.9999999999998979E-3</v>
      </c>
      <c r="D249" s="2">
        <f t="shared" si="28"/>
        <v>0</v>
      </c>
      <c r="E249" s="2">
        <f t="shared" si="29"/>
        <v>9.9999999999998979E-3</v>
      </c>
      <c r="F249" s="2">
        <f t="shared" si="34"/>
        <v>4.2138725443648115E-3</v>
      </c>
      <c r="G249" s="2">
        <f t="shared" si="34"/>
        <v>4.1862373614685545E-3</v>
      </c>
      <c r="H249" s="2">
        <f t="shared" si="31"/>
        <v>1.0066014371642229</v>
      </c>
      <c r="I249" s="2">
        <f t="shared" si="32"/>
        <v>50.164492984056473</v>
      </c>
    </row>
    <row r="250" spans="1:9" ht="13.5" x14ac:dyDescent="0.25">
      <c r="A250" s="3">
        <f>TITRES_STAT!B253</f>
        <v>42670</v>
      </c>
      <c r="B250" s="5">
        <f>TITRES_STAT!D253</f>
        <v>0.54</v>
      </c>
      <c r="C250" s="2">
        <f t="shared" si="27"/>
        <v>-2.0000000000000018E-2</v>
      </c>
      <c r="D250" s="2">
        <f t="shared" si="28"/>
        <v>0</v>
      </c>
      <c r="E250" s="2">
        <f t="shared" si="29"/>
        <v>2.0000000000000018E-2</v>
      </c>
      <c r="F250" s="2">
        <f t="shared" si="34"/>
        <v>3.9128816483387533E-3</v>
      </c>
      <c r="G250" s="2">
        <f t="shared" si="34"/>
        <v>5.3157918356493737E-3</v>
      </c>
      <c r="H250" s="2">
        <f t="shared" si="31"/>
        <v>0.73608631965189775</v>
      </c>
      <c r="I250" s="2">
        <f t="shared" si="32"/>
        <v>42.399177467137129</v>
      </c>
    </row>
    <row r="251" spans="1:9" ht="13.5" x14ac:dyDescent="0.25">
      <c r="A251" s="3">
        <f>TITRES_STAT!B254</f>
        <v>42671</v>
      </c>
      <c r="B251" s="5">
        <f>TITRES_STAT!D254</f>
        <v>0.55000000000000004</v>
      </c>
      <c r="C251" s="2">
        <f t="shared" si="27"/>
        <v>1.0000000000000009E-2</v>
      </c>
      <c r="D251" s="2">
        <f t="shared" si="28"/>
        <v>1.0000000000000009E-2</v>
      </c>
      <c r="E251" s="2">
        <f t="shared" si="29"/>
        <v>0</v>
      </c>
      <c r="F251" s="2">
        <f t="shared" si="34"/>
        <v>4.3476758163145572E-3</v>
      </c>
      <c r="G251" s="2">
        <f t="shared" si="34"/>
        <v>4.9360924188172756E-3</v>
      </c>
      <c r="H251" s="2">
        <f t="shared" si="31"/>
        <v>0.88079303372449669</v>
      </c>
      <c r="I251" s="2">
        <f t="shared" si="32"/>
        <v>46.83093875461033</v>
      </c>
    </row>
    <row r="252" spans="1:9" ht="13.5" x14ac:dyDescent="0.25">
      <c r="A252" s="3">
        <f>TITRES_STAT!B255</f>
        <v>42674</v>
      </c>
      <c r="B252" s="5">
        <f>TITRES_STAT!D255</f>
        <v>0.55000000000000004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4.0371275437206602E-3</v>
      </c>
      <c r="G252" s="2">
        <f t="shared" si="34"/>
        <v>4.5835143889017558E-3</v>
      </c>
      <c r="H252" s="2">
        <f t="shared" si="31"/>
        <v>0.88079303372449669</v>
      </c>
      <c r="I252" s="2">
        <f t="shared" si="32"/>
        <v>46.83093875461033</v>
      </c>
    </row>
    <row r="253" spans="1:9" ht="13.5" x14ac:dyDescent="0.25">
      <c r="A253" s="3">
        <f>TITRES_STAT!B256</f>
        <v>42675</v>
      </c>
      <c r="B253" s="5">
        <f>TITRES_STAT!D256</f>
        <v>0.56000000000000005</v>
      </c>
      <c r="C253" s="2">
        <f t="shared" si="27"/>
        <v>1.0000000000000009E-2</v>
      </c>
      <c r="D253" s="2">
        <f t="shared" si="28"/>
        <v>1.0000000000000009E-2</v>
      </c>
      <c r="E253" s="2">
        <f t="shared" si="29"/>
        <v>0</v>
      </c>
      <c r="F253" s="2">
        <f t="shared" ref="F253:G268" si="35">((F252*13)+D253)/14</f>
        <v>4.4630470048834707E-3</v>
      </c>
      <c r="G253" s="2">
        <f t="shared" si="35"/>
        <v>4.2561205039802017E-3</v>
      </c>
      <c r="H253" s="2">
        <f t="shared" si="31"/>
        <v>1.0486185719388719</v>
      </c>
      <c r="I253" s="2">
        <f t="shared" si="32"/>
        <v>51.186618451204843</v>
      </c>
    </row>
    <row r="254" spans="1:9" ht="13.5" x14ac:dyDescent="0.25">
      <c r="A254" s="3">
        <f>TITRES_STAT!B257</f>
        <v>42676</v>
      </c>
      <c r="B254" s="5">
        <f>TITRES_STAT!D257</f>
        <v>0.55000000000000004</v>
      </c>
      <c r="C254" s="2">
        <f t="shared" si="27"/>
        <v>-1.0000000000000009E-2</v>
      </c>
      <c r="D254" s="2">
        <f t="shared" si="28"/>
        <v>0</v>
      </c>
      <c r="E254" s="2">
        <f t="shared" si="29"/>
        <v>1.0000000000000009E-2</v>
      </c>
      <c r="F254" s="2">
        <f t="shared" si="35"/>
        <v>4.1442579331060795E-3</v>
      </c>
      <c r="G254" s="2">
        <f t="shared" si="35"/>
        <v>4.666397610838759E-3</v>
      </c>
      <c r="H254" s="2">
        <f t="shared" si="31"/>
        <v>0.88810647499906725</v>
      </c>
      <c r="I254" s="2">
        <f t="shared" si="32"/>
        <v>47.036885194703125</v>
      </c>
    </row>
    <row r="255" spans="1:9" ht="13.5" x14ac:dyDescent="0.25">
      <c r="A255" s="3">
        <f>TITRES_STAT!B258</f>
        <v>42677</v>
      </c>
      <c r="B255" s="5">
        <f>TITRES_STAT!D258</f>
        <v>0.55000000000000004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3.8482395093127884E-3</v>
      </c>
      <c r="G255" s="2">
        <f t="shared" si="35"/>
        <v>4.3330834957788474E-3</v>
      </c>
      <c r="H255" s="2">
        <f t="shared" si="31"/>
        <v>0.88810647499906736</v>
      </c>
      <c r="I255" s="2">
        <f t="shared" si="32"/>
        <v>47.036885194703125</v>
      </c>
    </row>
    <row r="256" spans="1:9" ht="13.5" x14ac:dyDescent="0.25">
      <c r="A256" s="3">
        <f>TITRES_STAT!B259</f>
        <v>42678</v>
      </c>
      <c r="B256" s="5">
        <f>TITRES_STAT!D259</f>
        <v>0.56000000000000005</v>
      </c>
      <c r="C256" s="2">
        <f t="shared" si="27"/>
        <v>1.0000000000000009E-2</v>
      </c>
      <c r="D256" s="2">
        <f t="shared" si="28"/>
        <v>1.0000000000000009E-2</v>
      </c>
      <c r="E256" s="2">
        <f t="shared" si="29"/>
        <v>0</v>
      </c>
      <c r="F256" s="2">
        <f t="shared" si="35"/>
        <v>4.2876509729333047E-3</v>
      </c>
      <c r="G256" s="2">
        <f t="shared" si="35"/>
        <v>4.0235775317946443E-3</v>
      </c>
      <c r="H256" s="2">
        <f t="shared" si="31"/>
        <v>1.0656315030720622</v>
      </c>
      <c r="I256" s="2">
        <f t="shared" si="32"/>
        <v>51.588654679560541</v>
      </c>
    </row>
    <row r="257" spans="1:9" ht="13.5" x14ac:dyDescent="0.25">
      <c r="A257" s="3">
        <f>TITRES_STAT!B260</f>
        <v>42681</v>
      </c>
      <c r="B257" s="5">
        <f>TITRES_STAT!D260</f>
        <v>0.55000000000000004</v>
      </c>
      <c r="C257" s="2">
        <f t="shared" si="27"/>
        <v>-1.0000000000000009E-2</v>
      </c>
      <c r="D257" s="2">
        <f t="shared" si="28"/>
        <v>0</v>
      </c>
      <c r="E257" s="2">
        <f t="shared" si="29"/>
        <v>1.0000000000000009E-2</v>
      </c>
      <c r="F257" s="2">
        <f t="shared" si="35"/>
        <v>3.981390189152354E-3</v>
      </c>
      <c r="G257" s="2">
        <f t="shared" si="35"/>
        <v>4.4504648509521702E-3</v>
      </c>
      <c r="H257" s="2">
        <f t="shared" si="31"/>
        <v>0.89460097371638414</v>
      </c>
      <c r="I257" s="2">
        <f t="shared" si="32"/>
        <v>47.218437345229773</v>
      </c>
    </row>
    <row r="258" spans="1:9" ht="13.5" x14ac:dyDescent="0.25">
      <c r="A258" s="3">
        <f>TITRES_STAT!B261</f>
        <v>42682</v>
      </c>
      <c r="B258" s="5">
        <f>TITRES_STAT!D261</f>
        <v>0.54</v>
      </c>
      <c r="C258" s="2">
        <f t="shared" si="27"/>
        <v>-1.0000000000000009E-2</v>
      </c>
      <c r="D258" s="2">
        <f t="shared" si="28"/>
        <v>0</v>
      </c>
      <c r="E258" s="2">
        <f t="shared" si="29"/>
        <v>1.0000000000000009E-2</v>
      </c>
      <c r="F258" s="2">
        <f t="shared" si="35"/>
        <v>3.6970051756414712E-3</v>
      </c>
      <c r="G258" s="2">
        <f t="shared" si="35"/>
        <v>4.8468602187413017E-3</v>
      </c>
      <c r="H258" s="2">
        <f t="shared" si="31"/>
        <v>0.76276290398190183</v>
      </c>
      <c r="I258" s="2">
        <f t="shared" si="32"/>
        <v>43.270873369237464</v>
      </c>
    </row>
    <row r="259" spans="1:9" ht="13.5" x14ac:dyDescent="0.25">
      <c r="A259" s="3">
        <f>TITRES_STAT!B262</f>
        <v>42683</v>
      </c>
      <c r="B259" s="5">
        <f>TITRES_STAT!D262</f>
        <v>0.55000000000000004</v>
      </c>
      <c r="C259" s="2">
        <f t="shared" ref="C259:C322" si="36">B259-B258</f>
        <v>1.0000000000000009E-2</v>
      </c>
      <c r="D259" s="2">
        <f t="shared" ref="D259:D322" si="37">IF(C259&gt;0,C259,0)</f>
        <v>1.0000000000000009E-2</v>
      </c>
      <c r="E259" s="2">
        <f t="shared" ref="E259:E322" si="38">IF(C259&lt;0,-C259,0)</f>
        <v>0</v>
      </c>
      <c r="F259" s="2">
        <f t="shared" si="35"/>
        <v>4.1472190916670808E-3</v>
      </c>
      <c r="G259" s="2">
        <f t="shared" si="35"/>
        <v>4.5006559174026375E-3</v>
      </c>
      <c r="H259" s="2">
        <f t="shared" si="31"/>
        <v>0.921469929667601</v>
      </c>
      <c r="I259" s="2">
        <f t="shared" si="32"/>
        <v>47.956510556842694</v>
      </c>
    </row>
    <row r="260" spans="1:9" ht="13.5" x14ac:dyDescent="0.25">
      <c r="A260" s="3">
        <f>TITRES_STAT!B263</f>
        <v>42684</v>
      </c>
      <c r="B260" s="5">
        <f>TITRES_STAT!D263</f>
        <v>0.55000000000000004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3.8509891565480037E-3</v>
      </c>
      <c r="G260" s="2">
        <f t="shared" si="35"/>
        <v>4.1791804947310203E-3</v>
      </c>
      <c r="H260" s="2">
        <f t="shared" si="31"/>
        <v>0.92146992966760111</v>
      </c>
      <c r="I260" s="2">
        <f t="shared" si="32"/>
        <v>47.956510556842701</v>
      </c>
    </row>
    <row r="261" spans="1:9" ht="13.5" x14ac:dyDescent="0.25">
      <c r="A261" s="3">
        <f>TITRES_STAT!B264</f>
        <v>42685</v>
      </c>
      <c r="B261" s="5">
        <f>TITRES_STAT!D264</f>
        <v>0.56000000000000005</v>
      </c>
      <c r="C261" s="2">
        <f t="shared" si="36"/>
        <v>1.0000000000000009E-2</v>
      </c>
      <c r="D261" s="2">
        <f t="shared" si="37"/>
        <v>1.0000000000000009E-2</v>
      </c>
      <c r="E261" s="2">
        <f t="shared" si="38"/>
        <v>0</v>
      </c>
      <c r="F261" s="2">
        <f t="shared" si="35"/>
        <v>4.2902042167945759E-3</v>
      </c>
      <c r="G261" s="2">
        <f t="shared" si="35"/>
        <v>3.8806676022502332E-3</v>
      </c>
      <c r="H261" s="2">
        <f t="shared" si="31"/>
        <v>1.1055325156699507</v>
      </c>
      <c r="I261" s="2">
        <f t="shared" si="32"/>
        <v>52.506076607332076</v>
      </c>
    </row>
    <row r="262" spans="1:9" ht="13.5" x14ac:dyDescent="0.25">
      <c r="A262" s="3">
        <f>TITRES_STAT!B265</f>
        <v>42688</v>
      </c>
      <c r="B262" s="5">
        <f>TITRES_STAT!D265</f>
        <v>0.55000000000000004</v>
      </c>
      <c r="C262" s="2">
        <f t="shared" si="36"/>
        <v>-1.0000000000000009E-2</v>
      </c>
      <c r="D262" s="2">
        <f t="shared" si="37"/>
        <v>0</v>
      </c>
      <c r="E262" s="2">
        <f t="shared" si="38"/>
        <v>1.0000000000000009E-2</v>
      </c>
      <c r="F262" s="2">
        <f t="shared" si="35"/>
        <v>3.9837610584521057E-3</v>
      </c>
      <c r="G262" s="2">
        <f t="shared" si="35"/>
        <v>4.3177627735180744E-3</v>
      </c>
      <c r="H262" s="2">
        <f t="shared" si="31"/>
        <v>0.92264472770146488</v>
      </c>
      <c r="I262" s="2">
        <f t="shared" si="32"/>
        <v>47.988310810000399</v>
      </c>
    </row>
    <row r="263" spans="1:9" ht="13.5" x14ac:dyDescent="0.25">
      <c r="A263" s="3">
        <f>TITRES_STAT!B266</f>
        <v>42689</v>
      </c>
      <c r="B263" s="5">
        <f>TITRES_STAT!D266</f>
        <v>0.55000000000000004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3.6992066971340979E-3</v>
      </c>
      <c r="G263" s="2">
        <f t="shared" si="35"/>
        <v>4.0093511468382121E-3</v>
      </c>
      <c r="H263" s="2">
        <f t="shared" si="31"/>
        <v>0.92264472770146477</v>
      </c>
      <c r="I263" s="2">
        <f t="shared" si="32"/>
        <v>47.988310810000399</v>
      </c>
    </row>
    <row r="264" spans="1:9" ht="13.5" x14ac:dyDescent="0.25">
      <c r="A264" s="3">
        <f>TITRES_STAT!B267</f>
        <v>42690</v>
      </c>
      <c r="B264" s="5">
        <f>TITRES_STAT!D267</f>
        <v>0.55000000000000004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3.4349776473388055E-3</v>
      </c>
      <c r="G264" s="2">
        <f t="shared" si="35"/>
        <v>3.7229689220640541E-3</v>
      </c>
      <c r="H264" s="2">
        <f t="shared" si="31"/>
        <v>0.92264472770146488</v>
      </c>
      <c r="I264" s="2">
        <f t="shared" si="32"/>
        <v>47.988310810000399</v>
      </c>
    </row>
    <row r="265" spans="1:9" ht="13.5" x14ac:dyDescent="0.25">
      <c r="A265" s="3">
        <f>TITRES_STAT!B268</f>
        <v>42691</v>
      </c>
      <c r="B265" s="5">
        <f>TITRES_STAT!D268</f>
        <v>0.55000000000000004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3.1896221011003191E-3</v>
      </c>
      <c r="G265" s="2">
        <f t="shared" si="35"/>
        <v>3.45704257048805E-3</v>
      </c>
      <c r="H265" s="2">
        <f t="shared" si="31"/>
        <v>0.92264472770146488</v>
      </c>
      <c r="I265" s="2">
        <f t="shared" si="32"/>
        <v>47.988310810000399</v>
      </c>
    </row>
    <row r="266" spans="1:9" ht="13.5" x14ac:dyDescent="0.25">
      <c r="A266" s="3">
        <f>TITRES_STAT!B269</f>
        <v>42692</v>
      </c>
      <c r="B266" s="5">
        <f>TITRES_STAT!D269</f>
        <v>0.55000000000000004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2.961791951021725E-3</v>
      </c>
      <c r="G266" s="2">
        <f t="shared" si="35"/>
        <v>3.2101109583103321E-3</v>
      </c>
      <c r="H266" s="2">
        <f t="shared" si="31"/>
        <v>0.92264472770146488</v>
      </c>
      <c r="I266" s="2">
        <f t="shared" si="32"/>
        <v>47.988310810000399</v>
      </c>
    </row>
    <row r="267" spans="1:9" ht="13.5" x14ac:dyDescent="0.25">
      <c r="A267" s="3">
        <f>TITRES_STAT!B270</f>
        <v>42695</v>
      </c>
      <c r="B267" s="5">
        <f>TITRES_STAT!D270</f>
        <v>0.55000000000000004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2.7502353830916016E-3</v>
      </c>
      <c r="G267" s="2">
        <f t="shared" si="35"/>
        <v>2.9808173184310226E-3</v>
      </c>
      <c r="H267" s="2">
        <f t="shared" si="31"/>
        <v>0.92264472770146488</v>
      </c>
      <c r="I267" s="2">
        <f t="shared" si="32"/>
        <v>47.988310810000399</v>
      </c>
    </row>
    <row r="268" spans="1:9" ht="13.5" x14ac:dyDescent="0.25">
      <c r="A268" s="3">
        <f>TITRES_STAT!B271</f>
        <v>42696</v>
      </c>
      <c r="B268" s="5">
        <f>TITRES_STAT!D271</f>
        <v>0.55000000000000004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2.5537899985850587E-3</v>
      </c>
      <c r="G268" s="2">
        <f t="shared" si="35"/>
        <v>2.7679017956859495E-3</v>
      </c>
      <c r="H268" s="2">
        <f t="shared" si="31"/>
        <v>0.92264472770146488</v>
      </c>
      <c r="I268" s="2">
        <f t="shared" si="32"/>
        <v>47.988310810000399</v>
      </c>
    </row>
    <row r="269" spans="1:9" ht="13.5" x14ac:dyDescent="0.25">
      <c r="A269" s="3">
        <f>TITRES_STAT!B272</f>
        <v>42697</v>
      </c>
      <c r="B269" s="5">
        <f>TITRES_STAT!D272</f>
        <v>0.55000000000000004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2.3713764272575545E-3</v>
      </c>
      <c r="G269" s="2">
        <f t="shared" si="39"/>
        <v>2.5701945245655247E-3</v>
      </c>
      <c r="H269" s="2">
        <f t="shared" si="31"/>
        <v>0.92264472770146488</v>
      </c>
      <c r="I269" s="2">
        <f t="shared" si="32"/>
        <v>47.988310810000399</v>
      </c>
    </row>
    <row r="270" spans="1:9" ht="13.5" x14ac:dyDescent="0.25">
      <c r="A270" s="3">
        <f>TITRES_STAT!B273</f>
        <v>42698</v>
      </c>
      <c r="B270" s="5">
        <f>TITRES_STAT!D273</f>
        <v>0.55000000000000004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2.2019923967391579E-3</v>
      </c>
      <c r="G270" s="2">
        <f t="shared" si="39"/>
        <v>2.3866092013822729E-3</v>
      </c>
      <c r="H270" s="2">
        <f t="shared" si="31"/>
        <v>0.92264472770146488</v>
      </c>
      <c r="I270" s="2">
        <f t="shared" si="32"/>
        <v>47.988310810000399</v>
      </c>
    </row>
    <row r="271" spans="1:9" ht="13.5" x14ac:dyDescent="0.25">
      <c r="A271" s="3">
        <f>TITRES_STAT!B274</f>
        <v>42699</v>
      </c>
      <c r="B271" s="5">
        <f>TITRES_STAT!D274</f>
        <v>0.55000000000000004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2.0447072255435038E-3</v>
      </c>
      <c r="G271" s="2">
        <f t="shared" si="39"/>
        <v>2.2161371155692534E-3</v>
      </c>
      <c r="H271" s="2">
        <f t="shared" si="31"/>
        <v>0.922644727701465</v>
      </c>
      <c r="I271" s="2">
        <f t="shared" si="32"/>
        <v>47.988310810000399</v>
      </c>
    </row>
    <row r="272" spans="1:9" ht="13.5" x14ac:dyDescent="0.25">
      <c r="A272" s="3">
        <f>TITRES_STAT!B275</f>
        <v>42702</v>
      </c>
      <c r="B272" s="5">
        <f>TITRES_STAT!D275</f>
        <v>0.55000000000000004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1.8986567094332535E-3</v>
      </c>
      <c r="G272" s="2">
        <f t="shared" si="39"/>
        <v>2.0578416073143068E-3</v>
      </c>
      <c r="H272" s="2">
        <f t="shared" si="31"/>
        <v>0.92264472770146488</v>
      </c>
      <c r="I272" s="2">
        <f t="shared" si="32"/>
        <v>47.988310810000399</v>
      </c>
    </row>
    <row r="273" spans="1:9" ht="13.5" x14ac:dyDescent="0.25">
      <c r="A273" s="3">
        <f>TITRES_STAT!B276</f>
        <v>42703</v>
      </c>
      <c r="B273" s="5">
        <f>TITRES_STAT!D276</f>
        <v>0.55000000000000004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1.763038373045164E-3</v>
      </c>
      <c r="G273" s="2">
        <f t="shared" si="39"/>
        <v>1.9108529210775708E-3</v>
      </c>
      <c r="H273" s="2">
        <f t="shared" ref="H273:H336" si="40">F273/G273</f>
        <v>0.92264472770146488</v>
      </c>
      <c r="I273" s="2">
        <f t="shared" ref="I273:I336" si="41">IF(G273=0,100,100-(100/(1+H273)))</f>
        <v>47.988310810000399</v>
      </c>
    </row>
    <row r="274" spans="1:9" ht="13.5" x14ac:dyDescent="0.25">
      <c r="A274" s="3">
        <f>TITRES_STAT!B277</f>
        <v>42704</v>
      </c>
      <c r="B274" s="5">
        <f>TITRES_STAT!D277</f>
        <v>0.56000000000000005</v>
      </c>
      <c r="C274" s="2">
        <f t="shared" si="36"/>
        <v>1.0000000000000009E-2</v>
      </c>
      <c r="D274" s="2">
        <f t="shared" si="37"/>
        <v>1.0000000000000009E-2</v>
      </c>
      <c r="E274" s="2">
        <f t="shared" si="38"/>
        <v>0</v>
      </c>
      <c r="F274" s="2">
        <f t="shared" si="39"/>
        <v>2.35139277497051E-3</v>
      </c>
      <c r="G274" s="2">
        <f t="shared" si="39"/>
        <v>1.7743634267148871E-3</v>
      </c>
      <c r="H274" s="2">
        <f t="shared" si="40"/>
        <v>1.3252035854480799</v>
      </c>
      <c r="I274" s="2">
        <f t="shared" si="41"/>
        <v>56.993013159865129</v>
      </c>
    </row>
    <row r="275" spans="1:9" ht="13.5" x14ac:dyDescent="0.25">
      <c r="A275" s="3">
        <f>TITRES_STAT!B278</f>
        <v>42705</v>
      </c>
      <c r="B275" s="5">
        <f>TITRES_STAT!D278</f>
        <v>0.55000000000000004</v>
      </c>
      <c r="C275" s="2">
        <f t="shared" si="36"/>
        <v>-1.0000000000000009E-2</v>
      </c>
      <c r="D275" s="2">
        <f t="shared" si="37"/>
        <v>0</v>
      </c>
      <c r="E275" s="2">
        <f t="shared" si="38"/>
        <v>1.0000000000000009E-2</v>
      </c>
      <c r="F275" s="2">
        <f t="shared" si="39"/>
        <v>2.183436148186902E-3</v>
      </c>
      <c r="G275" s="2">
        <f t="shared" si="39"/>
        <v>2.3619088962352529E-3</v>
      </c>
      <c r="H275" s="2">
        <f t="shared" si="40"/>
        <v>0.92443707361751914</v>
      </c>
      <c r="I275" s="2">
        <f t="shared" si="41"/>
        <v>48.036752476389388</v>
      </c>
    </row>
    <row r="276" spans="1:9" ht="13.5" x14ac:dyDescent="0.25">
      <c r="A276" s="3">
        <f>TITRES_STAT!B279</f>
        <v>42706</v>
      </c>
      <c r="B276" s="5">
        <f>TITRES_STAT!D279</f>
        <v>0.54</v>
      </c>
      <c r="C276" s="2">
        <f t="shared" si="36"/>
        <v>-1.0000000000000009E-2</v>
      </c>
      <c r="D276" s="2">
        <f t="shared" si="37"/>
        <v>0</v>
      </c>
      <c r="E276" s="2">
        <f t="shared" si="38"/>
        <v>1.0000000000000009E-2</v>
      </c>
      <c r="F276" s="2">
        <f t="shared" si="39"/>
        <v>2.0274764233164091E-3</v>
      </c>
      <c r="G276" s="2">
        <f t="shared" si="39"/>
        <v>2.9074868322184499E-3</v>
      </c>
      <c r="H276" s="2">
        <f t="shared" si="40"/>
        <v>0.69732952901094258</v>
      </c>
      <c r="I276" s="2">
        <f t="shared" si="41"/>
        <v>41.083921365421958</v>
      </c>
    </row>
    <row r="277" spans="1:9" ht="13.5" x14ac:dyDescent="0.25">
      <c r="A277" s="3">
        <f>TITRES_STAT!B280</f>
        <v>42709</v>
      </c>
      <c r="B277" s="5">
        <f>TITRES_STAT!D280</f>
        <v>0.55000000000000004</v>
      </c>
      <c r="C277" s="2">
        <f t="shared" si="36"/>
        <v>1.0000000000000009E-2</v>
      </c>
      <c r="D277" s="2">
        <f t="shared" si="37"/>
        <v>1.0000000000000009E-2</v>
      </c>
      <c r="E277" s="2">
        <f t="shared" si="38"/>
        <v>0</v>
      </c>
      <c r="F277" s="2">
        <f t="shared" si="39"/>
        <v>2.596942393079523E-3</v>
      </c>
      <c r="G277" s="2">
        <f t="shared" si="39"/>
        <v>2.6998092013457036E-3</v>
      </c>
      <c r="H277" s="2">
        <f t="shared" si="40"/>
        <v>0.96189848963589453</v>
      </c>
      <c r="I277" s="2">
        <f t="shared" si="41"/>
        <v>49.028963257646005</v>
      </c>
    </row>
    <row r="278" spans="1:9" ht="13.5" x14ac:dyDescent="0.25">
      <c r="A278" s="3">
        <f>TITRES_STAT!B281</f>
        <v>42710</v>
      </c>
      <c r="B278" s="5">
        <f>TITRES_STAT!D281</f>
        <v>0.56000000000000005</v>
      </c>
      <c r="C278" s="2">
        <f t="shared" si="36"/>
        <v>1.0000000000000009E-2</v>
      </c>
      <c r="D278" s="2">
        <f t="shared" si="37"/>
        <v>1.0000000000000009E-2</v>
      </c>
      <c r="E278" s="2">
        <f t="shared" si="38"/>
        <v>0</v>
      </c>
      <c r="F278" s="2">
        <f t="shared" si="39"/>
        <v>3.1257322221452722E-3</v>
      </c>
      <c r="G278" s="2">
        <f t="shared" si="39"/>
        <v>2.5069656869638676E-3</v>
      </c>
      <c r="H278" s="2">
        <f t="shared" si="40"/>
        <v>1.2468189087704584</v>
      </c>
      <c r="I278" s="2">
        <f t="shared" si="41"/>
        <v>55.492630220597675</v>
      </c>
    </row>
    <row r="279" spans="1:9" ht="13.5" x14ac:dyDescent="0.25">
      <c r="A279" s="3">
        <f>TITRES_STAT!B282</f>
        <v>42711</v>
      </c>
      <c r="B279" s="5">
        <f>TITRES_STAT!D282</f>
        <v>0.55000000000000004</v>
      </c>
      <c r="C279" s="2">
        <f t="shared" si="36"/>
        <v>-1.0000000000000009E-2</v>
      </c>
      <c r="D279" s="2">
        <f t="shared" si="37"/>
        <v>0</v>
      </c>
      <c r="E279" s="2">
        <f t="shared" si="38"/>
        <v>1.0000000000000009E-2</v>
      </c>
      <c r="F279" s="2">
        <f t="shared" si="39"/>
        <v>2.9024656348491814E-3</v>
      </c>
      <c r="G279" s="2">
        <f t="shared" si="39"/>
        <v>3.0421824236093061E-3</v>
      </c>
      <c r="H279" s="2">
        <f t="shared" si="40"/>
        <v>0.9540735007618768</v>
      </c>
      <c r="I279" s="2">
        <f t="shared" si="41"/>
        <v>48.824852309285788</v>
      </c>
    </row>
    <row r="280" spans="1:9" ht="13.5" x14ac:dyDescent="0.25">
      <c r="A280" s="3">
        <f>TITRES_STAT!B283</f>
        <v>42712</v>
      </c>
      <c r="B280" s="5">
        <f>TITRES_STAT!D283</f>
        <v>0.55000000000000004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2.6951466609313824E-3</v>
      </c>
      <c r="G280" s="2">
        <f t="shared" si="39"/>
        <v>2.8248836790657839E-3</v>
      </c>
      <c r="H280" s="2">
        <f t="shared" si="40"/>
        <v>0.9540735007618768</v>
      </c>
      <c r="I280" s="2">
        <f t="shared" si="41"/>
        <v>48.824852309285788</v>
      </c>
    </row>
    <row r="281" spans="1:9" ht="13.5" x14ac:dyDescent="0.25">
      <c r="A281" s="3">
        <f>TITRES_STAT!B284</f>
        <v>42713</v>
      </c>
      <c r="B281" s="5">
        <f>TITRES_STAT!D284</f>
        <v>0.55000000000000004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2.5026361851505697E-3</v>
      </c>
      <c r="G281" s="2">
        <f t="shared" si="39"/>
        <v>2.6231062734182282E-3</v>
      </c>
      <c r="H281" s="2">
        <f t="shared" si="40"/>
        <v>0.9540735007618768</v>
      </c>
      <c r="I281" s="2">
        <f t="shared" si="41"/>
        <v>48.824852309285788</v>
      </c>
    </row>
    <row r="282" spans="1:9" ht="13.5" x14ac:dyDescent="0.25">
      <c r="A282" s="3">
        <f>TITRES_STAT!B285</f>
        <v>42717</v>
      </c>
      <c r="B282" s="5">
        <f>TITRES_STAT!D285</f>
        <v>0.55000000000000004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2.3238764576398148E-3</v>
      </c>
      <c r="G282" s="2">
        <f t="shared" si="39"/>
        <v>2.4357415396026407E-3</v>
      </c>
      <c r="H282" s="2">
        <f t="shared" si="40"/>
        <v>0.95407350076187669</v>
      </c>
      <c r="I282" s="2">
        <f t="shared" si="41"/>
        <v>48.824852309285781</v>
      </c>
    </row>
    <row r="283" spans="1:9" ht="13.5" x14ac:dyDescent="0.25">
      <c r="A283" s="3">
        <f>TITRES_STAT!B286</f>
        <v>42718</v>
      </c>
      <c r="B283" s="5">
        <f>TITRES_STAT!D286</f>
        <v>0.55000000000000004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2.1578852820941137E-3</v>
      </c>
      <c r="G283" s="2">
        <f t="shared" si="39"/>
        <v>2.2617600010595949E-3</v>
      </c>
      <c r="H283" s="2">
        <f t="shared" si="40"/>
        <v>0.95407350076187669</v>
      </c>
      <c r="I283" s="2">
        <f t="shared" si="41"/>
        <v>48.824852309285781</v>
      </c>
    </row>
    <row r="284" spans="1:9" ht="13.5" x14ac:dyDescent="0.25">
      <c r="A284" s="3">
        <f>TITRES_STAT!B287</f>
        <v>42719</v>
      </c>
      <c r="B284" s="5">
        <f>TITRES_STAT!D287</f>
        <v>0.55000000000000004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2.0037506190873915E-3</v>
      </c>
      <c r="G284" s="2">
        <f t="shared" si="39"/>
        <v>2.1002057152696239E-3</v>
      </c>
      <c r="H284" s="2">
        <f t="shared" si="40"/>
        <v>0.9540735007618768</v>
      </c>
      <c r="I284" s="2">
        <f t="shared" si="41"/>
        <v>48.824852309285788</v>
      </c>
    </row>
    <row r="285" spans="1:9" ht="13.5" x14ac:dyDescent="0.25">
      <c r="A285" s="3">
        <f>TITRES_STAT!B288</f>
        <v>42720</v>
      </c>
      <c r="B285" s="5">
        <f>TITRES_STAT!D288</f>
        <v>0.55000000000000004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1.8606255748668636E-3</v>
      </c>
      <c r="G285" s="2">
        <f t="shared" si="42"/>
        <v>1.9501910213217935E-3</v>
      </c>
      <c r="H285" s="2">
        <f t="shared" si="40"/>
        <v>0.95407350076187691</v>
      </c>
      <c r="I285" s="2">
        <f t="shared" si="41"/>
        <v>48.824852309285795</v>
      </c>
    </row>
    <row r="286" spans="1:9" ht="13.5" x14ac:dyDescent="0.25">
      <c r="A286" s="3">
        <f>TITRES_STAT!B289</f>
        <v>42723</v>
      </c>
      <c r="B286" s="5">
        <f>TITRES_STAT!D289</f>
        <v>0.54</v>
      </c>
      <c r="C286" s="2">
        <f t="shared" si="36"/>
        <v>-1.0000000000000009E-2</v>
      </c>
      <c r="D286" s="2">
        <f t="shared" si="37"/>
        <v>0</v>
      </c>
      <c r="E286" s="2">
        <f t="shared" si="38"/>
        <v>1.0000000000000009E-2</v>
      </c>
      <c r="F286" s="2">
        <f t="shared" si="42"/>
        <v>1.7277237480906591E-3</v>
      </c>
      <c r="G286" s="2">
        <f t="shared" si="42"/>
        <v>2.5251773769416658E-3</v>
      </c>
      <c r="H286" s="2">
        <f t="shared" si="40"/>
        <v>0.68419896513692369</v>
      </c>
      <c r="I286" s="2">
        <f t="shared" si="41"/>
        <v>40.624592420486316</v>
      </c>
    </row>
    <row r="287" spans="1:9" ht="13.5" x14ac:dyDescent="0.25">
      <c r="A287" s="3">
        <f>TITRES_STAT!B290</f>
        <v>42724</v>
      </c>
      <c r="B287" s="5">
        <f>TITRES_STAT!D290</f>
        <v>0.54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1.6043149089413262E-3</v>
      </c>
      <c r="G287" s="2">
        <f t="shared" si="42"/>
        <v>2.3448075643029754E-3</v>
      </c>
      <c r="H287" s="2">
        <f t="shared" si="40"/>
        <v>0.68419896513692358</v>
      </c>
      <c r="I287" s="2">
        <f t="shared" si="41"/>
        <v>40.624592420486316</v>
      </c>
    </row>
    <row r="288" spans="1:9" ht="13.5" x14ac:dyDescent="0.25">
      <c r="A288" s="3">
        <f>TITRES_STAT!B291</f>
        <v>42725</v>
      </c>
      <c r="B288" s="5">
        <f>TITRES_STAT!D291</f>
        <v>0.54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1.4897209868740887E-3</v>
      </c>
      <c r="G288" s="2">
        <f t="shared" si="42"/>
        <v>2.1773213097099056E-3</v>
      </c>
      <c r="H288" s="2">
        <f t="shared" si="40"/>
        <v>0.68419896513692369</v>
      </c>
      <c r="I288" s="2">
        <f t="shared" si="41"/>
        <v>40.624592420486316</v>
      </c>
    </row>
    <row r="289" spans="1:9" ht="13.5" x14ac:dyDescent="0.25">
      <c r="A289" s="3">
        <f>TITRES_STAT!B292</f>
        <v>42726</v>
      </c>
      <c r="B289" s="5">
        <f>TITRES_STAT!D292</f>
        <v>0.54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1.383312344954511E-3</v>
      </c>
      <c r="G289" s="2">
        <f t="shared" si="42"/>
        <v>2.021798359016341E-3</v>
      </c>
      <c r="H289" s="2">
        <f t="shared" si="40"/>
        <v>0.68419896513692369</v>
      </c>
      <c r="I289" s="2">
        <f t="shared" si="41"/>
        <v>40.624592420486316</v>
      </c>
    </row>
    <row r="290" spans="1:9" ht="13.5" x14ac:dyDescent="0.25">
      <c r="A290" s="3">
        <f>TITRES_STAT!B293</f>
        <v>42727</v>
      </c>
      <c r="B290" s="5">
        <f>TITRES_STAT!D293</f>
        <v>0.54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1.2845043203149032E-3</v>
      </c>
      <c r="G290" s="2">
        <f t="shared" si="42"/>
        <v>1.8773841905151739E-3</v>
      </c>
      <c r="H290" s="2">
        <f t="shared" si="40"/>
        <v>0.68419896513692369</v>
      </c>
      <c r="I290" s="2">
        <f t="shared" si="41"/>
        <v>40.624592420486316</v>
      </c>
    </row>
    <row r="291" spans="1:9" ht="13.5" x14ac:dyDescent="0.25">
      <c r="A291" s="3">
        <f>TITRES_STAT!B294</f>
        <v>42730</v>
      </c>
      <c r="B291" s="5">
        <f>TITRES_STAT!D294</f>
        <v>0.54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1.1927540117209815E-3</v>
      </c>
      <c r="G291" s="2">
        <f t="shared" si="42"/>
        <v>1.7432853197640902E-3</v>
      </c>
      <c r="H291" s="2">
        <f t="shared" si="40"/>
        <v>0.68419896513692358</v>
      </c>
      <c r="I291" s="2">
        <f t="shared" si="41"/>
        <v>40.624592420486316</v>
      </c>
    </row>
    <row r="292" spans="1:9" ht="13.5" x14ac:dyDescent="0.25">
      <c r="A292" s="3">
        <f>TITRES_STAT!B295</f>
        <v>42731</v>
      </c>
      <c r="B292" s="5">
        <f>TITRES_STAT!D295</f>
        <v>0.54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1.1075572965980542E-3</v>
      </c>
      <c r="G292" s="2">
        <f t="shared" si="42"/>
        <v>1.618764939780941E-3</v>
      </c>
      <c r="H292" s="2">
        <f t="shared" si="40"/>
        <v>0.68419896513692358</v>
      </c>
      <c r="I292" s="2">
        <f t="shared" si="41"/>
        <v>40.624592420486316</v>
      </c>
    </row>
    <row r="293" spans="1:9" ht="13.5" x14ac:dyDescent="0.25">
      <c r="A293" s="3">
        <f>TITRES_STAT!B296</f>
        <v>42732</v>
      </c>
      <c r="B293" s="5">
        <f>TITRES_STAT!D296</f>
        <v>0.54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1.0284460611267646E-3</v>
      </c>
      <c r="G293" s="2">
        <f t="shared" si="42"/>
        <v>1.503138872653731E-3</v>
      </c>
      <c r="H293" s="2">
        <f t="shared" si="40"/>
        <v>0.68419896513692346</v>
      </c>
      <c r="I293" s="2">
        <f t="shared" si="41"/>
        <v>40.624592420486316</v>
      </c>
    </row>
    <row r="294" spans="1:9" ht="13.5" x14ac:dyDescent="0.25">
      <c r="A294" s="3">
        <f>TITRES_STAT!B297</f>
        <v>42733</v>
      </c>
      <c r="B294" s="5">
        <f>TITRES_STAT!D297</f>
        <v>0.54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9.5498562818913861E-4</v>
      </c>
      <c r="G294" s="2">
        <f t="shared" si="42"/>
        <v>1.3957718103213216E-3</v>
      </c>
      <c r="H294" s="2">
        <f t="shared" si="40"/>
        <v>0.68419896513692358</v>
      </c>
      <c r="I294" s="2">
        <f t="shared" si="41"/>
        <v>40.624592420486316</v>
      </c>
    </row>
    <row r="295" spans="1:9" ht="13.5" x14ac:dyDescent="0.25">
      <c r="A295" s="3">
        <f>TITRES_STAT!B298</f>
        <v>42734</v>
      </c>
      <c r="B295" s="5">
        <f>TITRES_STAT!D298</f>
        <v>0.54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8.8677236903277154E-4</v>
      </c>
      <c r="G295" s="2">
        <f t="shared" si="42"/>
        <v>1.2960738238697986E-3</v>
      </c>
      <c r="H295" s="2">
        <f t="shared" si="40"/>
        <v>0.68419896513692358</v>
      </c>
      <c r="I295" s="2">
        <f t="shared" si="41"/>
        <v>40.624592420486316</v>
      </c>
    </row>
    <row r="296" spans="1:9" ht="13.5" x14ac:dyDescent="0.25">
      <c r="A296" s="3">
        <f>TITRES_STAT!B299</f>
        <v>42737</v>
      </c>
      <c r="B296" s="5">
        <f>TITRES_STAT!D299</f>
        <v>0.55000000000000004</v>
      </c>
      <c r="C296" s="2">
        <f t="shared" si="36"/>
        <v>1.0000000000000009E-2</v>
      </c>
      <c r="D296" s="2">
        <f t="shared" si="37"/>
        <v>1.0000000000000009E-2</v>
      </c>
      <c r="E296" s="2">
        <f t="shared" si="38"/>
        <v>0</v>
      </c>
      <c r="F296" s="2">
        <f t="shared" si="42"/>
        <v>1.5377171998161457E-3</v>
      </c>
      <c r="G296" s="2">
        <f t="shared" si="42"/>
        <v>1.203497122164813E-3</v>
      </c>
      <c r="H296" s="2">
        <f t="shared" si="40"/>
        <v>1.2777074174054925</v>
      </c>
      <c r="I296" s="2">
        <f t="shared" si="41"/>
        <v>56.09620479090826</v>
      </c>
    </row>
    <row r="297" spans="1:9" ht="13.5" x14ac:dyDescent="0.25">
      <c r="A297" s="3">
        <f>TITRES_STAT!B300</f>
        <v>42738</v>
      </c>
      <c r="B297" s="5">
        <f>TITRES_STAT!D300</f>
        <v>0.55000000000000004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1.4278802569721353E-3</v>
      </c>
      <c r="G297" s="2">
        <f t="shared" si="42"/>
        <v>1.1175330420101835E-3</v>
      </c>
      <c r="H297" s="2">
        <f t="shared" si="40"/>
        <v>1.2777074174054925</v>
      </c>
      <c r="I297" s="2">
        <f t="shared" si="41"/>
        <v>56.09620479090826</v>
      </c>
    </row>
    <row r="298" spans="1:9" ht="13.5" x14ac:dyDescent="0.25">
      <c r="A298" s="3">
        <f>TITRES_STAT!B301</f>
        <v>42739</v>
      </c>
      <c r="B298" s="5">
        <f>TITRES_STAT!D301</f>
        <v>0.55000000000000004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1.3258888100455542E-3</v>
      </c>
      <c r="G298" s="2">
        <f t="shared" si="42"/>
        <v>1.0377092532951704E-3</v>
      </c>
      <c r="H298" s="2">
        <f t="shared" si="40"/>
        <v>1.2777074174054925</v>
      </c>
      <c r="I298" s="2">
        <f t="shared" si="41"/>
        <v>56.09620479090826</v>
      </c>
    </row>
    <row r="299" spans="1:9" ht="13.5" x14ac:dyDescent="0.25">
      <c r="A299" s="3">
        <f>TITRES_STAT!B302</f>
        <v>42740</v>
      </c>
      <c r="B299" s="5">
        <f>TITRES_STAT!D302</f>
        <v>0.55000000000000004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1.2311824664708716E-3</v>
      </c>
      <c r="G299" s="2">
        <f t="shared" si="42"/>
        <v>9.6358716377408676E-4</v>
      </c>
      <c r="H299" s="2">
        <f t="shared" si="40"/>
        <v>1.2777074174054923</v>
      </c>
      <c r="I299" s="2">
        <f t="shared" si="41"/>
        <v>56.096204790908246</v>
      </c>
    </row>
    <row r="300" spans="1:9" ht="13.5" x14ac:dyDescent="0.25">
      <c r="A300" s="3">
        <f>TITRES_STAT!B303</f>
        <v>42741</v>
      </c>
      <c r="B300" s="5">
        <f>TITRES_STAT!D303</f>
        <v>0.55000000000000004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1.1432408617229521E-3</v>
      </c>
      <c r="G300" s="2">
        <f t="shared" si="42"/>
        <v>8.9475950921879481E-4</v>
      </c>
      <c r="H300" s="2">
        <f t="shared" si="40"/>
        <v>1.2777074174054923</v>
      </c>
      <c r="I300" s="2">
        <f t="shared" si="41"/>
        <v>56.096204790908246</v>
      </c>
    </row>
    <row r="301" spans="1:9" ht="13.5" x14ac:dyDescent="0.25">
      <c r="A301" s="3">
        <f>TITRES_STAT!B304</f>
        <v>42744</v>
      </c>
      <c r="B301" s="5">
        <f>TITRES_STAT!D304</f>
        <v>0.54</v>
      </c>
      <c r="C301" s="2">
        <f t="shared" si="36"/>
        <v>-1.0000000000000009E-2</v>
      </c>
      <c r="D301" s="2">
        <f t="shared" si="37"/>
        <v>0</v>
      </c>
      <c r="E301" s="2">
        <f t="shared" si="38"/>
        <v>1.0000000000000009E-2</v>
      </c>
      <c r="F301" s="2">
        <f t="shared" ref="F301:G316" si="43">((F300*13)+D301)/14</f>
        <v>1.0615808001713128E-3</v>
      </c>
      <c r="G301" s="2">
        <f t="shared" si="43"/>
        <v>1.5451338299888816E-3</v>
      </c>
      <c r="H301" s="2">
        <f t="shared" si="40"/>
        <v>0.68704780101730845</v>
      </c>
      <c r="I301" s="2">
        <f t="shared" si="41"/>
        <v>40.724856794396167</v>
      </c>
    </row>
    <row r="302" spans="1:9" ht="13.5" x14ac:dyDescent="0.25">
      <c r="A302" s="3">
        <f>TITRES_STAT!B305</f>
        <v>42745</v>
      </c>
      <c r="B302" s="5">
        <f>TITRES_STAT!D305</f>
        <v>0.55000000000000004</v>
      </c>
      <c r="C302" s="2">
        <f t="shared" si="36"/>
        <v>1.0000000000000009E-2</v>
      </c>
      <c r="D302" s="2">
        <f t="shared" si="37"/>
        <v>1.0000000000000009E-2</v>
      </c>
      <c r="E302" s="2">
        <f t="shared" si="38"/>
        <v>0</v>
      </c>
      <c r="F302" s="2">
        <f t="shared" si="43"/>
        <v>1.7000393144447911E-3</v>
      </c>
      <c r="G302" s="2">
        <f t="shared" si="43"/>
        <v>1.4347671278468186E-3</v>
      </c>
      <c r="H302" s="2">
        <f t="shared" si="40"/>
        <v>1.184888670397733</v>
      </c>
      <c r="I302" s="2">
        <f t="shared" si="41"/>
        <v>54.231077603694928</v>
      </c>
    </row>
    <row r="303" spans="1:9" ht="13.5" x14ac:dyDescent="0.25">
      <c r="A303" s="3">
        <f>TITRES_STAT!B306</f>
        <v>42746</v>
      </c>
      <c r="B303" s="5">
        <f>TITRES_STAT!D306</f>
        <v>0.54</v>
      </c>
      <c r="C303" s="2">
        <f t="shared" si="36"/>
        <v>-1.0000000000000009E-2</v>
      </c>
      <c r="D303" s="2">
        <f t="shared" si="37"/>
        <v>0</v>
      </c>
      <c r="E303" s="2">
        <f t="shared" si="38"/>
        <v>1.0000000000000009E-2</v>
      </c>
      <c r="F303" s="2">
        <f t="shared" si="43"/>
        <v>1.5786079348415918E-3</v>
      </c>
      <c r="G303" s="2">
        <f t="shared" si="43"/>
        <v>2.0465694758577606E-3</v>
      </c>
      <c r="H303" s="2">
        <f t="shared" si="40"/>
        <v>0.77134343762259228</v>
      </c>
      <c r="I303" s="2">
        <f t="shared" si="41"/>
        <v>43.54567393536346</v>
      </c>
    </row>
    <row r="304" spans="1:9" ht="13.5" x14ac:dyDescent="0.25">
      <c r="A304" s="3">
        <f>TITRES_STAT!B307</f>
        <v>42747</v>
      </c>
      <c r="B304" s="5">
        <f>TITRES_STAT!D307</f>
        <v>0.55000000000000004</v>
      </c>
      <c r="C304" s="2">
        <f t="shared" si="36"/>
        <v>1.0000000000000009E-2</v>
      </c>
      <c r="D304" s="2">
        <f t="shared" si="37"/>
        <v>1.0000000000000009E-2</v>
      </c>
      <c r="E304" s="2">
        <f t="shared" si="38"/>
        <v>0</v>
      </c>
      <c r="F304" s="2">
        <f t="shared" si="43"/>
        <v>2.1801359394957643E-3</v>
      </c>
      <c r="G304" s="2">
        <f t="shared" si="43"/>
        <v>1.9003859418679203E-3</v>
      </c>
      <c r="H304" s="2">
        <f t="shared" si="40"/>
        <v>1.1472069391088386</v>
      </c>
      <c r="I304" s="2">
        <f t="shared" si="41"/>
        <v>53.427870328370261</v>
      </c>
    </row>
    <row r="305" spans="1:9" ht="13.5" x14ac:dyDescent="0.25">
      <c r="A305" s="3">
        <f>TITRES_STAT!B308</f>
        <v>42748</v>
      </c>
      <c r="B305" s="5">
        <f>TITRES_STAT!D308</f>
        <v>0.55000000000000004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2.0244119438174953E-3</v>
      </c>
      <c r="G305" s="2">
        <f t="shared" si="43"/>
        <v>1.7646440888773546E-3</v>
      </c>
      <c r="H305" s="2">
        <f t="shared" si="40"/>
        <v>1.1472069391088386</v>
      </c>
      <c r="I305" s="2">
        <f t="shared" si="41"/>
        <v>53.427870328370261</v>
      </c>
    </row>
    <row r="306" spans="1:9" ht="13.5" x14ac:dyDescent="0.25">
      <c r="A306" s="3">
        <f>TITRES_STAT!B309</f>
        <v>42751</v>
      </c>
      <c r="B306" s="5">
        <f>TITRES_STAT!D309</f>
        <v>0.56000000000000005</v>
      </c>
      <c r="C306" s="2">
        <f t="shared" si="36"/>
        <v>1.0000000000000009E-2</v>
      </c>
      <c r="D306" s="2">
        <f t="shared" si="37"/>
        <v>1.0000000000000009E-2</v>
      </c>
      <c r="E306" s="2">
        <f t="shared" si="38"/>
        <v>0</v>
      </c>
      <c r="F306" s="2">
        <f t="shared" si="43"/>
        <v>2.5940968049733893E-3</v>
      </c>
      <c r="G306" s="2">
        <f t="shared" si="43"/>
        <v>1.6385980825289719E-3</v>
      </c>
      <c r="H306" s="2">
        <f t="shared" si="40"/>
        <v>1.583119639057385</v>
      </c>
      <c r="I306" s="2">
        <f t="shared" si="41"/>
        <v>61.287120237105491</v>
      </c>
    </row>
    <row r="307" spans="1:9" ht="13.5" x14ac:dyDescent="0.25">
      <c r="A307" s="3">
        <f>TITRES_STAT!B310</f>
        <v>42752</v>
      </c>
      <c r="B307" s="5">
        <f>TITRES_STAT!D310</f>
        <v>0.56000000000000005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2.4088041760467189E-3</v>
      </c>
      <c r="G307" s="2">
        <f t="shared" si="43"/>
        <v>1.521555362348331E-3</v>
      </c>
      <c r="H307" s="2">
        <f t="shared" si="40"/>
        <v>1.5831196390573854</v>
      </c>
      <c r="I307" s="2">
        <f t="shared" si="41"/>
        <v>61.287120237105505</v>
      </c>
    </row>
    <row r="308" spans="1:9" ht="13.5" x14ac:dyDescent="0.25">
      <c r="A308" s="3">
        <f>TITRES_STAT!B311</f>
        <v>42753</v>
      </c>
      <c r="B308" s="5">
        <f>TITRES_STAT!D311</f>
        <v>0.55000000000000004</v>
      </c>
      <c r="C308" s="2">
        <f t="shared" si="36"/>
        <v>-1.0000000000000009E-2</v>
      </c>
      <c r="D308" s="2">
        <f t="shared" si="37"/>
        <v>0</v>
      </c>
      <c r="E308" s="2">
        <f t="shared" si="38"/>
        <v>1.0000000000000009E-2</v>
      </c>
      <c r="F308" s="2">
        <f t="shared" si="43"/>
        <v>2.2367467349005245E-3</v>
      </c>
      <c r="G308" s="2">
        <f t="shared" si="43"/>
        <v>2.1271585507520222E-3</v>
      </c>
      <c r="H308" s="2">
        <f t="shared" si="40"/>
        <v>1.05151857820366</v>
      </c>
      <c r="I308" s="2">
        <f t="shared" si="41"/>
        <v>51.255620562031915</v>
      </c>
    </row>
    <row r="309" spans="1:9" ht="13.5" x14ac:dyDescent="0.25">
      <c r="A309" s="3">
        <f>TITRES_STAT!B312</f>
        <v>42754</v>
      </c>
      <c r="B309" s="5">
        <f>TITRES_STAT!D312</f>
        <v>0.56000000000000005</v>
      </c>
      <c r="C309" s="2">
        <f t="shared" si="36"/>
        <v>1.0000000000000009E-2</v>
      </c>
      <c r="D309" s="2">
        <f t="shared" si="37"/>
        <v>1.0000000000000009E-2</v>
      </c>
      <c r="E309" s="2">
        <f t="shared" si="38"/>
        <v>0</v>
      </c>
      <c r="F309" s="2">
        <f t="shared" si="43"/>
        <v>2.7912648252647735E-3</v>
      </c>
      <c r="G309" s="2">
        <f t="shared" si="43"/>
        <v>1.9752186542697351E-3</v>
      </c>
      <c r="H309" s="2">
        <f t="shared" si="40"/>
        <v>1.4131421952860919</v>
      </c>
      <c r="I309" s="2">
        <f t="shared" si="41"/>
        <v>58.560253848553494</v>
      </c>
    </row>
    <row r="310" spans="1:9" ht="13.5" x14ac:dyDescent="0.25">
      <c r="A310" s="3">
        <f>TITRES_STAT!B313</f>
        <v>42755</v>
      </c>
      <c r="B310" s="5">
        <f>TITRES_STAT!D313</f>
        <v>0.56000000000000005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2.5918887663172901E-3</v>
      </c>
      <c r="G310" s="2">
        <f t="shared" si="43"/>
        <v>1.8341316075361825E-3</v>
      </c>
      <c r="H310" s="2">
        <f t="shared" si="40"/>
        <v>1.4131421952860921</v>
      </c>
      <c r="I310" s="2">
        <f t="shared" si="41"/>
        <v>58.560253848553494</v>
      </c>
    </row>
    <row r="311" spans="1:9" ht="13.5" x14ac:dyDescent="0.25">
      <c r="A311" s="3">
        <f>TITRES_STAT!B314</f>
        <v>42758</v>
      </c>
      <c r="B311" s="5">
        <f>TITRES_STAT!D314</f>
        <v>0.56000000000000005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2.4067538544374836E-3</v>
      </c>
      <c r="G311" s="2">
        <f t="shared" si="43"/>
        <v>1.7031222069978837E-3</v>
      </c>
      <c r="H311" s="2">
        <f t="shared" si="40"/>
        <v>1.4131421952860921</v>
      </c>
      <c r="I311" s="2">
        <f t="shared" si="41"/>
        <v>58.560253848553494</v>
      </c>
    </row>
    <row r="312" spans="1:9" ht="13.5" x14ac:dyDescent="0.25">
      <c r="A312" s="3">
        <f>TITRES_STAT!B315</f>
        <v>42759</v>
      </c>
      <c r="B312" s="5">
        <f>TITRES_STAT!D315</f>
        <v>0.56000000000000005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2.2348428648348061E-3</v>
      </c>
      <c r="G312" s="2">
        <f t="shared" si="43"/>
        <v>1.5814706207837492E-3</v>
      </c>
      <c r="H312" s="2">
        <f t="shared" si="40"/>
        <v>1.4131421952860921</v>
      </c>
      <c r="I312" s="2">
        <f t="shared" si="41"/>
        <v>58.560253848553494</v>
      </c>
    </row>
    <row r="313" spans="1:9" ht="13.5" x14ac:dyDescent="0.25">
      <c r="A313" s="3">
        <f>TITRES_STAT!B316</f>
        <v>42760</v>
      </c>
      <c r="B313" s="5">
        <f>TITRES_STAT!D316</f>
        <v>0.55000000000000004</v>
      </c>
      <c r="C313" s="2">
        <f t="shared" si="36"/>
        <v>-1.0000000000000009E-2</v>
      </c>
      <c r="D313" s="2">
        <f t="shared" si="37"/>
        <v>0</v>
      </c>
      <c r="E313" s="2">
        <f t="shared" si="38"/>
        <v>1.0000000000000009E-2</v>
      </c>
      <c r="F313" s="2">
        <f t="shared" si="43"/>
        <v>2.0752112316323201E-3</v>
      </c>
      <c r="G313" s="2">
        <f t="shared" si="43"/>
        <v>2.1827941478706251E-3</v>
      </c>
      <c r="H313" s="2">
        <f t="shared" si="40"/>
        <v>0.95071321024785815</v>
      </c>
      <c r="I313" s="2">
        <f t="shared" si="41"/>
        <v>48.736698211371639</v>
      </c>
    </row>
    <row r="314" spans="1:9" ht="13.5" x14ac:dyDescent="0.25">
      <c r="A314" s="3">
        <f>TITRES_STAT!B317</f>
        <v>42761</v>
      </c>
      <c r="B314" s="5">
        <f>TITRES_STAT!D317</f>
        <v>0.55000000000000004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1.9269818579442971E-3</v>
      </c>
      <c r="G314" s="2">
        <f t="shared" si="43"/>
        <v>2.0268802801655804E-3</v>
      </c>
      <c r="H314" s="2">
        <f t="shared" si="40"/>
        <v>0.95071321024785815</v>
      </c>
      <c r="I314" s="2">
        <f t="shared" si="41"/>
        <v>48.736698211371639</v>
      </c>
    </row>
    <row r="315" spans="1:9" ht="13.5" x14ac:dyDescent="0.25">
      <c r="A315" s="3">
        <f>TITRES_STAT!B318</f>
        <v>42762</v>
      </c>
      <c r="B315" s="5">
        <f>TITRES_STAT!D318</f>
        <v>0.56000000000000005</v>
      </c>
      <c r="C315" s="2">
        <f t="shared" si="36"/>
        <v>1.0000000000000009E-2</v>
      </c>
      <c r="D315" s="2">
        <f t="shared" si="37"/>
        <v>1.0000000000000009E-2</v>
      </c>
      <c r="E315" s="2">
        <f t="shared" si="38"/>
        <v>0</v>
      </c>
      <c r="F315" s="2">
        <f t="shared" si="43"/>
        <v>2.5036260109482767E-3</v>
      </c>
      <c r="G315" s="2">
        <f t="shared" si="43"/>
        <v>1.8821031172966106E-3</v>
      </c>
      <c r="H315" s="2">
        <f t="shared" si="40"/>
        <v>1.3302278647433519</v>
      </c>
      <c r="I315" s="2">
        <f t="shared" si="41"/>
        <v>57.085741908328842</v>
      </c>
    </row>
    <row r="316" spans="1:9" ht="13.5" x14ac:dyDescent="0.25">
      <c r="A316" s="3">
        <f>TITRES_STAT!B319</f>
        <v>42765</v>
      </c>
      <c r="B316" s="5">
        <f>TITRES_STAT!D319</f>
        <v>0.56000000000000005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2.3247955815948284E-3</v>
      </c>
      <c r="G316" s="2">
        <f t="shared" si="43"/>
        <v>1.7476671803468527E-3</v>
      </c>
      <c r="H316" s="2">
        <f t="shared" si="40"/>
        <v>1.3302278647433519</v>
      </c>
      <c r="I316" s="2">
        <f t="shared" si="41"/>
        <v>57.085741908328842</v>
      </c>
    </row>
    <row r="317" spans="1:9" ht="13.5" x14ac:dyDescent="0.25">
      <c r="A317" s="3">
        <f>TITRES_STAT!B320</f>
        <v>42766</v>
      </c>
      <c r="B317" s="5">
        <f>TITRES_STAT!D320</f>
        <v>0.55000000000000004</v>
      </c>
      <c r="C317" s="2">
        <f t="shared" si="36"/>
        <v>-1.0000000000000009E-2</v>
      </c>
      <c r="D317" s="2">
        <f t="shared" si="37"/>
        <v>0</v>
      </c>
      <c r="E317" s="2">
        <f t="shared" si="38"/>
        <v>1.0000000000000009E-2</v>
      </c>
      <c r="F317" s="2">
        <f t="shared" ref="F317:G332" si="44">((F316*13)+D317)/14</f>
        <v>2.158738754338055E-3</v>
      </c>
      <c r="G317" s="2">
        <f t="shared" si="44"/>
        <v>2.3371195246077925E-3</v>
      </c>
      <c r="H317" s="2">
        <f t="shared" si="40"/>
        <v>0.92367494756192559</v>
      </c>
      <c r="I317" s="2">
        <f t="shared" si="41"/>
        <v>48.016165555027648</v>
      </c>
    </row>
    <row r="318" spans="1:9" ht="13.5" x14ac:dyDescent="0.25">
      <c r="A318" s="3">
        <f>TITRES_STAT!B321</f>
        <v>42767</v>
      </c>
      <c r="B318" s="5">
        <f>TITRES_STAT!D321</f>
        <v>0.54</v>
      </c>
      <c r="C318" s="2">
        <f t="shared" si="36"/>
        <v>-1.0000000000000009E-2</v>
      </c>
      <c r="D318" s="2">
        <f t="shared" si="37"/>
        <v>0</v>
      </c>
      <c r="E318" s="2">
        <f t="shared" si="38"/>
        <v>1.0000000000000009E-2</v>
      </c>
      <c r="F318" s="2">
        <f t="shared" si="44"/>
        <v>2.0045431290281941E-3</v>
      </c>
      <c r="G318" s="2">
        <f t="shared" si="44"/>
        <v>2.8844681299929511E-3</v>
      </c>
      <c r="H318" s="2">
        <f t="shared" si="40"/>
        <v>0.69494376040587169</v>
      </c>
      <c r="I318" s="2">
        <f t="shared" si="41"/>
        <v>41.000992283039544</v>
      </c>
    </row>
    <row r="319" spans="1:9" ht="13.5" x14ac:dyDescent="0.25">
      <c r="A319" s="3">
        <f>TITRES_STAT!B322</f>
        <v>42768</v>
      </c>
      <c r="B319" s="5">
        <f>TITRES_STAT!D322</f>
        <v>0.55000000000000004</v>
      </c>
      <c r="C319" s="2">
        <f t="shared" si="36"/>
        <v>1.0000000000000009E-2</v>
      </c>
      <c r="D319" s="2">
        <f t="shared" si="37"/>
        <v>1.0000000000000009E-2</v>
      </c>
      <c r="E319" s="2">
        <f t="shared" si="38"/>
        <v>0</v>
      </c>
      <c r="F319" s="2">
        <f t="shared" si="44"/>
        <v>2.5756471912404661E-3</v>
      </c>
      <c r="G319" s="2">
        <f t="shared" si="44"/>
        <v>2.6784346921363117E-3</v>
      </c>
      <c r="H319" s="2">
        <f t="shared" si="40"/>
        <v>0.96162404063925011</v>
      </c>
      <c r="I319" s="2">
        <f t="shared" si="41"/>
        <v>49.021831947261312</v>
      </c>
    </row>
    <row r="320" spans="1:9" ht="13.5" x14ac:dyDescent="0.25">
      <c r="A320" s="3">
        <f>TITRES_STAT!B323</f>
        <v>42769</v>
      </c>
      <c r="B320" s="5">
        <f>TITRES_STAT!D323</f>
        <v>0.55000000000000004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2.3916723918661472E-3</v>
      </c>
      <c r="G320" s="2">
        <f t="shared" si="44"/>
        <v>2.4871179284122894E-3</v>
      </c>
      <c r="H320" s="2">
        <f t="shared" si="40"/>
        <v>0.96162404063925022</v>
      </c>
      <c r="I320" s="2">
        <f t="shared" si="41"/>
        <v>49.021831947261312</v>
      </c>
    </row>
    <row r="321" spans="1:9" ht="13.5" x14ac:dyDescent="0.25">
      <c r="A321" s="3">
        <f>TITRES_STAT!B324</f>
        <v>42772</v>
      </c>
      <c r="B321" s="5">
        <f>TITRES_STAT!D324</f>
        <v>0.55000000000000004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2.2208386495899939E-3</v>
      </c>
      <c r="G321" s="2">
        <f t="shared" si="44"/>
        <v>2.3094666478114118E-3</v>
      </c>
      <c r="H321" s="2">
        <f t="shared" si="40"/>
        <v>0.96162404063925022</v>
      </c>
      <c r="I321" s="2">
        <f t="shared" si="41"/>
        <v>49.021831947261312</v>
      </c>
    </row>
    <row r="322" spans="1:9" ht="13.5" x14ac:dyDescent="0.25">
      <c r="A322" s="3">
        <f>TITRES_STAT!B325</f>
        <v>42773</v>
      </c>
      <c r="B322" s="5">
        <f>TITRES_STAT!D325</f>
        <v>0.54</v>
      </c>
      <c r="C322" s="2">
        <f t="shared" si="36"/>
        <v>-1.0000000000000009E-2</v>
      </c>
      <c r="D322" s="2">
        <f t="shared" si="37"/>
        <v>0</v>
      </c>
      <c r="E322" s="2">
        <f t="shared" si="38"/>
        <v>1.0000000000000009E-2</v>
      </c>
      <c r="F322" s="2">
        <f t="shared" si="44"/>
        <v>2.0622073174764231E-3</v>
      </c>
      <c r="G322" s="2">
        <f t="shared" si="44"/>
        <v>2.8587904586820259E-3</v>
      </c>
      <c r="H322" s="2">
        <f t="shared" si="40"/>
        <v>0.72135658324085505</v>
      </c>
      <c r="I322" s="2">
        <f t="shared" si="41"/>
        <v>41.90628427973553</v>
      </c>
    </row>
    <row r="323" spans="1:9" ht="13.5" x14ac:dyDescent="0.25">
      <c r="A323" s="3">
        <f>TITRES_STAT!B326</f>
        <v>42774</v>
      </c>
      <c r="B323" s="5">
        <f>TITRES_STAT!D326</f>
        <v>0.55000000000000004</v>
      </c>
      <c r="C323" s="2">
        <f t="shared" ref="C323:C386" si="45">B323-B322</f>
        <v>1.0000000000000009E-2</v>
      </c>
      <c r="D323" s="2">
        <f t="shared" ref="D323:D386" si="46">IF(C323&gt;0,C323,0)</f>
        <v>1.0000000000000009E-2</v>
      </c>
      <c r="E323" s="2">
        <f t="shared" ref="E323:E386" si="47">IF(C323&lt;0,-C323,0)</f>
        <v>0</v>
      </c>
      <c r="F323" s="2">
        <f t="shared" si="44"/>
        <v>2.6291925090852508E-3</v>
      </c>
      <c r="G323" s="2">
        <f t="shared" si="44"/>
        <v>2.6545911402047384E-3</v>
      </c>
      <c r="H323" s="2">
        <f t="shared" si="40"/>
        <v>0.99043218718889836</v>
      </c>
      <c r="I323" s="2">
        <f t="shared" si="41"/>
        <v>49.759654891217011</v>
      </c>
    </row>
    <row r="324" spans="1:9" ht="13.5" x14ac:dyDescent="0.25">
      <c r="A324" s="3">
        <f>TITRES_STAT!B327</f>
        <v>42775</v>
      </c>
      <c r="B324" s="5">
        <f>TITRES_STAT!D327</f>
        <v>0.54</v>
      </c>
      <c r="C324" s="2">
        <f t="shared" si="45"/>
        <v>-1.0000000000000009E-2</v>
      </c>
      <c r="D324" s="2">
        <f t="shared" si="46"/>
        <v>0</v>
      </c>
      <c r="E324" s="2">
        <f t="shared" si="47"/>
        <v>1.0000000000000009E-2</v>
      </c>
      <c r="F324" s="2">
        <f t="shared" si="44"/>
        <v>2.4413930441505899E-3</v>
      </c>
      <c r="G324" s="2">
        <f t="shared" si="44"/>
        <v>3.179263201618686E-3</v>
      </c>
      <c r="H324" s="2">
        <f t="shared" si="40"/>
        <v>0.76791158495703726</v>
      </c>
      <c r="I324" s="2">
        <f t="shared" si="41"/>
        <v>43.43608535014485</v>
      </c>
    </row>
    <row r="325" spans="1:9" ht="13.5" x14ac:dyDescent="0.25">
      <c r="A325" s="3">
        <f>TITRES_STAT!B328</f>
        <v>42776</v>
      </c>
      <c r="B325" s="5">
        <f>TITRES_STAT!D328</f>
        <v>0.54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2.2670078267112621E-3</v>
      </c>
      <c r="G325" s="2">
        <f t="shared" si="44"/>
        <v>2.952172972931637E-3</v>
      </c>
      <c r="H325" s="2">
        <f t="shared" si="40"/>
        <v>0.76791158495703726</v>
      </c>
      <c r="I325" s="2">
        <f t="shared" si="41"/>
        <v>43.43608535014485</v>
      </c>
    </row>
    <row r="326" spans="1:9" ht="13.5" x14ac:dyDescent="0.25">
      <c r="A326" s="3">
        <f>TITRES_STAT!B329</f>
        <v>42779</v>
      </c>
      <c r="B326" s="5">
        <f>TITRES_STAT!D329</f>
        <v>0.54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2.1050786962318862E-3</v>
      </c>
      <c r="G326" s="2">
        <f t="shared" si="44"/>
        <v>2.7413034748650917E-3</v>
      </c>
      <c r="H326" s="2">
        <f t="shared" si="40"/>
        <v>0.76791158495703715</v>
      </c>
      <c r="I326" s="2">
        <f t="shared" si="41"/>
        <v>43.43608535014485</v>
      </c>
    </row>
    <row r="327" spans="1:9" ht="13.5" x14ac:dyDescent="0.25">
      <c r="A327" s="3">
        <f>TITRES_STAT!B330</f>
        <v>42780</v>
      </c>
      <c r="B327" s="5">
        <f>TITRES_STAT!D330</f>
        <v>0.54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1.9547159322153228E-3</v>
      </c>
      <c r="G327" s="2">
        <f t="shared" si="44"/>
        <v>2.5454960838032993E-3</v>
      </c>
      <c r="H327" s="2">
        <f t="shared" si="40"/>
        <v>0.76791158495703726</v>
      </c>
      <c r="I327" s="2">
        <f t="shared" si="41"/>
        <v>43.43608535014485</v>
      </c>
    </row>
    <row r="328" spans="1:9" ht="13.5" x14ac:dyDescent="0.25">
      <c r="A328" s="3">
        <f>TITRES_STAT!B331</f>
        <v>42781</v>
      </c>
      <c r="B328" s="5">
        <f>TITRES_STAT!D331</f>
        <v>0.54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1.8150933656285141E-3</v>
      </c>
      <c r="G328" s="2">
        <f t="shared" si="44"/>
        <v>2.3636749349602065E-3</v>
      </c>
      <c r="H328" s="2">
        <f t="shared" si="40"/>
        <v>0.76791158495703726</v>
      </c>
      <c r="I328" s="2">
        <f t="shared" si="41"/>
        <v>43.43608535014485</v>
      </c>
    </row>
    <row r="329" spans="1:9" ht="13.5" x14ac:dyDescent="0.25">
      <c r="A329" s="3">
        <f>TITRES_STAT!B332</f>
        <v>42782</v>
      </c>
      <c r="B329" s="5">
        <f>TITRES_STAT!D332</f>
        <v>0.54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1.6854438395121918E-3</v>
      </c>
      <c r="G329" s="2">
        <f t="shared" si="44"/>
        <v>2.1948410110344775E-3</v>
      </c>
      <c r="H329" s="2">
        <f t="shared" si="40"/>
        <v>0.76791158495703726</v>
      </c>
      <c r="I329" s="2">
        <f t="shared" si="41"/>
        <v>43.43608535014485</v>
      </c>
    </row>
    <row r="330" spans="1:9" ht="13.5" x14ac:dyDescent="0.25">
      <c r="A330" s="3">
        <f>TITRES_STAT!B333</f>
        <v>42783</v>
      </c>
      <c r="B330" s="5">
        <f>TITRES_STAT!D333</f>
        <v>0.54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1.5650549938327496E-3</v>
      </c>
      <c r="G330" s="2">
        <f t="shared" si="44"/>
        <v>2.0380666531034436E-3</v>
      </c>
      <c r="H330" s="2">
        <f t="shared" si="40"/>
        <v>0.76791158495703726</v>
      </c>
      <c r="I330" s="2">
        <f t="shared" si="41"/>
        <v>43.43608535014485</v>
      </c>
    </row>
    <row r="331" spans="1:9" ht="13.5" x14ac:dyDescent="0.25">
      <c r="A331" s="3">
        <f>TITRES_STAT!B334</f>
        <v>42786</v>
      </c>
      <c r="B331" s="5">
        <f>TITRES_STAT!D334</f>
        <v>0.53</v>
      </c>
      <c r="C331" s="2">
        <f t="shared" si="45"/>
        <v>-1.0000000000000009E-2</v>
      </c>
      <c r="D331" s="2">
        <f t="shared" si="46"/>
        <v>0</v>
      </c>
      <c r="E331" s="2">
        <f t="shared" si="47"/>
        <v>1.0000000000000009E-2</v>
      </c>
      <c r="F331" s="2">
        <f t="shared" si="44"/>
        <v>1.4532653514161245E-3</v>
      </c>
      <c r="G331" s="2">
        <f t="shared" si="44"/>
        <v>2.60677617788177E-3</v>
      </c>
      <c r="H331" s="2">
        <f t="shared" si="40"/>
        <v>0.55749525553706258</v>
      </c>
      <c r="I331" s="2">
        <f t="shared" si="41"/>
        <v>35.794346952589876</v>
      </c>
    </row>
    <row r="332" spans="1:9" ht="13.5" x14ac:dyDescent="0.25">
      <c r="A332" s="3">
        <f>TITRES_STAT!B335</f>
        <v>42787</v>
      </c>
      <c r="B332" s="5">
        <f>TITRES_STAT!D335</f>
        <v>0.53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1.3494606834578301E-3</v>
      </c>
      <c r="G332" s="2">
        <f t="shared" si="44"/>
        <v>2.4205778794616434E-3</v>
      </c>
      <c r="H332" s="2">
        <f t="shared" si="40"/>
        <v>0.55749525553706258</v>
      </c>
      <c r="I332" s="2">
        <f t="shared" si="41"/>
        <v>35.794346952589876</v>
      </c>
    </row>
    <row r="333" spans="1:9" ht="13.5" x14ac:dyDescent="0.25">
      <c r="A333" s="3">
        <f>TITRES_STAT!B336</f>
        <v>42788</v>
      </c>
      <c r="B333" s="5">
        <f>TITRES_STAT!D336</f>
        <v>0.53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1.2530706346394137E-3</v>
      </c>
      <c r="G333" s="2">
        <f t="shared" si="48"/>
        <v>2.2476794595000975E-3</v>
      </c>
      <c r="H333" s="2">
        <f t="shared" si="40"/>
        <v>0.55749525553706269</v>
      </c>
      <c r="I333" s="2">
        <f t="shared" si="41"/>
        <v>35.794346952589891</v>
      </c>
    </row>
    <row r="334" spans="1:9" ht="13.5" x14ac:dyDescent="0.25">
      <c r="A334" s="3">
        <f>TITRES_STAT!B337</f>
        <v>42789</v>
      </c>
      <c r="B334" s="5">
        <f>TITRES_STAT!D337</f>
        <v>0.53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1.1635655893080272E-3</v>
      </c>
      <c r="G334" s="2">
        <f t="shared" si="48"/>
        <v>2.0871309266786617E-3</v>
      </c>
      <c r="H334" s="2">
        <f t="shared" si="40"/>
        <v>0.55749525553706281</v>
      </c>
      <c r="I334" s="2">
        <f t="shared" si="41"/>
        <v>35.794346952589891</v>
      </c>
    </row>
    <row r="335" spans="1:9" ht="13.5" x14ac:dyDescent="0.25">
      <c r="A335" s="3">
        <f>TITRES_STAT!B338</f>
        <v>42790</v>
      </c>
      <c r="B335" s="5">
        <f>TITRES_STAT!D338</f>
        <v>0.54</v>
      </c>
      <c r="C335" s="2">
        <f t="shared" si="45"/>
        <v>1.0000000000000009E-2</v>
      </c>
      <c r="D335" s="2">
        <f t="shared" si="46"/>
        <v>1.0000000000000009E-2</v>
      </c>
      <c r="E335" s="2">
        <f t="shared" si="47"/>
        <v>0</v>
      </c>
      <c r="F335" s="2">
        <f t="shared" si="48"/>
        <v>1.7947394757860257E-3</v>
      </c>
      <c r="G335" s="2">
        <f t="shared" si="48"/>
        <v>1.9380501462016146E-3</v>
      </c>
      <c r="H335" s="2">
        <f t="shared" si="40"/>
        <v>0.92605419901210317</v>
      </c>
      <c r="I335" s="2">
        <f t="shared" si="41"/>
        <v>48.080381096600902</v>
      </c>
    </row>
    <row r="336" spans="1:9" ht="13.5" x14ac:dyDescent="0.25">
      <c r="A336" s="3">
        <f>TITRES_STAT!B339</f>
        <v>42793</v>
      </c>
      <c r="B336" s="5">
        <f>TITRES_STAT!D339</f>
        <v>0.54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1.6665437989441668E-3</v>
      </c>
      <c r="G336" s="2">
        <f t="shared" si="48"/>
        <v>1.7996179929014992E-3</v>
      </c>
      <c r="H336" s="2">
        <f t="shared" si="40"/>
        <v>0.92605419901210329</v>
      </c>
      <c r="I336" s="2">
        <f t="shared" si="41"/>
        <v>48.08038109660091</v>
      </c>
    </row>
    <row r="337" spans="1:9" ht="13.5" x14ac:dyDescent="0.25">
      <c r="A337" s="3">
        <f>TITRES_STAT!B340</f>
        <v>42794</v>
      </c>
      <c r="B337" s="5">
        <f>TITRES_STAT!D340</f>
        <v>0.54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1.5475049561624406E-3</v>
      </c>
      <c r="G337" s="2">
        <f t="shared" si="48"/>
        <v>1.671073850551392E-3</v>
      </c>
      <c r="H337" s="2">
        <f t="shared" ref="H337:H400" si="49">F337/G337</f>
        <v>0.92605419901210329</v>
      </c>
      <c r="I337" s="2">
        <f t="shared" ref="I337:I400" si="50">IF(G337=0,100,100-(100/(1+H337)))</f>
        <v>48.08038109660091</v>
      </c>
    </row>
    <row r="338" spans="1:9" ht="13.5" x14ac:dyDescent="0.25">
      <c r="A338" s="3">
        <f>TITRES_STAT!B341</f>
        <v>42795</v>
      </c>
      <c r="B338" s="5">
        <f>TITRES_STAT!D341</f>
        <v>0.54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1.4369688878651235E-3</v>
      </c>
      <c r="G338" s="2">
        <f t="shared" si="48"/>
        <v>1.5517114326548641E-3</v>
      </c>
      <c r="H338" s="2">
        <f t="shared" si="49"/>
        <v>0.92605419901210329</v>
      </c>
      <c r="I338" s="2">
        <f t="shared" si="50"/>
        <v>48.08038109660091</v>
      </c>
    </row>
    <row r="339" spans="1:9" ht="13.5" x14ac:dyDescent="0.25">
      <c r="A339" s="3">
        <f>TITRES_STAT!B342</f>
        <v>42796</v>
      </c>
      <c r="B339" s="5">
        <f>TITRES_STAT!D342</f>
        <v>0.54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1.3343282530176147E-3</v>
      </c>
      <c r="G339" s="2">
        <f t="shared" si="48"/>
        <v>1.4408749017509452E-3</v>
      </c>
      <c r="H339" s="2">
        <f t="shared" si="49"/>
        <v>0.9260541990121034</v>
      </c>
      <c r="I339" s="2">
        <f t="shared" si="50"/>
        <v>48.08038109660091</v>
      </c>
    </row>
    <row r="340" spans="1:9" ht="13.5" x14ac:dyDescent="0.25">
      <c r="A340" s="3">
        <f>TITRES_STAT!B343</f>
        <v>42797</v>
      </c>
      <c r="B340" s="5">
        <f>TITRES_STAT!D343</f>
        <v>0.53</v>
      </c>
      <c r="C340" s="2">
        <f t="shared" si="45"/>
        <v>-1.0000000000000009E-2</v>
      </c>
      <c r="D340" s="2">
        <f t="shared" si="46"/>
        <v>0</v>
      </c>
      <c r="E340" s="2">
        <f t="shared" si="47"/>
        <v>1.0000000000000009E-2</v>
      </c>
      <c r="F340" s="2">
        <f t="shared" si="48"/>
        <v>1.2390190920877852E-3</v>
      </c>
      <c r="G340" s="2">
        <f t="shared" si="48"/>
        <v>2.0522409801973069E-3</v>
      </c>
      <c r="H340" s="2">
        <f t="shared" si="49"/>
        <v>0.60373957251777677</v>
      </c>
      <c r="I340" s="2">
        <f t="shared" si="50"/>
        <v>37.645736431504346</v>
      </c>
    </row>
    <row r="341" spans="1:9" ht="13.5" x14ac:dyDescent="0.25">
      <c r="A341" s="3">
        <f>TITRES_STAT!B344</f>
        <v>42800</v>
      </c>
      <c r="B341" s="5">
        <f>TITRES_STAT!D344</f>
        <v>0.54</v>
      </c>
      <c r="C341" s="2">
        <f t="shared" si="45"/>
        <v>1.0000000000000009E-2</v>
      </c>
      <c r="D341" s="2">
        <f t="shared" si="46"/>
        <v>1.0000000000000009E-2</v>
      </c>
      <c r="E341" s="2">
        <f t="shared" si="47"/>
        <v>0</v>
      </c>
      <c r="F341" s="2">
        <f t="shared" si="48"/>
        <v>1.864803442652944E-3</v>
      </c>
      <c r="G341" s="2">
        <f t="shared" si="48"/>
        <v>1.905652338754642E-3</v>
      </c>
      <c r="H341" s="2">
        <f t="shared" si="49"/>
        <v>0.97856435023799093</v>
      </c>
      <c r="I341" s="2">
        <f t="shared" si="50"/>
        <v>49.458302941740797</v>
      </c>
    </row>
    <row r="342" spans="1:9" ht="13.5" x14ac:dyDescent="0.25">
      <c r="A342" s="3">
        <f>TITRES_STAT!B345</f>
        <v>42801</v>
      </c>
      <c r="B342" s="5">
        <f>TITRES_STAT!D345</f>
        <v>0.55000000000000004</v>
      </c>
      <c r="C342" s="2">
        <f t="shared" si="45"/>
        <v>1.0000000000000009E-2</v>
      </c>
      <c r="D342" s="2">
        <f t="shared" si="46"/>
        <v>1.0000000000000009E-2</v>
      </c>
      <c r="E342" s="2">
        <f t="shared" si="47"/>
        <v>0</v>
      </c>
      <c r="F342" s="2">
        <f t="shared" si="48"/>
        <v>2.4458889110348771E-3</v>
      </c>
      <c r="G342" s="2">
        <f t="shared" si="48"/>
        <v>1.7695343145578818E-3</v>
      </c>
      <c r="H342" s="2">
        <f t="shared" si="49"/>
        <v>1.3822218031674522</v>
      </c>
      <c r="I342" s="2">
        <f t="shared" si="50"/>
        <v>58.022380675452681</v>
      </c>
    </row>
    <row r="343" spans="1:9" ht="13.5" x14ac:dyDescent="0.25">
      <c r="A343" s="3">
        <f>TITRES_STAT!B346</f>
        <v>42802</v>
      </c>
      <c r="B343" s="5">
        <f>TITRES_STAT!D346</f>
        <v>0.54</v>
      </c>
      <c r="C343" s="2">
        <f t="shared" si="45"/>
        <v>-1.0000000000000009E-2</v>
      </c>
      <c r="D343" s="2">
        <f t="shared" si="46"/>
        <v>0</v>
      </c>
      <c r="E343" s="2">
        <f t="shared" si="47"/>
        <v>1.0000000000000009E-2</v>
      </c>
      <c r="F343" s="2">
        <f t="shared" si="48"/>
        <v>2.2711825602466716E-3</v>
      </c>
      <c r="G343" s="2">
        <f t="shared" si="48"/>
        <v>2.3574247206608911E-3</v>
      </c>
      <c r="H343" s="2">
        <f t="shared" si="49"/>
        <v>0.96341679135779912</v>
      </c>
      <c r="I343" s="2">
        <f t="shared" si="50"/>
        <v>49.068378940140832</v>
      </c>
    </row>
    <row r="344" spans="1:9" ht="13.5" x14ac:dyDescent="0.25">
      <c r="A344" s="3">
        <f>TITRES_STAT!B347</f>
        <v>42803</v>
      </c>
      <c r="B344" s="5">
        <f>TITRES_STAT!D347</f>
        <v>0.54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2.1089552345147666E-3</v>
      </c>
      <c r="G344" s="2">
        <f t="shared" si="48"/>
        <v>2.1890372406136844E-3</v>
      </c>
      <c r="H344" s="2">
        <f t="shared" si="49"/>
        <v>0.96341679135779923</v>
      </c>
      <c r="I344" s="2">
        <f t="shared" si="50"/>
        <v>49.068378940140839</v>
      </c>
    </row>
    <row r="345" spans="1:9" ht="13.5" x14ac:dyDescent="0.25">
      <c r="A345" s="3">
        <f>TITRES_STAT!B348</f>
        <v>42804</v>
      </c>
      <c r="B345" s="5">
        <f>TITRES_STAT!D348</f>
        <v>0.53</v>
      </c>
      <c r="C345" s="2">
        <f t="shared" si="45"/>
        <v>-1.0000000000000009E-2</v>
      </c>
      <c r="D345" s="2">
        <f t="shared" si="46"/>
        <v>0</v>
      </c>
      <c r="E345" s="2">
        <f t="shared" si="47"/>
        <v>1.0000000000000009E-2</v>
      </c>
      <c r="F345" s="2">
        <f t="shared" si="48"/>
        <v>1.9583155749065689E-3</v>
      </c>
      <c r="G345" s="2">
        <f t="shared" si="48"/>
        <v>2.7469631519984219E-3</v>
      </c>
      <c r="H345" s="2">
        <f t="shared" si="49"/>
        <v>0.71290201817301035</v>
      </c>
      <c r="I345" s="2">
        <f t="shared" si="50"/>
        <v>41.619544527911472</v>
      </c>
    </row>
    <row r="346" spans="1:9" ht="13.5" x14ac:dyDescent="0.25">
      <c r="A346" s="3">
        <f>TITRES_STAT!B349</f>
        <v>42807</v>
      </c>
      <c r="B346" s="5">
        <f>TITRES_STAT!D349</f>
        <v>0.53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1.8184358909846712E-3</v>
      </c>
      <c r="G346" s="2">
        <f t="shared" si="48"/>
        <v>2.5507514982842489E-3</v>
      </c>
      <c r="H346" s="2">
        <f t="shared" si="49"/>
        <v>0.71290201817301047</v>
      </c>
      <c r="I346" s="2">
        <f t="shared" si="50"/>
        <v>41.619544527911472</v>
      </c>
    </row>
    <row r="347" spans="1:9" ht="13.5" x14ac:dyDescent="0.25">
      <c r="A347" s="3">
        <f>TITRES_STAT!B350</f>
        <v>42808</v>
      </c>
      <c r="B347" s="5">
        <f>TITRES_STAT!D350</f>
        <v>0.53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1.6885476130571945E-3</v>
      </c>
      <c r="G347" s="2">
        <f t="shared" si="48"/>
        <v>2.368554962692517E-3</v>
      </c>
      <c r="H347" s="2">
        <f t="shared" si="49"/>
        <v>0.71290201817301035</v>
      </c>
      <c r="I347" s="2">
        <f t="shared" si="50"/>
        <v>41.619544527911472</v>
      </c>
    </row>
    <row r="348" spans="1:9" ht="13.5" x14ac:dyDescent="0.25">
      <c r="A348" s="3">
        <f>TITRES_STAT!B351</f>
        <v>42809</v>
      </c>
      <c r="B348" s="5">
        <f>TITRES_STAT!D351</f>
        <v>0.53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1.5679370692673947E-3</v>
      </c>
      <c r="G348" s="2">
        <f t="shared" si="48"/>
        <v>2.1993724653573371E-3</v>
      </c>
      <c r="H348" s="2">
        <f t="shared" si="49"/>
        <v>0.71290201817301024</v>
      </c>
      <c r="I348" s="2">
        <f t="shared" si="50"/>
        <v>41.619544527911472</v>
      </c>
    </row>
    <row r="349" spans="1:9" ht="13.5" x14ac:dyDescent="0.25">
      <c r="A349" s="3">
        <f>TITRES_STAT!B352</f>
        <v>42810</v>
      </c>
      <c r="B349" s="5">
        <f>TITRES_STAT!D352</f>
        <v>0.53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1.4559415643197236E-3</v>
      </c>
      <c r="G349" s="2">
        <f t="shared" si="51"/>
        <v>2.0422744321175273E-3</v>
      </c>
      <c r="H349" s="2">
        <f t="shared" si="49"/>
        <v>0.71290201817301024</v>
      </c>
      <c r="I349" s="2">
        <f t="shared" si="50"/>
        <v>41.619544527911472</v>
      </c>
    </row>
    <row r="350" spans="1:9" ht="13.5" x14ac:dyDescent="0.25">
      <c r="A350" s="3">
        <f>TITRES_STAT!B353</f>
        <v>42811</v>
      </c>
      <c r="B350" s="5">
        <f>TITRES_STAT!D353</f>
        <v>0.53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1.3519457382968861E-3</v>
      </c>
      <c r="G350" s="2">
        <f t="shared" si="51"/>
        <v>1.8963976869662753E-3</v>
      </c>
      <c r="H350" s="2">
        <f t="shared" si="49"/>
        <v>0.71290201817301024</v>
      </c>
      <c r="I350" s="2">
        <f t="shared" si="50"/>
        <v>41.619544527911472</v>
      </c>
    </row>
    <row r="351" spans="1:9" ht="13.5" x14ac:dyDescent="0.25">
      <c r="A351" s="3">
        <f>TITRES_STAT!B354</f>
        <v>42815</v>
      </c>
      <c r="B351" s="5">
        <f>TITRES_STAT!D354</f>
        <v>0.53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1.2553781855613943E-3</v>
      </c>
      <c r="G351" s="2">
        <f t="shared" si="51"/>
        <v>1.7609407093258269E-3</v>
      </c>
      <c r="H351" s="2">
        <f t="shared" si="49"/>
        <v>0.71290201817301024</v>
      </c>
      <c r="I351" s="2">
        <f t="shared" si="50"/>
        <v>41.619544527911472</v>
      </c>
    </row>
    <row r="352" spans="1:9" ht="13.5" x14ac:dyDescent="0.25">
      <c r="A352" s="3">
        <f>TITRES_STAT!B355</f>
        <v>42816</v>
      </c>
      <c r="B352" s="5">
        <f>TITRES_STAT!D355</f>
        <v>0.53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1.1657083151641518E-3</v>
      </c>
      <c r="G352" s="2">
        <f t="shared" si="51"/>
        <v>1.6351592300882678E-3</v>
      </c>
      <c r="H352" s="2">
        <f t="shared" si="49"/>
        <v>0.71290201817301024</v>
      </c>
      <c r="I352" s="2">
        <f t="shared" si="50"/>
        <v>41.619544527911472</v>
      </c>
    </row>
    <row r="353" spans="1:9" ht="13.5" x14ac:dyDescent="0.25">
      <c r="A353" s="3">
        <f>TITRES_STAT!B356</f>
        <v>42817</v>
      </c>
      <c r="B353" s="5">
        <f>TITRES_STAT!D356</f>
        <v>0.53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1.0824434355095696E-3</v>
      </c>
      <c r="G353" s="2">
        <f t="shared" si="51"/>
        <v>1.5183621422248203E-3</v>
      </c>
      <c r="H353" s="2">
        <f t="shared" si="49"/>
        <v>0.71290201817301024</v>
      </c>
      <c r="I353" s="2">
        <f t="shared" si="50"/>
        <v>41.619544527911472</v>
      </c>
    </row>
    <row r="354" spans="1:9" ht="13.5" x14ac:dyDescent="0.25">
      <c r="A354" s="3">
        <f>TITRES_STAT!B357</f>
        <v>42818</v>
      </c>
      <c r="B354" s="5">
        <f>TITRES_STAT!D357</f>
        <v>0.53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1.0051260472588861E-3</v>
      </c>
      <c r="G354" s="2">
        <f t="shared" si="51"/>
        <v>1.4099077034944762E-3</v>
      </c>
      <c r="H354" s="2">
        <f t="shared" si="49"/>
        <v>0.71290201817301013</v>
      </c>
      <c r="I354" s="2">
        <f t="shared" si="50"/>
        <v>41.619544527911465</v>
      </c>
    </row>
    <row r="355" spans="1:9" ht="13.5" x14ac:dyDescent="0.25">
      <c r="A355" s="3">
        <f>TITRES_STAT!B358</f>
        <v>42821</v>
      </c>
      <c r="B355" s="5">
        <f>TITRES_STAT!D358</f>
        <v>0.53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9.3333132959753701E-4</v>
      </c>
      <c r="G355" s="2">
        <f t="shared" si="51"/>
        <v>1.3092000103877277E-3</v>
      </c>
      <c r="H355" s="2">
        <f t="shared" si="49"/>
        <v>0.71290201817301024</v>
      </c>
      <c r="I355" s="2">
        <f t="shared" si="50"/>
        <v>41.619544527911472</v>
      </c>
    </row>
    <row r="356" spans="1:9" ht="13.5" x14ac:dyDescent="0.25">
      <c r="A356" s="3">
        <f>TITRES_STAT!B359</f>
        <v>42822</v>
      </c>
      <c r="B356" s="5">
        <f>TITRES_STAT!D359</f>
        <v>0.53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8.6666480605485585E-4</v>
      </c>
      <c r="G356" s="2">
        <f t="shared" si="51"/>
        <v>1.2156857239314614E-3</v>
      </c>
      <c r="H356" s="2">
        <f t="shared" si="49"/>
        <v>0.71290201817301024</v>
      </c>
      <c r="I356" s="2">
        <f t="shared" si="50"/>
        <v>41.619544527911472</v>
      </c>
    </row>
    <row r="357" spans="1:9" ht="13.5" x14ac:dyDescent="0.25">
      <c r="A357" s="3">
        <f>TITRES_STAT!B360</f>
        <v>42823</v>
      </c>
      <c r="B357" s="5">
        <f>TITRES_STAT!D360</f>
        <v>0.52</v>
      </c>
      <c r="C357" s="2">
        <f t="shared" si="45"/>
        <v>-1.0000000000000009E-2</v>
      </c>
      <c r="D357" s="2">
        <f t="shared" si="46"/>
        <v>0</v>
      </c>
      <c r="E357" s="2">
        <f t="shared" si="47"/>
        <v>1.0000000000000009E-2</v>
      </c>
      <c r="F357" s="2">
        <f t="shared" si="51"/>
        <v>8.0476017705093767E-4</v>
      </c>
      <c r="G357" s="2">
        <f t="shared" si="51"/>
        <v>1.8431367436506434E-3</v>
      </c>
      <c r="H357" s="2">
        <f t="shared" si="49"/>
        <v>0.43662532355411365</v>
      </c>
      <c r="I357" s="2">
        <f t="shared" si="50"/>
        <v>30.392428449885045</v>
      </c>
    </row>
    <row r="358" spans="1:9" ht="13.5" x14ac:dyDescent="0.25">
      <c r="A358" s="3">
        <f>TITRES_STAT!B361</f>
        <v>42824</v>
      </c>
      <c r="B358" s="5">
        <f>TITRES_STAT!D361</f>
        <v>0.52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7.4727730726158507E-4</v>
      </c>
      <c r="G358" s="2">
        <f t="shared" si="51"/>
        <v>1.7114841191041689E-3</v>
      </c>
      <c r="H358" s="2">
        <f t="shared" si="49"/>
        <v>0.43662532355411371</v>
      </c>
      <c r="I358" s="2">
        <f t="shared" si="50"/>
        <v>30.39242844988506</v>
      </c>
    </row>
    <row r="359" spans="1:9" ht="13.5" x14ac:dyDescent="0.25">
      <c r="A359" s="3">
        <f>TITRES_STAT!B362</f>
        <v>42825</v>
      </c>
      <c r="B359" s="5">
        <f>TITRES_STAT!D362</f>
        <v>0.52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6.9390035674290042E-4</v>
      </c>
      <c r="G359" s="2">
        <f t="shared" si="51"/>
        <v>1.589235253453871E-3</v>
      </c>
      <c r="H359" s="2">
        <f t="shared" si="49"/>
        <v>0.43662532355411376</v>
      </c>
      <c r="I359" s="2">
        <f t="shared" si="50"/>
        <v>30.39242844988506</v>
      </c>
    </row>
    <row r="360" spans="1:9" ht="13.5" x14ac:dyDescent="0.25">
      <c r="A360" s="3">
        <f>TITRES_STAT!B363</f>
        <v>42828</v>
      </c>
      <c r="B360" s="5">
        <f>TITRES_STAT!D363</f>
        <v>0.52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6.4433604554697897E-4</v>
      </c>
      <c r="G360" s="2">
        <f t="shared" si="51"/>
        <v>1.4757184496357373E-3</v>
      </c>
      <c r="H360" s="2">
        <f t="shared" si="49"/>
        <v>0.43662532355411382</v>
      </c>
      <c r="I360" s="2">
        <f t="shared" si="50"/>
        <v>30.39242844988506</v>
      </c>
    </row>
    <row r="361" spans="1:9" ht="13.5" x14ac:dyDescent="0.25">
      <c r="A361" s="3">
        <f>TITRES_STAT!B364</f>
        <v>42829</v>
      </c>
      <c r="B361" s="5">
        <f>TITRES_STAT!D364</f>
        <v>0.52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5.983120422936234E-4</v>
      </c>
      <c r="G361" s="2">
        <f t="shared" si="51"/>
        <v>1.3703099889474705E-3</v>
      </c>
      <c r="H361" s="2">
        <f t="shared" si="49"/>
        <v>0.43662532355411382</v>
      </c>
      <c r="I361" s="2">
        <f t="shared" si="50"/>
        <v>30.39242844988506</v>
      </c>
    </row>
    <row r="362" spans="1:9" ht="13.5" x14ac:dyDescent="0.25">
      <c r="A362" s="3">
        <f>TITRES_STAT!B365</f>
        <v>42830</v>
      </c>
      <c r="B362" s="5">
        <f>TITRES_STAT!D365</f>
        <v>0.52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5.555754678440789E-4</v>
      </c>
      <c r="G362" s="2">
        <f t="shared" si="51"/>
        <v>1.2724307040226511E-3</v>
      </c>
      <c r="H362" s="2">
        <f t="shared" si="49"/>
        <v>0.43662532355411382</v>
      </c>
      <c r="I362" s="2">
        <f t="shared" si="50"/>
        <v>30.39242844988506</v>
      </c>
    </row>
    <row r="363" spans="1:9" ht="13.5" x14ac:dyDescent="0.25">
      <c r="A363" s="3">
        <f>TITRES_STAT!B366</f>
        <v>42831</v>
      </c>
      <c r="B363" s="5">
        <f>TITRES_STAT!D366</f>
        <v>0.51</v>
      </c>
      <c r="C363" s="2">
        <f t="shared" si="45"/>
        <v>-1.0000000000000009E-2</v>
      </c>
      <c r="D363" s="2">
        <f t="shared" si="46"/>
        <v>0</v>
      </c>
      <c r="E363" s="2">
        <f t="shared" si="47"/>
        <v>1.0000000000000009E-2</v>
      </c>
      <c r="F363" s="2">
        <f t="shared" si="51"/>
        <v>5.158915058552161E-4</v>
      </c>
      <c r="G363" s="2">
        <f t="shared" si="51"/>
        <v>1.8958285108781768E-3</v>
      </c>
      <c r="H363" s="2">
        <f t="shared" si="49"/>
        <v>0.27211928868832513</v>
      </c>
      <c r="I363" s="2">
        <f t="shared" si="50"/>
        <v>21.391019781557262</v>
      </c>
    </row>
    <row r="364" spans="1:9" ht="13.5" x14ac:dyDescent="0.25">
      <c r="A364" s="3">
        <f>TITRES_STAT!B367</f>
        <v>42832</v>
      </c>
      <c r="B364" s="5">
        <f>TITRES_STAT!D367</f>
        <v>0.52</v>
      </c>
      <c r="C364" s="2">
        <f t="shared" si="45"/>
        <v>1.0000000000000009E-2</v>
      </c>
      <c r="D364" s="2">
        <f t="shared" si="46"/>
        <v>1.0000000000000009E-2</v>
      </c>
      <c r="E364" s="2">
        <f t="shared" si="47"/>
        <v>0</v>
      </c>
      <c r="F364" s="2">
        <f t="shared" si="51"/>
        <v>1.1933278268655583E-3</v>
      </c>
      <c r="G364" s="2">
        <f t="shared" si="51"/>
        <v>1.7604121886725928E-3</v>
      </c>
      <c r="H364" s="2">
        <f t="shared" si="49"/>
        <v>0.67786841885329463</v>
      </c>
      <c r="I364" s="2">
        <f t="shared" si="50"/>
        <v>40.400570821672069</v>
      </c>
    </row>
    <row r="365" spans="1:9" ht="13.5" x14ac:dyDescent="0.25">
      <c r="A365" s="3">
        <f>TITRES_STAT!B368</f>
        <v>42835</v>
      </c>
      <c r="B365" s="5">
        <f>TITRES_STAT!D368</f>
        <v>0.52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1.1080901249465899E-3</v>
      </c>
      <c r="G365" s="2">
        <f t="shared" si="52"/>
        <v>1.6346684609102647E-3</v>
      </c>
      <c r="H365" s="2">
        <f t="shared" si="49"/>
        <v>0.67786841885329463</v>
      </c>
      <c r="I365" s="2">
        <f t="shared" si="50"/>
        <v>40.400570821672069</v>
      </c>
    </row>
    <row r="366" spans="1:9" ht="13.5" x14ac:dyDescent="0.25">
      <c r="A366" s="3">
        <f>TITRES_STAT!B369</f>
        <v>42836</v>
      </c>
      <c r="B366" s="5">
        <f>TITRES_STAT!D369</f>
        <v>0.52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1.0289408303075479E-3</v>
      </c>
      <c r="G366" s="2">
        <f t="shared" si="52"/>
        <v>1.5179064279881029E-3</v>
      </c>
      <c r="H366" s="2">
        <f t="shared" si="49"/>
        <v>0.67786841885329474</v>
      </c>
      <c r="I366" s="2">
        <f t="shared" si="50"/>
        <v>40.400570821672076</v>
      </c>
    </row>
    <row r="367" spans="1:9" ht="13.5" x14ac:dyDescent="0.25">
      <c r="A367" s="3">
        <f>TITRES_STAT!B370</f>
        <v>42837</v>
      </c>
      <c r="B367" s="5">
        <f>TITRES_STAT!D370</f>
        <v>0.51</v>
      </c>
      <c r="C367" s="2">
        <f t="shared" si="45"/>
        <v>-1.0000000000000009E-2</v>
      </c>
      <c r="D367" s="2">
        <f t="shared" si="46"/>
        <v>0</v>
      </c>
      <c r="E367" s="2">
        <f t="shared" si="47"/>
        <v>1.0000000000000009E-2</v>
      </c>
      <c r="F367" s="2">
        <f t="shared" si="52"/>
        <v>9.5544505671415157E-4</v>
      </c>
      <c r="G367" s="2">
        <f t="shared" si="52"/>
        <v>2.123770254560382E-3</v>
      </c>
      <c r="H367" s="2">
        <f t="shared" si="49"/>
        <v>0.44988155129422303</v>
      </c>
      <c r="I367" s="2">
        <f t="shared" si="50"/>
        <v>31.028848590606628</v>
      </c>
    </row>
    <row r="368" spans="1:9" ht="13.5" x14ac:dyDescent="0.25">
      <c r="A368" s="3">
        <f>TITRES_STAT!B371</f>
        <v>42838</v>
      </c>
      <c r="B368" s="5">
        <f>TITRES_STAT!D371</f>
        <v>0.51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8.8719898123456925E-4</v>
      </c>
      <c r="G368" s="2">
        <f t="shared" si="52"/>
        <v>1.9720723792346407E-3</v>
      </c>
      <c r="H368" s="2">
        <f t="shared" si="49"/>
        <v>0.44988155129422291</v>
      </c>
      <c r="I368" s="2">
        <f t="shared" si="50"/>
        <v>31.028848590606628</v>
      </c>
    </row>
    <row r="369" spans="1:9" ht="13.5" x14ac:dyDescent="0.25">
      <c r="A369" s="3">
        <f>TITRES_STAT!B372</f>
        <v>42839</v>
      </c>
      <c r="B369" s="5">
        <f>TITRES_STAT!D372</f>
        <v>0.51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8.2382762543210006E-4</v>
      </c>
      <c r="G369" s="2">
        <f t="shared" si="52"/>
        <v>1.8312100664321664E-3</v>
      </c>
      <c r="H369" s="2">
        <f t="shared" si="49"/>
        <v>0.44988155129422291</v>
      </c>
      <c r="I369" s="2">
        <f t="shared" si="50"/>
        <v>31.028848590606628</v>
      </c>
    </row>
    <row r="370" spans="1:9" ht="13.5" x14ac:dyDescent="0.25">
      <c r="A370" s="3">
        <f>TITRES_STAT!B373</f>
        <v>42842</v>
      </c>
      <c r="B370" s="5">
        <f>TITRES_STAT!D373</f>
        <v>0.51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7.6498279504409294E-4</v>
      </c>
      <c r="G370" s="2">
        <f t="shared" si="52"/>
        <v>1.7004093474012973E-3</v>
      </c>
      <c r="H370" s="2">
        <f t="shared" si="49"/>
        <v>0.44988155129422297</v>
      </c>
      <c r="I370" s="2">
        <f t="shared" si="50"/>
        <v>31.028848590606628</v>
      </c>
    </row>
    <row r="371" spans="1:9" ht="13.5" x14ac:dyDescent="0.25">
      <c r="A371" s="3">
        <f>TITRES_STAT!B374</f>
        <v>42843</v>
      </c>
      <c r="B371" s="5">
        <f>TITRES_STAT!D374</f>
        <v>0.5</v>
      </c>
      <c r="C371" s="2">
        <f t="shared" si="45"/>
        <v>-1.0000000000000009E-2</v>
      </c>
      <c r="D371" s="2">
        <f t="shared" si="46"/>
        <v>0</v>
      </c>
      <c r="E371" s="2">
        <f t="shared" si="47"/>
        <v>1.0000000000000009E-2</v>
      </c>
      <c r="F371" s="2">
        <f t="shared" si="52"/>
        <v>7.1034116682665782E-4</v>
      </c>
      <c r="G371" s="2">
        <f t="shared" si="52"/>
        <v>2.2932372511583481E-3</v>
      </c>
      <c r="H371" s="2">
        <f t="shared" si="49"/>
        <v>0.30975476543818309</v>
      </c>
      <c r="I371" s="2">
        <f t="shared" si="50"/>
        <v>23.649829236128312</v>
      </c>
    </row>
    <row r="372" spans="1:9" ht="13.5" x14ac:dyDescent="0.25">
      <c r="A372" s="3">
        <f>TITRES_STAT!B375</f>
        <v>42844</v>
      </c>
      <c r="B372" s="5">
        <f>TITRES_STAT!D375</f>
        <v>0.5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6.5960251205332522E-4</v>
      </c>
      <c r="G372" s="2">
        <f t="shared" si="52"/>
        <v>2.1294345903613231E-3</v>
      </c>
      <c r="H372" s="2">
        <f t="shared" si="49"/>
        <v>0.30975476543818314</v>
      </c>
      <c r="I372" s="2">
        <f t="shared" si="50"/>
        <v>23.649829236128312</v>
      </c>
    </row>
    <row r="373" spans="1:9" ht="13.5" x14ac:dyDescent="0.25">
      <c r="A373" s="3">
        <f>TITRES_STAT!B376</f>
        <v>42845</v>
      </c>
      <c r="B373" s="5">
        <f>TITRES_STAT!D376</f>
        <v>0.51</v>
      </c>
      <c r="C373" s="2">
        <f t="shared" si="45"/>
        <v>1.0000000000000009E-2</v>
      </c>
      <c r="D373" s="2">
        <f t="shared" si="46"/>
        <v>1.0000000000000009E-2</v>
      </c>
      <c r="E373" s="2">
        <f t="shared" si="47"/>
        <v>0</v>
      </c>
      <c r="F373" s="2">
        <f t="shared" si="52"/>
        <v>1.3267737611923742E-3</v>
      </c>
      <c r="G373" s="2">
        <f t="shared" si="52"/>
        <v>1.9773321196212288E-3</v>
      </c>
      <c r="H373" s="2">
        <f t="shared" si="49"/>
        <v>0.67099186223026941</v>
      </c>
      <c r="I373" s="2">
        <f t="shared" si="50"/>
        <v>40.155304008165416</v>
      </c>
    </row>
    <row r="374" spans="1:9" ht="13.5" x14ac:dyDescent="0.25">
      <c r="A374" s="3">
        <f>TITRES_STAT!B377</f>
        <v>42846</v>
      </c>
      <c r="B374" s="5">
        <f>TITRES_STAT!D377</f>
        <v>0.51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1.2320042068214904E-3</v>
      </c>
      <c r="G374" s="2">
        <f t="shared" si="52"/>
        <v>1.8360941110768553E-3</v>
      </c>
      <c r="H374" s="2">
        <f t="shared" si="49"/>
        <v>0.67099186223026941</v>
      </c>
      <c r="I374" s="2">
        <f t="shared" si="50"/>
        <v>40.155304008165416</v>
      </c>
    </row>
    <row r="375" spans="1:9" ht="13.5" x14ac:dyDescent="0.25">
      <c r="A375" s="3">
        <f>TITRES_STAT!B378</f>
        <v>42849</v>
      </c>
      <c r="B375" s="5">
        <f>TITRES_STAT!D378</f>
        <v>0.5</v>
      </c>
      <c r="C375" s="2">
        <f t="shared" si="45"/>
        <v>-1.0000000000000009E-2</v>
      </c>
      <c r="D375" s="2">
        <f t="shared" si="46"/>
        <v>0</v>
      </c>
      <c r="E375" s="2">
        <f t="shared" si="47"/>
        <v>1.0000000000000009E-2</v>
      </c>
      <c r="F375" s="2">
        <f t="shared" si="52"/>
        <v>1.1440039063342412E-3</v>
      </c>
      <c r="G375" s="2">
        <f t="shared" si="52"/>
        <v>2.4192302459999379E-3</v>
      </c>
      <c r="H375" s="2">
        <f t="shared" si="49"/>
        <v>0.47287930044103393</v>
      </c>
      <c r="I375" s="2">
        <f t="shared" si="50"/>
        <v>32.105774064408166</v>
      </c>
    </row>
    <row r="376" spans="1:9" ht="13.5" x14ac:dyDescent="0.25">
      <c r="A376" s="3">
        <f>TITRES_STAT!B379</f>
        <v>42850</v>
      </c>
      <c r="B376" s="5">
        <f>TITRES_STAT!D379</f>
        <v>0.5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1.062289341596081E-3</v>
      </c>
      <c r="G376" s="2">
        <f t="shared" si="52"/>
        <v>2.2464280855713711E-3</v>
      </c>
      <c r="H376" s="2">
        <f t="shared" si="49"/>
        <v>0.47287930044103388</v>
      </c>
      <c r="I376" s="2">
        <f t="shared" si="50"/>
        <v>32.105774064408166</v>
      </c>
    </row>
    <row r="377" spans="1:9" ht="13.5" x14ac:dyDescent="0.25">
      <c r="A377" s="3">
        <f>TITRES_STAT!B380</f>
        <v>42851</v>
      </c>
      <c r="B377" s="5">
        <f>TITRES_STAT!D380</f>
        <v>0.51</v>
      </c>
      <c r="C377" s="2">
        <f t="shared" si="45"/>
        <v>1.0000000000000009E-2</v>
      </c>
      <c r="D377" s="2">
        <f t="shared" si="46"/>
        <v>1.0000000000000009E-2</v>
      </c>
      <c r="E377" s="2">
        <f t="shared" si="47"/>
        <v>0</v>
      </c>
      <c r="F377" s="2">
        <f t="shared" si="52"/>
        <v>1.7006972457677902E-3</v>
      </c>
      <c r="G377" s="2">
        <f t="shared" si="52"/>
        <v>2.0859689366019875E-3</v>
      </c>
      <c r="H377" s="2">
        <f t="shared" si="49"/>
        <v>0.81530324633606521</v>
      </c>
      <c r="I377" s="2">
        <f t="shared" si="50"/>
        <v>44.912785121804873</v>
      </c>
    </row>
    <row r="378" spans="1:9" ht="13.5" x14ac:dyDescent="0.25">
      <c r="A378" s="3">
        <f>TITRES_STAT!B381</f>
        <v>42852</v>
      </c>
      <c r="B378" s="5">
        <f>TITRES_STAT!D381</f>
        <v>0.52</v>
      </c>
      <c r="C378" s="2">
        <f t="shared" si="45"/>
        <v>1.0000000000000009E-2</v>
      </c>
      <c r="D378" s="2">
        <f t="shared" si="46"/>
        <v>1.0000000000000009E-2</v>
      </c>
      <c r="E378" s="2">
        <f t="shared" si="47"/>
        <v>0</v>
      </c>
      <c r="F378" s="2">
        <f t="shared" si="52"/>
        <v>2.293504585355806E-3</v>
      </c>
      <c r="G378" s="2">
        <f t="shared" si="52"/>
        <v>1.9369711554161311E-3</v>
      </c>
      <c r="H378" s="2">
        <f t="shared" si="49"/>
        <v>1.1840674957614836</v>
      </c>
      <c r="I378" s="2">
        <f t="shared" si="50"/>
        <v>54.213869216924266</v>
      </c>
    </row>
    <row r="379" spans="1:9" ht="13.5" x14ac:dyDescent="0.25">
      <c r="A379" s="3">
        <f>TITRES_STAT!B382</f>
        <v>42853</v>
      </c>
      <c r="B379" s="5">
        <f>TITRES_STAT!D382</f>
        <v>0.51</v>
      </c>
      <c r="C379" s="2">
        <f t="shared" si="45"/>
        <v>-1.0000000000000009E-2</v>
      </c>
      <c r="D379" s="2">
        <f t="shared" si="46"/>
        <v>0</v>
      </c>
      <c r="E379" s="2">
        <f t="shared" si="47"/>
        <v>1.0000000000000009E-2</v>
      </c>
      <c r="F379" s="2">
        <f t="shared" si="52"/>
        <v>2.1296828292589626E-3</v>
      </c>
      <c r="G379" s="2">
        <f t="shared" si="52"/>
        <v>2.5129017871721219E-3</v>
      </c>
      <c r="H379" s="2">
        <f t="shared" si="49"/>
        <v>0.84749942880003593</v>
      </c>
      <c r="I379" s="2">
        <f t="shared" si="50"/>
        <v>45.872784347786933</v>
      </c>
    </row>
    <row r="380" spans="1:9" ht="13.5" x14ac:dyDescent="0.25">
      <c r="A380" s="3">
        <f>TITRES_STAT!B383</f>
        <v>42857</v>
      </c>
      <c r="B380" s="5">
        <f>TITRES_STAT!D383</f>
        <v>0.51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1.9775626271690367E-3</v>
      </c>
      <c r="G380" s="2">
        <f t="shared" si="52"/>
        <v>2.3334088023741133E-3</v>
      </c>
      <c r="H380" s="2">
        <f t="shared" si="49"/>
        <v>0.84749942880003581</v>
      </c>
      <c r="I380" s="2">
        <f t="shared" si="50"/>
        <v>45.872784347786933</v>
      </c>
    </row>
    <row r="381" spans="1:9" ht="13.5" x14ac:dyDescent="0.25">
      <c r="A381" s="3">
        <f>TITRES_STAT!B384</f>
        <v>42858</v>
      </c>
      <c r="B381" s="5">
        <f>TITRES_STAT!D384</f>
        <v>0.51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1.8363081537998199E-3</v>
      </c>
      <c r="G381" s="2">
        <f t="shared" si="53"/>
        <v>2.1667367450616767E-3</v>
      </c>
      <c r="H381" s="2">
        <f t="shared" si="49"/>
        <v>0.84749942880003581</v>
      </c>
      <c r="I381" s="2">
        <f t="shared" si="50"/>
        <v>45.872784347786933</v>
      </c>
    </row>
    <row r="382" spans="1:9" ht="13.5" x14ac:dyDescent="0.25">
      <c r="A382" s="3">
        <f>TITRES_STAT!B385</f>
        <v>42859</v>
      </c>
      <c r="B382" s="5">
        <f>TITRES_STAT!D385</f>
        <v>0.5</v>
      </c>
      <c r="C382" s="2">
        <f t="shared" si="45"/>
        <v>-1.0000000000000009E-2</v>
      </c>
      <c r="D382" s="2">
        <f t="shared" si="46"/>
        <v>0</v>
      </c>
      <c r="E382" s="2">
        <f t="shared" si="47"/>
        <v>1.0000000000000009E-2</v>
      </c>
      <c r="F382" s="2">
        <f t="shared" si="53"/>
        <v>1.7051432856712615E-3</v>
      </c>
      <c r="G382" s="2">
        <f t="shared" si="53"/>
        <v>2.7262555489858432E-3</v>
      </c>
      <c r="H382" s="2">
        <f t="shared" si="49"/>
        <v>0.6254524768617411</v>
      </c>
      <c r="I382" s="2">
        <f t="shared" si="50"/>
        <v>38.478668910044135</v>
      </c>
    </row>
    <row r="383" spans="1:9" ht="13.5" x14ac:dyDescent="0.25">
      <c r="A383" s="3">
        <f>TITRES_STAT!B386</f>
        <v>42860</v>
      </c>
      <c r="B383" s="5">
        <f>TITRES_STAT!D386</f>
        <v>0.5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1.5833473366947428E-3</v>
      </c>
      <c r="G383" s="2">
        <f t="shared" si="53"/>
        <v>2.5315230097725685E-3</v>
      </c>
      <c r="H383" s="2">
        <f t="shared" si="49"/>
        <v>0.6254524768617411</v>
      </c>
      <c r="I383" s="2">
        <f t="shared" si="50"/>
        <v>38.478668910044135</v>
      </c>
    </row>
    <row r="384" spans="1:9" ht="13.5" x14ac:dyDescent="0.25">
      <c r="A384" s="3">
        <f>TITRES_STAT!B387</f>
        <v>42863</v>
      </c>
      <c r="B384" s="5">
        <f>TITRES_STAT!D387</f>
        <v>0.5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1.4702510983594041E-3</v>
      </c>
      <c r="G384" s="2">
        <f t="shared" si="53"/>
        <v>2.3506999376459565E-3</v>
      </c>
      <c r="H384" s="2">
        <f t="shared" si="49"/>
        <v>0.62545247686174121</v>
      </c>
      <c r="I384" s="2">
        <f t="shared" si="50"/>
        <v>38.478668910044142</v>
      </c>
    </row>
    <row r="385" spans="1:9" ht="13.5" x14ac:dyDescent="0.25">
      <c r="A385" s="3">
        <f>TITRES_STAT!B388</f>
        <v>42864</v>
      </c>
      <c r="B385" s="5">
        <f>TITRES_STAT!D388</f>
        <v>0.5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1.3652331627623038E-3</v>
      </c>
      <c r="G385" s="2">
        <f t="shared" si="53"/>
        <v>2.182792799242674E-3</v>
      </c>
      <c r="H385" s="2">
        <f t="shared" si="49"/>
        <v>0.62545247686174121</v>
      </c>
      <c r="I385" s="2">
        <f t="shared" si="50"/>
        <v>38.478668910044142</v>
      </c>
    </row>
    <row r="386" spans="1:9" ht="13.5" x14ac:dyDescent="0.25">
      <c r="A386" s="3">
        <f>TITRES_STAT!B389</f>
        <v>42865</v>
      </c>
      <c r="B386" s="5">
        <f>TITRES_STAT!D389</f>
        <v>0.51</v>
      </c>
      <c r="C386" s="2">
        <f t="shared" si="45"/>
        <v>1.0000000000000009E-2</v>
      </c>
      <c r="D386" s="2">
        <f t="shared" si="46"/>
        <v>1.0000000000000009E-2</v>
      </c>
      <c r="E386" s="2">
        <f t="shared" si="47"/>
        <v>0</v>
      </c>
      <c r="F386" s="2">
        <f t="shared" si="53"/>
        <v>1.9820022225649969E-3</v>
      </c>
      <c r="G386" s="2">
        <f t="shared" si="53"/>
        <v>2.0268790278681974E-3</v>
      </c>
      <c r="H386" s="2">
        <f t="shared" si="49"/>
        <v>0.97785915948304003</v>
      </c>
      <c r="I386" s="2">
        <f t="shared" si="50"/>
        <v>49.440282681130164</v>
      </c>
    </row>
    <row r="387" spans="1:9" ht="13.5" x14ac:dyDescent="0.25">
      <c r="A387" s="3">
        <f>TITRES_STAT!B390</f>
        <v>42866</v>
      </c>
      <c r="B387" s="5">
        <f>TITRES_STAT!D390</f>
        <v>0.51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1.8404306352389258E-3</v>
      </c>
      <c r="G387" s="2">
        <f t="shared" si="53"/>
        <v>1.8821019544490406E-3</v>
      </c>
      <c r="H387" s="2">
        <f t="shared" si="49"/>
        <v>0.97785915948304003</v>
      </c>
      <c r="I387" s="2">
        <f t="shared" si="50"/>
        <v>49.440282681130164</v>
      </c>
    </row>
    <row r="388" spans="1:9" ht="13.5" x14ac:dyDescent="0.25">
      <c r="A388" s="3">
        <f>TITRES_STAT!B391</f>
        <v>42867</v>
      </c>
      <c r="B388" s="5">
        <f>TITRES_STAT!D391</f>
        <v>0.51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1.7089713041504311E-3</v>
      </c>
      <c r="G388" s="2">
        <f t="shared" si="53"/>
        <v>1.7476661005598234E-3</v>
      </c>
      <c r="H388" s="2">
        <f t="shared" si="49"/>
        <v>0.97785915948304003</v>
      </c>
      <c r="I388" s="2">
        <f t="shared" si="50"/>
        <v>49.440282681130164</v>
      </c>
    </row>
    <row r="389" spans="1:9" ht="13.5" x14ac:dyDescent="0.25">
      <c r="A389" s="3">
        <f>TITRES_STAT!B392</f>
        <v>42870</v>
      </c>
      <c r="B389" s="5">
        <f>TITRES_STAT!D392</f>
        <v>0.52</v>
      </c>
      <c r="C389" s="2">
        <f t="shared" si="54"/>
        <v>1.0000000000000009E-2</v>
      </c>
      <c r="D389" s="2">
        <f t="shared" si="55"/>
        <v>1.0000000000000009E-2</v>
      </c>
      <c r="E389" s="2">
        <f t="shared" si="56"/>
        <v>0</v>
      </c>
      <c r="F389" s="2">
        <f t="shared" si="53"/>
        <v>2.3011876395682583E-3</v>
      </c>
      <c r="G389" s="2">
        <f t="shared" si="53"/>
        <v>1.6228328076626931E-3</v>
      </c>
      <c r="H389" s="2">
        <f t="shared" si="49"/>
        <v>1.4180066046868838</v>
      </c>
      <c r="I389" s="2">
        <f t="shared" si="50"/>
        <v>58.643619994185521</v>
      </c>
    </row>
    <row r="390" spans="1:9" ht="13.5" x14ac:dyDescent="0.25">
      <c r="A390" s="3">
        <f>TITRES_STAT!B393</f>
        <v>42871</v>
      </c>
      <c r="B390" s="5">
        <f>TITRES_STAT!D393</f>
        <v>0.51</v>
      </c>
      <c r="C390" s="2">
        <f t="shared" si="54"/>
        <v>-1.0000000000000009E-2</v>
      </c>
      <c r="D390" s="2">
        <f t="shared" si="55"/>
        <v>0</v>
      </c>
      <c r="E390" s="2">
        <f t="shared" si="56"/>
        <v>1.0000000000000009E-2</v>
      </c>
      <c r="F390" s="2">
        <f t="shared" si="53"/>
        <v>2.1368170938848114E-3</v>
      </c>
      <c r="G390" s="2">
        <f t="shared" si="53"/>
        <v>2.2212018928296439E-3</v>
      </c>
      <c r="H390" s="2">
        <f t="shared" si="49"/>
        <v>0.96200939715690026</v>
      </c>
      <c r="I390" s="2">
        <f t="shared" si="50"/>
        <v>49.031844523829733</v>
      </c>
    </row>
    <row r="391" spans="1:9" ht="13.5" x14ac:dyDescent="0.25">
      <c r="A391" s="3">
        <f>TITRES_STAT!B394</f>
        <v>42872</v>
      </c>
      <c r="B391" s="5">
        <f>TITRES_STAT!D394</f>
        <v>0.5</v>
      </c>
      <c r="C391" s="2">
        <f t="shared" si="54"/>
        <v>-1.0000000000000009E-2</v>
      </c>
      <c r="D391" s="2">
        <f t="shared" si="55"/>
        <v>0</v>
      </c>
      <c r="E391" s="2">
        <f t="shared" si="56"/>
        <v>1.0000000000000009E-2</v>
      </c>
      <c r="F391" s="2">
        <f t="shared" si="53"/>
        <v>1.9841873014644676E-3</v>
      </c>
      <c r="G391" s="2">
        <f t="shared" si="53"/>
        <v>2.7768303290560989E-3</v>
      </c>
      <c r="H391" s="2">
        <f t="shared" si="49"/>
        <v>0.71455114873328729</v>
      </c>
      <c r="I391" s="2">
        <f t="shared" si="50"/>
        <v>41.675697412771768</v>
      </c>
    </row>
    <row r="392" spans="1:9" ht="13.5" x14ac:dyDescent="0.25">
      <c r="A392" s="3">
        <f>TITRES_STAT!B395</f>
        <v>42873</v>
      </c>
      <c r="B392" s="5">
        <f>TITRES_STAT!D395</f>
        <v>0.51</v>
      </c>
      <c r="C392" s="2">
        <f t="shared" si="54"/>
        <v>1.0000000000000009E-2</v>
      </c>
      <c r="D392" s="2">
        <f t="shared" si="55"/>
        <v>1.0000000000000009E-2</v>
      </c>
      <c r="E392" s="2">
        <f t="shared" si="56"/>
        <v>0</v>
      </c>
      <c r="F392" s="2">
        <f t="shared" si="53"/>
        <v>2.5567453513598635E-3</v>
      </c>
      <c r="G392" s="2">
        <f t="shared" si="53"/>
        <v>2.578485305552092E-3</v>
      </c>
      <c r="H392" s="2">
        <f t="shared" si="49"/>
        <v>0.99156871123313473</v>
      </c>
      <c r="I392" s="2">
        <f t="shared" si="50"/>
        <v>49.788325436142124</v>
      </c>
    </row>
    <row r="393" spans="1:9" ht="13.5" x14ac:dyDescent="0.25">
      <c r="A393" s="3">
        <f>TITRES_STAT!B396</f>
        <v>42874</v>
      </c>
      <c r="B393" s="5">
        <f>TITRES_STAT!D396</f>
        <v>0.5</v>
      </c>
      <c r="C393" s="2">
        <f t="shared" si="54"/>
        <v>-1.0000000000000009E-2</v>
      </c>
      <c r="D393" s="2">
        <f t="shared" si="55"/>
        <v>0</v>
      </c>
      <c r="E393" s="2">
        <f t="shared" si="56"/>
        <v>1.0000000000000009E-2</v>
      </c>
      <c r="F393" s="2">
        <f t="shared" si="53"/>
        <v>2.3741206834055873E-3</v>
      </c>
      <c r="G393" s="2">
        <f t="shared" si="53"/>
        <v>3.1085934980126578E-3</v>
      </c>
      <c r="H393" s="2">
        <f t="shared" si="49"/>
        <v>0.76372825360516794</v>
      </c>
      <c r="I393" s="2">
        <f t="shared" si="50"/>
        <v>43.301923187093074</v>
      </c>
    </row>
    <row r="394" spans="1:9" ht="13.5" x14ac:dyDescent="0.25">
      <c r="A394" s="3">
        <f>TITRES_STAT!B397</f>
        <v>42877</v>
      </c>
      <c r="B394" s="5">
        <f>TITRES_STAT!D397</f>
        <v>0.49</v>
      </c>
      <c r="C394" s="2">
        <f t="shared" si="54"/>
        <v>-1.0000000000000009E-2</v>
      </c>
      <c r="D394" s="2">
        <f t="shared" si="55"/>
        <v>0</v>
      </c>
      <c r="E394" s="2">
        <f t="shared" si="56"/>
        <v>1.0000000000000009E-2</v>
      </c>
      <c r="F394" s="2">
        <f t="shared" si="53"/>
        <v>2.2045406345909025E-3</v>
      </c>
      <c r="G394" s="2">
        <f t="shared" si="53"/>
        <v>3.6008368195831826E-3</v>
      </c>
      <c r="H394" s="2">
        <f t="shared" si="49"/>
        <v>0.61223008568494108</v>
      </c>
      <c r="I394" s="2">
        <f t="shared" si="50"/>
        <v>37.97411369015861</v>
      </c>
    </row>
    <row r="395" spans="1:9" ht="13.5" x14ac:dyDescent="0.25">
      <c r="A395" s="3">
        <f>TITRES_STAT!B398</f>
        <v>42878</v>
      </c>
      <c r="B395" s="5">
        <f>TITRES_STAT!D398</f>
        <v>0.49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2.047073446405838E-3</v>
      </c>
      <c r="G395" s="2">
        <f t="shared" si="53"/>
        <v>3.3436341896129554E-3</v>
      </c>
      <c r="H395" s="2">
        <f t="shared" si="49"/>
        <v>0.61223008568494097</v>
      </c>
      <c r="I395" s="2">
        <f t="shared" si="50"/>
        <v>37.974113690158603</v>
      </c>
    </row>
    <row r="396" spans="1:9" ht="13.5" x14ac:dyDescent="0.25">
      <c r="A396" s="3">
        <f>TITRES_STAT!B399</f>
        <v>42879</v>
      </c>
      <c r="B396" s="5">
        <f>TITRES_STAT!D399</f>
        <v>0.49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1.9008539145197068E-3</v>
      </c>
      <c r="G396" s="2">
        <f t="shared" si="53"/>
        <v>3.1048031760691729E-3</v>
      </c>
      <c r="H396" s="2">
        <f t="shared" si="49"/>
        <v>0.61223008568494108</v>
      </c>
      <c r="I396" s="2">
        <f t="shared" si="50"/>
        <v>37.97411369015861</v>
      </c>
    </row>
    <row r="397" spans="1:9" ht="13.5" x14ac:dyDescent="0.25">
      <c r="A397" s="3">
        <f>TITRES_STAT!B400</f>
        <v>42880</v>
      </c>
      <c r="B397" s="5">
        <f>TITRES_STAT!D400</f>
        <v>0.49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1.7650786349111564E-3</v>
      </c>
      <c r="G397" s="2">
        <f t="shared" si="57"/>
        <v>2.8830315206356608E-3</v>
      </c>
      <c r="H397" s="2">
        <f t="shared" si="49"/>
        <v>0.61223008568494108</v>
      </c>
      <c r="I397" s="2">
        <f t="shared" si="50"/>
        <v>37.97411369015861</v>
      </c>
    </row>
    <row r="398" spans="1:9" ht="13.5" x14ac:dyDescent="0.25">
      <c r="A398" s="3">
        <f>TITRES_STAT!B401</f>
        <v>42881</v>
      </c>
      <c r="B398" s="5">
        <f>TITRES_STAT!D401</f>
        <v>0.49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1.6390015895603595E-3</v>
      </c>
      <c r="G398" s="2">
        <f t="shared" si="57"/>
        <v>2.6771006977331134E-3</v>
      </c>
      <c r="H398" s="2">
        <f t="shared" si="49"/>
        <v>0.61223008568494108</v>
      </c>
      <c r="I398" s="2">
        <f t="shared" si="50"/>
        <v>37.97411369015861</v>
      </c>
    </row>
    <row r="399" spans="1:9" ht="13.5" x14ac:dyDescent="0.25">
      <c r="A399" s="3">
        <f>TITRES_STAT!B402</f>
        <v>42884</v>
      </c>
      <c r="B399" s="5">
        <f>TITRES_STAT!D402</f>
        <v>0.5</v>
      </c>
      <c r="C399" s="2">
        <f t="shared" si="54"/>
        <v>1.0000000000000009E-2</v>
      </c>
      <c r="D399" s="2">
        <f t="shared" si="55"/>
        <v>1.0000000000000009E-2</v>
      </c>
      <c r="E399" s="2">
        <f t="shared" si="56"/>
        <v>0</v>
      </c>
      <c r="F399" s="2">
        <f t="shared" si="57"/>
        <v>2.23621576173462E-3</v>
      </c>
      <c r="G399" s="2">
        <f t="shared" si="57"/>
        <v>2.4858792193236052E-3</v>
      </c>
      <c r="H399" s="2">
        <f t="shared" si="49"/>
        <v>0.89956734194957499</v>
      </c>
      <c r="I399" s="2">
        <f t="shared" si="50"/>
        <v>47.35643333530497</v>
      </c>
    </row>
    <row r="400" spans="1:9" ht="13.5" x14ac:dyDescent="0.25">
      <c r="A400" s="3">
        <f>TITRES_STAT!B403</f>
        <v>42885</v>
      </c>
      <c r="B400" s="5">
        <f>TITRES_STAT!D403</f>
        <v>0.49</v>
      </c>
      <c r="C400" s="2">
        <f t="shared" si="54"/>
        <v>-1.0000000000000009E-2</v>
      </c>
      <c r="D400" s="2">
        <f t="shared" si="55"/>
        <v>0</v>
      </c>
      <c r="E400" s="2">
        <f t="shared" si="56"/>
        <v>1.0000000000000009E-2</v>
      </c>
      <c r="F400" s="2">
        <f t="shared" si="57"/>
        <v>2.0764860644678614E-3</v>
      </c>
      <c r="G400" s="2">
        <f t="shared" si="57"/>
        <v>3.0226021322290629E-3</v>
      </c>
      <c r="H400" s="2">
        <f t="shared" si="49"/>
        <v>0.68698623690062899</v>
      </c>
      <c r="I400" s="2">
        <f t="shared" si="50"/>
        <v>40.722693633990538</v>
      </c>
    </row>
    <row r="401" spans="1:9" ht="13.5" x14ac:dyDescent="0.25">
      <c r="A401" s="3">
        <f>TITRES_STAT!B404</f>
        <v>42886</v>
      </c>
      <c r="B401" s="5">
        <f>TITRES_STAT!D404</f>
        <v>0.49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1.9281656312915855E-3</v>
      </c>
      <c r="G401" s="2">
        <f t="shared" si="57"/>
        <v>2.8067019799269872E-3</v>
      </c>
      <c r="H401" s="2">
        <f t="shared" ref="H401:H464" si="58">F401/G401</f>
        <v>0.68698623690062899</v>
      </c>
      <c r="I401" s="2">
        <f t="shared" ref="I401:I464" si="59">IF(G401=0,100,100-(100/(1+H401)))</f>
        <v>40.722693633990538</v>
      </c>
    </row>
    <row r="402" spans="1:9" ht="13.5" x14ac:dyDescent="0.25">
      <c r="A402" s="3">
        <f>TITRES_STAT!B405</f>
        <v>42887</v>
      </c>
      <c r="B402" s="5">
        <f>TITRES_STAT!D405</f>
        <v>0.49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1.7904395147707581E-3</v>
      </c>
      <c r="G402" s="2">
        <f t="shared" si="57"/>
        <v>2.6062232670750599E-3</v>
      </c>
      <c r="H402" s="2">
        <f t="shared" si="58"/>
        <v>0.68698623690062888</v>
      </c>
      <c r="I402" s="2">
        <f t="shared" si="59"/>
        <v>40.722693633990538</v>
      </c>
    </row>
    <row r="403" spans="1:9" ht="13.5" x14ac:dyDescent="0.25">
      <c r="A403" s="3">
        <f>TITRES_STAT!B406</f>
        <v>42888</v>
      </c>
      <c r="B403" s="5">
        <f>TITRES_STAT!D406</f>
        <v>0.48</v>
      </c>
      <c r="C403" s="2">
        <f t="shared" si="54"/>
        <v>-1.0000000000000009E-2</v>
      </c>
      <c r="D403" s="2">
        <f t="shared" si="55"/>
        <v>0</v>
      </c>
      <c r="E403" s="2">
        <f t="shared" si="56"/>
        <v>1.0000000000000009E-2</v>
      </c>
      <c r="F403" s="2">
        <f t="shared" si="57"/>
        <v>1.6625509780014182E-3</v>
      </c>
      <c r="G403" s="2">
        <f t="shared" si="57"/>
        <v>3.1343501765696996E-3</v>
      </c>
      <c r="H403" s="2">
        <f t="shared" si="58"/>
        <v>0.53042923870776615</v>
      </c>
      <c r="I403" s="2">
        <f t="shared" si="59"/>
        <v>34.658854215020071</v>
      </c>
    </row>
    <row r="404" spans="1:9" ht="13.5" x14ac:dyDescent="0.25">
      <c r="A404" s="3">
        <f>TITRES_STAT!B407</f>
        <v>42891</v>
      </c>
      <c r="B404" s="5">
        <f>TITRES_STAT!D407</f>
        <v>0.49</v>
      </c>
      <c r="C404" s="2">
        <f t="shared" si="54"/>
        <v>1.0000000000000009E-2</v>
      </c>
      <c r="D404" s="2">
        <f t="shared" si="55"/>
        <v>1.0000000000000009E-2</v>
      </c>
      <c r="E404" s="2">
        <f t="shared" si="56"/>
        <v>0</v>
      </c>
      <c r="F404" s="2">
        <f t="shared" si="57"/>
        <v>2.2580830510013175E-3</v>
      </c>
      <c r="G404" s="2">
        <f t="shared" si="57"/>
        <v>2.9104680211004355E-3</v>
      </c>
      <c r="H404" s="2">
        <f t="shared" si="58"/>
        <v>0.77584877574004263</v>
      </c>
      <c r="I404" s="2">
        <f t="shared" si="59"/>
        <v>43.688898871286277</v>
      </c>
    </row>
    <row r="405" spans="1:9" ht="13.5" x14ac:dyDescent="0.25">
      <c r="A405" s="3">
        <f>TITRES_STAT!B408</f>
        <v>42892</v>
      </c>
      <c r="B405" s="5">
        <f>TITRES_STAT!D408</f>
        <v>0.49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2.0967914045012235E-3</v>
      </c>
      <c r="G405" s="2">
        <f t="shared" si="57"/>
        <v>2.7025774481646901E-3</v>
      </c>
      <c r="H405" s="2">
        <f t="shared" si="58"/>
        <v>0.77584877574004274</v>
      </c>
      <c r="I405" s="2">
        <f t="shared" si="59"/>
        <v>43.688898871286277</v>
      </c>
    </row>
    <row r="406" spans="1:9" ht="13.5" x14ac:dyDescent="0.25">
      <c r="A406" s="3">
        <f>TITRES_STAT!B409</f>
        <v>42893</v>
      </c>
      <c r="B406" s="5">
        <f>TITRES_STAT!D409</f>
        <v>0.5</v>
      </c>
      <c r="C406" s="2">
        <f t="shared" si="54"/>
        <v>1.0000000000000009E-2</v>
      </c>
      <c r="D406" s="2">
        <f t="shared" si="55"/>
        <v>1.0000000000000009E-2</v>
      </c>
      <c r="E406" s="2">
        <f t="shared" si="56"/>
        <v>0</v>
      </c>
      <c r="F406" s="2">
        <f t="shared" si="57"/>
        <v>2.6613063041797083E-3</v>
      </c>
      <c r="G406" s="2">
        <f t="shared" si="57"/>
        <v>2.5095362018672123E-3</v>
      </c>
      <c r="H406" s="2">
        <f t="shared" si="58"/>
        <v>1.0604773512330972</v>
      </c>
      <c r="I406" s="2">
        <f t="shared" si="59"/>
        <v>51.467556806603689</v>
      </c>
    </row>
    <row r="407" spans="1:9" ht="13.5" x14ac:dyDescent="0.25">
      <c r="A407" s="3">
        <f>TITRES_STAT!B410</f>
        <v>42894</v>
      </c>
      <c r="B407" s="5">
        <f>TITRES_STAT!D410</f>
        <v>0.5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2.4712129967383004E-3</v>
      </c>
      <c r="G407" s="2">
        <f t="shared" si="57"/>
        <v>2.3302836160195542E-3</v>
      </c>
      <c r="H407" s="2">
        <f t="shared" si="58"/>
        <v>1.0604773512330972</v>
      </c>
      <c r="I407" s="2">
        <f t="shared" si="59"/>
        <v>51.467556806603689</v>
      </c>
    </row>
    <row r="408" spans="1:9" ht="13.5" x14ac:dyDescent="0.25">
      <c r="A408" s="3">
        <f>TITRES_STAT!B411</f>
        <v>42895</v>
      </c>
      <c r="B408" s="5">
        <f>TITRES_STAT!D411</f>
        <v>0.49</v>
      </c>
      <c r="C408" s="2">
        <f t="shared" si="54"/>
        <v>-1.0000000000000009E-2</v>
      </c>
      <c r="D408" s="2">
        <f t="shared" si="55"/>
        <v>0</v>
      </c>
      <c r="E408" s="2">
        <f t="shared" si="56"/>
        <v>1.0000000000000009E-2</v>
      </c>
      <c r="F408" s="2">
        <f t="shared" si="57"/>
        <v>2.2946977826855644E-3</v>
      </c>
      <c r="G408" s="2">
        <f t="shared" si="57"/>
        <v>2.8781205005895863E-3</v>
      </c>
      <c r="H408" s="2">
        <f t="shared" si="58"/>
        <v>0.79729037829218508</v>
      </c>
      <c r="I408" s="2">
        <f t="shared" si="59"/>
        <v>44.360688062536866</v>
      </c>
    </row>
    <row r="409" spans="1:9" ht="13.5" x14ac:dyDescent="0.25">
      <c r="A409" s="3">
        <f>TITRES_STAT!B412</f>
        <v>42898</v>
      </c>
      <c r="B409" s="5">
        <f>TITRES_STAT!D412</f>
        <v>0.49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2.130790798208024E-3</v>
      </c>
      <c r="G409" s="2">
        <f t="shared" si="57"/>
        <v>2.6725404648331873E-3</v>
      </c>
      <c r="H409" s="2">
        <f t="shared" si="58"/>
        <v>0.79729037829218508</v>
      </c>
      <c r="I409" s="2">
        <f t="shared" si="59"/>
        <v>44.360688062536866</v>
      </c>
    </row>
    <row r="410" spans="1:9" ht="13.5" x14ac:dyDescent="0.25">
      <c r="A410" s="3">
        <f>TITRES_STAT!B413</f>
        <v>42899</v>
      </c>
      <c r="B410" s="5">
        <f>TITRES_STAT!D413</f>
        <v>0.49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1.9785914554788795E-3</v>
      </c>
      <c r="G410" s="2">
        <f t="shared" si="57"/>
        <v>2.4816447173451025E-3</v>
      </c>
      <c r="H410" s="2">
        <f t="shared" si="58"/>
        <v>0.79729037829218508</v>
      </c>
      <c r="I410" s="2">
        <f t="shared" si="59"/>
        <v>44.360688062536866</v>
      </c>
    </row>
    <row r="411" spans="1:9" ht="13.5" x14ac:dyDescent="0.25">
      <c r="A411" s="3">
        <f>TITRES_STAT!B414</f>
        <v>42900</v>
      </c>
      <c r="B411" s="5">
        <f>TITRES_STAT!D414</f>
        <v>0.49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1.8372634943732453E-3</v>
      </c>
      <c r="G411" s="2">
        <f t="shared" si="57"/>
        <v>2.3043843803918808E-3</v>
      </c>
      <c r="H411" s="2">
        <f t="shared" si="58"/>
        <v>0.79729037829218508</v>
      </c>
      <c r="I411" s="2">
        <f t="shared" si="59"/>
        <v>44.360688062536866</v>
      </c>
    </row>
    <row r="412" spans="1:9" ht="13.5" x14ac:dyDescent="0.25">
      <c r="A412" s="3">
        <f>TITRES_STAT!B415</f>
        <v>42901</v>
      </c>
      <c r="B412" s="5">
        <f>TITRES_STAT!D415</f>
        <v>0.49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1.7060303876322992E-3</v>
      </c>
      <c r="G412" s="2">
        <f t="shared" si="57"/>
        <v>2.139785496078175E-3</v>
      </c>
      <c r="H412" s="2">
        <f t="shared" si="58"/>
        <v>0.79729037829218508</v>
      </c>
      <c r="I412" s="2">
        <f t="shared" si="59"/>
        <v>44.360688062536866</v>
      </c>
    </row>
    <row r="413" spans="1:9" ht="13.5" x14ac:dyDescent="0.25">
      <c r="A413" s="3">
        <f>TITRES_STAT!B416</f>
        <v>42902</v>
      </c>
      <c r="B413" s="5">
        <f>TITRES_STAT!D416</f>
        <v>0.49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1.584171074229992E-3</v>
      </c>
      <c r="G413" s="2">
        <f t="shared" si="60"/>
        <v>1.9869436749297342E-3</v>
      </c>
      <c r="H413" s="2">
        <f t="shared" si="58"/>
        <v>0.79729037829218496</v>
      </c>
      <c r="I413" s="2">
        <f t="shared" si="59"/>
        <v>44.360688062536866</v>
      </c>
    </row>
    <row r="414" spans="1:9" ht="13.5" x14ac:dyDescent="0.25">
      <c r="A414" s="3">
        <f>TITRES_STAT!B417</f>
        <v>42905</v>
      </c>
      <c r="B414" s="5">
        <f>TITRES_STAT!D417</f>
        <v>0.48</v>
      </c>
      <c r="C414" s="2">
        <f t="shared" si="54"/>
        <v>-1.0000000000000009E-2</v>
      </c>
      <c r="D414" s="2">
        <f t="shared" si="55"/>
        <v>0</v>
      </c>
      <c r="E414" s="2">
        <f t="shared" si="56"/>
        <v>1.0000000000000009E-2</v>
      </c>
      <c r="F414" s="2">
        <f t="shared" si="60"/>
        <v>1.4710159974992783E-3</v>
      </c>
      <c r="G414" s="2">
        <f t="shared" si="60"/>
        <v>2.5593048410061828E-3</v>
      </c>
      <c r="H414" s="2">
        <f t="shared" si="58"/>
        <v>0.57477170125656185</v>
      </c>
      <c r="I414" s="2">
        <f t="shared" si="59"/>
        <v>36.498731898594109</v>
      </c>
    </row>
    <row r="415" spans="1:9" ht="13.5" x14ac:dyDescent="0.25">
      <c r="A415" s="3">
        <f>TITRES_STAT!B418</f>
        <v>42906</v>
      </c>
      <c r="B415" s="5">
        <f>TITRES_STAT!D418</f>
        <v>0.47</v>
      </c>
      <c r="C415" s="2">
        <f t="shared" si="54"/>
        <v>-1.0000000000000009E-2</v>
      </c>
      <c r="D415" s="2">
        <f t="shared" si="55"/>
        <v>0</v>
      </c>
      <c r="E415" s="2">
        <f t="shared" si="56"/>
        <v>1.0000000000000009E-2</v>
      </c>
      <c r="F415" s="2">
        <f t="shared" si="60"/>
        <v>1.36594342624933E-3</v>
      </c>
      <c r="G415" s="2">
        <f t="shared" si="60"/>
        <v>3.0907830666485991E-3</v>
      </c>
      <c r="H415" s="2">
        <f t="shared" si="58"/>
        <v>0.44194089225758931</v>
      </c>
      <c r="I415" s="2">
        <f t="shared" si="59"/>
        <v>30.64902969536152</v>
      </c>
    </row>
    <row r="416" spans="1:9" ht="13.5" x14ac:dyDescent="0.25">
      <c r="A416" s="3">
        <f>TITRES_STAT!B419</f>
        <v>42907</v>
      </c>
      <c r="B416" s="5">
        <f>TITRES_STAT!D419</f>
        <v>0.47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1.2683760386600922E-3</v>
      </c>
      <c r="G416" s="2">
        <f t="shared" si="60"/>
        <v>2.8700128476022708E-3</v>
      </c>
      <c r="H416" s="2">
        <f t="shared" si="58"/>
        <v>0.44194089225758926</v>
      </c>
      <c r="I416" s="2">
        <f t="shared" si="59"/>
        <v>30.64902969536152</v>
      </c>
    </row>
    <row r="417" spans="1:9" ht="13.5" x14ac:dyDescent="0.25">
      <c r="A417" s="3">
        <f>TITRES_STAT!B420</f>
        <v>42908</v>
      </c>
      <c r="B417" s="5">
        <f>TITRES_STAT!D420</f>
        <v>0.48</v>
      </c>
      <c r="C417" s="2">
        <f t="shared" si="54"/>
        <v>1.0000000000000009E-2</v>
      </c>
      <c r="D417" s="2">
        <f t="shared" si="55"/>
        <v>1.0000000000000009E-2</v>
      </c>
      <c r="E417" s="2">
        <f t="shared" si="56"/>
        <v>0</v>
      </c>
      <c r="F417" s="2">
        <f t="shared" si="60"/>
        <v>1.8920634644700863E-3</v>
      </c>
      <c r="G417" s="2">
        <f t="shared" si="60"/>
        <v>2.6650119299163944E-3</v>
      </c>
      <c r="H417" s="2">
        <f t="shared" si="58"/>
        <v>0.70996435071472397</v>
      </c>
      <c r="I417" s="2">
        <f t="shared" si="59"/>
        <v>41.519248656732287</v>
      </c>
    </row>
    <row r="418" spans="1:9" ht="13.5" x14ac:dyDescent="0.25">
      <c r="A418" s="3">
        <f>TITRES_STAT!B421</f>
        <v>42909</v>
      </c>
      <c r="B418" s="5">
        <f>TITRES_STAT!D421</f>
        <v>0.47</v>
      </c>
      <c r="C418" s="2">
        <f t="shared" si="54"/>
        <v>-1.0000000000000009E-2</v>
      </c>
      <c r="D418" s="2">
        <f t="shared" si="55"/>
        <v>0</v>
      </c>
      <c r="E418" s="2">
        <f t="shared" si="56"/>
        <v>1.0000000000000009E-2</v>
      </c>
      <c r="F418" s="2">
        <f t="shared" si="60"/>
        <v>1.7569160741507943E-3</v>
      </c>
      <c r="G418" s="2">
        <f t="shared" si="60"/>
        <v>3.1889396492080814E-3</v>
      </c>
      <c r="H418" s="2">
        <f t="shared" si="58"/>
        <v>0.55094052174587071</v>
      </c>
      <c r="I418" s="2">
        <f t="shared" si="59"/>
        <v>35.522994855127337</v>
      </c>
    </row>
    <row r="419" spans="1:9" ht="13.5" x14ac:dyDescent="0.25">
      <c r="A419" s="3">
        <f>TITRES_STAT!B422</f>
        <v>42914</v>
      </c>
      <c r="B419" s="5">
        <f>TITRES_STAT!D422</f>
        <v>0.47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1.6314220688543092E-3</v>
      </c>
      <c r="G419" s="2">
        <f t="shared" si="60"/>
        <v>2.9611582456932181E-3</v>
      </c>
      <c r="H419" s="2">
        <f t="shared" si="58"/>
        <v>0.55094052174587083</v>
      </c>
      <c r="I419" s="2">
        <f t="shared" si="59"/>
        <v>35.522994855127337</v>
      </c>
    </row>
    <row r="420" spans="1:9" ht="13.5" x14ac:dyDescent="0.25">
      <c r="A420" s="3">
        <f>TITRES_STAT!B423</f>
        <v>42915</v>
      </c>
      <c r="B420" s="5">
        <f>TITRES_STAT!D423</f>
        <v>0.46</v>
      </c>
      <c r="C420" s="2">
        <f t="shared" si="54"/>
        <v>-9.9999999999999534E-3</v>
      </c>
      <c r="D420" s="2">
        <f t="shared" si="55"/>
        <v>0</v>
      </c>
      <c r="E420" s="2">
        <f t="shared" si="56"/>
        <v>9.9999999999999534E-3</v>
      </c>
      <c r="F420" s="2">
        <f t="shared" si="60"/>
        <v>1.5148919210790015E-3</v>
      </c>
      <c r="G420" s="2">
        <f t="shared" si="60"/>
        <v>3.4639326567151275E-3</v>
      </c>
      <c r="H420" s="2">
        <f t="shared" si="58"/>
        <v>0.43733295973357189</v>
      </c>
      <c r="I420" s="2">
        <f t="shared" si="59"/>
        <v>30.426698057118031</v>
      </c>
    </row>
    <row r="421" spans="1:9" ht="13.5" x14ac:dyDescent="0.25">
      <c r="A421" s="3">
        <f>TITRES_STAT!B424</f>
        <v>42916</v>
      </c>
      <c r="B421" s="5">
        <f>TITRES_STAT!D424</f>
        <v>0.47</v>
      </c>
      <c r="C421" s="2">
        <f t="shared" si="54"/>
        <v>9.9999999999999534E-3</v>
      </c>
      <c r="D421" s="2">
        <f t="shared" si="55"/>
        <v>9.9999999999999534E-3</v>
      </c>
      <c r="E421" s="2">
        <f t="shared" si="56"/>
        <v>0</v>
      </c>
      <c r="F421" s="2">
        <f t="shared" si="60"/>
        <v>2.1209710695733555E-3</v>
      </c>
      <c r="G421" s="2">
        <f t="shared" si="60"/>
        <v>3.2165088955211896E-3</v>
      </c>
      <c r="H421" s="2">
        <f t="shared" si="58"/>
        <v>0.65940158677213367</v>
      </c>
      <c r="I421" s="2">
        <f t="shared" si="59"/>
        <v>39.73731205444976</v>
      </c>
    </row>
    <row r="422" spans="1:9" ht="13.5" x14ac:dyDescent="0.25">
      <c r="A422" s="3">
        <f>TITRES_STAT!B425</f>
        <v>42919</v>
      </c>
      <c r="B422" s="5">
        <f>TITRES_STAT!D425</f>
        <v>0.46</v>
      </c>
      <c r="C422" s="2">
        <f t="shared" si="54"/>
        <v>-9.9999999999999534E-3</v>
      </c>
      <c r="D422" s="2">
        <f t="shared" si="55"/>
        <v>0</v>
      </c>
      <c r="E422" s="2">
        <f t="shared" si="56"/>
        <v>9.9999999999999534E-3</v>
      </c>
      <c r="F422" s="2">
        <f t="shared" si="60"/>
        <v>1.9694731360324013E-3</v>
      </c>
      <c r="G422" s="2">
        <f t="shared" si="60"/>
        <v>3.70104397441253E-3</v>
      </c>
      <c r="H422" s="2">
        <f t="shared" si="58"/>
        <v>0.53213989070341094</v>
      </c>
      <c r="I422" s="2">
        <f t="shared" si="59"/>
        <v>34.731808363732611</v>
      </c>
    </row>
    <row r="423" spans="1:9" ht="13.5" x14ac:dyDescent="0.25">
      <c r="A423" s="3">
        <f>TITRES_STAT!B426</f>
        <v>42920</v>
      </c>
      <c r="B423" s="5">
        <f>TITRES_STAT!D426</f>
        <v>0.46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1.8287964834586585E-3</v>
      </c>
      <c r="G423" s="2">
        <f t="shared" si="60"/>
        <v>3.4366836905259206E-3</v>
      </c>
      <c r="H423" s="2">
        <f t="shared" si="58"/>
        <v>0.53213989070341094</v>
      </c>
      <c r="I423" s="2">
        <f t="shared" si="59"/>
        <v>34.731808363732611</v>
      </c>
    </row>
    <row r="424" spans="1:9" ht="13.5" x14ac:dyDescent="0.25">
      <c r="A424" s="3">
        <f>TITRES_STAT!B427</f>
        <v>42921</v>
      </c>
      <c r="B424" s="5">
        <f>TITRES_STAT!D427</f>
        <v>0.45</v>
      </c>
      <c r="C424" s="2">
        <f t="shared" si="54"/>
        <v>-1.0000000000000009E-2</v>
      </c>
      <c r="D424" s="2">
        <f t="shared" si="55"/>
        <v>0</v>
      </c>
      <c r="E424" s="2">
        <f t="shared" si="56"/>
        <v>1.0000000000000009E-2</v>
      </c>
      <c r="F424" s="2">
        <f t="shared" si="60"/>
        <v>1.6981681632116114E-3</v>
      </c>
      <c r="G424" s="2">
        <f t="shared" si="60"/>
        <v>3.9054919983454984E-3</v>
      </c>
      <c r="H424" s="2">
        <f t="shared" si="58"/>
        <v>0.43481542502993586</v>
      </c>
      <c r="I424" s="2">
        <f t="shared" si="59"/>
        <v>30.304624375003769</v>
      </c>
    </row>
    <row r="425" spans="1:9" ht="13.5" x14ac:dyDescent="0.25">
      <c r="A425" s="3">
        <f>TITRES_STAT!B428</f>
        <v>42922</v>
      </c>
      <c r="B425" s="5">
        <f>TITRES_STAT!D428</f>
        <v>0.45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1.5768704372679247E-3</v>
      </c>
      <c r="G425" s="2">
        <f t="shared" si="60"/>
        <v>3.6265282841779628E-3</v>
      </c>
      <c r="H425" s="2">
        <f t="shared" si="58"/>
        <v>0.43481542502993581</v>
      </c>
      <c r="I425" s="2">
        <f t="shared" si="59"/>
        <v>30.304624375003769</v>
      </c>
    </row>
    <row r="426" spans="1:9" ht="13.5" x14ac:dyDescent="0.25">
      <c r="A426" s="3">
        <f>TITRES_STAT!B429</f>
        <v>42923</v>
      </c>
      <c r="B426" s="5">
        <f>TITRES_STAT!D429</f>
        <v>0.46</v>
      </c>
      <c r="C426" s="2">
        <f t="shared" si="54"/>
        <v>1.0000000000000009E-2</v>
      </c>
      <c r="D426" s="2">
        <f t="shared" si="55"/>
        <v>1.0000000000000009E-2</v>
      </c>
      <c r="E426" s="2">
        <f t="shared" si="56"/>
        <v>0</v>
      </c>
      <c r="F426" s="2">
        <f t="shared" si="60"/>
        <v>2.1785225488916453E-3</v>
      </c>
      <c r="G426" s="2">
        <f t="shared" si="60"/>
        <v>3.3674905495938226E-3</v>
      </c>
      <c r="H426" s="2">
        <f t="shared" si="58"/>
        <v>0.64692759097851449</v>
      </c>
      <c r="I426" s="2">
        <f t="shared" si="59"/>
        <v>39.280876373814671</v>
      </c>
    </row>
    <row r="427" spans="1:9" ht="13.5" x14ac:dyDescent="0.25">
      <c r="A427" s="3">
        <f>TITRES_STAT!B430</f>
        <v>42926</v>
      </c>
      <c r="B427" s="5">
        <f>TITRES_STAT!D430</f>
        <v>0.46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2.0229137953993851E-3</v>
      </c>
      <c r="G427" s="2">
        <f t="shared" si="60"/>
        <v>3.1269555103371209E-3</v>
      </c>
      <c r="H427" s="2">
        <f t="shared" si="58"/>
        <v>0.64692759097851449</v>
      </c>
      <c r="I427" s="2">
        <f t="shared" si="59"/>
        <v>39.280876373814671</v>
      </c>
    </row>
    <row r="428" spans="1:9" ht="13.5" x14ac:dyDescent="0.25">
      <c r="A428" s="3">
        <f>TITRES_STAT!B431</f>
        <v>42927</v>
      </c>
      <c r="B428" s="5">
        <f>TITRES_STAT!D431</f>
        <v>0.44</v>
      </c>
      <c r="C428" s="2">
        <f t="shared" si="54"/>
        <v>-2.0000000000000018E-2</v>
      </c>
      <c r="D428" s="2">
        <f t="shared" si="55"/>
        <v>0</v>
      </c>
      <c r="E428" s="2">
        <f t="shared" si="56"/>
        <v>2.0000000000000018E-2</v>
      </c>
      <c r="F428" s="2">
        <f t="shared" si="60"/>
        <v>1.8784199528708576E-3</v>
      </c>
      <c r="G428" s="2">
        <f t="shared" si="60"/>
        <v>4.3321729738844709E-3</v>
      </c>
      <c r="H428" s="2">
        <f t="shared" si="58"/>
        <v>0.43359763430372916</v>
      </c>
      <c r="I428" s="2">
        <f t="shared" si="59"/>
        <v>30.245420606760362</v>
      </c>
    </row>
    <row r="429" spans="1:9" ht="13.5" x14ac:dyDescent="0.25">
      <c r="A429" s="3">
        <f>TITRES_STAT!B432</f>
        <v>42928</v>
      </c>
      <c r="B429" s="5">
        <f>TITRES_STAT!D432</f>
        <v>0.43</v>
      </c>
      <c r="C429" s="2">
        <f t="shared" si="54"/>
        <v>-1.0000000000000009E-2</v>
      </c>
      <c r="D429" s="2">
        <f t="shared" si="55"/>
        <v>0</v>
      </c>
      <c r="E429" s="2">
        <f t="shared" si="56"/>
        <v>1.0000000000000009E-2</v>
      </c>
      <c r="F429" s="2">
        <f t="shared" ref="F429:G444" si="61">((F428*13)+D429)/14</f>
        <v>1.7442470990943677E-3</v>
      </c>
      <c r="G429" s="2">
        <f t="shared" si="61"/>
        <v>4.7370177614641518E-3</v>
      </c>
      <c r="H429" s="2">
        <f t="shared" si="58"/>
        <v>0.36821628858643823</v>
      </c>
      <c r="I429" s="2">
        <f t="shared" si="59"/>
        <v>26.912140401928554</v>
      </c>
    </row>
    <row r="430" spans="1:9" ht="13.5" x14ac:dyDescent="0.25">
      <c r="A430" s="3">
        <f>TITRES_STAT!B433</f>
        <v>42929</v>
      </c>
      <c r="B430" s="5">
        <f>TITRES_STAT!D433</f>
        <v>0.44</v>
      </c>
      <c r="C430" s="2">
        <f t="shared" si="54"/>
        <v>1.0000000000000009E-2</v>
      </c>
      <c r="D430" s="2">
        <f t="shared" si="55"/>
        <v>1.0000000000000009E-2</v>
      </c>
      <c r="E430" s="2">
        <f t="shared" si="56"/>
        <v>0</v>
      </c>
      <c r="F430" s="2">
        <f t="shared" si="61"/>
        <v>2.3339437348733416E-3</v>
      </c>
      <c r="G430" s="2">
        <f t="shared" si="61"/>
        <v>4.3986593499309983E-3</v>
      </c>
      <c r="H430" s="2">
        <f t="shared" si="58"/>
        <v>0.5306034291812014</v>
      </c>
      <c r="I430" s="2">
        <f t="shared" si="59"/>
        <v>34.666290370527165</v>
      </c>
    </row>
    <row r="431" spans="1:9" ht="13.5" x14ac:dyDescent="0.25">
      <c r="A431" s="3">
        <f>TITRES_STAT!B434</f>
        <v>42930</v>
      </c>
      <c r="B431" s="5">
        <f>TITRES_STAT!D434</f>
        <v>0.45</v>
      </c>
      <c r="C431" s="2">
        <f t="shared" si="54"/>
        <v>1.0000000000000009E-2</v>
      </c>
      <c r="D431" s="2">
        <f t="shared" si="55"/>
        <v>1.0000000000000009E-2</v>
      </c>
      <c r="E431" s="2">
        <f t="shared" si="56"/>
        <v>0</v>
      </c>
      <c r="F431" s="2">
        <f t="shared" si="61"/>
        <v>2.8815191823823891E-3</v>
      </c>
      <c r="G431" s="2">
        <f t="shared" si="61"/>
        <v>4.0844693963644988E-3</v>
      </c>
      <c r="H431" s="2">
        <f t="shared" si="58"/>
        <v>0.70548188828325398</v>
      </c>
      <c r="I431" s="2">
        <f t="shared" si="59"/>
        <v>41.365545605025176</v>
      </c>
    </row>
    <row r="432" spans="1:9" ht="13.5" x14ac:dyDescent="0.25">
      <c r="A432" s="3">
        <f>TITRES_STAT!B435</f>
        <v>42933</v>
      </c>
      <c r="B432" s="5">
        <f>TITRES_STAT!D435</f>
        <v>0.45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2.6756963836407901E-3</v>
      </c>
      <c r="G432" s="2">
        <f t="shared" si="61"/>
        <v>3.7927215823384632E-3</v>
      </c>
      <c r="H432" s="2">
        <f t="shared" si="58"/>
        <v>0.70548188828325398</v>
      </c>
      <c r="I432" s="2">
        <f t="shared" si="59"/>
        <v>41.365545605025176</v>
      </c>
    </row>
    <row r="433" spans="1:9" ht="13.5" x14ac:dyDescent="0.25">
      <c r="A433" s="3">
        <f>TITRES_STAT!B436</f>
        <v>42934</v>
      </c>
      <c r="B433" s="5">
        <f>TITRES_STAT!D436</f>
        <v>0.46</v>
      </c>
      <c r="C433" s="2">
        <f t="shared" si="54"/>
        <v>1.0000000000000009E-2</v>
      </c>
      <c r="D433" s="2">
        <f t="shared" si="55"/>
        <v>1.0000000000000009E-2</v>
      </c>
      <c r="E433" s="2">
        <f t="shared" si="56"/>
        <v>0</v>
      </c>
      <c r="F433" s="2">
        <f t="shared" si="61"/>
        <v>3.1988609276664484E-3</v>
      </c>
      <c r="G433" s="2">
        <f t="shared" si="61"/>
        <v>3.5218128978857159E-3</v>
      </c>
      <c r="H433" s="2">
        <f t="shared" si="58"/>
        <v>0.90829950949036831</v>
      </c>
      <c r="I433" s="2">
        <f t="shared" si="59"/>
        <v>47.597324475178397</v>
      </c>
    </row>
    <row r="434" spans="1:9" ht="13.5" x14ac:dyDescent="0.25">
      <c r="A434" s="3">
        <f>TITRES_STAT!B437</f>
        <v>42935</v>
      </c>
      <c r="B434" s="5">
        <f>TITRES_STAT!D437</f>
        <v>0.45</v>
      </c>
      <c r="C434" s="2">
        <f t="shared" si="54"/>
        <v>-1.0000000000000009E-2</v>
      </c>
      <c r="D434" s="2">
        <f t="shared" si="55"/>
        <v>0</v>
      </c>
      <c r="E434" s="2">
        <f t="shared" si="56"/>
        <v>1.0000000000000009E-2</v>
      </c>
      <c r="F434" s="2">
        <f t="shared" si="61"/>
        <v>2.9703708614045592E-3</v>
      </c>
      <c r="G434" s="2">
        <f t="shared" si="61"/>
        <v>3.9845405480367366E-3</v>
      </c>
      <c r="H434" s="2">
        <f t="shared" si="58"/>
        <v>0.74547386972084417</v>
      </c>
      <c r="I434" s="2">
        <f t="shared" si="59"/>
        <v>42.708967613480731</v>
      </c>
    </row>
    <row r="435" spans="1:9" ht="13.5" x14ac:dyDescent="0.25">
      <c r="A435" s="3">
        <f>TITRES_STAT!B438</f>
        <v>42936</v>
      </c>
      <c r="B435" s="5">
        <f>TITRES_STAT!D438</f>
        <v>0.44</v>
      </c>
      <c r="C435" s="2">
        <f t="shared" si="54"/>
        <v>-1.0000000000000009E-2</v>
      </c>
      <c r="D435" s="2">
        <f t="shared" si="55"/>
        <v>0</v>
      </c>
      <c r="E435" s="2">
        <f t="shared" si="56"/>
        <v>1.0000000000000009E-2</v>
      </c>
      <c r="F435" s="2">
        <f t="shared" si="61"/>
        <v>2.7582015141613763E-3</v>
      </c>
      <c r="G435" s="2">
        <f t="shared" si="61"/>
        <v>4.4142162231769703E-3</v>
      </c>
      <c r="H435" s="2">
        <f t="shared" si="58"/>
        <v>0.62484513098369743</v>
      </c>
      <c r="I435" s="2">
        <f t="shared" si="59"/>
        <v>38.455673040384461</v>
      </c>
    </row>
    <row r="436" spans="1:9" ht="13.5" x14ac:dyDescent="0.25">
      <c r="A436" s="3">
        <f>TITRES_STAT!B439</f>
        <v>42937</v>
      </c>
      <c r="B436" s="5">
        <f>TITRES_STAT!D439</f>
        <v>0.42</v>
      </c>
      <c r="C436" s="2">
        <f t="shared" si="54"/>
        <v>-2.0000000000000018E-2</v>
      </c>
      <c r="D436" s="2">
        <f t="shared" si="55"/>
        <v>0</v>
      </c>
      <c r="E436" s="2">
        <f t="shared" si="56"/>
        <v>2.0000000000000018E-2</v>
      </c>
      <c r="F436" s="2">
        <f t="shared" si="61"/>
        <v>2.5611871202927063E-3</v>
      </c>
      <c r="G436" s="2">
        <f t="shared" si="61"/>
        <v>5.5274864929500452E-3</v>
      </c>
      <c r="H436" s="2">
        <f t="shared" si="58"/>
        <v>0.46335474967859919</v>
      </c>
      <c r="I436" s="2">
        <f t="shared" si="59"/>
        <v>31.663870280283518</v>
      </c>
    </row>
    <row r="437" spans="1:9" ht="13.5" x14ac:dyDescent="0.25">
      <c r="A437" s="3">
        <f>TITRES_STAT!B440</f>
        <v>42940</v>
      </c>
      <c r="B437" s="5">
        <f>TITRES_STAT!D440</f>
        <v>0.41</v>
      </c>
      <c r="C437" s="2">
        <f t="shared" si="54"/>
        <v>-1.0000000000000009E-2</v>
      </c>
      <c r="D437" s="2">
        <f t="shared" si="55"/>
        <v>0</v>
      </c>
      <c r="E437" s="2">
        <f t="shared" si="56"/>
        <v>1.0000000000000009E-2</v>
      </c>
      <c r="F437" s="2">
        <f t="shared" si="61"/>
        <v>2.3782451831289414E-3</v>
      </c>
      <c r="G437" s="2">
        <f t="shared" si="61"/>
        <v>5.8469517434536142E-3</v>
      </c>
      <c r="H437" s="2">
        <f t="shared" si="58"/>
        <v>0.40674958294151842</v>
      </c>
      <c r="I437" s="2">
        <f t="shared" si="59"/>
        <v>28.914142778063137</v>
      </c>
    </row>
    <row r="438" spans="1:9" ht="13.5" x14ac:dyDescent="0.25">
      <c r="A438" s="3">
        <f>TITRES_STAT!B441</f>
        <v>42942</v>
      </c>
      <c r="B438" s="5">
        <f>TITRES_STAT!D441</f>
        <v>0.41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2.2083705271911599E-3</v>
      </c>
      <c r="G438" s="2">
        <f t="shared" si="61"/>
        <v>5.4293123332069277E-3</v>
      </c>
      <c r="H438" s="2">
        <f t="shared" si="58"/>
        <v>0.40674958294151836</v>
      </c>
      <c r="I438" s="2">
        <f t="shared" si="59"/>
        <v>28.914142778063137</v>
      </c>
    </row>
    <row r="439" spans="1:9" ht="13.5" x14ac:dyDescent="0.25">
      <c r="A439" s="3">
        <f>TITRES_STAT!B442</f>
        <v>42943</v>
      </c>
      <c r="B439" s="5">
        <f>TITRES_STAT!D442</f>
        <v>0.41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2.0506297752489341E-3</v>
      </c>
      <c r="G439" s="2">
        <f t="shared" si="61"/>
        <v>5.0415043094064332E-3</v>
      </c>
      <c r="H439" s="2">
        <f t="shared" si="58"/>
        <v>0.40674958294151831</v>
      </c>
      <c r="I439" s="2">
        <f t="shared" si="59"/>
        <v>28.914142778063137</v>
      </c>
    </row>
    <row r="440" spans="1:9" ht="13.5" x14ac:dyDescent="0.25">
      <c r="A440" s="3">
        <f>TITRES_STAT!B443</f>
        <v>42944</v>
      </c>
      <c r="B440" s="5">
        <f>TITRES_STAT!D443</f>
        <v>0.41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1.9041562198740102E-3</v>
      </c>
      <c r="G440" s="2">
        <f t="shared" si="61"/>
        <v>4.6813968587345453E-3</v>
      </c>
      <c r="H440" s="2">
        <f t="shared" si="58"/>
        <v>0.40674958294151831</v>
      </c>
      <c r="I440" s="2">
        <f t="shared" si="59"/>
        <v>28.914142778063137</v>
      </c>
    </row>
    <row r="441" spans="1:9" ht="13.5" x14ac:dyDescent="0.25">
      <c r="A441" s="3">
        <f>TITRES_STAT!B444</f>
        <v>42947</v>
      </c>
      <c r="B441" s="5">
        <f>TITRES_STAT!D444</f>
        <v>0.4</v>
      </c>
      <c r="C441" s="2">
        <f t="shared" si="54"/>
        <v>-9.9999999999999534E-3</v>
      </c>
      <c r="D441" s="2">
        <f t="shared" si="55"/>
        <v>0</v>
      </c>
      <c r="E441" s="2">
        <f t="shared" si="56"/>
        <v>9.9999999999999534E-3</v>
      </c>
      <c r="F441" s="2">
        <f t="shared" si="61"/>
        <v>1.7681450613115811E-3</v>
      </c>
      <c r="G441" s="2">
        <f t="shared" si="61"/>
        <v>5.0612970831106453E-3</v>
      </c>
      <c r="H441" s="2">
        <f t="shared" si="58"/>
        <v>0.34934623126783321</v>
      </c>
      <c r="I441" s="2">
        <f t="shared" si="59"/>
        <v>25.890036461552995</v>
      </c>
    </row>
    <row r="442" spans="1:9" ht="13.5" x14ac:dyDescent="0.25">
      <c r="A442" s="3">
        <f>TITRES_STAT!B445</f>
        <v>42948</v>
      </c>
      <c r="B442" s="5">
        <f>TITRES_STAT!D445</f>
        <v>0.4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1.641848985503611E-3</v>
      </c>
      <c r="G442" s="2">
        <f t="shared" si="61"/>
        <v>4.6997758628884567E-3</v>
      </c>
      <c r="H442" s="2">
        <f t="shared" si="58"/>
        <v>0.34934623126783315</v>
      </c>
      <c r="I442" s="2">
        <f t="shared" si="59"/>
        <v>25.890036461552981</v>
      </c>
    </row>
    <row r="443" spans="1:9" ht="13.5" x14ac:dyDescent="0.25">
      <c r="A443" s="3">
        <f>TITRES_STAT!B446</f>
        <v>42949</v>
      </c>
      <c r="B443" s="5">
        <f>TITRES_STAT!D446</f>
        <v>0.4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1.5245740579676388E-3</v>
      </c>
      <c r="G443" s="2">
        <f t="shared" si="61"/>
        <v>4.3640775869678529E-3</v>
      </c>
      <c r="H443" s="2">
        <f t="shared" si="58"/>
        <v>0.34934623126783315</v>
      </c>
      <c r="I443" s="2">
        <f t="shared" si="59"/>
        <v>25.890036461552981</v>
      </c>
    </row>
    <row r="444" spans="1:9" ht="13.5" x14ac:dyDescent="0.25">
      <c r="A444" s="3">
        <f>TITRES_STAT!B447</f>
        <v>42950</v>
      </c>
      <c r="B444" s="5">
        <f>TITRES_STAT!D447</f>
        <v>0.4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1.4156759109699504E-3</v>
      </c>
      <c r="G444" s="2">
        <f t="shared" si="61"/>
        <v>4.0523577593272924E-3</v>
      </c>
      <c r="H444" s="2">
        <f t="shared" si="58"/>
        <v>0.34934623126783315</v>
      </c>
      <c r="I444" s="2">
        <f t="shared" si="59"/>
        <v>25.890036461552981</v>
      </c>
    </row>
    <row r="445" spans="1:9" ht="13.5" x14ac:dyDescent="0.25">
      <c r="A445" s="3">
        <f>TITRES_STAT!B448</f>
        <v>42951</v>
      </c>
      <c r="B445" s="5">
        <f>TITRES_STAT!D448</f>
        <v>0.4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1.3145562030435255E-3</v>
      </c>
      <c r="G445" s="2">
        <f t="shared" si="62"/>
        <v>3.762903633661057E-3</v>
      </c>
      <c r="H445" s="2">
        <f t="shared" si="58"/>
        <v>0.34934623126783321</v>
      </c>
      <c r="I445" s="2">
        <f t="shared" si="59"/>
        <v>25.890036461552995</v>
      </c>
    </row>
    <row r="446" spans="1:9" ht="13.5" x14ac:dyDescent="0.25">
      <c r="A446" s="3">
        <f>TITRES_STAT!B449</f>
        <v>42954</v>
      </c>
      <c r="B446" s="5">
        <f>TITRES_STAT!D449</f>
        <v>0.4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1.2206593313975594E-3</v>
      </c>
      <c r="G446" s="2">
        <f t="shared" si="62"/>
        <v>3.4941248026852671E-3</v>
      </c>
      <c r="H446" s="2">
        <f t="shared" si="58"/>
        <v>0.34934623126783321</v>
      </c>
      <c r="I446" s="2">
        <f t="shared" si="59"/>
        <v>25.890036461552995</v>
      </c>
    </row>
    <row r="447" spans="1:9" ht="13.5" x14ac:dyDescent="0.25">
      <c r="A447" s="3">
        <f>TITRES_STAT!B450</f>
        <v>42955</v>
      </c>
      <c r="B447" s="5">
        <f>TITRES_STAT!D450</f>
        <v>0.4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1.1334693791548768E-3</v>
      </c>
      <c r="G447" s="2">
        <f t="shared" si="62"/>
        <v>3.2445444596363197E-3</v>
      </c>
      <c r="H447" s="2">
        <f t="shared" si="58"/>
        <v>0.34934623126783326</v>
      </c>
      <c r="I447" s="2">
        <f t="shared" si="59"/>
        <v>25.890036461552995</v>
      </c>
    </row>
    <row r="448" spans="1:9" ht="13.5" x14ac:dyDescent="0.25">
      <c r="A448" s="3">
        <f>TITRES_STAT!B451</f>
        <v>42956</v>
      </c>
      <c r="B448" s="5">
        <f>TITRES_STAT!D451</f>
        <v>0.4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1.0525072806438142E-3</v>
      </c>
      <c r="G448" s="2">
        <f t="shared" si="62"/>
        <v>3.0127912839480113E-3</v>
      </c>
      <c r="H448" s="2">
        <f t="shared" si="58"/>
        <v>0.34934623126783326</v>
      </c>
      <c r="I448" s="2">
        <f t="shared" si="59"/>
        <v>25.890036461552995</v>
      </c>
    </row>
    <row r="449" spans="1:9" ht="13.5" x14ac:dyDescent="0.25">
      <c r="A449" s="3">
        <f>TITRES_STAT!B452</f>
        <v>42957</v>
      </c>
      <c r="B449" s="5">
        <f>TITRES_STAT!D452</f>
        <v>0.4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9.7732818916925596E-4</v>
      </c>
      <c r="G449" s="2">
        <f t="shared" si="62"/>
        <v>2.7975919065231533E-3</v>
      </c>
      <c r="H449" s="2">
        <f t="shared" si="58"/>
        <v>0.34934623126783321</v>
      </c>
      <c r="I449" s="2">
        <f t="shared" si="59"/>
        <v>25.890036461552995</v>
      </c>
    </row>
    <row r="450" spans="1:9" ht="13.5" x14ac:dyDescent="0.25">
      <c r="A450" s="3">
        <f>TITRES_STAT!B453</f>
        <v>42958</v>
      </c>
      <c r="B450" s="5">
        <f>TITRES_STAT!D453</f>
        <v>0.39</v>
      </c>
      <c r="C450" s="2">
        <f t="shared" si="54"/>
        <v>-1.0000000000000009E-2</v>
      </c>
      <c r="D450" s="2">
        <f t="shared" si="55"/>
        <v>0</v>
      </c>
      <c r="E450" s="2">
        <f t="shared" si="56"/>
        <v>1.0000000000000009E-2</v>
      </c>
      <c r="F450" s="2">
        <f t="shared" si="62"/>
        <v>9.075190328000233E-4</v>
      </c>
      <c r="G450" s="2">
        <f t="shared" si="62"/>
        <v>3.3120496274857861E-3</v>
      </c>
      <c r="H450" s="2">
        <f t="shared" si="58"/>
        <v>0.2740052640723657</v>
      </c>
      <c r="I450" s="2">
        <f t="shared" si="59"/>
        <v>21.507388689785003</v>
      </c>
    </row>
    <row r="451" spans="1:9" ht="13.5" x14ac:dyDescent="0.25">
      <c r="A451" s="3">
        <f>TITRES_STAT!B454</f>
        <v>42961</v>
      </c>
      <c r="B451" s="5">
        <f>TITRES_STAT!D454</f>
        <v>0.39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8.4269624474287883E-4</v>
      </c>
      <c r="G451" s="2">
        <f t="shared" si="62"/>
        <v>3.0754746540939443E-3</v>
      </c>
      <c r="H451" s="2">
        <f t="shared" si="58"/>
        <v>0.27400526407236575</v>
      </c>
      <c r="I451" s="2">
        <f t="shared" si="59"/>
        <v>21.507388689785017</v>
      </c>
    </row>
    <row r="452" spans="1:9" ht="13.5" x14ac:dyDescent="0.25">
      <c r="A452" s="3">
        <f>TITRES_STAT!B455</f>
        <v>42962</v>
      </c>
      <c r="B452" s="5">
        <f>TITRES_STAT!D455</f>
        <v>0.39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7.8250365583267326E-4</v>
      </c>
      <c r="G452" s="2">
        <f t="shared" si="62"/>
        <v>2.8557978930872337E-3</v>
      </c>
      <c r="H452" s="2">
        <f t="shared" si="58"/>
        <v>0.27400526407236575</v>
      </c>
      <c r="I452" s="2">
        <f t="shared" si="59"/>
        <v>21.507388689785017</v>
      </c>
    </row>
    <row r="453" spans="1:9" ht="13.5" x14ac:dyDescent="0.25">
      <c r="A453" s="3">
        <f>TITRES_STAT!B456</f>
        <v>42963</v>
      </c>
      <c r="B453" s="5">
        <f>TITRES_STAT!D456</f>
        <v>0.39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7.2661053755891083E-4</v>
      </c>
      <c r="G453" s="2">
        <f t="shared" si="62"/>
        <v>2.6518123292952884E-3</v>
      </c>
      <c r="H453" s="2">
        <f t="shared" si="58"/>
        <v>0.27400526407236575</v>
      </c>
      <c r="I453" s="2">
        <f t="shared" si="59"/>
        <v>21.507388689785017</v>
      </c>
    </row>
    <row r="454" spans="1:9" ht="13.5" x14ac:dyDescent="0.25">
      <c r="A454" s="3">
        <f>TITRES_STAT!B457</f>
        <v>42964</v>
      </c>
      <c r="B454" s="5">
        <f>TITRES_STAT!D457</f>
        <v>0.39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6.7470978487613154E-4</v>
      </c>
      <c r="G454" s="2">
        <f t="shared" si="62"/>
        <v>2.4623971629170534E-3</v>
      </c>
      <c r="H454" s="2">
        <f t="shared" si="58"/>
        <v>0.27400526407236581</v>
      </c>
      <c r="I454" s="2">
        <f t="shared" si="59"/>
        <v>21.507388689785017</v>
      </c>
    </row>
    <row r="455" spans="1:9" ht="13.5" x14ac:dyDescent="0.25">
      <c r="A455" s="3">
        <f>TITRES_STAT!B458</f>
        <v>42965</v>
      </c>
      <c r="B455" s="5">
        <f>TITRES_STAT!D458</f>
        <v>0.38</v>
      </c>
      <c r="C455" s="2">
        <f t="shared" si="63"/>
        <v>-1.0000000000000009E-2</v>
      </c>
      <c r="D455" s="2">
        <f t="shared" si="64"/>
        <v>0</v>
      </c>
      <c r="E455" s="2">
        <f t="shared" si="65"/>
        <v>1.0000000000000009E-2</v>
      </c>
      <c r="F455" s="2">
        <f t="shared" si="62"/>
        <v>6.2651622881355082E-4</v>
      </c>
      <c r="G455" s="2">
        <f t="shared" si="62"/>
        <v>3.0007973655658362E-3</v>
      </c>
      <c r="H455" s="2">
        <f t="shared" si="58"/>
        <v>0.20878325074622747</v>
      </c>
      <c r="I455" s="2">
        <f t="shared" si="59"/>
        <v>17.272182636327699</v>
      </c>
    </row>
    <row r="456" spans="1:9" ht="13.5" x14ac:dyDescent="0.25">
      <c r="A456" s="3">
        <f>TITRES_STAT!B459</f>
        <v>42968</v>
      </c>
      <c r="B456" s="5">
        <f>TITRES_STAT!D459</f>
        <v>0.38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5.8176506961258288E-4</v>
      </c>
      <c r="G456" s="2">
        <f t="shared" si="62"/>
        <v>2.7864546965968478E-3</v>
      </c>
      <c r="H456" s="2">
        <f t="shared" si="58"/>
        <v>0.20878325074622747</v>
      </c>
      <c r="I456" s="2">
        <f t="shared" si="59"/>
        <v>17.272182636327699</v>
      </c>
    </row>
    <row r="457" spans="1:9" ht="13.5" x14ac:dyDescent="0.25">
      <c r="A457" s="3">
        <f>TITRES_STAT!B460</f>
        <v>42969</v>
      </c>
      <c r="B457" s="5">
        <f>TITRES_STAT!D460</f>
        <v>0.37</v>
      </c>
      <c r="C457" s="2">
        <f t="shared" si="63"/>
        <v>-1.0000000000000009E-2</v>
      </c>
      <c r="D457" s="2">
        <f t="shared" si="64"/>
        <v>0</v>
      </c>
      <c r="E457" s="2">
        <f t="shared" si="65"/>
        <v>1.0000000000000009E-2</v>
      </c>
      <c r="F457" s="2">
        <f t="shared" si="62"/>
        <v>5.4021042178311273E-4</v>
      </c>
      <c r="G457" s="2">
        <f t="shared" si="62"/>
        <v>3.3017079325542162E-3</v>
      </c>
      <c r="H457" s="2">
        <f t="shared" si="58"/>
        <v>0.16361544776772655</v>
      </c>
      <c r="I457" s="2">
        <f t="shared" si="59"/>
        <v>14.060955282228804</v>
      </c>
    </row>
    <row r="458" spans="1:9" ht="13.5" x14ac:dyDescent="0.25">
      <c r="A458" s="3">
        <f>TITRES_STAT!B461</f>
        <v>42970</v>
      </c>
      <c r="B458" s="5">
        <f>TITRES_STAT!D461</f>
        <v>0.38</v>
      </c>
      <c r="C458" s="2">
        <f t="shared" si="63"/>
        <v>1.0000000000000009E-2</v>
      </c>
      <c r="D458" s="2">
        <f t="shared" si="64"/>
        <v>1.0000000000000009E-2</v>
      </c>
      <c r="E458" s="2">
        <f t="shared" si="65"/>
        <v>0</v>
      </c>
      <c r="F458" s="2">
        <f t="shared" si="62"/>
        <v>1.215909677370034E-3</v>
      </c>
      <c r="G458" s="2">
        <f t="shared" si="62"/>
        <v>3.0658716516574866E-3</v>
      </c>
      <c r="H458" s="2">
        <f t="shared" si="58"/>
        <v>0.396595101009099</v>
      </c>
      <c r="I458" s="2">
        <f t="shared" si="59"/>
        <v>28.397285707399533</v>
      </c>
    </row>
    <row r="459" spans="1:9" ht="13.5" x14ac:dyDescent="0.25">
      <c r="A459" s="3">
        <f>TITRES_STAT!B462</f>
        <v>42971</v>
      </c>
      <c r="B459" s="5">
        <f>TITRES_STAT!D462</f>
        <v>0.38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1.1290589861293174E-3</v>
      </c>
      <c r="G459" s="2">
        <f t="shared" si="62"/>
        <v>2.8468808193962375E-3</v>
      </c>
      <c r="H459" s="2">
        <f t="shared" si="58"/>
        <v>0.396595101009099</v>
      </c>
      <c r="I459" s="2">
        <f t="shared" si="59"/>
        <v>28.397285707399533</v>
      </c>
    </row>
    <row r="460" spans="1:9" ht="13.5" x14ac:dyDescent="0.25">
      <c r="A460" s="3">
        <f>TITRES_STAT!B463</f>
        <v>42972</v>
      </c>
      <c r="B460" s="5">
        <f>TITRES_STAT!D463</f>
        <v>0.4</v>
      </c>
      <c r="C460" s="2">
        <f t="shared" si="63"/>
        <v>2.0000000000000018E-2</v>
      </c>
      <c r="D460" s="2">
        <f t="shared" si="64"/>
        <v>2.0000000000000018E-2</v>
      </c>
      <c r="E460" s="2">
        <f t="shared" si="65"/>
        <v>0</v>
      </c>
      <c r="F460" s="2">
        <f t="shared" si="62"/>
        <v>2.4769833442629388E-3</v>
      </c>
      <c r="G460" s="2">
        <f t="shared" si="62"/>
        <v>2.6435321894393636E-3</v>
      </c>
      <c r="H460" s="2">
        <f t="shared" si="58"/>
        <v>0.93699761030269646</v>
      </c>
      <c r="I460" s="2">
        <f t="shared" si="59"/>
        <v>48.373710185232028</v>
      </c>
    </row>
    <row r="461" spans="1:9" ht="13.5" x14ac:dyDescent="0.25">
      <c r="A461" s="3">
        <f>TITRES_STAT!B464</f>
        <v>42975</v>
      </c>
      <c r="B461" s="5">
        <f>TITRES_STAT!D464</f>
        <v>0.4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2.3000559625298714E-3</v>
      </c>
      <c r="G461" s="2">
        <f t="shared" si="66"/>
        <v>2.4547084616222659E-3</v>
      </c>
      <c r="H461" s="2">
        <f t="shared" si="58"/>
        <v>0.93699761030269646</v>
      </c>
      <c r="I461" s="2">
        <f t="shared" si="59"/>
        <v>48.373710185232028</v>
      </c>
    </row>
    <row r="462" spans="1:9" ht="13.5" x14ac:dyDescent="0.25">
      <c r="A462" s="3">
        <f>TITRES_STAT!B465</f>
        <v>42976</v>
      </c>
      <c r="B462" s="5">
        <f>TITRES_STAT!D465</f>
        <v>0.4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2.1357662509205949E-3</v>
      </c>
      <c r="G462" s="2">
        <f t="shared" si="66"/>
        <v>2.2793721429349612E-3</v>
      </c>
      <c r="H462" s="2">
        <f t="shared" si="58"/>
        <v>0.93699761030269646</v>
      </c>
      <c r="I462" s="2">
        <f t="shared" si="59"/>
        <v>48.373710185232028</v>
      </c>
    </row>
    <row r="463" spans="1:9" ht="13.5" x14ac:dyDescent="0.25">
      <c r="A463" s="3">
        <f>TITRES_STAT!B466</f>
        <v>42977</v>
      </c>
      <c r="B463" s="5">
        <f>TITRES_STAT!D466</f>
        <v>0.39</v>
      </c>
      <c r="C463" s="2">
        <f t="shared" si="63"/>
        <v>-1.0000000000000009E-2</v>
      </c>
      <c r="D463" s="2">
        <f t="shared" si="64"/>
        <v>0</v>
      </c>
      <c r="E463" s="2">
        <f t="shared" si="65"/>
        <v>1.0000000000000009E-2</v>
      </c>
      <c r="F463" s="2">
        <f t="shared" si="66"/>
        <v>1.9832115187119808E-3</v>
      </c>
      <c r="G463" s="2">
        <f t="shared" si="66"/>
        <v>2.8308455612967506E-3</v>
      </c>
      <c r="H463" s="2">
        <f t="shared" si="58"/>
        <v>0.70057213499259685</v>
      </c>
      <c r="I463" s="2">
        <f t="shared" si="59"/>
        <v>41.196260986344264</v>
      </c>
    </row>
    <row r="464" spans="1:9" ht="13.5" x14ac:dyDescent="0.25">
      <c r="A464" s="3">
        <f>TITRES_STAT!B467</f>
        <v>42978</v>
      </c>
      <c r="B464" s="5">
        <f>TITRES_STAT!D467</f>
        <v>0.39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1.8415535530896966E-3</v>
      </c>
      <c r="G464" s="2">
        <f t="shared" si="66"/>
        <v>2.6286423069184113E-3</v>
      </c>
      <c r="H464" s="2">
        <f t="shared" si="58"/>
        <v>0.70057213499259685</v>
      </c>
      <c r="I464" s="2">
        <f t="shared" si="59"/>
        <v>41.196260986344264</v>
      </c>
    </row>
    <row r="465" spans="1:9" ht="13.5" x14ac:dyDescent="0.25">
      <c r="A465" s="3">
        <f>TITRES_STAT!B468</f>
        <v>42982</v>
      </c>
      <c r="B465" s="5">
        <f>TITRES_STAT!D468</f>
        <v>0.39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1.7100140135832896E-3</v>
      </c>
      <c r="G465" s="2">
        <f t="shared" si="66"/>
        <v>2.4408821421385246E-3</v>
      </c>
      <c r="H465" s="2">
        <f t="shared" ref="H465:H528" si="67">F465/G465</f>
        <v>0.70057213499259696</v>
      </c>
      <c r="I465" s="2">
        <f t="shared" ref="I465:I528" si="68">IF(G465=0,100,100-(100/(1+H465)))</f>
        <v>41.196260986344264</v>
      </c>
    </row>
    <row r="466" spans="1:9" ht="13.5" x14ac:dyDescent="0.25">
      <c r="A466" s="3">
        <f>TITRES_STAT!B469</f>
        <v>42983</v>
      </c>
      <c r="B466" s="5">
        <f>TITRES_STAT!D469</f>
        <v>0.39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1.5878701554701974E-3</v>
      </c>
      <c r="G466" s="2">
        <f t="shared" si="66"/>
        <v>2.2665334177000588E-3</v>
      </c>
      <c r="H466" s="2">
        <f t="shared" si="67"/>
        <v>0.70057213499259674</v>
      </c>
      <c r="I466" s="2">
        <f t="shared" si="68"/>
        <v>41.196260986344264</v>
      </c>
    </row>
    <row r="467" spans="1:9" ht="13.5" x14ac:dyDescent="0.25">
      <c r="A467" s="3">
        <f>TITRES_STAT!B470</f>
        <v>42984</v>
      </c>
      <c r="B467" s="5">
        <f>TITRES_STAT!D470</f>
        <v>0.39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1.4744508586508975E-3</v>
      </c>
      <c r="G467" s="2">
        <f t="shared" si="66"/>
        <v>2.1046381735786261E-3</v>
      </c>
      <c r="H467" s="2">
        <f t="shared" si="67"/>
        <v>0.70057213499259674</v>
      </c>
      <c r="I467" s="2">
        <f t="shared" si="68"/>
        <v>41.196260986344264</v>
      </c>
    </row>
    <row r="468" spans="1:9" ht="13.5" x14ac:dyDescent="0.25">
      <c r="A468" s="3">
        <f>TITRES_STAT!B471</f>
        <v>42985</v>
      </c>
      <c r="B468" s="5">
        <f>TITRES_STAT!D471</f>
        <v>0.39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1.3691329401758334E-3</v>
      </c>
      <c r="G468" s="2">
        <f t="shared" si="66"/>
        <v>1.9543068754658672E-3</v>
      </c>
      <c r="H468" s="2">
        <f t="shared" si="67"/>
        <v>0.70057213499259674</v>
      </c>
      <c r="I468" s="2">
        <f t="shared" si="68"/>
        <v>41.196260986344264</v>
      </c>
    </row>
    <row r="469" spans="1:9" ht="13.5" x14ac:dyDescent="0.25">
      <c r="A469" s="3">
        <f>TITRES_STAT!B472</f>
        <v>42986</v>
      </c>
      <c r="B469" s="5">
        <f>TITRES_STAT!D472</f>
        <v>0.38</v>
      </c>
      <c r="C469" s="2">
        <f t="shared" si="63"/>
        <v>-1.0000000000000009E-2</v>
      </c>
      <c r="D469" s="2">
        <f t="shared" si="64"/>
        <v>0</v>
      </c>
      <c r="E469" s="2">
        <f t="shared" si="65"/>
        <v>1.0000000000000009E-2</v>
      </c>
      <c r="F469" s="2">
        <f t="shared" si="66"/>
        <v>1.271337730163274E-3</v>
      </c>
      <c r="G469" s="2">
        <f t="shared" si="66"/>
        <v>2.52899924150402E-3</v>
      </c>
      <c r="H469" s="2">
        <f t="shared" si="67"/>
        <v>0.50270387958171048</v>
      </c>
      <c r="I469" s="2">
        <f t="shared" si="68"/>
        <v>33.45328952778388</v>
      </c>
    </row>
    <row r="470" spans="1:9" ht="13.5" x14ac:dyDescent="0.25">
      <c r="A470" s="3">
        <f>TITRES_STAT!B473</f>
        <v>42989</v>
      </c>
      <c r="B470" s="5">
        <f>TITRES_STAT!D473</f>
        <v>0.38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1.1805278922944686E-3</v>
      </c>
      <c r="G470" s="2">
        <f t="shared" si="66"/>
        <v>2.3483564385394472E-3</v>
      </c>
      <c r="H470" s="2">
        <f t="shared" si="67"/>
        <v>0.50270387958171037</v>
      </c>
      <c r="I470" s="2">
        <f t="shared" si="68"/>
        <v>33.45328952778388</v>
      </c>
    </row>
    <row r="471" spans="1:9" ht="13.5" x14ac:dyDescent="0.25">
      <c r="A471" s="3">
        <f>TITRES_STAT!B474</f>
        <v>42990</v>
      </c>
      <c r="B471" s="5">
        <f>TITRES_STAT!D474</f>
        <v>0.38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1.0962044714162922E-3</v>
      </c>
      <c r="G471" s="2">
        <f t="shared" si="66"/>
        <v>2.1806166929294866E-3</v>
      </c>
      <c r="H471" s="2">
        <f t="shared" si="67"/>
        <v>0.50270387958171037</v>
      </c>
      <c r="I471" s="2">
        <f t="shared" si="68"/>
        <v>33.45328952778388</v>
      </c>
    </row>
    <row r="472" spans="1:9" ht="13.5" x14ac:dyDescent="0.25">
      <c r="A472" s="3">
        <f>TITRES_STAT!B475</f>
        <v>42991</v>
      </c>
      <c r="B472" s="5">
        <f>TITRES_STAT!D475</f>
        <v>0.38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1.017904152029414E-3</v>
      </c>
      <c r="G472" s="2">
        <f t="shared" si="66"/>
        <v>2.0248583577202376E-3</v>
      </c>
      <c r="H472" s="2">
        <f t="shared" si="67"/>
        <v>0.50270387958171037</v>
      </c>
      <c r="I472" s="2">
        <f t="shared" si="68"/>
        <v>33.45328952778388</v>
      </c>
    </row>
    <row r="473" spans="1:9" ht="13.5" x14ac:dyDescent="0.25">
      <c r="A473" s="3">
        <f>TITRES_STAT!B476</f>
        <v>42992</v>
      </c>
      <c r="B473" s="5">
        <f>TITRES_STAT!D476</f>
        <v>0.37</v>
      </c>
      <c r="C473" s="2">
        <f t="shared" si="63"/>
        <v>-1.0000000000000009E-2</v>
      </c>
      <c r="D473" s="2">
        <f t="shared" si="64"/>
        <v>0</v>
      </c>
      <c r="E473" s="2">
        <f t="shared" si="65"/>
        <v>1.0000000000000009E-2</v>
      </c>
      <c r="F473" s="2">
        <f t="shared" si="66"/>
        <v>9.4519671259874166E-4</v>
      </c>
      <c r="G473" s="2">
        <f t="shared" si="66"/>
        <v>2.5945113321687928E-3</v>
      </c>
      <c r="H473" s="2">
        <f t="shared" si="67"/>
        <v>0.36430625716659981</v>
      </c>
      <c r="I473" s="2">
        <f t="shared" si="68"/>
        <v>26.702674363100371</v>
      </c>
    </row>
    <row r="474" spans="1:9" ht="13.5" x14ac:dyDescent="0.25">
      <c r="A474" s="3">
        <f>TITRES_STAT!B477</f>
        <v>42993</v>
      </c>
      <c r="B474" s="5">
        <f>TITRES_STAT!D477</f>
        <v>0.37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8.7768266169883154E-4</v>
      </c>
      <c r="G474" s="2">
        <f t="shared" si="66"/>
        <v>2.4091890941567362E-3</v>
      </c>
      <c r="H474" s="2">
        <f t="shared" si="67"/>
        <v>0.36430625716659981</v>
      </c>
      <c r="I474" s="2">
        <f t="shared" si="68"/>
        <v>26.702674363100371</v>
      </c>
    </row>
    <row r="475" spans="1:9" ht="13.5" x14ac:dyDescent="0.25">
      <c r="A475" s="3">
        <f>TITRES_STAT!B478</f>
        <v>42996</v>
      </c>
      <c r="B475" s="5">
        <f>TITRES_STAT!D478</f>
        <v>0.37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8.1499104300605785E-4</v>
      </c>
      <c r="G475" s="2">
        <f t="shared" si="66"/>
        <v>2.2371041588598261E-3</v>
      </c>
      <c r="H475" s="2">
        <f t="shared" si="67"/>
        <v>0.36430625716659987</v>
      </c>
      <c r="I475" s="2">
        <f t="shared" si="68"/>
        <v>26.702674363100371</v>
      </c>
    </row>
    <row r="476" spans="1:9" ht="13.5" x14ac:dyDescent="0.25">
      <c r="A476" s="3">
        <f>TITRES_STAT!B479</f>
        <v>42997</v>
      </c>
      <c r="B476" s="5">
        <f>TITRES_STAT!D479</f>
        <v>0.38</v>
      </c>
      <c r="C476" s="2">
        <f t="shared" si="63"/>
        <v>1.0000000000000009E-2</v>
      </c>
      <c r="D476" s="2">
        <f t="shared" si="64"/>
        <v>1.0000000000000009E-2</v>
      </c>
      <c r="E476" s="2">
        <f t="shared" si="65"/>
        <v>0</v>
      </c>
      <c r="F476" s="2">
        <f t="shared" si="66"/>
        <v>1.4710631113627685E-3</v>
      </c>
      <c r="G476" s="2">
        <f t="shared" si="66"/>
        <v>2.0773110046555529E-3</v>
      </c>
      <c r="H476" s="2">
        <f t="shared" si="67"/>
        <v>0.70815737656321287</v>
      </c>
      <c r="I476" s="2">
        <f t="shared" si="68"/>
        <v>41.457384798350077</v>
      </c>
    </row>
    <row r="477" spans="1:9" ht="13.5" x14ac:dyDescent="0.25">
      <c r="A477" s="3">
        <f>TITRES_STAT!B480</f>
        <v>42998</v>
      </c>
      <c r="B477" s="5">
        <f>TITRES_STAT!D480</f>
        <v>0.37</v>
      </c>
      <c r="C477" s="2">
        <f t="shared" si="63"/>
        <v>-1.0000000000000009E-2</v>
      </c>
      <c r="D477" s="2">
        <f t="shared" si="64"/>
        <v>0</v>
      </c>
      <c r="E477" s="2">
        <f t="shared" si="65"/>
        <v>1.0000000000000009E-2</v>
      </c>
      <c r="F477" s="2">
        <f t="shared" ref="F477:G492" si="69">((F476*13)+D477)/14</f>
        <v>1.3659871748368563E-3</v>
      </c>
      <c r="G477" s="2">
        <f t="shared" si="69"/>
        <v>2.6432173614658713E-3</v>
      </c>
      <c r="H477" s="2">
        <f t="shared" si="67"/>
        <v>0.51678957423286187</v>
      </c>
      <c r="I477" s="2">
        <f t="shared" si="68"/>
        <v>34.0712767948867</v>
      </c>
    </row>
    <row r="478" spans="1:9" ht="13.5" x14ac:dyDescent="0.25">
      <c r="A478" s="3">
        <f>TITRES_STAT!B481</f>
        <v>43000</v>
      </c>
      <c r="B478" s="5">
        <f>TITRES_STAT!D481</f>
        <v>0.38</v>
      </c>
      <c r="C478" s="2">
        <f t="shared" si="63"/>
        <v>1.0000000000000009E-2</v>
      </c>
      <c r="D478" s="2">
        <f t="shared" si="64"/>
        <v>1.0000000000000009E-2</v>
      </c>
      <c r="E478" s="2">
        <f t="shared" si="65"/>
        <v>0</v>
      </c>
      <c r="F478" s="2">
        <f t="shared" si="69"/>
        <v>1.9827023766342245E-3</v>
      </c>
      <c r="G478" s="2">
        <f t="shared" si="69"/>
        <v>2.454416121361166E-3</v>
      </c>
      <c r="H478" s="2">
        <f t="shared" si="67"/>
        <v>0.80781019949244004</v>
      </c>
      <c r="I478" s="2">
        <f t="shared" si="68"/>
        <v>44.68445856314122</v>
      </c>
    </row>
    <row r="479" spans="1:9" ht="13.5" x14ac:dyDescent="0.25">
      <c r="A479" s="3">
        <f>TITRES_STAT!B482</f>
        <v>43003</v>
      </c>
      <c r="B479" s="5">
        <f>TITRES_STAT!D482</f>
        <v>0.38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1.8410807783032085E-3</v>
      </c>
      <c r="G479" s="2">
        <f t="shared" si="69"/>
        <v>2.2791006841210827E-3</v>
      </c>
      <c r="H479" s="2">
        <f t="shared" si="67"/>
        <v>0.80781019949244004</v>
      </c>
      <c r="I479" s="2">
        <f t="shared" si="68"/>
        <v>44.68445856314122</v>
      </c>
    </row>
    <row r="480" spans="1:9" ht="13.5" x14ac:dyDescent="0.25">
      <c r="A480" s="3">
        <f>TITRES_STAT!B483</f>
        <v>43004</v>
      </c>
      <c r="B480" s="5">
        <f>TITRES_STAT!D483</f>
        <v>0.37</v>
      </c>
      <c r="C480" s="2">
        <f t="shared" si="63"/>
        <v>-1.0000000000000009E-2</v>
      </c>
      <c r="D480" s="2">
        <f t="shared" si="64"/>
        <v>0</v>
      </c>
      <c r="E480" s="2">
        <f t="shared" si="65"/>
        <v>1.0000000000000009E-2</v>
      </c>
      <c r="F480" s="2">
        <f t="shared" si="69"/>
        <v>1.7095750084244079E-3</v>
      </c>
      <c r="G480" s="2">
        <f t="shared" si="69"/>
        <v>2.8305934923981489E-3</v>
      </c>
      <c r="H480" s="2">
        <f t="shared" si="67"/>
        <v>0.60396344901366028</v>
      </c>
      <c r="I480" s="2">
        <f t="shared" si="68"/>
        <v>37.654439656032125</v>
      </c>
    </row>
    <row r="481" spans="1:9" ht="13.5" x14ac:dyDescent="0.25">
      <c r="A481" s="3">
        <f>TITRES_STAT!B484</f>
        <v>43005</v>
      </c>
      <c r="B481" s="5">
        <f>TITRES_STAT!D484</f>
        <v>0.35</v>
      </c>
      <c r="C481" s="2">
        <f t="shared" si="63"/>
        <v>-2.0000000000000018E-2</v>
      </c>
      <c r="D481" s="2">
        <f t="shared" si="64"/>
        <v>0</v>
      </c>
      <c r="E481" s="2">
        <f t="shared" si="65"/>
        <v>2.0000000000000018E-2</v>
      </c>
      <c r="F481" s="2">
        <f t="shared" si="69"/>
        <v>1.5874625078226643E-3</v>
      </c>
      <c r="G481" s="2">
        <f t="shared" si="69"/>
        <v>4.0569796715125683E-3</v>
      </c>
      <c r="H481" s="2">
        <f t="shared" si="67"/>
        <v>0.39129170869885305</v>
      </c>
      <c r="I481" s="2">
        <f t="shared" si="68"/>
        <v>28.124347054780628</v>
      </c>
    </row>
    <row r="482" spans="1:9" ht="13.5" x14ac:dyDescent="0.25">
      <c r="A482" s="3">
        <f>TITRES_STAT!B485</f>
        <v>43006</v>
      </c>
      <c r="B482" s="5">
        <f>TITRES_STAT!D485</f>
        <v>0.35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1.4740723286924739E-3</v>
      </c>
      <c r="G482" s="2">
        <f t="shared" si="69"/>
        <v>3.7671954092616707E-3</v>
      </c>
      <c r="H482" s="2">
        <f t="shared" si="67"/>
        <v>0.39129170869885299</v>
      </c>
      <c r="I482" s="2">
        <f t="shared" si="68"/>
        <v>28.124347054780628</v>
      </c>
    </row>
    <row r="483" spans="1:9" ht="13.5" x14ac:dyDescent="0.25">
      <c r="A483" s="3">
        <f>TITRES_STAT!B486</f>
        <v>43007</v>
      </c>
      <c r="B483" s="5">
        <f>TITRES_STAT!D486</f>
        <v>0.35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1.368781448071583E-3</v>
      </c>
      <c r="G483" s="2">
        <f t="shared" si="69"/>
        <v>3.4981100228858369E-3</v>
      </c>
      <c r="H483" s="2">
        <f t="shared" si="67"/>
        <v>0.39129170869885305</v>
      </c>
      <c r="I483" s="2">
        <f t="shared" si="68"/>
        <v>28.124347054780628</v>
      </c>
    </row>
    <row r="484" spans="1:9" ht="13.5" x14ac:dyDescent="0.25">
      <c r="A484" s="3">
        <f>TITRES_STAT!B487</f>
        <v>43010</v>
      </c>
      <c r="B484" s="5">
        <f>TITRES_STAT!D487</f>
        <v>0.36</v>
      </c>
      <c r="C484" s="2">
        <f t="shared" si="63"/>
        <v>1.0000000000000009E-2</v>
      </c>
      <c r="D484" s="2">
        <f t="shared" si="64"/>
        <v>1.0000000000000009E-2</v>
      </c>
      <c r="E484" s="2">
        <f t="shared" si="65"/>
        <v>0</v>
      </c>
      <c r="F484" s="2">
        <f t="shared" si="69"/>
        <v>1.9852970589236134E-3</v>
      </c>
      <c r="G484" s="2">
        <f t="shared" si="69"/>
        <v>3.248245021251134E-3</v>
      </c>
      <c r="H484" s="2">
        <f t="shared" si="67"/>
        <v>0.61119067248163805</v>
      </c>
      <c r="I484" s="2">
        <f t="shared" si="68"/>
        <v>37.934099478136318</v>
      </c>
    </row>
    <row r="485" spans="1:9" ht="13.5" x14ac:dyDescent="0.25">
      <c r="A485" s="3">
        <f>TITRES_STAT!B488</f>
        <v>43011</v>
      </c>
      <c r="B485" s="5">
        <f>TITRES_STAT!D488</f>
        <v>0.35</v>
      </c>
      <c r="C485" s="2">
        <f t="shared" si="63"/>
        <v>-1.0000000000000009E-2</v>
      </c>
      <c r="D485" s="2">
        <f t="shared" si="64"/>
        <v>0</v>
      </c>
      <c r="E485" s="2">
        <f t="shared" si="65"/>
        <v>1.0000000000000009E-2</v>
      </c>
      <c r="F485" s="2">
        <f t="shared" si="69"/>
        <v>1.8434901261433555E-3</v>
      </c>
      <c r="G485" s="2">
        <f t="shared" si="69"/>
        <v>3.7305132340189106E-3</v>
      </c>
      <c r="H485" s="2">
        <f t="shared" si="67"/>
        <v>0.49416528249582148</v>
      </c>
      <c r="I485" s="2">
        <f t="shared" si="68"/>
        <v>33.072999907371596</v>
      </c>
    </row>
    <row r="486" spans="1:9" ht="13.5" x14ac:dyDescent="0.25">
      <c r="A486" s="3">
        <f>TITRES_STAT!B489</f>
        <v>43012</v>
      </c>
      <c r="B486" s="5">
        <f>TITRES_STAT!D489</f>
        <v>0.35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1.7118122599902585E-3</v>
      </c>
      <c r="G486" s="2">
        <f t="shared" si="69"/>
        <v>3.4640480030175597E-3</v>
      </c>
      <c r="H486" s="2">
        <f t="shared" si="67"/>
        <v>0.49416528249582148</v>
      </c>
      <c r="I486" s="2">
        <f t="shared" si="68"/>
        <v>33.072999907371596</v>
      </c>
    </row>
    <row r="487" spans="1:9" ht="13.5" x14ac:dyDescent="0.25">
      <c r="A487" s="3">
        <f>TITRES_STAT!B490</f>
        <v>43013</v>
      </c>
      <c r="B487" s="5">
        <f>TITRES_STAT!D490</f>
        <v>0.35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1.58953995570524E-3</v>
      </c>
      <c r="G487" s="2">
        <f t="shared" si="69"/>
        <v>3.2166160028020197E-3</v>
      </c>
      <c r="H487" s="2">
        <f t="shared" si="67"/>
        <v>0.49416528249582142</v>
      </c>
      <c r="I487" s="2">
        <f t="shared" si="68"/>
        <v>33.072999907371582</v>
      </c>
    </row>
    <row r="488" spans="1:9" ht="13.5" x14ac:dyDescent="0.25">
      <c r="A488" s="3">
        <f>TITRES_STAT!B491</f>
        <v>43014</v>
      </c>
      <c r="B488" s="5">
        <f>TITRES_STAT!D491</f>
        <v>0.34</v>
      </c>
      <c r="C488" s="2">
        <f t="shared" si="63"/>
        <v>-9.9999999999999534E-3</v>
      </c>
      <c r="D488" s="2">
        <f t="shared" si="64"/>
        <v>0</v>
      </c>
      <c r="E488" s="2">
        <f t="shared" si="65"/>
        <v>9.9999999999999534E-3</v>
      </c>
      <c r="F488" s="2">
        <f t="shared" si="69"/>
        <v>1.4760013874405801E-3</v>
      </c>
      <c r="G488" s="2">
        <f t="shared" si="69"/>
        <v>3.7011434311733011E-3</v>
      </c>
      <c r="H488" s="2">
        <f t="shared" si="67"/>
        <v>0.39879605178464328</v>
      </c>
      <c r="I488" s="2">
        <f t="shared" si="68"/>
        <v>28.509949772580669</v>
      </c>
    </row>
    <row r="489" spans="1:9" ht="13.5" x14ac:dyDescent="0.25">
      <c r="A489" s="3">
        <f>TITRES_STAT!B492</f>
        <v>43017</v>
      </c>
      <c r="B489" s="5">
        <f>TITRES_STAT!D492</f>
        <v>0.34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1.3705727169091102E-3</v>
      </c>
      <c r="G489" s="2">
        <f t="shared" si="69"/>
        <v>3.4367760432323512E-3</v>
      </c>
      <c r="H489" s="2">
        <f t="shared" si="67"/>
        <v>0.39879605178464328</v>
      </c>
      <c r="I489" s="2">
        <f t="shared" si="68"/>
        <v>28.509949772580669</v>
      </c>
    </row>
    <row r="490" spans="1:9" ht="13.5" x14ac:dyDescent="0.25">
      <c r="A490" s="3">
        <f>TITRES_STAT!B493</f>
        <v>43018</v>
      </c>
      <c r="B490" s="5">
        <f>TITRES_STAT!D493</f>
        <v>0.33</v>
      </c>
      <c r="C490" s="2">
        <f t="shared" si="63"/>
        <v>-1.0000000000000009E-2</v>
      </c>
      <c r="D490" s="2">
        <f t="shared" si="64"/>
        <v>0</v>
      </c>
      <c r="E490" s="2">
        <f t="shared" si="65"/>
        <v>1.0000000000000009E-2</v>
      </c>
      <c r="F490" s="2">
        <f t="shared" si="69"/>
        <v>1.2726746657013167E-3</v>
      </c>
      <c r="G490" s="2">
        <f t="shared" si="69"/>
        <v>3.9055777544300409E-3</v>
      </c>
      <c r="H490" s="2">
        <f t="shared" si="67"/>
        <v>0.32586079338908053</v>
      </c>
      <c r="I490" s="2">
        <f t="shared" si="68"/>
        <v>24.5773006498017</v>
      </c>
    </row>
    <row r="491" spans="1:9" ht="13.5" x14ac:dyDescent="0.25">
      <c r="A491" s="3">
        <f>TITRES_STAT!B494</f>
        <v>43019</v>
      </c>
      <c r="B491" s="5">
        <f>TITRES_STAT!D494</f>
        <v>0.32</v>
      </c>
      <c r="C491" s="2">
        <f t="shared" si="63"/>
        <v>-1.0000000000000009E-2</v>
      </c>
      <c r="D491" s="2">
        <f t="shared" si="64"/>
        <v>0</v>
      </c>
      <c r="E491" s="2">
        <f t="shared" si="65"/>
        <v>1.0000000000000009E-2</v>
      </c>
      <c r="F491" s="2">
        <f t="shared" si="69"/>
        <v>1.1817693324369368E-3</v>
      </c>
      <c r="G491" s="2">
        <f t="shared" si="69"/>
        <v>4.3408936291136095E-3</v>
      </c>
      <c r="H491" s="2">
        <f t="shared" si="67"/>
        <v>0.27224102532967354</v>
      </c>
      <c r="I491" s="2">
        <f t="shared" si="68"/>
        <v>21.398541621398223</v>
      </c>
    </row>
    <row r="492" spans="1:9" ht="13.5" x14ac:dyDescent="0.25">
      <c r="A492" s="3">
        <f>TITRES_STAT!B495</f>
        <v>43020</v>
      </c>
      <c r="B492" s="5">
        <f>TITRES_STAT!D495</f>
        <v>0.31</v>
      </c>
      <c r="C492" s="2">
        <f t="shared" si="63"/>
        <v>-1.0000000000000009E-2</v>
      </c>
      <c r="D492" s="2">
        <f t="shared" si="64"/>
        <v>0</v>
      </c>
      <c r="E492" s="2">
        <f t="shared" si="65"/>
        <v>1.0000000000000009E-2</v>
      </c>
      <c r="F492" s="2">
        <f t="shared" si="69"/>
        <v>1.0973572372628699E-3</v>
      </c>
      <c r="G492" s="2">
        <f t="shared" si="69"/>
        <v>4.7451155127483519E-3</v>
      </c>
      <c r="H492" s="2">
        <f t="shared" si="67"/>
        <v>0.23126038434990279</v>
      </c>
      <c r="I492" s="2">
        <f t="shared" si="68"/>
        <v>18.782410876640583</v>
      </c>
    </row>
    <row r="493" spans="1:9" ht="13.5" x14ac:dyDescent="0.25">
      <c r="A493" s="3">
        <f>TITRES_STAT!B496</f>
        <v>43021</v>
      </c>
      <c r="B493" s="5">
        <f>TITRES_STAT!D496</f>
        <v>0.31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1.0189745774583793E-3</v>
      </c>
      <c r="G493" s="2">
        <f t="shared" si="70"/>
        <v>4.406178690409184E-3</v>
      </c>
      <c r="H493" s="2">
        <f t="shared" si="67"/>
        <v>0.23126038434990279</v>
      </c>
      <c r="I493" s="2">
        <f t="shared" si="68"/>
        <v>18.782410876640583</v>
      </c>
    </row>
    <row r="494" spans="1:9" ht="13.5" x14ac:dyDescent="0.25">
      <c r="A494" s="3">
        <f>TITRES_STAT!B497</f>
        <v>43024</v>
      </c>
      <c r="B494" s="5">
        <f>TITRES_STAT!D497</f>
        <v>0.31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9.4619067906849509E-4</v>
      </c>
      <c r="G494" s="2">
        <f t="shared" si="70"/>
        <v>4.0914516410942422E-3</v>
      </c>
      <c r="H494" s="2">
        <f t="shared" si="67"/>
        <v>0.23126038434990281</v>
      </c>
      <c r="I494" s="2">
        <f t="shared" si="68"/>
        <v>18.782410876640583</v>
      </c>
    </row>
    <row r="495" spans="1:9" ht="13.5" x14ac:dyDescent="0.25">
      <c r="A495" s="3">
        <f>TITRES_STAT!B498</f>
        <v>43025</v>
      </c>
      <c r="B495" s="5">
        <f>TITRES_STAT!D498</f>
        <v>0.31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8.786056305636026E-4</v>
      </c>
      <c r="G495" s="2">
        <f t="shared" si="70"/>
        <v>3.7992050953017963E-3</v>
      </c>
      <c r="H495" s="2">
        <f t="shared" si="67"/>
        <v>0.23126038434990281</v>
      </c>
      <c r="I495" s="2">
        <f t="shared" si="68"/>
        <v>18.782410876640583</v>
      </c>
    </row>
    <row r="496" spans="1:9" ht="13.5" x14ac:dyDescent="0.25">
      <c r="A496" s="3">
        <f>TITRES_STAT!B499</f>
        <v>43026</v>
      </c>
      <c r="B496" s="5">
        <f>TITRES_STAT!D499</f>
        <v>0.3</v>
      </c>
      <c r="C496" s="2">
        <f t="shared" si="63"/>
        <v>-1.0000000000000009E-2</v>
      </c>
      <c r="D496" s="2">
        <f t="shared" si="64"/>
        <v>0</v>
      </c>
      <c r="E496" s="2">
        <f t="shared" si="65"/>
        <v>1.0000000000000009E-2</v>
      </c>
      <c r="F496" s="2">
        <f t="shared" si="70"/>
        <v>8.1584808552334534E-4</v>
      </c>
      <c r="G496" s="2">
        <f t="shared" si="70"/>
        <v>4.2421190170659545E-3</v>
      </c>
      <c r="H496" s="2">
        <f t="shared" si="67"/>
        <v>0.19232088544456341</v>
      </c>
      <c r="I496" s="2">
        <f t="shared" si="68"/>
        <v>16.129960297798149</v>
      </c>
    </row>
    <row r="497" spans="1:9" ht="13.5" x14ac:dyDescent="0.25">
      <c r="A497" s="3">
        <f>TITRES_STAT!B500</f>
        <v>43027</v>
      </c>
      <c r="B497" s="5">
        <f>TITRES_STAT!D500</f>
        <v>0.3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7.5757322227167783E-4</v>
      </c>
      <c r="G497" s="2">
        <f t="shared" si="70"/>
        <v>3.9391105158469572E-3</v>
      </c>
      <c r="H497" s="2">
        <f t="shared" si="67"/>
        <v>0.19232088544456344</v>
      </c>
      <c r="I497" s="2">
        <f t="shared" si="68"/>
        <v>16.129960297798149</v>
      </c>
    </row>
    <row r="498" spans="1:9" ht="13.5" x14ac:dyDescent="0.25">
      <c r="A498" s="3">
        <f>TITRES_STAT!B501</f>
        <v>43028</v>
      </c>
      <c r="B498" s="5">
        <f>TITRES_STAT!D501</f>
        <v>0.31</v>
      </c>
      <c r="C498" s="2">
        <f t="shared" si="63"/>
        <v>1.0000000000000009E-2</v>
      </c>
      <c r="D498" s="2">
        <f t="shared" si="64"/>
        <v>1.0000000000000009E-2</v>
      </c>
      <c r="E498" s="2">
        <f t="shared" si="65"/>
        <v>0</v>
      </c>
      <c r="F498" s="2">
        <f t="shared" si="70"/>
        <v>1.417746563537987E-3</v>
      </c>
      <c r="G498" s="2">
        <f t="shared" si="70"/>
        <v>3.6577454790007458E-3</v>
      </c>
      <c r="H498" s="2">
        <f t="shared" si="67"/>
        <v>0.38760120726751585</v>
      </c>
      <c r="I498" s="2">
        <f t="shared" si="68"/>
        <v>27.933184638170331</v>
      </c>
    </row>
    <row r="499" spans="1:9" ht="13.5" x14ac:dyDescent="0.25">
      <c r="A499" s="3">
        <f>TITRES_STAT!B502</f>
        <v>43031</v>
      </c>
      <c r="B499" s="5">
        <f>TITRES_STAT!D502</f>
        <v>0.32</v>
      </c>
      <c r="C499" s="2">
        <f t="shared" si="63"/>
        <v>1.0000000000000009E-2</v>
      </c>
      <c r="D499" s="2">
        <f t="shared" si="64"/>
        <v>1.0000000000000009E-2</v>
      </c>
      <c r="E499" s="2">
        <f t="shared" si="65"/>
        <v>0</v>
      </c>
      <c r="F499" s="2">
        <f t="shared" si="70"/>
        <v>2.0307646661424173E-3</v>
      </c>
      <c r="G499" s="2">
        <f t="shared" si="70"/>
        <v>3.3964779447864068E-3</v>
      </c>
      <c r="H499" s="2">
        <f t="shared" si="67"/>
        <v>0.59790309230761851</v>
      </c>
      <c r="I499" s="2">
        <f t="shared" si="68"/>
        <v>37.417982053226659</v>
      </c>
    </row>
    <row r="500" spans="1:9" ht="13.5" x14ac:dyDescent="0.25">
      <c r="A500" s="3">
        <f>TITRES_STAT!B503</f>
        <v>43032</v>
      </c>
      <c r="B500" s="5">
        <f>TITRES_STAT!D503</f>
        <v>0.33</v>
      </c>
      <c r="C500" s="2">
        <f t="shared" si="63"/>
        <v>1.0000000000000009E-2</v>
      </c>
      <c r="D500" s="2">
        <f t="shared" si="64"/>
        <v>1.0000000000000009E-2</v>
      </c>
      <c r="E500" s="2">
        <f t="shared" si="65"/>
        <v>0</v>
      </c>
      <c r="F500" s="2">
        <f t="shared" si="70"/>
        <v>2.5999957614179594E-3</v>
      </c>
      <c r="G500" s="2">
        <f t="shared" si="70"/>
        <v>3.1538723773016637E-3</v>
      </c>
      <c r="H500" s="2">
        <f t="shared" si="67"/>
        <v>0.82438204542772886</v>
      </c>
      <c r="I500" s="2">
        <f t="shared" si="68"/>
        <v>45.186919455483427</v>
      </c>
    </row>
    <row r="501" spans="1:9" ht="13.5" x14ac:dyDescent="0.25">
      <c r="A501" s="3">
        <f>TITRES_STAT!B504</f>
        <v>43033</v>
      </c>
      <c r="B501" s="5">
        <f>TITRES_STAT!D504</f>
        <v>0.34</v>
      </c>
      <c r="C501" s="2">
        <f t="shared" si="63"/>
        <v>1.0000000000000009E-2</v>
      </c>
      <c r="D501" s="2">
        <f t="shared" si="64"/>
        <v>1.0000000000000009E-2</v>
      </c>
      <c r="E501" s="2">
        <f t="shared" si="65"/>
        <v>0</v>
      </c>
      <c r="F501" s="2">
        <f t="shared" si="70"/>
        <v>3.1285674927452488E-3</v>
      </c>
      <c r="G501" s="2">
        <f t="shared" si="70"/>
        <v>2.9285957789229734E-3</v>
      </c>
      <c r="H501" s="2">
        <f t="shared" si="67"/>
        <v>1.0682824564801556</v>
      </c>
      <c r="I501" s="2">
        <f t="shared" si="68"/>
        <v>51.650704338428717</v>
      </c>
    </row>
    <row r="502" spans="1:9" ht="13.5" x14ac:dyDescent="0.25">
      <c r="A502" s="3">
        <f>TITRES_STAT!B505</f>
        <v>43034</v>
      </c>
      <c r="B502" s="5">
        <f>TITRES_STAT!D505</f>
        <v>0.35</v>
      </c>
      <c r="C502" s="2">
        <f t="shared" si="63"/>
        <v>9.9999999999999534E-3</v>
      </c>
      <c r="D502" s="2">
        <f t="shared" si="64"/>
        <v>9.9999999999999534E-3</v>
      </c>
      <c r="E502" s="2">
        <f t="shared" si="65"/>
        <v>0</v>
      </c>
      <c r="F502" s="2">
        <f t="shared" si="70"/>
        <v>3.619384100406299E-3</v>
      </c>
      <c r="G502" s="2">
        <f t="shared" si="70"/>
        <v>2.7194103661427609E-3</v>
      </c>
      <c r="H502" s="2">
        <f t="shared" si="67"/>
        <v>1.3309444376135369</v>
      </c>
      <c r="I502" s="2">
        <f t="shared" si="68"/>
        <v>57.098934497820203</v>
      </c>
    </row>
    <row r="503" spans="1:9" ht="13.5" x14ac:dyDescent="0.25">
      <c r="A503" s="3">
        <f>TITRES_STAT!B506</f>
        <v>43035</v>
      </c>
      <c r="B503" s="5">
        <f>TITRES_STAT!D506</f>
        <v>0.36</v>
      </c>
      <c r="C503" s="2">
        <f t="shared" si="63"/>
        <v>1.0000000000000009E-2</v>
      </c>
      <c r="D503" s="2">
        <f t="shared" si="64"/>
        <v>1.0000000000000009E-2</v>
      </c>
      <c r="E503" s="2">
        <f t="shared" si="65"/>
        <v>0</v>
      </c>
      <c r="F503" s="2">
        <f t="shared" si="70"/>
        <v>4.075142378948707E-3</v>
      </c>
      <c r="G503" s="2">
        <f t="shared" si="70"/>
        <v>2.525166768561135E-3</v>
      </c>
      <c r="H503" s="2">
        <f t="shared" si="67"/>
        <v>1.6138111865264104</v>
      </c>
      <c r="I503" s="2">
        <f t="shared" si="68"/>
        <v>61.741689485653453</v>
      </c>
    </row>
    <row r="504" spans="1:9" ht="13.5" x14ac:dyDescent="0.25">
      <c r="A504" s="3">
        <f>TITRES_STAT!B507</f>
        <v>43038</v>
      </c>
      <c r="B504" s="5">
        <f>TITRES_STAT!D507</f>
        <v>0.36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3.7840607804523708E-3</v>
      </c>
      <c r="G504" s="2">
        <f t="shared" si="70"/>
        <v>2.344797713663911E-3</v>
      </c>
      <c r="H504" s="2">
        <f t="shared" si="67"/>
        <v>1.6138111865264106</v>
      </c>
      <c r="I504" s="2">
        <f t="shared" si="68"/>
        <v>61.741689485653453</v>
      </c>
    </row>
    <row r="505" spans="1:9" ht="13.5" x14ac:dyDescent="0.25">
      <c r="A505" s="3">
        <f>TITRES_STAT!B508</f>
        <v>43039</v>
      </c>
      <c r="B505" s="5">
        <f>TITRES_STAT!D508</f>
        <v>0.35</v>
      </c>
      <c r="C505" s="2">
        <f t="shared" si="63"/>
        <v>-1.0000000000000009E-2</v>
      </c>
      <c r="D505" s="2">
        <f t="shared" si="64"/>
        <v>0</v>
      </c>
      <c r="E505" s="2">
        <f t="shared" si="65"/>
        <v>1.0000000000000009E-2</v>
      </c>
      <c r="F505" s="2">
        <f t="shared" si="70"/>
        <v>3.5137707247057731E-3</v>
      </c>
      <c r="G505" s="2">
        <f t="shared" si="70"/>
        <v>2.8915978769736323E-3</v>
      </c>
      <c r="H505" s="2">
        <f t="shared" si="67"/>
        <v>1.215165757551085</v>
      </c>
      <c r="I505" s="2">
        <f t="shared" si="68"/>
        <v>54.856651399960143</v>
      </c>
    </row>
    <row r="506" spans="1:9" ht="13.5" x14ac:dyDescent="0.25">
      <c r="A506" s="3">
        <f>TITRES_STAT!B509</f>
        <v>43040</v>
      </c>
      <c r="B506" s="5">
        <f>TITRES_STAT!D509</f>
        <v>0.34</v>
      </c>
      <c r="C506" s="2">
        <f t="shared" si="63"/>
        <v>-9.9999999999999534E-3</v>
      </c>
      <c r="D506" s="2">
        <f t="shared" si="64"/>
        <v>0</v>
      </c>
      <c r="E506" s="2">
        <f t="shared" si="65"/>
        <v>9.9999999999999534E-3</v>
      </c>
      <c r="F506" s="2">
        <f t="shared" si="70"/>
        <v>3.2627871015125033E-3</v>
      </c>
      <c r="G506" s="2">
        <f t="shared" si="70"/>
        <v>3.3993408857612263E-3</v>
      </c>
      <c r="H506" s="2">
        <f t="shared" si="67"/>
        <v>0.9598293349099809</v>
      </c>
      <c r="I506" s="2">
        <f t="shared" si="68"/>
        <v>48.975148897547648</v>
      </c>
    </row>
    <row r="507" spans="1:9" ht="13.5" x14ac:dyDescent="0.25">
      <c r="A507" s="3">
        <f>TITRES_STAT!B510</f>
        <v>43041</v>
      </c>
      <c r="B507" s="5">
        <f>TITRES_STAT!D510</f>
        <v>0.34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3.029730879975896E-3</v>
      </c>
      <c r="G507" s="2">
        <f t="shared" si="70"/>
        <v>3.1565308224925674E-3</v>
      </c>
      <c r="H507" s="2">
        <f t="shared" si="67"/>
        <v>0.9598293349099809</v>
      </c>
      <c r="I507" s="2">
        <f t="shared" si="68"/>
        <v>48.975148897547648</v>
      </c>
    </row>
    <row r="508" spans="1:9" ht="13.5" x14ac:dyDescent="0.25">
      <c r="A508" s="3">
        <f>TITRES_STAT!B511</f>
        <v>43042</v>
      </c>
      <c r="B508" s="5">
        <f>TITRES_STAT!D511</f>
        <v>0.35</v>
      </c>
      <c r="C508" s="2">
        <f t="shared" si="63"/>
        <v>9.9999999999999534E-3</v>
      </c>
      <c r="D508" s="2">
        <f t="shared" si="64"/>
        <v>9.9999999999999534E-3</v>
      </c>
      <c r="E508" s="2">
        <f t="shared" si="65"/>
        <v>0</v>
      </c>
      <c r="F508" s="2">
        <f t="shared" si="70"/>
        <v>3.5276072456918999E-3</v>
      </c>
      <c r="G508" s="2">
        <f t="shared" si="70"/>
        <v>2.9310643351716697E-3</v>
      </c>
      <c r="H508" s="2">
        <f t="shared" si="67"/>
        <v>1.2035243318824291</v>
      </c>
      <c r="I508" s="2">
        <f t="shared" si="68"/>
        <v>54.618154856238007</v>
      </c>
    </row>
    <row r="509" spans="1:9" ht="13.5" x14ac:dyDescent="0.25">
      <c r="A509" s="3">
        <f>TITRES_STAT!B512</f>
        <v>43045</v>
      </c>
      <c r="B509" s="5">
        <f>TITRES_STAT!D512</f>
        <v>0.35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3.2756352995710501E-3</v>
      </c>
      <c r="G509" s="2">
        <f t="shared" si="71"/>
        <v>2.7217025969451217E-3</v>
      </c>
      <c r="H509" s="2">
        <f t="shared" si="67"/>
        <v>1.2035243318824291</v>
      </c>
      <c r="I509" s="2">
        <f t="shared" si="68"/>
        <v>54.618154856238007</v>
      </c>
    </row>
    <row r="510" spans="1:9" ht="13.5" x14ac:dyDescent="0.25">
      <c r="A510" s="3">
        <f>TITRES_STAT!B513</f>
        <v>43046</v>
      </c>
      <c r="B510" s="5">
        <f>TITRES_STAT!D513</f>
        <v>0.35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3.0416613496016894E-3</v>
      </c>
      <c r="G510" s="2">
        <f t="shared" si="71"/>
        <v>2.5272952685918984E-3</v>
      </c>
      <c r="H510" s="2">
        <f t="shared" si="67"/>
        <v>1.2035243318824294</v>
      </c>
      <c r="I510" s="2">
        <f t="shared" si="68"/>
        <v>54.618154856238014</v>
      </c>
    </row>
    <row r="511" spans="1:9" ht="13.5" x14ac:dyDescent="0.25">
      <c r="A511" s="3">
        <f>TITRES_STAT!B514</f>
        <v>43047</v>
      </c>
      <c r="B511" s="5">
        <f>TITRES_STAT!D514</f>
        <v>0.34</v>
      </c>
      <c r="C511" s="2">
        <f t="shared" si="63"/>
        <v>-9.9999999999999534E-3</v>
      </c>
      <c r="D511" s="2">
        <f t="shared" si="64"/>
        <v>0</v>
      </c>
      <c r="E511" s="2">
        <f t="shared" si="65"/>
        <v>9.9999999999999534E-3</v>
      </c>
      <c r="F511" s="2">
        <f t="shared" si="71"/>
        <v>2.8243998246301402E-3</v>
      </c>
      <c r="G511" s="2">
        <f t="shared" si="71"/>
        <v>3.0610598922639026E-3</v>
      </c>
      <c r="H511" s="2">
        <f t="shared" si="67"/>
        <v>0.92268688756078765</v>
      </c>
      <c r="I511" s="2">
        <f t="shared" si="68"/>
        <v>47.989451300172554</v>
      </c>
    </row>
    <row r="512" spans="1:9" ht="13.5" x14ac:dyDescent="0.25">
      <c r="A512" s="3">
        <f>TITRES_STAT!B515</f>
        <v>43048</v>
      </c>
      <c r="B512" s="5">
        <f>TITRES_STAT!D515</f>
        <v>0.35</v>
      </c>
      <c r="C512" s="2">
        <f t="shared" si="63"/>
        <v>9.9999999999999534E-3</v>
      </c>
      <c r="D512" s="2">
        <f t="shared" si="64"/>
        <v>9.9999999999999534E-3</v>
      </c>
      <c r="E512" s="2">
        <f t="shared" si="65"/>
        <v>0</v>
      </c>
      <c r="F512" s="2">
        <f t="shared" si="71"/>
        <v>3.3369426942994125E-3</v>
      </c>
      <c r="G512" s="2">
        <f t="shared" si="71"/>
        <v>2.8424127571021955E-3</v>
      </c>
      <c r="H512" s="2">
        <f t="shared" si="67"/>
        <v>1.1739824506351373</v>
      </c>
      <c r="I512" s="2">
        <f t="shared" si="68"/>
        <v>54.001468608550809</v>
      </c>
    </row>
    <row r="513" spans="1:9" ht="13.5" x14ac:dyDescent="0.25">
      <c r="A513" s="3">
        <f>TITRES_STAT!B516</f>
        <v>43049</v>
      </c>
      <c r="B513" s="5">
        <f>TITRES_STAT!D516</f>
        <v>0.35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3.0985896447065973E-3</v>
      </c>
      <c r="G513" s="2">
        <f t="shared" si="71"/>
        <v>2.6393832744520387E-3</v>
      </c>
      <c r="H513" s="2">
        <f t="shared" si="67"/>
        <v>1.1739824506351373</v>
      </c>
      <c r="I513" s="2">
        <f t="shared" si="68"/>
        <v>54.001468608550809</v>
      </c>
    </row>
    <row r="514" spans="1:9" ht="13.5" x14ac:dyDescent="0.25">
      <c r="A514" s="3">
        <f>TITRES_STAT!B517</f>
        <v>43052</v>
      </c>
      <c r="B514" s="5">
        <f>TITRES_STAT!D517</f>
        <v>0.35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2.8772618129418405E-3</v>
      </c>
      <c r="G514" s="2">
        <f t="shared" si="71"/>
        <v>2.4508558977054643E-3</v>
      </c>
      <c r="H514" s="2">
        <f t="shared" si="67"/>
        <v>1.1739824506351373</v>
      </c>
      <c r="I514" s="2">
        <f t="shared" si="68"/>
        <v>54.001468608550809</v>
      </c>
    </row>
    <row r="515" spans="1:9" ht="13.5" x14ac:dyDescent="0.25">
      <c r="A515" s="3">
        <f>TITRES_STAT!B518</f>
        <v>43053</v>
      </c>
      <c r="B515" s="5">
        <f>TITRES_STAT!D518</f>
        <v>0.35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2.6717431120174234E-3</v>
      </c>
      <c r="G515" s="2">
        <f t="shared" si="71"/>
        <v>2.2757947621550737E-3</v>
      </c>
      <c r="H515" s="2">
        <f t="shared" si="67"/>
        <v>1.1739824506351375</v>
      </c>
      <c r="I515" s="2">
        <f t="shared" si="68"/>
        <v>54.001468608550823</v>
      </c>
    </row>
    <row r="516" spans="1:9" ht="13.5" x14ac:dyDescent="0.25">
      <c r="A516" s="3">
        <f>TITRES_STAT!B519</f>
        <v>43054</v>
      </c>
      <c r="B516" s="5">
        <f>TITRES_STAT!D519</f>
        <v>0.36</v>
      </c>
      <c r="C516" s="2">
        <f t="shared" si="72"/>
        <v>1.0000000000000009E-2</v>
      </c>
      <c r="D516" s="2">
        <f t="shared" si="73"/>
        <v>1.0000000000000009E-2</v>
      </c>
      <c r="E516" s="2">
        <f t="shared" si="74"/>
        <v>0</v>
      </c>
      <c r="F516" s="2">
        <f t="shared" si="71"/>
        <v>3.1951900325876081E-3</v>
      </c>
      <c r="G516" s="2">
        <f t="shared" si="71"/>
        <v>2.1132379934297113E-3</v>
      </c>
      <c r="H516" s="2">
        <f t="shared" si="67"/>
        <v>1.5119877848693826</v>
      </c>
      <c r="I516" s="2">
        <f t="shared" si="68"/>
        <v>60.19088922233761</v>
      </c>
    </row>
    <row r="517" spans="1:9" ht="13.5" x14ac:dyDescent="0.25">
      <c r="A517" s="3">
        <f>TITRES_STAT!B520</f>
        <v>43055</v>
      </c>
      <c r="B517" s="5">
        <f>TITRES_STAT!D520</f>
        <v>0.35</v>
      </c>
      <c r="C517" s="2">
        <f t="shared" si="72"/>
        <v>-1.0000000000000009E-2</v>
      </c>
      <c r="D517" s="2">
        <f t="shared" si="73"/>
        <v>0</v>
      </c>
      <c r="E517" s="2">
        <f t="shared" si="74"/>
        <v>1.0000000000000009E-2</v>
      </c>
      <c r="F517" s="2">
        <f t="shared" si="71"/>
        <v>2.9669621731170646E-3</v>
      </c>
      <c r="G517" s="2">
        <f t="shared" si="71"/>
        <v>2.6765781367561609E-3</v>
      </c>
      <c r="H517" s="2">
        <f t="shared" si="67"/>
        <v>1.1084907749836252</v>
      </c>
      <c r="I517" s="2">
        <f t="shared" si="68"/>
        <v>52.572711635043035</v>
      </c>
    </row>
    <row r="518" spans="1:9" ht="13.5" x14ac:dyDescent="0.25">
      <c r="A518" s="3">
        <f>TITRES_STAT!B521</f>
        <v>43056</v>
      </c>
      <c r="B518" s="5">
        <f>TITRES_STAT!D521</f>
        <v>0.35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2.7550363036087031E-3</v>
      </c>
      <c r="G518" s="2">
        <f t="shared" si="71"/>
        <v>2.4853939841307207E-3</v>
      </c>
      <c r="H518" s="2">
        <f t="shared" si="67"/>
        <v>1.1084907749836255</v>
      </c>
      <c r="I518" s="2">
        <f t="shared" si="68"/>
        <v>52.572711635043035</v>
      </c>
    </row>
    <row r="519" spans="1:9" ht="13.5" x14ac:dyDescent="0.25">
      <c r="A519" s="3">
        <f>TITRES_STAT!B522</f>
        <v>43059</v>
      </c>
      <c r="B519" s="5">
        <f>TITRES_STAT!D522</f>
        <v>0.36</v>
      </c>
      <c r="C519" s="2">
        <f t="shared" si="72"/>
        <v>1.0000000000000009E-2</v>
      </c>
      <c r="D519" s="2">
        <f t="shared" si="73"/>
        <v>1.0000000000000009E-2</v>
      </c>
      <c r="E519" s="2">
        <f t="shared" si="74"/>
        <v>0</v>
      </c>
      <c r="F519" s="2">
        <f t="shared" si="71"/>
        <v>3.2725337104937964E-3</v>
      </c>
      <c r="G519" s="2">
        <f t="shared" si="71"/>
        <v>2.3078658424070977E-3</v>
      </c>
      <c r="H519" s="2">
        <f t="shared" si="67"/>
        <v>1.4179913105696615</v>
      </c>
      <c r="I519" s="2">
        <f t="shared" si="68"/>
        <v>58.643358409571491</v>
      </c>
    </row>
    <row r="520" spans="1:9" ht="13.5" x14ac:dyDescent="0.25">
      <c r="A520" s="3">
        <f>TITRES_STAT!B523</f>
        <v>43060</v>
      </c>
      <c r="B520" s="5">
        <f>TITRES_STAT!D523</f>
        <v>0.36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3.0387813026013823E-3</v>
      </c>
      <c r="G520" s="2">
        <f t="shared" si="71"/>
        <v>2.1430182822351619E-3</v>
      </c>
      <c r="H520" s="2">
        <f t="shared" si="67"/>
        <v>1.4179913105696615</v>
      </c>
      <c r="I520" s="2">
        <f t="shared" si="68"/>
        <v>58.643358409571491</v>
      </c>
    </row>
    <row r="521" spans="1:9" ht="13.5" x14ac:dyDescent="0.25">
      <c r="A521" s="3">
        <f>TITRES_STAT!B524</f>
        <v>43061</v>
      </c>
      <c r="B521" s="5">
        <f>TITRES_STAT!D524</f>
        <v>0.36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2.8217254952727119E-3</v>
      </c>
      <c r="G521" s="2">
        <f t="shared" si="71"/>
        <v>1.989945547789793E-3</v>
      </c>
      <c r="H521" s="2">
        <f t="shared" si="67"/>
        <v>1.4179913105696618</v>
      </c>
      <c r="I521" s="2">
        <f t="shared" si="68"/>
        <v>58.643358409571498</v>
      </c>
    </row>
    <row r="522" spans="1:9" ht="13.5" x14ac:dyDescent="0.25">
      <c r="A522" s="3">
        <f>TITRES_STAT!B525</f>
        <v>43062</v>
      </c>
      <c r="B522" s="5">
        <f>TITRES_STAT!D525</f>
        <v>0.36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2.6201736741818041E-3</v>
      </c>
      <c r="G522" s="2">
        <f t="shared" si="71"/>
        <v>1.8478065800905223E-3</v>
      </c>
      <c r="H522" s="2">
        <f t="shared" si="67"/>
        <v>1.4179913105696615</v>
      </c>
      <c r="I522" s="2">
        <f t="shared" si="68"/>
        <v>58.643358409571491</v>
      </c>
    </row>
    <row r="523" spans="1:9" ht="13.5" x14ac:dyDescent="0.25">
      <c r="A523" s="3">
        <f>TITRES_STAT!B526</f>
        <v>43063</v>
      </c>
      <c r="B523" s="5">
        <f>TITRES_STAT!D526</f>
        <v>0.37</v>
      </c>
      <c r="C523" s="2">
        <f t="shared" si="72"/>
        <v>1.0000000000000009E-2</v>
      </c>
      <c r="D523" s="2">
        <f t="shared" si="73"/>
        <v>1.0000000000000009E-2</v>
      </c>
      <c r="E523" s="2">
        <f t="shared" si="74"/>
        <v>0</v>
      </c>
      <c r="F523" s="2">
        <f t="shared" si="71"/>
        <v>3.1473041260259614E-3</v>
      </c>
      <c r="G523" s="2">
        <f t="shared" si="71"/>
        <v>1.7158203957983421E-3</v>
      </c>
      <c r="H523" s="2">
        <f t="shared" si="67"/>
        <v>1.8342852980026352</v>
      </c>
      <c r="I523" s="2">
        <f t="shared" si="68"/>
        <v>64.717736753434266</v>
      </c>
    </row>
    <row r="524" spans="1:9" ht="13.5" x14ac:dyDescent="0.25">
      <c r="A524" s="3">
        <f>TITRES_STAT!B527</f>
        <v>43066</v>
      </c>
      <c r="B524" s="5">
        <f>TITRES_STAT!D527</f>
        <v>0.38</v>
      </c>
      <c r="C524" s="2">
        <f t="shared" si="72"/>
        <v>1.0000000000000009E-2</v>
      </c>
      <c r="D524" s="2">
        <f t="shared" si="73"/>
        <v>1.0000000000000009E-2</v>
      </c>
      <c r="E524" s="2">
        <f t="shared" si="74"/>
        <v>0</v>
      </c>
      <c r="F524" s="2">
        <f t="shared" si="71"/>
        <v>3.6367824027383933E-3</v>
      </c>
      <c r="G524" s="2">
        <f t="shared" si="71"/>
        <v>1.5932617960984605E-3</v>
      </c>
      <c r="H524" s="2">
        <f t="shared" si="67"/>
        <v>2.28260189985353</v>
      </c>
      <c r="I524" s="2">
        <f t="shared" si="68"/>
        <v>69.536360773914737</v>
      </c>
    </row>
    <row r="525" spans="1:9" ht="13.5" x14ac:dyDescent="0.25">
      <c r="A525" s="3">
        <f>TITRES_STAT!B528</f>
        <v>43067</v>
      </c>
      <c r="B525" s="5">
        <f>TITRES_STAT!D528</f>
        <v>0.39</v>
      </c>
      <c r="C525" s="2">
        <f t="shared" si="72"/>
        <v>1.0000000000000009E-2</v>
      </c>
      <c r="D525" s="2">
        <f t="shared" si="73"/>
        <v>1.0000000000000009E-2</v>
      </c>
      <c r="E525" s="2">
        <f t="shared" si="74"/>
        <v>0</v>
      </c>
      <c r="F525" s="2">
        <f t="shared" ref="F525:G540" si="75">((F524*13)+D525)/14</f>
        <v>4.091297945399937E-3</v>
      </c>
      <c r="G525" s="2">
        <f t="shared" si="75"/>
        <v>1.4794573820914277E-3</v>
      </c>
      <c r="H525" s="2">
        <f t="shared" si="67"/>
        <v>2.7654043941544932</v>
      </c>
      <c r="I525" s="2">
        <f t="shared" si="68"/>
        <v>73.44242755034692</v>
      </c>
    </row>
    <row r="526" spans="1:9" ht="13.5" x14ac:dyDescent="0.25">
      <c r="A526" s="3">
        <f>TITRES_STAT!B529</f>
        <v>43068</v>
      </c>
      <c r="B526" s="5">
        <f>TITRES_STAT!D529</f>
        <v>0.39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3.7990623778713698E-3</v>
      </c>
      <c r="G526" s="2">
        <f t="shared" si="75"/>
        <v>1.3737818547991827E-3</v>
      </c>
      <c r="H526" s="2">
        <f t="shared" si="67"/>
        <v>2.7654043941544932</v>
      </c>
      <c r="I526" s="2">
        <f t="shared" si="68"/>
        <v>73.44242755034692</v>
      </c>
    </row>
    <row r="527" spans="1:9" ht="13.5" x14ac:dyDescent="0.25">
      <c r="A527" s="3">
        <f>TITRES_STAT!B530</f>
        <v>43069</v>
      </c>
      <c r="B527" s="5">
        <f>TITRES_STAT!D530</f>
        <v>0.39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3.5277007794519864E-3</v>
      </c>
      <c r="G527" s="2">
        <f t="shared" si="75"/>
        <v>1.2756545794563839E-3</v>
      </c>
      <c r="H527" s="2">
        <f t="shared" si="67"/>
        <v>2.7654043941544932</v>
      </c>
      <c r="I527" s="2">
        <f t="shared" si="68"/>
        <v>73.44242755034692</v>
      </c>
    </row>
    <row r="528" spans="1:9" ht="13.5" x14ac:dyDescent="0.25">
      <c r="A528" s="3">
        <f>TITRES_STAT!B531</f>
        <v>43073</v>
      </c>
      <c r="B528" s="5">
        <f>TITRES_STAT!D531</f>
        <v>0.38</v>
      </c>
      <c r="C528" s="2">
        <f t="shared" si="72"/>
        <v>-1.0000000000000009E-2</v>
      </c>
      <c r="D528" s="2">
        <f t="shared" si="73"/>
        <v>0</v>
      </c>
      <c r="E528" s="2">
        <f t="shared" si="74"/>
        <v>1.0000000000000009E-2</v>
      </c>
      <c r="F528" s="2">
        <f t="shared" si="75"/>
        <v>3.2757221523482733E-3</v>
      </c>
      <c r="G528" s="2">
        <f t="shared" si="75"/>
        <v>1.8988221094952142E-3</v>
      </c>
      <c r="H528" s="2">
        <f t="shared" si="67"/>
        <v>1.7251337742318034</v>
      </c>
      <c r="I528" s="2">
        <f t="shared" si="68"/>
        <v>63.304553726655378</v>
      </c>
    </row>
    <row r="529" spans="1:9" ht="13.5" x14ac:dyDescent="0.25">
      <c r="A529" s="3">
        <f>TITRES_STAT!B532</f>
        <v>43074</v>
      </c>
      <c r="B529" s="5">
        <f>TITRES_STAT!D532</f>
        <v>0.38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3.0417419986091114E-3</v>
      </c>
      <c r="G529" s="2">
        <f t="shared" si="75"/>
        <v>1.7631919588169847E-3</v>
      </c>
      <c r="H529" s="2">
        <f t="shared" ref="H529:H592" si="76">F529/G529</f>
        <v>1.7251337742318034</v>
      </c>
      <c r="I529" s="2">
        <f t="shared" ref="I529:I592" si="77">IF(G529=0,100,100-(100/(1+H529)))</f>
        <v>63.304553726655378</v>
      </c>
    </row>
    <row r="530" spans="1:9" ht="13.5" x14ac:dyDescent="0.25">
      <c r="A530" s="3">
        <f>TITRES_STAT!B533</f>
        <v>43075</v>
      </c>
      <c r="B530" s="5">
        <f>TITRES_STAT!D533</f>
        <v>0.38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2.824474712994175E-3</v>
      </c>
      <c r="G530" s="2">
        <f t="shared" si="75"/>
        <v>1.6372496760443428E-3</v>
      </c>
      <c r="H530" s="2">
        <f t="shared" si="76"/>
        <v>1.7251337742318036</v>
      </c>
      <c r="I530" s="2">
        <f t="shared" si="77"/>
        <v>63.304553726655378</v>
      </c>
    </row>
    <row r="531" spans="1:9" ht="13.5" x14ac:dyDescent="0.25">
      <c r="A531" s="3">
        <f>TITRES_STAT!B534</f>
        <v>43076</v>
      </c>
      <c r="B531" s="5">
        <f>TITRES_STAT!D534</f>
        <v>0.38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2.6227265192088766E-3</v>
      </c>
      <c r="G531" s="2">
        <f t="shared" si="75"/>
        <v>1.5203032706126041E-3</v>
      </c>
      <c r="H531" s="2">
        <f t="shared" si="76"/>
        <v>1.7251337742318034</v>
      </c>
      <c r="I531" s="2">
        <f t="shared" si="77"/>
        <v>63.304553726655378</v>
      </c>
    </row>
    <row r="532" spans="1:9" ht="13.5" x14ac:dyDescent="0.25">
      <c r="A532" s="3">
        <f>TITRES_STAT!B535</f>
        <v>43077</v>
      </c>
      <c r="B532" s="5">
        <f>TITRES_STAT!D535</f>
        <v>0.38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2.435388910693957E-3</v>
      </c>
      <c r="G532" s="2">
        <f t="shared" si="75"/>
        <v>1.4117101798545608E-3</v>
      </c>
      <c r="H532" s="2">
        <f t="shared" si="76"/>
        <v>1.7251337742318038</v>
      </c>
      <c r="I532" s="2">
        <f t="shared" si="77"/>
        <v>63.304553726655378</v>
      </c>
    </row>
    <row r="533" spans="1:9" ht="13.5" x14ac:dyDescent="0.25">
      <c r="A533" s="3">
        <f>TITRES_STAT!B536</f>
        <v>43080</v>
      </c>
      <c r="B533" s="5">
        <f>TITRES_STAT!D536</f>
        <v>0.38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2.261432559930103E-3</v>
      </c>
      <c r="G533" s="2">
        <f t="shared" si="75"/>
        <v>1.310873738436378E-3</v>
      </c>
      <c r="H533" s="2">
        <f t="shared" si="76"/>
        <v>1.7251337742318038</v>
      </c>
      <c r="I533" s="2">
        <f t="shared" si="77"/>
        <v>63.304553726655378</v>
      </c>
    </row>
    <row r="534" spans="1:9" ht="13.5" x14ac:dyDescent="0.25">
      <c r="A534" s="3">
        <f>TITRES_STAT!B537</f>
        <v>43081</v>
      </c>
      <c r="B534" s="5">
        <f>TITRES_STAT!D537</f>
        <v>0.38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2.0999016627922386E-3</v>
      </c>
      <c r="G534" s="2">
        <f t="shared" si="75"/>
        <v>1.2172398999766368E-3</v>
      </c>
      <c r="H534" s="2">
        <f t="shared" si="76"/>
        <v>1.7251337742318036</v>
      </c>
      <c r="I534" s="2">
        <f t="shared" si="77"/>
        <v>63.304553726655378</v>
      </c>
    </row>
    <row r="535" spans="1:9" ht="13.5" x14ac:dyDescent="0.25">
      <c r="A535" s="3">
        <f>TITRES_STAT!B538</f>
        <v>43082</v>
      </c>
      <c r="B535" s="5">
        <f>TITRES_STAT!D538</f>
        <v>0.38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1.9499086868785072E-3</v>
      </c>
      <c r="G535" s="2">
        <f t="shared" si="75"/>
        <v>1.1302941928354484E-3</v>
      </c>
      <c r="H535" s="2">
        <f t="shared" si="76"/>
        <v>1.7251337742318038</v>
      </c>
      <c r="I535" s="2">
        <f t="shared" si="77"/>
        <v>63.304553726655378</v>
      </c>
    </row>
    <row r="536" spans="1:9" ht="13.5" x14ac:dyDescent="0.25">
      <c r="A536" s="3">
        <f>TITRES_STAT!B539</f>
        <v>43083</v>
      </c>
      <c r="B536" s="5">
        <f>TITRES_STAT!D539</f>
        <v>0.38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1.8106294949586138E-3</v>
      </c>
      <c r="G536" s="2">
        <f t="shared" si="75"/>
        <v>1.0495588933472021E-3</v>
      </c>
      <c r="H536" s="2">
        <f t="shared" si="76"/>
        <v>1.7251337742318036</v>
      </c>
      <c r="I536" s="2">
        <f t="shared" si="77"/>
        <v>63.304553726655378</v>
      </c>
    </row>
    <row r="537" spans="1:9" ht="13.5" x14ac:dyDescent="0.25">
      <c r="A537" s="3">
        <f>TITRES_STAT!B540</f>
        <v>43084</v>
      </c>
      <c r="B537" s="5">
        <f>TITRES_STAT!D540</f>
        <v>0.37</v>
      </c>
      <c r="C537" s="2">
        <f t="shared" si="72"/>
        <v>-1.0000000000000009E-2</v>
      </c>
      <c r="D537" s="2">
        <f t="shared" si="73"/>
        <v>0</v>
      </c>
      <c r="E537" s="2">
        <f t="shared" si="74"/>
        <v>1.0000000000000009E-2</v>
      </c>
      <c r="F537" s="2">
        <f t="shared" si="75"/>
        <v>1.6812988167472843E-3</v>
      </c>
      <c r="G537" s="2">
        <f t="shared" si="75"/>
        <v>1.6888761152509741E-3</v>
      </c>
      <c r="H537" s="2">
        <f t="shared" si="76"/>
        <v>0.99551340774183206</v>
      </c>
      <c r="I537" s="2">
        <f t="shared" si="77"/>
        <v>49.887583008944929</v>
      </c>
    </row>
    <row r="538" spans="1:9" ht="13.5" x14ac:dyDescent="0.25">
      <c r="A538" s="3">
        <f>TITRES_STAT!B541</f>
        <v>43087</v>
      </c>
      <c r="B538" s="5">
        <f>TITRES_STAT!D541</f>
        <v>0.37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1.5612060441224783E-3</v>
      </c>
      <c r="G538" s="2">
        <f t="shared" si="75"/>
        <v>1.5682421070187615E-3</v>
      </c>
      <c r="H538" s="2">
        <f t="shared" si="76"/>
        <v>0.99551340774183217</v>
      </c>
      <c r="I538" s="2">
        <f t="shared" si="77"/>
        <v>49.887583008944929</v>
      </c>
    </row>
    <row r="539" spans="1:9" ht="13.5" x14ac:dyDescent="0.25">
      <c r="A539" s="3">
        <f>TITRES_STAT!B542</f>
        <v>43088</v>
      </c>
      <c r="B539" s="5">
        <f>TITRES_STAT!D542</f>
        <v>0.37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1.4496913266851587E-3</v>
      </c>
      <c r="G539" s="2">
        <f t="shared" si="75"/>
        <v>1.4562248136602786E-3</v>
      </c>
      <c r="H539" s="2">
        <f t="shared" si="76"/>
        <v>0.99551340774183228</v>
      </c>
      <c r="I539" s="2">
        <f t="shared" si="77"/>
        <v>49.887583008944929</v>
      </c>
    </row>
    <row r="540" spans="1:9" ht="13.5" x14ac:dyDescent="0.25">
      <c r="A540" s="3">
        <f>TITRES_STAT!B543</f>
        <v>43089</v>
      </c>
      <c r="B540" s="5">
        <f>TITRES_STAT!D543</f>
        <v>0.37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1.3461419462076473E-3</v>
      </c>
      <c r="G540" s="2">
        <f t="shared" si="75"/>
        <v>1.3522087555416873E-3</v>
      </c>
      <c r="H540" s="2">
        <f t="shared" si="76"/>
        <v>0.99551340774183228</v>
      </c>
      <c r="I540" s="2">
        <f t="shared" si="77"/>
        <v>49.887583008944929</v>
      </c>
    </row>
    <row r="541" spans="1:9" ht="13.5" x14ac:dyDescent="0.25">
      <c r="A541" s="3">
        <f>TITRES_STAT!B544</f>
        <v>43090</v>
      </c>
      <c r="B541" s="5">
        <f>TITRES_STAT!D544</f>
        <v>0.37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1.2499889500499582E-3</v>
      </c>
      <c r="G541" s="2">
        <f t="shared" si="78"/>
        <v>1.2556224158601381E-3</v>
      </c>
      <c r="H541" s="2">
        <f t="shared" si="76"/>
        <v>0.99551340774183239</v>
      </c>
      <c r="I541" s="2">
        <f t="shared" si="77"/>
        <v>49.887583008944929</v>
      </c>
    </row>
    <row r="542" spans="1:9" ht="13.5" x14ac:dyDescent="0.25">
      <c r="A542" s="3">
        <f>TITRES_STAT!B545</f>
        <v>43091</v>
      </c>
      <c r="B542" s="5">
        <f>TITRES_STAT!D545</f>
        <v>0.37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1.1607040250463899E-3</v>
      </c>
      <c r="G542" s="2">
        <f t="shared" si="78"/>
        <v>1.1659351004415567E-3</v>
      </c>
      <c r="H542" s="2">
        <f t="shared" si="76"/>
        <v>0.99551340774183261</v>
      </c>
      <c r="I542" s="2">
        <f t="shared" si="77"/>
        <v>49.887583008944937</v>
      </c>
    </row>
    <row r="543" spans="1:9" ht="13.5" x14ac:dyDescent="0.25">
      <c r="A543" s="3">
        <f>TITRES_STAT!B546</f>
        <v>43094</v>
      </c>
      <c r="B543" s="5">
        <f>TITRES_STAT!D546</f>
        <v>0.37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1.0777965946859335E-3</v>
      </c>
      <c r="G543" s="2">
        <f t="shared" si="78"/>
        <v>1.0826540218385884E-3</v>
      </c>
      <c r="H543" s="2">
        <f t="shared" si="76"/>
        <v>0.9955134077418325</v>
      </c>
      <c r="I543" s="2">
        <f t="shared" si="77"/>
        <v>49.887583008944937</v>
      </c>
    </row>
    <row r="544" spans="1:9" ht="13.5" x14ac:dyDescent="0.25">
      <c r="A544" s="3">
        <f>TITRES_STAT!B547</f>
        <v>43095</v>
      </c>
      <c r="B544" s="5">
        <f>TITRES_STAT!D547</f>
        <v>0.37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1.0008111236369382E-3</v>
      </c>
      <c r="G544" s="2">
        <f t="shared" si="78"/>
        <v>1.0053215917072607E-3</v>
      </c>
      <c r="H544" s="2">
        <f t="shared" si="76"/>
        <v>0.9955134077418325</v>
      </c>
      <c r="I544" s="2">
        <f t="shared" si="77"/>
        <v>49.887583008944937</v>
      </c>
    </row>
    <row r="545" spans="1:9" ht="13.5" x14ac:dyDescent="0.25">
      <c r="A545" s="3">
        <f>TITRES_STAT!B548</f>
        <v>43096</v>
      </c>
      <c r="B545" s="5">
        <f>TITRES_STAT!D548</f>
        <v>0.37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9.2932461480572839E-4</v>
      </c>
      <c r="G545" s="2">
        <f t="shared" si="78"/>
        <v>9.335129065853135E-4</v>
      </c>
      <c r="H545" s="2">
        <f t="shared" si="76"/>
        <v>0.9955134077418325</v>
      </c>
      <c r="I545" s="2">
        <f t="shared" si="77"/>
        <v>49.887583008944937</v>
      </c>
    </row>
    <row r="546" spans="1:9" ht="13.5" x14ac:dyDescent="0.25">
      <c r="A546" s="3">
        <f>TITRES_STAT!B549</f>
        <v>43097</v>
      </c>
      <c r="B546" s="5">
        <f>TITRES_STAT!D549</f>
        <v>0.35</v>
      </c>
      <c r="C546" s="2">
        <f t="shared" si="72"/>
        <v>-2.0000000000000018E-2</v>
      </c>
      <c r="D546" s="2">
        <f t="shared" si="73"/>
        <v>0</v>
      </c>
      <c r="E546" s="2">
        <f t="shared" si="74"/>
        <v>2.0000000000000018E-2</v>
      </c>
      <c r="F546" s="2">
        <f t="shared" si="78"/>
        <v>8.6294428517674781E-4</v>
      </c>
      <c r="G546" s="2">
        <f t="shared" si="78"/>
        <v>2.2954048418292209E-3</v>
      </c>
      <c r="H546" s="2">
        <f t="shared" si="76"/>
        <v>0.37594426458082342</v>
      </c>
      <c r="I546" s="2">
        <f t="shared" si="77"/>
        <v>27.322637570305474</v>
      </c>
    </row>
    <row r="547" spans="1:9" ht="13.5" x14ac:dyDescent="0.25">
      <c r="A547" s="3">
        <f>TITRES_STAT!B550</f>
        <v>43098</v>
      </c>
      <c r="B547" s="5">
        <f>TITRES_STAT!D550</f>
        <v>0.37</v>
      </c>
      <c r="C547" s="2">
        <f t="shared" si="72"/>
        <v>2.0000000000000018E-2</v>
      </c>
      <c r="D547" s="2">
        <f t="shared" si="73"/>
        <v>2.0000000000000018E-2</v>
      </c>
      <c r="E547" s="2">
        <f t="shared" si="74"/>
        <v>0</v>
      </c>
      <c r="F547" s="2">
        <f t="shared" si="78"/>
        <v>2.2298768362355526E-3</v>
      </c>
      <c r="G547" s="2">
        <f t="shared" si="78"/>
        <v>2.1314473531271337E-3</v>
      </c>
      <c r="H547" s="2">
        <f t="shared" si="76"/>
        <v>1.0461796454714254</v>
      </c>
      <c r="I547" s="2">
        <f t="shared" si="77"/>
        <v>51.128435755228757</v>
      </c>
    </row>
    <row r="548" spans="1:9" ht="13.5" x14ac:dyDescent="0.25">
      <c r="A548" s="3">
        <f>TITRES_STAT!B551</f>
        <v>43102</v>
      </c>
      <c r="B548" s="5">
        <f>TITRES_STAT!D551</f>
        <v>0.38</v>
      </c>
      <c r="C548" s="2">
        <f t="shared" si="72"/>
        <v>1.0000000000000009E-2</v>
      </c>
      <c r="D548" s="2">
        <f t="shared" si="73"/>
        <v>1.0000000000000009E-2</v>
      </c>
      <c r="E548" s="2">
        <f t="shared" si="74"/>
        <v>0</v>
      </c>
      <c r="F548" s="2">
        <f t="shared" si="78"/>
        <v>2.7848856336472991E-3</v>
      </c>
      <c r="G548" s="2">
        <f t="shared" si="78"/>
        <v>1.9792011136180528E-3</v>
      </c>
      <c r="H548" s="2">
        <f t="shared" si="76"/>
        <v>1.4070756197971339</v>
      </c>
      <c r="I548" s="2">
        <f t="shared" si="77"/>
        <v>58.45581286373217</v>
      </c>
    </row>
    <row r="549" spans="1:9" ht="13.5" x14ac:dyDescent="0.25">
      <c r="A549" s="3">
        <f>TITRES_STAT!B552</f>
        <v>43103</v>
      </c>
      <c r="B549" s="5">
        <f>TITRES_STAT!D552</f>
        <v>0.37</v>
      </c>
      <c r="C549" s="2">
        <f t="shared" si="72"/>
        <v>-1.0000000000000009E-2</v>
      </c>
      <c r="D549" s="2">
        <f t="shared" si="73"/>
        <v>0</v>
      </c>
      <c r="E549" s="2">
        <f t="shared" si="74"/>
        <v>1.0000000000000009E-2</v>
      </c>
      <c r="F549" s="2">
        <f t="shared" si="78"/>
        <v>2.5859652312439202E-3</v>
      </c>
      <c r="G549" s="2">
        <f t="shared" si="78"/>
        <v>2.5521153197881927E-3</v>
      </c>
      <c r="H549" s="2">
        <f t="shared" si="76"/>
        <v>1.0132634725371803</v>
      </c>
      <c r="I549" s="2">
        <f t="shared" si="77"/>
        <v>50.329402304221645</v>
      </c>
    </row>
    <row r="550" spans="1:9" ht="13.5" x14ac:dyDescent="0.25">
      <c r="A550" s="3">
        <f>TITRES_STAT!B553</f>
        <v>43104</v>
      </c>
      <c r="B550" s="5">
        <f>TITRES_STAT!D553</f>
        <v>0.36</v>
      </c>
      <c r="C550" s="2">
        <f t="shared" si="72"/>
        <v>-1.0000000000000009E-2</v>
      </c>
      <c r="D550" s="2">
        <f t="shared" si="73"/>
        <v>0</v>
      </c>
      <c r="E550" s="2">
        <f t="shared" si="74"/>
        <v>1.0000000000000009E-2</v>
      </c>
      <c r="F550" s="2">
        <f t="shared" si="78"/>
        <v>2.4012534290122115E-3</v>
      </c>
      <c r="G550" s="2">
        <f t="shared" si="78"/>
        <v>3.0841070826604653E-3</v>
      </c>
      <c r="H550" s="2">
        <f t="shared" si="76"/>
        <v>0.77858951218412342</v>
      </c>
      <c r="I550" s="2">
        <f t="shared" si="77"/>
        <v>43.775672062071742</v>
      </c>
    </row>
    <row r="551" spans="1:9" ht="13.5" x14ac:dyDescent="0.25">
      <c r="A551" s="3">
        <f>TITRES_STAT!B554</f>
        <v>43105</v>
      </c>
      <c r="B551" s="5">
        <f>TITRES_STAT!D554</f>
        <v>0.36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2.2297353269399105E-3</v>
      </c>
      <c r="G551" s="2">
        <f t="shared" si="78"/>
        <v>2.8638137196132893E-3</v>
      </c>
      <c r="H551" s="2">
        <f t="shared" si="76"/>
        <v>0.77858951218412331</v>
      </c>
      <c r="I551" s="2">
        <f t="shared" si="77"/>
        <v>43.775672062071742</v>
      </c>
    </row>
    <row r="552" spans="1:9" ht="13.5" x14ac:dyDescent="0.25">
      <c r="A552" s="3">
        <f>TITRES_STAT!B555</f>
        <v>43108</v>
      </c>
      <c r="B552" s="5">
        <f>TITRES_STAT!D555</f>
        <v>0.36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2.070468517872774E-3</v>
      </c>
      <c r="G552" s="2">
        <f t="shared" si="78"/>
        <v>2.6592555967837684E-3</v>
      </c>
      <c r="H552" s="2">
        <f t="shared" si="76"/>
        <v>0.77858951218412331</v>
      </c>
      <c r="I552" s="2">
        <f t="shared" si="77"/>
        <v>43.775672062071742</v>
      </c>
    </row>
    <row r="553" spans="1:9" ht="13.5" x14ac:dyDescent="0.25">
      <c r="A553" s="3">
        <f>TITRES_STAT!B556</f>
        <v>43109</v>
      </c>
      <c r="B553" s="5">
        <f>TITRES_STAT!D556</f>
        <v>0.35</v>
      </c>
      <c r="C553" s="2">
        <f t="shared" si="72"/>
        <v>-1.0000000000000009E-2</v>
      </c>
      <c r="D553" s="2">
        <f t="shared" si="73"/>
        <v>0</v>
      </c>
      <c r="E553" s="2">
        <f t="shared" si="74"/>
        <v>1.0000000000000009E-2</v>
      </c>
      <c r="F553" s="2">
        <f t="shared" si="78"/>
        <v>1.9225779094532902E-3</v>
      </c>
      <c r="G553" s="2">
        <f t="shared" si="78"/>
        <v>3.1835944827277858E-3</v>
      </c>
      <c r="H553" s="2">
        <f t="shared" si="76"/>
        <v>0.6039016337928742</v>
      </c>
      <c r="I553" s="2">
        <f t="shared" si="77"/>
        <v>37.65203682502522</v>
      </c>
    </row>
    <row r="554" spans="1:9" ht="13.5" x14ac:dyDescent="0.25">
      <c r="A554" s="3">
        <f>TITRES_STAT!B557</f>
        <v>43110</v>
      </c>
      <c r="B554" s="5">
        <f>TITRES_STAT!D557</f>
        <v>0.33</v>
      </c>
      <c r="C554" s="2">
        <f t="shared" si="72"/>
        <v>-1.9999999999999962E-2</v>
      </c>
      <c r="D554" s="2">
        <f t="shared" si="73"/>
        <v>0</v>
      </c>
      <c r="E554" s="2">
        <f t="shared" si="74"/>
        <v>1.9999999999999962E-2</v>
      </c>
      <c r="F554" s="2">
        <f t="shared" si="78"/>
        <v>1.7852509159209124E-3</v>
      </c>
      <c r="G554" s="2">
        <f t="shared" si="78"/>
        <v>4.3847663053900839E-3</v>
      </c>
      <c r="H554" s="2">
        <f t="shared" si="76"/>
        <v>0.40714847533068022</v>
      </c>
      <c r="I554" s="2">
        <f t="shared" si="77"/>
        <v>28.934293890699792</v>
      </c>
    </row>
    <row r="555" spans="1:9" ht="13.5" x14ac:dyDescent="0.25">
      <c r="A555" s="3">
        <f>TITRES_STAT!B558</f>
        <v>43111</v>
      </c>
      <c r="B555" s="5">
        <f>TITRES_STAT!D558</f>
        <v>0.35</v>
      </c>
      <c r="C555" s="2">
        <f t="shared" si="72"/>
        <v>1.9999999999999962E-2</v>
      </c>
      <c r="D555" s="2">
        <f t="shared" si="73"/>
        <v>1.9999999999999962E-2</v>
      </c>
      <c r="E555" s="2">
        <f t="shared" si="74"/>
        <v>0</v>
      </c>
      <c r="F555" s="2">
        <f t="shared" si="78"/>
        <v>3.0863044219265586E-3</v>
      </c>
      <c r="G555" s="2">
        <f t="shared" si="78"/>
        <v>4.0715687121479346E-3</v>
      </c>
      <c r="H555" s="2">
        <f t="shared" si="76"/>
        <v>0.75801359135073887</v>
      </c>
      <c r="I555" s="2">
        <f t="shared" si="77"/>
        <v>43.117618377929176</v>
      </c>
    </row>
    <row r="556" spans="1:9" ht="13.5" x14ac:dyDescent="0.25">
      <c r="A556" s="3">
        <f>TITRES_STAT!B559</f>
        <v>43112</v>
      </c>
      <c r="B556" s="5">
        <f>TITRES_STAT!D559</f>
        <v>0.36</v>
      </c>
      <c r="C556" s="2">
        <f t="shared" si="72"/>
        <v>1.0000000000000009E-2</v>
      </c>
      <c r="D556" s="2">
        <f t="shared" si="73"/>
        <v>1.0000000000000009E-2</v>
      </c>
      <c r="E556" s="2">
        <f t="shared" si="74"/>
        <v>0</v>
      </c>
      <c r="F556" s="2">
        <f t="shared" si="78"/>
        <v>3.5801398203603764E-3</v>
      </c>
      <c r="G556" s="2">
        <f t="shared" si="78"/>
        <v>3.7807423755659392E-3</v>
      </c>
      <c r="H556" s="2">
        <f t="shared" si="76"/>
        <v>0.94694096151538631</v>
      </c>
      <c r="I556" s="2">
        <f t="shared" si="77"/>
        <v>48.637374231334789</v>
      </c>
    </row>
    <row r="557" spans="1:9" ht="13.5" x14ac:dyDescent="0.25">
      <c r="A557" s="3">
        <f>TITRES_STAT!B560</f>
        <v>43115</v>
      </c>
      <c r="B557" s="5">
        <f>TITRES_STAT!D560</f>
        <v>0.37</v>
      </c>
      <c r="C557" s="2">
        <f t="shared" si="72"/>
        <v>1.0000000000000009E-2</v>
      </c>
      <c r="D557" s="2">
        <f t="shared" si="73"/>
        <v>1.0000000000000009E-2</v>
      </c>
      <c r="E557" s="2">
        <f t="shared" si="74"/>
        <v>0</v>
      </c>
      <c r="F557" s="2">
        <f t="shared" ref="F557:G572" si="79">((F556*13)+D557)/14</f>
        <v>4.038701261763207E-3</v>
      </c>
      <c r="G557" s="2">
        <f t="shared" si="79"/>
        <v>3.5106893487398009E-3</v>
      </c>
      <c r="H557" s="2">
        <f t="shared" si="76"/>
        <v>1.1504012063080835</v>
      </c>
      <c r="I557" s="2">
        <f t="shared" si="77"/>
        <v>53.497049896244704</v>
      </c>
    </row>
    <row r="558" spans="1:9" ht="13.5" x14ac:dyDescent="0.25">
      <c r="A558" s="3">
        <f>TITRES_STAT!B561</f>
        <v>43116</v>
      </c>
      <c r="B558" s="5">
        <f>TITRES_STAT!D561</f>
        <v>0.36</v>
      </c>
      <c r="C558" s="2">
        <f t="shared" si="72"/>
        <v>-1.0000000000000009E-2</v>
      </c>
      <c r="D558" s="2">
        <f t="shared" si="73"/>
        <v>0</v>
      </c>
      <c r="E558" s="2">
        <f t="shared" si="74"/>
        <v>1.0000000000000009E-2</v>
      </c>
      <c r="F558" s="2">
        <f t="shared" si="79"/>
        <v>3.7502226002086923E-3</v>
      </c>
      <c r="G558" s="2">
        <f t="shared" si="79"/>
        <v>3.9742115381155305E-3</v>
      </c>
      <c r="H558" s="2">
        <f t="shared" si="76"/>
        <v>0.94363940224152032</v>
      </c>
      <c r="I558" s="2">
        <f t="shared" si="77"/>
        <v>48.550127207405822</v>
      </c>
    </row>
    <row r="559" spans="1:9" ht="13.5" x14ac:dyDescent="0.25">
      <c r="A559" s="3">
        <f>TITRES_STAT!B562</f>
        <v>43117</v>
      </c>
      <c r="B559" s="5">
        <f>TITRES_STAT!D562</f>
        <v>0.35</v>
      </c>
      <c r="C559" s="2">
        <f t="shared" si="72"/>
        <v>-1.0000000000000009E-2</v>
      </c>
      <c r="D559" s="2">
        <f t="shared" si="73"/>
        <v>0</v>
      </c>
      <c r="E559" s="2">
        <f t="shared" si="74"/>
        <v>1.0000000000000009E-2</v>
      </c>
      <c r="F559" s="2">
        <f t="shared" si="79"/>
        <v>3.4823495573366426E-3</v>
      </c>
      <c r="G559" s="2">
        <f t="shared" si="79"/>
        <v>4.4046249996787081E-3</v>
      </c>
      <c r="H559" s="2">
        <f t="shared" si="76"/>
        <v>0.79061204020561571</v>
      </c>
      <c r="I559" s="2">
        <f t="shared" si="77"/>
        <v>44.153173465472165</v>
      </c>
    </row>
    <row r="560" spans="1:9" ht="13.5" x14ac:dyDescent="0.25">
      <c r="A560" s="3">
        <f>TITRES_STAT!B563</f>
        <v>43118</v>
      </c>
      <c r="B560" s="5">
        <f>TITRES_STAT!D563</f>
        <v>0.36</v>
      </c>
      <c r="C560" s="2">
        <f t="shared" si="72"/>
        <v>1.0000000000000009E-2</v>
      </c>
      <c r="D560" s="2">
        <f t="shared" si="73"/>
        <v>1.0000000000000009E-2</v>
      </c>
      <c r="E560" s="2">
        <f t="shared" si="74"/>
        <v>0</v>
      </c>
      <c r="F560" s="2">
        <f t="shared" si="79"/>
        <v>3.9478960175268829E-3</v>
      </c>
      <c r="G560" s="2">
        <f t="shared" si="79"/>
        <v>4.090008928273086E-3</v>
      </c>
      <c r="H560" s="2">
        <f t="shared" si="76"/>
        <v>0.96525364290434279</v>
      </c>
      <c r="I560" s="2">
        <f t="shared" si="77"/>
        <v>49.115982885437944</v>
      </c>
    </row>
    <row r="561" spans="1:9" ht="13.5" x14ac:dyDescent="0.25">
      <c r="A561" s="3">
        <f>TITRES_STAT!B564</f>
        <v>43119</v>
      </c>
      <c r="B561" s="5">
        <f>TITRES_STAT!D564</f>
        <v>0.36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3.6659034448463914E-3</v>
      </c>
      <c r="G561" s="2">
        <f t="shared" si="79"/>
        <v>3.7978654333964373E-3</v>
      </c>
      <c r="H561" s="2">
        <f t="shared" si="76"/>
        <v>0.96525364290434268</v>
      </c>
      <c r="I561" s="2">
        <f t="shared" si="77"/>
        <v>49.115982885437944</v>
      </c>
    </row>
    <row r="562" spans="1:9" ht="13.5" x14ac:dyDescent="0.25">
      <c r="A562" s="3">
        <f>TITRES_STAT!B565</f>
        <v>43122</v>
      </c>
      <c r="B562" s="5">
        <f>TITRES_STAT!D565</f>
        <v>0.36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3.404053198785935E-3</v>
      </c>
      <c r="G562" s="2">
        <f t="shared" si="79"/>
        <v>3.5265893310109779E-3</v>
      </c>
      <c r="H562" s="2">
        <f t="shared" si="76"/>
        <v>0.96525364290434257</v>
      </c>
      <c r="I562" s="2">
        <f t="shared" si="77"/>
        <v>49.115982885437944</v>
      </c>
    </row>
    <row r="563" spans="1:9" ht="13.5" x14ac:dyDescent="0.25">
      <c r="A563" s="3">
        <f>TITRES_STAT!B566</f>
        <v>43123</v>
      </c>
      <c r="B563" s="5">
        <f>TITRES_STAT!D566</f>
        <v>0.36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3.1609065417297971E-3</v>
      </c>
      <c r="G563" s="2">
        <f t="shared" si="79"/>
        <v>3.2746900930816225E-3</v>
      </c>
      <c r="H563" s="2">
        <f t="shared" si="76"/>
        <v>0.96525364290434268</v>
      </c>
      <c r="I563" s="2">
        <f t="shared" si="77"/>
        <v>49.115982885437944</v>
      </c>
    </row>
    <row r="564" spans="1:9" ht="13.5" x14ac:dyDescent="0.25">
      <c r="A564" s="3">
        <f>TITRES_STAT!B567</f>
        <v>43124</v>
      </c>
      <c r="B564" s="5">
        <f>TITRES_STAT!D567</f>
        <v>0.34</v>
      </c>
      <c r="C564" s="2">
        <f t="shared" si="72"/>
        <v>-1.9999999999999962E-2</v>
      </c>
      <c r="D564" s="2">
        <f t="shared" si="73"/>
        <v>0</v>
      </c>
      <c r="E564" s="2">
        <f t="shared" si="74"/>
        <v>1.9999999999999962E-2</v>
      </c>
      <c r="F564" s="2">
        <f t="shared" si="79"/>
        <v>2.9351275030348113E-3</v>
      </c>
      <c r="G564" s="2">
        <f t="shared" si="79"/>
        <v>4.4693550864329324E-3</v>
      </c>
      <c r="H564" s="2">
        <f t="shared" si="76"/>
        <v>0.65672282606155286</v>
      </c>
      <c r="I564" s="2">
        <f t="shared" si="77"/>
        <v>39.639873111590319</v>
      </c>
    </row>
    <row r="565" spans="1:9" ht="13.5" x14ac:dyDescent="0.25">
      <c r="A565" s="3">
        <f>TITRES_STAT!B568</f>
        <v>43125</v>
      </c>
      <c r="B565" s="5">
        <f>TITRES_STAT!D568</f>
        <v>0.33</v>
      </c>
      <c r="C565" s="2">
        <f t="shared" si="72"/>
        <v>-1.0000000000000009E-2</v>
      </c>
      <c r="D565" s="2">
        <f t="shared" si="73"/>
        <v>0</v>
      </c>
      <c r="E565" s="2">
        <f t="shared" si="74"/>
        <v>1.0000000000000009E-2</v>
      </c>
      <c r="F565" s="2">
        <f t="shared" si="79"/>
        <v>2.7254755385323248E-3</v>
      </c>
      <c r="G565" s="2">
        <f t="shared" si="79"/>
        <v>4.864401151687724E-3</v>
      </c>
      <c r="H565" s="2">
        <f t="shared" si="76"/>
        <v>0.56029004466186139</v>
      </c>
      <c r="I565" s="2">
        <f t="shared" si="77"/>
        <v>35.909352019437179</v>
      </c>
    </row>
    <row r="566" spans="1:9" ht="13.5" x14ac:dyDescent="0.25">
      <c r="A566" s="3">
        <f>TITRES_STAT!B569</f>
        <v>43126</v>
      </c>
      <c r="B566" s="5">
        <f>TITRES_STAT!D569</f>
        <v>0.32</v>
      </c>
      <c r="C566" s="2">
        <f t="shared" si="72"/>
        <v>-1.0000000000000009E-2</v>
      </c>
      <c r="D566" s="2">
        <f t="shared" si="73"/>
        <v>0</v>
      </c>
      <c r="E566" s="2">
        <f t="shared" si="74"/>
        <v>1.0000000000000009E-2</v>
      </c>
      <c r="F566" s="2">
        <f t="shared" si="79"/>
        <v>2.5307987143514442E-3</v>
      </c>
      <c r="G566" s="2">
        <f t="shared" si="79"/>
        <v>5.2312296408528877E-3</v>
      </c>
      <c r="H566" s="2">
        <f t="shared" si="76"/>
        <v>0.48378658328958934</v>
      </c>
      <c r="I566" s="2">
        <f t="shared" si="77"/>
        <v>32.604863040143101</v>
      </c>
    </row>
    <row r="567" spans="1:9" ht="13.5" x14ac:dyDescent="0.25">
      <c r="A567" s="3">
        <f>TITRES_STAT!B570</f>
        <v>43129</v>
      </c>
      <c r="B567" s="5">
        <f>TITRES_STAT!D570</f>
        <v>0.33</v>
      </c>
      <c r="C567" s="2">
        <f t="shared" si="72"/>
        <v>1.0000000000000009E-2</v>
      </c>
      <c r="D567" s="2">
        <f t="shared" si="73"/>
        <v>1.0000000000000009E-2</v>
      </c>
      <c r="E567" s="2">
        <f t="shared" si="74"/>
        <v>0</v>
      </c>
      <c r="F567" s="2">
        <f t="shared" si="79"/>
        <v>3.0643130918977701E-3</v>
      </c>
      <c r="G567" s="2">
        <f t="shared" si="79"/>
        <v>4.8575703807919668E-3</v>
      </c>
      <c r="H567" s="2">
        <f t="shared" si="76"/>
        <v>0.6308324639031111</v>
      </c>
      <c r="I567" s="2">
        <f t="shared" si="77"/>
        <v>38.681622905232359</v>
      </c>
    </row>
    <row r="568" spans="1:9" ht="13.5" x14ac:dyDescent="0.25">
      <c r="A568" s="3">
        <f>TITRES_STAT!B571</f>
        <v>43130</v>
      </c>
      <c r="B568" s="5">
        <f>TITRES_STAT!D571</f>
        <v>0.35</v>
      </c>
      <c r="C568" s="2">
        <f t="shared" si="72"/>
        <v>1.9999999999999962E-2</v>
      </c>
      <c r="D568" s="2">
        <f t="shared" si="73"/>
        <v>1.9999999999999962E-2</v>
      </c>
      <c r="E568" s="2">
        <f t="shared" si="74"/>
        <v>0</v>
      </c>
      <c r="F568" s="2">
        <f t="shared" si="79"/>
        <v>4.2740050139050698E-3</v>
      </c>
      <c r="G568" s="2">
        <f t="shared" si="79"/>
        <v>4.5106010678782546E-3</v>
      </c>
      <c r="H568" s="2">
        <f t="shared" si="76"/>
        <v>0.94754666830146483</v>
      </c>
      <c r="I568" s="2">
        <f t="shared" si="77"/>
        <v>48.653348529401818</v>
      </c>
    </row>
    <row r="569" spans="1:9" ht="13.5" x14ac:dyDescent="0.25">
      <c r="A569" s="3">
        <f>TITRES_STAT!B572</f>
        <v>43131</v>
      </c>
      <c r="B569" s="5">
        <f>TITRES_STAT!D572</f>
        <v>0.34</v>
      </c>
      <c r="C569" s="2">
        <f t="shared" si="72"/>
        <v>-9.9999999999999534E-3</v>
      </c>
      <c r="D569" s="2">
        <f t="shared" si="73"/>
        <v>0</v>
      </c>
      <c r="E569" s="2">
        <f t="shared" si="74"/>
        <v>9.9999999999999534E-3</v>
      </c>
      <c r="F569" s="2">
        <f t="shared" si="79"/>
        <v>3.9687189414832789E-3</v>
      </c>
      <c r="G569" s="2">
        <f t="shared" si="79"/>
        <v>4.9027009916012337E-3</v>
      </c>
      <c r="H569" s="2">
        <f t="shared" si="76"/>
        <v>0.80949642825088663</v>
      </c>
      <c r="I569" s="2">
        <f t="shared" si="77"/>
        <v>44.736005863983387</v>
      </c>
    </row>
    <row r="570" spans="1:9" ht="13.5" x14ac:dyDescent="0.25">
      <c r="A570" s="3">
        <f>TITRES_STAT!B573</f>
        <v>43132</v>
      </c>
      <c r="B570" s="5">
        <f>TITRES_STAT!D573</f>
        <v>0.34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3.6852390170916162E-3</v>
      </c>
      <c r="G570" s="2">
        <f t="shared" si="79"/>
        <v>4.5525080636297172E-3</v>
      </c>
      <c r="H570" s="2">
        <f t="shared" si="76"/>
        <v>0.80949642825088663</v>
      </c>
      <c r="I570" s="2">
        <f t="shared" si="77"/>
        <v>44.736005863983387</v>
      </c>
    </row>
    <row r="571" spans="1:9" ht="13.5" x14ac:dyDescent="0.25">
      <c r="A571" s="3">
        <f>TITRES_STAT!B574</f>
        <v>43133</v>
      </c>
      <c r="B571" s="5">
        <f>TITRES_STAT!D574</f>
        <v>0.33</v>
      </c>
      <c r="C571" s="2">
        <f t="shared" si="72"/>
        <v>-1.0000000000000009E-2</v>
      </c>
      <c r="D571" s="2">
        <f t="shared" si="73"/>
        <v>0</v>
      </c>
      <c r="E571" s="2">
        <f t="shared" si="74"/>
        <v>1.0000000000000009E-2</v>
      </c>
      <c r="F571" s="2">
        <f t="shared" si="79"/>
        <v>3.4220076587279289E-3</v>
      </c>
      <c r="G571" s="2">
        <f t="shared" si="79"/>
        <v>4.9416146305133095E-3</v>
      </c>
      <c r="H571" s="2">
        <f t="shared" si="76"/>
        <v>0.69248776252155231</v>
      </c>
      <c r="I571" s="2">
        <f t="shared" si="77"/>
        <v>40.915377815781056</v>
      </c>
    </row>
    <row r="572" spans="1:9" ht="13.5" x14ac:dyDescent="0.25">
      <c r="A572" s="3">
        <f>TITRES_STAT!B575</f>
        <v>43136</v>
      </c>
      <c r="B572" s="5">
        <f>TITRES_STAT!D575</f>
        <v>0.33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3.1775785402473624E-3</v>
      </c>
      <c r="G572" s="2">
        <f t="shared" si="79"/>
        <v>4.5886421569052158E-3</v>
      </c>
      <c r="H572" s="2">
        <f t="shared" si="76"/>
        <v>0.6924877625215522</v>
      </c>
      <c r="I572" s="2">
        <f t="shared" si="77"/>
        <v>40.915377815781049</v>
      </c>
    </row>
    <row r="573" spans="1:9" ht="13.5" x14ac:dyDescent="0.25">
      <c r="A573" s="3">
        <f>TITRES_STAT!B576</f>
        <v>43137</v>
      </c>
      <c r="B573" s="5">
        <f>TITRES_STAT!D576</f>
        <v>0.34</v>
      </c>
      <c r="C573" s="2">
        <f t="shared" si="72"/>
        <v>1.0000000000000009E-2</v>
      </c>
      <c r="D573" s="2">
        <f t="shared" si="73"/>
        <v>1.0000000000000009E-2</v>
      </c>
      <c r="E573" s="2">
        <f t="shared" si="74"/>
        <v>0</v>
      </c>
      <c r="F573" s="2">
        <f t="shared" ref="F573:G588" si="80">((F572*13)+D573)/14</f>
        <v>3.6648943588011226E-3</v>
      </c>
      <c r="G573" s="2">
        <f t="shared" si="80"/>
        <v>4.2608820028405573E-3</v>
      </c>
      <c r="H573" s="2">
        <f t="shared" si="76"/>
        <v>0.86012575714555961</v>
      </c>
      <c r="I573" s="2">
        <f t="shared" si="77"/>
        <v>46.240193913849048</v>
      </c>
    </row>
    <row r="574" spans="1:9" ht="13.5" x14ac:dyDescent="0.25">
      <c r="A574" s="3">
        <f>TITRES_STAT!B577</f>
        <v>43138</v>
      </c>
      <c r="B574" s="5">
        <f>TITRES_STAT!D577</f>
        <v>0.33</v>
      </c>
      <c r="C574" s="2">
        <f t="shared" si="72"/>
        <v>-1.0000000000000009E-2</v>
      </c>
      <c r="D574" s="2">
        <f t="shared" si="73"/>
        <v>0</v>
      </c>
      <c r="E574" s="2">
        <f t="shared" si="74"/>
        <v>1.0000000000000009E-2</v>
      </c>
      <c r="F574" s="2">
        <f t="shared" si="80"/>
        <v>3.403116190315328E-3</v>
      </c>
      <c r="G574" s="2">
        <f t="shared" si="80"/>
        <v>4.6708190026376606E-3</v>
      </c>
      <c r="H574" s="2">
        <f t="shared" si="76"/>
        <v>0.72859089345863171</v>
      </c>
      <c r="I574" s="2">
        <f t="shared" si="77"/>
        <v>42.149411767456364</v>
      </c>
    </row>
    <row r="575" spans="1:9" ht="13.5" x14ac:dyDescent="0.25">
      <c r="A575" s="3">
        <f>TITRES_STAT!B578</f>
        <v>43139</v>
      </c>
      <c r="B575" s="5">
        <f>TITRES_STAT!D578</f>
        <v>0.33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3.1600364624356616E-3</v>
      </c>
      <c r="G575" s="2">
        <f t="shared" si="80"/>
        <v>4.3371890738778274E-3</v>
      </c>
      <c r="H575" s="2">
        <f t="shared" si="76"/>
        <v>0.72859089345863171</v>
      </c>
      <c r="I575" s="2">
        <f t="shared" si="77"/>
        <v>42.149411767456364</v>
      </c>
    </row>
    <row r="576" spans="1:9" ht="13.5" x14ac:dyDescent="0.25">
      <c r="A576" s="3">
        <f>TITRES_STAT!B579</f>
        <v>43140</v>
      </c>
      <c r="B576" s="5">
        <f>TITRES_STAT!D579</f>
        <v>0.33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2.9343195722616859E-3</v>
      </c>
      <c r="G576" s="2">
        <f t="shared" si="80"/>
        <v>4.0273898543151257E-3</v>
      </c>
      <c r="H576" s="2">
        <f t="shared" si="76"/>
        <v>0.72859089345863171</v>
      </c>
      <c r="I576" s="2">
        <f t="shared" si="77"/>
        <v>42.149411767456364</v>
      </c>
    </row>
    <row r="577" spans="1:9" ht="13.5" x14ac:dyDescent="0.25">
      <c r="A577" s="3">
        <f>TITRES_STAT!B580</f>
        <v>43143</v>
      </c>
      <c r="B577" s="5">
        <f>TITRES_STAT!D580</f>
        <v>0.34</v>
      </c>
      <c r="C577" s="2">
        <f t="shared" si="72"/>
        <v>1.0000000000000009E-2</v>
      </c>
      <c r="D577" s="2">
        <f t="shared" si="73"/>
        <v>1.0000000000000009E-2</v>
      </c>
      <c r="E577" s="2">
        <f t="shared" si="74"/>
        <v>0</v>
      </c>
      <c r="F577" s="2">
        <f t="shared" si="80"/>
        <v>3.4390110313858519E-3</v>
      </c>
      <c r="G577" s="2">
        <f t="shared" si="80"/>
        <v>3.7397191504354743E-3</v>
      </c>
      <c r="H577" s="2">
        <f t="shared" si="76"/>
        <v>0.91959072140093567</v>
      </c>
      <c r="I577" s="2">
        <f t="shared" si="77"/>
        <v>47.905561906957416</v>
      </c>
    </row>
    <row r="578" spans="1:9" ht="13.5" x14ac:dyDescent="0.25">
      <c r="A578" s="3">
        <f>TITRES_STAT!B581</f>
        <v>43144</v>
      </c>
      <c r="B578" s="5">
        <f>TITRES_STAT!D581</f>
        <v>0.33</v>
      </c>
      <c r="C578" s="2">
        <f t="shared" si="72"/>
        <v>-1.0000000000000009E-2</v>
      </c>
      <c r="D578" s="2">
        <f t="shared" si="73"/>
        <v>0</v>
      </c>
      <c r="E578" s="2">
        <f t="shared" si="74"/>
        <v>1.0000000000000009E-2</v>
      </c>
      <c r="F578" s="2">
        <f t="shared" si="80"/>
        <v>3.1933673862868626E-3</v>
      </c>
      <c r="G578" s="2">
        <f t="shared" si="80"/>
        <v>4.1868820682615122E-3</v>
      </c>
      <c r="H578" s="2">
        <f t="shared" si="76"/>
        <v>0.76270774629504212</v>
      </c>
      <c r="I578" s="2">
        <f t="shared" si="77"/>
        <v>43.269098232429279</v>
      </c>
    </row>
    <row r="579" spans="1:9" ht="13.5" x14ac:dyDescent="0.25">
      <c r="A579" s="3">
        <f>TITRES_STAT!B582</f>
        <v>43145</v>
      </c>
      <c r="B579" s="5">
        <f>TITRES_STAT!D582</f>
        <v>0.33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2.9652697158378013E-3</v>
      </c>
      <c r="G579" s="2">
        <f t="shared" si="80"/>
        <v>3.8878190633856897E-3</v>
      </c>
      <c r="H579" s="2">
        <f t="shared" si="76"/>
        <v>0.76270774629504223</v>
      </c>
      <c r="I579" s="2">
        <f t="shared" si="77"/>
        <v>43.269098232429286</v>
      </c>
    </row>
    <row r="580" spans="1:9" ht="13.5" x14ac:dyDescent="0.25">
      <c r="A580" s="3">
        <f>TITRES_STAT!B583</f>
        <v>43146</v>
      </c>
      <c r="B580" s="5">
        <f>TITRES_STAT!D583</f>
        <v>0.33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2.7534647361351014E-3</v>
      </c>
      <c r="G580" s="2">
        <f t="shared" si="80"/>
        <v>3.610117701715283E-3</v>
      </c>
      <c r="H580" s="2">
        <f t="shared" si="76"/>
        <v>0.76270774629504234</v>
      </c>
      <c r="I580" s="2">
        <f t="shared" si="77"/>
        <v>43.269098232429293</v>
      </c>
    </row>
    <row r="581" spans="1:9" ht="13.5" x14ac:dyDescent="0.25">
      <c r="A581" s="3">
        <f>TITRES_STAT!B584</f>
        <v>43147</v>
      </c>
      <c r="B581" s="5">
        <f>TITRES_STAT!D584</f>
        <v>0.33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2.5567886835540228E-3</v>
      </c>
      <c r="G581" s="2">
        <f t="shared" si="80"/>
        <v>3.3522521515927627E-3</v>
      </c>
      <c r="H581" s="2">
        <f t="shared" si="76"/>
        <v>0.76270774629504234</v>
      </c>
      <c r="I581" s="2">
        <f t="shared" si="77"/>
        <v>43.269098232429293</v>
      </c>
    </row>
    <row r="582" spans="1:9" ht="13.5" x14ac:dyDescent="0.25">
      <c r="A582" s="3">
        <f>TITRES_STAT!B585</f>
        <v>43150</v>
      </c>
      <c r="B582" s="5">
        <f>TITRES_STAT!D585</f>
        <v>0.33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2.374160920443021E-3</v>
      </c>
      <c r="G582" s="2">
        <f t="shared" si="80"/>
        <v>3.112805569336137E-3</v>
      </c>
      <c r="H582" s="2">
        <f t="shared" si="76"/>
        <v>0.76270774629504223</v>
      </c>
      <c r="I582" s="2">
        <f t="shared" si="77"/>
        <v>43.269098232429286</v>
      </c>
    </row>
    <row r="583" spans="1:9" ht="13.5" x14ac:dyDescent="0.25">
      <c r="A583" s="3">
        <f>TITRES_STAT!B586</f>
        <v>43151</v>
      </c>
      <c r="B583" s="5">
        <f>TITRES_STAT!D586</f>
        <v>0.33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2.2045779975542338E-3</v>
      </c>
      <c r="G583" s="2">
        <f t="shared" si="80"/>
        <v>2.890462314383556E-3</v>
      </c>
      <c r="H583" s="2">
        <f t="shared" si="76"/>
        <v>0.76270774629504223</v>
      </c>
      <c r="I583" s="2">
        <f t="shared" si="77"/>
        <v>43.269098232429286</v>
      </c>
    </row>
    <row r="584" spans="1:9" ht="13.5" x14ac:dyDescent="0.25">
      <c r="A584" s="3">
        <f>TITRES_STAT!B587</f>
        <v>43152</v>
      </c>
      <c r="B584" s="5">
        <f>TITRES_STAT!D587</f>
        <v>0.33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2.0471081405860742E-3</v>
      </c>
      <c r="G584" s="2">
        <f t="shared" si="80"/>
        <v>2.6840007204990165E-3</v>
      </c>
      <c r="H584" s="2">
        <f t="shared" si="76"/>
        <v>0.76270774629504212</v>
      </c>
      <c r="I584" s="2">
        <f t="shared" si="77"/>
        <v>43.269098232429279</v>
      </c>
    </row>
    <row r="585" spans="1:9" ht="13.5" x14ac:dyDescent="0.25">
      <c r="A585" s="3">
        <f>TITRES_STAT!B588</f>
        <v>43153</v>
      </c>
      <c r="B585" s="5">
        <f>TITRES_STAT!D588</f>
        <v>0.33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1.9008861305442118E-3</v>
      </c>
      <c r="G585" s="2">
        <f t="shared" si="80"/>
        <v>2.4922863833205153E-3</v>
      </c>
      <c r="H585" s="2">
        <f t="shared" si="76"/>
        <v>0.76270774629504212</v>
      </c>
      <c r="I585" s="2">
        <f t="shared" si="77"/>
        <v>43.269098232429279</v>
      </c>
    </row>
    <row r="586" spans="1:9" ht="13.5" x14ac:dyDescent="0.25">
      <c r="A586" s="3">
        <f>TITRES_STAT!B589</f>
        <v>43154</v>
      </c>
      <c r="B586" s="5">
        <f>TITRES_STAT!D589</f>
        <v>0.33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1.7651085497910539E-3</v>
      </c>
      <c r="G586" s="2">
        <f t="shared" si="80"/>
        <v>2.3142659273690499E-3</v>
      </c>
      <c r="H586" s="2">
        <f t="shared" si="76"/>
        <v>0.76270774629504223</v>
      </c>
      <c r="I586" s="2">
        <f t="shared" si="77"/>
        <v>43.269098232429286</v>
      </c>
    </row>
    <row r="587" spans="1:9" ht="13.5" x14ac:dyDescent="0.25">
      <c r="A587" s="3">
        <f>TITRES_STAT!B590</f>
        <v>43157</v>
      </c>
      <c r="B587" s="5">
        <f>TITRES_STAT!D590</f>
        <v>0.32</v>
      </c>
      <c r="C587" s="2">
        <f t="shared" si="81"/>
        <v>-1.0000000000000009E-2</v>
      </c>
      <c r="D587" s="2">
        <f t="shared" si="82"/>
        <v>0</v>
      </c>
      <c r="E587" s="2">
        <f t="shared" si="83"/>
        <v>1.0000000000000009E-2</v>
      </c>
      <c r="F587" s="2">
        <f t="shared" si="80"/>
        <v>1.6390293676631213E-3</v>
      </c>
      <c r="G587" s="2">
        <f t="shared" si="80"/>
        <v>2.8632469325569755E-3</v>
      </c>
      <c r="H587" s="2">
        <f t="shared" si="76"/>
        <v>0.57243730850674934</v>
      </c>
      <c r="I587" s="2">
        <f t="shared" si="77"/>
        <v>36.40445984141391</v>
      </c>
    </row>
    <row r="588" spans="1:9" ht="13.5" x14ac:dyDescent="0.25">
      <c r="A588" s="3">
        <f>TITRES_STAT!B591</f>
        <v>43158</v>
      </c>
      <c r="B588" s="5">
        <f>TITRES_STAT!D591</f>
        <v>0.32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1.5219558414014697E-3</v>
      </c>
      <c r="G588" s="2">
        <f t="shared" si="80"/>
        <v>2.6587292945171913E-3</v>
      </c>
      <c r="H588" s="2">
        <f t="shared" si="76"/>
        <v>0.57243730850674945</v>
      </c>
      <c r="I588" s="2">
        <f t="shared" si="77"/>
        <v>36.40445984141391</v>
      </c>
    </row>
    <row r="589" spans="1:9" ht="13.5" x14ac:dyDescent="0.25">
      <c r="A589" s="3">
        <f>TITRES_STAT!B592</f>
        <v>43159</v>
      </c>
      <c r="B589" s="5">
        <f>TITRES_STAT!D592</f>
        <v>0.32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1.4132447098727933E-3</v>
      </c>
      <c r="G589" s="2">
        <f t="shared" si="84"/>
        <v>2.4688200591945347E-3</v>
      </c>
      <c r="H589" s="2">
        <f t="shared" si="76"/>
        <v>0.57243730850674945</v>
      </c>
      <c r="I589" s="2">
        <f t="shared" si="77"/>
        <v>36.40445984141391</v>
      </c>
    </row>
    <row r="590" spans="1:9" ht="13.5" x14ac:dyDescent="0.25">
      <c r="A590" s="3">
        <f>TITRES_STAT!B593</f>
        <v>43160</v>
      </c>
      <c r="B590" s="5">
        <f>TITRES_STAT!D593</f>
        <v>0.32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1.3122986591675937E-3</v>
      </c>
      <c r="G590" s="2">
        <f t="shared" si="84"/>
        <v>2.2924757692520678E-3</v>
      </c>
      <c r="H590" s="2">
        <f t="shared" si="76"/>
        <v>0.57243730850674945</v>
      </c>
      <c r="I590" s="2">
        <f t="shared" si="77"/>
        <v>36.40445984141391</v>
      </c>
    </row>
    <row r="591" spans="1:9" ht="13.5" x14ac:dyDescent="0.25">
      <c r="A591" s="3">
        <f>TITRES_STAT!B594</f>
        <v>43161</v>
      </c>
      <c r="B591" s="5">
        <f>TITRES_STAT!D594</f>
        <v>0.31</v>
      </c>
      <c r="C591" s="2">
        <f t="shared" si="81"/>
        <v>-1.0000000000000009E-2</v>
      </c>
      <c r="D591" s="2">
        <f t="shared" si="82"/>
        <v>0</v>
      </c>
      <c r="E591" s="2">
        <f t="shared" si="83"/>
        <v>1.0000000000000009E-2</v>
      </c>
      <c r="F591" s="2">
        <f t="shared" si="84"/>
        <v>1.2185630406556225E-3</v>
      </c>
      <c r="G591" s="2">
        <f t="shared" si="84"/>
        <v>2.8430132143054923E-3</v>
      </c>
      <c r="H591" s="2">
        <f t="shared" si="76"/>
        <v>0.42861673471092188</v>
      </c>
      <c r="I591" s="2">
        <f t="shared" si="77"/>
        <v>30.002219930431636</v>
      </c>
    </row>
    <row r="592" spans="1:9" ht="13.5" x14ac:dyDescent="0.25">
      <c r="A592" s="3">
        <f>TITRES_STAT!B595</f>
        <v>43164</v>
      </c>
      <c r="B592" s="5">
        <f>TITRES_STAT!D595</f>
        <v>0.32</v>
      </c>
      <c r="C592" s="2">
        <f t="shared" si="81"/>
        <v>1.0000000000000009E-2</v>
      </c>
      <c r="D592" s="2">
        <f t="shared" si="82"/>
        <v>1.0000000000000009E-2</v>
      </c>
      <c r="E592" s="2">
        <f t="shared" si="83"/>
        <v>0</v>
      </c>
      <c r="F592" s="2">
        <f t="shared" si="84"/>
        <v>1.8458085377516501E-3</v>
      </c>
      <c r="G592" s="2">
        <f t="shared" si="84"/>
        <v>2.6399408418550999E-3</v>
      </c>
      <c r="H592" s="2">
        <f t="shared" si="76"/>
        <v>0.69918556828515555</v>
      </c>
      <c r="I592" s="2">
        <f t="shared" si="77"/>
        <v>41.148276052672955</v>
      </c>
    </row>
    <row r="593" spans="1:9" ht="13.5" x14ac:dyDescent="0.25">
      <c r="A593" s="3">
        <f>TITRES_STAT!B596</f>
        <v>43165</v>
      </c>
      <c r="B593" s="5">
        <f>TITRES_STAT!D596</f>
        <v>0.32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1.7139650707693895E-3</v>
      </c>
      <c r="G593" s="2">
        <f t="shared" si="84"/>
        <v>2.4513736388654499E-3</v>
      </c>
      <c r="H593" s="2">
        <f t="shared" ref="H593:H656" si="85">F593/G593</f>
        <v>0.69918556828515566</v>
      </c>
      <c r="I593" s="2">
        <f t="shared" ref="I593:I656" si="86">IF(G593=0,100,100-(100/(1+H593)))</f>
        <v>41.148276052672962</v>
      </c>
    </row>
    <row r="594" spans="1:9" ht="13.5" x14ac:dyDescent="0.25">
      <c r="A594" s="3">
        <f>TITRES_STAT!B597</f>
        <v>43166</v>
      </c>
      <c r="B594" s="5">
        <f>TITRES_STAT!D597</f>
        <v>0.32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1.5915389942858617E-3</v>
      </c>
      <c r="G594" s="2">
        <f t="shared" si="84"/>
        <v>2.2762755218036323E-3</v>
      </c>
      <c r="H594" s="2">
        <f t="shared" si="85"/>
        <v>0.69918556828515555</v>
      </c>
      <c r="I594" s="2">
        <f t="shared" si="86"/>
        <v>41.148276052672955</v>
      </c>
    </row>
    <row r="595" spans="1:9" ht="13.5" x14ac:dyDescent="0.25">
      <c r="A595" s="3">
        <f>TITRES_STAT!B598</f>
        <v>43167</v>
      </c>
      <c r="B595" s="5">
        <f>TITRES_STAT!D598</f>
        <v>0.32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1.4778576375511572E-3</v>
      </c>
      <c r="G595" s="2">
        <f t="shared" si="84"/>
        <v>2.1136844131033729E-3</v>
      </c>
      <c r="H595" s="2">
        <f t="shared" si="85"/>
        <v>0.69918556828515555</v>
      </c>
      <c r="I595" s="2">
        <f t="shared" si="86"/>
        <v>41.148276052672955</v>
      </c>
    </row>
    <row r="596" spans="1:9" ht="13.5" x14ac:dyDescent="0.25">
      <c r="A596" s="3">
        <f>TITRES_STAT!B599</f>
        <v>43168</v>
      </c>
      <c r="B596" s="5">
        <f>TITRES_STAT!D599</f>
        <v>0.32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1.3722963777260747E-3</v>
      </c>
      <c r="G596" s="2">
        <f t="shared" si="84"/>
        <v>1.9627069550245606E-3</v>
      </c>
      <c r="H596" s="2">
        <f t="shared" si="85"/>
        <v>0.69918556828515555</v>
      </c>
      <c r="I596" s="2">
        <f t="shared" si="86"/>
        <v>41.148276052672955</v>
      </c>
    </row>
    <row r="597" spans="1:9" ht="13.5" x14ac:dyDescent="0.25">
      <c r="A597" s="3">
        <f>TITRES_STAT!B600</f>
        <v>43171</v>
      </c>
      <c r="B597" s="5">
        <f>TITRES_STAT!D600</f>
        <v>0.32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1.2742752078884979E-3</v>
      </c>
      <c r="G597" s="2">
        <f t="shared" si="84"/>
        <v>1.8225136010942347E-3</v>
      </c>
      <c r="H597" s="2">
        <f t="shared" si="85"/>
        <v>0.69918556828515566</v>
      </c>
      <c r="I597" s="2">
        <f t="shared" si="86"/>
        <v>41.148276052672962</v>
      </c>
    </row>
    <row r="598" spans="1:9" ht="13.5" x14ac:dyDescent="0.25">
      <c r="A598" s="3">
        <f>TITRES_STAT!B601</f>
        <v>43172</v>
      </c>
      <c r="B598" s="5">
        <f>TITRES_STAT!D601</f>
        <v>0.32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1.1832555501821768E-3</v>
      </c>
      <c r="G598" s="2">
        <f t="shared" si="84"/>
        <v>1.6923340581589323E-3</v>
      </c>
      <c r="H598" s="2">
        <f t="shared" si="85"/>
        <v>0.69918556828515566</v>
      </c>
      <c r="I598" s="2">
        <f t="shared" si="86"/>
        <v>41.148276052672962</v>
      </c>
    </row>
    <row r="599" spans="1:9" ht="13.5" x14ac:dyDescent="0.25">
      <c r="A599" s="3">
        <f>TITRES_STAT!B602</f>
        <v>43173</v>
      </c>
      <c r="B599" s="5">
        <f>TITRES_STAT!D602</f>
        <v>0.32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1.0987372965977355E-3</v>
      </c>
      <c r="G599" s="2">
        <f t="shared" si="84"/>
        <v>1.5714530540047228E-3</v>
      </c>
      <c r="H599" s="2">
        <f t="shared" si="85"/>
        <v>0.69918556828515566</v>
      </c>
      <c r="I599" s="2">
        <f t="shared" si="86"/>
        <v>41.148276052672962</v>
      </c>
    </row>
    <row r="600" spans="1:9" ht="13.5" x14ac:dyDescent="0.25">
      <c r="A600" s="3">
        <f>TITRES_STAT!B603</f>
        <v>43174</v>
      </c>
      <c r="B600" s="5">
        <f>TITRES_STAT!D603</f>
        <v>0.32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1.0202560611264687E-3</v>
      </c>
      <c r="G600" s="2">
        <f t="shared" si="84"/>
        <v>1.4592064072900999E-3</v>
      </c>
      <c r="H600" s="2">
        <f t="shared" si="85"/>
        <v>0.69918556828515555</v>
      </c>
      <c r="I600" s="2">
        <f t="shared" si="86"/>
        <v>41.148276052672955</v>
      </c>
    </row>
    <row r="601" spans="1:9" ht="13.5" x14ac:dyDescent="0.25">
      <c r="A601" s="3">
        <f>TITRES_STAT!B604</f>
        <v>43175</v>
      </c>
      <c r="B601" s="5">
        <f>TITRES_STAT!D604</f>
        <v>0.32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9.4738062818886383E-4</v>
      </c>
      <c r="G601" s="2">
        <f t="shared" si="84"/>
        <v>1.35497737819795E-3</v>
      </c>
      <c r="H601" s="2">
        <f t="shared" si="85"/>
        <v>0.69918556828515555</v>
      </c>
      <c r="I601" s="2">
        <f t="shared" si="86"/>
        <v>41.148276052672955</v>
      </c>
    </row>
    <row r="602" spans="1:9" ht="13.5" x14ac:dyDescent="0.25">
      <c r="A602" s="3">
        <f>TITRES_STAT!B605</f>
        <v>43178</v>
      </c>
      <c r="B602" s="5">
        <f>TITRES_STAT!D605</f>
        <v>0.32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8.7971058331823076E-4</v>
      </c>
      <c r="G602" s="2">
        <f t="shared" si="84"/>
        <v>1.2581932797552393E-3</v>
      </c>
      <c r="H602" s="2">
        <f t="shared" si="85"/>
        <v>0.69918556828515566</v>
      </c>
      <c r="I602" s="2">
        <f t="shared" si="86"/>
        <v>41.148276052672962</v>
      </c>
    </row>
    <row r="603" spans="1:9" ht="13.5" x14ac:dyDescent="0.25">
      <c r="A603" s="3">
        <f>TITRES_STAT!B606</f>
        <v>43180</v>
      </c>
      <c r="B603" s="5">
        <f>TITRES_STAT!D606</f>
        <v>0.32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8.168741130812143E-4</v>
      </c>
      <c r="G603" s="2">
        <f t="shared" si="84"/>
        <v>1.1683223312012935E-3</v>
      </c>
      <c r="H603" s="2">
        <f t="shared" si="85"/>
        <v>0.69918556828515577</v>
      </c>
      <c r="I603" s="2">
        <f t="shared" si="86"/>
        <v>41.148276052672962</v>
      </c>
    </row>
    <row r="604" spans="1:9" ht="13.5" x14ac:dyDescent="0.25">
      <c r="A604" s="3">
        <f>TITRES_STAT!B607</f>
        <v>43181</v>
      </c>
      <c r="B604" s="5">
        <f>TITRES_STAT!D607</f>
        <v>0.32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7.5852596214684182E-4</v>
      </c>
      <c r="G604" s="2">
        <f t="shared" si="84"/>
        <v>1.0848707361154869E-3</v>
      </c>
      <c r="H604" s="2">
        <f t="shared" si="85"/>
        <v>0.69918556828515566</v>
      </c>
      <c r="I604" s="2">
        <f t="shared" si="86"/>
        <v>41.148276052672962</v>
      </c>
    </row>
    <row r="605" spans="1:9" ht="13.5" x14ac:dyDescent="0.25">
      <c r="A605" s="3">
        <f>TITRES_STAT!B608</f>
        <v>43182</v>
      </c>
      <c r="B605" s="5">
        <f>TITRES_STAT!D608</f>
        <v>0.32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7.0434553627921027E-4</v>
      </c>
      <c r="G605" s="2">
        <f t="shared" si="87"/>
        <v>1.007379969250095E-3</v>
      </c>
      <c r="H605" s="2">
        <f t="shared" si="85"/>
        <v>0.69918556828515566</v>
      </c>
      <c r="I605" s="2">
        <f t="shared" si="86"/>
        <v>41.148276052672962</v>
      </c>
    </row>
    <row r="606" spans="1:9" ht="13.5" x14ac:dyDescent="0.25">
      <c r="A606" s="3">
        <f>TITRES_STAT!B609</f>
        <v>43185</v>
      </c>
      <c r="B606" s="5">
        <f>TITRES_STAT!D609</f>
        <v>0.32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6.5403514083069527E-4</v>
      </c>
      <c r="G606" s="2">
        <f t="shared" si="87"/>
        <v>9.3542425716080255E-4</v>
      </c>
      <c r="H606" s="2">
        <f t="shared" si="85"/>
        <v>0.69918556828515566</v>
      </c>
      <c r="I606" s="2">
        <f t="shared" si="86"/>
        <v>41.148276052672962</v>
      </c>
    </row>
    <row r="607" spans="1:9" ht="13.5" x14ac:dyDescent="0.25">
      <c r="A607" s="3">
        <f>TITRES_STAT!B610</f>
        <v>43186</v>
      </c>
      <c r="B607" s="5">
        <f>TITRES_STAT!D610</f>
        <v>0.32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6.073183450570742E-4</v>
      </c>
      <c r="G607" s="2">
        <f t="shared" si="87"/>
        <v>8.6860823879217374E-4</v>
      </c>
      <c r="H607" s="2">
        <f t="shared" si="85"/>
        <v>0.69918556828515566</v>
      </c>
      <c r="I607" s="2">
        <f t="shared" si="86"/>
        <v>41.148276052672962</v>
      </c>
    </row>
    <row r="608" spans="1:9" ht="13.5" x14ac:dyDescent="0.25">
      <c r="A608" s="3">
        <f>TITRES_STAT!B611</f>
        <v>43187</v>
      </c>
      <c r="B608" s="5">
        <f>TITRES_STAT!D611</f>
        <v>0.31</v>
      </c>
      <c r="C608" s="2">
        <f t="shared" si="81"/>
        <v>-1.0000000000000009E-2</v>
      </c>
      <c r="D608" s="2">
        <f t="shared" si="82"/>
        <v>0</v>
      </c>
      <c r="E608" s="2">
        <f t="shared" si="83"/>
        <v>1.0000000000000009E-2</v>
      </c>
      <c r="F608" s="2">
        <f t="shared" si="87"/>
        <v>5.639384632672832E-4</v>
      </c>
      <c r="G608" s="2">
        <f t="shared" si="87"/>
        <v>1.5208505074498762E-3</v>
      </c>
      <c r="H608" s="2">
        <f t="shared" si="85"/>
        <v>0.37080466522175215</v>
      </c>
      <c r="I608" s="2">
        <f t="shared" si="86"/>
        <v>27.050146138929847</v>
      </c>
    </row>
    <row r="609" spans="1:9" ht="13.5" x14ac:dyDescent="0.25">
      <c r="A609" s="3">
        <f>TITRES_STAT!B612</f>
        <v>43188</v>
      </c>
      <c r="B609" s="5">
        <f>TITRES_STAT!D612</f>
        <v>0.31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5.2365714446247721E-4</v>
      </c>
      <c r="G609" s="2">
        <f t="shared" si="87"/>
        <v>1.4122183283463137E-3</v>
      </c>
      <c r="H609" s="2">
        <f t="shared" si="85"/>
        <v>0.37080466522175209</v>
      </c>
      <c r="I609" s="2">
        <f t="shared" si="86"/>
        <v>27.050146138929847</v>
      </c>
    </row>
    <row r="610" spans="1:9" ht="13.5" x14ac:dyDescent="0.25">
      <c r="A610" s="3">
        <f>TITRES_STAT!B613</f>
        <v>43189</v>
      </c>
      <c r="B610" s="5">
        <f>TITRES_STAT!D613</f>
        <v>0.31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4.8625306271515742E-4</v>
      </c>
      <c r="G610" s="2">
        <f t="shared" si="87"/>
        <v>1.3113455906072912E-3</v>
      </c>
      <c r="H610" s="2">
        <f t="shared" si="85"/>
        <v>0.37080466522175215</v>
      </c>
      <c r="I610" s="2">
        <f t="shared" si="86"/>
        <v>27.050146138929847</v>
      </c>
    </row>
    <row r="611" spans="1:9" ht="13.5" x14ac:dyDescent="0.25">
      <c r="A611" s="3">
        <f>TITRES_STAT!B614</f>
        <v>43192</v>
      </c>
      <c r="B611" s="5">
        <f>TITRES_STAT!D614</f>
        <v>0.31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4.5152070109264619E-4</v>
      </c>
      <c r="G611" s="2">
        <f t="shared" si="87"/>
        <v>1.2176780484210563E-3</v>
      </c>
      <c r="H611" s="2">
        <f t="shared" si="85"/>
        <v>0.37080466522175209</v>
      </c>
      <c r="I611" s="2">
        <f t="shared" si="86"/>
        <v>27.050146138929847</v>
      </c>
    </row>
    <row r="612" spans="1:9" ht="13.5" x14ac:dyDescent="0.25">
      <c r="A612" s="3">
        <f>TITRES_STAT!B615</f>
        <v>43193</v>
      </c>
      <c r="B612" s="5">
        <f>TITRES_STAT!D615</f>
        <v>0.31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4.1926922244317147E-4</v>
      </c>
      <c r="G612" s="2">
        <f t="shared" si="87"/>
        <v>1.1307010449624095E-3</v>
      </c>
      <c r="H612" s="2">
        <f t="shared" si="85"/>
        <v>0.37080466522175204</v>
      </c>
      <c r="I612" s="2">
        <f t="shared" si="86"/>
        <v>27.050146138929847</v>
      </c>
    </row>
    <row r="613" spans="1:9" ht="13.5" x14ac:dyDescent="0.25">
      <c r="A613" s="3">
        <f>TITRES_STAT!B616</f>
        <v>43194</v>
      </c>
      <c r="B613" s="5">
        <f>TITRES_STAT!D616</f>
        <v>0.31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3.893214208400878E-4</v>
      </c>
      <c r="G613" s="2">
        <f t="shared" si="87"/>
        <v>1.0499366846079517E-3</v>
      </c>
      <c r="H613" s="2">
        <f t="shared" si="85"/>
        <v>0.37080466522175204</v>
      </c>
      <c r="I613" s="2">
        <f t="shared" si="86"/>
        <v>27.050146138929847</v>
      </c>
    </row>
    <row r="614" spans="1:9" ht="13.5" x14ac:dyDescent="0.25">
      <c r="A614" s="3">
        <f>TITRES_STAT!B617</f>
        <v>43195</v>
      </c>
      <c r="B614" s="5">
        <f>TITRES_STAT!D617</f>
        <v>0.3</v>
      </c>
      <c r="C614" s="2">
        <f t="shared" si="81"/>
        <v>-1.0000000000000009E-2</v>
      </c>
      <c r="D614" s="2">
        <f t="shared" si="82"/>
        <v>0</v>
      </c>
      <c r="E614" s="2">
        <f t="shared" si="83"/>
        <v>1.0000000000000009E-2</v>
      </c>
      <c r="F614" s="2">
        <f t="shared" si="87"/>
        <v>3.6151274792293873E-4</v>
      </c>
      <c r="G614" s="2">
        <f t="shared" si="87"/>
        <v>1.6892269214216701E-3</v>
      </c>
      <c r="H614" s="2">
        <f t="shared" si="85"/>
        <v>0.21401076630881896</v>
      </c>
      <c r="I614" s="2">
        <f t="shared" si="86"/>
        <v>17.62840760955649</v>
      </c>
    </row>
    <row r="615" spans="1:9" ht="13.5" x14ac:dyDescent="0.25">
      <c r="A615" s="3">
        <f>TITRES_STAT!B618</f>
        <v>43196</v>
      </c>
      <c r="B615" s="5">
        <f>TITRES_STAT!D618</f>
        <v>0.28999999999999998</v>
      </c>
      <c r="C615" s="2">
        <f t="shared" si="81"/>
        <v>-1.0000000000000009E-2</v>
      </c>
      <c r="D615" s="2">
        <f t="shared" si="82"/>
        <v>0</v>
      </c>
      <c r="E615" s="2">
        <f t="shared" si="83"/>
        <v>1.0000000000000009E-2</v>
      </c>
      <c r="F615" s="2">
        <f t="shared" si="87"/>
        <v>3.3569040878558598E-4</v>
      </c>
      <c r="G615" s="2">
        <f t="shared" si="87"/>
        <v>2.2828535698915515E-3</v>
      </c>
      <c r="H615" s="2">
        <f t="shared" si="85"/>
        <v>0.14704859444906629</v>
      </c>
      <c r="I615" s="2">
        <f t="shared" si="86"/>
        <v>12.819735376572652</v>
      </c>
    </row>
    <row r="616" spans="1:9" ht="13.5" x14ac:dyDescent="0.25">
      <c r="A616" s="3">
        <f>TITRES_STAT!B619</f>
        <v>43200</v>
      </c>
      <c r="B616" s="5">
        <f>TITRES_STAT!D619</f>
        <v>0.28999999999999998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3.1171252244375841E-4</v>
      </c>
      <c r="G616" s="2">
        <f t="shared" si="87"/>
        <v>2.1197926006135833E-3</v>
      </c>
      <c r="H616" s="2">
        <f t="shared" si="85"/>
        <v>0.14704859444906632</v>
      </c>
      <c r="I616" s="2">
        <f t="shared" si="86"/>
        <v>12.819735376572652</v>
      </c>
    </row>
    <row r="617" spans="1:9" ht="13.5" x14ac:dyDescent="0.25">
      <c r="A617" s="3">
        <f>TITRES_STAT!B620</f>
        <v>43201</v>
      </c>
      <c r="B617" s="5">
        <f>TITRES_STAT!D620</f>
        <v>0.28999999999999998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2.8944734226920427E-4</v>
      </c>
      <c r="G617" s="2">
        <f t="shared" si="87"/>
        <v>1.9683788434268989E-3</v>
      </c>
      <c r="H617" s="2">
        <f t="shared" si="85"/>
        <v>0.14704859444906632</v>
      </c>
      <c r="I617" s="2">
        <f t="shared" si="86"/>
        <v>12.819735376572652</v>
      </c>
    </row>
    <row r="618" spans="1:9" ht="13.5" x14ac:dyDescent="0.25">
      <c r="A618" s="3">
        <f>TITRES_STAT!B621</f>
        <v>43202</v>
      </c>
      <c r="B618" s="5">
        <f>TITRES_STAT!D621</f>
        <v>0.3</v>
      </c>
      <c r="C618" s="2">
        <f t="shared" si="81"/>
        <v>1.0000000000000009E-2</v>
      </c>
      <c r="D618" s="2">
        <f t="shared" si="82"/>
        <v>1.0000000000000009E-2</v>
      </c>
      <c r="E618" s="2">
        <f t="shared" si="83"/>
        <v>0</v>
      </c>
      <c r="F618" s="2">
        <f t="shared" si="87"/>
        <v>9.830582463928332E-4</v>
      </c>
      <c r="G618" s="2">
        <f t="shared" si="87"/>
        <v>1.8277803546106919E-3</v>
      </c>
      <c r="H618" s="2">
        <f t="shared" si="85"/>
        <v>0.53784265921942231</v>
      </c>
      <c r="I618" s="2">
        <f t="shared" si="86"/>
        <v>34.97384182933385</v>
      </c>
    </row>
    <row r="619" spans="1:9" ht="13.5" x14ac:dyDescent="0.25">
      <c r="A619" s="3">
        <f>TITRES_STAT!B622</f>
        <v>43203</v>
      </c>
      <c r="B619" s="5">
        <f>TITRES_STAT!D622</f>
        <v>0.3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9.1283980022191654E-4</v>
      </c>
      <c r="G619" s="2">
        <f t="shared" si="87"/>
        <v>1.6972246149956425E-3</v>
      </c>
      <c r="H619" s="2">
        <f t="shared" si="85"/>
        <v>0.53784265921942231</v>
      </c>
      <c r="I619" s="2">
        <f t="shared" si="86"/>
        <v>34.97384182933385</v>
      </c>
    </row>
    <row r="620" spans="1:9" ht="13.5" x14ac:dyDescent="0.25">
      <c r="A620" s="3">
        <f>TITRES_STAT!B623</f>
        <v>43206</v>
      </c>
      <c r="B620" s="5">
        <f>TITRES_STAT!D623</f>
        <v>0.28999999999999998</v>
      </c>
      <c r="C620" s="2">
        <f t="shared" si="81"/>
        <v>-1.0000000000000009E-2</v>
      </c>
      <c r="D620" s="2">
        <f t="shared" si="82"/>
        <v>0</v>
      </c>
      <c r="E620" s="2">
        <f t="shared" si="83"/>
        <v>1.0000000000000009E-2</v>
      </c>
      <c r="F620" s="2">
        <f t="shared" si="87"/>
        <v>8.476369573489226E-4</v>
      </c>
      <c r="G620" s="2">
        <f t="shared" si="87"/>
        <v>2.2902799996388115E-3</v>
      </c>
      <c r="H620" s="2">
        <f t="shared" si="85"/>
        <v>0.37010189037261781</v>
      </c>
      <c r="I620" s="2">
        <f t="shared" si="86"/>
        <v>27.012727518532486</v>
      </c>
    </row>
    <row r="621" spans="1:9" ht="13.5" x14ac:dyDescent="0.25">
      <c r="A621" s="3">
        <f>TITRES_STAT!B624</f>
        <v>43207</v>
      </c>
      <c r="B621" s="5">
        <f>TITRES_STAT!D624</f>
        <v>0.3</v>
      </c>
      <c r="C621" s="2">
        <f t="shared" si="81"/>
        <v>1.0000000000000009E-2</v>
      </c>
      <c r="D621" s="2">
        <f t="shared" si="82"/>
        <v>1.0000000000000009E-2</v>
      </c>
      <c r="E621" s="2">
        <f t="shared" si="83"/>
        <v>0</v>
      </c>
      <c r="F621" s="2">
        <f t="shared" ref="F621:G636" si="88">((F620*13)+D621)/14</f>
        <v>1.5013771746811432E-3</v>
      </c>
      <c r="G621" s="2">
        <f t="shared" si="88"/>
        <v>2.1266885710931821E-3</v>
      </c>
      <c r="H621" s="2">
        <f t="shared" si="85"/>
        <v>0.70596945650081244</v>
      </c>
      <c r="I621" s="2">
        <f t="shared" si="86"/>
        <v>41.382303405880243</v>
      </c>
    </row>
    <row r="622" spans="1:9" ht="13.5" x14ac:dyDescent="0.25">
      <c r="A622" s="3">
        <f>TITRES_STAT!B625</f>
        <v>43208</v>
      </c>
      <c r="B622" s="5">
        <f>TITRES_STAT!D625</f>
        <v>0.28999999999999998</v>
      </c>
      <c r="C622" s="2">
        <f t="shared" si="81"/>
        <v>-1.0000000000000009E-2</v>
      </c>
      <c r="D622" s="2">
        <f t="shared" si="82"/>
        <v>0</v>
      </c>
      <c r="E622" s="2">
        <f t="shared" si="83"/>
        <v>1.0000000000000009E-2</v>
      </c>
      <c r="F622" s="2">
        <f t="shared" si="88"/>
        <v>1.3941359479182046E-3</v>
      </c>
      <c r="G622" s="2">
        <f t="shared" si="88"/>
        <v>2.689067958872241E-3</v>
      </c>
      <c r="H622" s="2">
        <f t="shared" si="85"/>
        <v>0.51844578465130586</v>
      </c>
      <c r="I622" s="2">
        <f t="shared" si="86"/>
        <v>34.143187059547287</v>
      </c>
    </row>
    <row r="623" spans="1:9" ht="13.5" x14ac:dyDescent="0.25">
      <c r="A623" s="3">
        <f>TITRES_STAT!B626</f>
        <v>43209</v>
      </c>
      <c r="B623" s="5">
        <f>TITRES_STAT!D626</f>
        <v>0.28999999999999998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1.2945548087811899E-3</v>
      </c>
      <c r="G623" s="2">
        <f t="shared" si="88"/>
        <v>2.4969916760956522E-3</v>
      </c>
      <c r="H623" s="2">
        <f t="shared" si="85"/>
        <v>0.51844578465130586</v>
      </c>
      <c r="I623" s="2">
        <f t="shared" si="86"/>
        <v>34.143187059547287</v>
      </c>
    </row>
    <row r="624" spans="1:9" ht="13.5" x14ac:dyDescent="0.25">
      <c r="A624" s="3">
        <f>TITRES_STAT!B627</f>
        <v>43210</v>
      </c>
      <c r="B624" s="5">
        <f>TITRES_STAT!D627</f>
        <v>0.28000000000000003</v>
      </c>
      <c r="C624" s="2">
        <f t="shared" si="81"/>
        <v>-9.9999999999999534E-3</v>
      </c>
      <c r="D624" s="2">
        <f t="shared" si="82"/>
        <v>0</v>
      </c>
      <c r="E624" s="2">
        <f t="shared" si="83"/>
        <v>9.9999999999999534E-3</v>
      </c>
      <c r="F624" s="2">
        <f t="shared" si="88"/>
        <v>1.2020866081539621E-3</v>
      </c>
      <c r="G624" s="2">
        <f t="shared" si="88"/>
        <v>3.0329208420888168E-3</v>
      </c>
      <c r="H624" s="2">
        <f t="shared" si="85"/>
        <v>0.39634618598422355</v>
      </c>
      <c r="I624" s="2">
        <f t="shared" si="86"/>
        <v>28.384521686852054</v>
      </c>
    </row>
    <row r="625" spans="1:9" ht="13.5" x14ac:dyDescent="0.25">
      <c r="A625" s="3">
        <f>TITRES_STAT!B628</f>
        <v>43213</v>
      </c>
      <c r="B625" s="5">
        <f>TITRES_STAT!D628</f>
        <v>0.28000000000000003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1.1162232790001077E-3</v>
      </c>
      <c r="G625" s="2">
        <f t="shared" si="88"/>
        <v>2.8162836390824729E-3</v>
      </c>
      <c r="H625" s="2">
        <f t="shared" si="85"/>
        <v>0.39634618598422355</v>
      </c>
      <c r="I625" s="2">
        <f t="shared" si="86"/>
        <v>28.384521686852054</v>
      </c>
    </row>
    <row r="626" spans="1:9" ht="13.5" x14ac:dyDescent="0.25">
      <c r="A626" s="3">
        <f>TITRES_STAT!B629</f>
        <v>43214</v>
      </c>
      <c r="B626" s="5">
        <f>TITRES_STAT!D629</f>
        <v>0.27</v>
      </c>
      <c r="C626" s="2">
        <f t="shared" si="81"/>
        <v>-1.0000000000000009E-2</v>
      </c>
      <c r="D626" s="2">
        <f t="shared" si="82"/>
        <v>0</v>
      </c>
      <c r="E626" s="2">
        <f t="shared" si="83"/>
        <v>1.0000000000000009E-2</v>
      </c>
      <c r="F626" s="2">
        <f t="shared" si="88"/>
        <v>1.0364930447858143E-3</v>
      </c>
      <c r="G626" s="2">
        <f t="shared" si="88"/>
        <v>3.3294062362908684E-3</v>
      </c>
      <c r="H626" s="2">
        <f t="shared" si="85"/>
        <v>0.31131468232621601</v>
      </c>
      <c r="I626" s="2">
        <f t="shared" si="86"/>
        <v>23.740654056733135</v>
      </c>
    </row>
    <row r="627" spans="1:9" ht="13.5" x14ac:dyDescent="0.25">
      <c r="A627" s="3">
        <f>TITRES_STAT!B630</f>
        <v>43215</v>
      </c>
      <c r="B627" s="5">
        <f>TITRES_STAT!D630</f>
        <v>0.27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9.6245782730111314E-4</v>
      </c>
      <c r="G627" s="2">
        <f t="shared" si="88"/>
        <v>3.091591505127235E-3</v>
      </c>
      <c r="H627" s="2">
        <f t="shared" si="85"/>
        <v>0.31131468232621601</v>
      </c>
      <c r="I627" s="2">
        <f t="shared" si="86"/>
        <v>23.740654056733135</v>
      </c>
    </row>
    <row r="628" spans="1:9" ht="13.5" x14ac:dyDescent="0.25">
      <c r="A628" s="3">
        <f>TITRES_STAT!B631</f>
        <v>43216</v>
      </c>
      <c r="B628" s="5">
        <f>TITRES_STAT!D631</f>
        <v>0.26</v>
      </c>
      <c r="C628" s="2">
        <f t="shared" si="81"/>
        <v>-1.0000000000000009E-2</v>
      </c>
      <c r="D628" s="2">
        <f t="shared" si="82"/>
        <v>0</v>
      </c>
      <c r="E628" s="2">
        <f t="shared" si="83"/>
        <v>1.0000000000000009E-2</v>
      </c>
      <c r="F628" s="2">
        <f t="shared" si="88"/>
        <v>8.9371083963674797E-4</v>
      </c>
      <c r="G628" s="2">
        <f t="shared" si="88"/>
        <v>3.5850492547610047E-3</v>
      </c>
      <c r="H628" s="2">
        <f t="shared" si="85"/>
        <v>0.24928830153445874</v>
      </c>
      <c r="I628" s="2">
        <f t="shared" si="86"/>
        <v>19.954425349878505</v>
      </c>
    </row>
    <row r="629" spans="1:9" ht="13.5" x14ac:dyDescent="0.25">
      <c r="A629" s="3">
        <f>TITRES_STAT!B632</f>
        <v>43217</v>
      </c>
      <c r="B629" s="5">
        <f>TITRES_STAT!D632</f>
        <v>0.27</v>
      </c>
      <c r="C629" s="2">
        <f t="shared" si="81"/>
        <v>1.0000000000000009E-2</v>
      </c>
      <c r="D629" s="2">
        <f t="shared" si="82"/>
        <v>1.0000000000000009E-2</v>
      </c>
      <c r="E629" s="2">
        <f t="shared" si="83"/>
        <v>0</v>
      </c>
      <c r="F629" s="2">
        <f t="shared" si="88"/>
        <v>1.5441600653769809E-3</v>
      </c>
      <c r="G629" s="2">
        <f t="shared" si="88"/>
        <v>3.3289743079923618E-3</v>
      </c>
      <c r="H629" s="2">
        <f t="shared" si="85"/>
        <v>0.46385460580746657</v>
      </c>
      <c r="I629" s="2">
        <f t="shared" si="86"/>
        <v>31.687204724242605</v>
      </c>
    </row>
    <row r="630" spans="1:9" ht="13.5" x14ac:dyDescent="0.25">
      <c r="A630" s="3">
        <f>TITRES_STAT!B633</f>
        <v>43220</v>
      </c>
      <c r="B630" s="5">
        <f>TITRES_STAT!D633</f>
        <v>0.27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1.4338629178500537E-3</v>
      </c>
      <c r="G630" s="2">
        <f t="shared" si="88"/>
        <v>3.0911904288500503E-3</v>
      </c>
      <c r="H630" s="2">
        <f t="shared" si="85"/>
        <v>0.46385460580746662</v>
      </c>
      <c r="I630" s="2">
        <f t="shared" si="86"/>
        <v>31.687204724242605</v>
      </c>
    </row>
    <row r="631" spans="1:9" ht="13.5" x14ac:dyDescent="0.25">
      <c r="A631" s="3">
        <f>TITRES_STAT!B634</f>
        <v>43222</v>
      </c>
      <c r="B631" s="5">
        <f>TITRES_STAT!D634</f>
        <v>0.26</v>
      </c>
      <c r="C631" s="2">
        <f t="shared" si="81"/>
        <v>-1.0000000000000009E-2</v>
      </c>
      <c r="D631" s="2">
        <f t="shared" si="82"/>
        <v>0</v>
      </c>
      <c r="E631" s="2">
        <f t="shared" si="83"/>
        <v>1.0000000000000009E-2</v>
      </c>
      <c r="F631" s="2">
        <f t="shared" si="88"/>
        <v>1.3314441380036213E-3</v>
      </c>
      <c r="G631" s="2">
        <f t="shared" si="88"/>
        <v>3.5846768267893329E-3</v>
      </c>
      <c r="H631" s="2">
        <f t="shared" si="85"/>
        <v>0.37142654759094373</v>
      </c>
      <c r="I631" s="2">
        <f t="shared" si="86"/>
        <v>27.0832257289604</v>
      </c>
    </row>
    <row r="632" spans="1:9" ht="13.5" x14ac:dyDescent="0.25">
      <c r="A632" s="3">
        <f>TITRES_STAT!B635</f>
        <v>43223</v>
      </c>
      <c r="B632" s="5">
        <f>TITRES_STAT!D635</f>
        <v>0.27</v>
      </c>
      <c r="C632" s="2">
        <f t="shared" si="81"/>
        <v>1.0000000000000009E-2</v>
      </c>
      <c r="D632" s="2">
        <f t="shared" si="82"/>
        <v>1.0000000000000009E-2</v>
      </c>
      <c r="E632" s="2">
        <f t="shared" si="83"/>
        <v>0</v>
      </c>
      <c r="F632" s="2">
        <f t="shared" si="88"/>
        <v>1.950626699574792E-3</v>
      </c>
      <c r="G632" s="2">
        <f t="shared" si="88"/>
        <v>3.328628482018666E-3</v>
      </c>
      <c r="H632" s="2">
        <f t="shared" si="85"/>
        <v>0.58601514410879019</v>
      </c>
      <c r="I632" s="2">
        <f t="shared" si="86"/>
        <v>36.948899654932511</v>
      </c>
    </row>
    <row r="633" spans="1:9" ht="13.5" x14ac:dyDescent="0.25">
      <c r="A633" s="3">
        <f>TITRES_STAT!B636</f>
        <v>43224</v>
      </c>
      <c r="B633" s="5">
        <f>TITRES_STAT!D636</f>
        <v>0.28000000000000003</v>
      </c>
      <c r="C633" s="2">
        <f t="shared" si="81"/>
        <v>1.0000000000000009E-2</v>
      </c>
      <c r="D633" s="2">
        <f t="shared" si="82"/>
        <v>1.0000000000000009E-2</v>
      </c>
      <c r="E633" s="2">
        <f t="shared" si="83"/>
        <v>0</v>
      </c>
      <c r="F633" s="2">
        <f t="shared" si="88"/>
        <v>2.5255819353194502E-3</v>
      </c>
      <c r="G633" s="2">
        <f t="shared" si="88"/>
        <v>3.0908693047316184E-3</v>
      </c>
      <c r="H633" s="2">
        <f t="shared" si="85"/>
        <v>0.81711055574339386</v>
      </c>
      <c r="I633" s="2">
        <f t="shared" si="86"/>
        <v>44.96757520673296</v>
      </c>
    </row>
    <row r="634" spans="1:9" ht="13.5" x14ac:dyDescent="0.25">
      <c r="A634" s="3">
        <f>TITRES_STAT!B637</f>
        <v>43227</v>
      </c>
      <c r="B634" s="5">
        <f>TITRES_STAT!D637</f>
        <v>0.28999999999999998</v>
      </c>
      <c r="C634" s="2">
        <f t="shared" si="81"/>
        <v>9.9999999999999534E-3</v>
      </c>
      <c r="D634" s="2">
        <f t="shared" si="82"/>
        <v>9.9999999999999534E-3</v>
      </c>
      <c r="E634" s="2">
        <f t="shared" si="83"/>
        <v>0</v>
      </c>
      <c r="F634" s="2">
        <f t="shared" si="88"/>
        <v>3.0594689399394861E-3</v>
      </c>
      <c r="G634" s="2">
        <f t="shared" si="88"/>
        <v>2.8700929258222174E-3</v>
      </c>
      <c r="H634" s="2">
        <f t="shared" si="85"/>
        <v>1.0659825375037348</v>
      </c>
      <c r="I634" s="2">
        <f t="shared" si="86"/>
        <v>51.596880329478957</v>
      </c>
    </row>
    <row r="635" spans="1:9" ht="13.5" x14ac:dyDescent="0.25">
      <c r="A635" s="3">
        <f>TITRES_STAT!B638</f>
        <v>43228</v>
      </c>
      <c r="B635" s="5">
        <f>TITRES_STAT!D638</f>
        <v>0.3</v>
      </c>
      <c r="C635" s="2">
        <f t="shared" si="81"/>
        <v>1.0000000000000009E-2</v>
      </c>
      <c r="D635" s="2">
        <f t="shared" si="82"/>
        <v>1.0000000000000009E-2</v>
      </c>
      <c r="E635" s="2">
        <f t="shared" si="83"/>
        <v>0</v>
      </c>
      <c r="F635" s="2">
        <f t="shared" si="88"/>
        <v>3.5552211585152377E-3</v>
      </c>
      <c r="G635" s="2">
        <f t="shared" si="88"/>
        <v>2.6650862882634874E-3</v>
      </c>
      <c r="H635" s="2">
        <f t="shared" si="85"/>
        <v>1.333998517861027</v>
      </c>
      <c r="I635" s="2">
        <f t="shared" si="86"/>
        <v>57.15507133584466</v>
      </c>
    </row>
    <row r="636" spans="1:9" ht="13.5" x14ac:dyDescent="0.25">
      <c r="A636" s="3">
        <f>TITRES_STAT!B639</f>
        <v>43229</v>
      </c>
      <c r="B636" s="5">
        <f>TITRES_STAT!D639</f>
        <v>0.31</v>
      </c>
      <c r="C636" s="2">
        <f t="shared" si="81"/>
        <v>1.0000000000000009E-2</v>
      </c>
      <c r="D636" s="2">
        <f t="shared" si="82"/>
        <v>1.0000000000000009E-2</v>
      </c>
      <c r="E636" s="2">
        <f t="shared" si="83"/>
        <v>0</v>
      </c>
      <c r="F636" s="2">
        <f t="shared" si="88"/>
        <v>4.0155625043355788E-3</v>
      </c>
      <c r="G636" s="2">
        <f t="shared" si="88"/>
        <v>2.4747229819589529E-3</v>
      </c>
      <c r="H636" s="2">
        <f t="shared" si="85"/>
        <v>1.6226311120919565</v>
      </c>
      <c r="I636" s="2">
        <f t="shared" si="86"/>
        <v>61.870352433882914</v>
      </c>
    </row>
    <row r="637" spans="1:9" ht="13.5" x14ac:dyDescent="0.25">
      <c r="A637" s="3">
        <f>TITRES_STAT!B640</f>
        <v>43230</v>
      </c>
      <c r="B637" s="5">
        <f>TITRES_STAT!D640</f>
        <v>0.32</v>
      </c>
      <c r="C637" s="2">
        <f t="shared" si="81"/>
        <v>1.0000000000000009E-2</v>
      </c>
      <c r="D637" s="2">
        <f t="shared" si="82"/>
        <v>1.0000000000000009E-2</v>
      </c>
      <c r="E637" s="2">
        <f t="shared" si="83"/>
        <v>0</v>
      </c>
      <c r="F637" s="2">
        <f t="shared" ref="F637:G652" si="89">((F636*13)+D637)/14</f>
        <v>4.4430223254544668E-3</v>
      </c>
      <c r="G637" s="2">
        <f t="shared" si="89"/>
        <v>2.2979570546761705E-3</v>
      </c>
      <c r="H637" s="2">
        <f t="shared" si="85"/>
        <v>1.9334662135714196</v>
      </c>
      <c r="I637" s="2">
        <f t="shared" si="86"/>
        <v>65.910635160085036</v>
      </c>
    </row>
    <row r="638" spans="1:9" ht="13.5" x14ac:dyDescent="0.25">
      <c r="A638" s="3">
        <f>TITRES_STAT!B641</f>
        <v>43231</v>
      </c>
      <c r="B638" s="5">
        <f>TITRES_STAT!D641</f>
        <v>0.33</v>
      </c>
      <c r="C638" s="2">
        <f t="shared" si="81"/>
        <v>1.0000000000000009E-2</v>
      </c>
      <c r="D638" s="2">
        <f t="shared" si="82"/>
        <v>1.0000000000000009E-2</v>
      </c>
      <c r="E638" s="2">
        <f t="shared" si="83"/>
        <v>0</v>
      </c>
      <c r="F638" s="2">
        <f t="shared" si="89"/>
        <v>4.8399493022077194E-3</v>
      </c>
      <c r="G638" s="2">
        <f t="shared" si="89"/>
        <v>2.1338172650564439E-3</v>
      </c>
      <c r="H638" s="2">
        <f t="shared" si="85"/>
        <v>2.2682117074723793</v>
      </c>
      <c r="I638" s="2">
        <f t="shared" si="86"/>
        <v>69.402226982003086</v>
      </c>
    </row>
    <row r="639" spans="1:9" ht="13.5" x14ac:dyDescent="0.25">
      <c r="A639" s="3">
        <f>TITRES_STAT!B642</f>
        <v>43234</v>
      </c>
      <c r="B639" s="5">
        <f>TITRES_STAT!D642</f>
        <v>0.35</v>
      </c>
      <c r="C639" s="2">
        <f t="shared" si="81"/>
        <v>1.9999999999999962E-2</v>
      </c>
      <c r="D639" s="2">
        <f t="shared" si="82"/>
        <v>1.9999999999999962E-2</v>
      </c>
      <c r="E639" s="2">
        <f t="shared" si="83"/>
        <v>0</v>
      </c>
      <c r="F639" s="2">
        <f t="shared" si="89"/>
        <v>5.922810066335737E-3</v>
      </c>
      <c r="G639" s="2">
        <f t="shared" si="89"/>
        <v>1.9814017461238409E-3</v>
      </c>
      <c r="H639" s="2">
        <f t="shared" si="85"/>
        <v>2.989202002028291</v>
      </c>
      <c r="I639" s="2">
        <f t="shared" si="86"/>
        <v>74.932329837106408</v>
      </c>
    </row>
    <row r="640" spans="1:9" ht="13.5" x14ac:dyDescent="0.25">
      <c r="A640" s="3">
        <f>TITRES_STAT!B643</f>
        <v>43235</v>
      </c>
      <c r="B640" s="5">
        <f>TITRES_STAT!D643</f>
        <v>0.37</v>
      </c>
      <c r="C640" s="2">
        <f t="shared" si="81"/>
        <v>2.0000000000000018E-2</v>
      </c>
      <c r="D640" s="2">
        <f t="shared" si="82"/>
        <v>2.0000000000000018E-2</v>
      </c>
      <c r="E640" s="2">
        <f t="shared" si="83"/>
        <v>0</v>
      </c>
      <c r="F640" s="2">
        <f t="shared" si="89"/>
        <v>6.9283236330260423E-3</v>
      </c>
      <c r="G640" s="2">
        <f t="shared" si="89"/>
        <v>1.8398730499721381E-3</v>
      </c>
      <c r="H640" s="2">
        <f t="shared" si="85"/>
        <v>3.7656530884731207</v>
      </c>
      <c r="I640" s="2">
        <f t="shared" si="86"/>
        <v>79.016517118739912</v>
      </c>
    </row>
    <row r="641" spans="1:9" ht="13.5" x14ac:dyDescent="0.25">
      <c r="A641" s="3">
        <f>TITRES_STAT!B644</f>
        <v>43236</v>
      </c>
      <c r="B641" s="5">
        <f>TITRES_STAT!D644</f>
        <v>0.39</v>
      </c>
      <c r="C641" s="2">
        <f t="shared" si="81"/>
        <v>2.0000000000000018E-2</v>
      </c>
      <c r="D641" s="2">
        <f t="shared" si="82"/>
        <v>2.0000000000000018E-2</v>
      </c>
      <c r="E641" s="2">
        <f t="shared" si="83"/>
        <v>0</v>
      </c>
      <c r="F641" s="2">
        <f t="shared" si="89"/>
        <v>7.8620148020956109E-3</v>
      </c>
      <c r="G641" s="2">
        <f t="shared" si="89"/>
        <v>1.7084535464026995E-3</v>
      </c>
      <c r="H641" s="2">
        <f t="shared" si="85"/>
        <v>4.6018311815675528</v>
      </c>
      <c r="I641" s="2">
        <f t="shared" si="86"/>
        <v>82.148694461010678</v>
      </c>
    </row>
    <row r="642" spans="1:9" ht="13.5" x14ac:dyDescent="0.25">
      <c r="A642" s="3">
        <f>TITRES_STAT!B645</f>
        <v>43237</v>
      </c>
      <c r="B642" s="5">
        <f>TITRES_STAT!D645</f>
        <v>0.41</v>
      </c>
      <c r="C642" s="2">
        <f t="shared" si="81"/>
        <v>1.9999999999999962E-2</v>
      </c>
      <c r="D642" s="2">
        <f t="shared" si="82"/>
        <v>1.9999999999999962E-2</v>
      </c>
      <c r="E642" s="2">
        <f t="shared" si="83"/>
        <v>0</v>
      </c>
      <c r="F642" s="2">
        <f t="shared" si="89"/>
        <v>8.7290137448030637E-3</v>
      </c>
      <c r="G642" s="2">
        <f t="shared" si="89"/>
        <v>1.5864211502310782E-3</v>
      </c>
      <c r="H642" s="2">
        <f t="shared" si="85"/>
        <v>5.5023306664384766</v>
      </c>
      <c r="I642" s="2">
        <f t="shared" si="86"/>
        <v>84.620899008390012</v>
      </c>
    </row>
    <row r="643" spans="1:9" ht="13.5" x14ac:dyDescent="0.25">
      <c r="A643" s="3">
        <f>TITRES_STAT!B646</f>
        <v>43238</v>
      </c>
      <c r="B643" s="5">
        <f>TITRES_STAT!D646</f>
        <v>0.42</v>
      </c>
      <c r="C643" s="2">
        <f t="shared" ref="C643:C706" si="90">B643-B642</f>
        <v>1.0000000000000009E-2</v>
      </c>
      <c r="D643" s="2">
        <f t="shared" ref="D643:D706" si="91">IF(C643&gt;0,C643,0)</f>
        <v>1.0000000000000009E-2</v>
      </c>
      <c r="E643" s="2">
        <f t="shared" ref="E643:E706" si="92">IF(C643&lt;0,-C643,0)</f>
        <v>0</v>
      </c>
      <c r="F643" s="2">
        <f t="shared" si="89"/>
        <v>8.8197984773171305E-3</v>
      </c>
      <c r="G643" s="2">
        <f t="shared" si="89"/>
        <v>1.4731053537860011E-3</v>
      </c>
      <c r="H643" s="2">
        <f t="shared" si="85"/>
        <v>5.9872150044458996</v>
      </c>
      <c r="I643" s="2">
        <f t="shared" si="86"/>
        <v>85.688146144583939</v>
      </c>
    </row>
    <row r="644" spans="1:9" ht="13.5" x14ac:dyDescent="0.25">
      <c r="A644" s="3">
        <f>TITRES_STAT!B647</f>
        <v>43241</v>
      </c>
      <c r="B644" s="5">
        <f>TITRES_STAT!D647</f>
        <v>0.43</v>
      </c>
      <c r="C644" s="2">
        <f t="shared" si="90"/>
        <v>1.0000000000000009E-2</v>
      </c>
      <c r="D644" s="2">
        <f t="shared" si="91"/>
        <v>1.0000000000000009E-2</v>
      </c>
      <c r="E644" s="2">
        <f t="shared" si="92"/>
        <v>0</v>
      </c>
      <c r="F644" s="2">
        <f t="shared" si="89"/>
        <v>8.904098586080194E-3</v>
      </c>
      <c r="G644" s="2">
        <f t="shared" si="89"/>
        <v>1.3678835428012869E-3</v>
      </c>
      <c r="H644" s="2">
        <f t="shared" si="85"/>
        <v>6.5093981376846619</v>
      </c>
      <c r="I644" s="2">
        <f t="shared" si="86"/>
        <v>86.683353556902688</v>
      </c>
    </row>
    <row r="645" spans="1:9" ht="13.5" x14ac:dyDescent="0.25">
      <c r="A645" s="3">
        <f>TITRES_STAT!B648</f>
        <v>43242</v>
      </c>
      <c r="B645" s="5">
        <f>TITRES_STAT!D648</f>
        <v>0.41</v>
      </c>
      <c r="C645" s="2">
        <f t="shared" si="90"/>
        <v>-2.0000000000000018E-2</v>
      </c>
      <c r="D645" s="2">
        <f t="shared" si="91"/>
        <v>0</v>
      </c>
      <c r="E645" s="2">
        <f t="shared" si="92"/>
        <v>2.0000000000000018E-2</v>
      </c>
      <c r="F645" s="2">
        <f t="shared" si="89"/>
        <v>8.268091544217324E-3</v>
      </c>
      <c r="G645" s="2">
        <f t="shared" si="89"/>
        <v>2.6987490040297677E-3</v>
      </c>
      <c r="H645" s="2">
        <f t="shared" si="85"/>
        <v>3.0636756259553679</v>
      </c>
      <c r="I645" s="2">
        <f t="shared" si="86"/>
        <v>75.391736643229223</v>
      </c>
    </row>
    <row r="646" spans="1:9" ht="13.5" x14ac:dyDescent="0.25">
      <c r="A646" s="3">
        <f>TITRES_STAT!B649</f>
        <v>43243</v>
      </c>
      <c r="B646" s="5">
        <f>TITRES_STAT!D649</f>
        <v>0.4</v>
      </c>
      <c r="C646" s="2">
        <f t="shared" si="90"/>
        <v>-9.9999999999999534E-3</v>
      </c>
      <c r="D646" s="2">
        <f t="shared" si="91"/>
        <v>0</v>
      </c>
      <c r="E646" s="2">
        <f t="shared" si="92"/>
        <v>9.9999999999999534E-3</v>
      </c>
      <c r="F646" s="2">
        <f t="shared" si="89"/>
        <v>7.6775135767732294E-3</v>
      </c>
      <c r="G646" s="2">
        <f t="shared" si="89"/>
        <v>3.2202669323133522E-3</v>
      </c>
      <c r="H646" s="2">
        <f t="shared" si="85"/>
        <v>2.3841233469605303</v>
      </c>
      <c r="I646" s="2">
        <f t="shared" si="86"/>
        <v>70.450249666633582</v>
      </c>
    </row>
    <row r="647" spans="1:9" ht="13.5" x14ac:dyDescent="0.25">
      <c r="A647" s="3">
        <f>TITRES_STAT!B650</f>
        <v>43244</v>
      </c>
      <c r="B647" s="5">
        <f>TITRES_STAT!D650</f>
        <v>0.41</v>
      </c>
      <c r="C647" s="2">
        <f t="shared" si="90"/>
        <v>9.9999999999999534E-3</v>
      </c>
      <c r="D647" s="2">
        <f t="shared" si="91"/>
        <v>9.9999999999999534E-3</v>
      </c>
      <c r="E647" s="2">
        <f t="shared" si="92"/>
        <v>0</v>
      </c>
      <c r="F647" s="2">
        <f t="shared" si="89"/>
        <v>7.8434054641465679E-3</v>
      </c>
      <c r="G647" s="2">
        <f t="shared" si="89"/>
        <v>2.9902478657195413E-3</v>
      </c>
      <c r="H647" s="2">
        <f t="shared" si="85"/>
        <v>2.6229950881544113</v>
      </c>
      <c r="I647" s="2">
        <f t="shared" si="86"/>
        <v>72.398527304948416</v>
      </c>
    </row>
    <row r="648" spans="1:9" ht="13.5" x14ac:dyDescent="0.25">
      <c r="A648" s="3">
        <f>TITRES_STAT!B651</f>
        <v>43245</v>
      </c>
      <c r="B648" s="5">
        <f>TITRES_STAT!D651</f>
        <v>0.43</v>
      </c>
      <c r="C648" s="2">
        <f t="shared" si="90"/>
        <v>2.0000000000000018E-2</v>
      </c>
      <c r="D648" s="2">
        <f t="shared" si="91"/>
        <v>2.0000000000000018E-2</v>
      </c>
      <c r="E648" s="2">
        <f t="shared" si="92"/>
        <v>0</v>
      </c>
      <c r="F648" s="2">
        <f t="shared" si="89"/>
        <v>8.711733645278958E-3</v>
      </c>
      <c r="G648" s="2">
        <f t="shared" si="89"/>
        <v>2.7766587324538597E-3</v>
      </c>
      <c r="H648" s="2">
        <f t="shared" si="85"/>
        <v>3.1374880691873872</v>
      </c>
      <c r="I648" s="2">
        <f t="shared" si="86"/>
        <v>75.830746015990272</v>
      </c>
    </row>
    <row r="649" spans="1:9" ht="13.5" x14ac:dyDescent="0.25">
      <c r="A649" s="3">
        <f>TITRES_STAT!B652</f>
        <v>43248</v>
      </c>
      <c r="B649" s="5">
        <f>TITRES_STAT!D652</f>
        <v>0.44</v>
      </c>
      <c r="C649" s="2">
        <f t="shared" si="90"/>
        <v>1.0000000000000009E-2</v>
      </c>
      <c r="D649" s="2">
        <f t="shared" si="91"/>
        <v>1.0000000000000009E-2</v>
      </c>
      <c r="E649" s="2">
        <f t="shared" si="92"/>
        <v>0</v>
      </c>
      <c r="F649" s="2">
        <f t="shared" si="89"/>
        <v>8.8037526706161752E-3</v>
      </c>
      <c r="G649" s="2">
        <f t="shared" si="89"/>
        <v>2.5783259658500126E-3</v>
      </c>
      <c r="H649" s="2">
        <f t="shared" si="85"/>
        <v>3.4145227512820662</v>
      </c>
      <c r="I649" s="2">
        <f t="shared" si="86"/>
        <v>77.347494704618299</v>
      </c>
    </row>
    <row r="650" spans="1:9" ht="13.5" x14ac:dyDescent="0.25">
      <c r="A650" s="3">
        <f>TITRES_STAT!B653</f>
        <v>43249</v>
      </c>
      <c r="B650" s="5">
        <f>TITRES_STAT!D653</f>
        <v>0.43</v>
      </c>
      <c r="C650" s="2">
        <f t="shared" si="90"/>
        <v>-1.0000000000000009E-2</v>
      </c>
      <c r="D650" s="2">
        <f t="shared" si="91"/>
        <v>0</v>
      </c>
      <c r="E650" s="2">
        <f t="shared" si="92"/>
        <v>1.0000000000000009E-2</v>
      </c>
      <c r="F650" s="2">
        <f t="shared" si="89"/>
        <v>8.1749131941435908E-3</v>
      </c>
      <c r="G650" s="2">
        <f t="shared" si="89"/>
        <v>3.1084455397178694E-3</v>
      </c>
      <c r="H650" s="2">
        <f t="shared" si="85"/>
        <v>2.629903947065956</v>
      </c>
      <c r="I650" s="2">
        <f t="shared" si="86"/>
        <v>72.451061664915457</v>
      </c>
    </row>
    <row r="651" spans="1:9" ht="13.5" x14ac:dyDescent="0.25">
      <c r="A651" s="3">
        <f>TITRES_STAT!B654</f>
        <v>43250</v>
      </c>
      <c r="B651" s="5">
        <f>TITRES_STAT!D654</f>
        <v>0.42</v>
      </c>
      <c r="C651" s="2">
        <f t="shared" si="90"/>
        <v>-1.0000000000000009E-2</v>
      </c>
      <c r="D651" s="2">
        <f t="shared" si="91"/>
        <v>0</v>
      </c>
      <c r="E651" s="2">
        <f t="shared" si="92"/>
        <v>1.0000000000000009E-2</v>
      </c>
      <c r="F651" s="2">
        <f t="shared" si="89"/>
        <v>7.5909908231333338E-3</v>
      </c>
      <c r="G651" s="2">
        <f t="shared" si="89"/>
        <v>3.6006994297380223E-3</v>
      </c>
      <c r="H651" s="2">
        <f t="shared" si="85"/>
        <v>2.1081989683558882</v>
      </c>
      <c r="I651" s="2">
        <f t="shared" si="86"/>
        <v>67.82702747858643</v>
      </c>
    </row>
    <row r="652" spans="1:9" ht="13.5" x14ac:dyDescent="0.25">
      <c r="A652" s="3">
        <f>TITRES_STAT!B655</f>
        <v>43251</v>
      </c>
      <c r="B652" s="5">
        <f>TITRES_STAT!D655</f>
        <v>0.41</v>
      </c>
      <c r="C652" s="2">
        <f t="shared" si="90"/>
        <v>-1.0000000000000009E-2</v>
      </c>
      <c r="D652" s="2">
        <f t="shared" si="91"/>
        <v>0</v>
      </c>
      <c r="E652" s="2">
        <f t="shared" si="92"/>
        <v>1.0000000000000009E-2</v>
      </c>
      <c r="F652" s="2">
        <f t="shared" si="89"/>
        <v>7.0487771929095234E-3</v>
      </c>
      <c r="G652" s="2">
        <f t="shared" si="89"/>
        <v>4.0577923276138789E-3</v>
      </c>
      <c r="H652" s="2">
        <f t="shared" si="85"/>
        <v>1.7370965845002833</v>
      </c>
      <c r="I652" s="2">
        <f t="shared" si="86"/>
        <v>63.464935594058623</v>
      </c>
    </row>
    <row r="653" spans="1:9" ht="13.5" x14ac:dyDescent="0.25">
      <c r="A653" s="3">
        <f>TITRES_STAT!B656</f>
        <v>43252</v>
      </c>
      <c r="B653" s="5">
        <f>TITRES_STAT!D656</f>
        <v>0.41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6.5452931077017006E-3</v>
      </c>
      <c r="G653" s="2">
        <f t="shared" si="93"/>
        <v>3.7679500184986019E-3</v>
      </c>
      <c r="H653" s="2">
        <f t="shared" si="85"/>
        <v>1.7370965845002833</v>
      </c>
      <c r="I653" s="2">
        <f t="shared" si="86"/>
        <v>63.464935594058623</v>
      </c>
    </row>
    <row r="654" spans="1:9" ht="13.5" x14ac:dyDescent="0.25">
      <c r="A654" s="3">
        <f>TITRES_STAT!B657</f>
        <v>43255</v>
      </c>
      <c r="B654" s="5">
        <f>TITRES_STAT!D657</f>
        <v>0.41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6.0777721714372927E-3</v>
      </c>
      <c r="G654" s="2">
        <f t="shared" si="93"/>
        <v>3.4988107314629876E-3</v>
      </c>
      <c r="H654" s="2">
        <f t="shared" si="85"/>
        <v>1.737096584500283</v>
      </c>
      <c r="I654" s="2">
        <f t="shared" si="86"/>
        <v>63.464935594058623</v>
      </c>
    </row>
    <row r="655" spans="1:9" ht="13.5" x14ac:dyDescent="0.25">
      <c r="A655" s="3">
        <f>TITRES_STAT!B658</f>
        <v>43256</v>
      </c>
      <c r="B655" s="5">
        <f>TITRES_STAT!D658</f>
        <v>0.41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5.6436455877632002E-3</v>
      </c>
      <c r="G655" s="2">
        <f t="shared" si="93"/>
        <v>3.2488956792156311E-3</v>
      </c>
      <c r="H655" s="2">
        <f t="shared" si="85"/>
        <v>1.737096584500283</v>
      </c>
      <c r="I655" s="2">
        <f t="shared" si="86"/>
        <v>63.464935594058623</v>
      </c>
    </row>
    <row r="656" spans="1:9" ht="13.5" x14ac:dyDescent="0.25">
      <c r="A656" s="3">
        <f>TITRES_STAT!B659</f>
        <v>43257</v>
      </c>
      <c r="B656" s="5">
        <f>TITRES_STAT!D659</f>
        <v>0.41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5.2405280457801144E-3</v>
      </c>
      <c r="G656" s="2">
        <f t="shared" si="93"/>
        <v>3.0168317021288002E-3</v>
      </c>
      <c r="H656" s="2">
        <f t="shared" si="85"/>
        <v>1.7370965845002833</v>
      </c>
      <c r="I656" s="2">
        <f t="shared" si="86"/>
        <v>63.464935594058623</v>
      </c>
    </row>
    <row r="657" spans="1:9" ht="13.5" x14ac:dyDescent="0.25">
      <c r="A657" s="3">
        <f>TITRES_STAT!B660</f>
        <v>43258</v>
      </c>
      <c r="B657" s="5">
        <f>TITRES_STAT!D660</f>
        <v>0.39</v>
      </c>
      <c r="C657" s="2">
        <f t="shared" si="90"/>
        <v>-1.9999999999999962E-2</v>
      </c>
      <c r="D657" s="2">
        <f t="shared" si="91"/>
        <v>0</v>
      </c>
      <c r="E657" s="2">
        <f t="shared" si="92"/>
        <v>1.9999999999999962E-2</v>
      </c>
      <c r="F657" s="2">
        <f t="shared" si="93"/>
        <v>4.8662046139386775E-3</v>
      </c>
      <c r="G657" s="2">
        <f t="shared" si="93"/>
        <v>4.2299151519767401E-3</v>
      </c>
      <c r="H657" s="2">
        <f t="shared" ref="H657:H720" si="94">F657/G657</f>
        <v>1.1504260579942329</v>
      </c>
      <c r="I657" s="2">
        <f t="shared" ref="I657:I720" si="95">IF(G657=0,100,100-(100/(1+H657)))</f>
        <v>53.497587313802825</v>
      </c>
    </row>
    <row r="658" spans="1:9" ht="13.5" x14ac:dyDescent="0.25">
      <c r="A658" s="3">
        <f>TITRES_STAT!B661</f>
        <v>43259</v>
      </c>
      <c r="B658" s="5">
        <f>TITRES_STAT!D661</f>
        <v>0.38</v>
      </c>
      <c r="C658" s="2">
        <f t="shared" si="90"/>
        <v>-1.0000000000000009E-2</v>
      </c>
      <c r="D658" s="2">
        <f t="shared" si="91"/>
        <v>0</v>
      </c>
      <c r="E658" s="2">
        <f t="shared" si="92"/>
        <v>1.0000000000000009E-2</v>
      </c>
      <c r="F658" s="2">
        <f t="shared" si="93"/>
        <v>4.5186185700859154E-3</v>
      </c>
      <c r="G658" s="2">
        <f t="shared" si="93"/>
        <v>4.6420640696926878E-3</v>
      </c>
      <c r="H658" s="2">
        <f t="shared" si="94"/>
        <v>0.97340719607626081</v>
      </c>
      <c r="I658" s="2">
        <f t="shared" si="95"/>
        <v>49.326221066371559</v>
      </c>
    </row>
    <row r="659" spans="1:9" ht="13.5" x14ac:dyDescent="0.25">
      <c r="A659" s="3">
        <f>TITRES_STAT!B662</f>
        <v>43262</v>
      </c>
      <c r="B659" s="5">
        <f>TITRES_STAT!D662</f>
        <v>0.4</v>
      </c>
      <c r="C659" s="2">
        <f t="shared" si="90"/>
        <v>2.0000000000000018E-2</v>
      </c>
      <c r="D659" s="2">
        <f t="shared" si="91"/>
        <v>2.0000000000000018E-2</v>
      </c>
      <c r="E659" s="2">
        <f t="shared" si="92"/>
        <v>0</v>
      </c>
      <c r="F659" s="2">
        <f t="shared" si="93"/>
        <v>5.6244315293654942E-3</v>
      </c>
      <c r="G659" s="2">
        <f t="shared" si="93"/>
        <v>4.3104880647146385E-3</v>
      </c>
      <c r="H659" s="2">
        <f t="shared" si="94"/>
        <v>1.3048247541633875</v>
      </c>
      <c r="I659" s="2">
        <f t="shared" si="95"/>
        <v>56.612753390746057</v>
      </c>
    </row>
    <row r="660" spans="1:9" ht="13.5" x14ac:dyDescent="0.25">
      <c r="A660" s="3">
        <f>TITRES_STAT!B663</f>
        <v>43263</v>
      </c>
      <c r="B660" s="5">
        <f>TITRES_STAT!D663</f>
        <v>0.4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5.2226864201251012E-3</v>
      </c>
      <c r="G660" s="2">
        <f t="shared" si="93"/>
        <v>4.0025960600921645E-3</v>
      </c>
      <c r="H660" s="2">
        <f t="shared" si="94"/>
        <v>1.3048247541633873</v>
      </c>
      <c r="I660" s="2">
        <f t="shared" si="95"/>
        <v>56.61275339074605</v>
      </c>
    </row>
    <row r="661" spans="1:9" ht="13.5" x14ac:dyDescent="0.25">
      <c r="A661" s="3">
        <f>TITRES_STAT!B664</f>
        <v>43264</v>
      </c>
      <c r="B661" s="5">
        <f>TITRES_STAT!D664</f>
        <v>0.39</v>
      </c>
      <c r="C661" s="2">
        <f t="shared" si="90"/>
        <v>-1.0000000000000009E-2</v>
      </c>
      <c r="D661" s="2">
        <f t="shared" si="91"/>
        <v>0</v>
      </c>
      <c r="E661" s="2">
        <f t="shared" si="92"/>
        <v>1.0000000000000009E-2</v>
      </c>
      <c r="F661" s="2">
        <f t="shared" si="93"/>
        <v>4.8496373901161655E-3</v>
      </c>
      <c r="G661" s="2">
        <f t="shared" si="93"/>
        <v>4.4309820557998673E-3</v>
      </c>
      <c r="H661" s="2">
        <f t="shared" si="94"/>
        <v>1.0944836447189636</v>
      </c>
      <c r="I661" s="2">
        <f t="shared" si="95"/>
        <v>52.25553551008133</v>
      </c>
    </row>
    <row r="662" spans="1:9" ht="13.5" x14ac:dyDescent="0.25">
      <c r="A662" s="3">
        <f>TITRES_STAT!B665</f>
        <v>43265</v>
      </c>
      <c r="B662" s="5">
        <f>TITRES_STAT!D665</f>
        <v>0.39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4.5032347193935821E-3</v>
      </c>
      <c r="G662" s="2">
        <f t="shared" si="93"/>
        <v>4.1144833375284483E-3</v>
      </c>
      <c r="H662" s="2">
        <f t="shared" si="94"/>
        <v>1.0944836447189636</v>
      </c>
      <c r="I662" s="2">
        <f t="shared" si="95"/>
        <v>52.25553551008133</v>
      </c>
    </row>
    <row r="663" spans="1:9" ht="13.5" x14ac:dyDescent="0.25">
      <c r="A663" s="3">
        <f>TITRES_STAT!B666</f>
        <v>43269</v>
      </c>
      <c r="B663" s="5">
        <f>TITRES_STAT!D666</f>
        <v>0.39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4.1815750965797554E-3</v>
      </c>
      <c r="G663" s="2">
        <f t="shared" si="93"/>
        <v>3.8205916705621309E-3</v>
      </c>
      <c r="H663" s="2">
        <f t="shared" si="94"/>
        <v>1.0944836447189636</v>
      </c>
      <c r="I663" s="2">
        <f t="shared" si="95"/>
        <v>52.25553551008133</v>
      </c>
    </row>
    <row r="664" spans="1:9" ht="13.5" x14ac:dyDescent="0.25">
      <c r="A664" s="3">
        <f>TITRES_STAT!B667</f>
        <v>43270</v>
      </c>
      <c r="B664" s="5">
        <f>TITRES_STAT!D667</f>
        <v>0.4</v>
      </c>
      <c r="C664" s="2">
        <f t="shared" si="90"/>
        <v>1.0000000000000009E-2</v>
      </c>
      <c r="D664" s="2">
        <f t="shared" si="91"/>
        <v>1.0000000000000009E-2</v>
      </c>
      <c r="E664" s="2">
        <f t="shared" si="92"/>
        <v>0</v>
      </c>
      <c r="F664" s="2">
        <f t="shared" si="93"/>
        <v>4.5971768753954876E-3</v>
      </c>
      <c r="G664" s="2">
        <f t="shared" si="93"/>
        <v>3.5476922655219784E-3</v>
      </c>
      <c r="H664" s="2">
        <f t="shared" si="94"/>
        <v>1.2958217712603932</v>
      </c>
      <c r="I664" s="2">
        <f t="shared" si="95"/>
        <v>56.442611856102161</v>
      </c>
    </row>
    <row r="665" spans="1:9" ht="13.5" x14ac:dyDescent="0.25">
      <c r="A665" s="3">
        <f>TITRES_STAT!B668</f>
        <v>43271</v>
      </c>
      <c r="B665" s="5">
        <f>TITRES_STAT!D668</f>
        <v>0.39</v>
      </c>
      <c r="C665" s="2">
        <f t="shared" si="90"/>
        <v>-1.0000000000000009E-2</v>
      </c>
      <c r="D665" s="2">
        <f t="shared" si="91"/>
        <v>0</v>
      </c>
      <c r="E665" s="2">
        <f t="shared" si="92"/>
        <v>1.0000000000000009E-2</v>
      </c>
      <c r="F665" s="2">
        <f t="shared" si="93"/>
        <v>4.2688070985815244E-3</v>
      </c>
      <c r="G665" s="2">
        <f t="shared" si="93"/>
        <v>4.0085713894132662E-3</v>
      </c>
      <c r="H665" s="2">
        <f t="shared" si="94"/>
        <v>1.0649198140403704</v>
      </c>
      <c r="I665" s="2">
        <f t="shared" si="95"/>
        <v>51.571969371375822</v>
      </c>
    </row>
    <row r="666" spans="1:9" ht="13.5" x14ac:dyDescent="0.25">
      <c r="A666" s="3">
        <f>TITRES_STAT!B669</f>
        <v>43272</v>
      </c>
      <c r="B666" s="5">
        <f>TITRES_STAT!D669</f>
        <v>0.39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3.9638923058257008E-3</v>
      </c>
      <c r="G666" s="2">
        <f t="shared" si="93"/>
        <v>3.7222448615980329E-3</v>
      </c>
      <c r="H666" s="2">
        <f t="shared" si="94"/>
        <v>1.0649198140403702</v>
      </c>
      <c r="I666" s="2">
        <f t="shared" si="95"/>
        <v>51.571969371375815</v>
      </c>
    </row>
    <row r="667" spans="1:9" ht="13.5" x14ac:dyDescent="0.25">
      <c r="A667" s="3">
        <f>TITRES_STAT!B670</f>
        <v>43273</v>
      </c>
      <c r="B667" s="5">
        <f>TITRES_STAT!D670</f>
        <v>0.4</v>
      </c>
      <c r="C667" s="2">
        <f t="shared" si="90"/>
        <v>1.0000000000000009E-2</v>
      </c>
      <c r="D667" s="2">
        <f t="shared" si="91"/>
        <v>1.0000000000000009E-2</v>
      </c>
      <c r="E667" s="2">
        <f t="shared" si="92"/>
        <v>0</v>
      </c>
      <c r="F667" s="2">
        <f t="shared" si="93"/>
        <v>4.39504285540958E-3</v>
      </c>
      <c r="G667" s="2">
        <f t="shared" si="93"/>
        <v>3.456370228626745E-3</v>
      </c>
      <c r="H667" s="2">
        <f t="shared" si="94"/>
        <v>1.2715775697315217</v>
      </c>
      <c r="I667" s="2">
        <f t="shared" si="95"/>
        <v>55.977730484537659</v>
      </c>
    </row>
    <row r="668" spans="1:9" ht="13.5" x14ac:dyDescent="0.25">
      <c r="A668" s="3">
        <f>TITRES_STAT!B671</f>
        <v>43276</v>
      </c>
      <c r="B668" s="5">
        <f>TITRES_STAT!D671</f>
        <v>0.4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4.0811112228803246E-3</v>
      </c>
      <c r="G668" s="2">
        <f t="shared" si="93"/>
        <v>3.2094866408676919E-3</v>
      </c>
      <c r="H668" s="2">
        <f t="shared" si="94"/>
        <v>1.2715775697315217</v>
      </c>
      <c r="I668" s="2">
        <f t="shared" si="95"/>
        <v>55.977730484537659</v>
      </c>
    </row>
    <row r="669" spans="1:9" ht="13.5" x14ac:dyDescent="0.25">
      <c r="A669" s="3">
        <f>TITRES_STAT!B672</f>
        <v>43277</v>
      </c>
      <c r="B669" s="5">
        <f>TITRES_STAT!D672</f>
        <v>0.39</v>
      </c>
      <c r="C669" s="2">
        <f t="shared" si="90"/>
        <v>-1.0000000000000009E-2</v>
      </c>
      <c r="D669" s="2">
        <f t="shared" si="91"/>
        <v>0</v>
      </c>
      <c r="E669" s="2">
        <f t="shared" si="92"/>
        <v>1.0000000000000009E-2</v>
      </c>
      <c r="F669" s="2">
        <f t="shared" ref="F669:G684" si="96">((F668*13)+D669)/14</f>
        <v>3.789603278388873E-3</v>
      </c>
      <c r="G669" s="2">
        <f t="shared" si="96"/>
        <v>3.6945233093771432E-3</v>
      </c>
      <c r="H669" s="2">
        <f t="shared" si="94"/>
        <v>1.0257353820912174</v>
      </c>
      <c r="I669" s="2">
        <f t="shared" si="95"/>
        <v>50.635210855246306</v>
      </c>
    </row>
    <row r="670" spans="1:9" ht="13.5" x14ac:dyDescent="0.25">
      <c r="A670" s="3">
        <f>TITRES_STAT!B673</f>
        <v>43278</v>
      </c>
      <c r="B670" s="5">
        <f>TITRES_STAT!D673</f>
        <v>0.39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3.5189173299325252E-3</v>
      </c>
      <c r="G670" s="2">
        <f t="shared" si="96"/>
        <v>3.4306287872787758E-3</v>
      </c>
      <c r="H670" s="2">
        <f t="shared" si="94"/>
        <v>1.0257353820912174</v>
      </c>
      <c r="I670" s="2">
        <f t="shared" si="95"/>
        <v>50.635210855246306</v>
      </c>
    </row>
    <row r="671" spans="1:9" ht="13.5" x14ac:dyDescent="0.25">
      <c r="A671" s="3">
        <f>TITRES_STAT!B674</f>
        <v>43279</v>
      </c>
      <c r="B671" s="5">
        <f>TITRES_STAT!D674</f>
        <v>0.38</v>
      </c>
      <c r="C671" s="2">
        <f t="shared" si="90"/>
        <v>-1.0000000000000009E-2</v>
      </c>
      <c r="D671" s="2">
        <f t="shared" si="91"/>
        <v>0</v>
      </c>
      <c r="E671" s="2">
        <f t="shared" si="92"/>
        <v>1.0000000000000009E-2</v>
      </c>
      <c r="F671" s="2">
        <f t="shared" si="96"/>
        <v>3.2675660920802019E-3</v>
      </c>
      <c r="G671" s="2">
        <f t="shared" si="96"/>
        <v>3.8998695881874356E-3</v>
      </c>
      <c r="H671" s="2">
        <f t="shared" si="94"/>
        <v>0.83786547682967194</v>
      </c>
      <c r="I671" s="2">
        <f t="shared" si="95"/>
        <v>45.589053572897761</v>
      </c>
    </row>
    <row r="672" spans="1:9" ht="13.5" x14ac:dyDescent="0.25">
      <c r="A672" s="3">
        <f>TITRES_STAT!B675</f>
        <v>43280</v>
      </c>
      <c r="B672" s="5">
        <f>TITRES_STAT!D675</f>
        <v>0.38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3.0341685140744734E-3</v>
      </c>
      <c r="G672" s="2">
        <f t="shared" si="96"/>
        <v>3.6213074747454758E-3</v>
      </c>
      <c r="H672" s="2">
        <f t="shared" si="94"/>
        <v>0.83786547682967194</v>
      </c>
      <c r="I672" s="2">
        <f t="shared" si="95"/>
        <v>45.589053572897761</v>
      </c>
    </row>
    <row r="673" spans="1:9" ht="13.5" x14ac:dyDescent="0.25">
      <c r="A673" s="3">
        <f>TITRES_STAT!B676</f>
        <v>43283</v>
      </c>
      <c r="B673" s="5">
        <f>TITRES_STAT!D676</f>
        <v>0.37</v>
      </c>
      <c r="C673" s="2">
        <f t="shared" si="90"/>
        <v>-1.0000000000000009E-2</v>
      </c>
      <c r="D673" s="2">
        <f t="shared" si="91"/>
        <v>0</v>
      </c>
      <c r="E673" s="2">
        <f t="shared" si="92"/>
        <v>1.0000000000000009E-2</v>
      </c>
      <c r="F673" s="2">
        <f t="shared" si="96"/>
        <v>2.8174421916405822E-3</v>
      </c>
      <c r="G673" s="2">
        <f t="shared" si="96"/>
        <v>4.0769283694065137E-3</v>
      </c>
      <c r="H673" s="2">
        <f t="shared" si="94"/>
        <v>0.69106982913480097</v>
      </c>
      <c r="I673" s="2">
        <f t="shared" si="95"/>
        <v>40.86583636161091</v>
      </c>
    </row>
    <row r="674" spans="1:9" ht="13.5" x14ac:dyDescent="0.25">
      <c r="A674" s="3">
        <f>TITRES_STAT!B677</f>
        <v>43284</v>
      </c>
      <c r="B674" s="5">
        <f>TITRES_STAT!D677</f>
        <v>0.36</v>
      </c>
      <c r="C674" s="2">
        <f t="shared" si="90"/>
        <v>-1.0000000000000009E-2</v>
      </c>
      <c r="D674" s="2">
        <f t="shared" si="91"/>
        <v>0</v>
      </c>
      <c r="E674" s="2">
        <f t="shared" si="92"/>
        <v>1.0000000000000009E-2</v>
      </c>
      <c r="F674" s="2">
        <f t="shared" si="96"/>
        <v>2.6161963208091122E-3</v>
      </c>
      <c r="G674" s="2">
        <f t="shared" si="96"/>
        <v>4.5000049144489065E-3</v>
      </c>
      <c r="H674" s="2">
        <f t="shared" si="94"/>
        <v>0.58137632525885918</v>
      </c>
      <c r="I674" s="2">
        <f t="shared" si="95"/>
        <v>36.76394517691368</v>
      </c>
    </row>
    <row r="675" spans="1:9" ht="13.5" x14ac:dyDescent="0.25">
      <c r="A675" s="3">
        <f>TITRES_STAT!B678</f>
        <v>43285</v>
      </c>
      <c r="B675" s="5">
        <f>TITRES_STAT!D678</f>
        <v>0.36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2.4293251550370327E-3</v>
      </c>
      <c r="G675" s="2">
        <f t="shared" si="96"/>
        <v>4.1785759919882705E-3</v>
      </c>
      <c r="H675" s="2">
        <f t="shared" si="94"/>
        <v>0.58137632525885907</v>
      </c>
      <c r="I675" s="2">
        <f t="shared" si="95"/>
        <v>36.76394517691368</v>
      </c>
    </row>
    <row r="676" spans="1:9" ht="13.5" x14ac:dyDescent="0.25">
      <c r="A676" s="3">
        <f>TITRES_STAT!B679</f>
        <v>43286</v>
      </c>
      <c r="B676" s="5">
        <f>TITRES_STAT!D679</f>
        <v>0.36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2.2558019296772445E-3</v>
      </c>
      <c r="G676" s="2">
        <f t="shared" si="96"/>
        <v>3.8801062782748224E-3</v>
      </c>
      <c r="H676" s="2">
        <f t="shared" si="94"/>
        <v>0.58137632525885907</v>
      </c>
      <c r="I676" s="2">
        <f t="shared" si="95"/>
        <v>36.76394517691368</v>
      </c>
    </row>
    <row r="677" spans="1:9" ht="13.5" x14ac:dyDescent="0.25">
      <c r="A677" s="3">
        <f>TITRES_STAT!B680</f>
        <v>43287</v>
      </c>
      <c r="B677" s="5">
        <f>TITRES_STAT!D680</f>
        <v>0.35</v>
      </c>
      <c r="C677" s="2">
        <f t="shared" si="90"/>
        <v>-1.0000000000000009E-2</v>
      </c>
      <c r="D677" s="2">
        <f t="shared" si="91"/>
        <v>0</v>
      </c>
      <c r="E677" s="2">
        <f t="shared" si="92"/>
        <v>1.0000000000000009E-2</v>
      </c>
      <c r="F677" s="2">
        <f t="shared" si="96"/>
        <v>2.0946732204145842E-3</v>
      </c>
      <c r="G677" s="2">
        <f t="shared" si="96"/>
        <v>4.3172415441123354E-3</v>
      </c>
      <c r="H677" s="2">
        <f t="shared" si="94"/>
        <v>0.4851878679966859</v>
      </c>
      <c r="I677" s="2">
        <f t="shared" si="95"/>
        <v>32.668450803542967</v>
      </c>
    </row>
    <row r="678" spans="1:9" ht="13.5" x14ac:dyDescent="0.25">
      <c r="A678" s="3">
        <f>TITRES_STAT!B681</f>
        <v>43290</v>
      </c>
      <c r="B678" s="5">
        <f>TITRES_STAT!D681</f>
        <v>0.34</v>
      </c>
      <c r="C678" s="2">
        <f t="shared" si="90"/>
        <v>-9.9999999999999534E-3</v>
      </c>
      <c r="D678" s="2">
        <f t="shared" si="91"/>
        <v>0</v>
      </c>
      <c r="E678" s="2">
        <f t="shared" si="92"/>
        <v>9.9999999999999534E-3</v>
      </c>
      <c r="F678" s="2">
        <f t="shared" si="96"/>
        <v>1.9450537046706853E-3</v>
      </c>
      <c r="G678" s="2">
        <f t="shared" si="96"/>
        <v>4.7231528623900227E-3</v>
      </c>
      <c r="H678" s="2">
        <f t="shared" si="94"/>
        <v>0.41181256701618668</v>
      </c>
      <c r="I678" s="2">
        <f t="shared" si="95"/>
        <v>29.169067951175506</v>
      </c>
    </row>
    <row r="679" spans="1:9" ht="13.5" x14ac:dyDescent="0.25">
      <c r="A679" s="3">
        <f>TITRES_STAT!B682</f>
        <v>43291</v>
      </c>
      <c r="B679" s="5">
        <f>TITRES_STAT!D682</f>
        <v>0.33</v>
      </c>
      <c r="C679" s="2">
        <f t="shared" si="90"/>
        <v>-1.0000000000000009E-2</v>
      </c>
      <c r="D679" s="2">
        <f t="shared" si="91"/>
        <v>0</v>
      </c>
      <c r="E679" s="2">
        <f t="shared" si="92"/>
        <v>1.0000000000000009E-2</v>
      </c>
      <c r="F679" s="2">
        <f t="shared" si="96"/>
        <v>1.8061212971942078E-3</v>
      </c>
      <c r="G679" s="2">
        <f t="shared" si="96"/>
        <v>5.1000705150764502E-3</v>
      </c>
      <c r="H679" s="2">
        <f t="shared" si="94"/>
        <v>0.35413653435870857</v>
      </c>
      <c r="I679" s="2">
        <f t="shared" si="95"/>
        <v>26.152202925860834</v>
      </c>
    </row>
    <row r="680" spans="1:9" ht="13.5" x14ac:dyDescent="0.25">
      <c r="A680" s="3">
        <f>TITRES_STAT!B683</f>
        <v>43292</v>
      </c>
      <c r="B680" s="5">
        <f>TITRES_STAT!D683</f>
        <v>0.33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1.6771126331089072E-3</v>
      </c>
      <c r="G680" s="2">
        <f t="shared" si="96"/>
        <v>4.7357797639995605E-3</v>
      </c>
      <c r="H680" s="2">
        <f t="shared" si="94"/>
        <v>0.35413653435870857</v>
      </c>
      <c r="I680" s="2">
        <f t="shared" si="95"/>
        <v>26.152202925860834</v>
      </c>
    </row>
    <row r="681" spans="1:9" ht="13.5" x14ac:dyDescent="0.25">
      <c r="A681" s="3">
        <f>TITRES_STAT!B684</f>
        <v>43293</v>
      </c>
      <c r="B681" s="5">
        <f>TITRES_STAT!D684</f>
        <v>0.34</v>
      </c>
      <c r="C681" s="2">
        <f t="shared" si="90"/>
        <v>1.0000000000000009E-2</v>
      </c>
      <c r="D681" s="2">
        <f t="shared" si="91"/>
        <v>1.0000000000000009E-2</v>
      </c>
      <c r="E681" s="2">
        <f t="shared" si="92"/>
        <v>0</v>
      </c>
      <c r="F681" s="2">
        <f t="shared" si="96"/>
        <v>2.2716045878868429E-3</v>
      </c>
      <c r="G681" s="2">
        <f t="shared" si="96"/>
        <v>4.3975097808567351E-3</v>
      </c>
      <c r="H681" s="2">
        <f t="shared" si="94"/>
        <v>0.51656612516829525</v>
      </c>
      <c r="I681" s="2">
        <f t="shared" si="95"/>
        <v>34.061562934551986</v>
      </c>
    </row>
    <row r="682" spans="1:9" ht="13.5" x14ac:dyDescent="0.25">
      <c r="A682" s="3">
        <f>TITRES_STAT!B685</f>
        <v>43294</v>
      </c>
      <c r="B682" s="5">
        <f>TITRES_STAT!D685</f>
        <v>0.35</v>
      </c>
      <c r="C682" s="2">
        <f t="shared" si="90"/>
        <v>9.9999999999999534E-3</v>
      </c>
      <c r="D682" s="2">
        <f t="shared" si="91"/>
        <v>9.9999999999999534E-3</v>
      </c>
      <c r="E682" s="2">
        <f t="shared" si="92"/>
        <v>0</v>
      </c>
      <c r="F682" s="2">
        <f t="shared" si="96"/>
        <v>2.8236328316092077E-3</v>
      </c>
      <c r="G682" s="2">
        <f t="shared" si="96"/>
        <v>4.0834019393669683E-3</v>
      </c>
      <c r="H682" s="2">
        <f t="shared" si="94"/>
        <v>0.69149029988631072</v>
      </c>
      <c r="I682" s="2">
        <f t="shared" si="95"/>
        <v>40.880535935251153</v>
      </c>
    </row>
    <row r="683" spans="1:9" ht="13.5" x14ac:dyDescent="0.25">
      <c r="A683" s="3">
        <f>TITRES_STAT!B686</f>
        <v>43297</v>
      </c>
      <c r="B683" s="5">
        <f>TITRES_STAT!D686</f>
        <v>0.37</v>
      </c>
      <c r="C683" s="2">
        <f t="shared" si="90"/>
        <v>2.0000000000000018E-2</v>
      </c>
      <c r="D683" s="2">
        <f t="shared" si="91"/>
        <v>2.0000000000000018E-2</v>
      </c>
      <c r="E683" s="2">
        <f t="shared" si="92"/>
        <v>0</v>
      </c>
      <c r="F683" s="2">
        <f t="shared" si="96"/>
        <v>4.05051620077998E-3</v>
      </c>
      <c r="G683" s="2">
        <f t="shared" si="96"/>
        <v>3.7917303722693274E-3</v>
      </c>
      <c r="H683" s="2">
        <f t="shared" si="94"/>
        <v>1.0682500608174232</v>
      </c>
      <c r="I683" s="2">
        <f t="shared" si="95"/>
        <v>51.649947027934545</v>
      </c>
    </row>
    <row r="684" spans="1:9" ht="13.5" x14ac:dyDescent="0.25">
      <c r="A684" s="3">
        <f>TITRES_STAT!B687</f>
        <v>43298</v>
      </c>
      <c r="B684" s="5">
        <f>TITRES_STAT!D687</f>
        <v>0.39</v>
      </c>
      <c r="C684" s="2">
        <f t="shared" si="90"/>
        <v>2.0000000000000018E-2</v>
      </c>
      <c r="D684" s="2">
        <f t="shared" si="91"/>
        <v>2.0000000000000018E-2</v>
      </c>
      <c r="E684" s="2">
        <f t="shared" si="92"/>
        <v>0</v>
      </c>
      <c r="F684" s="2">
        <f t="shared" si="96"/>
        <v>5.1897650435814109E-3</v>
      </c>
      <c r="G684" s="2">
        <f t="shared" si="96"/>
        <v>3.5208924885358041E-3</v>
      </c>
      <c r="H684" s="2">
        <f t="shared" si="94"/>
        <v>1.4739913418201596</v>
      </c>
      <c r="I684" s="2">
        <f t="shared" si="95"/>
        <v>59.579486674182043</v>
      </c>
    </row>
    <row r="685" spans="1:9" ht="13.5" x14ac:dyDescent="0.25">
      <c r="A685" s="3">
        <f>TITRES_STAT!B688</f>
        <v>43299</v>
      </c>
      <c r="B685" s="5">
        <f>TITRES_STAT!D688</f>
        <v>0.41</v>
      </c>
      <c r="C685" s="2">
        <f t="shared" si="90"/>
        <v>1.9999999999999962E-2</v>
      </c>
      <c r="D685" s="2">
        <f t="shared" si="91"/>
        <v>1.9999999999999962E-2</v>
      </c>
      <c r="E685" s="2">
        <f t="shared" si="92"/>
        <v>0</v>
      </c>
      <c r="F685" s="2">
        <f t="shared" ref="F685:G700" si="97">((F684*13)+D685)/14</f>
        <v>6.2476389690398785E-3</v>
      </c>
      <c r="G685" s="2">
        <f t="shared" si="97"/>
        <v>3.2694001679261036E-3</v>
      </c>
      <c r="H685" s="2">
        <f t="shared" si="94"/>
        <v>1.9109434905923361</v>
      </c>
      <c r="I685" s="2">
        <f t="shared" si="95"/>
        <v>65.646876923862436</v>
      </c>
    </row>
    <row r="686" spans="1:9" ht="13.5" x14ac:dyDescent="0.25">
      <c r="A686" s="3">
        <f>TITRES_STAT!B689</f>
        <v>43300</v>
      </c>
      <c r="B686" s="5">
        <f>TITRES_STAT!D689</f>
        <v>0.42</v>
      </c>
      <c r="C686" s="2">
        <f t="shared" si="90"/>
        <v>1.0000000000000009E-2</v>
      </c>
      <c r="D686" s="2">
        <f t="shared" si="91"/>
        <v>1.0000000000000009E-2</v>
      </c>
      <c r="E686" s="2">
        <f t="shared" si="92"/>
        <v>0</v>
      </c>
      <c r="F686" s="2">
        <f t="shared" si="97"/>
        <v>6.5156647569656013E-3</v>
      </c>
      <c r="G686" s="2">
        <f t="shared" si="97"/>
        <v>3.0358715845028102E-3</v>
      </c>
      <c r="H686" s="2">
        <f t="shared" si="94"/>
        <v>2.146225416854278</v>
      </c>
      <c r="I686" s="2">
        <f t="shared" si="95"/>
        <v>68.215881969454045</v>
      </c>
    </row>
    <row r="687" spans="1:9" ht="13.5" x14ac:dyDescent="0.25">
      <c r="A687" s="3">
        <f>TITRES_STAT!B690</f>
        <v>43301</v>
      </c>
      <c r="B687" s="5">
        <f>TITRES_STAT!D690</f>
        <v>0.42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6.0502601314680587E-3</v>
      </c>
      <c r="G687" s="2">
        <f t="shared" si="97"/>
        <v>2.8190236141811811E-3</v>
      </c>
      <c r="H687" s="2">
        <f t="shared" si="94"/>
        <v>2.146225416854278</v>
      </c>
      <c r="I687" s="2">
        <f t="shared" si="95"/>
        <v>68.215881969454045</v>
      </c>
    </row>
    <row r="688" spans="1:9" ht="13.5" x14ac:dyDescent="0.25">
      <c r="A688" s="3">
        <f>TITRES_STAT!B691</f>
        <v>43304</v>
      </c>
      <c r="B688" s="5">
        <f>TITRES_STAT!D691</f>
        <v>0.41</v>
      </c>
      <c r="C688" s="2">
        <f t="shared" si="90"/>
        <v>-1.0000000000000009E-2</v>
      </c>
      <c r="D688" s="2">
        <f t="shared" si="91"/>
        <v>0</v>
      </c>
      <c r="E688" s="2">
        <f t="shared" si="92"/>
        <v>1.0000000000000009E-2</v>
      </c>
      <c r="F688" s="2">
        <f t="shared" si="97"/>
        <v>5.618098693506054E-3</v>
      </c>
      <c r="G688" s="2">
        <f t="shared" si="97"/>
        <v>3.3319504988825258E-3</v>
      </c>
      <c r="H688" s="2">
        <f t="shared" si="94"/>
        <v>1.6861290992739117</v>
      </c>
      <c r="I688" s="2">
        <f t="shared" si="95"/>
        <v>62.771707425740999</v>
      </c>
    </row>
    <row r="689" spans="1:9" ht="13.5" x14ac:dyDescent="0.25">
      <c r="A689" s="3">
        <f>TITRES_STAT!B692</f>
        <v>43305</v>
      </c>
      <c r="B689" s="5">
        <f>TITRES_STAT!D692</f>
        <v>0.4</v>
      </c>
      <c r="C689" s="2">
        <f t="shared" si="90"/>
        <v>-9.9999999999999534E-3</v>
      </c>
      <c r="D689" s="2">
        <f t="shared" si="91"/>
        <v>0</v>
      </c>
      <c r="E689" s="2">
        <f t="shared" si="92"/>
        <v>9.9999999999999534E-3</v>
      </c>
      <c r="F689" s="2">
        <f t="shared" si="97"/>
        <v>5.2168059296841931E-3</v>
      </c>
      <c r="G689" s="2">
        <f t="shared" si="97"/>
        <v>3.808239748962342E-3</v>
      </c>
      <c r="H689" s="2">
        <f t="shared" si="94"/>
        <v>1.369873294113285</v>
      </c>
      <c r="I689" s="2">
        <f t="shared" si="95"/>
        <v>57.80365125494351</v>
      </c>
    </row>
    <row r="690" spans="1:9" ht="13.5" x14ac:dyDescent="0.25">
      <c r="A690" s="3">
        <f>TITRES_STAT!B693</f>
        <v>43307</v>
      </c>
      <c r="B690" s="5">
        <f>TITRES_STAT!D693</f>
        <v>0.39</v>
      </c>
      <c r="C690" s="2">
        <f t="shared" si="90"/>
        <v>-1.0000000000000009E-2</v>
      </c>
      <c r="D690" s="2">
        <f t="shared" si="91"/>
        <v>0</v>
      </c>
      <c r="E690" s="2">
        <f t="shared" si="92"/>
        <v>1.0000000000000009E-2</v>
      </c>
      <c r="F690" s="2">
        <f t="shared" si="97"/>
        <v>4.8441769347067508E-3</v>
      </c>
      <c r="G690" s="2">
        <f t="shared" si="97"/>
        <v>4.250508338322175E-3</v>
      </c>
      <c r="H690" s="2">
        <f t="shared" si="94"/>
        <v>1.1396700227669516</v>
      </c>
      <c r="I690" s="2">
        <f t="shared" si="95"/>
        <v>53.263821553809848</v>
      </c>
    </row>
    <row r="691" spans="1:9" ht="13.5" x14ac:dyDescent="0.25">
      <c r="A691" s="3">
        <f>TITRES_STAT!B694</f>
        <v>43308</v>
      </c>
      <c r="B691" s="5">
        <f>TITRES_STAT!D694</f>
        <v>0.38</v>
      </c>
      <c r="C691" s="2">
        <f t="shared" si="90"/>
        <v>-1.0000000000000009E-2</v>
      </c>
      <c r="D691" s="2">
        <f t="shared" si="91"/>
        <v>0</v>
      </c>
      <c r="E691" s="2">
        <f t="shared" si="92"/>
        <v>1.0000000000000009E-2</v>
      </c>
      <c r="F691" s="2">
        <f t="shared" si="97"/>
        <v>4.4981642965134109E-3</v>
      </c>
      <c r="G691" s="2">
        <f t="shared" si="97"/>
        <v>4.6611863141563055E-3</v>
      </c>
      <c r="H691" s="2">
        <f t="shared" si="94"/>
        <v>0.96502563796950425</v>
      </c>
      <c r="I691" s="2">
        <f t="shared" si="95"/>
        <v>49.110078734987006</v>
      </c>
    </row>
    <row r="692" spans="1:9" ht="13.5" x14ac:dyDescent="0.25">
      <c r="A692" s="3">
        <f>TITRES_STAT!B695</f>
        <v>43311</v>
      </c>
      <c r="B692" s="5">
        <f>TITRES_STAT!D695</f>
        <v>0.37</v>
      </c>
      <c r="C692" s="2">
        <f t="shared" si="90"/>
        <v>-1.0000000000000009E-2</v>
      </c>
      <c r="D692" s="2">
        <f t="shared" si="91"/>
        <v>0</v>
      </c>
      <c r="E692" s="2">
        <f t="shared" si="92"/>
        <v>1.0000000000000009E-2</v>
      </c>
      <c r="F692" s="2">
        <f t="shared" si="97"/>
        <v>4.1768668467624531E-3</v>
      </c>
      <c r="G692" s="2">
        <f t="shared" si="97"/>
        <v>5.0425301488594273E-3</v>
      </c>
      <c r="H692" s="2">
        <f t="shared" si="94"/>
        <v>0.82832759020929625</v>
      </c>
      <c r="I692" s="2">
        <f t="shared" si="95"/>
        <v>45.305206498277158</v>
      </c>
    </row>
    <row r="693" spans="1:9" ht="13.5" x14ac:dyDescent="0.25">
      <c r="A693" s="3">
        <f>TITRES_STAT!B696</f>
        <v>43312</v>
      </c>
      <c r="B693" s="5">
        <f>TITRES_STAT!D696</f>
        <v>0.38</v>
      </c>
      <c r="C693" s="2">
        <f t="shared" si="90"/>
        <v>1.0000000000000009E-2</v>
      </c>
      <c r="D693" s="2">
        <f t="shared" si="91"/>
        <v>1.0000000000000009E-2</v>
      </c>
      <c r="E693" s="2">
        <f t="shared" si="92"/>
        <v>0</v>
      </c>
      <c r="F693" s="2">
        <f t="shared" si="97"/>
        <v>4.5928049291365644E-3</v>
      </c>
      <c r="G693" s="2">
        <f t="shared" si="97"/>
        <v>4.6823494239408969E-3</v>
      </c>
      <c r="H693" s="2">
        <f t="shared" si="94"/>
        <v>0.98087616136751976</v>
      </c>
      <c r="I693" s="2">
        <f t="shared" si="95"/>
        <v>49.517288384669186</v>
      </c>
    </row>
    <row r="694" spans="1:9" ht="13.5" x14ac:dyDescent="0.25">
      <c r="A694" s="3">
        <f>TITRES_STAT!B697</f>
        <v>43313</v>
      </c>
      <c r="B694" s="5">
        <f>TITRES_STAT!D697</f>
        <v>0.38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4.2647474341982383E-3</v>
      </c>
      <c r="G694" s="2">
        <f t="shared" si="97"/>
        <v>4.3478958936594043E-3</v>
      </c>
      <c r="H694" s="2">
        <f t="shared" si="94"/>
        <v>0.98087616136751976</v>
      </c>
      <c r="I694" s="2">
        <f t="shared" si="95"/>
        <v>49.517288384669186</v>
      </c>
    </row>
    <row r="695" spans="1:9" ht="13.5" x14ac:dyDescent="0.25">
      <c r="A695" s="3">
        <f>TITRES_STAT!B698</f>
        <v>43314</v>
      </c>
      <c r="B695" s="5">
        <f>TITRES_STAT!D698</f>
        <v>0.38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3.9601226174697923E-3</v>
      </c>
      <c r="G695" s="2">
        <f t="shared" si="97"/>
        <v>4.0373319012551607E-3</v>
      </c>
      <c r="H695" s="2">
        <f t="shared" si="94"/>
        <v>0.98087616136751976</v>
      </c>
      <c r="I695" s="2">
        <f t="shared" si="95"/>
        <v>49.517288384669186</v>
      </c>
    </row>
    <row r="696" spans="1:9" ht="13.5" x14ac:dyDescent="0.25">
      <c r="A696" s="3">
        <f>TITRES_STAT!B699</f>
        <v>43315</v>
      </c>
      <c r="B696" s="5">
        <f>TITRES_STAT!D699</f>
        <v>0.37</v>
      </c>
      <c r="C696" s="2">
        <f t="shared" si="90"/>
        <v>-1.0000000000000009E-2</v>
      </c>
      <c r="D696" s="2">
        <f t="shared" si="91"/>
        <v>0</v>
      </c>
      <c r="E696" s="2">
        <f t="shared" si="92"/>
        <v>1.0000000000000009E-2</v>
      </c>
      <c r="F696" s="2">
        <f t="shared" si="97"/>
        <v>3.6772567162219501E-3</v>
      </c>
      <c r="G696" s="2">
        <f t="shared" si="97"/>
        <v>4.4632367654512213E-3</v>
      </c>
      <c r="H696" s="2">
        <f t="shared" si="94"/>
        <v>0.82389909150387397</v>
      </c>
      <c r="I696" s="2">
        <f t="shared" si="95"/>
        <v>45.172405389189485</v>
      </c>
    </row>
    <row r="697" spans="1:9" ht="13.5" x14ac:dyDescent="0.25">
      <c r="A697" s="3">
        <f>TITRES_STAT!B700</f>
        <v>43318</v>
      </c>
      <c r="B697" s="5">
        <f>TITRES_STAT!D700</f>
        <v>0.38</v>
      </c>
      <c r="C697" s="2">
        <f t="shared" si="90"/>
        <v>1.0000000000000009E-2</v>
      </c>
      <c r="D697" s="2">
        <f t="shared" si="91"/>
        <v>1.0000000000000009E-2</v>
      </c>
      <c r="E697" s="2">
        <f t="shared" si="92"/>
        <v>0</v>
      </c>
      <c r="F697" s="2">
        <f t="shared" si="97"/>
        <v>4.1288812364918114E-3</v>
      </c>
      <c r="G697" s="2">
        <f t="shared" si="97"/>
        <v>4.1444341393475628E-3</v>
      </c>
      <c r="H697" s="2">
        <f t="shared" si="94"/>
        <v>0.99624727952409931</v>
      </c>
      <c r="I697" s="2">
        <f t="shared" si="95"/>
        <v>49.906005620786736</v>
      </c>
    </row>
    <row r="698" spans="1:9" ht="13.5" x14ac:dyDescent="0.25">
      <c r="A698" s="3">
        <f>TITRES_STAT!B701</f>
        <v>43319</v>
      </c>
      <c r="B698" s="5">
        <f>TITRES_STAT!D701</f>
        <v>0.38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3.833961148170968E-3</v>
      </c>
      <c r="G698" s="2">
        <f t="shared" si="97"/>
        <v>3.8484031293941653E-3</v>
      </c>
      <c r="H698" s="2">
        <f t="shared" si="94"/>
        <v>0.99624727952409942</v>
      </c>
      <c r="I698" s="2">
        <f t="shared" si="95"/>
        <v>49.906005620786736</v>
      </c>
    </row>
    <row r="699" spans="1:9" ht="13.5" x14ac:dyDescent="0.25">
      <c r="A699" s="3">
        <f>TITRES_STAT!B702</f>
        <v>43320</v>
      </c>
      <c r="B699" s="5">
        <f>TITRES_STAT!D702</f>
        <v>0.4</v>
      </c>
      <c r="C699" s="2">
        <f t="shared" si="90"/>
        <v>2.0000000000000018E-2</v>
      </c>
      <c r="D699" s="2">
        <f t="shared" si="91"/>
        <v>2.0000000000000018E-2</v>
      </c>
      <c r="E699" s="2">
        <f t="shared" si="92"/>
        <v>0</v>
      </c>
      <c r="F699" s="2">
        <f t="shared" si="97"/>
        <v>4.9886782090158999E-3</v>
      </c>
      <c r="G699" s="2">
        <f t="shared" si="97"/>
        <v>3.5735171915802963E-3</v>
      </c>
      <c r="H699" s="2">
        <f t="shared" si="94"/>
        <v>1.3960134907899477</v>
      </c>
      <c r="I699" s="2">
        <f t="shared" si="95"/>
        <v>58.264007951378126</v>
      </c>
    </row>
    <row r="700" spans="1:9" ht="13.5" x14ac:dyDescent="0.25">
      <c r="A700" s="3">
        <f>TITRES_STAT!B703</f>
        <v>43321</v>
      </c>
      <c r="B700" s="5">
        <f>TITRES_STAT!D703</f>
        <v>0.41</v>
      </c>
      <c r="C700" s="2">
        <f t="shared" si="90"/>
        <v>9.9999999999999534E-3</v>
      </c>
      <c r="D700" s="2">
        <f t="shared" si="91"/>
        <v>9.9999999999999534E-3</v>
      </c>
      <c r="E700" s="2">
        <f t="shared" si="92"/>
        <v>0</v>
      </c>
      <c r="F700" s="2">
        <f t="shared" si="97"/>
        <v>5.3466297655147613E-3</v>
      </c>
      <c r="G700" s="2">
        <f t="shared" si="97"/>
        <v>3.3182659636102753E-3</v>
      </c>
      <c r="H700" s="2">
        <f t="shared" si="94"/>
        <v>1.6112722199330958</v>
      </c>
      <c r="I700" s="2">
        <f t="shared" si="95"/>
        <v>61.704490540414767</v>
      </c>
    </row>
    <row r="701" spans="1:9" ht="13.5" x14ac:dyDescent="0.25">
      <c r="A701" s="3">
        <f>TITRES_STAT!B704</f>
        <v>43322</v>
      </c>
      <c r="B701" s="5">
        <f>TITRES_STAT!D704</f>
        <v>0.4</v>
      </c>
      <c r="C701" s="2">
        <f t="shared" si="90"/>
        <v>-9.9999999999999534E-3</v>
      </c>
      <c r="D701" s="2">
        <f t="shared" si="91"/>
        <v>0</v>
      </c>
      <c r="E701" s="2">
        <f t="shared" si="92"/>
        <v>9.9999999999999534E-3</v>
      </c>
      <c r="F701" s="2">
        <f t="shared" ref="F701:G716" si="98">((F700*13)+D701)/14</f>
        <v>4.9647276394065637E-3</v>
      </c>
      <c r="G701" s="2">
        <f t="shared" si="98"/>
        <v>3.7955326804952521E-3</v>
      </c>
      <c r="H701" s="2">
        <f t="shared" si="94"/>
        <v>1.3080450248576838</v>
      </c>
      <c r="I701" s="2">
        <f t="shared" si="95"/>
        <v>56.673288899047328</v>
      </c>
    </row>
    <row r="702" spans="1:9" ht="13.5" x14ac:dyDescent="0.25">
      <c r="A702" s="3">
        <f>TITRES_STAT!B705</f>
        <v>43326</v>
      </c>
      <c r="B702" s="5">
        <f>TITRES_STAT!D705</f>
        <v>0.4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4.6101042365918098E-3</v>
      </c>
      <c r="G702" s="2">
        <f t="shared" si="98"/>
        <v>3.5244232033170195E-3</v>
      </c>
      <c r="H702" s="2">
        <f t="shared" si="94"/>
        <v>1.3080450248576843</v>
      </c>
      <c r="I702" s="2">
        <f t="shared" si="95"/>
        <v>56.673288899047336</v>
      </c>
    </row>
    <row r="703" spans="1:9" ht="13.5" x14ac:dyDescent="0.25">
      <c r="A703" s="3">
        <f>TITRES_STAT!B706</f>
        <v>43327</v>
      </c>
      <c r="B703" s="5">
        <f>TITRES_STAT!D706</f>
        <v>0.39</v>
      </c>
      <c r="C703" s="2">
        <f t="shared" si="90"/>
        <v>-1.0000000000000009E-2</v>
      </c>
      <c r="D703" s="2">
        <f t="shared" si="91"/>
        <v>0</v>
      </c>
      <c r="E703" s="2">
        <f t="shared" si="92"/>
        <v>1.0000000000000009E-2</v>
      </c>
      <c r="F703" s="2">
        <f t="shared" si="98"/>
        <v>4.2808110768352515E-3</v>
      </c>
      <c r="G703" s="2">
        <f t="shared" si="98"/>
        <v>3.9869644030800901E-3</v>
      </c>
      <c r="H703" s="2">
        <f t="shared" si="94"/>
        <v>1.0737018553584661</v>
      </c>
      <c r="I703" s="2">
        <f t="shared" si="95"/>
        <v>51.777060071775018</v>
      </c>
    </row>
    <row r="704" spans="1:9" ht="13.5" x14ac:dyDescent="0.25">
      <c r="A704" s="3">
        <f>TITRES_STAT!B707</f>
        <v>43328</v>
      </c>
      <c r="B704" s="5">
        <f>TITRES_STAT!D707</f>
        <v>0.4</v>
      </c>
      <c r="C704" s="2">
        <f t="shared" si="90"/>
        <v>1.0000000000000009E-2</v>
      </c>
      <c r="D704" s="2">
        <f t="shared" si="91"/>
        <v>1.0000000000000009E-2</v>
      </c>
      <c r="E704" s="2">
        <f t="shared" si="92"/>
        <v>0</v>
      </c>
      <c r="F704" s="2">
        <f t="shared" si="98"/>
        <v>4.68932457134702E-3</v>
      </c>
      <c r="G704" s="2">
        <f t="shared" si="98"/>
        <v>3.7021812314315121E-3</v>
      </c>
      <c r="H704" s="2">
        <f t="shared" si="94"/>
        <v>1.2666383081235091</v>
      </c>
      <c r="I704" s="2">
        <f t="shared" si="95"/>
        <v>55.881800973006854</v>
      </c>
    </row>
    <row r="705" spans="1:9" ht="13.5" x14ac:dyDescent="0.25">
      <c r="A705" s="3">
        <f>TITRES_STAT!B708</f>
        <v>43329</v>
      </c>
      <c r="B705" s="5">
        <f>TITRES_STAT!D708</f>
        <v>0.41</v>
      </c>
      <c r="C705" s="2">
        <f t="shared" si="90"/>
        <v>9.9999999999999534E-3</v>
      </c>
      <c r="D705" s="2">
        <f t="shared" si="91"/>
        <v>9.9999999999999534E-3</v>
      </c>
      <c r="E705" s="2">
        <f t="shared" si="92"/>
        <v>0</v>
      </c>
      <c r="F705" s="2">
        <f t="shared" si="98"/>
        <v>5.0686585305365151E-3</v>
      </c>
      <c r="G705" s="2">
        <f t="shared" si="98"/>
        <v>3.4377397149006898E-3</v>
      </c>
      <c r="H705" s="2">
        <f t="shared" si="94"/>
        <v>1.4744160264858619</v>
      </c>
      <c r="I705" s="2">
        <f t="shared" si="95"/>
        <v>59.58642405738906</v>
      </c>
    </row>
    <row r="706" spans="1:9" ht="13.5" x14ac:dyDescent="0.25">
      <c r="A706" s="3">
        <f>TITRES_STAT!B709</f>
        <v>43332</v>
      </c>
      <c r="B706" s="5">
        <f>TITRES_STAT!D709</f>
        <v>0.41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4.7066114926410498E-3</v>
      </c>
      <c r="G706" s="2">
        <f t="shared" si="98"/>
        <v>3.1921868781220691E-3</v>
      </c>
      <c r="H706" s="2">
        <f t="shared" si="94"/>
        <v>1.4744160264858621</v>
      </c>
      <c r="I706" s="2">
        <f t="shared" si="95"/>
        <v>59.58642405738906</v>
      </c>
    </row>
    <row r="707" spans="1:9" ht="13.5" x14ac:dyDescent="0.25">
      <c r="A707" s="3">
        <f>TITRES_STAT!B710</f>
        <v>43335</v>
      </c>
      <c r="B707" s="5">
        <f>TITRES_STAT!D710</f>
        <v>0.41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4.3704249574524033E-3</v>
      </c>
      <c r="G707" s="2">
        <f t="shared" si="98"/>
        <v>2.9641735296847783E-3</v>
      </c>
      <c r="H707" s="2">
        <f t="shared" si="94"/>
        <v>1.4744160264858621</v>
      </c>
      <c r="I707" s="2">
        <f t="shared" si="95"/>
        <v>59.58642405738906</v>
      </c>
    </row>
    <row r="708" spans="1:9" ht="13.5" x14ac:dyDescent="0.25">
      <c r="A708" s="3">
        <f>TITRES_STAT!B711</f>
        <v>43336</v>
      </c>
      <c r="B708" s="5">
        <f>TITRES_STAT!D711</f>
        <v>0.41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4.0582517462058034E-3</v>
      </c>
      <c r="G708" s="2">
        <f t="shared" si="98"/>
        <v>2.7524468489930087E-3</v>
      </c>
      <c r="H708" s="2">
        <f t="shared" si="94"/>
        <v>1.4744160264858621</v>
      </c>
      <c r="I708" s="2">
        <f t="shared" si="95"/>
        <v>59.58642405738906</v>
      </c>
    </row>
    <row r="709" spans="1:9" ht="13.5" x14ac:dyDescent="0.25">
      <c r="A709" s="3">
        <f>TITRES_STAT!B712</f>
        <v>43339</v>
      </c>
      <c r="B709" s="5">
        <f>TITRES_STAT!D712</f>
        <v>0.41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3.7683766214768174E-3</v>
      </c>
      <c r="G709" s="2">
        <f t="shared" si="98"/>
        <v>2.5558435026363652E-3</v>
      </c>
      <c r="H709" s="2">
        <f t="shared" si="94"/>
        <v>1.4744160264858621</v>
      </c>
      <c r="I709" s="2">
        <f t="shared" si="95"/>
        <v>59.58642405738906</v>
      </c>
    </row>
    <row r="710" spans="1:9" ht="13.5" x14ac:dyDescent="0.25">
      <c r="A710" s="3">
        <f>TITRES_STAT!B713</f>
        <v>43340</v>
      </c>
      <c r="B710" s="5">
        <f>TITRES_STAT!D713</f>
        <v>0.41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3.4992068627999018E-3</v>
      </c>
      <c r="G710" s="2">
        <f t="shared" si="98"/>
        <v>2.3732832524480533E-3</v>
      </c>
      <c r="H710" s="2">
        <f t="shared" si="94"/>
        <v>1.4744160264858621</v>
      </c>
      <c r="I710" s="2">
        <f t="shared" si="95"/>
        <v>59.58642405738906</v>
      </c>
    </row>
    <row r="711" spans="1:9" ht="13.5" x14ac:dyDescent="0.25">
      <c r="A711" s="3">
        <f>TITRES_STAT!B714</f>
        <v>43341</v>
      </c>
      <c r="B711" s="5">
        <f>TITRES_STAT!D714</f>
        <v>0.4</v>
      </c>
      <c r="C711" s="2">
        <f t="shared" si="99"/>
        <v>-9.9999999999999534E-3</v>
      </c>
      <c r="D711" s="2">
        <f t="shared" si="100"/>
        <v>0</v>
      </c>
      <c r="E711" s="2">
        <f t="shared" si="101"/>
        <v>9.9999999999999534E-3</v>
      </c>
      <c r="F711" s="2">
        <f t="shared" si="98"/>
        <v>3.2492635154570517E-3</v>
      </c>
      <c r="G711" s="2">
        <f t="shared" si="98"/>
        <v>2.9180487344160461E-3</v>
      </c>
      <c r="H711" s="2">
        <f t="shared" si="94"/>
        <v>1.1135055686817676</v>
      </c>
      <c r="I711" s="2">
        <f t="shared" si="95"/>
        <v>52.685244135707741</v>
      </c>
    </row>
    <row r="712" spans="1:9" ht="13.5" x14ac:dyDescent="0.25">
      <c r="A712" s="3">
        <f>TITRES_STAT!B715</f>
        <v>43342</v>
      </c>
      <c r="B712" s="5">
        <f>TITRES_STAT!D715</f>
        <v>0.4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3.0171732643529763E-3</v>
      </c>
      <c r="G712" s="2">
        <f t="shared" si="98"/>
        <v>2.709616681957757E-3</v>
      </c>
      <c r="H712" s="2">
        <f t="shared" si="94"/>
        <v>1.1135055686817676</v>
      </c>
      <c r="I712" s="2">
        <f t="shared" si="95"/>
        <v>52.685244135707741</v>
      </c>
    </row>
    <row r="713" spans="1:9" ht="13.5" x14ac:dyDescent="0.25">
      <c r="A713" s="3">
        <f>TITRES_STAT!B716</f>
        <v>43343</v>
      </c>
      <c r="B713" s="5">
        <f>TITRES_STAT!D716</f>
        <v>0.39</v>
      </c>
      <c r="C713" s="2">
        <f t="shared" si="99"/>
        <v>-1.0000000000000009E-2</v>
      </c>
      <c r="D713" s="2">
        <f t="shared" si="100"/>
        <v>0</v>
      </c>
      <c r="E713" s="2">
        <f t="shared" si="101"/>
        <v>1.0000000000000009E-2</v>
      </c>
      <c r="F713" s="2">
        <f t="shared" si="98"/>
        <v>2.8016608883277634E-3</v>
      </c>
      <c r="G713" s="2">
        <f t="shared" si="98"/>
        <v>3.2303583475322036E-3</v>
      </c>
      <c r="H713" s="2">
        <f t="shared" si="94"/>
        <v>0.86729105161601072</v>
      </c>
      <c r="I713" s="2">
        <f t="shared" si="95"/>
        <v>46.44648464766275</v>
      </c>
    </row>
    <row r="714" spans="1:9" ht="13.5" x14ac:dyDescent="0.25">
      <c r="A714" s="3">
        <f>TITRES_STAT!B717</f>
        <v>43346</v>
      </c>
      <c r="B714" s="5">
        <f>TITRES_STAT!D717</f>
        <v>0.39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2.6015422534472091E-3</v>
      </c>
      <c r="G714" s="2">
        <f t="shared" si="98"/>
        <v>2.9996184655656172E-3</v>
      </c>
      <c r="H714" s="2">
        <f t="shared" si="94"/>
        <v>0.86729105161601083</v>
      </c>
      <c r="I714" s="2">
        <f t="shared" si="95"/>
        <v>46.44648464766275</v>
      </c>
    </row>
    <row r="715" spans="1:9" ht="13.5" x14ac:dyDescent="0.25">
      <c r="A715" s="3">
        <f>TITRES_STAT!B718</f>
        <v>43347</v>
      </c>
      <c r="B715" s="5">
        <f>TITRES_STAT!D718</f>
        <v>0.39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2.4157178067724084E-3</v>
      </c>
      <c r="G715" s="2">
        <f t="shared" si="98"/>
        <v>2.7853600037395019E-3</v>
      </c>
      <c r="H715" s="2">
        <f t="shared" si="94"/>
        <v>0.86729105161601083</v>
      </c>
      <c r="I715" s="2">
        <f t="shared" si="95"/>
        <v>46.44648464766275</v>
      </c>
    </row>
    <row r="716" spans="1:9" ht="13.5" x14ac:dyDescent="0.25">
      <c r="A716" s="3">
        <f>TITRES_STAT!B719</f>
        <v>43348</v>
      </c>
      <c r="B716" s="5">
        <f>TITRES_STAT!D719</f>
        <v>0.39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2.2431665348600937E-3</v>
      </c>
      <c r="G716" s="2">
        <f t="shared" si="98"/>
        <v>2.586405717758109E-3</v>
      </c>
      <c r="H716" s="2">
        <f t="shared" si="94"/>
        <v>0.86729105161601083</v>
      </c>
      <c r="I716" s="2">
        <f t="shared" si="95"/>
        <v>46.44648464766275</v>
      </c>
    </row>
    <row r="717" spans="1:9" ht="13.5" x14ac:dyDescent="0.25">
      <c r="A717" s="3">
        <f>TITRES_STAT!B720</f>
        <v>43349</v>
      </c>
      <c r="B717" s="5">
        <f>TITRES_STAT!D720</f>
        <v>0.39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2.0829403537986585E-3</v>
      </c>
      <c r="G717" s="2">
        <f t="shared" si="102"/>
        <v>2.401662452203958E-3</v>
      </c>
      <c r="H717" s="2">
        <f t="shared" si="94"/>
        <v>0.86729105161601094</v>
      </c>
      <c r="I717" s="2">
        <f t="shared" si="95"/>
        <v>46.44648464766275</v>
      </c>
    </row>
    <row r="718" spans="1:9" ht="13.5" x14ac:dyDescent="0.25">
      <c r="A718" s="3">
        <f>TITRES_STAT!B721</f>
        <v>43350</v>
      </c>
      <c r="B718" s="5">
        <f>TITRES_STAT!D721</f>
        <v>0.39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1.934158899955897E-3</v>
      </c>
      <c r="G718" s="2">
        <f t="shared" si="102"/>
        <v>2.2301151341893896E-3</v>
      </c>
      <c r="H718" s="2">
        <f t="shared" si="94"/>
        <v>0.86729105161601094</v>
      </c>
      <c r="I718" s="2">
        <f t="shared" si="95"/>
        <v>46.44648464766275</v>
      </c>
    </row>
    <row r="719" spans="1:9" ht="13.5" x14ac:dyDescent="0.25">
      <c r="A719" s="3">
        <f>TITRES_STAT!B722</f>
        <v>43353</v>
      </c>
      <c r="B719" s="5">
        <f>TITRES_STAT!D722</f>
        <v>0.38</v>
      </c>
      <c r="C719" s="2">
        <f t="shared" si="99"/>
        <v>-1.0000000000000009E-2</v>
      </c>
      <c r="D719" s="2">
        <f t="shared" si="100"/>
        <v>0</v>
      </c>
      <c r="E719" s="2">
        <f t="shared" si="101"/>
        <v>1.0000000000000009E-2</v>
      </c>
      <c r="F719" s="2">
        <f t="shared" si="102"/>
        <v>1.79600469281619E-3</v>
      </c>
      <c r="G719" s="2">
        <f t="shared" si="102"/>
        <v>2.7851069103187196E-3</v>
      </c>
      <c r="H719" s="2">
        <f t="shared" si="94"/>
        <v>0.64486023360972533</v>
      </c>
      <c r="I719" s="2">
        <f t="shared" si="95"/>
        <v>39.204560997535232</v>
      </c>
    </row>
    <row r="720" spans="1:9" ht="13.5" x14ac:dyDescent="0.25">
      <c r="A720" s="3">
        <f>TITRES_STAT!B723</f>
        <v>43355</v>
      </c>
      <c r="B720" s="5">
        <f>TITRES_STAT!D723</f>
        <v>0.38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1.6677186433293192E-3</v>
      </c>
      <c r="G720" s="2">
        <f t="shared" si="102"/>
        <v>2.5861707024388112E-3</v>
      </c>
      <c r="H720" s="2">
        <f t="shared" si="94"/>
        <v>0.64486023360972533</v>
      </c>
      <c r="I720" s="2">
        <f t="shared" si="95"/>
        <v>39.204560997535232</v>
      </c>
    </row>
    <row r="721" spans="1:9" ht="13.5" x14ac:dyDescent="0.25">
      <c r="A721" s="3">
        <f>TITRES_STAT!B724</f>
        <v>43356</v>
      </c>
      <c r="B721" s="5">
        <f>TITRES_STAT!D724</f>
        <v>0.38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1.5485958830915108E-3</v>
      </c>
      <c r="G721" s="2">
        <f t="shared" si="102"/>
        <v>2.4014442236931816E-3</v>
      </c>
      <c r="H721" s="2">
        <f t="shared" ref="H721:H784" si="103">F721/G721</f>
        <v>0.64486023360972544</v>
      </c>
      <c r="I721" s="2">
        <f t="shared" ref="I721:I784" si="104">IF(G721=0,100,100-(100/(1+H721)))</f>
        <v>39.204560997535232</v>
      </c>
    </row>
    <row r="722" spans="1:9" ht="13.5" x14ac:dyDescent="0.25">
      <c r="A722" s="3">
        <f>TITRES_STAT!B725</f>
        <v>43357</v>
      </c>
      <c r="B722" s="5">
        <f>TITRES_STAT!D725</f>
        <v>0.38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1.4379818914421172E-3</v>
      </c>
      <c r="G722" s="2">
        <f t="shared" si="102"/>
        <v>2.229912493429383E-3</v>
      </c>
      <c r="H722" s="2">
        <f t="shared" si="103"/>
        <v>0.64486023360972544</v>
      </c>
      <c r="I722" s="2">
        <f t="shared" si="104"/>
        <v>39.204560997535232</v>
      </c>
    </row>
    <row r="723" spans="1:9" ht="13.5" x14ac:dyDescent="0.25">
      <c r="A723" s="3">
        <f>TITRES_STAT!B726</f>
        <v>43360</v>
      </c>
      <c r="B723" s="5">
        <f>TITRES_STAT!D726</f>
        <v>0.38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1.3352688991962517E-3</v>
      </c>
      <c r="G723" s="2">
        <f t="shared" si="102"/>
        <v>2.0706330296129984E-3</v>
      </c>
      <c r="H723" s="2">
        <f t="shared" si="103"/>
        <v>0.64486023360972544</v>
      </c>
      <c r="I723" s="2">
        <f t="shared" si="104"/>
        <v>39.204560997535232</v>
      </c>
    </row>
    <row r="724" spans="1:9" ht="13.5" x14ac:dyDescent="0.25">
      <c r="A724" s="3">
        <f>TITRES_STAT!B727</f>
        <v>43361</v>
      </c>
      <c r="B724" s="5">
        <f>TITRES_STAT!D727</f>
        <v>0.37</v>
      </c>
      <c r="C724" s="2">
        <f t="shared" si="99"/>
        <v>-1.0000000000000009E-2</v>
      </c>
      <c r="D724" s="2">
        <f t="shared" si="100"/>
        <v>0</v>
      </c>
      <c r="E724" s="2">
        <f t="shared" si="101"/>
        <v>1.0000000000000009E-2</v>
      </c>
      <c r="F724" s="2">
        <f t="shared" si="102"/>
        <v>1.2398925492536623E-3</v>
      </c>
      <c r="G724" s="2">
        <f t="shared" si="102"/>
        <v>2.6370163846406417E-3</v>
      </c>
      <c r="H724" s="2">
        <f t="shared" si="103"/>
        <v>0.4701876546825583</v>
      </c>
      <c r="I724" s="2">
        <f t="shared" si="104"/>
        <v>31.981472105619119</v>
      </c>
    </row>
    <row r="725" spans="1:9" ht="13.5" x14ac:dyDescent="0.25">
      <c r="A725" s="3">
        <f>TITRES_STAT!B728</f>
        <v>43362</v>
      </c>
      <c r="B725" s="5">
        <f>TITRES_STAT!D728</f>
        <v>0.37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1.1513287957355435E-3</v>
      </c>
      <c r="G725" s="2">
        <f t="shared" si="102"/>
        <v>2.4486580714520242E-3</v>
      </c>
      <c r="H725" s="2">
        <f t="shared" si="103"/>
        <v>0.4701876546825583</v>
      </c>
      <c r="I725" s="2">
        <f t="shared" si="104"/>
        <v>31.981472105619119</v>
      </c>
    </row>
    <row r="726" spans="1:9" ht="13.5" x14ac:dyDescent="0.25">
      <c r="A726" s="3">
        <f>TITRES_STAT!B729</f>
        <v>43363</v>
      </c>
      <c r="B726" s="5">
        <f>TITRES_STAT!D729</f>
        <v>0.37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1.0690910246115761E-3</v>
      </c>
      <c r="G726" s="2">
        <f t="shared" si="102"/>
        <v>2.2737539234911654E-3</v>
      </c>
      <c r="H726" s="2">
        <f t="shared" si="103"/>
        <v>0.4701876546825583</v>
      </c>
      <c r="I726" s="2">
        <f t="shared" si="104"/>
        <v>31.981472105619119</v>
      </c>
    </row>
    <row r="727" spans="1:9" ht="13.5" x14ac:dyDescent="0.25">
      <c r="A727" s="3">
        <f>TITRES_STAT!B730</f>
        <v>43364</v>
      </c>
      <c r="B727" s="5">
        <f>TITRES_STAT!D730</f>
        <v>0.37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9.9272737999646344E-4</v>
      </c>
      <c r="G727" s="2">
        <f t="shared" si="102"/>
        <v>2.1113429289560822E-3</v>
      </c>
      <c r="H727" s="2">
        <f t="shared" si="103"/>
        <v>0.47018765468255824</v>
      </c>
      <c r="I727" s="2">
        <f t="shared" si="104"/>
        <v>31.981472105619119</v>
      </c>
    </row>
    <row r="728" spans="1:9" ht="13.5" x14ac:dyDescent="0.25">
      <c r="A728" s="3">
        <f>TITRES_STAT!B731</f>
        <v>43367</v>
      </c>
      <c r="B728" s="5">
        <f>TITRES_STAT!D731</f>
        <v>0.36</v>
      </c>
      <c r="C728" s="2">
        <f t="shared" si="99"/>
        <v>-1.0000000000000009E-2</v>
      </c>
      <c r="D728" s="2">
        <f t="shared" si="100"/>
        <v>0</v>
      </c>
      <c r="E728" s="2">
        <f t="shared" si="101"/>
        <v>1.0000000000000009E-2</v>
      </c>
      <c r="F728" s="2">
        <f t="shared" si="102"/>
        <v>9.218182814252874E-4</v>
      </c>
      <c r="G728" s="2">
        <f t="shared" si="102"/>
        <v>2.674818434030648E-3</v>
      </c>
      <c r="H728" s="2">
        <f t="shared" si="103"/>
        <v>0.34462835671287484</v>
      </c>
      <c r="I728" s="2">
        <f t="shared" si="104"/>
        <v>25.630008097952455</v>
      </c>
    </row>
    <row r="729" spans="1:9" ht="13.5" x14ac:dyDescent="0.25">
      <c r="A729" s="3">
        <f>TITRES_STAT!B732</f>
        <v>43368</v>
      </c>
      <c r="B729" s="5">
        <f>TITRES_STAT!D732</f>
        <v>0.37</v>
      </c>
      <c r="C729" s="2">
        <f t="shared" si="99"/>
        <v>1.0000000000000009E-2</v>
      </c>
      <c r="D729" s="2">
        <f t="shared" si="100"/>
        <v>1.0000000000000009E-2</v>
      </c>
      <c r="E729" s="2">
        <f t="shared" si="101"/>
        <v>0</v>
      </c>
      <c r="F729" s="2">
        <f t="shared" si="102"/>
        <v>1.5702598327520534E-3</v>
      </c>
      <c r="G729" s="2">
        <f t="shared" si="102"/>
        <v>2.4837599744570306E-3</v>
      </c>
      <c r="H729" s="2">
        <f t="shared" si="103"/>
        <v>0.63221078079226412</v>
      </c>
      <c r="I729" s="2">
        <f t="shared" si="104"/>
        <v>38.73340307710707</v>
      </c>
    </row>
    <row r="730" spans="1:9" ht="13.5" x14ac:dyDescent="0.25">
      <c r="A730" s="3">
        <f>TITRES_STAT!B733</f>
        <v>43369</v>
      </c>
      <c r="B730" s="5">
        <f>TITRES_STAT!D733</f>
        <v>0.37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1.4580984161269067E-3</v>
      </c>
      <c r="G730" s="2">
        <f t="shared" si="102"/>
        <v>2.3063485477100997E-3</v>
      </c>
      <c r="H730" s="2">
        <f t="shared" si="103"/>
        <v>0.63221078079226423</v>
      </c>
      <c r="I730" s="2">
        <f t="shared" si="104"/>
        <v>38.733403077107077</v>
      </c>
    </row>
    <row r="731" spans="1:9" ht="13.5" x14ac:dyDescent="0.25">
      <c r="A731" s="3">
        <f>TITRES_STAT!B734</f>
        <v>43370</v>
      </c>
      <c r="B731" s="5">
        <f>TITRES_STAT!D734</f>
        <v>0.36</v>
      </c>
      <c r="C731" s="2">
        <f t="shared" si="99"/>
        <v>-1.0000000000000009E-2</v>
      </c>
      <c r="D731" s="2">
        <f t="shared" si="100"/>
        <v>0</v>
      </c>
      <c r="E731" s="2">
        <f t="shared" si="101"/>
        <v>1.0000000000000009E-2</v>
      </c>
      <c r="F731" s="2">
        <f t="shared" si="102"/>
        <v>1.3539485292606991E-3</v>
      </c>
      <c r="G731" s="2">
        <f t="shared" si="102"/>
        <v>2.8558950800165218E-3</v>
      </c>
      <c r="H731" s="2">
        <f t="shared" si="103"/>
        <v>0.47408903034801481</v>
      </c>
      <c r="I731" s="2">
        <f t="shared" si="104"/>
        <v>32.16149232425181</v>
      </c>
    </row>
    <row r="732" spans="1:9" ht="13.5" x14ac:dyDescent="0.25">
      <c r="A732" s="3">
        <f>TITRES_STAT!B735</f>
        <v>43371</v>
      </c>
      <c r="B732" s="5">
        <f>TITRES_STAT!D735</f>
        <v>0.37</v>
      </c>
      <c r="C732" s="2">
        <f t="shared" si="99"/>
        <v>1.0000000000000009E-2</v>
      </c>
      <c r="D732" s="2">
        <f t="shared" si="100"/>
        <v>1.0000000000000009E-2</v>
      </c>
      <c r="E732" s="2">
        <f t="shared" si="101"/>
        <v>0</v>
      </c>
      <c r="F732" s="2">
        <f t="shared" si="102"/>
        <v>1.9715236343135069E-3</v>
      </c>
      <c r="G732" s="2">
        <f t="shared" si="102"/>
        <v>2.6519025743010557E-3</v>
      </c>
      <c r="H732" s="2">
        <f t="shared" si="103"/>
        <v>0.74343742994899731</v>
      </c>
      <c r="I732" s="2">
        <f t="shared" si="104"/>
        <v>42.642048242060859</v>
      </c>
    </row>
    <row r="733" spans="1:9" ht="13.5" x14ac:dyDescent="0.25">
      <c r="A733" s="3">
        <f>TITRES_STAT!B736</f>
        <v>43374</v>
      </c>
      <c r="B733" s="5">
        <f>TITRES_STAT!D736</f>
        <v>0.37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1.8307005175768277E-3</v>
      </c>
      <c r="G733" s="2">
        <f t="shared" si="105"/>
        <v>2.4624809618509803E-3</v>
      </c>
      <c r="H733" s="2">
        <f t="shared" si="103"/>
        <v>0.74343742994899731</v>
      </c>
      <c r="I733" s="2">
        <f t="shared" si="104"/>
        <v>42.642048242060859</v>
      </c>
    </row>
    <row r="734" spans="1:9" ht="13.5" x14ac:dyDescent="0.25">
      <c r="A734" s="3">
        <f>TITRES_STAT!B737</f>
        <v>43375</v>
      </c>
      <c r="B734" s="5">
        <f>TITRES_STAT!D737</f>
        <v>0.36</v>
      </c>
      <c r="C734" s="2">
        <f t="shared" si="99"/>
        <v>-1.0000000000000009E-2</v>
      </c>
      <c r="D734" s="2">
        <f t="shared" si="100"/>
        <v>0</v>
      </c>
      <c r="E734" s="2">
        <f t="shared" si="101"/>
        <v>1.0000000000000009E-2</v>
      </c>
      <c r="F734" s="2">
        <f t="shared" si="105"/>
        <v>1.6999361948927688E-3</v>
      </c>
      <c r="G734" s="2">
        <f t="shared" si="105"/>
        <v>3.0008751788616248E-3</v>
      </c>
      <c r="H734" s="2">
        <f t="shared" si="103"/>
        <v>0.56648014114923495</v>
      </c>
      <c r="I734" s="2">
        <f t="shared" si="104"/>
        <v>36.162612360578123</v>
      </c>
    </row>
    <row r="735" spans="1:9" ht="13.5" x14ac:dyDescent="0.25">
      <c r="A735" s="3">
        <f>TITRES_STAT!B738</f>
        <v>43376</v>
      </c>
      <c r="B735" s="5">
        <f>TITRES_STAT!D738</f>
        <v>0.36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1.5785121809718567E-3</v>
      </c>
      <c r="G735" s="2">
        <f t="shared" si="105"/>
        <v>2.7865269518000803E-3</v>
      </c>
      <c r="H735" s="2">
        <f t="shared" si="103"/>
        <v>0.56648014114923484</v>
      </c>
      <c r="I735" s="2">
        <f t="shared" si="104"/>
        <v>36.162612360578123</v>
      </c>
    </row>
    <row r="736" spans="1:9" ht="13.5" x14ac:dyDescent="0.25">
      <c r="A736" s="3">
        <f>TITRES_STAT!B739</f>
        <v>43377</v>
      </c>
      <c r="B736" s="5">
        <f>TITRES_STAT!D739</f>
        <v>0.36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1.4657613109024384E-3</v>
      </c>
      <c r="G736" s="2">
        <f t="shared" si="105"/>
        <v>2.5874893123857888E-3</v>
      </c>
      <c r="H736" s="2">
        <f t="shared" si="103"/>
        <v>0.56648014114923495</v>
      </c>
      <c r="I736" s="2">
        <f t="shared" si="104"/>
        <v>36.162612360578123</v>
      </c>
    </row>
    <row r="737" spans="1:9" ht="13.5" x14ac:dyDescent="0.25">
      <c r="A737" s="3">
        <f>TITRES_STAT!B740</f>
        <v>43378</v>
      </c>
      <c r="B737" s="5">
        <f>TITRES_STAT!D740</f>
        <v>0.36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1.3610640744094072E-3</v>
      </c>
      <c r="G737" s="2">
        <f t="shared" si="105"/>
        <v>2.4026686472153752E-3</v>
      </c>
      <c r="H737" s="2">
        <f t="shared" si="103"/>
        <v>0.56648014114923495</v>
      </c>
      <c r="I737" s="2">
        <f t="shared" si="104"/>
        <v>36.162612360578123</v>
      </c>
    </row>
    <row r="738" spans="1:9" ht="13.5" x14ac:dyDescent="0.25">
      <c r="A738" s="3">
        <f>TITRES_STAT!B741</f>
        <v>43381</v>
      </c>
      <c r="B738" s="5">
        <f>TITRES_STAT!D741</f>
        <v>0.36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1.2638452119515925E-3</v>
      </c>
      <c r="G738" s="2">
        <f t="shared" si="105"/>
        <v>2.2310494581285626E-3</v>
      </c>
      <c r="H738" s="2">
        <f t="shared" si="103"/>
        <v>0.56648014114923506</v>
      </c>
      <c r="I738" s="2">
        <f t="shared" si="104"/>
        <v>36.16261236057813</v>
      </c>
    </row>
    <row r="739" spans="1:9" ht="13.5" x14ac:dyDescent="0.25">
      <c r="A739" s="3">
        <f>TITRES_STAT!B742</f>
        <v>43382</v>
      </c>
      <c r="B739" s="5">
        <f>TITRES_STAT!D742</f>
        <v>0.36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1.1735705539550503E-3</v>
      </c>
      <c r="G739" s="2">
        <f t="shared" si="105"/>
        <v>2.0716887825479508E-3</v>
      </c>
      <c r="H739" s="2">
        <f t="shared" si="103"/>
        <v>0.56648014114923517</v>
      </c>
      <c r="I739" s="2">
        <f t="shared" si="104"/>
        <v>36.162612360578144</v>
      </c>
    </row>
    <row r="740" spans="1:9" ht="13.5" x14ac:dyDescent="0.25">
      <c r="A740" s="3">
        <f>TITRES_STAT!B743</f>
        <v>43383</v>
      </c>
      <c r="B740" s="5">
        <f>TITRES_STAT!D743</f>
        <v>0.34</v>
      </c>
      <c r="C740" s="2">
        <f t="shared" si="99"/>
        <v>-1.9999999999999962E-2</v>
      </c>
      <c r="D740" s="2">
        <f t="shared" si="100"/>
        <v>0</v>
      </c>
      <c r="E740" s="2">
        <f t="shared" si="101"/>
        <v>1.9999999999999962E-2</v>
      </c>
      <c r="F740" s="2">
        <f t="shared" si="105"/>
        <v>1.089744085815404E-3</v>
      </c>
      <c r="G740" s="2">
        <f t="shared" si="105"/>
        <v>3.3522824409373798E-3</v>
      </c>
      <c r="H740" s="2">
        <f t="shared" si="103"/>
        <v>0.32507525992072583</v>
      </c>
      <c r="I740" s="2">
        <f t="shared" si="104"/>
        <v>24.532588431254382</v>
      </c>
    </row>
    <row r="741" spans="1:9" ht="13.5" x14ac:dyDescent="0.25">
      <c r="A741" s="3">
        <f>TITRES_STAT!B744</f>
        <v>43384</v>
      </c>
      <c r="B741" s="5">
        <f>TITRES_STAT!D744</f>
        <v>0.34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1.011905222542875E-3</v>
      </c>
      <c r="G741" s="2">
        <f t="shared" si="105"/>
        <v>3.1128336951561386E-3</v>
      </c>
      <c r="H741" s="2">
        <f t="shared" si="103"/>
        <v>0.32507525992072578</v>
      </c>
      <c r="I741" s="2">
        <f t="shared" si="104"/>
        <v>24.532588431254382</v>
      </c>
    </row>
    <row r="742" spans="1:9" ht="13.5" x14ac:dyDescent="0.25">
      <c r="A742" s="3">
        <f>TITRES_STAT!B745</f>
        <v>43385</v>
      </c>
      <c r="B742" s="5">
        <f>TITRES_STAT!D745</f>
        <v>0.34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9.3962627807552674E-4</v>
      </c>
      <c r="G742" s="2">
        <f t="shared" si="105"/>
        <v>2.8904884312164142E-3</v>
      </c>
      <c r="H742" s="2">
        <f t="shared" si="103"/>
        <v>0.32507525992072578</v>
      </c>
      <c r="I742" s="2">
        <f t="shared" si="104"/>
        <v>24.532588431254382</v>
      </c>
    </row>
    <row r="743" spans="1:9" ht="13.5" x14ac:dyDescent="0.25">
      <c r="A743" s="3">
        <f>TITRES_STAT!B746</f>
        <v>43389</v>
      </c>
      <c r="B743" s="5">
        <f>TITRES_STAT!D746</f>
        <v>0.32</v>
      </c>
      <c r="C743" s="2">
        <f t="shared" si="99"/>
        <v>-2.0000000000000018E-2</v>
      </c>
      <c r="D743" s="2">
        <f t="shared" si="100"/>
        <v>0</v>
      </c>
      <c r="E743" s="2">
        <f t="shared" si="101"/>
        <v>2.0000000000000018E-2</v>
      </c>
      <c r="F743" s="2">
        <f t="shared" si="105"/>
        <v>8.7251011535584625E-4</v>
      </c>
      <c r="G743" s="2">
        <f t="shared" si="105"/>
        <v>4.1125964004152431E-3</v>
      </c>
      <c r="H743" s="2">
        <f t="shared" si="103"/>
        <v>0.21215554127016942</v>
      </c>
      <c r="I743" s="2">
        <f t="shared" si="104"/>
        <v>17.502336461528699</v>
      </c>
    </row>
    <row r="744" spans="1:9" ht="13.5" x14ac:dyDescent="0.25">
      <c r="A744" s="3">
        <f>TITRES_STAT!B747</f>
        <v>43390</v>
      </c>
      <c r="B744" s="5">
        <f>TITRES_STAT!D747</f>
        <v>0.33</v>
      </c>
      <c r="C744" s="2">
        <f t="shared" si="99"/>
        <v>1.0000000000000009E-2</v>
      </c>
      <c r="D744" s="2">
        <f t="shared" si="100"/>
        <v>1.0000000000000009E-2</v>
      </c>
      <c r="E744" s="2">
        <f t="shared" si="101"/>
        <v>0</v>
      </c>
      <c r="F744" s="2">
        <f t="shared" si="105"/>
        <v>1.5244736785447149E-3</v>
      </c>
      <c r="G744" s="2">
        <f t="shared" si="105"/>
        <v>3.818839514671297E-3</v>
      </c>
      <c r="H744" s="2">
        <f t="shared" si="103"/>
        <v>0.39919815239366835</v>
      </c>
      <c r="I744" s="2">
        <f t="shared" si="104"/>
        <v>28.530494534369055</v>
      </c>
    </row>
    <row r="745" spans="1:9" ht="13.5" x14ac:dyDescent="0.25">
      <c r="A745" s="3">
        <f>TITRES_STAT!B748</f>
        <v>43391</v>
      </c>
      <c r="B745" s="5">
        <f>TITRES_STAT!D748</f>
        <v>0.35</v>
      </c>
      <c r="C745" s="2">
        <f t="shared" si="99"/>
        <v>1.9999999999999962E-2</v>
      </c>
      <c r="D745" s="2">
        <f t="shared" si="100"/>
        <v>1.9999999999999962E-2</v>
      </c>
      <c r="E745" s="2">
        <f t="shared" si="101"/>
        <v>0</v>
      </c>
      <c r="F745" s="2">
        <f t="shared" si="105"/>
        <v>2.8441541300772322E-3</v>
      </c>
      <c r="G745" s="2">
        <f t="shared" si="105"/>
        <v>3.5460652636233473E-3</v>
      </c>
      <c r="H745" s="2">
        <f t="shared" si="103"/>
        <v>0.80205916096735719</v>
      </c>
      <c r="I745" s="2">
        <f t="shared" si="104"/>
        <v>44.50792617356727</v>
      </c>
    </row>
    <row r="746" spans="1:9" ht="13.5" x14ac:dyDescent="0.25">
      <c r="A746" s="3">
        <f>TITRES_STAT!B749</f>
        <v>43392</v>
      </c>
      <c r="B746" s="5">
        <f>TITRES_STAT!D749</f>
        <v>0.37</v>
      </c>
      <c r="C746" s="2">
        <f t="shared" si="99"/>
        <v>2.0000000000000018E-2</v>
      </c>
      <c r="D746" s="2">
        <f t="shared" si="100"/>
        <v>2.0000000000000018E-2</v>
      </c>
      <c r="E746" s="2">
        <f t="shared" si="101"/>
        <v>0</v>
      </c>
      <c r="F746" s="2">
        <f t="shared" si="105"/>
        <v>4.069571692214574E-3</v>
      </c>
      <c r="G746" s="2">
        <f t="shared" si="105"/>
        <v>3.2927748876502511E-3</v>
      </c>
      <c r="H746" s="2">
        <f t="shared" si="103"/>
        <v>1.2359094778928696</v>
      </c>
      <c r="I746" s="2">
        <f t="shared" si="104"/>
        <v>55.275470233150756</v>
      </c>
    </row>
    <row r="747" spans="1:9" ht="13.5" x14ac:dyDescent="0.25">
      <c r="A747" s="3">
        <f>TITRES_STAT!B750</f>
        <v>43395</v>
      </c>
      <c r="B747" s="5">
        <f>TITRES_STAT!D750</f>
        <v>0.37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3.7788879999135329E-3</v>
      </c>
      <c r="G747" s="2">
        <f t="shared" si="105"/>
        <v>3.0575766813895192E-3</v>
      </c>
      <c r="H747" s="2">
        <f t="shared" si="103"/>
        <v>1.2359094778928694</v>
      </c>
      <c r="I747" s="2">
        <f t="shared" si="104"/>
        <v>55.275470233150756</v>
      </c>
    </row>
    <row r="748" spans="1:9" ht="13.5" x14ac:dyDescent="0.25">
      <c r="A748" s="3">
        <f>TITRES_STAT!B751</f>
        <v>43396</v>
      </c>
      <c r="B748" s="5">
        <f>TITRES_STAT!D751</f>
        <v>0.36</v>
      </c>
      <c r="C748" s="2">
        <f t="shared" si="99"/>
        <v>-1.0000000000000009E-2</v>
      </c>
      <c r="D748" s="2">
        <f t="shared" si="100"/>
        <v>0</v>
      </c>
      <c r="E748" s="2">
        <f t="shared" si="101"/>
        <v>1.0000000000000009E-2</v>
      </c>
      <c r="F748" s="2">
        <f t="shared" si="105"/>
        <v>3.5089674284911375E-3</v>
      </c>
      <c r="G748" s="2">
        <f t="shared" si="105"/>
        <v>3.5534640612902685E-3</v>
      </c>
      <c r="H748" s="2">
        <f t="shared" si="103"/>
        <v>0.98747795614880252</v>
      </c>
      <c r="I748" s="2">
        <f t="shared" si="104"/>
        <v>49.684976534897984</v>
      </c>
    </row>
    <row r="749" spans="1:9" ht="13.5" x14ac:dyDescent="0.25">
      <c r="A749" s="3">
        <f>TITRES_STAT!B752</f>
        <v>43397</v>
      </c>
      <c r="B749" s="5">
        <f>TITRES_STAT!D752</f>
        <v>0.36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3.2583268978846275E-3</v>
      </c>
      <c r="G749" s="2">
        <f t="shared" si="106"/>
        <v>3.299645199769535E-3</v>
      </c>
      <c r="H749" s="2">
        <f t="shared" si="103"/>
        <v>0.98747795614880252</v>
      </c>
      <c r="I749" s="2">
        <f t="shared" si="104"/>
        <v>49.684976534897984</v>
      </c>
    </row>
    <row r="750" spans="1:9" ht="13.5" x14ac:dyDescent="0.25">
      <c r="A750" s="3">
        <f>TITRES_STAT!B753</f>
        <v>43398</v>
      </c>
      <c r="B750" s="5">
        <f>TITRES_STAT!D753</f>
        <v>0.35</v>
      </c>
      <c r="C750" s="2">
        <f t="shared" si="99"/>
        <v>-1.0000000000000009E-2</v>
      </c>
      <c r="D750" s="2">
        <f t="shared" si="100"/>
        <v>0</v>
      </c>
      <c r="E750" s="2">
        <f t="shared" si="101"/>
        <v>1.0000000000000009E-2</v>
      </c>
      <c r="F750" s="2">
        <f t="shared" si="106"/>
        <v>3.0255892623214401E-3</v>
      </c>
      <c r="G750" s="2">
        <f t="shared" si="106"/>
        <v>3.7782419712145687E-3</v>
      </c>
      <c r="H750" s="2">
        <f t="shared" si="103"/>
        <v>0.80079287810908051</v>
      </c>
      <c r="I750" s="2">
        <f t="shared" si="104"/>
        <v>44.46890521634846</v>
      </c>
    </row>
    <row r="751" spans="1:9" ht="13.5" x14ac:dyDescent="0.25">
      <c r="A751" s="3">
        <f>TITRES_STAT!B754</f>
        <v>43399</v>
      </c>
      <c r="B751" s="5">
        <f>TITRES_STAT!D754</f>
        <v>0.36</v>
      </c>
      <c r="C751" s="2">
        <f t="shared" si="99"/>
        <v>1.0000000000000009E-2</v>
      </c>
      <c r="D751" s="2">
        <f t="shared" si="100"/>
        <v>1.0000000000000009E-2</v>
      </c>
      <c r="E751" s="2">
        <f t="shared" si="101"/>
        <v>0</v>
      </c>
      <c r="F751" s="2">
        <f t="shared" si="106"/>
        <v>3.5237614578699093E-3</v>
      </c>
      <c r="G751" s="2">
        <f t="shared" si="106"/>
        <v>3.5083675446992424E-3</v>
      </c>
      <c r="H751" s="2">
        <f t="shared" si="103"/>
        <v>1.0043877709431914</v>
      </c>
      <c r="I751" s="2">
        <f t="shared" si="104"/>
        <v>50.109454143724065</v>
      </c>
    </row>
    <row r="752" spans="1:9" ht="13.5" x14ac:dyDescent="0.25">
      <c r="A752" s="3">
        <f>TITRES_STAT!B755</f>
        <v>43402</v>
      </c>
      <c r="B752" s="5">
        <f>TITRES_STAT!D755</f>
        <v>0.36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3.2720642108792016E-3</v>
      </c>
      <c r="G752" s="2">
        <f t="shared" si="106"/>
        <v>3.257769862935011E-3</v>
      </c>
      <c r="H752" s="2">
        <f t="shared" si="103"/>
        <v>1.0043877709431912</v>
      </c>
      <c r="I752" s="2">
        <f t="shared" si="104"/>
        <v>50.109454143724065</v>
      </c>
    </row>
    <row r="753" spans="1:9" ht="13.5" x14ac:dyDescent="0.25">
      <c r="A753" s="3">
        <f>TITRES_STAT!B756</f>
        <v>43403</v>
      </c>
      <c r="B753" s="5">
        <f>TITRES_STAT!D756</f>
        <v>0.37</v>
      </c>
      <c r="C753" s="2">
        <f t="shared" si="99"/>
        <v>1.0000000000000009E-2</v>
      </c>
      <c r="D753" s="2">
        <f t="shared" si="100"/>
        <v>1.0000000000000009E-2</v>
      </c>
      <c r="E753" s="2">
        <f t="shared" si="101"/>
        <v>0</v>
      </c>
      <c r="F753" s="2">
        <f t="shared" si="106"/>
        <v>3.7526310529592591E-3</v>
      </c>
      <c r="G753" s="2">
        <f t="shared" si="106"/>
        <v>3.0250720155825103E-3</v>
      </c>
      <c r="H753" s="2">
        <f t="shared" si="103"/>
        <v>1.240509658490444</v>
      </c>
      <c r="I753" s="2">
        <f t="shared" si="104"/>
        <v>55.36729796229686</v>
      </c>
    </row>
    <row r="754" spans="1:9" ht="13.5" x14ac:dyDescent="0.25">
      <c r="A754" s="3">
        <f>TITRES_STAT!B757</f>
        <v>43404</v>
      </c>
      <c r="B754" s="5">
        <f>TITRES_STAT!D757</f>
        <v>0.38</v>
      </c>
      <c r="C754" s="2">
        <f t="shared" si="99"/>
        <v>1.0000000000000009E-2</v>
      </c>
      <c r="D754" s="2">
        <f t="shared" si="100"/>
        <v>1.0000000000000009E-2</v>
      </c>
      <c r="E754" s="2">
        <f t="shared" si="101"/>
        <v>0</v>
      </c>
      <c r="F754" s="2">
        <f t="shared" si="106"/>
        <v>4.1988716920335987E-3</v>
      </c>
      <c r="G754" s="2">
        <f t="shared" si="106"/>
        <v>2.808995443040902E-3</v>
      </c>
      <c r="H754" s="2">
        <f t="shared" si="103"/>
        <v>1.4947947681567166</v>
      </c>
      <c r="I754" s="2">
        <f t="shared" si="104"/>
        <v>59.916542524303445</v>
      </c>
    </row>
    <row r="755" spans="1:9" ht="13.5" x14ac:dyDescent="0.25">
      <c r="A755" s="3">
        <f>TITRES_STAT!B758</f>
        <v>43405</v>
      </c>
      <c r="B755" s="5">
        <f>TITRES_STAT!D758</f>
        <v>0.38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3.8989522854597702E-3</v>
      </c>
      <c r="G755" s="2">
        <f t="shared" si="106"/>
        <v>2.6083529113951234E-3</v>
      </c>
      <c r="H755" s="2">
        <f t="shared" si="103"/>
        <v>1.4947947681567166</v>
      </c>
      <c r="I755" s="2">
        <f t="shared" si="104"/>
        <v>59.916542524303445</v>
      </c>
    </row>
    <row r="756" spans="1:9" ht="13.5" x14ac:dyDescent="0.25">
      <c r="A756" s="3">
        <f>TITRES_STAT!B759</f>
        <v>43406</v>
      </c>
      <c r="B756" s="5">
        <f>TITRES_STAT!D759</f>
        <v>0.39</v>
      </c>
      <c r="C756" s="2">
        <f t="shared" si="99"/>
        <v>1.0000000000000009E-2</v>
      </c>
      <c r="D756" s="2">
        <f t="shared" si="100"/>
        <v>1.0000000000000009E-2</v>
      </c>
      <c r="E756" s="2">
        <f t="shared" si="101"/>
        <v>0</v>
      </c>
      <c r="F756" s="2">
        <f t="shared" si="106"/>
        <v>4.3347414079269297E-3</v>
      </c>
      <c r="G756" s="2">
        <f t="shared" si="106"/>
        <v>2.4220419891526146E-3</v>
      </c>
      <c r="H756" s="2">
        <f t="shared" si="103"/>
        <v>1.7897053095448192</v>
      </c>
      <c r="I756" s="2">
        <f t="shared" si="104"/>
        <v>64.153919893310729</v>
      </c>
    </row>
    <row r="757" spans="1:9" ht="13.5" x14ac:dyDescent="0.25">
      <c r="A757" s="3">
        <f>TITRES_STAT!B760</f>
        <v>43409</v>
      </c>
      <c r="B757" s="5">
        <f>TITRES_STAT!D760</f>
        <v>0.4</v>
      </c>
      <c r="C757" s="2">
        <f t="shared" si="99"/>
        <v>1.0000000000000009E-2</v>
      </c>
      <c r="D757" s="2">
        <f t="shared" si="100"/>
        <v>1.0000000000000009E-2</v>
      </c>
      <c r="E757" s="2">
        <f t="shared" si="101"/>
        <v>0</v>
      </c>
      <c r="F757" s="2">
        <f t="shared" si="106"/>
        <v>4.7394027359321505E-3</v>
      </c>
      <c r="G757" s="2">
        <f t="shared" si="106"/>
        <v>2.2490389899274279E-3</v>
      </c>
      <c r="H757" s="2">
        <f t="shared" si="103"/>
        <v>2.1073012771935455</v>
      </c>
      <c r="I757" s="2">
        <f t="shared" si="104"/>
        <v>67.817732791485838</v>
      </c>
    </row>
    <row r="758" spans="1:9" ht="13.5" x14ac:dyDescent="0.25">
      <c r="A758" s="3">
        <f>TITRES_STAT!B761</f>
        <v>43410</v>
      </c>
      <c r="B758" s="5">
        <f>TITRES_STAT!D761</f>
        <v>0.41</v>
      </c>
      <c r="C758" s="2">
        <f t="shared" si="99"/>
        <v>9.9999999999999534E-3</v>
      </c>
      <c r="D758" s="2">
        <f t="shared" si="100"/>
        <v>9.9999999999999534E-3</v>
      </c>
      <c r="E758" s="2">
        <f t="shared" si="101"/>
        <v>0</v>
      </c>
      <c r="F758" s="2">
        <f t="shared" si="106"/>
        <v>5.1151596833655649E-3</v>
      </c>
      <c r="G758" s="2">
        <f t="shared" si="106"/>
        <v>2.0883933477897545E-3</v>
      </c>
      <c r="H758" s="2">
        <f t="shared" si="103"/>
        <v>2.4493277038921715</v>
      </c>
      <c r="I758" s="2">
        <f t="shared" si="104"/>
        <v>71.008843292227226</v>
      </c>
    </row>
    <row r="759" spans="1:9" ht="13.5" x14ac:dyDescent="0.25">
      <c r="A759" s="3">
        <f>TITRES_STAT!B762</f>
        <v>43411</v>
      </c>
      <c r="B759" s="5">
        <f>TITRES_STAT!D762</f>
        <v>0.4</v>
      </c>
      <c r="C759" s="2">
        <f t="shared" si="99"/>
        <v>-9.9999999999999534E-3</v>
      </c>
      <c r="D759" s="2">
        <f t="shared" si="100"/>
        <v>0</v>
      </c>
      <c r="E759" s="2">
        <f t="shared" si="101"/>
        <v>9.9999999999999534E-3</v>
      </c>
      <c r="F759" s="2">
        <f t="shared" si="106"/>
        <v>4.7497911345537385E-3</v>
      </c>
      <c r="G759" s="2">
        <f t="shared" si="106"/>
        <v>2.6535081086619117E-3</v>
      </c>
      <c r="H759" s="2">
        <f t="shared" si="103"/>
        <v>1.7900043791269673</v>
      </c>
      <c r="I759" s="2">
        <f t="shared" si="104"/>
        <v>64.157762350433501</v>
      </c>
    </row>
    <row r="760" spans="1:9" ht="13.5" x14ac:dyDescent="0.25">
      <c r="A760" s="3">
        <f>TITRES_STAT!B763</f>
        <v>43412</v>
      </c>
      <c r="B760" s="5">
        <f>TITRES_STAT!D763</f>
        <v>0.4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4.4105203392284711E-3</v>
      </c>
      <c r="G760" s="2">
        <f t="shared" si="106"/>
        <v>2.4639718151860607E-3</v>
      </c>
      <c r="H760" s="2">
        <f t="shared" si="103"/>
        <v>1.7900043791269673</v>
      </c>
      <c r="I760" s="2">
        <f t="shared" si="104"/>
        <v>64.157762350433501</v>
      </c>
    </row>
    <row r="761" spans="1:9" ht="13.5" x14ac:dyDescent="0.25">
      <c r="A761" s="3">
        <f>TITRES_STAT!B764</f>
        <v>43413</v>
      </c>
      <c r="B761" s="5">
        <f>TITRES_STAT!D764</f>
        <v>0.39</v>
      </c>
      <c r="C761" s="2">
        <f t="shared" si="99"/>
        <v>-1.0000000000000009E-2</v>
      </c>
      <c r="D761" s="2">
        <f t="shared" si="100"/>
        <v>0</v>
      </c>
      <c r="E761" s="2">
        <f t="shared" si="101"/>
        <v>1.0000000000000009E-2</v>
      </c>
      <c r="F761" s="2">
        <f t="shared" si="106"/>
        <v>4.0954831721407231E-3</v>
      </c>
      <c r="G761" s="2">
        <f t="shared" si="106"/>
        <v>3.0022595426727715E-3</v>
      </c>
      <c r="H761" s="2">
        <f t="shared" si="103"/>
        <v>1.3641336180064918</v>
      </c>
      <c r="I761" s="2">
        <f t="shared" si="104"/>
        <v>57.701206379221922</v>
      </c>
    </row>
    <row r="762" spans="1:9" ht="13.5" x14ac:dyDescent="0.25">
      <c r="A762" s="3">
        <f>TITRES_STAT!B765</f>
        <v>43416</v>
      </c>
      <c r="B762" s="5">
        <f>TITRES_STAT!D765</f>
        <v>0.38</v>
      </c>
      <c r="C762" s="2">
        <f t="shared" si="99"/>
        <v>-1.0000000000000009E-2</v>
      </c>
      <c r="D762" s="2">
        <f t="shared" si="100"/>
        <v>0</v>
      </c>
      <c r="E762" s="2">
        <f t="shared" si="101"/>
        <v>1.0000000000000009E-2</v>
      </c>
      <c r="F762" s="2">
        <f t="shared" si="106"/>
        <v>3.8029486598449573E-3</v>
      </c>
      <c r="G762" s="2">
        <f t="shared" si="106"/>
        <v>3.5020981467675746E-3</v>
      </c>
      <c r="H762" s="2">
        <f t="shared" si="103"/>
        <v>1.0859057914624886</v>
      </c>
      <c r="I762" s="2">
        <f t="shared" si="104"/>
        <v>52.059196340843798</v>
      </c>
    </row>
    <row r="763" spans="1:9" ht="13.5" x14ac:dyDescent="0.25">
      <c r="A763" s="3">
        <f>TITRES_STAT!B766</f>
        <v>43417</v>
      </c>
      <c r="B763" s="5">
        <f>TITRES_STAT!D766</f>
        <v>0.38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3.531309469856032E-3</v>
      </c>
      <c r="G763" s="2">
        <f t="shared" si="106"/>
        <v>3.2519482791413192E-3</v>
      </c>
      <c r="H763" s="2">
        <f t="shared" si="103"/>
        <v>1.0859057914624886</v>
      </c>
      <c r="I763" s="2">
        <f t="shared" si="104"/>
        <v>52.059196340843798</v>
      </c>
    </row>
    <row r="764" spans="1:9" ht="13.5" x14ac:dyDescent="0.25">
      <c r="A764" s="3">
        <f>TITRES_STAT!B767</f>
        <v>43418</v>
      </c>
      <c r="B764" s="5">
        <f>TITRES_STAT!D767</f>
        <v>0.39</v>
      </c>
      <c r="C764" s="2">
        <f t="shared" si="99"/>
        <v>1.0000000000000009E-2</v>
      </c>
      <c r="D764" s="2">
        <f t="shared" si="100"/>
        <v>1.0000000000000009E-2</v>
      </c>
      <c r="E764" s="2">
        <f t="shared" si="101"/>
        <v>0</v>
      </c>
      <c r="F764" s="2">
        <f t="shared" si="106"/>
        <v>3.9933587934377441E-3</v>
      </c>
      <c r="G764" s="2">
        <f t="shared" si="106"/>
        <v>3.0196662592026535E-3</v>
      </c>
      <c r="H764" s="2">
        <f t="shared" si="103"/>
        <v>1.3224503804907881</v>
      </c>
      <c r="I764" s="2">
        <f t="shared" si="104"/>
        <v>56.942029487464161</v>
      </c>
    </row>
    <row r="765" spans="1:9" ht="13.5" x14ac:dyDescent="0.25">
      <c r="A765" s="3">
        <f>TITRES_STAT!B768</f>
        <v>43419</v>
      </c>
      <c r="B765" s="5">
        <f>TITRES_STAT!D768</f>
        <v>0.38</v>
      </c>
      <c r="C765" s="2">
        <f t="shared" si="99"/>
        <v>-1.0000000000000009E-2</v>
      </c>
      <c r="D765" s="2">
        <f t="shared" si="100"/>
        <v>0</v>
      </c>
      <c r="E765" s="2">
        <f t="shared" si="101"/>
        <v>1.0000000000000009E-2</v>
      </c>
      <c r="F765" s="2">
        <f t="shared" ref="F765:G780" si="107">((F764*13)+D765)/14</f>
        <v>3.7081188796207623E-3</v>
      </c>
      <c r="G765" s="2">
        <f t="shared" si="107"/>
        <v>3.5182615264024645E-3</v>
      </c>
      <c r="H765" s="2">
        <f t="shared" si="103"/>
        <v>1.0539633997625051</v>
      </c>
      <c r="I765" s="2">
        <f t="shared" si="104"/>
        <v>51.31364073402537</v>
      </c>
    </row>
    <row r="766" spans="1:9" ht="13.5" x14ac:dyDescent="0.25">
      <c r="A766" s="3">
        <f>TITRES_STAT!B769</f>
        <v>43420</v>
      </c>
      <c r="B766" s="5">
        <f>TITRES_STAT!D769</f>
        <v>0.39</v>
      </c>
      <c r="C766" s="2">
        <f t="shared" si="99"/>
        <v>1.0000000000000009E-2</v>
      </c>
      <c r="D766" s="2">
        <f t="shared" si="100"/>
        <v>1.0000000000000009E-2</v>
      </c>
      <c r="E766" s="2">
        <f t="shared" si="101"/>
        <v>0</v>
      </c>
      <c r="F766" s="2">
        <f t="shared" si="107"/>
        <v>4.1575389596478513E-3</v>
      </c>
      <c r="G766" s="2">
        <f t="shared" si="107"/>
        <v>3.2669571316594312E-3</v>
      </c>
      <c r="H766" s="2">
        <f t="shared" si="103"/>
        <v>1.272602850939784</v>
      </c>
      <c r="I766" s="2">
        <f t="shared" si="104"/>
        <v>55.997591062315514</v>
      </c>
    </row>
    <row r="767" spans="1:9" ht="13.5" x14ac:dyDescent="0.25">
      <c r="A767" s="3">
        <f>TITRES_STAT!B770</f>
        <v>43423</v>
      </c>
      <c r="B767" s="5">
        <f>TITRES_STAT!D770</f>
        <v>0.38</v>
      </c>
      <c r="C767" s="2">
        <f t="shared" si="99"/>
        <v>-1.0000000000000009E-2</v>
      </c>
      <c r="D767" s="2">
        <f t="shared" si="100"/>
        <v>0</v>
      </c>
      <c r="E767" s="2">
        <f t="shared" si="101"/>
        <v>1.0000000000000009E-2</v>
      </c>
      <c r="F767" s="2">
        <f t="shared" si="107"/>
        <v>3.8605718911015759E-3</v>
      </c>
      <c r="G767" s="2">
        <f t="shared" si="107"/>
        <v>3.7478887651123294E-3</v>
      </c>
      <c r="H767" s="2">
        <f t="shared" si="103"/>
        <v>1.0300657604991297</v>
      </c>
      <c r="I767" s="2">
        <f t="shared" si="104"/>
        <v>50.740511984492009</v>
      </c>
    </row>
    <row r="768" spans="1:9" ht="13.5" x14ac:dyDescent="0.25">
      <c r="A768" s="3">
        <f>TITRES_STAT!B771</f>
        <v>43425</v>
      </c>
      <c r="B768" s="5">
        <f>TITRES_STAT!D771</f>
        <v>0.37</v>
      </c>
      <c r="C768" s="2">
        <f t="shared" si="99"/>
        <v>-1.0000000000000009E-2</v>
      </c>
      <c r="D768" s="2">
        <f t="shared" si="100"/>
        <v>0</v>
      </c>
      <c r="E768" s="2">
        <f t="shared" si="101"/>
        <v>1.0000000000000009E-2</v>
      </c>
      <c r="F768" s="2">
        <f t="shared" si="107"/>
        <v>3.5848167560228916E-3</v>
      </c>
      <c r="G768" s="2">
        <f t="shared" si="107"/>
        <v>4.1944681390328779E-3</v>
      </c>
      <c r="H768" s="2">
        <f t="shared" si="103"/>
        <v>0.85465347147670689</v>
      </c>
      <c r="I768" s="2">
        <f t="shared" si="104"/>
        <v>46.081571820325934</v>
      </c>
    </row>
    <row r="769" spans="1:9" ht="13.5" x14ac:dyDescent="0.25">
      <c r="A769" s="3">
        <f>TITRES_STAT!B772</f>
        <v>43426</v>
      </c>
      <c r="B769" s="5">
        <f>TITRES_STAT!D772</f>
        <v>0.37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3.3287584163069705E-3</v>
      </c>
      <c r="G769" s="2">
        <f t="shared" si="107"/>
        <v>3.8948632719591008E-3</v>
      </c>
      <c r="H769" s="2">
        <f t="shared" si="103"/>
        <v>0.85465347147670689</v>
      </c>
      <c r="I769" s="2">
        <f t="shared" si="104"/>
        <v>46.081571820325934</v>
      </c>
    </row>
    <row r="770" spans="1:9" ht="13.5" x14ac:dyDescent="0.25">
      <c r="A770" s="3">
        <f>TITRES_STAT!B773</f>
        <v>43427</v>
      </c>
      <c r="B770" s="5">
        <f>TITRES_STAT!D773</f>
        <v>0.38</v>
      </c>
      <c r="C770" s="2">
        <f t="shared" si="99"/>
        <v>1.0000000000000009E-2</v>
      </c>
      <c r="D770" s="2">
        <f t="shared" si="100"/>
        <v>1.0000000000000009E-2</v>
      </c>
      <c r="E770" s="2">
        <f t="shared" si="101"/>
        <v>0</v>
      </c>
      <c r="F770" s="2">
        <f t="shared" si="107"/>
        <v>3.8052756722850444E-3</v>
      </c>
      <c r="G770" s="2">
        <f t="shared" si="107"/>
        <v>3.6166587525334505E-3</v>
      </c>
      <c r="H770" s="2">
        <f t="shared" si="103"/>
        <v>1.0521522578317539</v>
      </c>
      <c r="I770" s="2">
        <f t="shared" si="104"/>
        <v>51.270672232840468</v>
      </c>
    </row>
    <row r="771" spans="1:9" ht="13.5" x14ac:dyDescent="0.25">
      <c r="A771" s="3">
        <f>TITRES_STAT!B774</f>
        <v>43430</v>
      </c>
      <c r="B771" s="5">
        <f>TITRES_STAT!D774</f>
        <v>0.37</v>
      </c>
      <c r="C771" s="2">
        <f t="shared" ref="C771:C834" si="108">B771-B770</f>
        <v>-1.0000000000000009E-2</v>
      </c>
      <c r="D771" s="2">
        <f t="shared" ref="D771:D834" si="109">IF(C771&gt;0,C771,0)</f>
        <v>0</v>
      </c>
      <c r="E771" s="2">
        <f t="shared" ref="E771:E834" si="110">IF(C771&lt;0,-C771,0)</f>
        <v>1.0000000000000009E-2</v>
      </c>
      <c r="F771" s="2">
        <f t="shared" si="107"/>
        <v>3.5334702671218272E-3</v>
      </c>
      <c r="G771" s="2">
        <f t="shared" si="107"/>
        <v>4.0726116987810619E-3</v>
      </c>
      <c r="H771" s="2">
        <f t="shared" si="103"/>
        <v>0.86761776679554292</v>
      </c>
      <c r="I771" s="2">
        <f t="shared" si="104"/>
        <v>46.455853131243273</v>
      </c>
    </row>
    <row r="772" spans="1:9" ht="13.5" x14ac:dyDescent="0.25">
      <c r="A772" s="3">
        <f>TITRES_STAT!B775</f>
        <v>43431</v>
      </c>
      <c r="B772" s="5">
        <f>TITRES_STAT!D775</f>
        <v>0.37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3.2810795337559827E-3</v>
      </c>
      <c r="G772" s="2">
        <f t="shared" si="107"/>
        <v>3.7817108631538433E-3</v>
      </c>
      <c r="H772" s="2">
        <f t="shared" si="103"/>
        <v>0.86761776679554292</v>
      </c>
      <c r="I772" s="2">
        <f t="shared" si="104"/>
        <v>46.455853131243273</v>
      </c>
    </row>
    <row r="773" spans="1:9" ht="13.5" x14ac:dyDescent="0.25">
      <c r="A773" s="3">
        <f>TITRES_STAT!B776</f>
        <v>43432</v>
      </c>
      <c r="B773" s="5">
        <f>TITRES_STAT!D776</f>
        <v>0.37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3.0467167099162695E-3</v>
      </c>
      <c r="G773" s="2">
        <f t="shared" si="107"/>
        <v>3.5115886586428546E-3</v>
      </c>
      <c r="H773" s="2">
        <f t="shared" si="103"/>
        <v>0.86761776679554292</v>
      </c>
      <c r="I773" s="2">
        <f t="shared" si="104"/>
        <v>46.455853131243273</v>
      </c>
    </row>
    <row r="774" spans="1:9" ht="13.5" x14ac:dyDescent="0.25">
      <c r="A774" s="3">
        <f>TITRES_STAT!B777</f>
        <v>43433</v>
      </c>
      <c r="B774" s="5">
        <f>TITRES_STAT!D777</f>
        <v>0.36</v>
      </c>
      <c r="C774" s="2">
        <f t="shared" si="108"/>
        <v>-1.0000000000000009E-2</v>
      </c>
      <c r="D774" s="2">
        <f t="shared" si="109"/>
        <v>0</v>
      </c>
      <c r="E774" s="2">
        <f t="shared" si="110"/>
        <v>1.0000000000000009E-2</v>
      </c>
      <c r="F774" s="2">
        <f t="shared" si="107"/>
        <v>2.829094087779393E-3</v>
      </c>
      <c r="G774" s="2">
        <f t="shared" si="107"/>
        <v>3.9750466115969375E-3</v>
      </c>
      <c r="H774" s="2">
        <f t="shared" si="103"/>
        <v>0.71171343740365123</v>
      </c>
      <c r="I774" s="2">
        <f t="shared" si="104"/>
        <v>41.579006266562189</v>
      </c>
    </row>
    <row r="775" spans="1:9" ht="13.5" x14ac:dyDescent="0.25">
      <c r="A775" s="3">
        <f>TITRES_STAT!B778</f>
        <v>43434</v>
      </c>
      <c r="B775" s="5">
        <f>TITRES_STAT!D778</f>
        <v>0.37</v>
      </c>
      <c r="C775" s="2">
        <f t="shared" si="108"/>
        <v>1.0000000000000009E-2</v>
      </c>
      <c r="D775" s="2">
        <f t="shared" si="109"/>
        <v>1.0000000000000009E-2</v>
      </c>
      <c r="E775" s="2">
        <f t="shared" si="110"/>
        <v>0</v>
      </c>
      <c r="F775" s="2">
        <f t="shared" si="107"/>
        <v>3.3413016529380084E-3</v>
      </c>
      <c r="G775" s="2">
        <f t="shared" si="107"/>
        <v>3.6911147107685847E-3</v>
      </c>
      <c r="H775" s="2">
        <f t="shared" si="103"/>
        <v>0.90522834286075704</v>
      </c>
      <c r="I775" s="2">
        <f t="shared" si="104"/>
        <v>47.512853052644061</v>
      </c>
    </row>
    <row r="776" spans="1:9" ht="13.5" x14ac:dyDescent="0.25">
      <c r="A776" s="3">
        <f>TITRES_STAT!B779</f>
        <v>43437</v>
      </c>
      <c r="B776" s="5">
        <f>TITRES_STAT!D779</f>
        <v>0.37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3.1026372491567218E-3</v>
      </c>
      <c r="G776" s="2">
        <f t="shared" si="107"/>
        <v>3.4274636599994001E-3</v>
      </c>
      <c r="H776" s="2">
        <f t="shared" si="103"/>
        <v>0.90522834286075693</v>
      </c>
      <c r="I776" s="2">
        <f t="shared" si="104"/>
        <v>47.512853052644054</v>
      </c>
    </row>
    <row r="777" spans="1:9" ht="13.5" x14ac:dyDescent="0.25">
      <c r="A777" s="3">
        <f>TITRES_STAT!B780</f>
        <v>43438</v>
      </c>
      <c r="B777" s="5">
        <f>TITRES_STAT!D780</f>
        <v>0.36</v>
      </c>
      <c r="C777" s="2">
        <f t="shared" si="108"/>
        <v>-1.0000000000000009E-2</v>
      </c>
      <c r="D777" s="2">
        <f t="shared" si="109"/>
        <v>0</v>
      </c>
      <c r="E777" s="2">
        <f t="shared" si="110"/>
        <v>1.0000000000000009E-2</v>
      </c>
      <c r="F777" s="2">
        <f t="shared" si="107"/>
        <v>2.8810203027883848E-3</v>
      </c>
      <c r="G777" s="2">
        <f t="shared" si="107"/>
        <v>3.8969305414280147E-3</v>
      </c>
      <c r="H777" s="2">
        <f t="shared" si="103"/>
        <v>0.73930501766979051</v>
      </c>
      <c r="I777" s="2">
        <f t="shared" si="104"/>
        <v>42.505771567327734</v>
      </c>
    </row>
    <row r="778" spans="1:9" ht="13.5" x14ac:dyDescent="0.25">
      <c r="A778" s="3">
        <f>TITRES_STAT!B781</f>
        <v>43439</v>
      </c>
      <c r="B778" s="5">
        <f>TITRES_STAT!D781</f>
        <v>0.37</v>
      </c>
      <c r="C778" s="2">
        <f t="shared" si="108"/>
        <v>1.0000000000000009E-2</v>
      </c>
      <c r="D778" s="2">
        <f t="shared" si="109"/>
        <v>1.0000000000000009E-2</v>
      </c>
      <c r="E778" s="2">
        <f t="shared" si="110"/>
        <v>0</v>
      </c>
      <c r="F778" s="2">
        <f t="shared" si="107"/>
        <v>3.3895188525892152E-3</v>
      </c>
      <c r="G778" s="2">
        <f t="shared" si="107"/>
        <v>3.618578359897442E-3</v>
      </c>
      <c r="H778" s="2">
        <f t="shared" si="103"/>
        <v>0.93669903356335804</v>
      </c>
      <c r="I778" s="2">
        <f t="shared" si="104"/>
        <v>48.365751070774955</v>
      </c>
    </row>
    <row r="779" spans="1:9" ht="13.5" x14ac:dyDescent="0.25">
      <c r="A779" s="3">
        <f>TITRES_STAT!B782</f>
        <v>43440</v>
      </c>
      <c r="B779" s="5">
        <f>TITRES_STAT!D782</f>
        <v>0.36</v>
      </c>
      <c r="C779" s="2">
        <f t="shared" si="108"/>
        <v>-1.0000000000000009E-2</v>
      </c>
      <c r="D779" s="2">
        <f t="shared" si="109"/>
        <v>0</v>
      </c>
      <c r="E779" s="2">
        <f t="shared" si="110"/>
        <v>1.0000000000000009E-2</v>
      </c>
      <c r="F779" s="2">
        <f t="shared" si="107"/>
        <v>3.1474103631185567E-3</v>
      </c>
      <c r="G779" s="2">
        <f t="shared" si="107"/>
        <v>4.0743941913333392E-3</v>
      </c>
      <c r="H779" s="2">
        <f t="shared" si="103"/>
        <v>0.77248548258129424</v>
      </c>
      <c r="I779" s="2">
        <f t="shared" si="104"/>
        <v>43.582048494767541</v>
      </c>
    </row>
    <row r="780" spans="1:9" ht="13.5" x14ac:dyDescent="0.25">
      <c r="A780" s="3">
        <f>TITRES_STAT!B783</f>
        <v>43441</v>
      </c>
      <c r="B780" s="5">
        <f>TITRES_STAT!D783</f>
        <v>0.35</v>
      </c>
      <c r="C780" s="2">
        <f t="shared" si="108"/>
        <v>-1.0000000000000009E-2</v>
      </c>
      <c r="D780" s="2">
        <f t="shared" si="109"/>
        <v>0</v>
      </c>
      <c r="E780" s="2">
        <f t="shared" si="110"/>
        <v>1.0000000000000009E-2</v>
      </c>
      <c r="F780" s="2">
        <f t="shared" si="107"/>
        <v>2.9225953371815167E-3</v>
      </c>
      <c r="G780" s="2">
        <f t="shared" si="107"/>
        <v>4.4976517490952434E-3</v>
      </c>
      <c r="H780" s="2">
        <f t="shared" si="103"/>
        <v>0.6498047203786802</v>
      </c>
      <c r="I780" s="2">
        <f t="shared" si="104"/>
        <v>39.386765739737392</v>
      </c>
    </row>
    <row r="781" spans="1:9" ht="13.5" x14ac:dyDescent="0.25">
      <c r="A781" s="3">
        <f>TITRES_STAT!B784</f>
        <v>43444</v>
      </c>
      <c r="B781" s="5">
        <f>TITRES_STAT!D784</f>
        <v>0.35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2.7138385273828372E-3</v>
      </c>
      <c r="G781" s="2">
        <f t="shared" si="111"/>
        <v>4.1763909098741546E-3</v>
      </c>
      <c r="H781" s="2">
        <f t="shared" si="103"/>
        <v>0.64980472037868031</v>
      </c>
      <c r="I781" s="2">
        <f t="shared" si="104"/>
        <v>39.386765739737392</v>
      </c>
    </row>
    <row r="782" spans="1:9" ht="13.5" x14ac:dyDescent="0.25">
      <c r="A782" s="3">
        <f>TITRES_STAT!B785</f>
        <v>43445</v>
      </c>
      <c r="B782" s="5">
        <f>TITRES_STAT!D785</f>
        <v>0.35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2.5199929182840629E-3</v>
      </c>
      <c r="G782" s="2">
        <f t="shared" si="111"/>
        <v>3.8780772734545721E-3</v>
      </c>
      <c r="H782" s="2">
        <f t="shared" si="103"/>
        <v>0.6498047203786802</v>
      </c>
      <c r="I782" s="2">
        <f t="shared" si="104"/>
        <v>39.386765739737392</v>
      </c>
    </row>
    <row r="783" spans="1:9" ht="13.5" x14ac:dyDescent="0.25">
      <c r="A783" s="3">
        <f>TITRES_STAT!B786</f>
        <v>43446</v>
      </c>
      <c r="B783" s="5">
        <f>TITRES_STAT!D786</f>
        <v>0.35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2.3399934241209153E-3</v>
      </c>
      <c r="G783" s="2">
        <f t="shared" si="111"/>
        <v>3.6010717539221027E-3</v>
      </c>
      <c r="H783" s="2">
        <f t="shared" si="103"/>
        <v>0.6498047203786802</v>
      </c>
      <c r="I783" s="2">
        <f t="shared" si="104"/>
        <v>39.386765739737392</v>
      </c>
    </row>
    <row r="784" spans="1:9" ht="13.5" x14ac:dyDescent="0.25">
      <c r="A784" s="3">
        <f>TITRES_STAT!B787</f>
        <v>43447</v>
      </c>
      <c r="B784" s="5">
        <f>TITRES_STAT!D787</f>
        <v>0.35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2.1728510366837072E-3</v>
      </c>
      <c r="G784" s="2">
        <f t="shared" si="111"/>
        <v>3.3438523429276668E-3</v>
      </c>
      <c r="H784" s="2">
        <f t="shared" si="103"/>
        <v>0.6498047203786802</v>
      </c>
      <c r="I784" s="2">
        <f t="shared" si="104"/>
        <v>39.386765739737392</v>
      </c>
    </row>
    <row r="785" spans="1:9" ht="13.5" x14ac:dyDescent="0.25">
      <c r="A785" s="3">
        <f>TITRES_STAT!B788</f>
        <v>43448</v>
      </c>
      <c r="B785" s="5">
        <f>TITRES_STAT!D788</f>
        <v>0.35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2.0176473912062996E-3</v>
      </c>
      <c r="G785" s="2">
        <f t="shared" si="111"/>
        <v>3.1050057470042619E-3</v>
      </c>
      <c r="H785" s="2">
        <f t="shared" ref="H785:H848" si="112">F785/G785</f>
        <v>0.6498047203786802</v>
      </c>
      <c r="I785" s="2">
        <f t="shared" ref="I785:I848" si="113">IF(G785=0,100,100-(100/(1+H785)))</f>
        <v>39.386765739737392</v>
      </c>
    </row>
    <row r="786" spans="1:9" ht="13.5" x14ac:dyDescent="0.25">
      <c r="A786" s="3">
        <f>TITRES_STAT!B789</f>
        <v>43451</v>
      </c>
      <c r="B786" s="5">
        <f>TITRES_STAT!D789</f>
        <v>0.35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1.8735297204058496E-3</v>
      </c>
      <c r="G786" s="2">
        <f t="shared" si="111"/>
        <v>2.8832196222182429E-3</v>
      </c>
      <c r="H786" s="2">
        <f t="shared" si="112"/>
        <v>0.64980472037868031</v>
      </c>
      <c r="I786" s="2">
        <f t="shared" si="113"/>
        <v>39.386765739737392</v>
      </c>
    </row>
    <row r="787" spans="1:9" ht="13.5" x14ac:dyDescent="0.25">
      <c r="A787" s="3">
        <f>TITRES_STAT!B790</f>
        <v>43452</v>
      </c>
      <c r="B787" s="5">
        <f>TITRES_STAT!D790</f>
        <v>0.35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1.7397061689482889E-3</v>
      </c>
      <c r="G787" s="2">
        <f t="shared" si="111"/>
        <v>2.6772753634883681E-3</v>
      </c>
      <c r="H787" s="2">
        <f t="shared" si="112"/>
        <v>0.64980472037868042</v>
      </c>
      <c r="I787" s="2">
        <f t="shared" si="113"/>
        <v>39.386765739737392</v>
      </c>
    </row>
    <row r="788" spans="1:9" ht="13.5" x14ac:dyDescent="0.25">
      <c r="A788" s="3">
        <f>TITRES_STAT!B791</f>
        <v>43453</v>
      </c>
      <c r="B788" s="5">
        <f>TITRES_STAT!D791</f>
        <v>0.35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1.6154414425948397E-3</v>
      </c>
      <c r="G788" s="2">
        <f t="shared" si="111"/>
        <v>2.4860414089534844E-3</v>
      </c>
      <c r="H788" s="2">
        <f t="shared" si="112"/>
        <v>0.64980472037868042</v>
      </c>
      <c r="I788" s="2">
        <f t="shared" si="113"/>
        <v>39.386765739737392</v>
      </c>
    </row>
    <row r="789" spans="1:9" ht="13.5" x14ac:dyDescent="0.25">
      <c r="A789" s="3">
        <f>TITRES_STAT!B792</f>
        <v>43454</v>
      </c>
      <c r="B789" s="5">
        <f>TITRES_STAT!D792</f>
        <v>0.34</v>
      </c>
      <c r="C789" s="2">
        <f t="shared" si="108"/>
        <v>-9.9999999999999534E-3</v>
      </c>
      <c r="D789" s="2">
        <f t="shared" si="109"/>
        <v>0</v>
      </c>
      <c r="E789" s="2">
        <f t="shared" si="110"/>
        <v>9.9999999999999534E-3</v>
      </c>
      <c r="F789" s="2">
        <f t="shared" si="111"/>
        <v>1.5000527681237796E-3</v>
      </c>
      <c r="G789" s="2">
        <f t="shared" si="111"/>
        <v>3.0227527368853753E-3</v>
      </c>
      <c r="H789" s="2">
        <f t="shared" si="112"/>
        <v>0.49625387806924104</v>
      </c>
      <c r="I789" s="2">
        <f t="shared" si="113"/>
        <v>33.166422178942298</v>
      </c>
    </row>
    <row r="790" spans="1:9" ht="13.5" x14ac:dyDescent="0.25">
      <c r="A790" s="3">
        <f>TITRES_STAT!B793</f>
        <v>43455</v>
      </c>
      <c r="B790" s="5">
        <f>TITRES_STAT!D793</f>
        <v>0.33</v>
      </c>
      <c r="C790" s="2">
        <f t="shared" si="108"/>
        <v>-1.0000000000000009E-2</v>
      </c>
      <c r="D790" s="2">
        <f t="shared" si="109"/>
        <v>0</v>
      </c>
      <c r="E790" s="2">
        <f t="shared" si="110"/>
        <v>1.0000000000000009E-2</v>
      </c>
      <c r="F790" s="2">
        <f t="shared" si="111"/>
        <v>1.3929061418292241E-3</v>
      </c>
      <c r="G790" s="2">
        <f t="shared" si="111"/>
        <v>3.5211275413935634E-3</v>
      </c>
      <c r="H790" s="2">
        <f t="shared" si="112"/>
        <v>0.3955852565561857</v>
      </c>
      <c r="I790" s="2">
        <f t="shared" si="113"/>
        <v>28.345474036631146</v>
      </c>
    </row>
    <row r="791" spans="1:9" ht="13.5" x14ac:dyDescent="0.25">
      <c r="A791" s="3">
        <f>TITRES_STAT!B794</f>
        <v>43458</v>
      </c>
      <c r="B791" s="5">
        <f>TITRES_STAT!D794</f>
        <v>0.34</v>
      </c>
      <c r="C791" s="2">
        <f t="shared" si="108"/>
        <v>1.0000000000000009E-2</v>
      </c>
      <c r="D791" s="2">
        <f t="shared" si="109"/>
        <v>1.0000000000000009E-2</v>
      </c>
      <c r="E791" s="2">
        <f t="shared" si="110"/>
        <v>0</v>
      </c>
      <c r="F791" s="2">
        <f t="shared" si="111"/>
        <v>2.0076985602699945E-3</v>
      </c>
      <c r="G791" s="2">
        <f t="shared" si="111"/>
        <v>3.2696184312940232E-3</v>
      </c>
      <c r="H791" s="2">
        <f t="shared" si="112"/>
        <v>0.61404674657262792</v>
      </c>
      <c r="I791" s="2">
        <f t="shared" si="113"/>
        <v>38.043925795614953</v>
      </c>
    </row>
    <row r="792" spans="1:9" ht="13.5" x14ac:dyDescent="0.25">
      <c r="A792" s="3">
        <f>TITRES_STAT!B795</f>
        <v>43459</v>
      </c>
      <c r="B792" s="5">
        <f>TITRES_STAT!D795</f>
        <v>0.32</v>
      </c>
      <c r="C792" s="2">
        <f t="shared" si="108"/>
        <v>-2.0000000000000018E-2</v>
      </c>
      <c r="D792" s="2">
        <f t="shared" si="109"/>
        <v>0</v>
      </c>
      <c r="E792" s="2">
        <f t="shared" si="110"/>
        <v>2.0000000000000018E-2</v>
      </c>
      <c r="F792" s="2">
        <f t="shared" si="111"/>
        <v>1.8642915202507092E-3</v>
      </c>
      <c r="G792" s="2">
        <f t="shared" si="111"/>
        <v>4.4646456862015944E-3</v>
      </c>
      <c r="H792" s="2">
        <f t="shared" si="112"/>
        <v>0.41756763050928691</v>
      </c>
      <c r="I792" s="2">
        <f t="shared" si="113"/>
        <v>29.45662848969458</v>
      </c>
    </row>
    <row r="793" spans="1:9" ht="13.5" x14ac:dyDescent="0.25">
      <c r="A793" s="3">
        <f>TITRES_STAT!B796</f>
        <v>43460</v>
      </c>
      <c r="B793" s="5">
        <f>TITRES_STAT!D796</f>
        <v>0.33</v>
      </c>
      <c r="C793" s="2">
        <f t="shared" si="108"/>
        <v>1.0000000000000009E-2</v>
      </c>
      <c r="D793" s="2">
        <f t="shared" si="109"/>
        <v>1.0000000000000009E-2</v>
      </c>
      <c r="E793" s="2">
        <f t="shared" si="110"/>
        <v>0</v>
      </c>
      <c r="F793" s="2">
        <f t="shared" si="111"/>
        <v>2.4454135545185162E-3</v>
      </c>
      <c r="G793" s="2">
        <f t="shared" si="111"/>
        <v>4.1457424229014803E-3</v>
      </c>
      <c r="H793" s="2">
        <f t="shared" si="112"/>
        <v>0.58986143012885128</v>
      </c>
      <c r="I793" s="2">
        <f t="shared" si="113"/>
        <v>37.101436574950156</v>
      </c>
    </row>
    <row r="794" spans="1:9" ht="13.5" x14ac:dyDescent="0.25">
      <c r="A794" s="3">
        <f>TITRES_STAT!B797</f>
        <v>43461</v>
      </c>
      <c r="B794" s="5">
        <f>TITRES_STAT!D797</f>
        <v>0.34</v>
      </c>
      <c r="C794" s="2">
        <f t="shared" si="108"/>
        <v>1.0000000000000009E-2</v>
      </c>
      <c r="D794" s="2">
        <f t="shared" si="109"/>
        <v>1.0000000000000009E-2</v>
      </c>
      <c r="E794" s="2">
        <f t="shared" si="110"/>
        <v>0</v>
      </c>
      <c r="F794" s="2">
        <f t="shared" si="111"/>
        <v>2.9850268720529082E-3</v>
      </c>
      <c r="G794" s="2">
        <f t="shared" si="111"/>
        <v>3.8496179641228029E-3</v>
      </c>
      <c r="H794" s="2">
        <f t="shared" si="112"/>
        <v>0.77540859894992054</v>
      </c>
      <c r="I794" s="2">
        <f t="shared" si="113"/>
        <v>43.674937668350935</v>
      </c>
    </row>
    <row r="795" spans="1:9" ht="13.5" x14ac:dyDescent="0.25">
      <c r="A795" s="3">
        <f>TITRES_STAT!B798</f>
        <v>43462</v>
      </c>
      <c r="B795" s="5">
        <f>TITRES_STAT!D798</f>
        <v>0.34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2.7718106669062719E-3</v>
      </c>
      <c r="G795" s="2">
        <f t="shared" si="111"/>
        <v>3.5746452523997456E-3</v>
      </c>
      <c r="H795" s="2">
        <f t="shared" si="112"/>
        <v>0.77540859894992054</v>
      </c>
      <c r="I795" s="2">
        <f t="shared" si="113"/>
        <v>43.674937668350935</v>
      </c>
    </row>
    <row r="796" spans="1:9" ht="13.5" x14ac:dyDescent="0.25">
      <c r="A796" s="3">
        <f>TITRES_STAT!B799</f>
        <v>43465</v>
      </c>
      <c r="B796" s="5">
        <f>TITRES_STAT!D799</f>
        <v>0.33</v>
      </c>
      <c r="C796" s="2">
        <f t="shared" si="108"/>
        <v>-1.0000000000000009E-2</v>
      </c>
      <c r="D796" s="2">
        <f t="shared" si="109"/>
        <v>0</v>
      </c>
      <c r="E796" s="2">
        <f t="shared" si="110"/>
        <v>1.0000000000000009E-2</v>
      </c>
      <c r="F796" s="2">
        <f t="shared" si="111"/>
        <v>2.573824190698681E-3</v>
      </c>
      <c r="G796" s="2">
        <f t="shared" si="111"/>
        <v>4.0335991629426218E-3</v>
      </c>
      <c r="H796" s="2">
        <f t="shared" si="112"/>
        <v>0.63809617334931346</v>
      </c>
      <c r="I796" s="2">
        <f t="shared" si="113"/>
        <v>38.953523225967736</v>
      </c>
    </row>
    <row r="797" spans="1:9" ht="13.5" x14ac:dyDescent="0.25">
      <c r="A797" s="3">
        <f>TITRES_STAT!B800</f>
        <v>43467</v>
      </c>
      <c r="B797" s="5">
        <f>TITRES_STAT!D800</f>
        <v>0.33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2.389979605648775E-3</v>
      </c>
      <c r="G797" s="2">
        <f t="shared" si="114"/>
        <v>3.7454849370181487E-3</v>
      </c>
      <c r="H797" s="2">
        <f t="shared" si="112"/>
        <v>0.63809617334931346</v>
      </c>
      <c r="I797" s="2">
        <f t="shared" si="113"/>
        <v>38.953523225967736</v>
      </c>
    </row>
    <row r="798" spans="1:9" ht="13.5" x14ac:dyDescent="0.25">
      <c r="A798" s="3">
        <f>TITRES_STAT!B801</f>
        <v>43468</v>
      </c>
      <c r="B798" s="5">
        <f>TITRES_STAT!D801</f>
        <v>0.33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2.2192667766738625E-3</v>
      </c>
      <c r="G798" s="2">
        <f t="shared" si="114"/>
        <v>3.4779502986597094E-3</v>
      </c>
      <c r="H798" s="2">
        <f t="shared" si="112"/>
        <v>0.63809617334931346</v>
      </c>
      <c r="I798" s="2">
        <f t="shared" si="113"/>
        <v>38.953523225967736</v>
      </c>
    </row>
    <row r="799" spans="1:9" ht="13.5" x14ac:dyDescent="0.25">
      <c r="A799" s="3">
        <f>TITRES_STAT!B802</f>
        <v>43469</v>
      </c>
      <c r="B799" s="5">
        <f>TITRES_STAT!D802</f>
        <v>0.33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2.0607477211971579E-3</v>
      </c>
      <c r="G799" s="2">
        <f t="shared" si="114"/>
        <v>3.2295252773268733E-3</v>
      </c>
      <c r="H799" s="2">
        <f t="shared" si="112"/>
        <v>0.63809617334931334</v>
      </c>
      <c r="I799" s="2">
        <f t="shared" si="113"/>
        <v>38.953523225967729</v>
      </c>
    </row>
    <row r="800" spans="1:9" ht="13.5" x14ac:dyDescent="0.25">
      <c r="A800" s="3">
        <f>TITRES_STAT!B803</f>
        <v>43472</v>
      </c>
      <c r="B800" s="5">
        <f>TITRES_STAT!D803</f>
        <v>0.33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1.913551455397361E-3</v>
      </c>
      <c r="G800" s="2">
        <f t="shared" si="114"/>
        <v>2.9988449003749535E-3</v>
      </c>
      <c r="H800" s="2">
        <f t="shared" si="112"/>
        <v>0.63809617334931346</v>
      </c>
      <c r="I800" s="2">
        <f t="shared" si="113"/>
        <v>38.953523225967736</v>
      </c>
    </row>
    <row r="801" spans="1:9" ht="13.5" x14ac:dyDescent="0.25">
      <c r="A801" s="3">
        <f>TITRES_STAT!B804</f>
        <v>43473</v>
      </c>
      <c r="B801" s="5">
        <f>TITRES_STAT!D804</f>
        <v>0.33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1.7768692085832639E-3</v>
      </c>
      <c r="G801" s="2">
        <f t="shared" si="114"/>
        <v>2.7846416932053139E-3</v>
      </c>
      <c r="H801" s="2">
        <f t="shared" si="112"/>
        <v>0.63809617334931346</v>
      </c>
      <c r="I801" s="2">
        <f t="shared" si="113"/>
        <v>38.953523225967736</v>
      </c>
    </row>
    <row r="802" spans="1:9" ht="13.5" x14ac:dyDescent="0.25">
      <c r="A802" s="3">
        <f>TITRES_STAT!B805</f>
        <v>43474</v>
      </c>
      <c r="B802" s="5">
        <f>TITRES_STAT!D805</f>
        <v>0.32</v>
      </c>
      <c r="C802" s="2">
        <f t="shared" si="108"/>
        <v>-1.0000000000000009E-2</v>
      </c>
      <c r="D802" s="2">
        <f t="shared" si="109"/>
        <v>0</v>
      </c>
      <c r="E802" s="2">
        <f t="shared" si="110"/>
        <v>1.0000000000000009E-2</v>
      </c>
      <c r="F802" s="2">
        <f t="shared" si="114"/>
        <v>1.649949979398745E-3</v>
      </c>
      <c r="G802" s="2">
        <f t="shared" si="114"/>
        <v>3.3000244294049347E-3</v>
      </c>
      <c r="H802" s="2">
        <f t="shared" si="112"/>
        <v>0.49998114095666452</v>
      </c>
      <c r="I802" s="2">
        <f t="shared" si="113"/>
        <v>33.332495143091222</v>
      </c>
    </row>
    <row r="803" spans="1:9" ht="13.5" x14ac:dyDescent="0.25">
      <c r="A803" s="3">
        <f>TITRES_STAT!B806</f>
        <v>43475</v>
      </c>
      <c r="B803" s="5">
        <f>TITRES_STAT!D806</f>
        <v>0.32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1.5320964094416919E-3</v>
      </c>
      <c r="G803" s="2">
        <f t="shared" si="114"/>
        <v>3.0643083987331537E-3</v>
      </c>
      <c r="H803" s="2">
        <f t="shared" si="112"/>
        <v>0.49998114095666452</v>
      </c>
      <c r="I803" s="2">
        <f t="shared" si="113"/>
        <v>33.332495143091222</v>
      </c>
    </row>
    <row r="804" spans="1:9" ht="13.5" x14ac:dyDescent="0.25">
      <c r="A804" s="3">
        <f>TITRES_STAT!B807</f>
        <v>43476</v>
      </c>
      <c r="B804" s="5">
        <f>TITRES_STAT!D807</f>
        <v>0.33</v>
      </c>
      <c r="C804" s="2">
        <f t="shared" si="108"/>
        <v>1.0000000000000009E-2</v>
      </c>
      <c r="D804" s="2">
        <f t="shared" si="109"/>
        <v>1.0000000000000009E-2</v>
      </c>
      <c r="E804" s="2">
        <f t="shared" si="110"/>
        <v>0</v>
      </c>
      <c r="F804" s="2">
        <f t="shared" si="114"/>
        <v>2.1369466659101432E-3</v>
      </c>
      <c r="G804" s="2">
        <f t="shared" si="114"/>
        <v>2.8454292273950711E-3</v>
      </c>
      <c r="H804" s="2">
        <f t="shared" si="112"/>
        <v>0.75101030288722792</v>
      </c>
      <c r="I804" s="2">
        <f t="shared" si="113"/>
        <v>42.890113304809951</v>
      </c>
    </row>
    <row r="805" spans="1:9" ht="13.5" x14ac:dyDescent="0.25">
      <c r="A805" s="3">
        <f>TITRES_STAT!B808</f>
        <v>43480</v>
      </c>
      <c r="B805" s="5">
        <f>TITRES_STAT!D808</f>
        <v>0.33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1.9843076183451327E-3</v>
      </c>
      <c r="G805" s="2">
        <f t="shared" si="114"/>
        <v>2.6421842825811374E-3</v>
      </c>
      <c r="H805" s="2">
        <f t="shared" si="112"/>
        <v>0.75101030288722781</v>
      </c>
      <c r="I805" s="2">
        <f t="shared" si="113"/>
        <v>42.890113304809944</v>
      </c>
    </row>
    <row r="806" spans="1:9" ht="13.5" x14ac:dyDescent="0.25">
      <c r="A806" s="3">
        <f>TITRES_STAT!B809</f>
        <v>43481</v>
      </c>
      <c r="B806" s="5">
        <f>TITRES_STAT!D809</f>
        <v>0.33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1.8425713598919089E-3</v>
      </c>
      <c r="G806" s="2">
        <f t="shared" si="114"/>
        <v>2.4534568338253418E-3</v>
      </c>
      <c r="H806" s="2">
        <f t="shared" si="112"/>
        <v>0.75101030288722781</v>
      </c>
      <c r="I806" s="2">
        <f t="shared" si="113"/>
        <v>42.890113304809944</v>
      </c>
    </row>
    <row r="807" spans="1:9" ht="13.5" x14ac:dyDescent="0.25">
      <c r="A807" s="3">
        <f>TITRES_STAT!B810</f>
        <v>43482</v>
      </c>
      <c r="B807" s="5">
        <f>TITRES_STAT!D810</f>
        <v>0.32</v>
      </c>
      <c r="C807" s="2">
        <f t="shared" si="108"/>
        <v>-1.0000000000000009E-2</v>
      </c>
      <c r="D807" s="2">
        <f t="shared" si="109"/>
        <v>0</v>
      </c>
      <c r="E807" s="2">
        <f t="shared" si="110"/>
        <v>1.0000000000000009E-2</v>
      </c>
      <c r="F807" s="2">
        <f t="shared" si="114"/>
        <v>1.7109591198996297E-3</v>
      </c>
      <c r="G807" s="2">
        <f t="shared" si="114"/>
        <v>2.9924956314092465E-3</v>
      </c>
      <c r="H807" s="2">
        <f t="shared" si="112"/>
        <v>0.57174991399866915</v>
      </c>
      <c r="I807" s="2">
        <f t="shared" si="113"/>
        <v>36.376646749360241</v>
      </c>
    </row>
    <row r="808" spans="1:9" ht="13.5" x14ac:dyDescent="0.25">
      <c r="A808" s="3">
        <f>TITRES_STAT!B811</f>
        <v>43483</v>
      </c>
      <c r="B808" s="5">
        <f>TITRES_STAT!D811</f>
        <v>0.32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1.5887477541925133E-3</v>
      </c>
      <c r="G808" s="2">
        <f t="shared" si="114"/>
        <v>2.7787459434514433E-3</v>
      </c>
      <c r="H808" s="2">
        <f t="shared" si="112"/>
        <v>0.57174991399866903</v>
      </c>
      <c r="I808" s="2">
        <f t="shared" si="113"/>
        <v>36.376646749360226</v>
      </c>
    </row>
    <row r="809" spans="1:9" ht="13.5" x14ac:dyDescent="0.25">
      <c r="A809" s="3">
        <f>TITRES_STAT!B812</f>
        <v>43486</v>
      </c>
      <c r="B809" s="5">
        <f>TITRES_STAT!D812</f>
        <v>0.32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1.475265771750191E-3</v>
      </c>
      <c r="G809" s="2">
        <f t="shared" si="114"/>
        <v>2.5802640903477688E-3</v>
      </c>
      <c r="H809" s="2">
        <f t="shared" si="112"/>
        <v>0.57174991399866915</v>
      </c>
      <c r="I809" s="2">
        <f t="shared" si="113"/>
        <v>36.376646749360241</v>
      </c>
    </row>
    <row r="810" spans="1:9" ht="13.5" x14ac:dyDescent="0.25">
      <c r="A810" s="3">
        <f>TITRES_STAT!B813</f>
        <v>43487</v>
      </c>
      <c r="B810" s="5">
        <f>TITRES_STAT!D813</f>
        <v>0.31</v>
      </c>
      <c r="C810" s="2">
        <f t="shared" si="108"/>
        <v>-1.0000000000000009E-2</v>
      </c>
      <c r="D810" s="2">
        <f t="shared" si="109"/>
        <v>0</v>
      </c>
      <c r="E810" s="2">
        <f t="shared" si="110"/>
        <v>1.0000000000000009E-2</v>
      </c>
      <c r="F810" s="2">
        <f t="shared" si="114"/>
        <v>1.3698896451966058E-3</v>
      </c>
      <c r="G810" s="2">
        <f t="shared" si="114"/>
        <v>3.1102452267515002E-3</v>
      </c>
      <c r="H810" s="2">
        <f t="shared" si="112"/>
        <v>0.44044425610368637</v>
      </c>
      <c r="I810" s="2">
        <f t="shared" si="113"/>
        <v>30.576973335647239</v>
      </c>
    </row>
    <row r="811" spans="1:9" ht="13.5" x14ac:dyDescent="0.25">
      <c r="A811" s="3">
        <f>TITRES_STAT!B814</f>
        <v>43488</v>
      </c>
      <c r="B811" s="5">
        <f>TITRES_STAT!D814</f>
        <v>0.31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1.2720403848254197E-3</v>
      </c>
      <c r="G811" s="2">
        <f t="shared" si="114"/>
        <v>2.8880848534121074E-3</v>
      </c>
      <c r="H811" s="2">
        <f t="shared" si="112"/>
        <v>0.44044425610368637</v>
      </c>
      <c r="I811" s="2">
        <f t="shared" si="113"/>
        <v>30.576973335647239</v>
      </c>
    </row>
    <row r="812" spans="1:9" ht="13.5" x14ac:dyDescent="0.25">
      <c r="A812" s="3">
        <f>TITRES_STAT!B815</f>
        <v>43489</v>
      </c>
      <c r="B812" s="5">
        <f>TITRES_STAT!D815</f>
        <v>0.3</v>
      </c>
      <c r="C812" s="2">
        <f t="shared" si="108"/>
        <v>-1.0000000000000009E-2</v>
      </c>
      <c r="D812" s="2">
        <f t="shared" si="109"/>
        <v>0</v>
      </c>
      <c r="E812" s="2">
        <f t="shared" si="110"/>
        <v>1.0000000000000009E-2</v>
      </c>
      <c r="F812" s="2">
        <f t="shared" si="114"/>
        <v>1.1811803573378895E-3</v>
      </c>
      <c r="G812" s="2">
        <f t="shared" si="114"/>
        <v>3.3960787924541E-3</v>
      </c>
      <c r="H812" s="2">
        <f t="shared" si="112"/>
        <v>0.34780711212072207</v>
      </c>
      <c r="I812" s="2">
        <f t="shared" si="113"/>
        <v>25.805407093709505</v>
      </c>
    </row>
    <row r="813" spans="1:9" ht="13.5" x14ac:dyDescent="0.25">
      <c r="A813" s="3">
        <f>TITRES_STAT!B816</f>
        <v>43490</v>
      </c>
      <c r="B813" s="5">
        <f>TITRES_STAT!D816</f>
        <v>0.3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1.0968103318137546E-3</v>
      </c>
      <c r="G813" s="2">
        <f t="shared" si="115"/>
        <v>3.1535017358502357E-3</v>
      </c>
      <c r="H813" s="2">
        <f t="shared" si="112"/>
        <v>0.34780711212072207</v>
      </c>
      <c r="I813" s="2">
        <f t="shared" si="113"/>
        <v>25.805407093709505</v>
      </c>
    </row>
    <row r="814" spans="1:9" ht="13.5" x14ac:dyDescent="0.25">
      <c r="A814" s="3">
        <f>TITRES_STAT!B817</f>
        <v>43493</v>
      </c>
      <c r="B814" s="5">
        <f>TITRES_STAT!D817</f>
        <v>0.3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1.0184667366842006E-3</v>
      </c>
      <c r="G814" s="2">
        <f t="shared" si="115"/>
        <v>2.9282516118609332E-3</v>
      </c>
      <c r="H814" s="2">
        <f t="shared" si="112"/>
        <v>0.34780711212072202</v>
      </c>
      <c r="I814" s="2">
        <f t="shared" si="113"/>
        <v>25.805407093709505</v>
      </c>
    </row>
    <row r="815" spans="1:9" ht="13.5" x14ac:dyDescent="0.25">
      <c r="A815" s="3">
        <f>TITRES_STAT!B818</f>
        <v>43494</v>
      </c>
      <c r="B815" s="5">
        <f>TITRES_STAT!D818</f>
        <v>0.3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9.4571911263532915E-4</v>
      </c>
      <c r="G815" s="2">
        <f t="shared" si="115"/>
        <v>2.7190907824422949E-3</v>
      </c>
      <c r="H815" s="2">
        <f t="shared" si="112"/>
        <v>0.34780711212072207</v>
      </c>
      <c r="I815" s="2">
        <f t="shared" si="113"/>
        <v>25.805407093709505</v>
      </c>
    </row>
    <row r="816" spans="1:9" ht="13.5" x14ac:dyDescent="0.25">
      <c r="A816" s="3">
        <f>TITRES_STAT!B819</f>
        <v>43495</v>
      </c>
      <c r="B816" s="5">
        <f>TITRES_STAT!D819</f>
        <v>0.28999999999999998</v>
      </c>
      <c r="C816" s="2">
        <f t="shared" si="108"/>
        <v>-1.0000000000000009E-2</v>
      </c>
      <c r="D816" s="2">
        <f t="shared" si="109"/>
        <v>0</v>
      </c>
      <c r="E816" s="2">
        <f t="shared" si="110"/>
        <v>1.0000000000000009E-2</v>
      </c>
      <c r="F816" s="2">
        <f t="shared" si="115"/>
        <v>8.7816774744709132E-4</v>
      </c>
      <c r="G816" s="2">
        <f t="shared" si="115"/>
        <v>3.2391557265535604E-3</v>
      </c>
      <c r="H816" s="2">
        <f t="shared" si="112"/>
        <v>0.27111007360595651</v>
      </c>
      <c r="I816" s="2">
        <f t="shared" si="113"/>
        <v>21.32860711557862</v>
      </c>
    </row>
    <row r="817" spans="1:9" ht="13.5" x14ac:dyDescent="0.25">
      <c r="A817" s="3">
        <f>TITRES_STAT!B820</f>
        <v>43496</v>
      </c>
      <c r="B817" s="5">
        <f>TITRES_STAT!D820</f>
        <v>0.28999999999999998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8.1544147977229912E-4</v>
      </c>
      <c r="G817" s="2">
        <f t="shared" si="115"/>
        <v>3.0077874603711631E-3</v>
      </c>
      <c r="H817" s="2">
        <f t="shared" si="112"/>
        <v>0.27111007360595651</v>
      </c>
      <c r="I817" s="2">
        <f t="shared" si="113"/>
        <v>21.32860711557862</v>
      </c>
    </row>
    <row r="818" spans="1:9" ht="13.5" x14ac:dyDescent="0.25">
      <c r="A818" s="3">
        <f>TITRES_STAT!B821</f>
        <v>43497</v>
      </c>
      <c r="B818" s="5">
        <f>TITRES_STAT!D821</f>
        <v>0.28999999999999998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7.5719565978856352E-4</v>
      </c>
      <c r="G818" s="2">
        <f t="shared" si="115"/>
        <v>2.7929454989160801E-3</v>
      </c>
      <c r="H818" s="2">
        <f t="shared" si="112"/>
        <v>0.27111007360595657</v>
      </c>
      <c r="I818" s="2">
        <f t="shared" si="113"/>
        <v>21.32860711557862</v>
      </c>
    </row>
    <row r="819" spans="1:9" ht="13.5" x14ac:dyDescent="0.25">
      <c r="A819" s="3">
        <f>TITRES_STAT!B822</f>
        <v>43500</v>
      </c>
      <c r="B819" s="5">
        <f>TITRES_STAT!D822</f>
        <v>0.28999999999999998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7.0311025551795191E-4</v>
      </c>
      <c r="G819" s="2">
        <f t="shared" si="115"/>
        <v>2.593449391850646E-3</v>
      </c>
      <c r="H819" s="2">
        <f t="shared" si="112"/>
        <v>0.27111007360595657</v>
      </c>
      <c r="I819" s="2">
        <f t="shared" si="113"/>
        <v>21.32860711557862</v>
      </c>
    </row>
    <row r="820" spans="1:9" ht="13.5" x14ac:dyDescent="0.25">
      <c r="A820" s="3">
        <f>TITRES_STAT!B823</f>
        <v>43501</v>
      </c>
      <c r="B820" s="5">
        <f>TITRES_STAT!D823</f>
        <v>0.28999999999999998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6.5288809440952676E-4</v>
      </c>
      <c r="G820" s="2">
        <f t="shared" si="115"/>
        <v>2.4082030067184568E-3</v>
      </c>
      <c r="H820" s="2">
        <f t="shared" si="112"/>
        <v>0.27111007360595657</v>
      </c>
      <c r="I820" s="2">
        <f t="shared" si="113"/>
        <v>21.32860711557862</v>
      </c>
    </row>
    <row r="821" spans="1:9" ht="13.5" x14ac:dyDescent="0.25">
      <c r="A821" s="3">
        <f>TITRES_STAT!B824</f>
        <v>43502</v>
      </c>
      <c r="B821" s="5">
        <f>TITRES_STAT!D824</f>
        <v>0.3</v>
      </c>
      <c r="C821" s="2">
        <f t="shared" si="108"/>
        <v>1.0000000000000009E-2</v>
      </c>
      <c r="D821" s="2">
        <f t="shared" si="109"/>
        <v>1.0000000000000009E-2</v>
      </c>
      <c r="E821" s="2">
        <f t="shared" si="110"/>
        <v>0</v>
      </c>
      <c r="F821" s="2">
        <f t="shared" si="115"/>
        <v>1.3205389448088468E-3</v>
      </c>
      <c r="G821" s="2">
        <f t="shared" si="115"/>
        <v>2.2361885062385672E-3</v>
      </c>
      <c r="H821" s="2">
        <f t="shared" si="112"/>
        <v>0.5905311386427301</v>
      </c>
      <c r="I821" s="2">
        <f t="shared" si="113"/>
        <v>37.127920623211196</v>
      </c>
    </row>
    <row r="822" spans="1:9" ht="13.5" x14ac:dyDescent="0.25">
      <c r="A822" s="3">
        <f>TITRES_STAT!B825</f>
        <v>43503</v>
      </c>
      <c r="B822" s="5">
        <f>TITRES_STAT!D825</f>
        <v>0.3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1.2262147344653579E-3</v>
      </c>
      <c r="G822" s="2">
        <f t="shared" si="115"/>
        <v>2.0764607557929552E-3</v>
      </c>
      <c r="H822" s="2">
        <f t="shared" si="112"/>
        <v>0.59053113864273021</v>
      </c>
      <c r="I822" s="2">
        <f t="shared" si="113"/>
        <v>37.127920623211196</v>
      </c>
    </row>
    <row r="823" spans="1:9" ht="13.5" x14ac:dyDescent="0.25">
      <c r="A823" s="3">
        <f>TITRES_STAT!B826</f>
        <v>43504</v>
      </c>
      <c r="B823" s="5">
        <f>TITRES_STAT!D826</f>
        <v>0.3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1.1386279677178324E-3</v>
      </c>
      <c r="G823" s="2">
        <f t="shared" si="115"/>
        <v>1.9281421303791728E-3</v>
      </c>
      <c r="H823" s="2">
        <f t="shared" si="112"/>
        <v>0.59053113864273021</v>
      </c>
      <c r="I823" s="2">
        <f t="shared" si="113"/>
        <v>37.127920623211196</v>
      </c>
    </row>
    <row r="824" spans="1:9" ht="13.5" x14ac:dyDescent="0.25">
      <c r="A824" s="3">
        <f>TITRES_STAT!B827</f>
        <v>43507</v>
      </c>
      <c r="B824" s="5">
        <f>TITRES_STAT!D827</f>
        <v>0.3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1.05729739859513E-3</v>
      </c>
      <c r="G824" s="2">
        <f t="shared" si="115"/>
        <v>1.7904176924949462E-3</v>
      </c>
      <c r="H824" s="2">
        <f t="shared" si="112"/>
        <v>0.5905311386427301</v>
      </c>
      <c r="I824" s="2">
        <f t="shared" si="113"/>
        <v>37.127920623211196</v>
      </c>
    </row>
    <row r="825" spans="1:9" ht="13.5" x14ac:dyDescent="0.25">
      <c r="A825" s="3">
        <f>TITRES_STAT!B828</f>
        <v>43508</v>
      </c>
      <c r="B825" s="5">
        <f>TITRES_STAT!D828</f>
        <v>0.3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9.8177615583833503E-4</v>
      </c>
      <c r="G825" s="2">
        <f t="shared" si="115"/>
        <v>1.662530714459593E-3</v>
      </c>
      <c r="H825" s="2">
        <f t="shared" si="112"/>
        <v>0.5905311386427301</v>
      </c>
      <c r="I825" s="2">
        <f t="shared" si="113"/>
        <v>37.127920623211196</v>
      </c>
    </row>
    <row r="826" spans="1:9" ht="13.5" x14ac:dyDescent="0.25">
      <c r="A826" s="3">
        <f>TITRES_STAT!B829</f>
        <v>43509</v>
      </c>
      <c r="B826" s="5">
        <f>TITRES_STAT!D829</f>
        <v>0.28999999999999998</v>
      </c>
      <c r="C826" s="2">
        <f t="shared" si="108"/>
        <v>-1.0000000000000009E-2</v>
      </c>
      <c r="D826" s="2">
        <f t="shared" si="109"/>
        <v>0</v>
      </c>
      <c r="E826" s="2">
        <f t="shared" si="110"/>
        <v>1.0000000000000009E-2</v>
      </c>
      <c r="F826" s="2">
        <f t="shared" si="115"/>
        <v>9.1164928756416828E-4</v>
      </c>
      <c r="G826" s="2">
        <f t="shared" si="115"/>
        <v>2.2580642348553367E-3</v>
      </c>
      <c r="H826" s="2">
        <f t="shared" si="112"/>
        <v>0.40373044906872335</v>
      </c>
      <c r="I826" s="2">
        <f t="shared" si="113"/>
        <v>28.761251801339085</v>
      </c>
    </row>
    <row r="827" spans="1:9" ht="13.5" x14ac:dyDescent="0.25">
      <c r="A827" s="3">
        <f>TITRES_STAT!B830</f>
        <v>43510</v>
      </c>
      <c r="B827" s="5">
        <f>TITRES_STAT!D830</f>
        <v>0.28000000000000003</v>
      </c>
      <c r="C827" s="2">
        <f t="shared" si="108"/>
        <v>-9.9999999999999534E-3</v>
      </c>
      <c r="D827" s="2">
        <f t="shared" si="109"/>
        <v>0</v>
      </c>
      <c r="E827" s="2">
        <f t="shared" si="110"/>
        <v>9.9999999999999534E-3</v>
      </c>
      <c r="F827" s="2">
        <f t="shared" si="115"/>
        <v>8.4653148130958472E-4</v>
      </c>
      <c r="G827" s="2">
        <f t="shared" si="115"/>
        <v>2.8110596466513807E-3</v>
      </c>
      <c r="H827" s="2">
        <f t="shared" si="112"/>
        <v>0.30114319428191383</v>
      </c>
      <c r="I827" s="2">
        <f t="shared" si="113"/>
        <v>23.144508275902055</v>
      </c>
    </row>
    <row r="828" spans="1:9" ht="13.5" x14ac:dyDescent="0.25">
      <c r="A828" s="3">
        <f>TITRES_STAT!B831</f>
        <v>43511</v>
      </c>
      <c r="B828" s="5">
        <f>TITRES_STAT!D831</f>
        <v>0.28000000000000003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7.8606494693032869E-4</v>
      </c>
      <c r="G828" s="2">
        <f t="shared" si="115"/>
        <v>2.6102696718905681E-3</v>
      </c>
      <c r="H828" s="2">
        <f t="shared" si="112"/>
        <v>0.30114319428191377</v>
      </c>
      <c r="I828" s="2">
        <f t="shared" si="113"/>
        <v>23.144508275902055</v>
      </c>
    </row>
    <row r="829" spans="1:9" ht="13.5" x14ac:dyDescent="0.25">
      <c r="A829" s="3">
        <f>TITRES_STAT!B832</f>
        <v>43514</v>
      </c>
      <c r="B829" s="5">
        <f>TITRES_STAT!D832</f>
        <v>0.27</v>
      </c>
      <c r="C829" s="2">
        <f t="shared" si="108"/>
        <v>-1.0000000000000009E-2</v>
      </c>
      <c r="D829" s="2">
        <f t="shared" si="109"/>
        <v>0</v>
      </c>
      <c r="E829" s="2">
        <f t="shared" si="110"/>
        <v>1.0000000000000009E-2</v>
      </c>
      <c r="F829" s="2">
        <f t="shared" ref="F829:G844" si="116">((F828*13)+D829)/14</f>
        <v>7.2991745072101949E-4</v>
      </c>
      <c r="G829" s="2">
        <f t="shared" si="116"/>
        <v>3.138107552469814E-3</v>
      </c>
      <c r="H829" s="2">
        <f t="shared" si="112"/>
        <v>0.23259797139411165</v>
      </c>
      <c r="I829" s="2">
        <f t="shared" si="113"/>
        <v>18.870546341321258</v>
      </c>
    </row>
    <row r="830" spans="1:9" ht="13.5" x14ac:dyDescent="0.25">
      <c r="A830" s="3">
        <f>TITRES_STAT!B833</f>
        <v>43515</v>
      </c>
      <c r="B830" s="5">
        <f>TITRES_STAT!D833</f>
        <v>0.27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6.7778048995523232E-4</v>
      </c>
      <c r="G830" s="2">
        <f t="shared" si="116"/>
        <v>2.9139570130076843E-3</v>
      </c>
      <c r="H830" s="2">
        <f t="shared" si="112"/>
        <v>0.23259797139411162</v>
      </c>
      <c r="I830" s="2">
        <f t="shared" si="113"/>
        <v>18.870546341321258</v>
      </c>
    </row>
    <row r="831" spans="1:9" ht="13.5" x14ac:dyDescent="0.25">
      <c r="A831" s="3">
        <f>TITRES_STAT!B834</f>
        <v>43516</v>
      </c>
      <c r="B831" s="5">
        <f>TITRES_STAT!D834</f>
        <v>0.28000000000000003</v>
      </c>
      <c r="C831" s="2">
        <f t="shared" si="108"/>
        <v>1.0000000000000009E-2</v>
      </c>
      <c r="D831" s="2">
        <f t="shared" si="109"/>
        <v>1.0000000000000009E-2</v>
      </c>
      <c r="E831" s="2">
        <f t="shared" si="110"/>
        <v>0</v>
      </c>
      <c r="F831" s="2">
        <f t="shared" si="116"/>
        <v>1.3436533121012877E-3</v>
      </c>
      <c r="G831" s="2">
        <f t="shared" si="116"/>
        <v>2.7058172263642781E-3</v>
      </c>
      <c r="H831" s="2">
        <f t="shared" si="112"/>
        <v>0.49657948031719518</v>
      </c>
      <c r="I831" s="2">
        <f t="shared" si="113"/>
        <v>33.180962778665574</v>
      </c>
    </row>
    <row r="832" spans="1:9" ht="13.5" x14ac:dyDescent="0.25">
      <c r="A832" s="3">
        <f>TITRES_STAT!B835</f>
        <v>43517</v>
      </c>
      <c r="B832" s="5">
        <f>TITRES_STAT!D835</f>
        <v>0.28000000000000003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1.2476780755226245E-3</v>
      </c>
      <c r="G832" s="2">
        <f t="shared" si="116"/>
        <v>2.5125445673382582E-3</v>
      </c>
      <c r="H832" s="2">
        <f t="shared" si="112"/>
        <v>0.49657948031719529</v>
      </c>
      <c r="I832" s="2">
        <f t="shared" si="113"/>
        <v>33.180962778665574</v>
      </c>
    </row>
    <row r="833" spans="1:9" ht="13.5" x14ac:dyDescent="0.25">
      <c r="A833" s="3">
        <f>TITRES_STAT!B836</f>
        <v>43518</v>
      </c>
      <c r="B833" s="5">
        <f>TITRES_STAT!D836</f>
        <v>0.28000000000000003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1.1585582129852942E-3</v>
      </c>
      <c r="G833" s="2">
        <f t="shared" si="116"/>
        <v>2.3330770982426681E-3</v>
      </c>
      <c r="H833" s="2">
        <f t="shared" si="112"/>
        <v>0.49657948031719529</v>
      </c>
      <c r="I833" s="2">
        <f t="shared" si="113"/>
        <v>33.180962778665574</v>
      </c>
    </row>
    <row r="834" spans="1:9" ht="13.5" x14ac:dyDescent="0.25">
      <c r="A834" s="3">
        <f>TITRES_STAT!B837</f>
        <v>43521</v>
      </c>
      <c r="B834" s="5">
        <f>TITRES_STAT!D837</f>
        <v>0.28000000000000003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1.075804054914916E-3</v>
      </c>
      <c r="G834" s="2">
        <f t="shared" si="116"/>
        <v>2.1664287340824777E-3</v>
      </c>
      <c r="H834" s="2">
        <f t="shared" si="112"/>
        <v>0.49657948031719529</v>
      </c>
      <c r="I834" s="2">
        <f t="shared" si="113"/>
        <v>33.180962778665574</v>
      </c>
    </row>
    <row r="835" spans="1:9" ht="13.5" x14ac:dyDescent="0.25">
      <c r="A835" s="3">
        <f>TITRES_STAT!B838</f>
        <v>43522</v>
      </c>
      <c r="B835" s="5">
        <f>TITRES_STAT!D838</f>
        <v>0.27</v>
      </c>
      <c r="C835" s="2">
        <f t="shared" ref="C835:C898" si="117">B835-B834</f>
        <v>-1.0000000000000009E-2</v>
      </c>
      <c r="D835" s="2">
        <f t="shared" ref="D835:D898" si="118">IF(C835&gt;0,C835,0)</f>
        <v>0</v>
      </c>
      <c r="E835" s="2">
        <f t="shared" ref="E835:E898" si="119">IF(C835&lt;0,-C835,0)</f>
        <v>1.0000000000000009E-2</v>
      </c>
      <c r="F835" s="2">
        <f t="shared" si="116"/>
        <v>9.9896090813527912E-4</v>
      </c>
      <c r="G835" s="2">
        <f t="shared" si="116"/>
        <v>2.7259695387908726E-3</v>
      </c>
      <c r="H835" s="2">
        <f t="shared" si="112"/>
        <v>0.36646077438502006</v>
      </c>
      <c r="I835" s="2">
        <f t="shared" si="113"/>
        <v>26.818243249605672</v>
      </c>
    </row>
    <row r="836" spans="1:9" ht="13.5" x14ac:dyDescent="0.25">
      <c r="A836" s="3">
        <f>TITRES_STAT!B839</f>
        <v>43523</v>
      </c>
      <c r="B836" s="5">
        <f>TITRES_STAT!D839</f>
        <v>0.27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9.276065575541878E-4</v>
      </c>
      <c r="G836" s="2">
        <f t="shared" si="116"/>
        <v>2.5312574288772387E-3</v>
      </c>
      <c r="H836" s="2">
        <f t="shared" si="112"/>
        <v>0.36646077438502006</v>
      </c>
      <c r="I836" s="2">
        <f t="shared" si="113"/>
        <v>26.818243249605672</v>
      </c>
    </row>
    <row r="837" spans="1:9" ht="13.5" x14ac:dyDescent="0.25">
      <c r="A837" s="3">
        <f>TITRES_STAT!B840</f>
        <v>43524</v>
      </c>
      <c r="B837" s="5">
        <f>TITRES_STAT!D840</f>
        <v>0.27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8.6134894630031725E-4</v>
      </c>
      <c r="G837" s="2">
        <f t="shared" si="116"/>
        <v>2.3504533268145786E-3</v>
      </c>
      <c r="H837" s="2">
        <f t="shared" si="112"/>
        <v>0.36646077438502012</v>
      </c>
      <c r="I837" s="2">
        <f t="shared" si="113"/>
        <v>26.818243249605672</v>
      </c>
    </row>
    <row r="838" spans="1:9" ht="13.5" x14ac:dyDescent="0.25">
      <c r="A838" s="3">
        <f>TITRES_STAT!B841</f>
        <v>43525</v>
      </c>
      <c r="B838" s="5">
        <f>TITRES_STAT!D841</f>
        <v>0.27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7.9982402156458029E-4</v>
      </c>
      <c r="G838" s="2">
        <f t="shared" si="116"/>
        <v>2.18256380347068E-3</v>
      </c>
      <c r="H838" s="2">
        <f t="shared" si="112"/>
        <v>0.36646077438502012</v>
      </c>
      <c r="I838" s="2">
        <f t="shared" si="113"/>
        <v>26.818243249605672</v>
      </c>
    </row>
    <row r="839" spans="1:9" ht="13.5" x14ac:dyDescent="0.25">
      <c r="A839" s="3">
        <f>TITRES_STAT!B842</f>
        <v>43528</v>
      </c>
      <c r="B839" s="5">
        <f>TITRES_STAT!D842</f>
        <v>0.26</v>
      </c>
      <c r="C839" s="2">
        <f t="shared" si="117"/>
        <v>-1.0000000000000009E-2</v>
      </c>
      <c r="D839" s="2">
        <f t="shared" si="118"/>
        <v>0</v>
      </c>
      <c r="E839" s="2">
        <f t="shared" si="119"/>
        <v>1.0000000000000009E-2</v>
      </c>
      <c r="F839" s="2">
        <f t="shared" si="116"/>
        <v>7.4269373430996732E-4</v>
      </c>
      <c r="G839" s="2">
        <f t="shared" si="116"/>
        <v>2.740952103222775E-3</v>
      </c>
      <c r="H839" s="2">
        <f t="shared" si="112"/>
        <v>0.27096195275966989</v>
      </c>
      <c r="I839" s="2">
        <f t="shared" si="113"/>
        <v>21.319438569449204</v>
      </c>
    </row>
    <row r="840" spans="1:9" ht="13.5" x14ac:dyDescent="0.25">
      <c r="A840" s="3">
        <f>TITRES_STAT!B843</f>
        <v>43529</v>
      </c>
      <c r="B840" s="5">
        <f>TITRES_STAT!D843</f>
        <v>0.26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6.8964418185925541E-4</v>
      </c>
      <c r="G840" s="2">
        <f t="shared" si="116"/>
        <v>2.5451698101354339E-3</v>
      </c>
      <c r="H840" s="2">
        <f t="shared" si="112"/>
        <v>0.27096195275966989</v>
      </c>
      <c r="I840" s="2">
        <f t="shared" si="113"/>
        <v>21.319438569449204</v>
      </c>
    </row>
    <row r="841" spans="1:9" ht="13.5" x14ac:dyDescent="0.25">
      <c r="A841" s="3">
        <f>TITRES_STAT!B844</f>
        <v>43530</v>
      </c>
      <c r="B841" s="5">
        <f>TITRES_STAT!D844</f>
        <v>0.26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6.4038388315502287E-4</v>
      </c>
      <c r="G841" s="2">
        <f t="shared" si="116"/>
        <v>2.3633719665543318E-3</v>
      </c>
      <c r="H841" s="2">
        <f t="shared" si="112"/>
        <v>0.27096195275966983</v>
      </c>
      <c r="I841" s="2">
        <f t="shared" si="113"/>
        <v>21.319438569449204</v>
      </c>
    </row>
    <row r="842" spans="1:9" ht="13.5" x14ac:dyDescent="0.25">
      <c r="A842" s="3">
        <f>TITRES_STAT!B845</f>
        <v>43531</v>
      </c>
      <c r="B842" s="5">
        <f>TITRES_STAT!D845</f>
        <v>0.27</v>
      </c>
      <c r="C842" s="2">
        <f t="shared" si="117"/>
        <v>1.0000000000000009E-2</v>
      </c>
      <c r="D842" s="2">
        <f t="shared" si="118"/>
        <v>1.0000000000000009E-2</v>
      </c>
      <c r="E842" s="2">
        <f t="shared" si="119"/>
        <v>0</v>
      </c>
      <c r="F842" s="2">
        <f t="shared" si="116"/>
        <v>1.3089278915010933E-3</v>
      </c>
      <c r="G842" s="2">
        <f t="shared" si="116"/>
        <v>2.1945596832290224E-3</v>
      </c>
      <c r="H842" s="2">
        <f t="shared" si="112"/>
        <v>0.59644214805548978</v>
      </c>
      <c r="I842" s="2">
        <f t="shared" si="113"/>
        <v>37.360711678902533</v>
      </c>
    </row>
    <row r="843" spans="1:9" ht="13.5" x14ac:dyDescent="0.25">
      <c r="A843" s="3">
        <f>TITRES_STAT!B846</f>
        <v>43532</v>
      </c>
      <c r="B843" s="5">
        <f>TITRES_STAT!D846</f>
        <v>0.27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1.215433042108158E-3</v>
      </c>
      <c r="G843" s="2">
        <f t="shared" si="116"/>
        <v>2.0378054201412349E-3</v>
      </c>
      <c r="H843" s="2">
        <f t="shared" si="112"/>
        <v>0.59644214805548978</v>
      </c>
      <c r="I843" s="2">
        <f t="shared" si="113"/>
        <v>37.360711678902533</v>
      </c>
    </row>
    <row r="844" spans="1:9" ht="13.5" x14ac:dyDescent="0.25">
      <c r="A844" s="3">
        <f>TITRES_STAT!B847</f>
        <v>43535</v>
      </c>
      <c r="B844" s="5">
        <f>TITRES_STAT!D847</f>
        <v>0.26</v>
      </c>
      <c r="C844" s="2">
        <f t="shared" si="117"/>
        <v>-1.0000000000000009E-2</v>
      </c>
      <c r="D844" s="2">
        <f t="shared" si="118"/>
        <v>0</v>
      </c>
      <c r="E844" s="2">
        <f t="shared" si="119"/>
        <v>1.0000000000000009E-2</v>
      </c>
      <c r="F844" s="2">
        <f t="shared" si="116"/>
        <v>1.1286163962432895E-3</v>
      </c>
      <c r="G844" s="2">
        <f t="shared" si="116"/>
        <v>2.6065336044168619E-3</v>
      </c>
      <c r="H844" s="2">
        <f t="shared" si="112"/>
        <v>0.43299514509646442</v>
      </c>
      <c r="I844" s="2">
        <f t="shared" si="113"/>
        <v>30.216092955940653</v>
      </c>
    </row>
    <row r="845" spans="1:9" ht="13.5" x14ac:dyDescent="0.25">
      <c r="A845" s="3">
        <f>TITRES_STAT!B848</f>
        <v>43536</v>
      </c>
      <c r="B845" s="5">
        <f>TITRES_STAT!D848</f>
        <v>0.26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1.0480009393687689E-3</v>
      </c>
      <c r="G845" s="2">
        <f t="shared" si="120"/>
        <v>2.4203526326728002E-3</v>
      </c>
      <c r="H845" s="2">
        <f t="shared" si="112"/>
        <v>0.43299514509646447</v>
      </c>
      <c r="I845" s="2">
        <f t="shared" si="113"/>
        <v>30.216092955940653</v>
      </c>
    </row>
    <row r="846" spans="1:9" ht="13.5" x14ac:dyDescent="0.25">
      <c r="A846" s="3">
        <f>TITRES_STAT!B849</f>
        <v>43537</v>
      </c>
      <c r="B846" s="5">
        <f>TITRES_STAT!D849</f>
        <v>0.26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9.7314372941385678E-4</v>
      </c>
      <c r="G846" s="2">
        <f t="shared" si="120"/>
        <v>2.2474703017676006E-3</v>
      </c>
      <c r="H846" s="2">
        <f t="shared" si="112"/>
        <v>0.43299514509646436</v>
      </c>
      <c r="I846" s="2">
        <f t="shared" si="113"/>
        <v>30.216092955940653</v>
      </c>
    </row>
    <row r="847" spans="1:9" ht="13.5" x14ac:dyDescent="0.25">
      <c r="A847" s="3">
        <f>TITRES_STAT!B850</f>
        <v>43538</v>
      </c>
      <c r="B847" s="5">
        <f>TITRES_STAT!D850</f>
        <v>0.27</v>
      </c>
      <c r="C847" s="2">
        <f t="shared" si="117"/>
        <v>1.0000000000000009E-2</v>
      </c>
      <c r="D847" s="2">
        <f t="shared" si="118"/>
        <v>1.0000000000000009E-2</v>
      </c>
      <c r="E847" s="2">
        <f t="shared" si="119"/>
        <v>0</v>
      </c>
      <c r="F847" s="2">
        <f t="shared" si="120"/>
        <v>1.6179191773128677E-3</v>
      </c>
      <c r="G847" s="2">
        <f t="shared" si="120"/>
        <v>2.0869367087842003E-3</v>
      </c>
      <c r="H847" s="2">
        <f t="shared" si="112"/>
        <v>0.77526029922365447</v>
      </c>
      <c r="I847" s="2">
        <f t="shared" si="113"/>
        <v>43.67023244775352</v>
      </c>
    </row>
    <row r="848" spans="1:9" ht="13.5" x14ac:dyDescent="0.25">
      <c r="A848" s="3">
        <f>TITRES_STAT!B851</f>
        <v>43539</v>
      </c>
      <c r="B848" s="5">
        <f>TITRES_STAT!D851</f>
        <v>0.27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1.50235352179052E-3</v>
      </c>
      <c r="G848" s="2">
        <f t="shared" si="120"/>
        <v>1.9378698010139004E-3</v>
      </c>
      <c r="H848" s="2">
        <f t="shared" si="112"/>
        <v>0.77526029922365436</v>
      </c>
      <c r="I848" s="2">
        <f t="shared" si="113"/>
        <v>43.670232447753513</v>
      </c>
    </row>
    <row r="849" spans="1:9" ht="13.5" x14ac:dyDescent="0.25">
      <c r="A849" s="3">
        <f>TITRES_STAT!B852</f>
        <v>43542</v>
      </c>
      <c r="B849" s="5">
        <f>TITRES_STAT!D852</f>
        <v>0.26</v>
      </c>
      <c r="C849" s="2">
        <f t="shared" si="117"/>
        <v>-1.0000000000000009E-2</v>
      </c>
      <c r="D849" s="2">
        <f t="shared" si="118"/>
        <v>0</v>
      </c>
      <c r="E849" s="2">
        <f t="shared" si="119"/>
        <v>1.0000000000000009E-2</v>
      </c>
      <c r="F849" s="2">
        <f t="shared" si="120"/>
        <v>1.3950425559483401E-3</v>
      </c>
      <c r="G849" s="2">
        <f t="shared" si="120"/>
        <v>2.5137362437986227E-3</v>
      </c>
      <c r="H849" s="2">
        <f t="shared" ref="H849:H912" si="121">F849/G849</f>
        <v>0.55496775343471472</v>
      </c>
      <c r="I849" s="2">
        <f t="shared" ref="I849:I912" si="122">IF(G849=0,100,100-(100/(1+H849)))</f>
        <v>35.689984709256223</v>
      </c>
    </row>
    <row r="850" spans="1:9" ht="13.5" x14ac:dyDescent="0.25">
      <c r="A850" s="3">
        <f>TITRES_STAT!B853</f>
        <v>43543</v>
      </c>
      <c r="B850" s="5">
        <f>TITRES_STAT!D853</f>
        <v>0.26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1.2953966590948873E-3</v>
      </c>
      <c r="G850" s="2">
        <f t="shared" si="120"/>
        <v>2.3341836549558639E-3</v>
      </c>
      <c r="H850" s="2">
        <f t="shared" si="121"/>
        <v>0.55496775343471483</v>
      </c>
      <c r="I850" s="2">
        <f t="shared" si="122"/>
        <v>35.689984709256223</v>
      </c>
    </row>
    <row r="851" spans="1:9" ht="13.5" x14ac:dyDescent="0.25">
      <c r="A851" s="3">
        <f>TITRES_STAT!B854</f>
        <v>43545</v>
      </c>
      <c r="B851" s="5">
        <f>TITRES_STAT!D854</f>
        <v>0.26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1.2028683263023954E-3</v>
      </c>
      <c r="G851" s="2">
        <f t="shared" si="120"/>
        <v>2.167456251030445E-3</v>
      </c>
      <c r="H851" s="2">
        <f t="shared" si="121"/>
        <v>0.55496775343471483</v>
      </c>
      <c r="I851" s="2">
        <f t="shared" si="122"/>
        <v>35.689984709256223</v>
      </c>
    </row>
    <row r="852" spans="1:9" ht="13.5" x14ac:dyDescent="0.25">
      <c r="A852" s="3">
        <f>TITRES_STAT!B855</f>
        <v>43546</v>
      </c>
      <c r="B852" s="5">
        <f>TITRES_STAT!D855</f>
        <v>0.26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1.1169491601379386E-3</v>
      </c>
      <c r="G852" s="2">
        <f t="shared" si="120"/>
        <v>2.0126379473854135E-3</v>
      </c>
      <c r="H852" s="2">
        <f t="shared" si="121"/>
        <v>0.55496775343471483</v>
      </c>
      <c r="I852" s="2">
        <f t="shared" si="122"/>
        <v>35.689984709256223</v>
      </c>
    </row>
    <row r="853" spans="1:9" ht="13.5" x14ac:dyDescent="0.25">
      <c r="A853" s="3">
        <f>TITRES_STAT!B856</f>
        <v>43549</v>
      </c>
      <c r="B853" s="5">
        <f>TITRES_STAT!D856</f>
        <v>0.25</v>
      </c>
      <c r="C853" s="2">
        <f t="shared" si="117"/>
        <v>-1.0000000000000009E-2</v>
      </c>
      <c r="D853" s="2">
        <f t="shared" si="118"/>
        <v>0</v>
      </c>
      <c r="E853" s="2">
        <f t="shared" si="119"/>
        <v>1.0000000000000009E-2</v>
      </c>
      <c r="F853" s="2">
        <f t="shared" si="120"/>
        <v>1.037167077270943E-3</v>
      </c>
      <c r="G853" s="2">
        <f t="shared" si="120"/>
        <v>2.5831638082864559E-3</v>
      </c>
      <c r="H853" s="2">
        <f t="shared" si="121"/>
        <v>0.4015103780657831</v>
      </c>
      <c r="I853" s="2">
        <f t="shared" si="122"/>
        <v>28.648405630781369</v>
      </c>
    </row>
    <row r="854" spans="1:9" ht="13.5" x14ac:dyDescent="0.25">
      <c r="A854" s="3">
        <f>TITRES_STAT!B857</f>
        <v>43550</v>
      </c>
      <c r="B854" s="5">
        <f>TITRES_STAT!D857</f>
        <v>0.26</v>
      </c>
      <c r="C854" s="2">
        <f t="shared" si="117"/>
        <v>1.0000000000000009E-2</v>
      </c>
      <c r="D854" s="2">
        <f t="shared" si="118"/>
        <v>1.0000000000000009E-2</v>
      </c>
      <c r="E854" s="2">
        <f t="shared" si="119"/>
        <v>0</v>
      </c>
      <c r="F854" s="2">
        <f t="shared" si="120"/>
        <v>1.6773694288944477E-3</v>
      </c>
      <c r="G854" s="2">
        <f t="shared" si="120"/>
        <v>2.3986521076945662E-3</v>
      </c>
      <c r="H854" s="2">
        <f t="shared" si="121"/>
        <v>0.69929666895572862</v>
      </c>
      <c r="I854" s="2">
        <f t="shared" si="122"/>
        <v>41.152123801046962</v>
      </c>
    </row>
    <row r="855" spans="1:9" ht="13.5" x14ac:dyDescent="0.25">
      <c r="A855" s="3">
        <f>TITRES_STAT!B858</f>
        <v>43551</v>
      </c>
      <c r="B855" s="5">
        <f>TITRES_STAT!D858</f>
        <v>0.27</v>
      </c>
      <c r="C855" s="2">
        <f t="shared" si="117"/>
        <v>1.0000000000000009E-2</v>
      </c>
      <c r="D855" s="2">
        <f t="shared" si="118"/>
        <v>1.0000000000000009E-2</v>
      </c>
      <c r="E855" s="2">
        <f t="shared" si="119"/>
        <v>0</v>
      </c>
      <c r="F855" s="2">
        <f t="shared" si="120"/>
        <v>2.2718430411162735E-3</v>
      </c>
      <c r="G855" s="2">
        <f t="shared" si="120"/>
        <v>2.2273198142878114E-3</v>
      </c>
      <c r="H855" s="2">
        <f t="shared" si="121"/>
        <v>1.0199895976064393</v>
      </c>
      <c r="I855" s="2">
        <f t="shared" si="122"/>
        <v>50.494794568004849</v>
      </c>
    </row>
    <row r="856" spans="1:9" ht="13.5" x14ac:dyDescent="0.25">
      <c r="A856" s="3">
        <f>TITRES_STAT!B859</f>
        <v>43552</v>
      </c>
      <c r="B856" s="5">
        <f>TITRES_STAT!D859</f>
        <v>0.28000000000000003</v>
      </c>
      <c r="C856" s="2">
        <f t="shared" si="117"/>
        <v>1.0000000000000009E-2</v>
      </c>
      <c r="D856" s="2">
        <f t="shared" si="118"/>
        <v>1.0000000000000009E-2</v>
      </c>
      <c r="E856" s="2">
        <f t="shared" si="119"/>
        <v>0</v>
      </c>
      <c r="F856" s="2">
        <f t="shared" si="120"/>
        <v>2.823854252465112E-3</v>
      </c>
      <c r="G856" s="2">
        <f t="shared" si="120"/>
        <v>2.0682255418386819E-3</v>
      </c>
      <c r="H856" s="2">
        <f t="shared" si="121"/>
        <v>1.3653512130764354</v>
      </c>
      <c r="I856" s="2">
        <f t="shared" si="122"/>
        <v>57.722980229249977</v>
      </c>
    </row>
    <row r="857" spans="1:9" ht="13.5" x14ac:dyDescent="0.25">
      <c r="A857" s="3">
        <f>TITRES_STAT!B860</f>
        <v>43553</v>
      </c>
      <c r="B857" s="5">
        <f>TITRES_STAT!D860</f>
        <v>0.28999999999999998</v>
      </c>
      <c r="C857" s="2">
        <f t="shared" si="117"/>
        <v>9.9999999999999534E-3</v>
      </c>
      <c r="D857" s="2">
        <f t="shared" si="118"/>
        <v>9.9999999999999534E-3</v>
      </c>
      <c r="E857" s="2">
        <f t="shared" si="119"/>
        <v>0</v>
      </c>
      <c r="F857" s="2">
        <f t="shared" si="120"/>
        <v>3.3364360915747434E-3</v>
      </c>
      <c r="G857" s="2">
        <f t="shared" si="120"/>
        <v>1.920495145993062E-3</v>
      </c>
      <c r="H857" s="2">
        <f t="shared" si="121"/>
        <v>1.7372791066595055</v>
      </c>
      <c r="I857" s="2">
        <f t="shared" si="122"/>
        <v>63.467371757337141</v>
      </c>
    </row>
    <row r="858" spans="1:9" ht="13.5" x14ac:dyDescent="0.25">
      <c r="A858" s="3">
        <f>TITRES_STAT!B861</f>
        <v>43556</v>
      </c>
      <c r="B858" s="5">
        <f>TITRES_STAT!D861</f>
        <v>0.28999999999999998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3.0981192278908332E-3</v>
      </c>
      <c r="G858" s="2">
        <f t="shared" si="120"/>
        <v>1.7833169212792719E-3</v>
      </c>
      <c r="H858" s="2">
        <f t="shared" si="121"/>
        <v>1.7372791066595055</v>
      </c>
      <c r="I858" s="2">
        <f t="shared" si="122"/>
        <v>63.467371757337141</v>
      </c>
    </row>
    <row r="859" spans="1:9" ht="13.5" x14ac:dyDescent="0.25">
      <c r="A859" s="3">
        <f>TITRES_STAT!B862</f>
        <v>43557</v>
      </c>
      <c r="B859" s="5">
        <f>TITRES_STAT!D862</f>
        <v>0.28000000000000003</v>
      </c>
      <c r="C859" s="2">
        <f t="shared" si="117"/>
        <v>-9.9999999999999534E-3</v>
      </c>
      <c r="D859" s="2">
        <f t="shared" si="118"/>
        <v>0</v>
      </c>
      <c r="E859" s="2">
        <f t="shared" si="119"/>
        <v>9.9999999999999534E-3</v>
      </c>
      <c r="F859" s="2">
        <f t="shared" si="120"/>
        <v>2.8768249973272026E-3</v>
      </c>
      <c r="G859" s="2">
        <f t="shared" si="120"/>
        <v>2.3702228554736064E-3</v>
      </c>
      <c r="H859" s="2">
        <f t="shared" si="121"/>
        <v>1.2137360799992662</v>
      </c>
      <c r="I859" s="2">
        <f t="shared" si="122"/>
        <v>54.827496871247114</v>
      </c>
    </row>
    <row r="860" spans="1:9" ht="13.5" x14ac:dyDescent="0.25">
      <c r="A860" s="3">
        <f>TITRES_STAT!B863</f>
        <v>43558</v>
      </c>
      <c r="B860" s="5">
        <f>TITRES_STAT!D863</f>
        <v>0.28000000000000003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2.6713374975181167E-3</v>
      </c>
      <c r="G860" s="2">
        <f t="shared" si="120"/>
        <v>2.2009212229397771E-3</v>
      </c>
      <c r="H860" s="2">
        <f t="shared" si="121"/>
        <v>1.2137360799992665</v>
      </c>
      <c r="I860" s="2">
        <f t="shared" si="122"/>
        <v>54.827496871247128</v>
      </c>
    </row>
    <row r="861" spans="1:9" ht="13.5" x14ac:dyDescent="0.25">
      <c r="A861" s="3">
        <f>TITRES_STAT!B864</f>
        <v>43559</v>
      </c>
      <c r="B861" s="5">
        <f>TITRES_STAT!D864</f>
        <v>0.28000000000000003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2.4805276762668227E-3</v>
      </c>
      <c r="G861" s="2">
        <f t="shared" si="123"/>
        <v>2.0437125641583646E-3</v>
      </c>
      <c r="H861" s="2">
        <f t="shared" si="121"/>
        <v>1.2137360799992665</v>
      </c>
      <c r="I861" s="2">
        <f t="shared" si="122"/>
        <v>54.827496871247128</v>
      </c>
    </row>
    <row r="862" spans="1:9" ht="13.5" x14ac:dyDescent="0.25">
      <c r="A862" s="3">
        <f>TITRES_STAT!B865</f>
        <v>43560</v>
      </c>
      <c r="B862" s="5">
        <f>TITRES_STAT!D865</f>
        <v>0.28000000000000003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2.3033471279620492E-3</v>
      </c>
      <c r="G862" s="2">
        <f t="shared" si="123"/>
        <v>1.89773309528991E-3</v>
      </c>
      <c r="H862" s="2">
        <f t="shared" si="121"/>
        <v>1.2137360799992662</v>
      </c>
      <c r="I862" s="2">
        <f t="shared" si="122"/>
        <v>54.827496871247114</v>
      </c>
    </row>
    <row r="863" spans="1:9" ht="13.5" x14ac:dyDescent="0.25">
      <c r="A863" s="3">
        <f>TITRES_STAT!B866</f>
        <v>43563</v>
      </c>
      <c r="B863" s="5">
        <f>TITRES_STAT!D866</f>
        <v>0.28000000000000003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2.1388223331076173E-3</v>
      </c>
      <c r="G863" s="2">
        <f t="shared" si="123"/>
        <v>1.7621807313406308E-3</v>
      </c>
      <c r="H863" s="2">
        <f t="shared" si="121"/>
        <v>1.2137360799992662</v>
      </c>
      <c r="I863" s="2">
        <f t="shared" si="122"/>
        <v>54.827496871247114</v>
      </c>
    </row>
    <row r="864" spans="1:9" ht="13.5" x14ac:dyDescent="0.25">
      <c r="A864" s="3">
        <f>TITRES_STAT!B867</f>
        <v>43565</v>
      </c>
      <c r="B864" s="5">
        <f>TITRES_STAT!D867</f>
        <v>0.27</v>
      </c>
      <c r="C864" s="2">
        <f t="shared" si="117"/>
        <v>-1.0000000000000009E-2</v>
      </c>
      <c r="D864" s="2">
        <f t="shared" si="118"/>
        <v>0</v>
      </c>
      <c r="E864" s="2">
        <f t="shared" si="119"/>
        <v>1.0000000000000009E-2</v>
      </c>
      <c r="F864" s="2">
        <f t="shared" si="123"/>
        <v>1.9860493093142159E-3</v>
      </c>
      <c r="G864" s="2">
        <f t="shared" si="123"/>
        <v>2.350596393387729E-3</v>
      </c>
      <c r="H864" s="2">
        <f t="shared" si="121"/>
        <v>0.84491293992495231</v>
      </c>
      <c r="I864" s="2">
        <f t="shared" si="122"/>
        <v>45.796900311150829</v>
      </c>
    </row>
    <row r="865" spans="1:9" ht="13.5" x14ac:dyDescent="0.25">
      <c r="A865" s="3">
        <f>TITRES_STAT!B868</f>
        <v>43566</v>
      </c>
      <c r="B865" s="5">
        <f>TITRES_STAT!D868</f>
        <v>0.27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1.8441886443632005E-3</v>
      </c>
      <c r="G865" s="2">
        <f t="shared" si="123"/>
        <v>2.1826966510028914E-3</v>
      </c>
      <c r="H865" s="2">
        <f t="shared" si="121"/>
        <v>0.84491293992495231</v>
      </c>
      <c r="I865" s="2">
        <f t="shared" si="122"/>
        <v>45.796900311150829</v>
      </c>
    </row>
    <row r="866" spans="1:9" ht="13.5" x14ac:dyDescent="0.25">
      <c r="A866" s="3">
        <f>TITRES_STAT!B869</f>
        <v>43567</v>
      </c>
      <c r="B866" s="5">
        <f>TITRES_STAT!D869</f>
        <v>0.27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1.7124608840515432E-3</v>
      </c>
      <c r="G866" s="2">
        <f t="shared" si="123"/>
        <v>2.0267897473598274E-3</v>
      </c>
      <c r="H866" s="2">
        <f t="shared" si="121"/>
        <v>0.84491293992495231</v>
      </c>
      <c r="I866" s="2">
        <f t="shared" si="122"/>
        <v>45.796900311150829</v>
      </c>
    </row>
    <row r="867" spans="1:9" ht="13.5" x14ac:dyDescent="0.25">
      <c r="A867" s="3">
        <f>TITRES_STAT!B870</f>
        <v>43570</v>
      </c>
      <c r="B867" s="5">
        <f>TITRES_STAT!D870</f>
        <v>0.28000000000000003</v>
      </c>
      <c r="C867" s="2">
        <f t="shared" si="117"/>
        <v>1.0000000000000009E-2</v>
      </c>
      <c r="D867" s="2">
        <f t="shared" si="118"/>
        <v>1.0000000000000009E-2</v>
      </c>
      <c r="E867" s="2">
        <f t="shared" si="119"/>
        <v>0</v>
      </c>
      <c r="F867" s="2">
        <f t="shared" si="123"/>
        <v>2.3044279637621482E-3</v>
      </c>
      <c r="G867" s="2">
        <f t="shared" si="123"/>
        <v>1.8820190511198397E-3</v>
      </c>
      <c r="H867" s="2">
        <f t="shared" si="121"/>
        <v>1.2244445466112399</v>
      </c>
      <c r="I867" s="2">
        <f t="shared" si="122"/>
        <v>55.044957109701002</v>
      </c>
    </row>
    <row r="868" spans="1:9" ht="13.5" x14ac:dyDescent="0.25">
      <c r="A868" s="3">
        <f>TITRES_STAT!B871</f>
        <v>43571</v>
      </c>
      <c r="B868" s="5">
        <f>TITRES_STAT!D871</f>
        <v>0.28999999999999998</v>
      </c>
      <c r="C868" s="2">
        <f t="shared" si="117"/>
        <v>9.9999999999999534E-3</v>
      </c>
      <c r="D868" s="2">
        <f t="shared" si="118"/>
        <v>9.9999999999999534E-3</v>
      </c>
      <c r="E868" s="2">
        <f t="shared" si="119"/>
        <v>0</v>
      </c>
      <c r="F868" s="2">
        <f t="shared" si="123"/>
        <v>2.8541116806362768E-3</v>
      </c>
      <c r="G868" s="2">
        <f t="shared" si="123"/>
        <v>1.7475891188969939E-3</v>
      </c>
      <c r="H868" s="2">
        <f t="shared" si="121"/>
        <v>1.6331708922733934</v>
      </c>
      <c r="I868" s="2">
        <f t="shared" si="122"/>
        <v>62.022973786686791</v>
      </c>
    </row>
    <row r="869" spans="1:9" ht="13.5" x14ac:dyDescent="0.25">
      <c r="A869" s="3">
        <f>TITRES_STAT!B872</f>
        <v>43572</v>
      </c>
      <c r="B869" s="5">
        <f>TITRES_STAT!D872</f>
        <v>0.28999999999999998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2.6502465605908287E-3</v>
      </c>
      <c r="G869" s="2">
        <f t="shared" si="123"/>
        <v>1.6227613246900658E-3</v>
      </c>
      <c r="H869" s="2">
        <f t="shared" si="121"/>
        <v>1.6331708922733934</v>
      </c>
      <c r="I869" s="2">
        <f t="shared" si="122"/>
        <v>62.022973786686791</v>
      </c>
    </row>
    <row r="870" spans="1:9" ht="13.5" x14ac:dyDescent="0.25">
      <c r="A870" s="3">
        <f>TITRES_STAT!B873</f>
        <v>43573</v>
      </c>
      <c r="B870" s="5">
        <f>TITRES_STAT!D873</f>
        <v>0.3</v>
      </c>
      <c r="C870" s="2">
        <f t="shared" si="117"/>
        <v>1.0000000000000009E-2</v>
      </c>
      <c r="D870" s="2">
        <f t="shared" si="118"/>
        <v>1.0000000000000009E-2</v>
      </c>
      <c r="E870" s="2">
        <f t="shared" si="119"/>
        <v>0</v>
      </c>
      <c r="F870" s="2">
        <f t="shared" si="123"/>
        <v>3.175228949120056E-3</v>
      </c>
      <c r="G870" s="2">
        <f t="shared" si="123"/>
        <v>1.5068498014979182E-3</v>
      </c>
      <c r="H870" s="2">
        <f t="shared" si="121"/>
        <v>2.1071967132780238</v>
      </c>
      <c r="I870" s="2">
        <f t="shared" si="122"/>
        <v>67.816649788322479</v>
      </c>
    </row>
    <row r="871" spans="1:9" ht="13.5" x14ac:dyDescent="0.25">
      <c r="A871" s="3">
        <f>TITRES_STAT!B874</f>
        <v>43574</v>
      </c>
      <c r="B871" s="5">
        <f>TITRES_STAT!D874</f>
        <v>0.31</v>
      </c>
      <c r="C871" s="2">
        <f t="shared" si="117"/>
        <v>1.0000000000000009E-2</v>
      </c>
      <c r="D871" s="2">
        <f t="shared" si="118"/>
        <v>1.0000000000000009E-2</v>
      </c>
      <c r="E871" s="2">
        <f t="shared" si="119"/>
        <v>0</v>
      </c>
      <c r="F871" s="2">
        <f t="shared" si="123"/>
        <v>3.6627125956114814E-3</v>
      </c>
      <c r="G871" s="2">
        <f t="shared" si="123"/>
        <v>1.3992176728194956E-3</v>
      </c>
      <c r="H871" s="2">
        <f t="shared" si="121"/>
        <v>2.6176860589753179</v>
      </c>
      <c r="I871" s="2">
        <f t="shared" si="122"/>
        <v>72.358021572406912</v>
      </c>
    </row>
    <row r="872" spans="1:9" ht="13.5" x14ac:dyDescent="0.25">
      <c r="A872" s="3">
        <f>TITRES_STAT!B875</f>
        <v>43577</v>
      </c>
      <c r="B872" s="5">
        <f>TITRES_STAT!D875</f>
        <v>0.32</v>
      </c>
      <c r="C872" s="2">
        <f t="shared" si="117"/>
        <v>1.0000000000000009E-2</v>
      </c>
      <c r="D872" s="2">
        <f t="shared" si="118"/>
        <v>1.0000000000000009E-2</v>
      </c>
      <c r="E872" s="2">
        <f t="shared" si="119"/>
        <v>0</v>
      </c>
      <c r="F872" s="2">
        <f t="shared" si="123"/>
        <v>4.1153759816392336E-3</v>
      </c>
      <c r="G872" s="2">
        <f t="shared" si="123"/>
        <v>1.2992735533323887E-3</v>
      </c>
      <c r="H872" s="2">
        <f t="shared" si="121"/>
        <v>3.1674438158800968</v>
      </c>
      <c r="I872" s="2">
        <f t="shared" si="122"/>
        <v>76.004475544709507</v>
      </c>
    </row>
    <row r="873" spans="1:9" ht="13.5" x14ac:dyDescent="0.25">
      <c r="A873" s="3">
        <f>TITRES_STAT!B876</f>
        <v>43578</v>
      </c>
      <c r="B873" s="5">
        <f>TITRES_STAT!D876</f>
        <v>0.33</v>
      </c>
      <c r="C873" s="2">
        <f t="shared" si="117"/>
        <v>1.0000000000000009E-2</v>
      </c>
      <c r="D873" s="2">
        <f t="shared" si="118"/>
        <v>1.0000000000000009E-2</v>
      </c>
      <c r="E873" s="2">
        <f t="shared" si="119"/>
        <v>0</v>
      </c>
      <c r="F873" s="2">
        <f t="shared" si="123"/>
        <v>4.535706268665003E-3</v>
      </c>
      <c r="G873" s="2">
        <f t="shared" si="123"/>
        <v>1.2064682995229325E-3</v>
      </c>
      <c r="H873" s="2">
        <f t="shared" si="121"/>
        <v>3.7594906310083189</v>
      </c>
      <c r="I873" s="2">
        <f t="shared" si="122"/>
        <v>78.98934828267231</v>
      </c>
    </row>
    <row r="874" spans="1:9" ht="13.5" x14ac:dyDescent="0.25">
      <c r="A874" s="3">
        <f>TITRES_STAT!B877</f>
        <v>43579</v>
      </c>
      <c r="B874" s="5">
        <f>TITRES_STAT!D877</f>
        <v>0.34</v>
      </c>
      <c r="C874" s="2">
        <f t="shared" si="117"/>
        <v>1.0000000000000009E-2</v>
      </c>
      <c r="D874" s="2">
        <f t="shared" si="118"/>
        <v>1.0000000000000009E-2</v>
      </c>
      <c r="E874" s="2">
        <f t="shared" si="119"/>
        <v>0</v>
      </c>
      <c r="F874" s="2">
        <f t="shared" si="123"/>
        <v>4.926012963760361E-3</v>
      </c>
      <c r="G874" s="2">
        <f t="shared" si="123"/>
        <v>1.1202919924141515E-3</v>
      </c>
      <c r="H874" s="2">
        <f t="shared" si="121"/>
        <v>4.3970795088387131</v>
      </c>
      <c r="I874" s="2">
        <f t="shared" si="122"/>
        <v>81.47146066011598</v>
      </c>
    </row>
    <row r="875" spans="1:9" ht="13.5" x14ac:dyDescent="0.25">
      <c r="A875" s="3">
        <f>TITRES_STAT!B878</f>
        <v>43580</v>
      </c>
      <c r="B875" s="5">
        <f>TITRES_STAT!D878</f>
        <v>0.34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4.5741548949203353E-3</v>
      </c>
      <c r="G875" s="2">
        <f t="shared" si="123"/>
        <v>1.0402711358131406E-3</v>
      </c>
      <c r="H875" s="2">
        <f t="shared" si="121"/>
        <v>4.397079508838714</v>
      </c>
      <c r="I875" s="2">
        <f t="shared" si="122"/>
        <v>81.47146066011598</v>
      </c>
    </row>
    <row r="876" spans="1:9" ht="13.5" x14ac:dyDescent="0.25">
      <c r="A876" s="3">
        <f>TITRES_STAT!B879</f>
        <v>43581</v>
      </c>
      <c r="B876" s="5">
        <f>TITRES_STAT!D879</f>
        <v>0.34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4.2474295452831681E-3</v>
      </c>
      <c r="G876" s="2">
        <f t="shared" si="123"/>
        <v>9.6596605468363052E-4</v>
      </c>
      <c r="H876" s="2">
        <f t="shared" si="121"/>
        <v>4.397079508838714</v>
      </c>
      <c r="I876" s="2">
        <f t="shared" si="122"/>
        <v>81.47146066011598</v>
      </c>
    </row>
    <row r="877" spans="1:9" ht="13.5" x14ac:dyDescent="0.25">
      <c r="A877" s="3">
        <f>TITRES_STAT!B880</f>
        <v>43584</v>
      </c>
      <c r="B877" s="5">
        <f>TITRES_STAT!D880</f>
        <v>0.34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3.944041720620085E-3</v>
      </c>
      <c r="G877" s="2">
        <f t="shared" si="124"/>
        <v>8.9696847934908543E-4</v>
      </c>
      <c r="H877" s="2">
        <f t="shared" si="121"/>
        <v>4.397079508838714</v>
      </c>
      <c r="I877" s="2">
        <f t="shared" si="122"/>
        <v>81.47146066011598</v>
      </c>
    </row>
    <row r="878" spans="1:9" ht="13.5" x14ac:dyDescent="0.25">
      <c r="A878" s="3">
        <f>TITRES_STAT!B881</f>
        <v>43585</v>
      </c>
      <c r="B878" s="5">
        <f>TITRES_STAT!D881</f>
        <v>0.33</v>
      </c>
      <c r="C878" s="2">
        <f t="shared" si="117"/>
        <v>-1.0000000000000009E-2</v>
      </c>
      <c r="D878" s="2">
        <f t="shared" si="118"/>
        <v>0</v>
      </c>
      <c r="E878" s="2">
        <f t="shared" si="119"/>
        <v>1.0000000000000009E-2</v>
      </c>
      <c r="F878" s="2">
        <f t="shared" si="124"/>
        <v>3.6623244548615076E-3</v>
      </c>
      <c r="G878" s="2">
        <f t="shared" si="124"/>
        <v>1.547185016538437E-3</v>
      </c>
      <c r="H878" s="2">
        <f t="shared" si="121"/>
        <v>2.3670888844666651</v>
      </c>
      <c r="I878" s="2">
        <f t="shared" si="122"/>
        <v>70.300754321833224</v>
      </c>
    </row>
    <row r="879" spans="1:9" ht="13.5" x14ac:dyDescent="0.25">
      <c r="A879" s="3">
        <f>TITRES_STAT!B882</f>
        <v>43587</v>
      </c>
      <c r="B879" s="5">
        <f>TITRES_STAT!D882</f>
        <v>0.32</v>
      </c>
      <c r="C879" s="2">
        <f t="shared" si="117"/>
        <v>-1.0000000000000009E-2</v>
      </c>
      <c r="D879" s="2">
        <f t="shared" si="118"/>
        <v>0</v>
      </c>
      <c r="E879" s="2">
        <f t="shared" si="119"/>
        <v>1.0000000000000009E-2</v>
      </c>
      <c r="F879" s="2">
        <f t="shared" si="124"/>
        <v>3.4007298509428283E-3</v>
      </c>
      <c r="G879" s="2">
        <f t="shared" si="124"/>
        <v>2.1509575153571209E-3</v>
      </c>
      <c r="H879" s="2">
        <f t="shared" si="121"/>
        <v>1.5810306929182696</v>
      </c>
      <c r="I879" s="2">
        <f t="shared" si="122"/>
        <v>61.255788133641317</v>
      </c>
    </row>
    <row r="880" spans="1:9" ht="13.5" x14ac:dyDescent="0.25">
      <c r="A880" s="3">
        <f>TITRES_STAT!B883</f>
        <v>43588</v>
      </c>
      <c r="B880" s="5">
        <f>TITRES_STAT!D883</f>
        <v>0.31</v>
      </c>
      <c r="C880" s="2">
        <f t="shared" si="117"/>
        <v>-1.0000000000000009E-2</v>
      </c>
      <c r="D880" s="2">
        <f t="shared" si="118"/>
        <v>0</v>
      </c>
      <c r="E880" s="2">
        <f t="shared" si="119"/>
        <v>1.0000000000000009E-2</v>
      </c>
      <c r="F880" s="2">
        <f t="shared" si="124"/>
        <v>3.1578205758754836E-3</v>
      </c>
      <c r="G880" s="2">
        <f t="shared" si="124"/>
        <v>2.7116034071173268E-3</v>
      </c>
      <c r="H880" s="2">
        <f t="shared" si="121"/>
        <v>1.1645584186783882</v>
      </c>
      <c r="I880" s="2">
        <f t="shared" si="122"/>
        <v>53.801200680433993</v>
      </c>
    </row>
    <row r="881" spans="1:9" ht="13.5" x14ac:dyDescent="0.25">
      <c r="A881" s="3">
        <f>TITRES_STAT!B884</f>
        <v>43591</v>
      </c>
      <c r="B881" s="5">
        <f>TITRES_STAT!D884</f>
        <v>0.3</v>
      </c>
      <c r="C881" s="2">
        <f t="shared" si="117"/>
        <v>-1.0000000000000009E-2</v>
      </c>
      <c r="D881" s="2">
        <f t="shared" si="118"/>
        <v>0</v>
      </c>
      <c r="E881" s="2">
        <f t="shared" si="119"/>
        <v>1.0000000000000009E-2</v>
      </c>
      <c r="F881" s="2">
        <f t="shared" si="124"/>
        <v>2.9322619633129492E-3</v>
      </c>
      <c r="G881" s="2">
        <f t="shared" si="124"/>
        <v>3.2322031637518041E-3</v>
      </c>
      <c r="H881" s="2">
        <f t="shared" si="121"/>
        <v>0.90720224402890071</v>
      </c>
      <c r="I881" s="2">
        <f t="shared" si="122"/>
        <v>47.567175786898531</v>
      </c>
    </row>
    <row r="882" spans="1:9" ht="13.5" x14ac:dyDescent="0.25">
      <c r="A882" s="3">
        <f>TITRES_STAT!B885</f>
        <v>43592</v>
      </c>
      <c r="B882" s="5">
        <f>TITRES_STAT!D885</f>
        <v>0.28999999999999998</v>
      </c>
      <c r="C882" s="2">
        <f t="shared" si="117"/>
        <v>-1.0000000000000009E-2</v>
      </c>
      <c r="D882" s="2">
        <f t="shared" si="118"/>
        <v>0</v>
      </c>
      <c r="E882" s="2">
        <f t="shared" si="119"/>
        <v>1.0000000000000009E-2</v>
      </c>
      <c r="F882" s="2">
        <f t="shared" si="124"/>
        <v>2.7228146802191671E-3</v>
      </c>
      <c r="G882" s="2">
        <f t="shared" si="124"/>
        <v>3.7156172234838187E-3</v>
      </c>
      <c r="H882" s="2">
        <f t="shared" si="121"/>
        <v>0.73280279330447684</v>
      </c>
      <c r="I882" s="2">
        <f t="shared" si="122"/>
        <v>42.29002839423017</v>
      </c>
    </row>
    <row r="883" spans="1:9" ht="13.5" x14ac:dyDescent="0.25">
      <c r="A883" s="3">
        <f>TITRES_STAT!B886</f>
        <v>43593</v>
      </c>
      <c r="B883" s="5">
        <f>TITRES_STAT!D886</f>
        <v>0.28000000000000003</v>
      </c>
      <c r="C883" s="2">
        <f t="shared" si="117"/>
        <v>-9.9999999999999534E-3</v>
      </c>
      <c r="D883" s="2">
        <f t="shared" si="118"/>
        <v>0</v>
      </c>
      <c r="E883" s="2">
        <f t="shared" si="119"/>
        <v>9.9999999999999534E-3</v>
      </c>
      <c r="F883" s="2">
        <f t="shared" si="124"/>
        <v>2.5283279173463694E-3</v>
      </c>
      <c r="G883" s="2">
        <f t="shared" si="124"/>
        <v>4.1645017075206854E-3</v>
      </c>
      <c r="H883" s="2">
        <f t="shared" si="121"/>
        <v>0.6071141507231117</v>
      </c>
      <c r="I883" s="2">
        <f t="shared" si="122"/>
        <v>37.776666358761396</v>
      </c>
    </row>
    <row r="884" spans="1:9" ht="13.5" x14ac:dyDescent="0.25">
      <c r="A884" s="3">
        <f>TITRES_STAT!B887</f>
        <v>43594</v>
      </c>
      <c r="B884" s="5">
        <f>TITRES_STAT!D887</f>
        <v>0.28999999999999998</v>
      </c>
      <c r="C884" s="2">
        <f t="shared" si="117"/>
        <v>9.9999999999999534E-3</v>
      </c>
      <c r="D884" s="2">
        <f t="shared" si="118"/>
        <v>9.9999999999999534E-3</v>
      </c>
      <c r="E884" s="2">
        <f t="shared" si="119"/>
        <v>0</v>
      </c>
      <c r="F884" s="2">
        <f t="shared" si="124"/>
        <v>3.0620187803930541E-3</v>
      </c>
      <c r="G884" s="2">
        <f t="shared" si="124"/>
        <v>3.8670372998406361E-3</v>
      </c>
      <c r="H884" s="2">
        <f t="shared" si="121"/>
        <v>0.79182550954945341</v>
      </c>
      <c r="I884" s="2">
        <f t="shared" si="122"/>
        <v>44.190994342331607</v>
      </c>
    </row>
    <row r="885" spans="1:9" ht="13.5" x14ac:dyDescent="0.25">
      <c r="A885" s="3">
        <f>TITRES_STAT!B888</f>
        <v>43595</v>
      </c>
      <c r="B885" s="5">
        <f>TITRES_STAT!D888</f>
        <v>0.3</v>
      </c>
      <c r="C885" s="2">
        <f t="shared" si="117"/>
        <v>1.0000000000000009E-2</v>
      </c>
      <c r="D885" s="2">
        <f t="shared" si="118"/>
        <v>1.0000000000000009E-2</v>
      </c>
      <c r="E885" s="2">
        <f t="shared" si="119"/>
        <v>0</v>
      </c>
      <c r="F885" s="2">
        <f t="shared" si="124"/>
        <v>3.5575888675078368E-3</v>
      </c>
      <c r="G885" s="2">
        <f t="shared" si="124"/>
        <v>3.5908203498520195E-3</v>
      </c>
      <c r="H885" s="2">
        <f t="shared" si="121"/>
        <v>0.99074543443936081</v>
      </c>
      <c r="I885" s="2">
        <f t="shared" si="122"/>
        <v>49.767560296747703</v>
      </c>
    </row>
    <row r="886" spans="1:9" ht="13.5" x14ac:dyDescent="0.25">
      <c r="A886" s="3">
        <f>TITRES_STAT!B889</f>
        <v>43598</v>
      </c>
      <c r="B886" s="5">
        <f>TITRES_STAT!D889</f>
        <v>0.3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3.3034753769715626E-3</v>
      </c>
      <c r="G886" s="2">
        <f t="shared" si="124"/>
        <v>3.3343331820054468E-3</v>
      </c>
      <c r="H886" s="2">
        <f t="shared" si="121"/>
        <v>0.99074543443936081</v>
      </c>
      <c r="I886" s="2">
        <f t="shared" si="122"/>
        <v>49.767560296747703</v>
      </c>
    </row>
    <row r="887" spans="1:9" ht="13.5" x14ac:dyDescent="0.25">
      <c r="A887" s="3">
        <f>TITRES_STAT!B890</f>
        <v>43599</v>
      </c>
      <c r="B887" s="5">
        <f>TITRES_STAT!D890</f>
        <v>0.31</v>
      </c>
      <c r="C887" s="2">
        <f t="shared" si="117"/>
        <v>1.0000000000000009E-2</v>
      </c>
      <c r="D887" s="2">
        <f t="shared" si="118"/>
        <v>1.0000000000000009E-2</v>
      </c>
      <c r="E887" s="2">
        <f t="shared" si="119"/>
        <v>0</v>
      </c>
      <c r="F887" s="2">
        <f t="shared" si="124"/>
        <v>3.7817985643307374E-3</v>
      </c>
      <c r="G887" s="2">
        <f t="shared" si="124"/>
        <v>3.0961665261479148E-3</v>
      </c>
      <c r="H887" s="2">
        <f t="shared" si="121"/>
        <v>1.2214454656726264</v>
      </c>
      <c r="I887" s="2">
        <f t="shared" si="122"/>
        <v>54.98426517991463</v>
      </c>
    </row>
    <row r="888" spans="1:9" ht="13.5" x14ac:dyDescent="0.25">
      <c r="A888" s="3">
        <f>TITRES_STAT!B891</f>
        <v>43600</v>
      </c>
      <c r="B888" s="5">
        <f>TITRES_STAT!D891</f>
        <v>0.3</v>
      </c>
      <c r="C888" s="2">
        <f t="shared" si="117"/>
        <v>-1.0000000000000009E-2</v>
      </c>
      <c r="D888" s="2">
        <f t="shared" si="118"/>
        <v>0</v>
      </c>
      <c r="E888" s="2">
        <f t="shared" si="119"/>
        <v>1.0000000000000009E-2</v>
      </c>
      <c r="F888" s="2">
        <f t="shared" si="124"/>
        <v>3.5116700954499701E-3</v>
      </c>
      <c r="G888" s="2">
        <f t="shared" si="124"/>
        <v>3.5892974885659216E-3</v>
      </c>
      <c r="H888" s="2">
        <f t="shared" si="121"/>
        <v>0.97837253853623396</v>
      </c>
      <c r="I888" s="2">
        <f t="shared" si="122"/>
        <v>49.453402707465607</v>
      </c>
    </row>
    <row r="889" spans="1:9" ht="13.5" x14ac:dyDescent="0.25">
      <c r="A889" s="3">
        <f>TITRES_STAT!B892</f>
        <v>43601</v>
      </c>
      <c r="B889" s="5">
        <f>TITRES_STAT!D892</f>
        <v>0.31</v>
      </c>
      <c r="C889" s="2">
        <f t="shared" si="117"/>
        <v>1.0000000000000009E-2</v>
      </c>
      <c r="D889" s="2">
        <f t="shared" si="118"/>
        <v>1.0000000000000009E-2</v>
      </c>
      <c r="E889" s="2">
        <f t="shared" si="119"/>
        <v>0</v>
      </c>
      <c r="F889" s="2">
        <f t="shared" si="124"/>
        <v>3.9751222314892585E-3</v>
      </c>
      <c r="G889" s="2">
        <f t="shared" si="124"/>
        <v>3.3329190965254987E-3</v>
      </c>
      <c r="H889" s="2">
        <f t="shared" si="121"/>
        <v>1.1926848856407117</v>
      </c>
      <c r="I889" s="2">
        <f t="shared" si="122"/>
        <v>54.393811598341188</v>
      </c>
    </row>
    <row r="890" spans="1:9" ht="13.5" x14ac:dyDescent="0.25">
      <c r="A890" s="3">
        <f>TITRES_STAT!B893</f>
        <v>43602</v>
      </c>
      <c r="B890" s="5">
        <f>TITRES_STAT!D893</f>
        <v>0.31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3.6911849292400258E-3</v>
      </c>
      <c r="G890" s="2">
        <f t="shared" si="124"/>
        <v>3.0948534467736774E-3</v>
      </c>
      <c r="H890" s="2">
        <f t="shared" si="121"/>
        <v>1.1926848856407117</v>
      </c>
      <c r="I890" s="2">
        <f t="shared" si="122"/>
        <v>54.393811598341188</v>
      </c>
    </row>
    <row r="891" spans="1:9" ht="13.5" x14ac:dyDescent="0.25">
      <c r="A891" s="3">
        <f>TITRES_STAT!B894</f>
        <v>43605</v>
      </c>
      <c r="B891" s="5">
        <f>TITRES_STAT!D894</f>
        <v>0.3</v>
      </c>
      <c r="C891" s="2">
        <f t="shared" si="117"/>
        <v>-1.0000000000000009E-2</v>
      </c>
      <c r="D891" s="2">
        <f t="shared" si="118"/>
        <v>0</v>
      </c>
      <c r="E891" s="2">
        <f t="shared" si="119"/>
        <v>1.0000000000000009E-2</v>
      </c>
      <c r="F891" s="2">
        <f t="shared" si="124"/>
        <v>3.4275288628657385E-3</v>
      </c>
      <c r="G891" s="2">
        <f t="shared" si="124"/>
        <v>3.5880782005755581E-3</v>
      </c>
      <c r="H891" s="2">
        <f t="shared" si="121"/>
        <v>0.95525478299662858</v>
      </c>
      <c r="I891" s="2">
        <f t="shared" si="122"/>
        <v>48.855770168867842</v>
      </c>
    </row>
    <row r="892" spans="1:9" ht="13.5" x14ac:dyDescent="0.25">
      <c r="A892" s="3">
        <f>TITRES_STAT!B895</f>
        <v>43606</v>
      </c>
      <c r="B892" s="5">
        <f>TITRES_STAT!D895</f>
        <v>0.31</v>
      </c>
      <c r="C892" s="2">
        <f t="shared" si="117"/>
        <v>1.0000000000000009E-2</v>
      </c>
      <c r="D892" s="2">
        <f t="shared" si="118"/>
        <v>1.0000000000000009E-2</v>
      </c>
      <c r="E892" s="2">
        <f t="shared" si="119"/>
        <v>0</v>
      </c>
      <c r="F892" s="2">
        <f t="shared" si="124"/>
        <v>3.8969910869467578E-3</v>
      </c>
      <c r="G892" s="2">
        <f t="shared" si="124"/>
        <v>3.3317869005344467E-3</v>
      </c>
      <c r="H892" s="2">
        <f t="shared" si="121"/>
        <v>1.1696399569617275</v>
      </c>
      <c r="I892" s="2">
        <f t="shared" si="122"/>
        <v>53.909403410860953</v>
      </c>
    </row>
    <row r="893" spans="1:9" ht="13.5" x14ac:dyDescent="0.25">
      <c r="A893" s="3">
        <f>TITRES_STAT!B896</f>
        <v>43607</v>
      </c>
      <c r="B893" s="5">
        <f>TITRES_STAT!D896</f>
        <v>0.3</v>
      </c>
      <c r="C893" s="2">
        <f t="shared" si="117"/>
        <v>-1.0000000000000009E-2</v>
      </c>
      <c r="D893" s="2">
        <f t="shared" si="118"/>
        <v>0</v>
      </c>
      <c r="E893" s="2">
        <f t="shared" si="119"/>
        <v>1.0000000000000009E-2</v>
      </c>
      <c r="F893" s="2">
        <f t="shared" ref="F893:G908" si="125">((F892*13)+D893)/14</f>
        <v>3.618634580736275E-3</v>
      </c>
      <c r="G893" s="2">
        <f t="shared" si="125"/>
        <v>3.8080878362105582E-3</v>
      </c>
      <c r="H893" s="2">
        <f t="shared" si="121"/>
        <v>0.9502497674363497</v>
      </c>
      <c r="I893" s="2">
        <f t="shared" si="122"/>
        <v>48.724516382610616</v>
      </c>
    </row>
    <row r="894" spans="1:9" ht="13.5" x14ac:dyDescent="0.25">
      <c r="A894" s="3">
        <f>TITRES_STAT!B897</f>
        <v>43608</v>
      </c>
      <c r="B894" s="5">
        <f>TITRES_STAT!D897</f>
        <v>0.3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3.3601606821122556E-3</v>
      </c>
      <c r="G894" s="2">
        <f t="shared" si="125"/>
        <v>3.5360815621955184E-3</v>
      </c>
      <c r="H894" s="2">
        <f t="shared" si="121"/>
        <v>0.9502497674363497</v>
      </c>
      <c r="I894" s="2">
        <f t="shared" si="122"/>
        <v>48.724516382610616</v>
      </c>
    </row>
    <row r="895" spans="1:9" ht="13.5" x14ac:dyDescent="0.25">
      <c r="A895" s="3">
        <f>TITRES_STAT!B898</f>
        <v>43609</v>
      </c>
      <c r="B895" s="5">
        <f>TITRES_STAT!D898</f>
        <v>0.3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3.1201492048185228E-3</v>
      </c>
      <c r="G895" s="2">
        <f t="shared" si="125"/>
        <v>3.2835043077529815E-3</v>
      </c>
      <c r="H895" s="2">
        <f t="shared" si="121"/>
        <v>0.95024976743634959</v>
      </c>
      <c r="I895" s="2">
        <f t="shared" si="122"/>
        <v>48.724516382610609</v>
      </c>
    </row>
    <row r="896" spans="1:9" ht="13.5" x14ac:dyDescent="0.25">
      <c r="A896" s="3">
        <f>TITRES_STAT!B899</f>
        <v>43612</v>
      </c>
      <c r="B896" s="5">
        <f>TITRES_STAT!D899</f>
        <v>0.3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2.8972814044743423E-3</v>
      </c>
      <c r="G896" s="2">
        <f t="shared" si="125"/>
        <v>3.0489682857706255E-3</v>
      </c>
      <c r="H896" s="2">
        <f t="shared" si="121"/>
        <v>0.95024976743634959</v>
      </c>
      <c r="I896" s="2">
        <f t="shared" si="122"/>
        <v>48.724516382610609</v>
      </c>
    </row>
    <row r="897" spans="1:9" ht="13.5" x14ac:dyDescent="0.25">
      <c r="A897" s="3">
        <f>TITRES_STAT!B900</f>
        <v>43613</v>
      </c>
      <c r="B897" s="5">
        <f>TITRES_STAT!D900</f>
        <v>0.3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2.690332732726175E-3</v>
      </c>
      <c r="G897" s="2">
        <f t="shared" si="125"/>
        <v>2.8311848367870091E-3</v>
      </c>
      <c r="H897" s="2">
        <f t="shared" si="121"/>
        <v>0.9502497674363497</v>
      </c>
      <c r="I897" s="2">
        <f t="shared" si="122"/>
        <v>48.724516382610616</v>
      </c>
    </row>
    <row r="898" spans="1:9" ht="13.5" x14ac:dyDescent="0.25">
      <c r="A898" s="3">
        <f>TITRES_STAT!B901</f>
        <v>43614</v>
      </c>
      <c r="B898" s="5">
        <f>TITRES_STAT!D901</f>
        <v>0.3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2.4981661089600198E-3</v>
      </c>
      <c r="G898" s="2">
        <f t="shared" si="125"/>
        <v>2.62895734844508E-3</v>
      </c>
      <c r="H898" s="2">
        <f t="shared" si="121"/>
        <v>0.9502497674363497</v>
      </c>
      <c r="I898" s="2">
        <f t="shared" si="122"/>
        <v>48.724516382610616</v>
      </c>
    </row>
    <row r="899" spans="1:9" ht="13.5" x14ac:dyDescent="0.25">
      <c r="A899" s="3">
        <f>TITRES_STAT!B902</f>
        <v>43615</v>
      </c>
      <c r="B899" s="5">
        <f>TITRES_STAT!D902</f>
        <v>0.3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2.3197256726057327E-3</v>
      </c>
      <c r="G899" s="2">
        <f t="shared" si="125"/>
        <v>2.4411746806990028E-3</v>
      </c>
      <c r="H899" s="2">
        <f t="shared" si="121"/>
        <v>0.9502497674363497</v>
      </c>
      <c r="I899" s="2">
        <f t="shared" si="122"/>
        <v>48.724516382610616</v>
      </c>
    </row>
    <row r="900" spans="1:9" ht="13.5" x14ac:dyDescent="0.25">
      <c r="A900" s="3">
        <f>TITRES_STAT!B903</f>
        <v>43616</v>
      </c>
      <c r="B900" s="5">
        <f>TITRES_STAT!D903</f>
        <v>0.3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2.1540309817053233E-3</v>
      </c>
      <c r="G900" s="2">
        <f t="shared" si="125"/>
        <v>2.2668050606490736E-3</v>
      </c>
      <c r="H900" s="2">
        <f t="shared" si="121"/>
        <v>0.95024976743634992</v>
      </c>
      <c r="I900" s="2">
        <f t="shared" si="122"/>
        <v>48.724516382610624</v>
      </c>
    </row>
    <row r="901" spans="1:9" ht="13.5" x14ac:dyDescent="0.25">
      <c r="A901" s="3">
        <f>TITRES_STAT!B904</f>
        <v>43619</v>
      </c>
      <c r="B901" s="5">
        <f>TITRES_STAT!D904</f>
        <v>0.3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2.0001716258692286E-3</v>
      </c>
      <c r="G901" s="2">
        <f t="shared" si="125"/>
        <v>2.1048904134598539E-3</v>
      </c>
      <c r="H901" s="2">
        <f t="shared" si="121"/>
        <v>0.95024976743634992</v>
      </c>
      <c r="I901" s="2">
        <f t="shared" si="122"/>
        <v>48.724516382610624</v>
      </c>
    </row>
    <row r="902" spans="1:9" ht="13.5" x14ac:dyDescent="0.25">
      <c r="A902" s="3">
        <f>TITRES_STAT!B905</f>
        <v>43623</v>
      </c>
      <c r="B902" s="5">
        <f>TITRES_STAT!D905</f>
        <v>0.28999999999999998</v>
      </c>
      <c r="C902" s="2">
        <f t="shared" si="126"/>
        <v>-1.0000000000000009E-2</v>
      </c>
      <c r="D902" s="2">
        <f t="shared" si="127"/>
        <v>0</v>
      </c>
      <c r="E902" s="2">
        <f t="shared" si="128"/>
        <v>1.0000000000000009E-2</v>
      </c>
      <c r="F902" s="2">
        <f t="shared" si="125"/>
        <v>1.8573022240214265E-3</v>
      </c>
      <c r="G902" s="2">
        <f t="shared" si="125"/>
        <v>2.6688268124984366E-3</v>
      </c>
      <c r="H902" s="2">
        <f t="shared" si="121"/>
        <v>0.69592459702647513</v>
      </c>
      <c r="I902" s="2">
        <f t="shared" si="122"/>
        <v>41.03511431148911</v>
      </c>
    </row>
    <row r="903" spans="1:9" ht="13.5" x14ac:dyDescent="0.25">
      <c r="A903" s="3">
        <f>TITRES_STAT!B906</f>
        <v>43626</v>
      </c>
      <c r="B903" s="5">
        <f>TITRES_STAT!D906</f>
        <v>0.3</v>
      </c>
      <c r="C903" s="2">
        <f t="shared" si="126"/>
        <v>1.0000000000000009E-2</v>
      </c>
      <c r="D903" s="2">
        <f t="shared" si="127"/>
        <v>1.0000000000000009E-2</v>
      </c>
      <c r="E903" s="2">
        <f t="shared" si="128"/>
        <v>0</v>
      </c>
      <c r="F903" s="2">
        <f t="shared" si="125"/>
        <v>2.438923493734182E-3</v>
      </c>
      <c r="G903" s="2">
        <f t="shared" si="125"/>
        <v>2.4781963258914057E-3</v>
      </c>
      <c r="H903" s="2">
        <f t="shared" si="121"/>
        <v>0.98415265499875304</v>
      </c>
      <c r="I903" s="2">
        <f t="shared" si="122"/>
        <v>49.600652072779724</v>
      </c>
    </row>
    <row r="904" spans="1:9" ht="13.5" x14ac:dyDescent="0.25">
      <c r="A904" s="3">
        <f>TITRES_STAT!B907</f>
        <v>43627</v>
      </c>
      <c r="B904" s="5">
        <f>TITRES_STAT!D907</f>
        <v>0.3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2.2647146727531693E-3</v>
      </c>
      <c r="G904" s="2">
        <f t="shared" si="125"/>
        <v>2.3011823026134479E-3</v>
      </c>
      <c r="H904" s="2">
        <f t="shared" si="121"/>
        <v>0.98415265499875326</v>
      </c>
      <c r="I904" s="2">
        <f t="shared" si="122"/>
        <v>49.600652072779738</v>
      </c>
    </row>
    <row r="905" spans="1:9" ht="13.5" x14ac:dyDescent="0.25">
      <c r="A905" s="3">
        <f>TITRES_STAT!B908</f>
        <v>43628</v>
      </c>
      <c r="B905" s="5">
        <f>TITRES_STAT!D908</f>
        <v>0.28999999999999998</v>
      </c>
      <c r="C905" s="2">
        <f t="shared" si="126"/>
        <v>-1.0000000000000009E-2</v>
      </c>
      <c r="D905" s="2">
        <f t="shared" si="127"/>
        <v>0</v>
      </c>
      <c r="E905" s="2">
        <f t="shared" si="128"/>
        <v>1.0000000000000009E-2</v>
      </c>
      <c r="F905" s="2">
        <f t="shared" si="125"/>
        <v>2.1029493389850859E-3</v>
      </c>
      <c r="G905" s="2">
        <f t="shared" si="125"/>
        <v>2.8510978524267741E-3</v>
      </c>
      <c r="H905" s="2">
        <f t="shared" si="121"/>
        <v>0.73759283189635694</v>
      </c>
      <c r="I905" s="2">
        <f t="shared" si="122"/>
        <v>42.449118018711559</v>
      </c>
    </row>
    <row r="906" spans="1:9" ht="13.5" x14ac:dyDescent="0.25">
      <c r="A906" s="3">
        <f>TITRES_STAT!B909</f>
        <v>43629</v>
      </c>
      <c r="B906" s="5">
        <f>TITRES_STAT!D909</f>
        <v>0.28000000000000003</v>
      </c>
      <c r="C906" s="2">
        <f t="shared" si="126"/>
        <v>-9.9999999999999534E-3</v>
      </c>
      <c r="D906" s="2">
        <f t="shared" si="127"/>
        <v>0</v>
      </c>
      <c r="E906" s="2">
        <f t="shared" si="128"/>
        <v>9.9999999999999534E-3</v>
      </c>
      <c r="F906" s="2">
        <f t="shared" si="125"/>
        <v>1.9527386719147225E-3</v>
      </c>
      <c r="G906" s="2">
        <f t="shared" si="125"/>
        <v>3.3617337201105727E-3</v>
      </c>
      <c r="H906" s="2">
        <f t="shared" si="121"/>
        <v>0.58087250046993422</v>
      </c>
      <c r="I906" s="2">
        <f t="shared" si="122"/>
        <v>36.74379181732003</v>
      </c>
    </row>
    <row r="907" spans="1:9" ht="13.5" x14ac:dyDescent="0.25">
      <c r="A907" s="3">
        <f>TITRES_STAT!B910</f>
        <v>43630</v>
      </c>
      <c r="B907" s="5">
        <f>TITRES_STAT!D910</f>
        <v>0.28999999999999998</v>
      </c>
      <c r="C907" s="2">
        <f t="shared" si="126"/>
        <v>9.9999999999999534E-3</v>
      </c>
      <c r="D907" s="2">
        <f t="shared" si="127"/>
        <v>9.9999999999999534E-3</v>
      </c>
      <c r="E907" s="2">
        <f t="shared" si="128"/>
        <v>0</v>
      </c>
      <c r="F907" s="2">
        <f t="shared" si="125"/>
        <v>2.527543052492239E-3</v>
      </c>
      <c r="G907" s="2">
        <f t="shared" si="125"/>
        <v>3.1216098829598177E-3</v>
      </c>
      <c r="H907" s="2">
        <f t="shared" si="121"/>
        <v>0.80969216117924958</v>
      </c>
      <c r="I907" s="2">
        <f t="shared" si="122"/>
        <v>44.74198311449998</v>
      </c>
    </row>
    <row r="908" spans="1:9" ht="13.5" x14ac:dyDescent="0.25">
      <c r="A908" s="3">
        <f>TITRES_STAT!B911</f>
        <v>43633</v>
      </c>
      <c r="B908" s="5">
        <f>TITRES_STAT!D911</f>
        <v>0.28000000000000003</v>
      </c>
      <c r="C908" s="2">
        <f t="shared" si="126"/>
        <v>-9.9999999999999534E-3</v>
      </c>
      <c r="D908" s="2">
        <f t="shared" si="127"/>
        <v>0</v>
      </c>
      <c r="E908" s="2">
        <f t="shared" si="128"/>
        <v>9.9999999999999534E-3</v>
      </c>
      <c r="F908" s="2">
        <f t="shared" si="125"/>
        <v>2.3470042630285076E-3</v>
      </c>
      <c r="G908" s="2">
        <f t="shared" si="125"/>
        <v>3.6129234627483987E-3</v>
      </c>
      <c r="H908" s="2">
        <f t="shared" si="121"/>
        <v>0.64961361269555107</v>
      </c>
      <c r="I908" s="2">
        <f t="shared" si="122"/>
        <v>39.379743698528898</v>
      </c>
    </row>
    <row r="909" spans="1:9" ht="13.5" x14ac:dyDescent="0.25">
      <c r="A909" s="3">
        <f>TITRES_STAT!B912</f>
        <v>43634</v>
      </c>
      <c r="B909" s="5">
        <f>TITRES_STAT!D912</f>
        <v>0.28999999999999998</v>
      </c>
      <c r="C909" s="2">
        <f t="shared" si="126"/>
        <v>9.9999999999999534E-3</v>
      </c>
      <c r="D909" s="2">
        <f t="shared" si="127"/>
        <v>9.9999999999999534E-3</v>
      </c>
      <c r="E909" s="2">
        <f t="shared" si="128"/>
        <v>0</v>
      </c>
      <c r="F909" s="2">
        <f t="shared" ref="F909:G924" si="129">((F908*13)+D909)/14</f>
        <v>2.8936468156693256E-3</v>
      </c>
      <c r="G909" s="2">
        <f t="shared" si="129"/>
        <v>3.3548575011235131E-3</v>
      </c>
      <c r="H909" s="2">
        <f t="shared" si="121"/>
        <v>0.86252450803059988</v>
      </c>
      <c r="I909" s="2">
        <f t="shared" si="122"/>
        <v>46.309431328912709</v>
      </c>
    </row>
    <row r="910" spans="1:9" ht="13.5" x14ac:dyDescent="0.25">
      <c r="A910" s="3">
        <f>TITRES_STAT!B913</f>
        <v>43635</v>
      </c>
      <c r="B910" s="5">
        <f>TITRES_STAT!D913</f>
        <v>0.3</v>
      </c>
      <c r="C910" s="2">
        <f t="shared" si="126"/>
        <v>1.0000000000000009E-2</v>
      </c>
      <c r="D910" s="2">
        <f t="shared" si="127"/>
        <v>1.0000000000000009E-2</v>
      </c>
      <c r="E910" s="2">
        <f t="shared" si="128"/>
        <v>0</v>
      </c>
      <c r="F910" s="2">
        <f t="shared" si="129"/>
        <v>3.401243471692946E-3</v>
      </c>
      <c r="G910" s="2">
        <f t="shared" si="129"/>
        <v>3.1152248224718335E-3</v>
      </c>
      <c r="H910" s="2">
        <f t="shared" si="121"/>
        <v>1.0918131645452689</v>
      </c>
      <c r="I910" s="2">
        <f t="shared" si="122"/>
        <v>52.194583295043657</v>
      </c>
    </row>
    <row r="911" spans="1:9" ht="13.5" x14ac:dyDescent="0.25">
      <c r="A911" s="3">
        <f>TITRES_STAT!B914</f>
        <v>43636</v>
      </c>
      <c r="B911" s="5">
        <f>TITRES_STAT!D914</f>
        <v>0.28999999999999998</v>
      </c>
      <c r="C911" s="2">
        <f t="shared" si="126"/>
        <v>-1.0000000000000009E-2</v>
      </c>
      <c r="D911" s="2">
        <f t="shared" si="127"/>
        <v>0</v>
      </c>
      <c r="E911" s="2">
        <f t="shared" si="128"/>
        <v>1.0000000000000009E-2</v>
      </c>
      <c r="F911" s="2">
        <f t="shared" si="129"/>
        <v>3.1582975094291638E-3</v>
      </c>
      <c r="G911" s="2">
        <f t="shared" si="129"/>
        <v>3.6069944780095604E-3</v>
      </c>
      <c r="H911" s="2">
        <f t="shared" si="121"/>
        <v>0.87560364416526637</v>
      </c>
      <c r="I911" s="2">
        <f t="shared" si="122"/>
        <v>46.683831463494094</v>
      </c>
    </row>
    <row r="912" spans="1:9" ht="13.5" x14ac:dyDescent="0.25">
      <c r="A912" s="3">
        <f>TITRES_STAT!B915</f>
        <v>43637</v>
      </c>
      <c r="B912" s="5">
        <f>TITRES_STAT!D915</f>
        <v>0.28999999999999998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2.9327048301842238E-3</v>
      </c>
      <c r="G912" s="2">
        <f t="shared" si="129"/>
        <v>3.3493520152945919E-3</v>
      </c>
      <c r="H912" s="2">
        <f t="shared" si="121"/>
        <v>0.87560364416526648</v>
      </c>
      <c r="I912" s="2">
        <f t="shared" si="122"/>
        <v>46.683831463494094</v>
      </c>
    </row>
    <row r="913" spans="1:9" ht="13.5" x14ac:dyDescent="0.25">
      <c r="A913" s="3">
        <f>TITRES_STAT!B916</f>
        <v>43640</v>
      </c>
      <c r="B913" s="5">
        <f>TITRES_STAT!D916</f>
        <v>0.28999999999999998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2.7232259137424937E-3</v>
      </c>
      <c r="G913" s="2">
        <f t="shared" si="129"/>
        <v>3.1101125856306923E-3</v>
      </c>
      <c r="H913" s="2">
        <f t="shared" ref="H913:H976" si="130">F913/G913</f>
        <v>0.87560364416526648</v>
      </c>
      <c r="I913" s="2">
        <f t="shared" ref="I913:I976" si="131">IF(G913=0,100,100-(100/(1+H913)))</f>
        <v>46.683831463494094</v>
      </c>
    </row>
    <row r="914" spans="1:9" ht="13.5" x14ac:dyDescent="0.25">
      <c r="A914" s="3">
        <f>TITRES_STAT!B917</f>
        <v>43641</v>
      </c>
      <c r="B914" s="5">
        <f>TITRES_STAT!D917</f>
        <v>0.28999999999999998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2.5287097770466012E-3</v>
      </c>
      <c r="G914" s="2">
        <f t="shared" si="129"/>
        <v>2.8879616866570716E-3</v>
      </c>
      <c r="H914" s="2">
        <f t="shared" si="130"/>
        <v>0.87560364416526648</v>
      </c>
      <c r="I914" s="2">
        <f t="shared" si="131"/>
        <v>46.683831463494094</v>
      </c>
    </row>
    <row r="915" spans="1:9" ht="13.5" x14ac:dyDescent="0.25">
      <c r="A915" s="3">
        <f>TITRES_STAT!B918</f>
        <v>43642</v>
      </c>
      <c r="B915" s="5">
        <f>TITRES_STAT!D918</f>
        <v>0.28999999999999998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2.3480876501147008E-3</v>
      </c>
      <c r="G915" s="2">
        <f t="shared" si="129"/>
        <v>2.6816787090387095E-3</v>
      </c>
      <c r="H915" s="2">
        <f t="shared" si="130"/>
        <v>0.87560364416526626</v>
      </c>
      <c r="I915" s="2">
        <f t="shared" si="131"/>
        <v>46.683831463494094</v>
      </c>
    </row>
    <row r="916" spans="1:9" ht="13.5" x14ac:dyDescent="0.25">
      <c r="A916" s="3">
        <f>TITRES_STAT!B919</f>
        <v>43643</v>
      </c>
      <c r="B916" s="5">
        <f>TITRES_STAT!D919</f>
        <v>0.28999999999999998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2.1803671036779364E-3</v>
      </c>
      <c r="G916" s="2">
        <f t="shared" si="129"/>
        <v>2.4901302298216588E-3</v>
      </c>
      <c r="H916" s="2">
        <f t="shared" si="130"/>
        <v>0.87560364416526626</v>
      </c>
      <c r="I916" s="2">
        <f t="shared" si="131"/>
        <v>46.683831463494094</v>
      </c>
    </row>
    <row r="917" spans="1:9" ht="13.5" x14ac:dyDescent="0.25">
      <c r="A917" s="3">
        <f>TITRES_STAT!B920</f>
        <v>43644</v>
      </c>
      <c r="B917" s="5">
        <f>TITRES_STAT!D920</f>
        <v>0.28999999999999998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2.0246265962723694E-3</v>
      </c>
      <c r="G917" s="2">
        <f t="shared" si="129"/>
        <v>2.3122637848343973E-3</v>
      </c>
      <c r="H917" s="2">
        <f t="shared" si="130"/>
        <v>0.87560364416526626</v>
      </c>
      <c r="I917" s="2">
        <f t="shared" si="131"/>
        <v>46.683831463494094</v>
      </c>
    </row>
    <row r="918" spans="1:9" ht="13.5" x14ac:dyDescent="0.25">
      <c r="A918" s="3">
        <f>TITRES_STAT!B921</f>
        <v>43647</v>
      </c>
      <c r="B918" s="5">
        <f>TITRES_STAT!D921</f>
        <v>0.28000000000000003</v>
      </c>
      <c r="C918" s="2">
        <f t="shared" si="126"/>
        <v>-9.9999999999999534E-3</v>
      </c>
      <c r="D918" s="2">
        <f t="shared" si="127"/>
        <v>0</v>
      </c>
      <c r="E918" s="2">
        <f t="shared" si="128"/>
        <v>9.9999999999999534E-3</v>
      </c>
      <c r="F918" s="2">
        <f t="shared" si="129"/>
        <v>1.880010410824343E-3</v>
      </c>
      <c r="G918" s="2">
        <f t="shared" si="129"/>
        <v>2.8613878002033658E-3</v>
      </c>
      <c r="H918" s="2">
        <f t="shared" si="130"/>
        <v>0.65702747830640995</v>
      </c>
      <c r="I918" s="2">
        <f t="shared" si="131"/>
        <v>39.650970602970013</v>
      </c>
    </row>
    <row r="919" spans="1:9" ht="13.5" x14ac:dyDescent="0.25">
      <c r="A919" s="3">
        <f>TITRES_STAT!B922</f>
        <v>43648</v>
      </c>
      <c r="B919" s="5">
        <f>TITRES_STAT!D922</f>
        <v>0.27</v>
      </c>
      <c r="C919" s="2">
        <f t="shared" si="126"/>
        <v>-1.0000000000000009E-2</v>
      </c>
      <c r="D919" s="2">
        <f t="shared" si="127"/>
        <v>0</v>
      </c>
      <c r="E919" s="2">
        <f t="shared" si="128"/>
        <v>1.0000000000000009E-2</v>
      </c>
      <c r="F919" s="2">
        <f t="shared" si="129"/>
        <v>1.7457239529083182E-3</v>
      </c>
      <c r="G919" s="2">
        <f t="shared" si="129"/>
        <v>3.3712886716174115E-3</v>
      </c>
      <c r="H919" s="2">
        <f t="shared" si="130"/>
        <v>0.51782096490443474</v>
      </c>
      <c r="I919" s="2">
        <f t="shared" si="131"/>
        <v>34.116076722990698</v>
      </c>
    </row>
    <row r="920" spans="1:9" ht="13.5" x14ac:dyDescent="0.25">
      <c r="A920" s="3">
        <f>TITRES_STAT!B923</f>
        <v>43649</v>
      </c>
      <c r="B920" s="5">
        <f>TITRES_STAT!D923</f>
        <v>0.28000000000000003</v>
      </c>
      <c r="C920" s="2">
        <f t="shared" si="126"/>
        <v>1.0000000000000009E-2</v>
      </c>
      <c r="D920" s="2">
        <f t="shared" si="127"/>
        <v>1.0000000000000009E-2</v>
      </c>
      <c r="E920" s="2">
        <f t="shared" si="128"/>
        <v>0</v>
      </c>
      <c r="F920" s="2">
        <f t="shared" si="129"/>
        <v>2.3353150991291534E-3</v>
      </c>
      <c r="G920" s="2">
        <f t="shared" si="129"/>
        <v>3.1304823379304536E-3</v>
      </c>
      <c r="H920" s="2">
        <f t="shared" si="130"/>
        <v>0.74599210186664677</v>
      </c>
      <c r="I920" s="2">
        <f t="shared" si="131"/>
        <v>42.725972303603427</v>
      </c>
    </row>
    <row r="921" spans="1:9" ht="13.5" x14ac:dyDescent="0.25">
      <c r="A921" s="3">
        <f>TITRES_STAT!B924</f>
        <v>43650</v>
      </c>
      <c r="B921" s="5">
        <f>TITRES_STAT!D924</f>
        <v>0.28000000000000003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2.1685068777627854E-3</v>
      </c>
      <c r="G921" s="2">
        <f t="shared" si="129"/>
        <v>2.9068764566497068E-3</v>
      </c>
      <c r="H921" s="2">
        <f t="shared" si="130"/>
        <v>0.74599210186664677</v>
      </c>
      <c r="I921" s="2">
        <f t="shared" si="131"/>
        <v>42.725972303603427</v>
      </c>
    </row>
    <row r="922" spans="1:9" ht="13.5" x14ac:dyDescent="0.25">
      <c r="A922" s="3">
        <f>TITRES_STAT!B925</f>
        <v>43651</v>
      </c>
      <c r="B922" s="5">
        <f>TITRES_STAT!D925</f>
        <v>0.28000000000000003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2.013613529351158E-3</v>
      </c>
      <c r="G922" s="2">
        <f t="shared" si="129"/>
        <v>2.6992424240318705E-3</v>
      </c>
      <c r="H922" s="2">
        <f t="shared" si="130"/>
        <v>0.74599210186664688</v>
      </c>
      <c r="I922" s="2">
        <f t="shared" si="131"/>
        <v>42.725972303603427</v>
      </c>
    </row>
    <row r="923" spans="1:9" ht="13.5" x14ac:dyDescent="0.25">
      <c r="A923" s="3">
        <f>TITRES_STAT!B926</f>
        <v>43654</v>
      </c>
      <c r="B923" s="5">
        <f>TITRES_STAT!D926</f>
        <v>0.28000000000000003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1.8697839915403612E-3</v>
      </c>
      <c r="G923" s="2">
        <f t="shared" si="129"/>
        <v>2.50643939374388E-3</v>
      </c>
      <c r="H923" s="2">
        <f t="shared" si="130"/>
        <v>0.74599210186664688</v>
      </c>
      <c r="I923" s="2">
        <f t="shared" si="131"/>
        <v>42.725972303603427</v>
      </c>
    </row>
    <row r="924" spans="1:9" ht="13.5" x14ac:dyDescent="0.25">
      <c r="A924" s="3">
        <f>TITRES_STAT!B927</f>
        <v>43655</v>
      </c>
      <c r="B924" s="5">
        <f>TITRES_STAT!D927</f>
        <v>0.28000000000000003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1.7362279921446211E-3</v>
      </c>
      <c r="G924" s="2">
        <f t="shared" si="129"/>
        <v>2.32740800847646E-3</v>
      </c>
      <c r="H924" s="2">
        <f t="shared" si="130"/>
        <v>0.74599210186664688</v>
      </c>
      <c r="I924" s="2">
        <f t="shared" si="131"/>
        <v>42.725972303603427</v>
      </c>
    </row>
    <row r="925" spans="1:9" ht="13.5" x14ac:dyDescent="0.25">
      <c r="A925" s="3">
        <f>TITRES_STAT!B928</f>
        <v>43656</v>
      </c>
      <c r="B925" s="5">
        <f>TITRES_STAT!D928</f>
        <v>0.28000000000000003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1.612211706991434E-3</v>
      </c>
      <c r="G925" s="2">
        <f t="shared" si="132"/>
        <v>2.1611645792995698E-3</v>
      </c>
      <c r="H925" s="2">
        <f t="shared" si="130"/>
        <v>0.74599210186664699</v>
      </c>
      <c r="I925" s="2">
        <f t="shared" si="131"/>
        <v>42.725972303603427</v>
      </c>
    </row>
    <row r="926" spans="1:9" ht="13.5" x14ac:dyDescent="0.25">
      <c r="A926" s="3">
        <f>TITRES_STAT!B929</f>
        <v>43657</v>
      </c>
      <c r="B926" s="5">
        <f>TITRES_STAT!D929</f>
        <v>0.28000000000000003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1.4970537279206174E-3</v>
      </c>
      <c r="G926" s="2">
        <f t="shared" si="132"/>
        <v>2.0067956807781717E-3</v>
      </c>
      <c r="H926" s="2">
        <f t="shared" si="130"/>
        <v>0.74599210186664711</v>
      </c>
      <c r="I926" s="2">
        <f t="shared" si="131"/>
        <v>42.725972303603434</v>
      </c>
    </row>
    <row r="927" spans="1:9" ht="13.5" x14ac:dyDescent="0.25">
      <c r="A927" s="3">
        <f>TITRES_STAT!B930</f>
        <v>43658</v>
      </c>
      <c r="B927" s="5">
        <f>TITRES_STAT!D930</f>
        <v>0.28999999999999998</v>
      </c>
      <c r="C927" s="2">
        <f t="shared" si="126"/>
        <v>9.9999999999999534E-3</v>
      </c>
      <c r="D927" s="2">
        <f t="shared" si="127"/>
        <v>9.9999999999999534E-3</v>
      </c>
      <c r="E927" s="2">
        <f t="shared" si="128"/>
        <v>0</v>
      </c>
      <c r="F927" s="2">
        <f t="shared" si="132"/>
        <v>2.1044070330691412E-3</v>
      </c>
      <c r="G927" s="2">
        <f t="shared" si="132"/>
        <v>1.8634531321511593E-3</v>
      </c>
      <c r="H927" s="2">
        <f t="shared" si="130"/>
        <v>1.1293050502643047</v>
      </c>
      <c r="I927" s="2">
        <f t="shared" si="131"/>
        <v>53.036320471044164</v>
      </c>
    </row>
    <row r="928" spans="1:9" ht="13.5" x14ac:dyDescent="0.25">
      <c r="A928" s="3">
        <f>TITRES_STAT!B931</f>
        <v>43661</v>
      </c>
      <c r="B928" s="5">
        <f>TITRES_STAT!D931</f>
        <v>0.3</v>
      </c>
      <c r="C928" s="2">
        <f t="shared" si="126"/>
        <v>1.0000000000000009E-2</v>
      </c>
      <c r="D928" s="2">
        <f t="shared" si="127"/>
        <v>1.0000000000000009E-2</v>
      </c>
      <c r="E928" s="2">
        <f t="shared" si="128"/>
        <v>0</v>
      </c>
      <c r="F928" s="2">
        <f t="shared" si="132"/>
        <v>2.6683779592784887E-3</v>
      </c>
      <c r="G928" s="2">
        <f t="shared" si="132"/>
        <v>1.7303493369975052E-3</v>
      </c>
      <c r="H928" s="2">
        <f t="shared" si="130"/>
        <v>1.542103610077169</v>
      </c>
      <c r="I928" s="2">
        <f t="shared" si="131"/>
        <v>60.662500299519913</v>
      </c>
    </row>
    <row r="929" spans="1:9" ht="13.5" x14ac:dyDescent="0.25">
      <c r="A929" s="3">
        <f>TITRES_STAT!B932</f>
        <v>43662</v>
      </c>
      <c r="B929" s="5">
        <f>TITRES_STAT!D932</f>
        <v>0.31</v>
      </c>
      <c r="C929" s="2">
        <f t="shared" si="126"/>
        <v>1.0000000000000009E-2</v>
      </c>
      <c r="D929" s="2">
        <f t="shared" si="127"/>
        <v>1.0000000000000009E-2</v>
      </c>
      <c r="E929" s="2">
        <f t="shared" si="128"/>
        <v>0</v>
      </c>
      <c r="F929" s="2">
        <f t="shared" si="132"/>
        <v>3.1920652479014541E-3</v>
      </c>
      <c r="G929" s="2">
        <f t="shared" si="132"/>
        <v>1.6067529557833977E-3</v>
      </c>
      <c r="H929" s="2">
        <f t="shared" si="130"/>
        <v>1.9866559052602537</v>
      </c>
      <c r="I929" s="2">
        <f t="shared" si="131"/>
        <v>66.517736501257218</v>
      </c>
    </row>
    <row r="930" spans="1:9" ht="13.5" x14ac:dyDescent="0.25">
      <c r="A930" s="3">
        <f>TITRES_STAT!B933</f>
        <v>43663</v>
      </c>
      <c r="B930" s="5">
        <f>TITRES_STAT!D933</f>
        <v>0.32</v>
      </c>
      <c r="C930" s="2">
        <f t="shared" si="126"/>
        <v>1.0000000000000009E-2</v>
      </c>
      <c r="D930" s="2">
        <f t="shared" si="127"/>
        <v>1.0000000000000009E-2</v>
      </c>
      <c r="E930" s="2">
        <f t="shared" si="128"/>
        <v>0</v>
      </c>
      <c r="F930" s="2">
        <f t="shared" si="132"/>
        <v>3.6783463016227791E-3</v>
      </c>
      <c r="G930" s="2">
        <f t="shared" si="132"/>
        <v>1.491984887513155E-3</v>
      </c>
      <c r="H930" s="2">
        <f t="shared" si="130"/>
        <v>2.4654045308420369</v>
      </c>
      <c r="I930" s="2">
        <f t="shared" si="131"/>
        <v>71.143340089157903</v>
      </c>
    </row>
    <row r="931" spans="1:9" ht="13.5" x14ac:dyDescent="0.25">
      <c r="A931" s="3">
        <f>TITRES_STAT!B934</f>
        <v>43664</v>
      </c>
      <c r="B931" s="5">
        <f>TITRES_STAT!D934</f>
        <v>0.31</v>
      </c>
      <c r="C931" s="2">
        <f t="shared" si="126"/>
        <v>-1.0000000000000009E-2</v>
      </c>
      <c r="D931" s="2">
        <f t="shared" si="127"/>
        <v>0</v>
      </c>
      <c r="E931" s="2">
        <f t="shared" si="128"/>
        <v>1.0000000000000009E-2</v>
      </c>
      <c r="F931" s="2">
        <f t="shared" si="132"/>
        <v>3.4156072800782949E-3</v>
      </c>
      <c r="G931" s="2">
        <f t="shared" si="132"/>
        <v>2.0997002526907875E-3</v>
      </c>
      <c r="H931" s="2">
        <f t="shared" si="130"/>
        <v>1.6267118488465957</v>
      </c>
      <c r="I931" s="2">
        <f t="shared" si="131"/>
        <v>61.929588872144251</v>
      </c>
    </row>
    <row r="932" spans="1:9" ht="13.5" x14ac:dyDescent="0.25">
      <c r="A932" s="3">
        <f>TITRES_STAT!B935</f>
        <v>43665</v>
      </c>
      <c r="B932" s="5">
        <f>TITRES_STAT!D935</f>
        <v>0.3</v>
      </c>
      <c r="C932" s="2">
        <f t="shared" si="126"/>
        <v>-1.0000000000000009E-2</v>
      </c>
      <c r="D932" s="2">
        <f t="shared" si="127"/>
        <v>0</v>
      </c>
      <c r="E932" s="2">
        <f t="shared" si="128"/>
        <v>1.0000000000000009E-2</v>
      </c>
      <c r="F932" s="2">
        <f t="shared" si="132"/>
        <v>3.1716353315012738E-3</v>
      </c>
      <c r="G932" s="2">
        <f t="shared" si="132"/>
        <v>2.6640073774985887E-3</v>
      </c>
      <c r="H932" s="2">
        <f t="shared" si="130"/>
        <v>1.1905505060873105</v>
      </c>
      <c r="I932" s="2">
        <f t="shared" si="131"/>
        <v>54.349374861656713</v>
      </c>
    </row>
    <row r="933" spans="1:9" ht="13.5" x14ac:dyDescent="0.25">
      <c r="A933" s="3">
        <f>TITRES_STAT!B936</f>
        <v>43668</v>
      </c>
      <c r="B933" s="5">
        <f>TITRES_STAT!D936</f>
        <v>0.28999999999999998</v>
      </c>
      <c r="C933" s="2">
        <f t="shared" si="126"/>
        <v>-1.0000000000000009E-2</v>
      </c>
      <c r="D933" s="2">
        <f t="shared" si="127"/>
        <v>0</v>
      </c>
      <c r="E933" s="2">
        <f t="shared" si="128"/>
        <v>1.0000000000000009E-2</v>
      </c>
      <c r="F933" s="2">
        <f t="shared" si="132"/>
        <v>2.9450899506797542E-3</v>
      </c>
      <c r="G933" s="2">
        <f t="shared" si="132"/>
        <v>3.1880068505344044E-3</v>
      </c>
      <c r="H933" s="2">
        <f t="shared" si="130"/>
        <v>0.92380289276544991</v>
      </c>
      <c r="I933" s="2">
        <f t="shared" si="131"/>
        <v>48.019622812682812</v>
      </c>
    </row>
    <row r="934" spans="1:9" ht="13.5" x14ac:dyDescent="0.25">
      <c r="A934" s="3">
        <f>TITRES_STAT!B937</f>
        <v>43669</v>
      </c>
      <c r="B934" s="5">
        <f>TITRES_STAT!D937</f>
        <v>0.28000000000000003</v>
      </c>
      <c r="C934" s="2">
        <f t="shared" si="126"/>
        <v>-9.9999999999999534E-3</v>
      </c>
      <c r="D934" s="2">
        <f t="shared" si="127"/>
        <v>0</v>
      </c>
      <c r="E934" s="2">
        <f t="shared" si="128"/>
        <v>9.9999999999999534E-3</v>
      </c>
      <c r="F934" s="2">
        <f t="shared" si="132"/>
        <v>2.7347263827740575E-3</v>
      </c>
      <c r="G934" s="2">
        <f t="shared" si="132"/>
        <v>3.6745777897819435E-3</v>
      </c>
      <c r="H934" s="2">
        <f t="shared" si="130"/>
        <v>0.74422873571451631</v>
      </c>
      <c r="I934" s="2">
        <f t="shared" si="131"/>
        <v>42.668069873854357</v>
      </c>
    </row>
    <row r="935" spans="1:9" ht="13.5" x14ac:dyDescent="0.25">
      <c r="A935" s="3">
        <f>TITRES_STAT!B938</f>
        <v>43670</v>
      </c>
      <c r="B935" s="5">
        <f>TITRES_STAT!D938</f>
        <v>0.28999999999999998</v>
      </c>
      <c r="C935" s="2">
        <f t="shared" si="126"/>
        <v>9.9999999999999534E-3</v>
      </c>
      <c r="D935" s="2">
        <f t="shared" si="127"/>
        <v>9.9999999999999534E-3</v>
      </c>
      <c r="E935" s="2">
        <f t="shared" si="128"/>
        <v>0</v>
      </c>
      <c r="F935" s="2">
        <f t="shared" si="132"/>
        <v>3.2536744982901928E-3</v>
      </c>
      <c r="G935" s="2">
        <f t="shared" si="132"/>
        <v>3.4121079476546615E-3</v>
      </c>
      <c r="H935" s="2">
        <f t="shared" si="130"/>
        <v>0.95356728104883981</v>
      </c>
      <c r="I935" s="2">
        <f t="shared" si="131"/>
        <v>48.811591507454217</v>
      </c>
    </row>
    <row r="936" spans="1:9" ht="13.5" x14ac:dyDescent="0.25">
      <c r="A936" s="3">
        <f>TITRES_STAT!B939</f>
        <v>43672</v>
      </c>
      <c r="B936" s="5">
        <f>TITRES_STAT!D939</f>
        <v>0.28999999999999998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3.0212691769837506E-3</v>
      </c>
      <c r="G936" s="2">
        <f t="shared" si="132"/>
        <v>3.1683859513936146E-3</v>
      </c>
      <c r="H936" s="2">
        <f t="shared" si="130"/>
        <v>0.95356728104883981</v>
      </c>
      <c r="I936" s="2">
        <f t="shared" si="131"/>
        <v>48.811591507454217</v>
      </c>
    </row>
    <row r="937" spans="1:9" ht="13.5" x14ac:dyDescent="0.25">
      <c r="A937" s="3">
        <f>TITRES_STAT!B940</f>
        <v>43675</v>
      </c>
      <c r="B937" s="5">
        <f>TITRES_STAT!D940</f>
        <v>0.28999999999999998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2.8054642357706258E-3</v>
      </c>
      <c r="G937" s="2">
        <f t="shared" si="132"/>
        <v>2.9420726691512136E-3</v>
      </c>
      <c r="H937" s="2">
        <f t="shared" si="130"/>
        <v>0.95356728104883992</v>
      </c>
      <c r="I937" s="2">
        <f t="shared" si="131"/>
        <v>48.811591507454217</v>
      </c>
    </row>
    <row r="938" spans="1:9" ht="13.5" x14ac:dyDescent="0.25">
      <c r="A938" s="3">
        <f>TITRES_STAT!B941</f>
        <v>43676</v>
      </c>
      <c r="B938" s="5">
        <f>TITRES_STAT!D941</f>
        <v>0.28999999999999998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2.6050739332155811E-3</v>
      </c>
      <c r="G938" s="2">
        <f t="shared" si="132"/>
        <v>2.7319246213546983E-3</v>
      </c>
      <c r="H938" s="2">
        <f t="shared" si="130"/>
        <v>0.95356728104883992</v>
      </c>
      <c r="I938" s="2">
        <f t="shared" si="131"/>
        <v>48.811591507454217</v>
      </c>
    </row>
    <row r="939" spans="1:9" ht="13.5" x14ac:dyDescent="0.25">
      <c r="A939" s="3">
        <f>TITRES_STAT!B942</f>
        <v>43677</v>
      </c>
      <c r="B939" s="5">
        <f>TITRES_STAT!D942</f>
        <v>0.28000000000000003</v>
      </c>
      <c r="C939" s="2">
        <f t="shared" si="126"/>
        <v>-9.9999999999999534E-3</v>
      </c>
      <c r="D939" s="2">
        <f t="shared" si="127"/>
        <v>0</v>
      </c>
      <c r="E939" s="2">
        <f t="shared" si="128"/>
        <v>9.9999999999999534E-3</v>
      </c>
      <c r="F939" s="2">
        <f t="shared" si="132"/>
        <v>2.4189972237001825E-3</v>
      </c>
      <c r="G939" s="2">
        <f t="shared" si="132"/>
        <v>3.2510728626865023E-3</v>
      </c>
      <c r="H939" s="2">
        <f t="shared" si="130"/>
        <v>0.7440612148265604</v>
      </c>
      <c r="I939" s="2">
        <f t="shared" si="131"/>
        <v>42.662563016777725</v>
      </c>
    </row>
    <row r="940" spans="1:9" ht="13.5" x14ac:dyDescent="0.25">
      <c r="A940" s="3">
        <f>TITRES_STAT!B943</f>
        <v>43678</v>
      </c>
      <c r="B940" s="5">
        <f>TITRES_STAT!D943</f>
        <v>0.28000000000000003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2.246211707721598E-3</v>
      </c>
      <c r="G940" s="2">
        <f t="shared" si="132"/>
        <v>3.0188533724946095E-3</v>
      </c>
      <c r="H940" s="2">
        <f t="shared" si="130"/>
        <v>0.7440612148265604</v>
      </c>
      <c r="I940" s="2">
        <f t="shared" si="131"/>
        <v>42.662563016777725</v>
      </c>
    </row>
    <row r="941" spans="1:9" ht="13.5" x14ac:dyDescent="0.25">
      <c r="A941" s="3">
        <f>TITRES_STAT!B944</f>
        <v>43679</v>
      </c>
      <c r="B941" s="5">
        <f>TITRES_STAT!D944</f>
        <v>0.28000000000000003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2.0857680143129124E-3</v>
      </c>
      <c r="G941" s="2">
        <f t="shared" si="133"/>
        <v>2.8032209887449947E-3</v>
      </c>
      <c r="H941" s="2">
        <f t="shared" si="130"/>
        <v>0.7440612148265604</v>
      </c>
      <c r="I941" s="2">
        <f t="shared" si="131"/>
        <v>42.662563016777725</v>
      </c>
    </row>
    <row r="942" spans="1:9" ht="13.5" x14ac:dyDescent="0.25">
      <c r="A942" s="3">
        <f>TITRES_STAT!B945</f>
        <v>43682</v>
      </c>
      <c r="B942" s="5">
        <f>TITRES_STAT!D945</f>
        <v>0.28000000000000003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1.9367845847191329E-3</v>
      </c>
      <c r="G942" s="2">
        <f t="shared" si="133"/>
        <v>2.6029909181203522E-3</v>
      </c>
      <c r="H942" s="2">
        <f t="shared" si="130"/>
        <v>0.74406121482656029</v>
      </c>
      <c r="I942" s="2">
        <f t="shared" si="131"/>
        <v>42.662563016777725</v>
      </c>
    </row>
    <row r="943" spans="1:9" ht="13.5" x14ac:dyDescent="0.25">
      <c r="A943" s="3">
        <f>TITRES_STAT!B946</f>
        <v>43683</v>
      </c>
      <c r="B943" s="5">
        <f>TITRES_STAT!D946</f>
        <v>0.28000000000000003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1.7984428286677661E-3</v>
      </c>
      <c r="G943" s="2">
        <f t="shared" si="133"/>
        <v>2.4170629953974699E-3</v>
      </c>
      <c r="H943" s="2">
        <f t="shared" si="130"/>
        <v>0.74406121482656018</v>
      </c>
      <c r="I943" s="2">
        <f t="shared" si="131"/>
        <v>42.662563016777717</v>
      </c>
    </row>
    <row r="944" spans="1:9" ht="13.5" x14ac:dyDescent="0.25">
      <c r="A944" s="3">
        <f>TITRES_STAT!B947</f>
        <v>43684</v>
      </c>
      <c r="B944" s="5">
        <f>TITRES_STAT!D947</f>
        <v>0.27</v>
      </c>
      <c r="C944" s="2">
        <f t="shared" si="126"/>
        <v>-1.0000000000000009E-2</v>
      </c>
      <c r="D944" s="2">
        <f t="shared" si="127"/>
        <v>0</v>
      </c>
      <c r="E944" s="2">
        <f t="shared" si="128"/>
        <v>1.0000000000000009E-2</v>
      </c>
      <c r="F944" s="2">
        <f t="shared" si="133"/>
        <v>1.6699826266200685E-3</v>
      </c>
      <c r="G944" s="2">
        <f t="shared" si="133"/>
        <v>2.9587013528690797E-3</v>
      </c>
      <c r="H944" s="2">
        <f t="shared" si="130"/>
        <v>0.56443095380365815</v>
      </c>
      <c r="I944" s="2">
        <f t="shared" si="131"/>
        <v>36.078994245884516</v>
      </c>
    </row>
    <row r="945" spans="1:9" ht="13.5" x14ac:dyDescent="0.25">
      <c r="A945" s="3">
        <f>TITRES_STAT!B948</f>
        <v>43685</v>
      </c>
      <c r="B945" s="5">
        <f>TITRES_STAT!D948</f>
        <v>0.26</v>
      </c>
      <c r="C945" s="2">
        <f t="shared" si="126"/>
        <v>-1.0000000000000009E-2</v>
      </c>
      <c r="D945" s="2">
        <f t="shared" si="127"/>
        <v>0</v>
      </c>
      <c r="E945" s="2">
        <f t="shared" si="128"/>
        <v>1.0000000000000009E-2</v>
      </c>
      <c r="F945" s="2">
        <f t="shared" si="133"/>
        <v>1.5506981532900637E-3</v>
      </c>
      <c r="G945" s="2">
        <f t="shared" si="133"/>
        <v>3.4616512562355745E-3</v>
      </c>
      <c r="H945" s="2">
        <f t="shared" si="130"/>
        <v>0.44796486951039488</v>
      </c>
      <c r="I945" s="2">
        <f t="shared" si="131"/>
        <v>30.937550968475264</v>
      </c>
    </row>
    <row r="946" spans="1:9" ht="13.5" x14ac:dyDescent="0.25">
      <c r="A946" s="3">
        <f>TITRES_STAT!B949</f>
        <v>43686</v>
      </c>
      <c r="B946" s="5">
        <f>TITRES_STAT!D949</f>
        <v>0.27</v>
      </c>
      <c r="C946" s="2">
        <f t="shared" si="126"/>
        <v>1.0000000000000009E-2</v>
      </c>
      <c r="D946" s="2">
        <f t="shared" si="127"/>
        <v>1.0000000000000009E-2</v>
      </c>
      <c r="E946" s="2">
        <f t="shared" si="128"/>
        <v>0</v>
      </c>
      <c r="F946" s="2">
        <f t="shared" si="133"/>
        <v>2.1542197137693455E-3</v>
      </c>
      <c r="G946" s="2">
        <f t="shared" si="133"/>
        <v>3.2143904522187474E-3</v>
      </c>
      <c r="H946" s="2">
        <f t="shared" si="130"/>
        <v>0.67017985082751397</v>
      </c>
      <c r="I946" s="2">
        <f t="shared" si="131"/>
        <v>40.126208593371778</v>
      </c>
    </row>
    <row r="947" spans="1:9" ht="13.5" x14ac:dyDescent="0.25">
      <c r="A947" s="3">
        <f>TITRES_STAT!B950</f>
        <v>43691</v>
      </c>
      <c r="B947" s="5">
        <f>TITRES_STAT!D950</f>
        <v>0.28000000000000003</v>
      </c>
      <c r="C947" s="2">
        <f t="shared" si="126"/>
        <v>1.0000000000000009E-2</v>
      </c>
      <c r="D947" s="2">
        <f t="shared" si="127"/>
        <v>1.0000000000000009E-2</v>
      </c>
      <c r="E947" s="2">
        <f t="shared" si="128"/>
        <v>0</v>
      </c>
      <c r="F947" s="2">
        <f t="shared" si="133"/>
        <v>2.7146325913572499E-3</v>
      </c>
      <c r="G947" s="2">
        <f t="shared" si="133"/>
        <v>2.9847911342031222E-3</v>
      </c>
      <c r="H947" s="2">
        <f t="shared" si="130"/>
        <v>0.90948829224595007</v>
      </c>
      <c r="I947" s="2">
        <f t="shared" si="131"/>
        <v>47.629948606608387</v>
      </c>
    </row>
    <row r="948" spans="1:9" ht="13.5" x14ac:dyDescent="0.25">
      <c r="A948" s="3">
        <f>TITRES_STAT!B951</f>
        <v>43692</v>
      </c>
      <c r="B948" s="5">
        <f>TITRES_STAT!D951</f>
        <v>0.28000000000000003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2.5207302634031605E-3</v>
      </c>
      <c r="G948" s="2">
        <f t="shared" si="133"/>
        <v>2.7715917674743279E-3</v>
      </c>
      <c r="H948" s="2">
        <f t="shared" si="130"/>
        <v>0.90948829224594996</v>
      </c>
      <c r="I948" s="2">
        <f t="shared" si="131"/>
        <v>47.62994860660838</v>
      </c>
    </row>
    <row r="949" spans="1:9" ht="13.5" x14ac:dyDescent="0.25">
      <c r="A949" s="3">
        <f>TITRES_STAT!B952</f>
        <v>43693</v>
      </c>
      <c r="B949" s="5">
        <f>TITRES_STAT!D952</f>
        <v>0.27</v>
      </c>
      <c r="C949" s="2">
        <f t="shared" si="126"/>
        <v>-1.0000000000000009E-2</v>
      </c>
      <c r="D949" s="2">
        <f t="shared" si="127"/>
        <v>0</v>
      </c>
      <c r="E949" s="2">
        <f t="shared" si="128"/>
        <v>1.0000000000000009E-2</v>
      </c>
      <c r="F949" s="2">
        <f t="shared" si="133"/>
        <v>2.3406781017315061E-3</v>
      </c>
      <c r="G949" s="2">
        <f t="shared" si="133"/>
        <v>3.2879066412261622E-3</v>
      </c>
      <c r="H949" s="2">
        <f t="shared" si="130"/>
        <v>0.71190528112397822</v>
      </c>
      <c r="I949" s="2">
        <f t="shared" si="131"/>
        <v>41.585553182975495</v>
      </c>
    </row>
    <row r="950" spans="1:9" ht="13.5" x14ac:dyDescent="0.25">
      <c r="A950" s="3">
        <f>TITRES_STAT!B953</f>
        <v>43696</v>
      </c>
      <c r="B950" s="5">
        <f>TITRES_STAT!D953</f>
        <v>0.27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2.1734868087506841E-3</v>
      </c>
      <c r="G950" s="2">
        <f t="shared" si="133"/>
        <v>3.0530561668528646E-3</v>
      </c>
      <c r="H950" s="2">
        <f t="shared" si="130"/>
        <v>0.71190528112397833</v>
      </c>
      <c r="I950" s="2">
        <f t="shared" si="131"/>
        <v>41.585553182975502</v>
      </c>
    </row>
    <row r="951" spans="1:9" ht="13.5" x14ac:dyDescent="0.25">
      <c r="A951" s="3">
        <f>TITRES_STAT!B954</f>
        <v>43697</v>
      </c>
      <c r="B951" s="5">
        <f>TITRES_STAT!D954</f>
        <v>0.27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2.0182377509827781E-3</v>
      </c>
      <c r="G951" s="2">
        <f t="shared" si="133"/>
        <v>2.8349807263633739E-3</v>
      </c>
      <c r="H951" s="2">
        <f t="shared" si="130"/>
        <v>0.71190528112397833</v>
      </c>
      <c r="I951" s="2">
        <f t="shared" si="131"/>
        <v>41.585553182975502</v>
      </c>
    </row>
    <row r="952" spans="1:9" ht="13.5" x14ac:dyDescent="0.25">
      <c r="A952" s="3">
        <f>TITRES_STAT!B955</f>
        <v>43698</v>
      </c>
      <c r="B952" s="5">
        <f>TITRES_STAT!D955</f>
        <v>0.27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1.8740779116268654E-3</v>
      </c>
      <c r="G952" s="2">
        <f t="shared" si="133"/>
        <v>2.6324821030517045E-3</v>
      </c>
      <c r="H952" s="2">
        <f t="shared" si="130"/>
        <v>0.71190528112397833</v>
      </c>
      <c r="I952" s="2">
        <f t="shared" si="131"/>
        <v>41.585553182975502</v>
      </c>
    </row>
    <row r="953" spans="1:9" ht="13.5" x14ac:dyDescent="0.25">
      <c r="A953" s="3">
        <f>TITRES_STAT!B956</f>
        <v>43699</v>
      </c>
      <c r="B953" s="5">
        <f>TITRES_STAT!D956</f>
        <v>0.27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1.7402152036535179E-3</v>
      </c>
      <c r="G953" s="2">
        <f t="shared" si="133"/>
        <v>2.4444476671194398E-3</v>
      </c>
      <c r="H953" s="2">
        <f t="shared" si="130"/>
        <v>0.71190528112397844</v>
      </c>
      <c r="I953" s="2">
        <f t="shared" si="131"/>
        <v>41.585553182975509</v>
      </c>
    </row>
    <row r="954" spans="1:9" ht="13.5" x14ac:dyDescent="0.25">
      <c r="A954" s="3">
        <f>TITRES_STAT!B957</f>
        <v>43700</v>
      </c>
      <c r="B954" s="5">
        <f>TITRES_STAT!D957</f>
        <v>0.27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1.6159141176782666E-3</v>
      </c>
      <c r="G954" s="2">
        <f t="shared" si="133"/>
        <v>2.2698442623251937E-3</v>
      </c>
      <c r="H954" s="2">
        <f t="shared" si="130"/>
        <v>0.71190528112397855</v>
      </c>
      <c r="I954" s="2">
        <f t="shared" si="131"/>
        <v>41.585553182975509</v>
      </c>
    </row>
    <row r="955" spans="1:9" ht="13.5" x14ac:dyDescent="0.25">
      <c r="A955" s="3">
        <f>TITRES_STAT!B958</f>
        <v>43703</v>
      </c>
      <c r="B955" s="5">
        <f>TITRES_STAT!D958</f>
        <v>0.27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1.5004916807012474E-3</v>
      </c>
      <c r="G955" s="2">
        <f t="shared" si="133"/>
        <v>2.1077125293019654E-3</v>
      </c>
      <c r="H955" s="2">
        <f t="shared" si="130"/>
        <v>0.71190528112397844</v>
      </c>
      <c r="I955" s="2">
        <f t="shared" si="131"/>
        <v>41.585553182975509</v>
      </c>
    </row>
    <row r="956" spans="1:9" ht="13.5" x14ac:dyDescent="0.25">
      <c r="A956" s="3">
        <f>TITRES_STAT!B959</f>
        <v>43704</v>
      </c>
      <c r="B956" s="5">
        <f>TITRES_STAT!D959</f>
        <v>0.27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1.3933137035083011E-3</v>
      </c>
      <c r="G956" s="2">
        <f t="shared" si="133"/>
        <v>1.9571616343518248E-3</v>
      </c>
      <c r="H956" s="2">
        <f t="shared" si="130"/>
        <v>0.71190528112397855</v>
      </c>
      <c r="I956" s="2">
        <f t="shared" si="131"/>
        <v>41.585553182975509</v>
      </c>
    </row>
    <row r="957" spans="1:9" ht="13.5" x14ac:dyDescent="0.25">
      <c r="A957" s="3">
        <f>TITRES_STAT!B960</f>
        <v>43705</v>
      </c>
      <c r="B957" s="5">
        <f>TITRES_STAT!D960</f>
        <v>0.27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1.2937912961148508E-3</v>
      </c>
      <c r="G957" s="2">
        <f t="shared" si="134"/>
        <v>1.8173643747552658E-3</v>
      </c>
      <c r="H957" s="2">
        <f t="shared" si="130"/>
        <v>0.71190528112397844</v>
      </c>
      <c r="I957" s="2">
        <f t="shared" si="131"/>
        <v>41.585553182975509</v>
      </c>
    </row>
    <row r="958" spans="1:9" ht="13.5" x14ac:dyDescent="0.25">
      <c r="A958" s="3">
        <f>TITRES_STAT!B961</f>
        <v>43706</v>
      </c>
      <c r="B958" s="5">
        <f>TITRES_STAT!D961</f>
        <v>0.26</v>
      </c>
      <c r="C958" s="2">
        <f t="shared" si="126"/>
        <v>-1.0000000000000009E-2</v>
      </c>
      <c r="D958" s="2">
        <f t="shared" si="127"/>
        <v>0</v>
      </c>
      <c r="E958" s="2">
        <f t="shared" si="128"/>
        <v>1.0000000000000009E-2</v>
      </c>
      <c r="F958" s="2">
        <f t="shared" si="134"/>
        <v>1.2013776321066472E-3</v>
      </c>
      <c r="G958" s="2">
        <f t="shared" si="134"/>
        <v>2.4018383479870336E-3</v>
      </c>
      <c r="H958" s="2">
        <f t="shared" si="130"/>
        <v>0.50019087800538897</v>
      </c>
      <c r="I958" s="2">
        <f t="shared" si="131"/>
        <v>33.34181572083871</v>
      </c>
    </row>
    <row r="959" spans="1:9" ht="13.5" x14ac:dyDescent="0.25">
      <c r="A959" s="3">
        <f>TITRES_STAT!B962</f>
        <v>43707</v>
      </c>
      <c r="B959" s="5">
        <f>TITRES_STAT!D962</f>
        <v>0.27</v>
      </c>
      <c r="C959" s="2">
        <f t="shared" si="126"/>
        <v>1.0000000000000009E-2</v>
      </c>
      <c r="D959" s="2">
        <f t="shared" si="127"/>
        <v>1.0000000000000009E-2</v>
      </c>
      <c r="E959" s="2">
        <f t="shared" si="128"/>
        <v>0</v>
      </c>
      <c r="F959" s="2">
        <f t="shared" si="134"/>
        <v>1.8298506583847446E-3</v>
      </c>
      <c r="G959" s="2">
        <f t="shared" si="134"/>
        <v>2.2302784659879596E-3</v>
      </c>
      <c r="H959" s="2">
        <f t="shared" si="130"/>
        <v>0.8204583805521185</v>
      </c>
      <c r="I959" s="2">
        <f t="shared" si="131"/>
        <v>45.068779891759213</v>
      </c>
    </row>
    <row r="960" spans="1:9" ht="13.5" x14ac:dyDescent="0.25">
      <c r="A960" s="3">
        <f>TITRES_STAT!B963</f>
        <v>43710</v>
      </c>
      <c r="B960" s="5">
        <f>TITRES_STAT!D963</f>
        <v>0.27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1.6991470399286915E-3</v>
      </c>
      <c r="G960" s="2">
        <f t="shared" si="134"/>
        <v>2.0709728612745338E-3</v>
      </c>
      <c r="H960" s="2">
        <f t="shared" si="130"/>
        <v>0.82045838055211862</v>
      </c>
      <c r="I960" s="2">
        <f t="shared" si="131"/>
        <v>45.068779891759213</v>
      </c>
    </row>
    <row r="961" spans="1:9" ht="13.5" x14ac:dyDescent="0.25">
      <c r="A961" s="3">
        <f>TITRES_STAT!B964</f>
        <v>43711</v>
      </c>
      <c r="B961" s="5">
        <f>TITRES_STAT!D964</f>
        <v>0.28000000000000003</v>
      </c>
      <c r="C961" s="2">
        <f t="shared" si="126"/>
        <v>1.0000000000000009E-2</v>
      </c>
      <c r="D961" s="2">
        <f t="shared" si="127"/>
        <v>1.0000000000000009E-2</v>
      </c>
      <c r="E961" s="2">
        <f t="shared" si="128"/>
        <v>0</v>
      </c>
      <c r="F961" s="2">
        <f t="shared" si="134"/>
        <v>2.2920651085052142E-3</v>
      </c>
      <c r="G961" s="2">
        <f t="shared" si="134"/>
        <v>1.9230462283263527E-3</v>
      </c>
      <c r="H961" s="2">
        <f t="shared" si="130"/>
        <v>1.1918928805471423</v>
      </c>
      <c r="I961" s="2">
        <f t="shared" si="131"/>
        <v>54.377332538696912</v>
      </c>
    </row>
    <row r="962" spans="1:9" ht="13.5" x14ac:dyDescent="0.25">
      <c r="A962" s="3">
        <f>TITRES_STAT!B965</f>
        <v>43712</v>
      </c>
      <c r="B962" s="5">
        <f>TITRES_STAT!D965</f>
        <v>0.28000000000000003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2.1283461721834131E-3</v>
      </c>
      <c r="G962" s="2">
        <f t="shared" si="134"/>
        <v>1.7856857834458988E-3</v>
      </c>
      <c r="H962" s="2">
        <f t="shared" si="130"/>
        <v>1.1918928805471425</v>
      </c>
      <c r="I962" s="2">
        <f t="shared" si="131"/>
        <v>54.377332538696919</v>
      </c>
    </row>
    <row r="963" spans="1:9" ht="13.5" x14ac:dyDescent="0.25">
      <c r="A963" s="3">
        <f>TITRES_STAT!B966</f>
        <v>43713</v>
      </c>
      <c r="B963" s="5">
        <f>TITRES_STAT!D966</f>
        <v>0.28000000000000003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1.9763214455988834E-3</v>
      </c>
      <c r="G963" s="2">
        <f t="shared" si="134"/>
        <v>1.658136798914049E-3</v>
      </c>
      <c r="H963" s="2">
        <f t="shared" si="130"/>
        <v>1.1918928805471423</v>
      </c>
      <c r="I963" s="2">
        <f t="shared" si="131"/>
        <v>54.377332538696912</v>
      </c>
    </row>
    <row r="964" spans="1:9" ht="13.5" x14ac:dyDescent="0.25">
      <c r="A964" s="3">
        <f>TITRES_STAT!B967</f>
        <v>43714</v>
      </c>
      <c r="B964" s="5">
        <f>TITRES_STAT!D967</f>
        <v>0.28999999999999998</v>
      </c>
      <c r="C964" s="2">
        <f t="shared" si="135"/>
        <v>9.9999999999999534E-3</v>
      </c>
      <c r="D964" s="2">
        <f t="shared" si="136"/>
        <v>9.9999999999999534E-3</v>
      </c>
      <c r="E964" s="2">
        <f t="shared" si="137"/>
        <v>0</v>
      </c>
      <c r="F964" s="2">
        <f t="shared" si="134"/>
        <v>2.5494413423418172E-3</v>
      </c>
      <c r="G964" s="2">
        <f t="shared" si="134"/>
        <v>1.5396984561344741E-3</v>
      </c>
      <c r="H964" s="2">
        <f t="shared" si="130"/>
        <v>1.6558056106274059</v>
      </c>
      <c r="I964" s="2">
        <f t="shared" si="131"/>
        <v>62.346641787394951</v>
      </c>
    </row>
    <row r="965" spans="1:9" ht="13.5" x14ac:dyDescent="0.25">
      <c r="A965" s="3">
        <f>TITRES_STAT!B968</f>
        <v>43717</v>
      </c>
      <c r="B965" s="5">
        <f>TITRES_STAT!D968</f>
        <v>0.28000000000000003</v>
      </c>
      <c r="C965" s="2">
        <f t="shared" si="135"/>
        <v>-9.9999999999999534E-3</v>
      </c>
      <c r="D965" s="2">
        <f t="shared" si="136"/>
        <v>0</v>
      </c>
      <c r="E965" s="2">
        <f t="shared" si="137"/>
        <v>9.9999999999999534E-3</v>
      </c>
      <c r="F965" s="2">
        <f t="shared" si="134"/>
        <v>2.3673383893174017E-3</v>
      </c>
      <c r="G965" s="2">
        <f t="shared" si="134"/>
        <v>2.1440057092677227E-3</v>
      </c>
      <c r="H965" s="2">
        <f t="shared" si="130"/>
        <v>1.1041660845791113</v>
      </c>
      <c r="I965" s="2">
        <f t="shared" si="131"/>
        <v>52.475234377707096</v>
      </c>
    </row>
    <row r="966" spans="1:9" ht="13.5" x14ac:dyDescent="0.25">
      <c r="A966" s="3">
        <f>TITRES_STAT!B969</f>
        <v>43718</v>
      </c>
      <c r="B966" s="5">
        <f>TITRES_STAT!D969</f>
        <v>0.28999999999999998</v>
      </c>
      <c r="C966" s="2">
        <f t="shared" si="135"/>
        <v>9.9999999999999534E-3</v>
      </c>
      <c r="D966" s="2">
        <f t="shared" si="136"/>
        <v>9.9999999999999534E-3</v>
      </c>
      <c r="E966" s="2">
        <f t="shared" si="137"/>
        <v>0</v>
      </c>
      <c r="F966" s="2">
        <f t="shared" si="134"/>
        <v>2.9125285043661553E-3</v>
      </c>
      <c r="G966" s="2">
        <f t="shared" si="134"/>
        <v>1.9908624443200282E-3</v>
      </c>
      <c r="H966" s="2">
        <f t="shared" si="130"/>
        <v>1.462948137213427</v>
      </c>
      <c r="I966" s="2">
        <f t="shared" si="131"/>
        <v>59.398251839301935</v>
      </c>
    </row>
    <row r="967" spans="1:9" ht="13.5" x14ac:dyDescent="0.25">
      <c r="A967" s="3">
        <f>TITRES_STAT!B970</f>
        <v>43719</v>
      </c>
      <c r="B967" s="5">
        <f>TITRES_STAT!D970</f>
        <v>0.28999999999999998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2.7044907540542873E-3</v>
      </c>
      <c r="G967" s="2">
        <f t="shared" si="134"/>
        <v>1.8486579840114546E-3</v>
      </c>
      <c r="H967" s="2">
        <f t="shared" si="130"/>
        <v>1.4629481372134272</v>
      </c>
      <c r="I967" s="2">
        <f t="shared" si="131"/>
        <v>59.398251839301935</v>
      </c>
    </row>
    <row r="968" spans="1:9" ht="13.5" x14ac:dyDescent="0.25">
      <c r="A968" s="3">
        <f>TITRES_STAT!B971</f>
        <v>43720</v>
      </c>
      <c r="B968" s="5">
        <f>TITRES_STAT!D971</f>
        <v>0.28000000000000003</v>
      </c>
      <c r="C968" s="2">
        <f t="shared" si="135"/>
        <v>-9.9999999999999534E-3</v>
      </c>
      <c r="D968" s="2">
        <f t="shared" si="136"/>
        <v>0</v>
      </c>
      <c r="E968" s="2">
        <f t="shared" si="137"/>
        <v>9.9999999999999534E-3</v>
      </c>
      <c r="F968" s="2">
        <f t="shared" si="134"/>
        <v>2.5113128430504093E-3</v>
      </c>
      <c r="G968" s="2">
        <f t="shared" si="134"/>
        <v>2.430896699439205E-3</v>
      </c>
      <c r="H968" s="2">
        <f t="shared" si="130"/>
        <v>1.0330808559778604</v>
      </c>
      <c r="I968" s="2">
        <f t="shared" si="131"/>
        <v>50.813564691256438</v>
      </c>
    </row>
    <row r="969" spans="1:9" ht="13.5" x14ac:dyDescent="0.25">
      <c r="A969" s="3">
        <f>TITRES_STAT!B972</f>
        <v>43721</v>
      </c>
      <c r="B969" s="5">
        <f>TITRES_STAT!D972</f>
        <v>0.28000000000000003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2.3319333542610944E-3</v>
      </c>
      <c r="G969" s="2">
        <f t="shared" si="134"/>
        <v>2.2572612209078332E-3</v>
      </c>
      <c r="H969" s="2">
        <f t="shared" si="130"/>
        <v>1.0330808559778604</v>
      </c>
      <c r="I969" s="2">
        <f t="shared" si="131"/>
        <v>50.813564691256438</v>
      </c>
    </row>
    <row r="970" spans="1:9" ht="13.5" x14ac:dyDescent="0.25">
      <c r="A970" s="3">
        <f>TITRES_STAT!B973</f>
        <v>43724</v>
      </c>
      <c r="B970" s="5">
        <f>TITRES_STAT!D973</f>
        <v>0.28000000000000003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2.1653666860995879E-3</v>
      </c>
      <c r="G970" s="2">
        <f t="shared" si="134"/>
        <v>2.0960282765572738E-3</v>
      </c>
      <c r="H970" s="2">
        <f t="shared" si="130"/>
        <v>1.0330808559778604</v>
      </c>
      <c r="I970" s="2">
        <f t="shared" si="131"/>
        <v>50.813564691256438</v>
      </c>
    </row>
    <row r="971" spans="1:9" ht="13.5" x14ac:dyDescent="0.25">
      <c r="A971" s="3">
        <f>TITRES_STAT!B974</f>
        <v>43725</v>
      </c>
      <c r="B971" s="5">
        <f>TITRES_STAT!D974</f>
        <v>0.28999999999999998</v>
      </c>
      <c r="C971" s="2">
        <f t="shared" si="135"/>
        <v>9.9999999999999534E-3</v>
      </c>
      <c r="D971" s="2">
        <f t="shared" si="136"/>
        <v>9.9999999999999534E-3</v>
      </c>
      <c r="E971" s="2">
        <f t="shared" si="137"/>
        <v>0</v>
      </c>
      <c r="F971" s="2">
        <f t="shared" si="134"/>
        <v>2.7249833513781859E-3</v>
      </c>
      <c r="G971" s="2">
        <f t="shared" si="134"/>
        <v>1.9463119710888973E-3</v>
      </c>
      <c r="H971" s="2">
        <f t="shared" si="130"/>
        <v>1.4000753177578453</v>
      </c>
      <c r="I971" s="2">
        <f t="shared" si="131"/>
        <v>58.334640892261589</v>
      </c>
    </row>
    <row r="972" spans="1:9" ht="13.5" x14ac:dyDescent="0.25">
      <c r="A972" s="3">
        <f>TITRES_STAT!B975</f>
        <v>43726</v>
      </c>
      <c r="B972" s="5">
        <f>TITRES_STAT!D975</f>
        <v>0.28000000000000003</v>
      </c>
      <c r="C972" s="2">
        <f t="shared" si="135"/>
        <v>-9.9999999999999534E-3</v>
      </c>
      <c r="D972" s="2">
        <f t="shared" si="136"/>
        <v>0</v>
      </c>
      <c r="E972" s="2">
        <f t="shared" si="137"/>
        <v>9.9999999999999534E-3</v>
      </c>
      <c r="F972" s="2">
        <f t="shared" si="134"/>
        <v>2.5303416834226013E-3</v>
      </c>
      <c r="G972" s="2">
        <f t="shared" si="134"/>
        <v>2.5215754017254011E-3</v>
      </c>
      <c r="H972" s="2">
        <f t="shared" si="130"/>
        <v>1.0034765098403171</v>
      </c>
      <c r="I972" s="2">
        <f t="shared" si="131"/>
        <v>50.086761931653349</v>
      </c>
    </row>
    <row r="973" spans="1:9" ht="13.5" x14ac:dyDescent="0.25">
      <c r="A973" s="3">
        <f>TITRES_STAT!B976</f>
        <v>43727</v>
      </c>
      <c r="B973" s="5">
        <f>TITRES_STAT!D976</f>
        <v>0.28000000000000003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2.349602991749558E-3</v>
      </c>
      <c r="G973" s="2">
        <f t="shared" si="138"/>
        <v>2.3414628730307296E-3</v>
      </c>
      <c r="H973" s="2">
        <f t="shared" si="130"/>
        <v>1.0034765098403171</v>
      </c>
      <c r="I973" s="2">
        <f t="shared" si="131"/>
        <v>50.086761931653349</v>
      </c>
    </row>
    <row r="974" spans="1:9" ht="13.5" x14ac:dyDescent="0.25">
      <c r="A974" s="3">
        <f>TITRES_STAT!B977</f>
        <v>43728</v>
      </c>
      <c r="B974" s="5">
        <f>TITRES_STAT!D977</f>
        <v>0.28999999999999998</v>
      </c>
      <c r="C974" s="2">
        <f t="shared" si="135"/>
        <v>9.9999999999999534E-3</v>
      </c>
      <c r="D974" s="2">
        <f t="shared" si="136"/>
        <v>9.9999999999999534E-3</v>
      </c>
      <c r="E974" s="2">
        <f t="shared" si="137"/>
        <v>0</v>
      </c>
      <c r="F974" s="2">
        <f t="shared" si="138"/>
        <v>2.896059920910301E-3</v>
      </c>
      <c r="G974" s="2">
        <f t="shared" si="138"/>
        <v>2.1742155249571062E-3</v>
      </c>
      <c r="H974" s="2">
        <f t="shared" si="130"/>
        <v>1.3320022268571721</v>
      </c>
      <c r="I974" s="2">
        <f t="shared" si="131"/>
        <v>57.118394292972226</v>
      </c>
    </row>
    <row r="975" spans="1:9" ht="13.5" x14ac:dyDescent="0.25">
      <c r="A975" s="3">
        <f>TITRES_STAT!B978</f>
        <v>43731</v>
      </c>
      <c r="B975" s="5">
        <f>TITRES_STAT!D978</f>
        <v>0.28000000000000003</v>
      </c>
      <c r="C975" s="2">
        <f t="shared" si="135"/>
        <v>-9.9999999999999534E-3</v>
      </c>
      <c r="D975" s="2">
        <f t="shared" si="136"/>
        <v>0</v>
      </c>
      <c r="E975" s="2">
        <f t="shared" si="137"/>
        <v>9.9999999999999534E-3</v>
      </c>
      <c r="F975" s="2">
        <f t="shared" si="138"/>
        <v>2.6891984979881367E-3</v>
      </c>
      <c r="G975" s="2">
        <f t="shared" si="138"/>
        <v>2.7332001303173098E-3</v>
      </c>
      <c r="H975" s="2">
        <f t="shared" si="130"/>
        <v>0.98390105728406185</v>
      </c>
      <c r="I975" s="2">
        <f t="shared" si="131"/>
        <v>49.594260443159968</v>
      </c>
    </row>
    <row r="976" spans="1:9" ht="13.5" x14ac:dyDescent="0.25">
      <c r="A976" s="3">
        <f>TITRES_STAT!B979</f>
        <v>43732</v>
      </c>
      <c r="B976" s="5">
        <f>TITRES_STAT!D979</f>
        <v>0.28000000000000003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2.4971128909889841E-3</v>
      </c>
      <c r="G976" s="2">
        <f t="shared" si="138"/>
        <v>2.5379715495803591E-3</v>
      </c>
      <c r="H976" s="2">
        <f t="shared" si="130"/>
        <v>0.98390105728406185</v>
      </c>
      <c r="I976" s="2">
        <f t="shared" si="131"/>
        <v>49.594260443159968</v>
      </c>
    </row>
    <row r="977" spans="1:9" ht="13.5" x14ac:dyDescent="0.25">
      <c r="A977" s="3">
        <f>TITRES_STAT!B980</f>
        <v>43733</v>
      </c>
      <c r="B977" s="5">
        <f>TITRES_STAT!D980</f>
        <v>0.28999999999999998</v>
      </c>
      <c r="C977" s="2">
        <f t="shared" si="135"/>
        <v>9.9999999999999534E-3</v>
      </c>
      <c r="D977" s="2">
        <f t="shared" si="136"/>
        <v>9.9999999999999534E-3</v>
      </c>
      <c r="E977" s="2">
        <f t="shared" si="137"/>
        <v>0</v>
      </c>
      <c r="F977" s="2">
        <f t="shared" si="138"/>
        <v>3.0330333987754819E-3</v>
      </c>
      <c r="G977" s="2">
        <f t="shared" si="138"/>
        <v>2.3566878674674764E-3</v>
      </c>
      <c r="H977" s="2">
        <f t="shared" ref="H977:H1040" si="139">F977/G977</f>
        <v>1.2869898643110571</v>
      </c>
      <c r="I977" s="2">
        <f t="shared" ref="I977:I1040" si="140">IF(G977=0,100,100-(100/(1+H977)))</f>
        <v>56.274401753798571</v>
      </c>
    </row>
    <row r="978" spans="1:9" ht="13.5" x14ac:dyDescent="0.25">
      <c r="A978" s="3">
        <f>TITRES_STAT!B981</f>
        <v>43734</v>
      </c>
      <c r="B978" s="5">
        <f>TITRES_STAT!D981</f>
        <v>0.28000000000000003</v>
      </c>
      <c r="C978" s="2">
        <f t="shared" si="135"/>
        <v>-9.9999999999999534E-3</v>
      </c>
      <c r="D978" s="2">
        <f t="shared" si="136"/>
        <v>0</v>
      </c>
      <c r="E978" s="2">
        <f t="shared" si="137"/>
        <v>9.9999999999999534E-3</v>
      </c>
      <c r="F978" s="2">
        <f t="shared" si="138"/>
        <v>2.8163881560058046E-3</v>
      </c>
      <c r="G978" s="2">
        <f t="shared" si="138"/>
        <v>2.9026387340769393E-3</v>
      </c>
      <c r="H978" s="2">
        <f t="shared" si="139"/>
        <v>0.97028545886246398</v>
      </c>
      <c r="I978" s="2">
        <f t="shared" si="140"/>
        <v>49.245933095535015</v>
      </c>
    </row>
    <row r="979" spans="1:9" ht="13.5" x14ac:dyDescent="0.25">
      <c r="A979" s="3">
        <f>TITRES_STAT!B982</f>
        <v>43735</v>
      </c>
      <c r="B979" s="5">
        <f>TITRES_STAT!D982</f>
        <v>0.28000000000000003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2.6152175734339617E-3</v>
      </c>
      <c r="G979" s="2">
        <f t="shared" si="138"/>
        <v>2.6953073959285864E-3</v>
      </c>
      <c r="H979" s="2">
        <f t="shared" si="139"/>
        <v>0.97028545886246409</v>
      </c>
      <c r="I979" s="2">
        <f t="shared" si="140"/>
        <v>49.245933095535015</v>
      </c>
    </row>
    <row r="980" spans="1:9" ht="13.5" x14ac:dyDescent="0.25">
      <c r="A980" s="3">
        <f>TITRES_STAT!B983</f>
        <v>43738</v>
      </c>
      <c r="B980" s="5">
        <f>TITRES_STAT!D983</f>
        <v>0.28000000000000003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2.428416318188679E-3</v>
      </c>
      <c r="G980" s="2">
        <f t="shared" si="138"/>
        <v>2.5027854390765442E-3</v>
      </c>
      <c r="H980" s="2">
        <f t="shared" si="139"/>
        <v>0.97028545886246431</v>
      </c>
      <c r="I980" s="2">
        <f t="shared" si="140"/>
        <v>49.245933095535015</v>
      </c>
    </row>
    <row r="981" spans="1:9" ht="13.5" x14ac:dyDescent="0.25">
      <c r="A981" s="3">
        <f>TITRES_STAT!B984</f>
        <v>43739</v>
      </c>
      <c r="B981" s="5">
        <f>TITRES_STAT!D984</f>
        <v>0.28000000000000003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2.2549580097466306E-3</v>
      </c>
      <c r="G981" s="2">
        <f t="shared" si="138"/>
        <v>2.3240150505710769E-3</v>
      </c>
      <c r="H981" s="2">
        <f t="shared" si="139"/>
        <v>0.97028545886246431</v>
      </c>
      <c r="I981" s="2">
        <f t="shared" si="140"/>
        <v>49.245933095535015</v>
      </c>
    </row>
    <row r="982" spans="1:9" ht="13.5" x14ac:dyDescent="0.25">
      <c r="A982" s="3">
        <f>TITRES_STAT!B985</f>
        <v>43740</v>
      </c>
      <c r="B982" s="5">
        <f>TITRES_STAT!D985</f>
        <v>0.27</v>
      </c>
      <c r="C982" s="2">
        <f t="shared" si="135"/>
        <v>-1.0000000000000009E-2</v>
      </c>
      <c r="D982" s="2">
        <f t="shared" si="136"/>
        <v>0</v>
      </c>
      <c r="E982" s="2">
        <f t="shared" si="137"/>
        <v>1.0000000000000009E-2</v>
      </c>
      <c r="F982" s="2">
        <f t="shared" si="138"/>
        <v>2.0938895804790141E-3</v>
      </c>
      <c r="G982" s="2">
        <f t="shared" si="138"/>
        <v>2.8722996898160008E-3</v>
      </c>
      <c r="H982" s="2">
        <f t="shared" si="139"/>
        <v>0.72899411851175888</v>
      </c>
      <c r="I982" s="2">
        <f t="shared" si="140"/>
        <v>42.162903315093082</v>
      </c>
    </row>
    <row r="983" spans="1:9" ht="13.5" x14ac:dyDescent="0.25">
      <c r="A983" s="3">
        <f>TITRES_STAT!B986</f>
        <v>43741</v>
      </c>
      <c r="B983" s="5">
        <f>TITRES_STAT!D986</f>
        <v>0.26</v>
      </c>
      <c r="C983" s="2">
        <f t="shared" si="135"/>
        <v>-1.0000000000000009E-2</v>
      </c>
      <c r="D983" s="2">
        <f t="shared" si="136"/>
        <v>0</v>
      </c>
      <c r="E983" s="2">
        <f t="shared" si="137"/>
        <v>1.0000000000000009E-2</v>
      </c>
      <c r="F983" s="2">
        <f t="shared" si="138"/>
        <v>1.9443260390162274E-3</v>
      </c>
      <c r="G983" s="2">
        <f t="shared" si="138"/>
        <v>3.3814211405434301E-3</v>
      </c>
      <c r="H983" s="2">
        <f t="shared" si="139"/>
        <v>0.57500262706222793</v>
      </c>
      <c r="I983" s="2">
        <f t="shared" si="140"/>
        <v>36.508042410999089</v>
      </c>
    </row>
    <row r="984" spans="1:9" ht="13.5" x14ac:dyDescent="0.25">
      <c r="A984" s="3">
        <f>TITRES_STAT!B987</f>
        <v>43742</v>
      </c>
      <c r="B984" s="5">
        <f>TITRES_STAT!D987</f>
        <v>0.27</v>
      </c>
      <c r="C984" s="2">
        <f t="shared" si="135"/>
        <v>1.0000000000000009E-2</v>
      </c>
      <c r="D984" s="2">
        <f t="shared" si="136"/>
        <v>1.0000000000000009E-2</v>
      </c>
      <c r="E984" s="2">
        <f t="shared" si="137"/>
        <v>0</v>
      </c>
      <c r="F984" s="2">
        <f t="shared" si="138"/>
        <v>2.5197313219436405E-3</v>
      </c>
      <c r="G984" s="2">
        <f t="shared" si="138"/>
        <v>3.1398910590760424E-3</v>
      </c>
      <c r="H984" s="2">
        <f t="shared" si="139"/>
        <v>0.8024900464811372</v>
      </c>
      <c r="I984" s="2">
        <f t="shared" si="140"/>
        <v>44.521191562071422</v>
      </c>
    </row>
    <row r="985" spans="1:9" ht="13.5" x14ac:dyDescent="0.25">
      <c r="A985" s="3">
        <f>TITRES_STAT!B988</f>
        <v>43745</v>
      </c>
      <c r="B985" s="5">
        <f>TITRES_STAT!D988</f>
        <v>0.28000000000000003</v>
      </c>
      <c r="C985" s="2">
        <f t="shared" si="135"/>
        <v>1.0000000000000009E-2</v>
      </c>
      <c r="D985" s="2">
        <f t="shared" si="136"/>
        <v>1.0000000000000009E-2</v>
      </c>
      <c r="E985" s="2">
        <f t="shared" si="137"/>
        <v>0</v>
      </c>
      <c r="F985" s="2">
        <f t="shared" si="138"/>
        <v>3.0540362275190956E-3</v>
      </c>
      <c r="G985" s="2">
        <f t="shared" si="138"/>
        <v>2.9156131262848967E-3</v>
      </c>
      <c r="H985" s="2">
        <f t="shared" si="139"/>
        <v>1.0474764981630396</v>
      </c>
      <c r="I985" s="2">
        <f t="shared" si="140"/>
        <v>51.159390552361273</v>
      </c>
    </row>
    <row r="986" spans="1:9" ht="13.5" x14ac:dyDescent="0.25">
      <c r="A986" s="3">
        <f>TITRES_STAT!B989</f>
        <v>43746</v>
      </c>
      <c r="B986" s="5">
        <f>TITRES_STAT!D989</f>
        <v>0.28000000000000003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2.8358907826963034E-3</v>
      </c>
      <c r="G986" s="2">
        <f t="shared" si="138"/>
        <v>2.7073550458359755E-3</v>
      </c>
      <c r="H986" s="2">
        <f t="shared" si="139"/>
        <v>1.0474764981630398</v>
      </c>
      <c r="I986" s="2">
        <f t="shared" si="140"/>
        <v>51.15939055236128</v>
      </c>
    </row>
    <row r="987" spans="1:9" ht="13.5" x14ac:dyDescent="0.25">
      <c r="A987" s="3">
        <f>TITRES_STAT!B990</f>
        <v>43747</v>
      </c>
      <c r="B987" s="5">
        <f>TITRES_STAT!D990</f>
        <v>0.28000000000000003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2.6333271553608531E-3</v>
      </c>
      <c r="G987" s="2">
        <f t="shared" si="138"/>
        <v>2.5139725425619773E-3</v>
      </c>
      <c r="H987" s="2">
        <f t="shared" si="139"/>
        <v>1.0474764981630396</v>
      </c>
      <c r="I987" s="2">
        <f t="shared" si="140"/>
        <v>51.159390552361273</v>
      </c>
    </row>
    <row r="988" spans="1:9" ht="13.5" x14ac:dyDescent="0.25">
      <c r="A988" s="3">
        <f>TITRES_STAT!B991</f>
        <v>43748</v>
      </c>
      <c r="B988" s="5">
        <f>TITRES_STAT!D991</f>
        <v>0.28000000000000003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2.4452323585493633E-3</v>
      </c>
      <c r="G988" s="2">
        <f t="shared" si="138"/>
        <v>2.3344030752361217E-3</v>
      </c>
      <c r="H988" s="2">
        <f t="shared" si="139"/>
        <v>1.0474764981630396</v>
      </c>
      <c r="I988" s="2">
        <f t="shared" si="140"/>
        <v>51.159390552361273</v>
      </c>
    </row>
    <row r="989" spans="1:9" ht="13.5" x14ac:dyDescent="0.25">
      <c r="A989" s="3">
        <f>TITRES_STAT!B992</f>
        <v>43749</v>
      </c>
      <c r="B989" s="5">
        <f>TITRES_STAT!D992</f>
        <v>0.27</v>
      </c>
      <c r="C989" s="2">
        <f t="shared" si="135"/>
        <v>-1.0000000000000009E-2</v>
      </c>
      <c r="D989" s="2">
        <f t="shared" si="136"/>
        <v>0</v>
      </c>
      <c r="E989" s="2">
        <f t="shared" si="137"/>
        <v>1.0000000000000009E-2</v>
      </c>
      <c r="F989" s="2">
        <f t="shared" ref="F989:G1004" si="141">((F988*13)+D989)/14</f>
        <v>2.2705729043672662E-3</v>
      </c>
      <c r="G989" s="2">
        <f t="shared" si="141"/>
        <v>2.8819457127192563E-3</v>
      </c>
      <c r="H989" s="2">
        <f t="shared" si="139"/>
        <v>0.78786109479656707</v>
      </c>
      <c r="I989" s="2">
        <f t="shared" si="140"/>
        <v>44.067243092294838</v>
      </c>
    </row>
    <row r="990" spans="1:9" ht="13.5" x14ac:dyDescent="0.25">
      <c r="A990" s="3">
        <f>TITRES_STAT!B993</f>
        <v>43752</v>
      </c>
      <c r="B990" s="5">
        <f>TITRES_STAT!D993</f>
        <v>0.27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2.1083891254838902E-3</v>
      </c>
      <c r="G990" s="2">
        <f t="shared" si="141"/>
        <v>2.6760924475250241E-3</v>
      </c>
      <c r="H990" s="2">
        <f t="shared" si="139"/>
        <v>0.78786109479656707</v>
      </c>
      <c r="I990" s="2">
        <f t="shared" si="140"/>
        <v>44.067243092294838</v>
      </c>
    </row>
    <row r="991" spans="1:9" ht="13.5" x14ac:dyDescent="0.25">
      <c r="A991" s="3">
        <f>TITRES_STAT!B994</f>
        <v>43754</v>
      </c>
      <c r="B991" s="5">
        <f>TITRES_STAT!D994</f>
        <v>0.27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1.9577899022350407E-3</v>
      </c>
      <c r="G991" s="2">
        <f t="shared" si="141"/>
        <v>2.4849429869875225E-3</v>
      </c>
      <c r="H991" s="2">
        <f t="shared" si="139"/>
        <v>0.78786109479656696</v>
      </c>
      <c r="I991" s="2">
        <f t="shared" si="140"/>
        <v>44.067243092294838</v>
      </c>
    </row>
    <row r="992" spans="1:9" ht="13.5" x14ac:dyDescent="0.25">
      <c r="A992" s="3">
        <f>TITRES_STAT!B995</f>
        <v>43755</v>
      </c>
      <c r="B992" s="5">
        <f>TITRES_STAT!D995</f>
        <v>0.27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1.8179477663611092E-3</v>
      </c>
      <c r="G992" s="2">
        <f t="shared" si="141"/>
        <v>2.3074470593455565E-3</v>
      </c>
      <c r="H992" s="2">
        <f t="shared" si="139"/>
        <v>0.78786109479656696</v>
      </c>
      <c r="I992" s="2">
        <f t="shared" si="140"/>
        <v>44.067243092294838</v>
      </c>
    </row>
    <row r="993" spans="1:9" ht="13.5" x14ac:dyDescent="0.25">
      <c r="A993" s="3">
        <f>TITRES_STAT!B996</f>
        <v>43756</v>
      </c>
      <c r="B993" s="5">
        <f>TITRES_STAT!D996</f>
        <v>0.27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1.688094354478173E-3</v>
      </c>
      <c r="G993" s="2">
        <f t="shared" si="141"/>
        <v>2.1426294122494451E-3</v>
      </c>
      <c r="H993" s="2">
        <f t="shared" si="139"/>
        <v>0.78786109479656707</v>
      </c>
      <c r="I993" s="2">
        <f t="shared" si="140"/>
        <v>44.067243092294838</v>
      </c>
    </row>
    <row r="994" spans="1:9" ht="13.5" x14ac:dyDescent="0.25">
      <c r="A994" s="3">
        <f>TITRES_STAT!B997</f>
        <v>43759</v>
      </c>
      <c r="B994" s="5">
        <f>TITRES_STAT!D997</f>
        <v>0.27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1.5675161863011606E-3</v>
      </c>
      <c r="G994" s="2">
        <f t="shared" si="141"/>
        <v>1.9895844542316275E-3</v>
      </c>
      <c r="H994" s="2">
        <f t="shared" si="139"/>
        <v>0.78786109479656719</v>
      </c>
      <c r="I994" s="2">
        <f t="shared" si="140"/>
        <v>44.067243092294845</v>
      </c>
    </row>
    <row r="995" spans="1:9" ht="13.5" x14ac:dyDescent="0.25">
      <c r="A995" s="3">
        <f>TITRES_STAT!B998</f>
        <v>43760</v>
      </c>
      <c r="B995" s="5">
        <f>TITRES_STAT!D998</f>
        <v>0.28000000000000003</v>
      </c>
      <c r="C995" s="2">
        <f t="shared" si="135"/>
        <v>1.0000000000000009E-2</v>
      </c>
      <c r="D995" s="2">
        <f t="shared" si="136"/>
        <v>1.0000000000000009E-2</v>
      </c>
      <c r="E995" s="2">
        <f t="shared" si="137"/>
        <v>0</v>
      </c>
      <c r="F995" s="2">
        <f t="shared" si="141"/>
        <v>2.1698364587082212E-3</v>
      </c>
      <c r="G995" s="2">
        <f t="shared" si="141"/>
        <v>1.8474712789293686E-3</v>
      </c>
      <c r="H995" s="2">
        <f t="shared" si="139"/>
        <v>1.174489954704826</v>
      </c>
      <c r="I995" s="2">
        <f t="shared" si="140"/>
        <v>54.012204202812967</v>
      </c>
    </row>
    <row r="996" spans="1:9" ht="13.5" x14ac:dyDescent="0.25">
      <c r="A996" s="3">
        <f>TITRES_STAT!B999</f>
        <v>43761</v>
      </c>
      <c r="B996" s="5">
        <f>TITRES_STAT!D999</f>
        <v>0.28000000000000003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2.0148481402290628E-3</v>
      </c>
      <c r="G996" s="2">
        <f t="shared" si="141"/>
        <v>1.7155090447201278E-3</v>
      </c>
      <c r="H996" s="2">
        <f t="shared" si="139"/>
        <v>1.1744899547048264</v>
      </c>
      <c r="I996" s="2">
        <f t="shared" si="140"/>
        <v>54.012204202812988</v>
      </c>
    </row>
    <row r="997" spans="1:9" ht="13.5" x14ac:dyDescent="0.25">
      <c r="A997" s="3">
        <f>TITRES_STAT!B1000</f>
        <v>43762</v>
      </c>
      <c r="B997" s="5">
        <f>TITRES_STAT!D1000</f>
        <v>0.27</v>
      </c>
      <c r="C997" s="2">
        <f t="shared" si="135"/>
        <v>-1.0000000000000009E-2</v>
      </c>
      <c r="D997" s="2">
        <f t="shared" si="136"/>
        <v>0</v>
      </c>
      <c r="E997" s="2">
        <f t="shared" si="137"/>
        <v>1.0000000000000009E-2</v>
      </c>
      <c r="F997" s="2">
        <f t="shared" si="141"/>
        <v>1.8709304159269869E-3</v>
      </c>
      <c r="G997" s="2">
        <f t="shared" si="141"/>
        <v>2.3072583986686909E-3</v>
      </c>
      <c r="H997" s="2">
        <f t="shared" si="139"/>
        <v>0.81088898278863375</v>
      </c>
      <c r="I997" s="2">
        <f t="shared" si="140"/>
        <v>44.778503292892388</v>
      </c>
    </row>
    <row r="998" spans="1:9" ht="13.5" x14ac:dyDescent="0.25">
      <c r="A998" s="3">
        <f>TITRES_STAT!B1001</f>
        <v>43763</v>
      </c>
      <c r="B998" s="5">
        <f>TITRES_STAT!D1001</f>
        <v>0.27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1.7372925290750592E-3</v>
      </c>
      <c r="G998" s="2">
        <f t="shared" si="141"/>
        <v>2.142454227335213E-3</v>
      </c>
      <c r="H998" s="2">
        <f t="shared" si="139"/>
        <v>0.81088898278863386</v>
      </c>
      <c r="I998" s="2">
        <f t="shared" si="140"/>
        <v>44.778503292892388</v>
      </c>
    </row>
    <row r="999" spans="1:9" ht="13.5" x14ac:dyDescent="0.25">
      <c r="A999" s="3">
        <f>TITRES_STAT!B1002</f>
        <v>43766</v>
      </c>
      <c r="B999" s="5">
        <f>TITRES_STAT!D1002</f>
        <v>0.26</v>
      </c>
      <c r="C999" s="2">
        <f t="shared" si="135"/>
        <v>-1.0000000000000009E-2</v>
      </c>
      <c r="D999" s="2">
        <f t="shared" si="136"/>
        <v>0</v>
      </c>
      <c r="E999" s="2">
        <f t="shared" si="137"/>
        <v>1.0000000000000009E-2</v>
      </c>
      <c r="F999" s="2">
        <f t="shared" si="141"/>
        <v>1.6132002055696977E-3</v>
      </c>
      <c r="G999" s="2">
        <f t="shared" si="141"/>
        <v>2.7037074968112697E-3</v>
      </c>
      <c r="H999" s="2">
        <f t="shared" si="139"/>
        <v>0.59666225265576722</v>
      </c>
      <c r="I999" s="2">
        <f t="shared" si="140"/>
        <v>37.369346689528378</v>
      </c>
    </row>
    <row r="1000" spans="1:9" ht="13.5" x14ac:dyDescent="0.25">
      <c r="A1000" s="3">
        <f>TITRES_STAT!B1003</f>
        <v>43767</v>
      </c>
      <c r="B1000" s="5">
        <f>TITRES_STAT!D1003</f>
        <v>0.27</v>
      </c>
      <c r="C1000" s="2">
        <f t="shared" si="135"/>
        <v>1.0000000000000009E-2</v>
      </c>
      <c r="D1000" s="2">
        <f t="shared" si="136"/>
        <v>1.0000000000000009E-2</v>
      </c>
      <c r="E1000" s="2">
        <f t="shared" si="137"/>
        <v>0</v>
      </c>
      <c r="F1000" s="2">
        <f t="shared" si="141"/>
        <v>2.2122573337432913E-3</v>
      </c>
      <c r="G1000" s="2">
        <f t="shared" si="141"/>
        <v>2.510585532753322E-3</v>
      </c>
      <c r="H1000" s="2">
        <f t="shared" si="139"/>
        <v>0.88117186404605041</v>
      </c>
      <c r="I1000" s="2">
        <f t="shared" si="140"/>
        <v>46.841645938229895</v>
      </c>
    </row>
    <row r="1001" spans="1:9" ht="13.5" x14ac:dyDescent="0.25">
      <c r="A1001" s="3">
        <f>TITRES_STAT!B1004</f>
        <v>43768</v>
      </c>
      <c r="B1001" s="5">
        <f>TITRES_STAT!D1004</f>
        <v>0.26</v>
      </c>
      <c r="C1001" s="2">
        <f t="shared" si="135"/>
        <v>-1.0000000000000009E-2</v>
      </c>
      <c r="D1001" s="2">
        <f t="shared" si="136"/>
        <v>0</v>
      </c>
      <c r="E1001" s="2">
        <f t="shared" si="137"/>
        <v>1.0000000000000009E-2</v>
      </c>
      <c r="F1001" s="2">
        <f t="shared" si="141"/>
        <v>2.0542389527616277E-3</v>
      </c>
      <c r="G1001" s="2">
        <f t="shared" si="141"/>
        <v>3.0455437089852285E-3</v>
      </c>
      <c r="H1001" s="2">
        <f t="shared" si="139"/>
        <v>0.67450647537943154</v>
      </c>
      <c r="I1001" s="2">
        <f t="shared" si="140"/>
        <v>40.280911737089163</v>
      </c>
    </row>
    <row r="1002" spans="1:9" ht="13.5" x14ac:dyDescent="0.25">
      <c r="A1002" s="3">
        <f>TITRES_STAT!B1005</f>
        <v>43769</v>
      </c>
      <c r="B1002" s="5">
        <f>TITRES_STAT!D1005</f>
        <v>0.27</v>
      </c>
      <c r="C1002" s="2">
        <f t="shared" si="135"/>
        <v>1.0000000000000009E-2</v>
      </c>
      <c r="D1002" s="2">
        <f t="shared" si="136"/>
        <v>1.0000000000000009E-2</v>
      </c>
      <c r="E1002" s="2">
        <f t="shared" si="137"/>
        <v>0</v>
      </c>
      <c r="F1002" s="2">
        <f t="shared" si="141"/>
        <v>2.6217933132786551E-3</v>
      </c>
      <c r="G1002" s="2">
        <f t="shared" si="141"/>
        <v>2.8280048726291407E-3</v>
      </c>
      <c r="H1002" s="2">
        <f t="shared" si="139"/>
        <v>0.92708231822854859</v>
      </c>
      <c r="I1002" s="2">
        <f t="shared" si="140"/>
        <v>48.108080773672391</v>
      </c>
    </row>
    <row r="1003" spans="1:9" ht="13.5" x14ac:dyDescent="0.25">
      <c r="A1003" s="3">
        <f>TITRES_STAT!B1006</f>
        <v>43770</v>
      </c>
      <c r="B1003" s="5">
        <f>TITRES_STAT!D1006</f>
        <v>0.27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2.4345223623301799E-3</v>
      </c>
      <c r="G1003" s="2">
        <f t="shared" si="141"/>
        <v>2.6260045245842024E-3</v>
      </c>
      <c r="H1003" s="2">
        <f t="shared" si="139"/>
        <v>0.92708231822854859</v>
      </c>
      <c r="I1003" s="2">
        <f t="shared" si="140"/>
        <v>48.108080773672391</v>
      </c>
    </row>
    <row r="1004" spans="1:9" ht="13.5" x14ac:dyDescent="0.25">
      <c r="A1004" s="3">
        <f>TITRES_STAT!B1007</f>
        <v>43773</v>
      </c>
      <c r="B1004" s="5">
        <f>TITRES_STAT!D1007</f>
        <v>0.27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2.2606279078780244E-3</v>
      </c>
      <c r="G1004" s="2">
        <f t="shared" si="141"/>
        <v>2.4384327728281881E-3</v>
      </c>
      <c r="H1004" s="2">
        <f t="shared" si="139"/>
        <v>0.92708231822854859</v>
      </c>
      <c r="I1004" s="2">
        <f t="shared" si="140"/>
        <v>48.108080773672391</v>
      </c>
    </row>
    <row r="1005" spans="1:9" ht="13.5" x14ac:dyDescent="0.25">
      <c r="A1005" s="3">
        <f>TITRES_STAT!B1008</f>
        <v>43774</v>
      </c>
      <c r="B1005" s="5">
        <f>TITRES_STAT!D1008</f>
        <v>0.27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2.0991544858867369E-3</v>
      </c>
      <c r="G1005" s="2">
        <f t="shared" si="142"/>
        <v>2.2642590033404605E-3</v>
      </c>
      <c r="H1005" s="2">
        <f t="shared" si="139"/>
        <v>0.92708231822854847</v>
      </c>
      <c r="I1005" s="2">
        <f t="shared" si="140"/>
        <v>48.108080773672384</v>
      </c>
    </row>
    <row r="1006" spans="1:9" ht="13.5" x14ac:dyDescent="0.25">
      <c r="A1006" s="3">
        <f>TITRES_STAT!B1009</f>
        <v>43775</v>
      </c>
      <c r="B1006" s="5">
        <f>TITRES_STAT!D1009</f>
        <v>0.27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1.94921487975197E-3</v>
      </c>
      <c r="G1006" s="2">
        <f t="shared" si="142"/>
        <v>2.1025262173875706E-3</v>
      </c>
      <c r="H1006" s="2">
        <f t="shared" si="139"/>
        <v>0.92708231822854847</v>
      </c>
      <c r="I1006" s="2">
        <f t="shared" si="140"/>
        <v>48.108080773672384</v>
      </c>
    </row>
    <row r="1007" spans="1:9" ht="13.5" x14ac:dyDescent="0.25">
      <c r="A1007" s="3">
        <f>TITRES_STAT!B1010</f>
        <v>43776</v>
      </c>
      <c r="B1007" s="5">
        <f>TITRES_STAT!D1010</f>
        <v>0.26</v>
      </c>
      <c r="C1007" s="2">
        <f t="shared" si="135"/>
        <v>-1.0000000000000009E-2</v>
      </c>
      <c r="D1007" s="2">
        <f t="shared" si="136"/>
        <v>0</v>
      </c>
      <c r="E1007" s="2">
        <f t="shared" si="137"/>
        <v>1.0000000000000009E-2</v>
      </c>
      <c r="F1007" s="2">
        <f t="shared" si="142"/>
        <v>1.809985245483972E-3</v>
      </c>
      <c r="G1007" s="2">
        <f t="shared" si="142"/>
        <v>2.6666314875741733E-3</v>
      </c>
      <c r="H1007" s="2">
        <f t="shared" si="139"/>
        <v>0.67875342128000971</v>
      </c>
      <c r="I1007" s="2">
        <f t="shared" si="140"/>
        <v>40.431990349272155</v>
      </c>
    </row>
    <row r="1008" spans="1:9" ht="13.5" x14ac:dyDescent="0.25">
      <c r="A1008" s="3">
        <f>TITRES_STAT!B1011</f>
        <v>43777</v>
      </c>
      <c r="B1008" s="5">
        <f>TITRES_STAT!D1011</f>
        <v>0.26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1.6807005850922596E-3</v>
      </c>
      <c r="G1008" s="2">
        <f t="shared" si="142"/>
        <v>2.4761578098903038E-3</v>
      </c>
      <c r="H1008" s="2">
        <f t="shared" si="139"/>
        <v>0.67875342128000971</v>
      </c>
      <c r="I1008" s="2">
        <f t="shared" si="140"/>
        <v>40.431990349272155</v>
      </c>
    </row>
    <row r="1009" spans="1:9" ht="13.5" x14ac:dyDescent="0.25">
      <c r="A1009" s="3">
        <f>TITRES_STAT!B1012</f>
        <v>43780</v>
      </c>
      <c r="B1009" s="5">
        <f>TITRES_STAT!D1012</f>
        <v>0.25</v>
      </c>
      <c r="C1009" s="2">
        <f t="shared" si="135"/>
        <v>-1.0000000000000009E-2</v>
      </c>
      <c r="D1009" s="2">
        <f t="shared" si="136"/>
        <v>0</v>
      </c>
      <c r="E1009" s="2">
        <f t="shared" si="137"/>
        <v>1.0000000000000009E-2</v>
      </c>
      <c r="F1009" s="2">
        <f t="shared" si="142"/>
        <v>1.5606505432999554E-3</v>
      </c>
      <c r="G1009" s="2">
        <f t="shared" si="142"/>
        <v>3.0135751091838539E-3</v>
      </c>
      <c r="H1009" s="2">
        <f t="shared" si="139"/>
        <v>0.51787345155057896</v>
      </c>
      <c r="I1009" s="2">
        <f t="shared" si="140"/>
        <v>34.118354927516975</v>
      </c>
    </row>
    <row r="1010" spans="1:9" ht="13.5" x14ac:dyDescent="0.25">
      <c r="A1010" s="3">
        <f>TITRES_STAT!B1013</f>
        <v>43781</v>
      </c>
      <c r="B1010" s="5">
        <f>TITRES_STAT!D1013</f>
        <v>0.26</v>
      </c>
      <c r="C1010" s="2">
        <f t="shared" si="135"/>
        <v>1.0000000000000009E-2</v>
      </c>
      <c r="D1010" s="2">
        <f t="shared" si="136"/>
        <v>1.0000000000000009E-2</v>
      </c>
      <c r="E1010" s="2">
        <f t="shared" si="137"/>
        <v>0</v>
      </c>
      <c r="F1010" s="2">
        <f t="shared" si="142"/>
        <v>2.1634612187785307E-3</v>
      </c>
      <c r="G1010" s="2">
        <f t="shared" si="142"/>
        <v>2.7983197442421502E-3</v>
      </c>
      <c r="H1010" s="2">
        <f t="shared" si="139"/>
        <v>0.77312866881280795</v>
      </c>
      <c r="I1010" s="2">
        <f t="shared" si="140"/>
        <v>43.602513591439113</v>
      </c>
    </row>
    <row r="1011" spans="1:9" ht="13.5" x14ac:dyDescent="0.25">
      <c r="A1011" s="3">
        <f>TITRES_STAT!B1014</f>
        <v>43782</v>
      </c>
      <c r="B1011" s="5">
        <f>TITRES_STAT!D1014</f>
        <v>0.26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2.0089282745800641E-3</v>
      </c>
      <c r="G1011" s="2">
        <f t="shared" si="142"/>
        <v>2.5984397625105683E-3</v>
      </c>
      <c r="H1011" s="2">
        <f t="shared" si="139"/>
        <v>0.77312866881280784</v>
      </c>
      <c r="I1011" s="2">
        <f t="shared" si="140"/>
        <v>43.602513591439106</v>
      </c>
    </row>
    <row r="1012" spans="1:9" ht="13.5" x14ac:dyDescent="0.25">
      <c r="A1012" s="3">
        <f>TITRES_STAT!B1015</f>
        <v>43783</v>
      </c>
      <c r="B1012" s="5">
        <f>TITRES_STAT!D1015</f>
        <v>0.26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1.8654333978243454E-3</v>
      </c>
      <c r="G1012" s="2">
        <f t="shared" si="142"/>
        <v>2.412836922331242E-3</v>
      </c>
      <c r="H1012" s="2">
        <f t="shared" si="139"/>
        <v>0.77312866881280784</v>
      </c>
      <c r="I1012" s="2">
        <f t="shared" si="140"/>
        <v>43.602513591439106</v>
      </c>
    </row>
    <row r="1013" spans="1:9" ht="13.5" x14ac:dyDescent="0.25">
      <c r="A1013" s="3">
        <f>TITRES_STAT!B1016</f>
        <v>43784</v>
      </c>
      <c r="B1013" s="5">
        <f>TITRES_STAT!D1016</f>
        <v>0.26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1.7321881551226066E-3</v>
      </c>
      <c r="G1013" s="2">
        <f t="shared" si="142"/>
        <v>2.2404914278790103E-3</v>
      </c>
      <c r="H1013" s="2">
        <f t="shared" si="139"/>
        <v>0.77312866881280795</v>
      </c>
      <c r="I1013" s="2">
        <f t="shared" si="140"/>
        <v>43.602513591439113</v>
      </c>
    </row>
    <row r="1014" spans="1:9" ht="13.5" x14ac:dyDescent="0.25">
      <c r="A1014" s="3">
        <f>TITRES_STAT!B1017</f>
        <v>43787</v>
      </c>
      <c r="B1014" s="5">
        <f>TITRES_STAT!D1017</f>
        <v>0.26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1.6084604297567061E-3</v>
      </c>
      <c r="G1014" s="2">
        <f t="shared" si="142"/>
        <v>2.0804563258876524E-3</v>
      </c>
      <c r="H1014" s="2">
        <f t="shared" si="139"/>
        <v>0.77312866881280795</v>
      </c>
      <c r="I1014" s="2">
        <f t="shared" si="140"/>
        <v>43.602513591439113</v>
      </c>
    </row>
    <row r="1015" spans="1:9" ht="13.5" x14ac:dyDescent="0.25">
      <c r="A1015" s="3">
        <f>TITRES_STAT!B1018</f>
        <v>43788</v>
      </c>
      <c r="B1015" s="5">
        <f>TITRES_STAT!D1018</f>
        <v>0.26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1.4935703990597985E-3</v>
      </c>
      <c r="G1015" s="2">
        <f t="shared" si="142"/>
        <v>1.9318523026099629E-3</v>
      </c>
      <c r="H1015" s="2">
        <f t="shared" si="139"/>
        <v>0.77312866881280795</v>
      </c>
      <c r="I1015" s="2">
        <f t="shared" si="140"/>
        <v>43.602513591439113</v>
      </c>
    </row>
    <row r="1016" spans="1:9" ht="13.5" x14ac:dyDescent="0.25">
      <c r="A1016" s="3">
        <f>TITRES_STAT!B1019</f>
        <v>43789</v>
      </c>
      <c r="B1016" s="5">
        <f>TITRES_STAT!D1019</f>
        <v>0.25</v>
      </c>
      <c r="C1016" s="2">
        <f t="shared" si="135"/>
        <v>-1.0000000000000009E-2</v>
      </c>
      <c r="D1016" s="2">
        <f t="shared" si="136"/>
        <v>0</v>
      </c>
      <c r="E1016" s="2">
        <f t="shared" si="137"/>
        <v>1.0000000000000009E-2</v>
      </c>
      <c r="F1016" s="2">
        <f t="shared" si="142"/>
        <v>1.3868867991269557E-3</v>
      </c>
      <c r="G1016" s="2">
        <f t="shared" si="142"/>
        <v>2.5081485667092515E-3</v>
      </c>
      <c r="H1016" s="2">
        <f t="shared" si="139"/>
        <v>0.55295241180492871</v>
      </c>
      <c r="I1016" s="2">
        <f t="shared" si="140"/>
        <v>35.606526484752763</v>
      </c>
    </row>
    <row r="1017" spans="1:9" ht="13.5" x14ac:dyDescent="0.25">
      <c r="A1017" s="3">
        <f>TITRES_STAT!B1020</f>
        <v>43790</v>
      </c>
      <c r="B1017" s="5">
        <f>TITRES_STAT!D1020</f>
        <v>0.25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1.2878234563321732E-3</v>
      </c>
      <c r="G1017" s="2">
        <f t="shared" si="142"/>
        <v>2.3289950976585908E-3</v>
      </c>
      <c r="H1017" s="2">
        <f t="shared" si="139"/>
        <v>0.55295241180492871</v>
      </c>
      <c r="I1017" s="2">
        <f t="shared" si="140"/>
        <v>35.606526484752763</v>
      </c>
    </row>
    <row r="1018" spans="1:9" ht="13.5" x14ac:dyDescent="0.25">
      <c r="A1018" s="3">
        <f>TITRES_STAT!B1021</f>
        <v>43791</v>
      </c>
      <c r="B1018" s="5">
        <f>TITRES_STAT!D1021</f>
        <v>0.25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1.195836066594161E-3</v>
      </c>
      <c r="G1018" s="2">
        <f t="shared" si="142"/>
        <v>2.1626383049686915E-3</v>
      </c>
      <c r="H1018" s="2">
        <f t="shared" si="139"/>
        <v>0.55295241180492871</v>
      </c>
      <c r="I1018" s="2">
        <f t="shared" si="140"/>
        <v>35.606526484752763</v>
      </c>
    </row>
    <row r="1019" spans="1:9" ht="13.5" x14ac:dyDescent="0.25">
      <c r="A1019" s="3">
        <f>TITRES_STAT!B1022</f>
        <v>43794</v>
      </c>
      <c r="B1019" s="5">
        <f>TITRES_STAT!D1022</f>
        <v>0.25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1.110419204694578E-3</v>
      </c>
      <c r="G1019" s="2">
        <f t="shared" si="142"/>
        <v>2.0081641403280706E-3</v>
      </c>
      <c r="H1019" s="2">
        <f t="shared" si="139"/>
        <v>0.55295241180492871</v>
      </c>
      <c r="I1019" s="2">
        <f t="shared" si="140"/>
        <v>35.606526484752763</v>
      </c>
    </row>
    <row r="1020" spans="1:9" ht="13.5" x14ac:dyDescent="0.25">
      <c r="A1020" s="3">
        <f>TITRES_STAT!B1023</f>
        <v>43795</v>
      </c>
      <c r="B1020" s="5">
        <f>TITRES_STAT!D1023</f>
        <v>0.26</v>
      </c>
      <c r="C1020" s="2">
        <f t="shared" si="135"/>
        <v>1.0000000000000009E-2</v>
      </c>
      <c r="D1020" s="2">
        <f t="shared" si="136"/>
        <v>1.0000000000000009E-2</v>
      </c>
      <c r="E1020" s="2">
        <f t="shared" si="137"/>
        <v>0</v>
      </c>
      <c r="F1020" s="2">
        <f t="shared" si="142"/>
        <v>1.7453892615021086E-3</v>
      </c>
      <c r="G1020" s="2">
        <f t="shared" si="142"/>
        <v>1.8647238445903512E-3</v>
      </c>
      <c r="H1020" s="2">
        <f t="shared" si="139"/>
        <v>0.9360041523389977</v>
      </c>
      <c r="I1020" s="2">
        <f t="shared" si="140"/>
        <v>48.347218223068239</v>
      </c>
    </row>
    <row r="1021" spans="1:9" ht="13.5" x14ac:dyDescent="0.25">
      <c r="A1021" s="3">
        <f>TITRES_STAT!B1024</f>
        <v>43796</v>
      </c>
      <c r="B1021" s="5">
        <f>TITRES_STAT!D1024</f>
        <v>0.26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1.6207185999662437E-3</v>
      </c>
      <c r="G1021" s="2">
        <f t="shared" si="143"/>
        <v>1.7315292842624689E-3</v>
      </c>
      <c r="H1021" s="2">
        <f t="shared" si="139"/>
        <v>0.93600415233899781</v>
      </c>
      <c r="I1021" s="2">
        <f t="shared" si="140"/>
        <v>48.347218223068246</v>
      </c>
    </row>
    <row r="1022" spans="1:9" ht="13.5" x14ac:dyDescent="0.25">
      <c r="A1022" s="3">
        <f>TITRES_STAT!B1025</f>
        <v>43797</v>
      </c>
      <c r="B1022" s="5">
        <f>TITRES_STAT!D1025</f>
        <v>0.26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1.5049529856829406E-3</v>
      </c>
      <c r="G1022" s="2">
        <f t="shared" si="143"/>
        <v>1.6078486211008639E-3</v>
      </c>
      <c r="H1022" s="2">
        <f t="shared" si="139"/>
        <v>0.93600415233899781</v>
      </c>
      <c r="I1022" s="2">
        <f t="shared" si="140"/>
        <v>48.347218223068246</v>
      </c>
    </row>
    <row r="1023" spans="1:9" ht="13.5" x14ac:dyDescent="0.25">
      <c r="A1023" s="3">
        <f>TITRES_STAT!B1026</f>
        <v>43798</v>
      </c>
      <c r="B1023" s="5">
        <f>TITRES_STAT!D1026</f>
        <v>0.26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1.3974563438484448E-3</v>
      </c>
      <c r="G1023" s="2">
        <f t="shared" si="143"/>
        <v>1.4930022910222308E-3</v>
      </c>
      <c r="H1023" s="2">
        <f t="shared" si="139"/>
        <v>0.9360041523389977</v>
      </c>
      <c r="I1023" s="2">
        <f t="shared" si="140"/>
        <v>48.347218223068239</v>
      </c>
    </row>
    <row r="1024" spans="1:9" ht="13.5" x14ac:dyDescent="0.25">
      <c r="A1024" s="3">
        <f>TITRES_STAT!B1027</f>
        <v>43801</v>
      </c>
      <c r="B1024" s="5">
        <f>TITRES_STAT!D1027</f>
        <v>0.27</v>
      </c>
      <c r="C1024" s="2">
        <f t="shared" si="135"/>
        <v>1.0000000000000009E-2</v>
      </c>
      <c r="D1024" s="2">
        <f t="shared" si="136"/>
        <v>1.0000000000000009E-2</v>
      </c>
      <c r="E1024" s="2">
        <f t="shared" si="137"/>
        <v>0</v>
      </c>
      <c r="F1024" s="2">
        <f t="shared" si="143"/>
        <v>2.0119237478592707E-3</v>
      </c>
      <c r="G1024" s="2">
        <f t="shared" si="143"/>
        <v>1.3863592702349286E-3</v>
      </c>
      <c r="H1024" s="2">
        <f t="shared" si="139"/>
        <v>1.4512282573898292</v>
      </c>
      <c r="I1024" s="2">
        <f t="shared" si="140"/>
        <v>59.204125646591471</v>
      </c>
    </row>
    <row r="1025" spans="1:9" ht="13.5" x14ac:dyDescent="0.25">
      <c r="A1025" s="3">
        <f>TITRES_STAT!B1028</f>
        <v>43802</v>
      </c>
      <c r="B1025" s="5">
        <f>TITRES_STAT!D1028</f>
        <v>0.27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1.8682149087264656E-3</v>
      </c>
      <c r="G1025" s="2">
        <f t="shared" si="143"/>
        <v>1.287333608075291E-3</v>
      </c>
      <c r="H1025" s="2">
        <f t="shared" si="139"/>
        <v>1.451228257389829</v>
      </c>
      <c r="I1025" s="2">
        <f t="shared" si="140"/>
        <v>59.204125646591471</v>
      </c>
    </row>
    <row r="1026" spans="1:9" ht="13.5" x14ac:dyDescent="0.25">
      <c r="A1026" s="3">
        <f>TITRES_STAT!B1029</f>
        <v>43803</v>
      </c>
      <c r="B1026" s="5">
        <f>TITRES_STAT!D1029</f>
        <v>0.26</v>
      </c>
      <c r="C1026" s="2">
        <f t="shared" si="135"/>
        <v>-1.0000000000000009E-2</v>
      </c>
      <c r="D1026" s="2">
        <f t="shared" si="136"/>
        <v>0</v>
      </c>
      <c r="E1026" s="2">
        <f t="shared" si="137"/>
        <v>1.0000000000000009E-2</v>
      </c>
      <c r="F1026" s="2">
        <f t="shared" si="143"/>
        <v>1.7347709866745752E-3</v>
      </c>
      <c r="G1026" s="2">
        <f t="shared" si="143"/>
        <v>1.9096669217841995E-3</v>
      </c>
      <c r="H1026" s="2">
        <f t="shared" si="139"/>
        <v>0.90841547648203524</v>
      </c>
      <c r="I1026" s="2">
        <f t="shared" si="140"/>
        <v>47.600508782113025</v>
      </c>
    </row>
    <row r="1027" spans="1:9" ht="13.5" x14ac:dyDescent="0.25">
      <c r="A1027" s="3">
        <f>TITRES_STAT!B1030</f>
        <v>43804</v>
      </c>
      <c r="B1027" s="5">
        <f>TITRES_STAT!D1030</f>
        <v>0.26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1.610858773340677E-3</v>
      </c>
      <c r="G1027" s="2">
        <f t="shared" si="143"/>
        <v>1.7732621416567567E-3</v>
      </c>
      <c r="H1027" s="2">
        <f t="shared" si="139"/>
        <v>0.90841547648203536</v>
      </c>
      <c r="I1027" s="2">
        <f t="shared" si="140"/>
        <v>47.600508782113025</v>
      </c>
    </row>
    <row r="1028" spans="1:9" ht="13.5" x14ac:dyDescent="0.25">
      <c r="A1028" s="3">
        <f>TITRES_STAT!B1031</f>
        <v>43805</v>
      </c>
      <c r="B1028" s="5">
        <f>TITRES_STAT!D1031</f>
        <v>0.26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1.4957974323877715E-3</v>
      </c>
      <c r="G1028" s="2">
        <f t="shared" si="143"/>
        <v>1.6466005601098455E-3</v>
      </c>
      <c r="H1028" s="2">
        <f t="shared" si="139"/>
        <v>0.90841547648203536</v>
      </c>
      <c r="I1028" s="2">
        <f t="shared" si="140"/>
        <v>47.600508782113025</v>
      </c>
    </row>
    <row r="1029" spans="1:9" ht="13.5" x14ac:dyDescent="0.25">
      <c r="A1029" s="3">
        <f>TITRES_STAT!B1032</f>
        <v>43808</v>
      </c>
      <c r="B1029" s="5">
        <f>TITRES_STAT!D1032</f>
        <v>0.26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1.3889547586457879E-3</v>
      </c>
      <c r="G1029" s="2">
        <f t="shared" si="143"/>
        <v>1.5289862343877136E-3</v>
      </c>
      <c r="H1029" s="2">
        <f t="shared" si="139"/>
        <v>0.90841547648203536</v>
      </c>
      <c r="I1029" s="2">
        <f t="shared" si="140"/>
        <v>47.600508782113025</v>
      </c>
    </row>
    <row r="1030" spans="1:9" ht="13.5" x14ac:dyDescent="0.25">
      <c r="A1030" s="3">
        <f>TITRES_STAT!B1033</f>
        <v>43809</v>
      </c>
      <c r="B1030" s="5">
        <f>TITRES_STAT!D1033</f>
        <v>0.26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1.2897437044568031E-3</v>
      </c>
      <c r="G1030" s="2">
        <f t="shared" si="143"/>
        <v>1.4197729319314484E-3</v>
      </c>
      <c r="H1030" s="2">
        <f t="shared" si="139"/>
        <v>0.90841547648203536</v>
      </c>
      <c r="I1030" s="2">
        <f t="shared" si="140"/>
        <v>47.600508782113025</v>
      </c>
    </row>
    <row r="1031" spans="1:9" ht="13.5" x14ac:dyDescent="0.25">
      <c r="A1031" s="3">
        <f>TITRES_STAT!B1034</f>
        <v>43810</v>
      </c>
      <c r="B1031" s="5">
        <f>TITRES_STAT!D1034</f>
        <v>0.25</v>
      </c>
      <c r="C1031" s="2">
        <f t="shared" si="144"/>
        <v>-1.0000000000000009E-2</v>
      </c>
      <c r="D1031" s="2">
        <f t="shared" si="145"/>
        <v>0</v>
      </c>
      <c r="E1031" s="2">
        <f t="shared" si="146"/>
        <v>1.0000000000000009E-2</v>
      </c>
      <c r="F1031" s="2">
        <f t="shared" si="143"/>
        <v>1.1976191541384598E-3</v>
      </c>
      <c r="G1031" s="2">
        <f t="shared" si="143"/>
        <v>2.0326462939363457E-3</v>
      </c>
      <c r="H1031" s="2">
        <f t="shared" si="139"/>
        <v>0.58919210770271102</v>
      </c>
      <c r="I1031" s="2">
        <f t="shared" si="140"/>
        <v>37.074945492551535</v>
      </c>
    </row>
    <row r="1032" spans="1:9" ht="13.5" x14ac:dyDescent="0.25">
      <c r="A1032" s="3">
        <f>TITRES_STAT!B1035</f>
        <v>43811</v>
      </c>
      <c r="B1032" s="5">
        <f>TITRES_STAT!D1035</f>
        <v>0.24</v>
      </c>
      <c r="C1032" s="2">
        <f t="shared" si="144"/>
        <v>-1.0000000000000009E-2</v>
      </c>
      <c r="D1032" s="2">
        <f t="shared" si="145"/>
        <v>0</v>
      </c>
      <c r="E1032" s="2">
        <f t="shared" si="146"/>
        <v>1.0000000000000009E-2</v>
      </c>
      <c r="F1032" s="2">
        <f t="shared" si="143"/>
        <v>1.1120749288428555E-3</v>
      </c>
      <c r="G1032" s="2">
        <f t="shared" si="143"/>
        <v>2.6017429872266071E-3</v>
      </c>
      <c r="H1032" s="2">
        <f t="shared" si="139"/>
        <v>0.42743458300940768</v>
      </c>
      <c r="I1032" s="2">
        <f t="shared" si="140"/>
        <v>29.944250202223856</v>
      </c>
    </row>
    <row r="1033" spans="1:9" ht="13.5" x14ac:dyDescent="0.25">
      <c r="A1033" s="3">
        <f>TITRES_STAT!B1036</f>
        <v>43812</v>
      </c>
      <c r="B1033" s="5">
        <f>TITRES_STAT!D1036</f>
        <v>0.24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1.0326410053540802E-3</v>
      </c>
      <c r="G1033" s="2">
        <f t="shared" si="143"/>
        <v>2.4159042024247063E-3</v>
      </c>
      <c r="H1033" s="2">
        <f t="shared" si="139"/>
        <v>0.42743458300940779</v>
      </c>
      <c r="I1033" s="2">
        <f t="shared" si="140"/>
        <v>29.944250202223856</v>
      </c>
    </row>
    <row r="1034" spans="1:9" ht="13.5" x14ac:dyDescent="0.25">
      <c r="A1034" s="3">
        <f>TITRES_STAT!B1037</f>
        <v>43815</v>
      </c>
      <c r="B1034" s="5">
        <f>TITRES_STAT!D1037</f>
        <v>0.24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9.5888093354307439E-4</v>
      </c>
      <c r="G1034" s="2">
        <f t="shared" si="143"/>
        <v>2.2433396165372275E-3</v>
      </c>
      <c r="H1034" s="2">
        <f t="shared" si="139"/>
        <v>0.42743458300940768</v>
      </c>
      <c r="I1034" s="2">
        <f t="shared" si="140"/>
        <v>29.944250202223856</v>
      </c>
    </row>
    <row r="1035" spans="1:9" ht="13.5" x14ac:dyDescent="0.25">
      <c r="A1035" s="3">
        <f>TITRES_STAT!B1038</f>
        <v>43816</v>
      </c>
      <c r="B1035" s="5">
        <f>TITRES_STAT!D1038</f>
        <v>0.24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8.9038943828999761E-4</v>
      </c>
      <c r="G1035" s="2">
        <f t="shared" si="143"/>
        <v>2.0831010724988541E-3</v>
      </c>
      <c r="H1035" s="2">
        <f t="shared" si="139"/>
        <v>0.42743458300940768</v>
      </c>
      <c r="I1035" s="2">
        <f t="shared" si="140"/>
        <v>29.944250202223856</v>
      </c>
    </row>
    <row r="1036" spans="1:9" ht="13.5" x14ac:dyDescent="0.25">
      <c r="A1036" s="3">
        <f>TITRES_STAT!B1039</f>
        <v>43817</v>
      </c>
      <c r="B1036" s="5">
        <f>TITRES_STAT!D1039</f>
        <v>0.24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8.2679019269785495E-4</v>
      </c>
      <c r="G1036" s="2">
        <f t="shared" si="143"/>
        <v>1.9343081387489358E-3</v>
      </c>
      <c r="H1036" s="2">
        <f t="shared" si="139"/>
        <v>0.42743458300940773</v>
      </c>
      <c r="I1036" s="2">
        <f t="shared" si="140"/>
        <v>29.944250202223856</v>
      </c>
    </row>
    <row r="1037" spans="1:9" ht="13.5" x14ac:dyDescent="0.25">
      <c r="A1037" s="3">
        <f>TITRES_STAT!B1040</f>
        <v>43818</v>
      </c>
      <c r="B1037" s="5">
        <f>TITRES_STAT!D1040</f>
        <v>0.25</v>
      </c>
      <c r="C1037" s="2">
        <f t="shared" si="144"/>
        <v>1.0000000000000009E-2</v>
      </c>
      <c r="D1037" s="2">
        <f t="shared" si="145"/>
        <v>1.0000000000000009E-2</v>
      </c>
      <c r="E1037" s="2">
        <f t="shared" si="146"/>
        <v>0</v>
      </c>
      <c r="F1037" s="2">
        <f t="shared" ref="F1037:G1052" si="147">((F1036*13)+D1037)/14</f>
        <v>1.4820194646480087E-3</v>
      </c>
      <c r="G1037" s="2">
        <f t="shared" si="147"/>
        <v>1.7961432716954403E-3</v>
      </c>
      <c r="H1037" s="2">
        <f t="shared" si="139"/>
        <v>0.82511205425671885</v>
      </c>
      <c r="I1037" s="2">
        <f t="shared" si="140"/>
        <v>45.20884360674215</v>
      </c>
    </row>
    <row r="1038" spans="1:9" ht="13.5" x14ac:dyDescent="0.25">
      <c r="A1038" s="3">
        <f>TITRES_STAT!B1041</f>
        <v>43819</v>
      </c>
      <c r="B1038" s="5">
        <f>TITRES_STAT!D1041</f>
        <v>0.26</v>
      </c>
      <c r="C1038" s="2">
        <f t="shared" si="144"/>
        <v>1.0000000000000009E-2</v>
      </c>
      <c r="D1038" s="2">
        <f t="shared" si="145"/>
        <v>1.0000000000000009E-2</v>
      </c>
      <c r="E1038" s="2">
        <f t="shared" si="146"/>
        <v>0</v>
      </c>
      <c r="F1038" s="2">
        <f t="shared" si="147"/>
        <v>2.0904466457445799E-3</v>
      </c>
      <c r="G1038" s="2">
        <f t="shared" si="147"/>
        <v>1.6678473237171944E-3</v>
      </c>
      <c r="H1038" s="2">
        <f t="shared" si="139"/>
        <v>1.2533801002153617</v>
      </c>
      <c r="I1038" s="2">
        <f t="shared" si="140"/>
        <v>55.622222815208708</v>
      </c>
    </row>
    <row r="1039" spans="1:9" ht="13.5" x14ac:dyDescent="0.25">
      <c r="A1039" s="3">
        <f>TITRES_STAT!B1042</f>
        <v>43822</v>
      </c>
      <c r="B1039" s="5">
        <f>TITRES_STAT!D1042</f>
        <v>0.26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1.9411290281913956E-3</v>
      </c>
      <c r="G1039" s="2">
        <f t="shared" si="147"/>
        <v>1.5487153720231091E-3</v>
      </c>
      <c r="H1039" s="2">
        <f t="shared" si="139"/>
        <v>1.2533801002153617</v>
      </c>
      <c r="I1039" s="2">
        <f t="shared" si="140"/>
        <v>55.622222815208708</v>
      </c>
    </row>
    <row r="1040" spans="1:9" ht="13.5" x14ac:dyDescent="0.25">
      <c r="A1040" s="3">
        <f>TITRES_STAT!B1043</f>
        <v>43823</v>
      </c>
      <c r="B1040" s="5">
        <f>TITRES_STAT!D1043</f>
        <v>0.26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1.8024769547491531E-3</v>
      </c>
      <c r="G1040" s="2">
        <f t="shared" si="147"/>
        <v>1.4380928454500298E-3</v>
      </c>
      <c r="H1040" s="2">
        <f t="shared" si="139"/>
        <v>1.2533801002153617</v>
      </c>
      <c r="I1040" s="2">
        <f t="shared" si="140"/>
        <v>55.622222815208708</v>
      </c>
    </row>
    <row r="1041" spans="1:9" ht="13.5" x14ac:dyDescent="0.25">
      <c r="A1041" s="3">
        <f>TITRES_STAT!B1044</f>
        <v>43824</v>
      </c>
      <c r="B1041" s="5">
        <f>TITRES_STAT!D1044</f>
        <v>0.26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1.6737286008384994E-3</v>
      </c>
      <c r="G1041" s="2">
        <f t="shared" si="147"/>
        <v>1.3353719279178848E-3</v>
      </c>
      <c r="H1041" s="2">
        <f t="shared" ref="H1041:H1104" si="148">F1041/G1041</f>
        <v>1.2533801002153617</v>
      </c>
      <c r="I1041" s="2">
        <f t="shared" ref="I1041:I1104" si="149">IF(G1041=0,100,100-(100/(1+H1041)))</f>
        <v>55.622222815208708</v>
      </c>
    </row>
    <row r="1042" spans="1:9" ht="13.5" x14ac:dyDescent="0.25">
      <c r="A1042" s="3">
        <f>TITRES_STAT!B1045</f>
        <v>43825</v>
      </c>
      <c r="B1042" s="5">
        <f>TITRES_STAT!D1045</f>
        <v>0.26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1.5541765579214636E-3</v>
      </c>
      <c r="G1042" s="2">
        <f t="shared" si="147"/>
        <v>1.2399882187808932E-3</v>
      </c>
      <c r="H1042" s="2">
        <f t="shared" si="148"/>
        <v>1.2533801002153615</v>
      </c>
      <c r="I1042" s="2">
        <f t="shared" si="149"/>
        <v>55.622222815208694</v>
      </c>
    </row>
    <row r="1043" spans="1:9" ht="13.5" x14ac:dyDescent="0.25">
      <c r="A1043" s="3">
        <f>TITRES_STAT!B1046</f>
        <v>43826</v>
      </c>
      <c r="B1043" s="5">
        <f>TITRES_STAT!D1046</f>
        <v>0.25</v>
      </c>
      <c r="C1043" s="2">
        <f t="shared" si="144"/>
        <v>-1.0000000000000009E-2</v>
      </c>
      <c r="D1043" s="2">
        <f t="shared" si="145"/>
        <v>0</v>
      </c>
      <c r="E1043" s="2">
        <f t="shared" si="146"/>
        <v>1.0000000000000009E-2</v>
      </c>
      <c r="F1043" s="2">
        <f t="shared" si="147"/>
        <v>1.4431639466413592E-3</v>
      </c>
      <c r="G1043" s="2">
        <f t="shared" si="147"/>
        <v>1.8657033460108298E-3</v>
      </c>
      <c r="H1043" s="2">
        <f t="shared" si="148"/>
        <v>0.77352273057079146</v>
      </c>
      <c r="I1043" s="2">
        <f t="shared" si="149"/>
        <v>43.615044636154195</v>
      </c>
    </row>
    <row r="1044" spans="1:9" ht="13.5" x14ac:dyDescent="0.25">
      <c r="A1044" s="3">
        <f>TITRES_STAT!B1047</f>
        <v>43829</v>
      </c>
      <c r="B1044" s="5">
        <f>TITRES_STAT!D1047</f>
        <v>0.25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1.3400808075955479E-3</v>
      </c>
      <c r="G1044" s="2">
        <f t="shared" si="147"/>
        <v>1.7324388212957705E-3</v>
      </c>
      <c r="H1044" s="2">
        <f t="shared" si="148"/>
        <v>0.77352273057079157</v>
      </c>
      <c r="I1044" s="2">
        <f t="shared" si="149"/>
        <v>43.615044636154202</v>
      </c>
    </row>
    <row r="1045" spans="1:9" ht="13.5" x14ac:dyDescent="0.25">
      <c r="A1045" s="3">
        <f>TITRES_STAT!B1048</f>
        <v>43830</v>
      </c>
      <c r="B1045" s="5">
        <f>TITRES_STAT!D1048</f>
        <v>0.25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1.2443607499101517E-3</v>
      </c>
      <c r="G1045" s="2">
        <f t="shared" si="147"/>
        <v>1.6086931912032156E-3</v>
      </c>
      <c r="H1045" s="2">
        <f t="shared" si="148"/>
        <v>0.77352273057079146</v>
      </c>
      <c r="I1045" s="2">
        <f t="shared" si="149"/>
        <v>43.615044636154195</v>
      </c>
    </row>
    <row r="1046" spans="1:9" ht="13.5" x14ac:dyDescent="0.25">
      <c r="A1046" s="3">
        <f>TITRES_STAT!B1049</f>
        <v>43832</v>
      </c>
      <c r="B1046" s="5">
        <f>TITRES_STAT!D1049</f>
        <v>0.24</v>
      </c>
      <c r="C1046" s="2">
        <f t="shared" si="144"/>
        <v>-1.0000000000000009E-2</v>
      </c>
      <c r="D1046" s="2">
        <f t="shared" si="145"/>
        <v>0</v>
      </c>
      <c r="E1046" s="2">
        <f t="shared" si="146"/>
        <v>1.0000000000000009E-2</v>
      </c>
      <c r="F1046" s="2">
        <f t="shared" si="147"/>
        <v>1.1554778392022839E-3</v>
      </c>
      <c r="G1046" s="2">
        <f t="shared" si="147"/>
        <v>2.208072248974415E-3</v>
      </c>
      <c r="H1046" s="2">
        <f t="shared" si="148"/>
        <v>0.52329711572570581</v>
      </c>
      <c r="I1046" s="2">
        <f t="shared" si="149"/>
        <v>34.352925002185444</v>
      </c>
    </row>
    <row r="1047" spans="1:9" ht="13.5" x14ac:dyDescent="0.25">
      <c r="A1047" s="3">
        <f>TITRES_STAT!B1050</f>
        <v>43833</v>
      </c>
      <c r="B1047" s="5">
        <f>TITRES_STAT!D1050</f>
        <v>0.24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1.0729437078306921E-3</v>
      </c>
      <c r="G1047" s="2">
        <f t="shared" si="147"/>
        <v>2.0503528026190997E-3</v>
      </c>
      <c r="H1047" s="2">
        <f t="shared" si="148"/>
        <v>0.5232971157257057</v>
      </c>
      <c r="I1047" s="2">
        <f t="shared" si="149"/>
        <v>34.352925002185444</v>
      </c>
    </row>
    <row r="1048" spans="1:9" ht="13.5" x14ac:dyDescent="0.25">
      <c r="A1048" s="3">
        <f>TITRES_STAT!B1051</f>
        <v>43836</v>
      </c>
      <c r="B1048" s="5">
        <f>TITRES_STAT!D1051</f>
        <v>0.24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9.9630487155707124E-4</v>
      </c>
      <c r="G1048" s="2">
        <f t="shared" si="147"/>
        <v>1.9038990310034499E-3</v>
      </c>
      <c r="H1048" s="2">
        <f t="shared" si="148"/>
        <v>0.5232971157257057</v>
      </c>
      <c r="I1048" s="2">
        <f t="shared" si="149"/>
        <v>34.352925002185444</v>
      </c>
    </row>
    <row r="1049" spans="1:9" ht="13.5" x14ac:dyDescent="0.25">
      <c r="A1049" s="3">
        <f>TITRES_STAT!B1052</f>
        <v>43837</v>
      </c>
      <c r="B1049" s="5">
        <f>TITRES_STAT!D1052</f>
        <v>0.24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9.2514023787442325E-4</v>
      </c>
      <c r="G1049" s="2">
        <f t="shared" si="147"/>
        <v>1.7679062430746319E-3</v>
      </c>
      <c r="H1049" s="2">
        <f t="shared" si="148"/>
        <v>0.5232971157257057</v>
      </c>
      <c r="I1049" s="2">
        <f t="shared" si="149"/>
        <v>34.352925002185444</v>
      </c>
    </row>
    <row r="1050" spans="1:9" ht="13.5" x14ac:dyDescent="0.25">
      <c r="A1050" s="3">
        <f>TITRES_STAT!B1053</f>
        <v>43838</v>
      </c>
      <c r="B1050" s="5">
        <f>TITRES_STAT!D1053</f>
        <v>0.24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8.5905879231196441E-4</v>
      </c>
      <c r="G1050" s="2">
        <f t="shared" si="147"/>
        <v>1.6416272257121583E-3</v>
      </c>
      <c r="H1050" s="2">
        <f t="shared" si="148"/>
        <v>0.5232971157257057</v>
      </c>
      <c r="I1050" s="2">
        <f t="shared" si="149"/>
        <v>34.352925002185444</v>
      </c>
    </row>
    <row r="1051" spans="1:9" ht="13.5" x14ac:dyDescent="0.25">
      <c r="A1051" s="3">
        <f>TITRES_STAT!B1054</f>
        <v>43839</v>
      </c>
      <c r="B1051" s="5">
        <f>TITRES_STAT!D1054</f>
        <v>0.23</v>
      </c>
      <c r="C1051" s="2">
        <f t="shared" si="144"/>
        <v>-9.9999999999999811E-3</v>
      </c>
      <c r="D1051" s="2">
        <f t="shared" si="145"/>
        <v>0</v>
      </c>
      <c r="E1051" s="2">
        <f t="shared" si="146"/>
        <v>9.9999999999999811E-3</v>
      </c>
      <c r="F1051" s="2">
        <f t="shared" si="147"/>
        <v>7.9769745000396702E-4</v>
      </c>
      <c r="G1051" s="2">
        <f t="shared" si="147"/>
        <v>2.2386538524470029E-3</v>
      </c>
      <c r="H1051" s="2">
        <f t="shared" si="148"/>
        <v>0.35632907210376841</v>
      </c>
      <c r="I1051" s="2">
        <f t="shared" si="149"/>
        <v>26.271579621240093</v>
      </c>
    </row>
    <row r="1052" spans="1:9" ht="13.5" x14ac:dyDescent="0.25">
      <c r="A1052" s="3">
        <f>TITRES_STAT!B1055</f>
        <v>43840</v>
      </c>
      <c r="B1052" s="5">
        <f>TITRES_STAT!D1055</f>
        <v>0.24</v>
      </c>
      <c r="C1052" s="2">
        <f t="shared" si="144"/>
        <v>9.9999999999999811E-3</v>
      </c>
      <c r="D1052" s="2">
        <f t="shared" si="145"/>
        <v>9.9999999999999811E-3</v>
      </c>
      <c r="E1052" s="2">
        <f t="shared" si="146"/>
        <v>0</v>
      </c>
      <c r="F1052" s="2">
        <f t="shared" si="147"/>
        <v>1.4550047750036823E-3</v>
      </c>
      <c r="G1052" s="2">
        <f t="shared" si="147"/>
        <v>2.0787500058436453E-3</v>
      </c>
      <c r="H1052" s="2">
        <f t="shared" si="148"/>
        <v>0.69994216279661747</v>
      </c>
      <c r="I1052" s="2">
        <f t="shared" si="149"/>
        <v>41.174469232831143</v>
      </c>
    </row>
    <row r="1053" spans="1:9" ht="13.5" x14ac:dyDescent="0.25">
      <c r="A1053" s="3">
        <f>TITRES_STAT!B1056</f>
        <v>43843</v>
      </c>
      <c r="B1053" s="5">
        <f>TITRES_STAT!D1056</f>
        <v>0.24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1.3510758625034194E-3</v>
      </c>
      <c r="G1053" s="2">
        <f t="shared" si="150"/>
        <v>1.9302678625690991E-3</v>
      </c>
      <c r="H1053" s="2">
        <f t="shared" si="148"/>
        <v>0.69994216279661758</v>
      </c>
      <c r="I1053" s="2">
        <f t="shared" si="149"/>
        <v>41.174469232831143</v>
      </c>
    </row>
    <row r="1054" spans="1:9" ht="13.5" x14ac:dyDescent="0.25">
      <c r="A1054" s="3">
        <f>TITRES_STAT!B1057</f>
        <v>43845</v>
      </c>
      <c r="B1054" s="5">
        <f>TITRES_STAT!D1057</f>
        <v>0.24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1.254570443753175E-3</v>
      </c>
      <c r="G1054" s="2">
        <f t="shared" si="150"/>
        <v>1.7923915866713063E-3</v>
      </c>
      <c r="H1054" s="2">
        <f t="shared" si="148"/>
        <v>0.69994216279661747</v>
      </c>
      <c r="I1054" s="2">
        <f t="shared" si="149"/>
        <v>41.174469232831143</v>
      </c>
    </row>
    <row r="1055" spans="1:9" ht="13.5" x14ac:dyDescent="0.25">
      <c r="A1055" s="3">
        <f>TITRES_STAT!B1058</f>
        <v>43846</v>
      </c>
      <c r="B1055" s="5">
        <f>TITRES_STAT!D1058</f>
        <v>0.23</v>
      </c>
      <c r="C1055" s="2">
        <f t="shared" si="144"/>
        <v>-9.9999999999999811E-3</v>
      </c>
      <c r="D1055" s="2">
        <f t="shared" si="145"/>
        <v>0</v>
      </c>
      <c r="E1055" s="2">
        <f t="shared" si="146"/>
        <v>9.9999999999999811E-3</v>
      </c>
      <c r="F1055" s="2">
        <f t="shared" si="150"/>
        <v>1.1649582691993768E-3</v>
      </c>
      <c r="G1055" s="2">
        <f t="shared" si="150"/>
        <v>2.3786493304804976E-3</v>
      </c>
      <c r="H1055" s="2">
        <f t="shared" si="148"/>
        <v>0.48975620503256362</v>
      </c>
      <c r="I1055" s="2">
        <f t="shared" si="149"/>
        <v>32.874922982573409</v>
      </c>
    </row>
    <row r="1056" spans="1:9" ht="13.5" x14ac:dyDescent="0.25">
      <c r="A1056" s="3">
        <f>TITRES_STAT!B1059</f>
        <v>43847</v>
      </c>
      <c r="B1056" s="5">
        <f>TITRES_STAT!D1059</f>
        <v>0.23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1.0817469642565641E-3</v>
      </c>
      <c r="G1056" s="2">
        <f t="shared" si="150"/>
        <v>2.2087458068747478E-3</v>
      </c>
      <c r="H1056" s="2">
        <f t="shared" si="148"/>
        <v>0.48975620503256362</v>
      </c>
      <c r="I1056" s="2">
        <f t="shared" si="149"/>
        <v>32.874922982573409</v>
      </c>
    </row>
    <row r="1057" spans="1:9" ht="13.5" x14ac:dyDescent="0.25">
      <c r="A1057" s="3">
        <f>TITRES_STAT!B1060</f>
        <v>43850</v>
      </c>
      <c r="B1057" s="5">
        <f>TITRES_STAT!D1060</f>
        <v>0.23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1.0044793239525238E-3</v>
      </c>
      <c r="G1057" s="2">
        <f t="shared" si="150"/>
        <v>2.0509782492408373E-3</v>
      </c>
      <c r="H1057" s="2">
        <f t="shared" si="148"/>
        <v>0.48975620503256356</v>
      </c>
      <c r="I1057" s="2">
        <f t="shared" si="149"/>
        <v>32.874922982573409</v>
      </c>
    </row>
    <row r="1058" spans="1:9" ht="13.5" x14ac:dyDescent="0.25">
      <c r="A1058" s="3">
        <f>TITRES_STAT!B1061</f>
        <v>43851</v>
      </c>
      <c r="B1058" s="5">
        <f>TITRES_STAT!D1061</f>
        <v>0.23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9.327308008130579E-4</v>
      </c>
      <c r="G1058" s="2">
        <f t="shared" si="150"/>
        <v>1.904479802866492E-3</v>
      </c>
      <c r="H1058" s="2">
        <f t="shared" si="148"/>
        <v>0.48975620503256356</v>
      </c>
      <c r="I1058" s="2">
        <f t="shared" si="149"/>
        <v>32.874922982573409</v>
      </c>
    </row>
    <row r="1059" spans="1:9" ht="13.5" x14ac:dyDescent="0.25">
      <c r="A1059" s="3">
        <f>TITRES_STAT!B1062</f>
        <v>43852</v>
      </c>
      <c r="B1059" s="5">
        <f>TITRES_STAT!D1062</f>
        <v>0.23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8.6610717218355373E-4</v>
      </c>
      <c r="G1059" s="2">
        <f t="shared" si="150"/>
        <v>1.7684455312331712E-3</v>
      </c>
      <c r="H1059" s="2">
        <f t="shared" si="148"/>
        <v>0.48975620503256356</v>
      </c>
      <c r="I1059" s="2">
        <f t="shared" si="149"/>
        <v>32.874922982573409</v>
      </c>
    </row>
    <row r="1060" spans="1:9" ht="13.5" x14ac:dyDescent="0.25">
      <c r="A1060" s="3">
        <f>TITRES_STAT!B1063</f>
        <v>43853</v>
      </c>
      <c r="B1060" s="5">
        <f>TITRES_STAT!D1063</f>
        <v>0.24</v>
      </c>
      <c r="C1060" s="2">
        <f t="shared" si="144"/>
        <v>9.9999999999999811E-3</v>
      </c>
      <c r="D1060" s="2">
        <f t="shared" si="145"/>
        <v>9.9999999999999811E-3</v>
      </c>
      <c r="E1060" s="2">
        <f t="shared" si="146"/>
        <v>0</v>
      </c>
      <c r="F1060" s="2">
        <f t="shared" si="150"/>
        <v>1.5185280884561557E-3</v>
      </c>
      <c r="G1060" s="2">
        <f t="shared" si="150"/>
        <v>1.6421279932879447E-3</v>
      </c>
      <c r="H1060" s="2">
        <f t="shared" si="148"/>
        <v>0.92473186905223415</v>
      </c>
      <c r="I1060" s="2">
        <f t="shared" si="149"/>
        <v>48.044711261916476</v>
      </c>
    </row>
    <row r="1061" spans="1:9" ht="13.5" x14ac:dyDescent="0.25">
      <c r="A1061" s="3">
        <f>TITRES_STAT!B1064</f>
        <v>43854</v>
      </c>
      <c r="B1061" s="5">
        <f>TITRES_STAT!D1064</f>
        <v>0.24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1.4100617964235731E-3</v>
      </c>
      <c r="G1061" s="2">
        <f t="shared" si="150"/>
        <v>1.52483313662452E-3</v>
      </c>
      <c r="H1061" s="2">
        <f t="shared" si="148"/>
        <v>0.92473186905223415</v>
      </c>
      <c r="I1061" s="2">
        <f t="shared" si="149"/>
        <v>48.044711261916476</v>
      </c>
    </row>
    <row r="1062" spans="1:9" ht="13.5" x14ac:dyDescent="0.25">
      <c r="A1062" s="3">
        <f>TITRES_STAT!B1065</f>
        <v>43857</v>
      </c>
      <c r="B1062" s="5">
        <f>TITRES_STAT!D1065</f>
        <v>0.25</v>
      </c>
      <c r="C1062" s="2">
        <f t="shared" si="144"/>
        <v>1.0000000000000009E-2</v>
      </c>
      <c r="D1062" s="2">
        <f t="shared" si="145"/>
        <v>1.0000000000000009E-2</v>
      </c>
      <c r="E1062" s="2">
        <f t="shared" si="146"/>
        <v>0</v>
      </c>
      <c r="F1062" s="2">
        <f t="shared" si="150"/>
        <v>2.0236288109647472E-3</v>
      </c>
      <c r="G1062" s="2">
        <f t="shared" si="150"/>
        <v>1.4159164840084827E-3</v>
      </c>
      <c r="H1062" s="2">
        <f t="shared" si="148"/>
        <v>1.4292006864951674</v>
      </c>
      <c r="I1062" s="2">
        <f t="shared" si="149"/>
        <v>58.834195727040047</v>
      </c>
    </row>
    <row r="1063" spans="1:9" ht="13.5" x14ac:dyDescent="0.25">
      <c r="A1063" s="3">
        <f>TITRES_STAT!B1066</f>
        <v>43858</v>
      </c>
      <c r="B1063" s="5">
        <f>TITRES_STAT!D1066</f>
        <v>0.25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1.8790838958958366E-3</v>
      </c>
      <c r="G1063" s="2">
        <f t="shared" si="150"/>
        <v>1.3147795922935912E-3</v>
      </c>
      <c r="H1063" s="2">
        <f t="shared" si="148"/>
        <v>1.4292006864951672</v>
      </c>
      <c r="I1063" s="2">
        <f t="shared" si="149"/>
        <v>58.834195727040047</v>
      </c>
    </row>
    <row r="1064" spans="1:9" ht="13.5" x14ac:dyDescent="0.25">
      <c r="A1064" s="3">
        <f>TITRES_STAT!B1067</f>
        <v>43859</v>
      </c>
      <c r="B1064" s="5">
        <f>TITRES_STAT!D1067</f>
        <v>0.25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1.7448636176175625E-3</v>
      </c>
      <c r="G1064" s="2">
        <f t="shared" si="150"/>
        <v>1.2208667642726204E-3</v>
      </c>
      <c r="H1064" s="2">
        <f t="shared" si="148"/>
        <v>1.4292006864951672</v>
      </c>
      <c r="I1064" s="2">
        <f t="shared" si="149"/>
        <v>58.834195727040047</v>
      </c>
    </row>
    <row r="1065" spans="1:9" ht="13.5" x14ac:dyDescent="0.25">
      <c r="A1065" s="3">
        <f>TITRES_STAT!B1068</f>
        <v>43860</v>
      </c>
      <c r="B1065" s="5">
        <f>TITRES_STAT!D1068</f>
        <v>0.25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1.6202305020734508E-3</v>
      </c>
      <c r="G1065" s="2">
        <f t="shared" si="150"/>
        <v>1.1336619953960046E-3</v>
      </c>
      <c r="H1065" s="2">
        <f t="shared" si="148"/>
        <v>1.4292006864951672</v>
      </c>
      <c r="I1065" s="2">
        <f t="shared" si="149"/>
        <v>58.834195727040047</v>
      </c>
    </row>
    <row r="1066" spans="1:9" ht="13.5" x14ac:dyDescent="0.25">
      <c r="A1066" s="3">
        <f>TITRES_STAT!B1069</f>
        <v>43861</v>
      </c>
      <c r="B1066" s="5">
        <f>TITRES_STAT!D1069</f>
        <v>0.25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1.5044997519253474E-3</v>
      </c>
      <c r="G1066" s="2">
        <f t="shared" si="150"/>
        <v>1.0526861385820043E-3</v>
      </c>
      <c r="H1066" s="2">
        <f t="shared" si="148"/>
        <v>1.4292006864951672</v>
      </c>
      <c r="I1066" s="2">
        <f t="shared" si="149"/>
        <v>58.834195727040047</v>
      </c>
    </row>
    <row r="1067" spans="1:9" ht="13.5" x14ac:dyDescent="0.25">
      <c r="A1067" s="3">
        <f>TITRES_STAT!B1070</f>
        <v>43864</v>
      </c>
      <c r="B1067" s="5">
        <f>TITRES_STAT!D1070</f>
        <v>0.24</v>
      </c>
      <c r="C1067" s="2">
        <f t="shared" si="144"/>
        <v>-1.0000000000000009E-2</v>
      </c>
      <c r="D1067" s="2">
        <f t="shared" si="145"/>
        <v>0</v>
      </c>
      <c r="E1067" s="2">
        <f t="shared" si="146"/>
        <v>1.0000000000000009E-2</v>
      </c>
      <c r="F1067" s="2">
        <f t="shared" si="150"/>
        <v>1.3970354839306796E-3</v>
      </c>
      <c r="G1067" s="2">
        <f t="shared" si="150"/>
        <v>1.6917799858261475E-3</v>
      </c>
      <c r="H1067" s="2">
        <f t="shared" si="148"/>
        <v>0.82577846743379268</v>
      </c>
      <c r="I1067" s="2">
        <f t="shared" si="149"/>
        <v>45.228842499958859</v>
      </c>
    </row>
    <row r="1068" spans="1:9" ht="13.5" x14ac:dyDescent="0.25">
      <c r="A1068" s="3">
        <f>TITRES_STAT!B1071</f>
        <v>43865</v>
      </c>
      <c r="B1068" s="5">
        <f>TITRES_STAT!D1071</f>
        <v>0.24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1.2972472350784882E-3</v>
      </c>
      <c r="G1068" s="2">
        <f t="shared" si="150"/>
        <v>1.570938558267137E-3</v>
      </c>
      <c r="H1068" s="2">
        <f t="shared" si="148"/>
        <v>0.82577846743379268</v>
      </c>
      <c r="I1068" s="2">
        <f t="shared" si="149"/>
        <v>45.228842499958859</v>
      </c>
    </row>
    <row r="1069" spans="1:9" ht="13.5" x14ac:dyDescent="0.25">
      <c r="A1069" s="3">
        <f>TITRES_STAT!B1072</f>
        <v>43866</v>
      </c>
      <c r="B1069" s="5">
        <f>TITRES_STAT!D1072</f>
        <v>0.25</v>
      </c>
      <c r="C1069" s="2">
        <f t="shared" si="144"/>
        <v>1.0000000000000009E-2</v>
      </c>
      <c r="D1069" s="2">
        <f t="shared" si="145"/>
        <v>1.0000000000000009E-2</v>
      </c>
      <c r="E1069" s="2">
        <f t="shared" si="146"/>
        <v>0</v>
      </c>
      <c r="F1069" s="2">
        <f t="shared" ref="F1069:G1084" si="151">((F1068*13)+D1069)/14</f>
        <v>1.9188724325728825E-3</v>
      </c>
      <c r="G1069" s="2">
        <f t="shared" si="151"/>
        <v>1.4587286612480557E-3</v>
      </c>
      <c r="H1069" s="2">
        <f t="shared" si="148"/>
        <v>1.3154416469277692</v>
      </c>
      <c r="I1069" s="2">
        <f t="shared" si="149"/>
        <v>56.811695024711831</v>
      </c>
    </row>
    <row r="1070" spans="1:9" ht="13.5" x14ac:dyDescent="0.25">
      <c r="A1070" s="3">
        <f>TITRES_STAT!B1073</f>
        <v>43867</v>
      </c>
      <c r="B1070" s="5">
        <f>TITRES_STAT!D1073</f>
        <v>0.25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1.7818101159605339E-3</v>
      </c>
      <c r="G1070" s="2">
        <f t="shared" si="151"/>
        <v>1.3545337568731945E-3</v>
      </c>
      <c r="H1070" s="2">
        <f t="shared" si="148"/>
        <v>1.3154416469277694</v>
      </c>
      <c r="I1070" s="2">
        <f t="shared" si="149"/>
        <v>56.811695024711838</v>
      </c>
    </row>
    <row r="1071" spans="1:9" ht="13.5" x14ac:dyDescent="0.25">
      <c r="A1071" s="3">
        <f>TITRES_STAT!B1074</f>
        <v>43868</v>
      </c>
      <c r="B1071" s="5">
        <f>TITRES_STAT!D1074</f>
        <v>0.25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1.6545379648204958E-3</v>
      </c>
      <c r="G1071" s="2">
        <f t="shared" si="151"/>
        <v>1.2577813456679664E-3</v>
      </c>
      <c r="H1071" s="2">
        <f t="shared" si="148"/>
        <v>1.3154416469277694</v>
      </c>
      <c r="I1071" s="2">
        <f t="shared" si="149"/>
        <v>56.811695024711838</v>
      </c>
    </row>
    <row r="1072" spans="1:9" ht="13.5" x14ac:dyDescent="0.25">
      <c r="A1072" s="3">
        <f>TITRES_STAT!B1075</f>
        <v>43871</v>
      </c>
      <c r="B1072" s="5">
        <f>TITRES_STAT!D1075</f>
        <v>0.24</v>
      </c>
      <c r="C1072" s="2">
        <f t="shared" si="144"/>
        <v>-1.0000000000000009E-2</v>
      </c>
      <c r="D1072" s="2">
        <f t="shared" si="145"/>
        <v>0</v>
      </c>
      <c r="E1072" s="2">
        <f t="shared" si="146"/>
        <v>1.0000000000000009E-2</v>
      </c>
      <c r="F1072" s="2">
        <f t="shared" si="151"/>
        <v>1.5363566816190318E-3</v>
      </c>
      <c r="G1072" s="2">
        <f t="shared" si="151"/>
        <v>1.8822255352631124E-3</v>
      </c>
      <c r="H1072" s="2">
        <f t="shared" si="148"/>
        <v>0.81624473413823262</v>
      </c>
      <c r="I1072" s="2">
        <f t="shared" si="149"/>
        <v>44.941340712297915</v>
      </c>
    </row>
    <row r="1073" spans="1:9" ht="13.5" x14ac:dyDescent="0.25">
      <c r="A1073" s="3">
        <f>TITRES_STAT!B1076</f>
        <v>43872</v>
      </c>
      <c r="B1073" s="5">
        <f>TITRES_STAT!D1076</f>
        <v>0.24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1.4266169186462438E-3</v>
      </c>
      <c r="G1073" s="2">
        <f t="shared" si="151"/>
        <v>1.74778085417289E-3</v>
      </c>
      <c r="H1073" s="2">
        <f t="shared" si="148"/>
        <v>0.81624473413823273</v>
      </c>
      <c r="I1073" s="2">
        <f t="shared" si="149"/>
        <v>44.941340712297915</v>
      </c>
    </row>
    <row r="1074" spans="1:9" ht="13.5" x14ac:dyDescent="0.25">
      <c r="A1074" s="3">
        <f>TITRES_STAT!B1077</f>
        <v>43873</v>
      </c>
      <c r="B1074" s="5">
        <f>TITRES_STAT!D1077</f>
        <v>0.24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1.3247157101715123E-3</v>
      </c>
      <c r="G1074" s="2">
        <f t="shared" si="151"/>
        <v>1.6229393645891123E-3</v>
      </c>
      <c r="H1074" s="2">
        <f t="shared" si="148"/>
        <v>0.81624473413823273</v>
      </c>
      <c r="I1074" s="2">
        <f t="shared" si="149"/>
        <v>44.941340712297915</v>
      </c>
    </row>
    <row r="1075" spans="1:9" ht="13.5" x14ac:dyDescent="0.25">
      <c r="A1075" s="3">
        <f>TITRES_STAT!B1078</f>
        <v>43874</v>
      </c>
      <c r="B1075" s="5">
        <f>TITRES_STAT!D1078</f>
        <v>0.24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1.2300931594449757E-3</v>
      </c>
      <c r="G1075" s="2">
        <f t="shared" si="151"/>
        <v>1.5070151242613185E-3</v>
      </c>
      <c r="H1075" s="2">
        <f t="shared" si="148"/>
        <v>0.81624473413823273</v>
      </c>
      <c r="I1075" s="2">
        <f t="shared" si="149"/>
        <v>44.941340712297915</v>
      </c>
    </row>
    <row r="1076" spans="1:9" ht="13.5" x14ac:dyDescent="0.25">
      <c r="A1076" s="3">
        <f>TITRES_STAT!B1079</f>
        <v>43875</v>
      </c>
      <c r="B1076" s="5">
        <f>TITRES_STAT!D1079</f>
        <v>0.24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1.142229362341763E-3</v>
      </c>
      <c r="G1076" s="2">
        <f t="shared" si="151"/>
        <v>1.3993711868140815E-3</v>
      </c>
      <c r="H1076" s="2">
        <f t="shared" si="148"/>
        <v>0.81624473413823262</v>
      </c>
      <c r="I1076" s="2">
        <f t="shared" si="149"/>
        <v>44.941340712297915</v>
      </c>
    </row>
    <row r="1077" spans="1:9" ht="13.5" x14ac:dyDescent="0.25">
      <c r="A1077" s="3">
        <f>TITRES_STAT!B1080</f>
        <v>43878</v>
      </c>
      <c r="B1077" s="5">
        <f>TITRES_STAT!D1080</f>
        <v>0.24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1.0606415507459228E-3</v>
      </c>
      <c r="G1077" s="2">
        <f t="shared" si="151"/>
        <v>1.2994161020416471E-3</v>
      </c>
      <c r="H1077" s="2">
        <f t="shared" si="148"/>
        <v>0.81624473413823262</v>
      </c>
      <c r="I1077" s="2">
        <f t="shared" si="149"/>
        <v>44.941340712297915</v>
      </c>
    </row>
    <row r="1078" spans="1:9" ht="13.5" x14ac:dyDescent="0.25">
      <c r="A1078" s="3">
        <f>TITRES_STAT!B1081</f>
        <v>43879</v>
      </c>
      <c r="B1078" s="5">
        <f>TITRES_STAT!D1081</f>
        <v>0.24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9.8488143997835687E-4</v>
      </c>
      <c r="G1078" s="2">
        <f t="shared" si="151"/>
        <v>1.2066006661815294E-3</v>
      </c>
      <c r="H1078" s="2">
        <f t="shared" si="148"/>
        <v>0.81624473413823262</v>
      </c>
      <c r="I1078" s="2">
        <f t="shared" si="149"/>
        <v>44.941340712297915</v>
      </c>
    </row>
    <row r="1079" spans="1:9" ht="13.5" x14ac:dyDescent="0.25">
      <c r="A1079" s="3">
        <f>TITRES_STAT!B1082</f>
        <v>43880</v>
      </c>
      <c r="B1079" s="5">
        <f>TITRES_STAT!D1082</f>
        <v>0.24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9.1453276569418852E-4</v>
      </c>
      <c r="G1079" s="2">
        <f t="shared" si="151"/>
        <v>1.1204149043114199E-3</v>
      </c>
      <c r="H1079" s="2">
        <f t="shared" si="148"/>
        <v>0.81624473413823284</v>
      </c>
      <c r="I1079" s="2">
        <f t="shared" si="149"/>
        <v>44.941340712297922</v>
      </c>
    </row>
    <row r="1080" spans="1:9" ht="13.5" x14ac:dyDescent="0.25">
      <c r="A1080" s="3">
        <f>TITRES_STAT!B1083</f>
        <v>43881</v>
      </c>
      <c r="B1080" s="5">
        <f>TITRES_STAT!D1083</f>
        <v>0.24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8.4920899671603225E-4</v>
      </c>
      <c r="G1080" s="2">
        <f t="shared" si="151"/>
        <v>1.0403852682891756E-3</v>
      </c>
      <c r="H1080" s="2">
        <f t="shared" si="148"/>
        <v>0.81624473413823295</v>
      </c>
      <c r="I1080" s="2">
        <f t="shared" si="149"/>
        <v>44.941340712297929</v>
      </c>
    </row>
    <row r="1081" spans="1:9" ht="13.5" x14ac:dyDescent="0.25">
      <c r="A1081" s="3">
        <f>TITRES_STAT!B1084</f>
        <v>43882</v>
      </c>
      <c r="B1081" s="5">
        <f>TITRES_STAT!D1084</f>
        <v>0.24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7.8855121123631573E-4</v>
      </c>
      <c r="G1081" s="2">
        <f t="shared" si="151"/>
        <v>9.6607203483994875E-4</v>
      </c>
      <c r="H1081" s="2">
        <f t="shared" si="148"/>
        <v>0.81624473413823295</v>
      </c>
      <c r="I1081" s="2">
        <f t="shared" si="149"/>
        <v>44.941340712297929</v>
      </c>
    </row>
    <row r="1082" spans="1:9" ht="13.5" x14ac:dyDescent="0.25">
      <c r="A1082" s="3">
        <f>TITRES_STAT!B1085</f>
        <v>43885</v>
      </c>
      <c r="B1082" s="5">
        <f>TITRES_STAT!D1085</f>
        <v>0.24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7.3222612471943605E-4</v>
      </c>
      <c r="G1082" s="2">
        <f t="shared" si="151"/>
        <v>8.9706688949423811E-4</v>
      </c>
      <c r="H1082" s="2">
        <f t="shared" si="148"/>
        <v>0.81624473413823306</v>
      </c>
      <c r="I1082" s="2">
        <f t="shared" si="149"/>
        <v>44.941340712297929</v>
      </c>
    </row>
    <row r="1083" spans="1:9" ht="13.5" x14ac:dyDescent="0.25">
      <c r="A1083" s="3">
        <f>TITRES_STAT!B1086</f>
        <v>43886</v>
      </c>
      <c r="B1083" s="5">
        <f>TITRES_STAT!D1086</f>
        <v>0.24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6.7992425866804775E-4</v>
      </c>
      <c r="G1083" s="2">
        <f t="shared" si="151"/>
        <v>8.329906831017925E-4</v>
      </c>
      <c r="H1083" s="2">
        <f t="shared" si="148"/>
        <v>0.81624473413823306</v>
      </c>
      <c r="I1083" s="2">
        <f t="shared" si="149"/>
        <v>44.941340712297929</v>
      </c>
    </row>
    <row r="1084" spans="1:9" ht="13.5" x14ac:dyDescent="0.25">
      <c r="A1084" s="3">
        <f>TITRES_STAT!B1087</f>
        <v>43887</v>
      </c>
      <c r="B1084" s="5">
        <f>TITRES_STAT!D1087</f>
        <v>0.24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6.3135824019175857E-4</v>
      </c>
      <c r="G1084" s="2">
        <f t="shared" si="151"/>
        <v>7.7349134859452159E-4</v>
      </c>
      <c r="H1084" s="2">
        <f t="shared" si="148"/>
        <v>0.81624473413823295</v>
      </c>
      <c r="I1084" s="2">
        <f t="shared" si="149"/>
        <v>44.941340712297929</v>
      </c>
    </row>
    <row r="1085" spans="1:9" ht="13.5" x14ac:dyDescent="0.25">
      <c r="A1085" s="3">
        <f>TITRES_STAT!B1088</f>
        <v>43888</v>
      </c>
      <c r="B1085" s="5">
        <f>TITRES_STAT!D1088</f>
        <v>0.24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5.8626122303520438E-4</v>
      </c>
      <c r="G1085" s="2">
        <f t="shared" si="152"/>
        <v>7.1824196655205584E-4</v>
      </c>
      <c r="H1085" s="2">
        <f t="shared" si="148"/>
        <v>0.81624473413823284</v>
      </c>
      <c r="I1085" s="2">
        <f t="shared" si="149"/>
        <v>44.941340712297922</v>
      </c>
    </row>
    <row r="1086" spans="1:9" ht="13.5" x14ac:dyDescent="0.25">
      <c r="A1086" s="3">
        <f>TITRES_STAT!B1089</f>
        <v>43889</v>
      </c>
      <c r="B1086" s="5">
        <f>TITRES_STAT!D1089</f>
        <v>0.24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5.4438542138983263E-4</v>
      </c>
      <c r="G1086" s="2">
        <f t="shared" si="152"/>
        <v>6.669389689411947E-4</v>
      </c>
      <c r="H1086" s="2">
        <f t="shared" si="148"/>
        <v>0.81624473413823284</v>
      </c>
      <c r="I1086" s="2">
        <f t="shared" si="149"/>
        <v>44.941340712297922</v>
      </c>
    </row>
    <row r="1087" spans="1:9" ht="13.5" x14ac:dyDescent="0.25">
      <c r="A1087" s="3">
        <f>TITRES_STAT!B1090</f>
        <v>43892</v>
      </c>
      <c r="B1087" s="5">
        <f>TITRES_STAT!D1090</f>
        <v>0.25</v>
      </c>
      <c r="C1087" s="2">
        <f t="shared" si="144"/>
        <v>1.0000000000000009E-2</v>
      </c>
      <c r="D1087" s="2">
        <f t="shared" si="145"/>
        <v>1.0000000000000009E-2</v>
      </c>
      <c r="E1087" s="2">
        <f t="shared" si="146"/>
        <v>0</v>
      </c>
      <c r="F1087" s="2">
        <f t="shared" si="152"/>
        <v>1.2197864627191309E-3</v>
      </c>
      <c r="G1087" s="2">
        <f t="shared" si="152"/>
        <v>6.1930047115968075E-4</v>
      </c>
      <c r="H1087" s="2">
        <f t="shared" si="148"/>
        <v>1.9696197880085586</v>
      </c>
      <c r="I1087" s="2">
        <f t="shared" si="149"/>
        <v>66.325655424373196</v>
      </c>
    </row>
    <row r="1088" spans="1:9" ht="13.5" x14ac:dyDescent="0.25">
      <c r="A1088" s="3">
        <f>TITRES_STAT!B1091</f>
        <v>43893</v>
      </c>
      <c r="B1088" s="5">
        <f>TITRES_STAT!D1091</f>
        <v>0.25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1.132658858239193E-3</v>
      </c>
      <c r="G1088" s="2">
        <f t="shared" si="152"/>
        <v>5.7506472321970355E-4</v>
      </c>
      <c r="H1088" s="2">
        <f t="shared" si="148"/>
        <v>1.9696197880085586</v>
      </c>
      <c r="I1088" s="2">
        <f t="shared" si="149"/>
        <v>66.325655424373196</v>
      </c>
    </row>
    <row r="1089" spans="1:9" ht="13.5" x14ac:dyDescent="0.25">
      <c r="A1089" s="3">
        <f>TITRES_STAT!B1092</f>
        <v>43894</v>
      </c>
      <c r="B1089" s="5">
        <f>TITRES_STAT!D1092</f>
        <v>0.26</v>
      </c>
      <c r="C1089" s="2">
        <f t="shared" si="144"/>
        <v>1.0000000000000009E-2</v>
      </c>
      <c r="D1089" s="2">
        <f t="shared" si="145"/>
        <v>1.0000000000000009E-2</v>
      </c>
      <c r="E1089" s="2">
        <f t="shared" si="146"/>
        <v>0</v>
      </c>
      <c r="F1089" s="2">
        <f t="shared" si="152"/>
        <v>1.7660403683649655E-3</v>
      </c>
      <c r="G1089" s="2">
        <f t="shared" si="152"/>
        <v>5.3398867156115326E-4</v>
      </c>
      <c r="H1089" s="2">
        <f t="shared" si="148"/>
        <v>3.3072618623197059</v>
      </c>
      <c r="I1089" s="2">
        <f t="shared" si="149"/>
        <v>76.78339437060734</v>
      </c>
    </row>
    <row r="1090" spans="1:9" ht="13.5" x14ac:dyDescent="0.25">
      <c r="A1090" s="3">
        <f>TITRES_STAT!B1093</f>
        <v>43895</v>
      </c>
      <c r="B1090" s="5">
        <f>TITRES_STAT!D1093</f>
        <v>0.26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1.6398946277674678E-3</v>
      </c>
      <c r="G1090" s="2">
        <f t="shared" si="152"/>
        <v>4.9584662359249945E-4</v>
      </c>
      <c r="H1090" s="2">
        <f t="shared" si="148"/>
        <v>3.3072618623197054</v>
      </c>
      <c r="I1090" s="2">
        <f t="shared" si="149"/>
        <v>76.78339437060734</v>
      </c>
    </row>
    <row r="1091" spans="1:9" ht="13.5" x14ac:dyDescent="0.25">
      <c r="A1091" s="3">
        <f>TITRES_STAT!B1094</f>
        <v>43896</v>
      </c>
      <c r="B1091" s="5">
        <f>TITRES_STAT!D1094</f>
        <v>0.25</v>
      </c>
      <c r="C1091" s="2">
        <f t="shared" ref="C1091:C1154" si="153">B1091-B1090</f>
        <v>-1.0000000000000009E-2</v>
      </c>
      <c r="D1091" s="2">
        <f t="shared" ref="D1091:D1154" si="154">IF(C1091&gt;0,C1091,0)</f>
        <v>0</v>
      </c>
      <c r="E1091" s="2">
        <f t="shared" ref="E1091:E1154" si="155">IF(C1091&lt;0,-C1091,0)</f>
        <v>1.0000000000000009E-2</v>
      </c>
      <c r="F1091" s="2">
        <f t="shared" si="152"/>
        <v>1.5227592972126486E-3</v>
      </c>
      <c r="G1091" s="2">
        <f t="shared" si="152"/>
        <v>1.1747147219073213E-3</v>
      </c>
      <c r="H1091" s="2">
        <f t="shared" si="148"/>
        <v>1.2962800829977053</v>
      </c>
      <c r="I1091" s="2">
        <f t="shared" si="149"/>
        <v>56.451305422005028</v>
      </c>
    </row>
    <row r="1092" spans="1:9" ht="13.5" x14ac:dyDescent="0.25">
      <c r="A1092" s="3">
        <f>TITRES_STAT!B1095</f>
        <v>43899</v>
      </c>
      <c r="B1092" s="5">
        <f>TITRES_STAT!D1095</f>
        <v>0.24</v>
      </c>
      <c r="C1092" s="2">
        <f t="shared" si="153"/>
        <v>-1.0000000000000009E-2</v>
      </c>
      <c r="D1092" s="2">
        <f t="shared" si="154"/>
        <v>0</v>
      </c>
      <c r="E1092" s="2">
        <f t="shared" si="155"/>
        <v>1.0000000000000009E-2</v>
      </c>
      <c r="F1092" s="2">
        <f t="shared" si="152"/>
        <v>1.4139907759831737E-3</v>
      </c>
      <c r="G1092" s="2">
        <f t="shared" si="152"/>
        <v>1.8050922417710848E-3</v>
      </c>
      <c r="H1092" s="2">
        <f t="shared" si="148"/>
        <v>0.78333436001908807</v>
      </c>
      <c r="I1092" s="2">
        <f t="shared" si="149"/>
        <v>43.925265927736824</v>
      </c>
    </row>
    <row r="1093" spans="1:9" ht="13.5" x14ac:dyDescent="0.25">
      <c r="A1093" s="3">
        <f>TITRES_STAT!B1096</f>
        <v>43900</v>
      </c>
      <c r="B1093" s="5">
        <f>TITRES_STAT!D1096</f>
        <v>0.24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1.3129914348415184E-3</v>
      </c>
      <c r="G1093" s="2">
        <f t="shared" si="152"/>
        <v>1.6761570816445789E-3</v>
      </c>
      <c r="H1093" s="2">
        <f t="shared" si="148"/>
        <v>0.78333436001908796</v>
      </c>
      <c r="I1093" s="2">
        <f t="shared" si="149"/>
        <v>43.925265927736817</v>
      </c>
    </row>
    <row r="1094" spans="1:9" ht="13.5" x14ac:dyDescent="0.25">
      <c r="A1094" s="3">
        <f>TITRES_STAT!B1097</f>
        <v>43901</v>
      </c>
      <c r="B1094" s="5">
        <f>TITRES_STAT!D1097</f>
        <v>0.24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1.2192063323528384E-3</v>
      </c>
      <c r="G1094" s="2">
        <f t="shared" si="152"/>
        <v>1.5564315758128233E-3</v>
      </c>
      <c r="H1094" s="2">
        <f t="shared" si="148"/>
        <v>0.78333436001908796</v>
      </c>
      <c r="I1094" s="2">
        <f t="shared" si="149"/>
        <v>43.925265927736817</v>
      </c>
    </row>
    <row r="1095" spans="1:9" ht="13.5" x14ac:dyDescent="0.25">
      <c r="A1095" s="3">
        <f>TITRES_STAT!B1098</f>
        <v>43902</v>
      </c>
      <c r="B1095" s="5">
        <f>TITRES_STAT!D1098</f>
        <v>0.24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1.1321201657562073E-3</v>
      </c>
      <c r="G1095" s="2">
        <f t="shared" si="152"/>
        <v>1.4452578918261931E-3</v>
      </c>
      <c r="H1095" s="2">
        <f t="shared" si="148"/>
        <v>0.78333436001908796</v>
      </c>
      <c r="I1095" s="2">
        <f t="shared" si="149"/>
        <v>43.925265927736817</v>
      </c>
    </row>
    <row r="1096" spans="1:9" ht="13.5" x14ac:dyDescent="0.25">
      <c r="A1096" s="3">
        <f>TITRES_STAT!B1099</f>
        <v>43903</v>
      </c>
      <c r="B1096" s="5">
        <f>TITRES_STAT!D1099</f>
        <v>0.23</v>
      </c>
      <c r="C1096" s="2">
        <f t="shared" si="153"/>
        <v>-9.9999999999999811E-3</v>
      </c>
      <c r="D1096" s="2">
        <f t="shared" si="154"/>
        <v>0</v>
      </c>
      <c r="E1096" s="2">
        <f t="shared" si="155"/>
        <v>9.9999999999999811E-3</v>
      </c>
      <c r="F1096" s="2">
        <f t="shared" si="152"/>
        <v>1.051254439630764E-3</v>
      </c>
      <c r="G1096" s="2">
        <f t="shared" si="152"/>
        <v>2.0563108995528922E-3</v>
      </c>
      <c r="H1096" s="2">
        <f t="shared" si="148"/>
        <v>0.51123321860490079</v>
      </c>
      <c r="I1096" s="2">
        <f t="shared" si="149"/>
        <v>33.828876464007791</v>
      </c>
    </row>
    <row r="1097" spans="1:9" ht="13.5" x14ac:dyDescent="0.25">
      <c r="A1097" s="3">
        <f>TITRES_STAT!B1100</f>
        <v>43906</v>
      </c>
      <c r="B1097" s="5">
        <f>TITRES_STAT!D1100</f>
        <v>0.22</v>
      </c>
      <c r="C1097" s="2">
        <f t="shared" si="153"/>
        <v>-1.0000000000000009E-2</v>
      </c>
      <c r="D1097" s="2">
        <f t="shared" si="154"/>
        <v>0</v>
      </c>
      <c r="E1097" s="2">
        <f t="shared" si="155"/>
        <v>1.0000000000000009E-2</v>
      </c>
      <c r="F1097" s="2">
        <f t="shared" si="152"/>
        <v>9.7616483679999525E-4</v>
      </c>
      <c r="G1097" s="2">
        <f t="shared" si="152"/>
        <v>2.6237172638705433E-3</v>
      </c>
      <c r="H1097" s="2">
        <f t="shared" si="148"/>
        <v>0.37205412726520071</v>
      </c>
      <c r="I1097" s="2">
        <f t="shared" si="149"/>
        <v>27.116577973988882</v>
      </c>
    </row>
    <row r="1098" spans="1:9" ht="13.5" x14ac:dyDescent="0.25">
      <c r="A1098" s="3">
        <f>TITRES_STAT!B1101</f>
        <v>43907</v>
      </c>
      <c r="B1098" s="5">
        <f>TITRES_STAT!D1101</f>
        <v>0.22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9.06438777028567E-4</v>
      </c>
      <c r="G1098" s="2">
        <f t="shared" si="152"/>
        <v>2.43630888787979E-3</v>
      </c>
      <c r="H1098" s="2">
        <f t="shared" si="148"/>
        <v>0.37205412726520071</v>
      </c>
      <c r="I1098" s="2">
        <f t="shared" si="149"/>
        <v>27.116577973988882</v>
      </c>
    </row>
    <row r="1099" spans="1:9" ht="13.5" x14ac:dyDescent="0.25">
      <c r="A1099" s="3">
        <f>TITRES_STAT!B1102</f>
        <v>43908</v>
      </c>
      <c r="B1099" s="5">
        <f>TITRES_STAT!D1102</f>
        <v>0.22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8.4169315009795503E-4</v>
      </c>
      <c r="G1099" s="2">
        <f t="shared" si="152"/>
        <v>2.2622868244598048E-3</v>
      </c>
      <c r="H1099" s="2">
        <f t="shared" si="148"/>
        <v>0.37205412726520071</v>
      </c>
      <c r="I1099" s="2">
        <f t="shared" si="149"/>
        <v>27.116577973988882</v>
      </c>
    </row>
    <row r="1100" spans="1:9" ht="13.5" x14ac:dyDescent="0.25">
      <c r="A1100" s="3">
        <f>TITRES_STAT!B1103</f>
        <v>43909</v>
      </c>
      <c r="B1100" s="5">
        <f>TITRES_STAT!D1103</f>
        <v>0.22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7.8157221080524405E-4</v>
      </c>
      <c r="G1100" s="2">
        <f t="shared" si="152"/>
        <v>2.1006949084269614E-3</v>
      </c>
      <c r="H1100" s="2">
        <f t="shared" si="148"/>
        <v>0.37205412726520082</v>
      </c>
      <c r="I1100" s="2">
        <f t="shared" si="149"/>
        <v>27.116577973988882</v>
      </c>
    </row>
    <row r="1101" spans="1:9" ht="13.5" x14ac:dyDescent="0.25">
      <c r="A1101" s="3">
        <f>TITRES_STAT!B1104</f>
        <v>43913</v>
      </c>
      <c r="B1101" s="5">
        <f>TITRES_STAT!D1104</f>
        <v>0.22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7.2574562431915516E-4</v>
      </c>
      <c r="G1101" s="2">
        <f t="shared" si="156"/>
        <v>1.9506452721107499E-3</v>
      </c>
      <c r="H1101" s="2">
        <f t="shared" si="148"/>
        <v>0.37205412726520076</v>
      </c>
      <c r="I1101" s="2">
        <f t="shared" si="149"/>
        <v>27.116577973988882</v>
      </c>
    </row>
    <row r="1102" spans="1:9" ht="13.5" x14ac:dyDescent="0.25">
      <c r="A1102" s="3">
        <f>TITRES_STAT!B1105</f>
        <v>43914</v>
      </c>
      <c r="B1102" s="5">
        <f>TITRES_STAT!D1105</f>
        <v>0.22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6.7390665115350118E-4</v>
      </c>
      <c r="G1102" s="2">
        <f t="shared" si="156"/>
        <v>1.8113134669599819E-3</v>
      </c>
      <c r="H1102" s="2">
        <f t="shared" si="148"/>
        <v>0.37205412726520082</v>
      </c>
      <c r="I1102" s="2">
        <f t="shared" si="149"/>
        <v>27.116577973988882</v>
      </c>
    </row>
    <row r="1103" spans="1:9" ht="13.5" x14ac:dyDescent="0.25">
      <c r="A1103" s="3">
        <f>TITRES_STAT!B1106</f>
        <v>43915</v>
      </c>
      <c r="B1103" s="5">
        <f>TITRES_STAT!D1106</f>
        <v>0.22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6.2577046178539399E-4</v>
      </c>
      <c r="G1103" s="2">
        <f t="shared" si="156"/>
        <v>1.6819339336056976E-3</v>
      </c>
      <c r="H1103" s="2">
        <f t="shared" si="148"/>
        <v>0.37205412726520082</v>
      </c>
      <c r="I1103" s="2">
        <f t="shared" si="149"/>
        <v>27.116577973988882</v>
      </c>
    </row>
    <row r="1104" spans="1:9" ht="13.5" x14ac:dyDescent="0.25">
      <c r="A1104" s="3">
        <f>TITRES_STAT!B1107</f>
        <v>43916</v>
      </c>
      <c r="B1104" s="5">
        <f>TITRES_STAT!D1107</f>
        <v>0.22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5.8107257165786587E-4</v>
      </c>
      <c r="G1104" s="2">
        <f t="shared" si="156"/>
        <v>1.5617957954910048E-3</v>
      </c>
      <c r="H1104" s="2">
        <f t="shared" si="148"/>
        <v>0.37205412726520082</v>
      </c>
      <c r="I1104" s="2">
        <f t="shared" si="149"/>
        <v>27.116577973988882</v>
      </c>
    </row>
    <row r="1105" spans="1:9" ht="13.5" x14ac:dyDescent="0.25">
      <c r="A1105" s="3">
        <f>TITRES_STAT!B1108</f>
        <v>43917</v>
      </c>
      <c r="B1105" s="5">
        <f>TITRES_STAT!D1108</f>
        <v>0.22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5.395673879680183E-4</v>
      </c>
      <c r="G1105" s="2">
        <f t="shared" si="156"/>
        <v>1.4502389529559329E-3</v>
      </c>
      <c r="H1105" s="2">
        <f t="shared" ref="H1105:H1168" si="157">F1105/G1105</f>
        <v>0.37205412726520087</v>
      </c>
      <c r="I1105" s="2">
        <f t="shared" ref="I1105:I1168" si="158">IF(G1105=0,100,100-(100/(1+H1105)))</f>
        <v>27.116577973988882</v>
      </c>
    </row>
    <row r="1106" spans="1:9" ht="13.5" x14ac:dyDescent="0.25">
      <c r="A1106" s="3">
        <f>TITRES_STAT!B1109</f>
        <v>43920</v>
      </c>
      <c r="B1106" s="5">
        <f>TITRES_STAT!D1109</f>
        <v>0.22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5.0102686025601704E-4</v>
      </c>
      <c r="G1106" s="2">
        <f t="shared" si="156"/>
        <v>1.3466504563162235E-3</v>
      </c>
      <c r="H1106" s="2">
        <f t="shared" si="157"/>
        <v>0.37205412726520087</v>
      </c>
      <c r="I1106" s="2">
        <f t="shared" si="158"/>
        <v>27.116577973988882</v>
      </c>
    </row>
    <row r="1107" spans="1:9" ht="13.5" x14ac:dyDescent="0.25">
      <c r="A1107" s="3">
        <f>TITRES_STAT!B1110</f>
        <v>43921</v>
      </c>
      <c r="B1107" s="5">
        <f>TITRES_STAT!D1110</f>
        <v>0.22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4.6523922738058723E-4</v>
      </c>
      <c r="G1107" s="2">
        <f t="shared" si="156"/>
        <v>1.250461138007922E-3</v>
      </c>
      <c r="H1107" s="2">
        <f t="shared" si="157"/>
        <v>0.37205412726520082</v>
      </c>
      <c r="I1107" s="2">
        <f t="shared" si="158"/>
        <v>27.116577973988882</v>
      </c>
    </row>
    <row r="1108" spans="1:9" ht="13.5" x14ac:dyDescent="0.25">
      <c r="A1108" s="3">
        <f>TITRES_STAT!B1111</f>
        <v>43922</v>
      </c>
      <c r="B1108" s="5">
        <f>TITRES_STAT!D1111</f>
        <v>0.22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4.3200785399625955E-4</v>
      </c>
      <c r="G1108" s="2">
        <f t="shared" si="156"/>
        <v>1.1611424852930703E-3</v>
      </c>
      <c r="H1108" s="2">
        <f t="shared" si="157"/>
        <v>0.37205412726520082</v>
      </c>
      <c r="I1108" s="2">
        <f t="shared" si="158"/>
        <v>27.116577973988882</v>
      </c>
    </row>
    <row r="1109" spans="1:9" ht="13.5" x14ac:dyDescent="0.25">
      <c r="A1109" s="3">
        <f>TITRES_STAT!B1112</f>
        <v>43923</v>
      </c>
      <c r="B1109" s="5">
        <f>TITRES_STAT!D1112</f>
        <v>0.22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4.0115015013938386E-4</v>
      </c>
      <c r="G1109" s="2">
        <f t="shared" si="156"/>
        <v>1.0782037363435653E-3</v>
      </c>
      <c r="H1109" s="2">
        <f t="shared" si="157"/>
        <v>0.37205412726520076</v>
      </c>
      <c r="I1109" s="2">
        <f t="shared" si="158"/>
        <v>27.116577973988882</v>
      </c>
    </row>
    <row r="1110" spans="1:9" ht="13.5" x14ac:dyDescent="0.25">
      <c r="A1110" s="3">
        <f>TITRES_STAT!B1113</f>
        <v>43924</v>
      </c>
      <c r="B1110" s="5">
        <f>TITRES_STAT!D1113</f>
        <v>0.22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3.7249656798657075E-4</v>
      </c>
      <c r="G1110" s="2">
        <f t="shared" si="156"/>
        <v>1.0011891837475963E-3</v>
      </c>
      <c r="H1110" s="2">
        <f t="shared" si="157"/>
        <v>0.37205412726520082</v>
      </c>
      <c r="I1110" s="2">
        <f t="shared" si="158"/>
        <v>27.116577973988882</v>
      </c>
    </row>
    <row r="1111" spans="1:9" ht="13.5" x14ac:dyDescent="0.25">
      <c r="A1111" s="3">
        <f>TITRES_STAT!B1114</f>
        <v>43927</v>
      </c>
      <c r="B1111" s="5">
        <f>TITRES_STAT!D1114</f>
        <v>0.22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3.4588967027324429E-4</v>
      </c>
      <c r="G1111" s="2">
        <f t="shared" si="156"/>
        <v>9.2967567062276796E-4</v>
      </c>
      <c r="H1111" s="2">
        <f t="shared" si="157"/>
        <v>0.37205412726520087</v>
      </c>
      <c r="I1111" s="2">
        <f t="shared" si="158"/>
        <v>27.116577973988882</v>
      </c>
    </row>
    <row r="1112" spans="1:9" ht="13.5" x14ac:dyDescent="0.25">
      <c r="A1112" s="3">
        <f>TITRES_STAT!B1115</f>
        <v>43928</v>
      </c>
      <c r="B1112" s="5">
        <f>TITRES_STAT!D1115</f>
        <v>0.22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3.2118326525372687E-4</v>
      </c>
      <c r="G1112" s="2">
        <f t="shared" si="156"/>
        <v>8.6327026557828448E-4</v>
      </c>
      <c r="H1112" s="2">
        <f t="shared" si="157"/>
        <v>0.37205412726520093</v>
      </c>
      <c r="I1112" s="2">
        <f t="shared" si="158"/>
        <v>27.116577973988882</v>
      </c>
    </row>
    <row r="1113" spans="1:9" ht="13.5" x14ac:dyDescent="0.25">
      <c r="A1113" s="3">
        <f>TITRES_STAT!B1116</f>
        <v>43929</v>
      </c>
      <c r="B1113" s="5">
        <f>TITRES_STAT!D1116</f>
        <v>0.22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2.9824160344988927E-4</v>
      </c>
      <c r="G1113" s="2">
        <f t="shared" si="156"/>
        <v>8.0160810375126419E-4</v>
      </c>
      <c r="H1113" s="2">
        <f t="shared" si="157"/>
        <v>0.37205412726520098</v>
      </c>
      <c r="I1113" s="2">
        <f t="shared" si="158"/>
        <v>27.116577973988882</v>
      </c>
    </row>
    <row r="1114" spans="1:9" ht="13.5" x14ac:dyDescent="0.25">
      <c r="A1114" s="3">
        <f>TITRES_STAT!B1117</f>
        <v>43934</v>
      </c>
      <c r="B1114" s="5">
        <f>TITRES_STAT!D1117</f>
        <v>0.22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2.7693863177489716E-4</v>
      </c>
      <c r="G1114" s="2">
        <f t="shared" si="156"/>
        <v>7.4435038205474522E-4</v>
      </c>
      <c r="H1114" s="2">
        <f t="shared" si="157"/>
        <v>0.37205412726520098</v>
      </c>
      <c r="I1114" s="2">
        <f t="shared" si="158"/>
        <v>27.116577973988882</v>
      </c>
    </row>
    <row r="1115" spans="1:9" ht="13.5" x14ac:dyDescent="0.25">
      <c r="A1115" s="3">
        <f>TITRES_STAT!B1118</f>
        <v>43935</v>
      </c>
      <c r="B1115" s="5">
        <f>TITRES_STAT!D1118</f>
        <v>0.22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2.5715730093383307E-4</v>
      </c>
      <c r="G1115" s="2">
        <f t="shared" si="156"/>
        <v>6.9118249762226342E-4</v>
      </c>
      <c r="H1115" s="2">
        <f t="shared" si="157"/>
        <v>0.37205412726520098</v>
      </c>
      <c r="I1115" s="2">
        <f t="shared" si="158"/>
        <v>27.116577973988882</v>
      </c>
    </row>
    <row r="1116" spans="1:9" ht="13.5" x14ac:dyDescent="0.25">
      <c r="A1116" s="3">
        <f>TITRES_STAT!B1119</f>
        <v>43936</v>
      </c>
      <c r="B1116" s="5">
        <f>TITRES_STAT!D1119</f>
        <v>0.22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2.3878892229570216E-4</v>
      </c>
      <c r="G1116" s="2">
        <f t="shared" si="156"/>
        <v>6.4181231922067308E-4</v>
      </c>
      <c r="H1116" s="2">
        <f t="shared" si="157"/>
        <v>0.3720541272652011</v>
      </c>
      <c r="I1116" s="2">
        <f t="shared" si="158"/>
        <v>27.116577973988896</v>
      </c>
    </row>
    <row r="1117" spans="1:9" ht="13.5" x14ac:dyDescent="0.25">
      <c r="A1117" s="3">
        <f>TITRES_STAT!B1120</f>
        <v>43937</v>
      </c>
      <c r="B1117" s="5">
        <f>TITRES_STAT!D1120</f>
        <v>0.22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2.2173257070315201E-4</v>
      </c>
      <c r="G1117" s="2">
        <f t="shared" si="159"/>
        <v>5.9596858213348204E-4</v>
      </c>
      <c r="H1117" s="2">
        <f t="shared" si="157"/>
        <v>0.37205412726520115</v>
      </c>
      <c r="I1117" s="2">
        <f t="shared" si="158"/>
        <v>27.116577973988896</v>
      </c>
    </row>
    <row r="1118" spans="1:9" ht="13.5" x14ac:dyDescent="0.25">
      <c r="A1118" s="3">
        <f>TITRES_STAT!B1121</f>
        <v>43938</v>
      </c>
      <c r="B1118" s="5">
        <f>TITRES_STAT!D1121</f>
        <v>0.22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2.0589452993864115E-4</v>
      </c>
      <c r="G1118" s="2">
        <f t="shared" si="159"/>
        <v>5.5339939769537619E-4</v>
      </c>
      <c r="H1118" s="2">
        <f t="shared" si="157"/>
        <v>0.37205412726520115</v>
      </c>
      <c r="I1118" s="2">
        <f t="shared" si="158"/>
        <v>27.116577973988896</v>
      </c>
    </row>
    <row r="1119" spans="1:9" ht="13.5" x14ac:dyDescent="0.25">
      <c r="A1119" s="3">
        <f>TITRES_STAT!B1122</f>
        <v>43941</v>
      </c>
      <c r="B1119" s="5">
        <f>TITRES_STAT!D1122</f>
        <v>0.22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1.9118777780016677E-4</v>
      </c>
      <c r="G1119" s="2">
        <f t="shared" si="159"/>
        <v>5.1387086928856359E-4</v>
      </c>
      <c r="H1119" s="2">
        <f t="shared" si="157"/>
        <v>0.37205412726520115</v>
      </c>
      <c r="I1119" s="2">
        <f t="shared" si="158"/>
        <v>27.116577973988896</v>
      </c>
    </row>
    <row r="1120" spans="1:9" ht="13.5" x14ac:dyDescent="0.25">
      <c r="A1120" s="3">
        <f>TITRES_STAT!B1123</f>
        <v>43942</v>
      </c>
      <c r="B1120" s="5">
        <f>TITRES_STAT!D1123</f>
        <v>0.22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1.775315079572977E-4</v>
      </c>
      <c r="G1120" s="2">
        <f t="shared" si="159"/>
        <v>4.7716580719652337E-4</v>
      </c>
      <c r="H1120" s="2">
        <f t="shared" si="157"/>
        <v>0.3720541272652011</v>
      </c>
      <c r="I1120" s="2">
        <f t="shared" si="158"/>
        <v>27.116577973988896</v>
      </c>
    </row>
    <row r="1121" spans="1:9" ht="13.5" x14ac:dyDescent="0.25">
      <c r="A1121" s="3">
        <f>TITRES_STAT!B1124</f>
        <v>43943</v>
      </c>
      <c r="B1121" s="5">
        <f>TITRES_STAT!D1124</f>
        <v>0.22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1.6485068596034785E-4</v>
      </c>
      <c r="G1121" s="2">
        <f t="shared" si="159"/>
        <v>4.4308253525391457E-4</v>
      </c>
      <c r="H1121" s="2">
        <f t="shared" si="157"/>
        <v>0.37205412726520104</v>
      </c>
      <c r="I1121" s="2">
        <f t="shared" si="158"/>
        <v>27.116577973988882</v>
      </c>
    </row>
    <row r="1122" spans="1:9" ht="13.5" x14ac:dyDescent="0.25">
      <c r="A1122" s="3">
        <f>TITRES_STAT!B1125</f>
        <v>43944</v>
      </c>
      <c r="B1122" s="5">
        <f>TITRES_STAT!D1125</f>
        <v>0.22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1.5307563696318017E-4</v>
      </c>
      <c r="G1122" s="2">
        <f t="shared" si="159"/>
        <v>4.1143378273577783E-4</v>
      </c>
      <c r="H1122" s="2">
        <f t="shared" si="157"/>
        <v>0.37205412726520104</v>
      </c>
      <c r="I1122" s="2">
        <f t="shared" si="158"/>
        <v>27.116577973988882</v>
      </c>
    </row>
    <row r="1123" spans="1:9" ht="13.5" x14ac:dyDescent="0.25">
      <c r="A1123" s="3">
        <f>TITRES_STAT!B1126</f>
        <v>43945</v>
      </c>
      <c r="B1123" s="5">
        <f>TITRES_STAT!D1126</f>
        <v>0.22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1.4214166289438159E-4</v>
      </c>
      <c r="G1123" s="2">
        <f t="shared" si="159"/>
        <v>3.8204565539750799E-4</v>
      </c>
      <c r="H1123" s="2">
        <f t="shared" si="157"/>
        <v>0.3720541272652011</v>
      </c>
      <c r="I1123" s="2">
        <f t="shared" si="158"/>
        <v>27.116577973988896</v>
      </c>
    </row>
    <row r="1124" spans="1:9" ht="13.5" x14ac:dyDescent="0.25">
      <c r="A1124" s="3">
        <f>TITRES_STAT!B1127</f>
        <v>43948</v>
      </c>
      <c r="B1124" s="5">
        <f>TITRES_STAT!D1127</f>
        <v>0.22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1.3198868697335433E-4</v>
      </c>
      <c r="G1124" s="2">
        <f t="shared" si="159"/>
        <v>3.5475668001197166E-4</v>
      </c>
      <c r="H1124" s="2">
        <f t="shared" si="157"/>
        <v>0.3720541272652011</v>
      </c>
      <c r="I1124" s="2">
        <f t="shared" si="158"/>
        <v>27.116577973988896</v>
      </c>
    </row>
    <row r="1125" spans="1:9" ht="13.5" x14ac:dyDescent="0.25">
      <c r="A1125" s="3">
        <f>TITRES_STAT!B1128</f>
        <v>43949</v>
      </c>
      <c r="B1125" s="5">
        <f>TITRES_STAT!D1128</f>
        <v>0.22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1.2256092361811473E-4</v>
      </c>
      <c r="G1125" s="2">
        <f t="shared" si="159"/>
        <v>3.2941691715397372E-4</v>
      </c>
      <c r="H1125" s="2">
        <f t="shared" si="157"/>
        <v>0.3720541272652011</v>
      </c>
      <c r="I1125" s="2">
        <f t="shared" si="158"/>
        <v>27.116577973988896</v>
      </c>
    </row>
    <row r="1126" spans="1:9" ht="13.5" x14ac:dyDescent="0.25">
      <c r="A1126" s="3">
        <f>TITRES_STAT!B1129</f>
        <v>43950</v>
      </c>
      <c r="B1126" s="5">
        <f>TITRES_STAT!D1129</f>
        <v>0.22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1.1380657193110655E-4</v>
      </c>
      <c r="G1126" s="2">
        <f t="shared" si="159"/>
        <v>3.0588713735726133E-4</v>
      </c>
      <c r="H1126" s="2">
        <f t="shared" si="157"/>
        <v>0.3720541272652011</v>
      </c>
      <c r="I1126" s="2">
        <f t="shared" si="158"/>
        <v>27.116577973988896</v>
      </c>
    </row>
    <row r="1127" spans="1:9" ht="13.5" x14ac:dyDescent="0.25">
      <c r="A1127" s="3">
        <f>TITRES_STAT!B1130</f>
        <v>43951</v>
      </c>
      <c r="B1127" s="5">
        <f>TITRES_STAT!D1130</f>
        <v>0.22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1.0567753107888464E-4</v>
      </c>
      <c r="G1127" s="2">
        <f t="shared" si="159"/>
        <v>2.8403805611745695E-4</v>
      </c>
      <c r="H1127" s="2">
        <f t="shared" si="157"/>
        <v>0.37205412726520104</v>
      </c>
      <c r="I1127" s="2">
        <f t="shared" si="158"/>
        <v>27.116577973988882</v>
      </c>
    </row>
    <row r="1128" spans="1:9" ht="13.5" x14ac:dyDescent="0.25">
      <c r="A1128" s="3">
        <f>TITRES_STAT!B1131</f>
        <v>43955</v>
      </c>
      <c r="B1128" s="5">
        <f>TITRES_STAT!D1131</f>
        <v>0.22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9.8129136001821453E-5</v>
      </c>
      <c r="G1128" s="2">
        <f t="shared" si="159"/>
        <v>2.6374962353763859E-4</v>
      </c>
      <c r="H1128" s="2">
        <f t="shared" si="157"/>
        <v>0.37205412726520104</v>
      </c>
      <c r="I1128" s="2">
        <f t="shared" si="158"/>
        <v>27.116577973988882</v>
      </c>
    </row>
    <row r="1129" spans="1:9" ht="13.5" x14ac:dyDescent="0.25">
      <c r="A1129" s="3">
        <f>TITRES_STAT!B1132</f>
        <v>43956</v>
      </c>
      <c r="B1129" s="5">
        <f>TITRES_STAT!D1132</f>
        <v>0.22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9.111991200169135E-5</v>
      </c>
      <c r="G1129" s="2">
        <f t="shared" si="159"/>
        <v>2.4491036471352157E-4</v>
      </c>
      <c r="H1129" s="2">
        <f t="shared" si="157"/>
        <v>0.37205412726520098</v>
      </c>
      <c r="I1129" s="2">
        <f t="shared" si="158"/>
        <v>27.116577973988882</v>
      </c>
    </row>
    <row r="1130" spans="1:9" ht="13.5" x14ac:dyDescent="0.25">
      <c r="A1130" s="3">
        <f>TITRES_STAT!B1133</f>
        <v>43957</v>
      </c>
      <c r="B1130" s="5">
        <f>TITRES_STAT!D1133</f>
        <v>0.22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8.4611346858713389E-5</v>
      </c>
      <c r="G1130" s="2">
        <f t="shared" si="159"/>
        <v>2.274167672339843E-4</v>
      </c>
      <c r="H1130" s="2">
        <f t="shared" si="157"/>
        <v>0.37205412726520098</v>
      </c>
      <c r="I1130" s="2">
        <f t="shared" si="158"/>
        <v>27.116577973988882</v>
      </c>
    </row>
    <row r="1131" spans="1:9" ht="13.5" x14ac:dyDescent="0.25">
      <c r="A1131" s="3">
        <f>TITRES_STAT!B1134</f>
        <v>43958</v>
      </c>
      <c r="B1131" s="5">
        <f>TITRES_STAT!D1134</f>
        <v>0.22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7.8567679225948145E-5</v>
      </c>
      <c r="G1131" s="2">
        <f t="shared" si="159"/>
        <v>2.1117271243155684E-4</v>
      </c>
      <c r="H1131" s="2">
        <f t="shared" si="157"/>
        <v>0.37205412726520104</v>
      </c>
      <c r="I1131" s="2">
        <f t="shared" si="158"/>
        <v>27.116577973988882</v>
      </c>
    </row>
    <row r="1132" spans="1:9" ht="13.5" x14ac:dyDescent="0.25">
      <c r="A1132" s="3">
        <f>TITRES_STAT!B1135</f>
        <v>43959</v>
      </c>
      <c r="B1132" s="5">
        <f>TITRES_STAT!D1135</f>
        <v>0.22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7.2955702138380419E-5</v>
      </c>
      <c r="G1132" s="2">
        <f t="shared" si="159"/>
        <v>1.9608894725787421E-4</v>
      </c>
      <c r="H1132" s="2">
        <f t="shared" si="157"/>
        <v>0.37205412726520098</v>
      </c>
      <c r="I1132" s="2">
        <f t="shared" si="158"/>
        <v>27.116577973988882</v>
      </c>
    </row>
    <row r="1133" spans="1:9" ht="13.5" x14ac:dyDescent="0.25">
      <c r="A1133" s="3">
        <f>TITRES_STAT!B1136</f>
        <v>43962</v>
      </c>
      <c r="B1133" s="5">
        <f>TITRES_STAT!D1136</f>
        <v>0.22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6.7744580557067529E-5</v>
      </c>
      <c r="G1133" s="2">
        <f t="shared" si="160"/>
        <v>1.8208259388231176E-4</v>
      </c>
      <c r="H1133" s="2">
        <f t="shared" si="157"/>
        <v>0.37205412726520098</v>
      </c>
      <c r="I1133" s="2">
        <f t="shared" si="158"/>
        <v>27.116577973988882</v>
      </c>
    </row>
    <row r="1134" spans="1:9" ht="13.5" x14ac:dyDescent="0.25">
      <c r="A1134" s="3">
        <f>TITRES_STAT!B1137</f>
        <v>43963</v>
      </c>
      <c r="B1134" s="5">
        <f>TITRES_STAT!D1137</f>
        <v>0.22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6.2905681945848419E-5</v>
      </c>
      <c r="G1134" s="2">
        <f t="shared" si="160"/>
        <v>1.690766943192895E-4</v>
      </c>
      <c r="H1134" s="2">
        <f t="shared" si="157"/>
        <v>0.37205412726520098</v>
      </c>
      <c r="I1134" s="2">
        <f t="shared" si="158"/>
        <v>27.116577973988882</v>
      </c>
    </row>
    <row r="1135" spans="1:9" ht="13.5" x14ac:dyDescent="0.25">
      <c r="A1135" s="3">
        <f>TITRES_STAT!B1138</f>
        <v>43964</v>
      </c>
      <c r="B1135" s="5">
        <f>TITRES_STAT!D1138</f>
        <v>0.22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5.8412418949716386E-5</v>
      </c>
      <c r="G1135" s="2">
        <f t="shared" si="160"/>
        <v>1.5699978758219741E-4</v>
      </c>
      <c r="H1135" s="2">
        <f t="shared" si="157"/>
        <v>0.37205412726520093</v>
      </c>
      <c r="I1135" s="2">
        <f t="shared" si="158"/>
        <v>27.116577973988882</v>
      </c>
    </row>
    <row r="1136" spans="1:9" ht="13.5" x14ac:dyDescent="0.25">
      <c r="A1136" s="3">
        <f>TITRES_STAT!B1139</f>
        <v>43965</v>
      </c>
      <c r="B1136" s="5">
        <f>TITRES_STAT!D1139</f>
        <v>0.22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5.4240103310450935E-5</v>
      </c>
      <c r="G1136" s="2">
        <f t="shared" si="160"/>
        <v>1.457855170406119E-4</v>
      </c>
      <c r="H1136" s="2">
        <f t="shared" si="157"/>
        <v>0.37205412726520087</v>
      </c>
      <c r="I1136" s="2">
        <f t="shared" si="158"/>
        <v>27.116577973988882</v>
      </c>
    </row>
    <row r="1137" spans="1:9" ht="13.5" x14ac:dyDescent="0.25">
      <c r="A1137" s="3">
        <f>TITRES_STAT!B1140</f>
        <v>43966</v>
      </c>
      <c r="B1137" s="5">
        <f>TITRES_STAT!D1140</f>
        <v>0.22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5.0365810216847298E-5</v>
      </c>
      <c r="G1137" s="2">
        <f t="shared" si="160"/>
        <v>1.3537226582342534E-4</v>
      </c>
      <c r="H1137" s="2">
        <f t="shared" si="157"/>
        <v>0.37205412726520087</v>
      </c>
      <c r="I1137" s="2">
        <f t="shared" si="158"/>
        <v>27.116577973988882</v>
      </c>
    </row>
    <row r="1138" spans="1:9" ht="13.5" x14ac:dyDescent="0.25">
      <c r="A1138" s="3">
        <f>TITRES_STAT!B1141</f>
        <v>43969</v>
      </c>
      <c r="B1138" s="5">
        <f>TITRES_STAT!D1141</f>
        <v>0.22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4.6768252344215344E-5</v>
      </c>
      <c r="G1138" s="2">
        <f t="shared" si="160"/>
        <v>1.2570281826460925E-4</v>
      </c>
      <c r="H1138" s="2">
        <f t="shared" si="157"/>
        <v>0.37205412726520087</v>
      </c>
      <c r="I1138" s="2">
        <f t="shared" si="158"/>
        <v>27.116577973988882</v>
      </c>
    </row>
    <row r="1139" spans="1:9" ht="13.5" x14ac:dyDescent="0.25">
      <c r="A1139" s="3">
        <f>TITRES_STAT!B1142</f>
        <v>43970</v>
      </c>
      <c r="B1139" s="5">
        <f>TITRES_STAT!D1142</f>
        <v>0.22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4.3427662891057106E-5</v>
      </c>
      <c r="G1139" s="2">
        <f t="shared" si="160"/>
        <v>1.1672404553142287E-4</v>
      </c>
      <c r="H1139" s="2">
        <f t="shared" si="157"/>
        <v>0.37205412726520087</v>
      </c>
      <c r="I1139" s="2">
        <f t="shared" si="158"/>
        <v>27.116577973988882</v>
      </c>
    </row>
    <row r="1140" spans="1:9" ht="13.5" x14ac:dyDescent="0.25">
      <c r="A1140" s="3">
        <f>TITRES_STAT!B1143</f>
        <v>43971</v>
      </c>
      <c r="B1140" s="5">
        <f>TITRES_STAT!D1143</f>
        <v>0.22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4.0325686970267311E-5</v>
      </c>
      <c r="G1140" s="2">
        <f t="shared" si="160"/>
        <v>1.0838661370774981E-4</v>
      </c>
      <c r="H1140" s="2">
        <f t="shared" si="157"/>
        <v>0.37205412726520087</v>
      </c>
      <c r="I1140" s="2">
        <f t="shared" si="158"/>
        <v>27.116577973988882</v>
      </c>
    </row>
    <row r="1141" spans="1:9" ht="13.5" x14ac:dyDescent="0.25">
      <c r="A1141" s="3">
        <f>TITRES_STAT!B1144</f>
        <v>43972</v>
      </c>
      <c r="B1141" s="5">
        <f>TITRES_STAT!D1144</f>
        <v>0.22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3.7445280758105354E-5</v>
      </c>
      <c r="G1141" s="2">
        <f t="shared" si="160"/>
        <v>1.0064471272862482E-4</v>
      </c>
      <c r="H1141" s="2">
        <f t="shared" si="157"/>
        <v>0.37205412726520082</v>
      </c>
      <c r="I1141" s="2">
        <f t="shared" si="158"/>
        <v>27.116577973988882</v>
      </c>
    </row>
    <row r="1142" spans="1:9" ht="13.5" x14ac:dyDescent="0.25">
      <c r="A1142" s="3">
        <f>TITRES_STAT!B1145</f>
        <v>43973</v>
      </c>
      <c r="B1142" s="5">
        <f>TITRES_STAT!D1145</f>
        <v>0.22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3.4770617846812111E-5</v>
      </c>
      <c r="G1142" s="2">
        <f t="shared" si="160"/>
        <v>9.3455804676580203E-5</v>
      </c>
      <c r="H1142" s="2">
        <f t="shared" si="157"/>
        <v>0.37205412726520071</v>
      </c>
      <c r="I1142" s="2">
        <f t="shared" si="158"/>
        <v>27.116577973988882</v>
      </c>
    </row>
    <row r="1143" spans="1:9" ht="13.5" x14ac:dyDescent="0.25">
      <c r="A1143" s="3">
        <f>TITRES_STAT!B1146</f>
        <v>43977</v>
      </c>
      <c r="B1143" s="5">
        <f>TITRES_STAT!D1146</f>
        <v>0.22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3.2287002286325532E-5</v>
      </c>
      <c r="G1143" s="2">
        <f t="shared" si="160"/>
        <v>8.6780390056824479E-5</v>
      </c>
      <c r="H1143" s="2">
        <f t="shared" si="157"/>
        <v>0.37205412726520071</v>
      </c>
      <c r="I1143" s="2">
        <f t="shared" si="158"/>
        <v>27.116577973988882</v>
      </c>
    </row>
    <row r="1144" spans="1:9" ht="13.5" x14ac:dyDescent="0.25">
      <c r="A1144" s="3">
        <f>TITRES_STAT!B1147</f>
        <v>43978</v>
      </c>
      <c r="B1144" s="5">
        <f>TITRES_STAT!D1147</f>
        <v>0.22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2.9980787837302277E-5</v>
      </c>
      <c r="G1144" s="2">
        <f t="shared" si="160"/>
        <v>8.0581790767051293E-5</v>
      </c>
      <c r="H1144" s="2">
        <f t="shared" si="157"/>
        <v>0.37205412726520071</v>
      </c>
      <c r="I1144" s="2">
        <f t="shared" si="158"/>
        <v>27.116577973988882</v>
      </c>
    </row>
    <row r="1145" spans="1:9" ht="13.5" x14ac:dyDescent="0.25">
      <c r="A1145" s="3">
        <f>TITRES_STAT!B1148</f>
        <v>43979</v>
      </c>
      <c r="B1145" s="5">
        <f>TITRES_STAT!D1148</f>
        <v>0.22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2.7839302991780685E-5</v>
      </c>
      <c r="G1145" s="2">
        <f t="shared" si="160"/>
        <v>7.4825948569404776E-5</v>
      </c>
      <c r="H1145" s="2">
        <f t="shared" si="157"/>
        <v>0.37205412726520065</v>
      </c>
      <c r="I1145" s="2">
        <f t="shared" si="158"/>
        <v>27.116577973988882</v>
      </c>
    </row>
    <row r="1146" spans="1:9" ht="13.5" x14ac:dyDescent="0.25">
      <c r="A1146" s="3">
        <f>TITRES_STAT!B1149</f>
        <v>43980</v>
      </c>
      <c r="B1146" s="5">
        <f>TITRES_STAT!D1149</f>
        <v>0.22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2.5850781349510634E-5</v>
      </c>
      <c r="G1146" s="2">
        <f t="shared" si="160"/>
        <v>6.9481237957304436E-5</v>
      </c>
      <c r="H1146" s="2">
        <f t="shared" si="157"/>
        <v>0.37205412726520065</v>
      </c>
      <c r="I1146" s="2">
        <f t="shared" si="158"/>
        <v>27.116577973988882</v>
      </c>
    </row>
    <row r="1147" spans="1:9" ht="13.5" x14ac:dyDescent="0.25">
      <c r="A1147" s="3">
        <f>TITRES_STAT!B1150</f>
        <v>43983</v>
      </c>
      <c r="B1147" s="5">
        <f>TITRES_STAT!D1150</f>
        <v>0.22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2.4004296967402732E-5</v>
      </c>
      <c r="G1147" s="2">
        <f t="shared" si="160"/>
        <v>6.4518292388925552E-5</v>
      </c>
      <c r="H1147" s="2">
        <f t="shared" si="157"/>
        <v>0.3720541272652006</v>
      </c>
      <c r="I1147" s="2">
        <f t="shared" si="158"/>
        <v>27.116577973988868</v>
      </c>
    </row>
    <row r="1148" spans="1:9" ht="13.5" x14ac:dyDescent="0.25">
      <c r="A1148" s="3">
        <f>TITRES_STAT!B1151</f>
        <v>43984</v>
      </c>
      <c r="B1148" s="5">
        <f>TITRES_STAT!D1151</f>
        <v>0.22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2.2289704326873964E-5</v>
      </c>
      <c r="G1148" s="2">
        <f t="shared" si="160"/>
        <v>5.9909842932573722E-5</v>
      </c>
      <c r="H1148" s="2">
        <f t="shared" si="157"/>
        <v>0.3720541272652006</v>
      </c>
      <c r="I1148" s="2">
        <f t="shared" si="158"/>
        <v>27.116577973988868</v>
      </c>
    </row>
    <row r="1149" spans="1:9" ht="13.5" x14ac:dyDescent="0.25">
      <c r="A1149" s="3">
        <f>TITRES_STAT!B1152</f>
        <v>43985</v>
      </c>
      <c r="B1149" s="5">
        <f>TITRES_STAT!D1152</f>
        <v>0.22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2.069758258924011E-5</v>
      </c>
      <c r="G1149" s="2">
        <f t="shared" si="161"/>
        <v>5.5630568437389879E-5</v>
      </c>
      <c r="H1149" s="2">
        <f t="shared" si="157"/>
        <v>0.37205412726520071</v>
      </c>
      <c r="I1149" s="2">
        <f t="shared" si="158"/>
        <v>27.116577973988882</v>
      </c>
    </row>
    <row r="1150" spans="1:9" ht="13.5" x14ac:dyDescent="0.25">
      <c r="A1150" s="3">
        <f>TITRES_STAT!B1153</f>
        <v>43986</v>
      </c>
      <c r="B1150" s="5">
        <f>TITRES_STAT!D1153</f>
        <v>0.22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1.9219183832865817E-5</v>
      </c>
      <c r="G1150" s="2">
        <f t="shared" si="161"/>
        <v>5.1656956406147748E-5</v>
      </c>
      <c r="H1150" s="2">
        <f t="shared" si="157"/>
        <v>0.37205412726520065</v>
      </c>
      <c r="I1150" s="2">
        <f t="shared" si="158"/>
        <v>27.116577973988882</v>
      </c>
    </row>
    <row r="1151" spans="1:9" ht="13.5" x14ac:dyDescent="0.25">
      <c r="A1151" s="3">
        <f>TITRES_STAT!B1154</f>
        <v>43987</v>
      </c>
      <c r="B1151" s="5">
        <f>TITRES_STAT!D1154</f>
        <v>0.22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1.7846384987661117E-5</v>
      </c>
      <c r="G1151" s="2">
        <f t="shared" si="161"/>
        <v>4.7967173805708625E-5</v>
      </c>
      <c r="H1151" s="2">
        <f t="shared" si="157"/>
        <v>0.37205412726520065</v>
      </c>
      <c r="I1151" s="2">
        <f t="shared" si="158"/>
        <v>27.116577973988882</v>
      </c>
    </row>
    <row r="1152" spans="1:9" ht="13.5" x14ac:dyDescent="0.25">
      <c r="A1152" s="3">
        <f>TITRES_STAT!B1155</f>
        <v>43990</v>
      </c>
      <c r="B1152" s="5">
        <f>TITRES_STAT!D1155</f>
        <v>0.22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1.6571643202828179E-5</v>
      </c>
      <c r="G1152" s="2">
        <f t="shared" si="161"/>
        <v>4.4540947105300867E-5</v>
      </c>
      <c r="H1152" s="2">
        <f t="shared" si="157"/>
        <v>0.37205412726520065</v>
      </c>
      <c r="I1152" s="2">
        <f t="shared" si="158"/>
        <v>27.116577973988882</v>
      </c>
    </row>
    <row r="1153" spans="1:9" ht="13.5" x14ac:dyDescent="0.25">
      <c r="A1153" s="3">
        <f>TITRES_STAT!B1156</f>
        <v>43991</v>
      </c>
      <c r="B1153" s="5">
        <f>TITRES_STAT!D1156</f>
        <v>0.22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1.5387954402626168E-5</v>
      </c>
      <c r="G1153" s="2">
        <f t="shared" si="161"/>
        <v>4.1359450883493663E-5</v>
      </c>
      <c r="H1153" s="2">
        <f t="shared" si="157"/>
        <v>0.37205412726520065</v>
      </c>
      <c r="I1153" s="2">
        <f t="shared" si="158"/>
        <v>27.116577973988882</v>
      </c>
    </row>
    <row r="1154" spans="1:9" ht="13.5" x14ac:dyDescent="0.25">
      <c r="A1154" s="3">
        <f>TITRES_STAT!B1157</f>
        <v>43992</v>
      </c>
      <c r="B1154" s="5">
        <f>TITRES_STAT!D1157</f>
        <v>0.22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1.4288814802438585E-5</v>
      </c>
      <c r="G1154" s="2">
        <f t="shared" si="161"/>
        <v>3.8405204391815541E-5</v>
      </c>
      <c r="H1154" s="2">
        <f t="shared" si="157"/>
        <v>0.37205412726520071</v>
      </c>
      <c r="I1154" s="2">
        <f t="shared" si="158"/>
        <v>27.116577973988882</v>
      </c>
    </row>
    <row r="1155" spans="1:9" ht="13.5" x14ac:dyDescent="0.25">
      <c r="A1155" s="3">
        <f>TITRES_STAT!B1158</f>
        <v>43993</v>
      </c>
      <c r="B1155" s="5">
        <f>TITRES_STAT!D1158</f>
        <v>0.23</v>
      </c>
      <c r="C1155" s="2">
        <f t="shared" ref="C1155:C1218" si="162">B1155-B1154</f>
        <v>1.0000000000000009E-2</v>
      </c>
      <c r="D1155" s="2">
        <f t="shared" ref="D1155:D1218" si="163">IF(C1155&gt;0,C1155,0)</f>
        <v>1.0000000000000009E-2</v>
      </c>
      <c r="E1155" s="2">
        <f t="shared" ref="E1155:E1218" si="164">IF(C1155&lt;0,-C1155,0)</f>
        <v>0</v>
      </c>
      <c r="F1155" s="2">
        <f t="shared" si="161"/>
        <v>7.2755389945940792E-4</v>
      </c>
      <c r="G1155" s="2">
        <f t="shared" si="161"/>
        <v>3.5661975506685863E-5</v>
      </c>
      <c r="H1155" s="2">
        <f t="shared" si="157"/>
        <v>20.401390812547863</v>
      </c>
      <c r="I1155" s="2">
        <f t="shared" si="158"/>
        <v>95.327406481387698</v>
      </c>
    </row>
    <row r="1156" spans="1:9" ht="13.5" x14ac:dyDescent="0.25">
      <c r="A1156" s="3">
        <f>TITRES_STAT!B1159</f>
        <v>43994</v>
      </c>
      <c r="B1156" s="5">
        <f>TITRES_STAT!D1159</f>
        <v>0.24</v>
      </c>
      <c r="C1156" s="2">
        <f t="shared" si="162"/>
        <v>9.9999999999999811E-3</v>
      </c>
      <c r="D1156" s="2">
        <f t="shared" si="163"/>
        <v>9.9999999999999811E-3</v>
      </c>
      <c r="E1156" s="2">
        <f t="shared" si="164"/>
        <v>0</v>
      </c>
      <c r="F1156" s="2">
        <f t="shared" si="161"/>
        <v>1.389871478069449E-3</v>
      </c>
      <c r="G1156" s="2">
        <f t="shared" si="161"/>
        <v>3.3114691541922585E-5</v>
      </c>
      <c r="H1156" s="2">
        <f t="shared" si="157"/>
        <v>41.971445704390682</v>
      </c>
      <c r="I1156" s="2">
        <f t="shared" si="158"/>
        <v>97.672873268264695</v>
      </c>
    </row>
    <row r="1157" spans="1:9" ht="13.5" x14ac:dyDescent="0.25">
      <c r="A1157" s="3">
        <f>TITRES_STAT!B1160</f>
        <v>43997</v>
      </c>
      <c r="B1157" s="5">
        <f>TITRES_STAT!D1160</f>
        <v>0.25</v>
      </c>
      <c r="C1157" s="2">
        <f t="shared" si="162"/>
        <v>1.0000000000000009E-2</v>
      </c>
      <c r="D1157" s="2">
        <f t="shared" si="163"/>
        <v>1.0000000000000009E-2</v>
      </c>
      <c r="E1157" s="2">
        <f t="shared" si="164"/>
        <v>0</v>
      </c>
      <c r="F1157" s="2">
        <f t="shared" si="161"/>
        <v>2.0048806582073459E-3</v>
      </c>
      <c r="G1157" s="2">
        <f t="shared" si="161"/>
        <v>3.0749356431785257E-5</v>
      </c>
      <c r="H1157" s="2">
        <f t="shared" si="157"/>
        <v>65.200735587913769</v>
      </c>
      <c r="I1157" s="2">
        <f t="shared" si="158"/>
        <v>98.489442766580723</v>
      </c>
    </row>
    <row r="1158" spans="1:9" ht="13.5" x14ac:dyDescent="0.25">
      <c r="A1158" s="3">
        <f>TITRES_STAT!B1161</f>
        <v>43998</v>
      </c>
      <c r="B1158" s="5">
        <f>TITRES_STAT!D1161</f>
        <v>0.24</v>
      </c>
      <c r="C1158" s="2">
        <f t="shared" si="162"/>
        <v>-1.0000000000000009E-2</v>
      </c>
      <c r="D1158" s="2">
        <f t="shared" si="163"/>
        <v>0</v>
      </c>
      <c r="E1158" s="2">
        <f t="shared" si="164"/>
        <v>1.0000000000000009E-2</v>
      </c>
      <c r="F1158" s="2">
        <f t="shared" si="161"/>
        <v>1.8616748969068214E-3</v>
      </c>
      <c r="G1158" s="2">
        <f t="shared" si="161"/>
        <v>7.4283868811522984E-4</v>
      </c>
      <c r="H1158" s="2">
        <f t="shared" si="157"/>
        <v>2.5061630831726909</v>
      </c>
      <c r="I1158" s="2">
        <f t="shared" si="158"/>
        <v>71.478793875865279</v>
      </c>
    </row>
    <row r="1159" spans="1:9" ht="13.5" x14ac:dyDescent="0.25">
      <c r="A1159" s="3">
        <f>TITRES_STAT!B1162</f>
        <v>43999</v>
      </c>
      <c r="B1159" s="5">
        <f>TITRES_STAT!D1162</f>
        <v>0.23</v>
      </c>
      <c r="C1159" s="2">
        <f t="shared" si="162"/>
        <v>-9.9999999999999811E-3</v>
      </c>
      <c r="D1159" s="2">
        <f t="shared" si="163"/>
        <v>0</v>
      </c>
      <c r="E1159" s="2">
        <f t="shared" si="164"/>
        <v>9.9999999999999811E-3</v>
      </c>
      <c r="F1159" s="2">
        <f t="shared" si="161"/>
        <v>1.7286981185563341E-3</v>
      </c>
      <c r="G1159" s="2">
        <f t="shared" si="161"/>
        <v>1.4040644961069977E-3</v>
      </c>
      <c r="H1159" s="2">
        <f t="shared" si="157"/>
        <v>1.2312099076284866</v>
      </c>
      <c r="I1159" s="2">
        <f t="shared" si="158"/>
        <v>55.181267500605436</v>
      </c>
    </row>
    <row r="1160" spans="1:9" ht="13.5" x14ac:dyDescent="0.25">
      <c r="A1160" s="3">
        <f>TITRES_STAT!B1163</f>
        <v>44000</v>
      </c>
      <c r="B1160" s="5">
        <f>TITRES_STAT!D1163</f>
        <v>0.23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1.6052196815165959E-3</v>
      </c>
      <c r="G1160" s="2">
        <f t="shared" si="161"/>
        <v>1.3037741749564978E-3</v>
      </c>
      <c r="H1160" s="2">
        <f t="shared" si="157"/>
        <v>1.2312099076284866</v>
      </c>
      <c r="I1160" s="2">
        <f t="shared" si="158"/>
        <v>55.181267500605436</v>
      </c>
    </row>
    <row r="1161" spans="1:9" ht="13.5" x14ac:dyDescent="0.25">
      <c r="A1161" s="3">
        <f>TITRES_STAT!B1164</f>
        <v>44001</v>
      </c>
      <c r="B1161" s="5">
        <f>TITRES_STAT!D1164</f>
        <v>0.23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1.490561132836839E-3</v>
      </c>
      <c r="G1161" s="2">
        <f t="shared" si="161"/>
        <v>1.2106474481738908E-3</v>
      </c>
      <c r="H1161" s="2">
        <f t="shared" si="157"/>
        <v>1.2312099076284866</v>
      </c>
      <c r="I1161" s="2">
        <f t="shared" si="158"/>
        <v>55.181267500605436</v>
      </c>
    </row>
    <row r="1162" spans="1:9" ht="13.5" x14ac:dyDescent="0.25">
      <c r="A1162" s="3">
        <f>TITRES_STAT!B1165</f>
        <v>44004</v>
      </c>
      <c r="B1162" s="5">
        <f>TITRES_STAT!D1165</f>
        <v>0.23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1.3840924804913504E-3</v>
      </c>
      <c r="G1162" s="2">
        <f t="shared" si="161"/>
        <v>1.1241726304471841E-3</v>
      </c>
      <c r="H1162" s="2">
        <f t="shared" si="157"/>
        <v>1.2312099076284866</v>
      </c>
      <c r="I1162" s="2">
        <f t="shared" si="158"/>
        <v>55.181267500605436</v>
      </c>
    </row>
    <row r="1163" spans="1:9" ht="13.5" x14ac:dyDescent="0.25">
      <c r="A1163" s="3">
        <f>TITRES_STAT!B1166</f>
        <v>44005</v>
      </c>
      <c r="B1163" s="5">
        <f>TITRES_STAT!D1166</f>
        <v>0.23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1.2852287318848253E-3</v>
      </c>
      <c r="G1163" s="2">
        <f t="shared" si="161"/>
        <v>1.0438745854152423E-3</v>
      </c>
      <c r="H1163" s="2">
        <f t="shared" si="157"/>
        <v>1.2312099076284868</v>
      </c>
      <c r="I1163" s="2">
        <f t="shared" si="158"/>
        <v>55.181267500605436</v>
      </c>
    </row>
    <row r="1164" spans="1:9" ht="13.5" x14ac:dyDescent="0.25">
      <c r="A1164" s="3">
        <f>TITRES_STAT!B1167</f>
        <v>44006</v>
      </c>
      <c r="B1164" s="5">
        <f>TITRES_STAT!D1167</f>
        <v>0.23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1.1934266796073379E-3</v>
      </c>
      <c r="G1164" s="2">
        <f t="shared" si="161"/>
        <v>9.693121150284392E-4</v>
      </c>
      <c r="H1164" s="2">
        <f t="shared" si="157"/>
        <v>1.2312099076284868</v>
      </c>
      <c r="I1164" s="2">
        <f t="shared" si="158"/>
        <v>55.181267500605436</v>
      </c>
    </row>
    <row r="1165" spans="1:9" ht="13.5" x14ac:dyDescent="0.25">
      <c r="A1165" s="3">
        <f>TITRES_STAT!B1168</f>
        <v>44007</v>
      </c>
      <c r="B1165" s="5">
        <f>TITRES_STAT!D1168</f>
        <v>0.22</v>
      </c>
      <c r="C1165" s="2">
        <f t="shared" si="162"/>
        <v>-1.0000000000000009E-2</v>
      </c>
      <c r="D1165" s="2">
        <f t="shared" si="163"/>
        <v>0</v>
      </c>
      <c r="E1165" s="2">
        <f t="shared" si="164"/>
        <v>1.0000000000000009E-2</v>
      </c>
      <c r="F1165" s="2">
        <f t="shared" ref="F1165:G1180" si="165">((F1164*13)+D1165)/14</f>
        <v>1.1081819167782423E-3</v>
      </c>
      <c r="G1165" s="2">
        <f t="shared" si="165"/>
        <v>1.6143612496692657E-3</v>
      </c>
      <c r="H1165" s="2">
        <f t="shared" si="157"/>
        <v>0.6864522528679845</v>
      </c>
      <c r="I1165" s="2">
        <f t="shared" si="158"/>
        <v>40.70392456712618</v>
      </c>
    </row>
    <row r="1166" spans="1:9" ht="13.5" x14ac:dyDescent="0.25">
      <c r="A1166" s="3">
        <f>TITRES_STAT!B1169</f>
        <v>44008</v>
      </c>
      <c r="B1166" s="5">
        <f>TITRES_STAT!D1169</f>
        <v>0.22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1.0290260655797963E-3</v>
      </c>
      <c r="G1166" s="2">
        <f t="shared" si="165"/>
        <v>1.4990497318357466E-3</v>
      </c>
      <c r="H1166" s="2">
        <f t="shared" si="157"/>
        <v>0.6864522528679845</v>
      </c>
      <c r="I1166" s="2">
        <f t="shared" si="158"/>
        <v>40.70392456712618</v>
      </c>
    </row>
    <row r="1167" spans="1:9" ht="13.5" x14ac:dyDescent="0.25">
      <c r="A1167" s="3">
        <f>TITRES_STAT!B1170</f>
        <v>44011</v>
      </c>
      <c r="B1167" s="5">
        <f>TITRES_STAT!D1170</f>
        <v>0.22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9.5552420375266797E-4</v>
      </c>
      <c r="G1167" s="2">
        <f t="shared" si="165"/>
        <v>1.3919747509903361E-3</v>
      </c>
      <c r="H1167" s="2">
        <f t="shared" si="157"/>
        <v>0.6864522528679845</v>
      </c>
      <c r="I1167" s="2">
        <f t="shared" si="158"/>
        <v>40.70392456712618</v>
      </c>
    </row>
    <row r="1168" spans="1:9" ht="13.5" x14ac:dyDescent="0.25">
      <c r="A1168" s="3">
        <f>TITRES_STAT!B1171</f>
        <v>44012</v>
      </c>
      <c r="B1168" s="5">
        <f>TITRES_STAT!D1171</f>
        <v>0.23</v>
      </c>
      <c r="C1168" s="2">
        <f t="shared" si="162"/>
        <v>1.0000000000000009E-2</v>
      </c>
      <c r="D1168" s="2">
        <f t="shared" si="163"/>
        <v>1.0000000000000009E-2</v>
      </c>
      <c r="E1168" s="2">
        <f t="shared" si="164"/>
        <v>0</v>
      </c>
      <c r="F1168" s="2">
        <f t="shared" si="165"/>
        <v>1.6015581891989064E-3</v>
      </c>
      <c r="G1168" s="2">
        <f t="shared" si="165"/>
        <v>1.2925479830624548E-3</v>
      </c>
      <c r="H1168" s="2">
        <f t="shared" si="157"/>
        <v>1.2390705878510666</v>
      </c>
      <c r="I1168" s="2">
        <f t="shared" si="158"/>
        <v>55.338612126572414</v>
      </c>
    </row>
    <row r="1169" spans="1:9" ht="13.5" x14ac:dyDescent="0.25">
      <c r="A1169" s="3">
        <f>TITRES_STAT!B1172</f>
        <v>44013</v>
      </c>
      <c r="B1169" s="5">
        <f>TITRES_STAT!D1172</f>
        <v>0.23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1.4871611756846989E-3</v>
      </c>
      <c r="G1169" s="2">
        <f t="shared" si="165"/>
        <v>1.2002231271294223E-3</v>
      </c>
      <c r="H1169" s="2">
        <f t="shared" ref="H1169:H1232" si="166">F1169/G1169</f>
        <v>1.2390705878510668</v>
      </c>
      <c r="I1169" s="2">
        <f t="shared" ref="I1169:I1232" si="167">IF(G1169=0,100,100-(100/(1+H1169)))</f>
        <v>55.338612126572421</v>
      </c>
    </row>
    <row r="1170" spans="1:9" ht="13.5" x14ac:dyDescent="0.25">
      <c r="A1170" s="3">
        <f>TITRES_STAT!B1173</f>
        <v>44014</v>
      </c>
      <c r="B1170" s="5">
        <f>TITRES_STAT!D1173</f>
        <v>0.23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1.380935377421506E-3</v>
      </c>
      <c r="G1170" s="2">
        <f t="shared" si="165"/>
        <v>1.114492903763035E-3</v>
      </c>
      <c r="H1170" s="2">
        <f t="shared" si="166"/>
        <v>1.2390705878510666</v>
      </c>
      <c r="I1170" s="2">
        <f t="shared" si="167"/>
        <v>55.338612126572414</v>
      </c>
    </row>
    <row r="1171" spans="1:9" ht="13.5" x14ac:dyDescent="0.25">
      <c r="A1171" s="3">
        <f>TITRES_STAT!B1174</f>
        <v>44015</v>
      </c>
      <c r="B1171" s="5">
        <f>TITRES_STAT!D1174</f>
        <v>0.23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1.2822971361771127E-3</v>
      </c>
      <c r="G1171" s="2">
        <f t="shared" si="165"/>
        <v>1.0348862677799612E-3</v>
      </c>
      <c r="H1171" s="2">
        <f t="shared" si="166"/>
        <v>1.2390705878510664</v>
      </c>
      <c r="I1171" s="2">
        <f t="shared" si="167"/>
        <v>55.338612126572414</v>
      </c>
    </row>
    <row r="1172" spans="1:9" ht="13.5" x14ac:dyDescent="0.25">
      <c r="A1172" s="3">
        <f>TITRES_STAT!B1175</f>
        <v>44018</v>
      </c>
      <c r="B1172" s="5">
        <f>TITRES_STAT!D1175</f>
        <v>0.23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1.1907044835930331E-3</v>
      </c>
      <c r="G1172" s="2">
        <f t="shared" si="165"/>
        <v>9.6096582008139259E-4</v>
      </c>
      <c r="H1172" s="2">
        <f t="shared" si="166"/>
        <v>1.2390705878510664</v>
      </c>
      <c r="I1172" s="2">
        <f t="shared" si="167"/>
        <v>55.338612126572414</v>
      </c>
    </row>
    <row r="1173" spans="1:9" ht="13.5" x14ac:dyDescent="0.25">
      <c r="A1173" s="3">
        <f>TITRES_STAT!B1176</f>
        <v>44019</v>
      </c>
      <c r="B1173" s="5">
        <f>TITRES_STAT!D1176</f>
        <v>0.23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1.1056541633363878E-3</v>
      </c>
      <c r="G1173" s="2">
        <f t="shared" si="165"/>
        <v>8.9232540436129306E-4</v>
      </c>
      <c r="H1173" s="2">
        <f t="shared" si="166"/>
        <v>1.2390705878510662</v>
      </c>
      <c r="I1173" s="2">
        <f t="shared" si="167"/>
        <v>55.338612126572414</v>
      </c>
    </row>
    <row r="1174" spans="1:9" ht="13.5" x14ac:dyDescent="0.25">
      <c r="A1174" s="3">
        <f>TITRES_STAT!B1177</f>
        <v>44020</v>
      </c>
      <c r="B1174" s="5">
        <f>TITRES_STAT!D1177</f>
        <v>0.23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1.0266788659552173E-3</v>
      </c>
      <c r="G1174" s="2">
        <f t="shared" si="165"/>
        <v>8.2858787547834356E-4</v>
      </c>
      <c r="H1174" s="2">
        <f t="shared" si="166"/>
        <v>1.2390705878510664</v>
      </c>
      <c r="I1174" s="2">
        <f t="shared" si="167"/>
        <v>55.338612126572414</v>
      </c>
    </row>
    <row r="1175" spans="1:9" ht="13.5" x14ac:dyDescent="0.25">
      <c r="A1175" s="3">
        <f>TITRES_STAT!B1178</f>
        <v>44021</v>
      </c>
      <c r="B1175" s="5">
        <f>TITRES_STAT!D1178</f>
        <v>0.22</v>
      </c>
      <c r="C1175" s="2">
        <f t="shared" si="162"/>
        <v>-1.0000000000000009E-2</v>
      </c>
      <c r="D1175" s="2">
        <f t="shared" si="163"/>
        <v>0</v>
      </c>
      <c r="E1175" s="2">
        <f t="shared" si="164"/>
        <v>1.0000000000000009E-2</v>
      </c>
      <c r="F1175" s="2">
        <f t="shared" si="165"/>
        <v>9.5334466124413037E-4</v>
      </c>
      <c r="G1175" s="2">
        <f t="shared" si="165"/>
        <v>1.4836887415156051E-3</v>
      </c>
      <c r="H1175" s="2">
        <f t="shared" si="166"/>
        <v>0.64255031029640208</v>
      </c>
      <c r="I1175" s="2">
        <f t="shared" si="167"/>
        <v>39.119064193562046</v>
      </c>
    </row>
    <row r="1176" spans="1:9" ht="13.5" x14ac:dyDescent="0.25">
      <c r="A1176" s="3">
        <f>TITRES_STAT!B1179</f>
        <v>44022</v>
      </c>
      <c r="B1176" s="5">
        <f>TITRES_STAT!D1179</f>
        <v>0.23</v>
      </c>
      <c r="C1176" s="2">
        <f t="shared" si="162"/>
        <v>1.0000000000000009E-2</v>
      </c>
      <c r="D1176" s="2">
        <f t="shared" si="163"/>
        <v>1.0000000000000009E-2</v>
      </c>
      <c r="E1176" s="2">
        <f t="shared" si="164"/>
        <v>0</v>
      </c>
      <c r="F1176" s="2">
        <f t="shared" si="165"/>
        <v>1.5995343282981217E-3</v>
      </c>
      <c r="G1176" s="2">
        <f t="shared" si="165"/>
        <v>1.3777109742644906E-3</v>
      </c>
      <c r="H1176" s="2">
        <f t="shared" si="166"/>
        <v>1.161008628208144</v>
      </c>
      <c r="I1176" s="2">
        <f t="shared" si="167"/>
        <v>53.725312016492232</v>
      </c>
    </row>
    <row r="1177" spans="1:9" ht="13.5" x14ac:dyDescent="0.25">
      <c r="A1177" s="3">
        <f>TITRES_STAT!B1180</f>
        <v>44025</v>
      </c>
      <c r="B1177" s="5">
        <f>TITRES_STAT!D1180</f>
        <v>0.23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1.4852818762768271E-3</v>
      </c>
      <c r="G1177" s="2">
        <f t="shared" si="165"/>
        <v>1.2793030475313127E-3</v>
      </c>
      <c r="H1177" s="2">
        <f t="shared" si="166"/>
        <v>1.1610086282081438</v>
      </c>
      <c r="I1177" s="2">
        <f t="shared" si="167"/>
        <v>53.725312016492232</v>
      </c>
    </row>
    <row r="1178" spans="1:9" ht="13.5" x14ac:dyDescent="0.25">
      <c r="A1178" s="3">
        <f>TITRES_STAT!B1181</f>
        <v>44026</v>
      </c>
      <c r="B1178" s="5">
        <f>TITRES_STAT!D1181</f>
        <v>0.22</v>
      </c>
      <c r="C1178" s="2">
        <f t="shared" si="162"/>
        <v>-1.0000000000000009E-2</v>
      </c>
      <c r="D1178" s="2">
        <f t="shared" si="163"/>
        <v>0</v>
      </c>
      <c r="E1178" s="2">
        <f t="shared" si="164"/>
        <v>1.0000000000000009E-2</v>
      </c>
      <c r="F1178" s="2">
        <f t="shared" si="165"/>
        <v>1.3791903136856252E-3</v>
      </c>
      <c r="G1178" s="2">
        <f t="shared" si="165"/>
        <v>1.9022099727076483E-3</v>
      </c>
      <c r="H1178" s="2">
        <f t="shared" si="166"/>
        <v>0.72504630586204677</v>
      </c>
      <c r="I1178" s="2">
        <f t="shared" si="167"/>
        <v>42.030541638111202</v>
      </c>
    </row>
    <row r="1179" spans="1:9" ht="13.5" x14ac:dyDescent="0.25">
      <c r="A1179" s="3">
        <f>TITRES_STAT!B1182</f>
        <v>44027</v>
      </c>
      <c r="B1179" s="5">
        <f>TITRES_STAT!D1182</f>
        <v>0.22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1.2806767198509377E-3</v>
      </c>
      <c r="G1179" s="2">
        <f t="shared" si="165"/>
        <v>1.7663378317999592E-3</v>
      </c>
      <c r="H1179" s="2">
        <f t="shared" si="166"/>
        <v>0.72504630586204677</v>
      </c>
      <c r="I1179" s="2">
        <f t="shared" si="167"/>
        <v>42.030541638111202</v>
      </c>
    </row>
    <row r="1180" spans="1:9" ht="13.5" x14ac:dyDescent="0.25">
      <c r="A1180" s="3">
        <f>TITRES_STAT!B1183</f>
        <v>44028</v>
      </c>
      <c r="B1180" s="5">
        <f>TITRES_STAT!D1183</f>
        <v>0.23</v>
      </c>
      <c r="C1180" s="2">
        <f t="shared" si="162"/>
        <v>1.0000000000000009E-2</v>
      </c>
      <c r="D1180" s="2">
        <f t="shared" si="163"/>
        <v>1.0000000000000009E-2</v>
      </c>
      <c r="E1180" s="2">
        <f t="shared" si="164"/>
        <v>0</v>
      </c>
      <c r="F1180" s="2">
        <f t="shared" si="165"/>
        <v>1.9034855255758714E-3</v>
      </c>
      <c r="G1180" s="2">
        <f t="shared" si="165"/>
        <v>1.6401708438142477E-3</v>
      </c>
      <c r="H1180" s="2">
        <f t="shared" si="166"/>
        <v>1.1605410087337491</v>
      </c>
      <c r="I1180" s="2">
        <f t="shared" si="167"/>
        <v>53.715296494831151</v>
      </c>
    </row>
    <row r="1181" spans="1:9" ht="13.5" x14ac:dyDescent="0.25">
      <c r="A1181" s="3">
        <f>TITRES_STAT!B1184</f>
        <v>44029</v>
      </c>
      <c r="B1181" s="5">
        <f>TITRES_STAT!D1184</f>
        <v>0.22</v>
      </c>
      <c r="C1181" s="2">
        <f t="shared" si="162"/>
        <v>-1.0000000000000009E-2</v>
      </c>
      <c r="D1181" s="2">
        <f t="shared" si="163"/>
        <v>0</v>
      </c>
      <c r="E1181" s="2">
        <f t="shared" si="164"/>
        <v>1.0000000000000009E-2</v>
      </c>
      <c r="F1181" s="2">
        <f t="shared" ref="F1181:G1196" si="168">((F1180*13)+D1181)/14</f>
        <v>1.7675222737490236E-3</v>
      </c>
      <c r="G1181" s="2">
        <f t="shared" si="168"/>
        <v>2.2373014978275163E-3</v>
      </c>
      <c r="H1181" s="2">
        <f t="shared" si="166"/>
        <v>0.79002417665448232</v>
      </c>
      <c r="I1181" s="2">
        <f t="shared" si="167"/>
        <v>44.134832755779925</v>
      </c>
    </row>
    <row r="1182" spans="1:9" ht="13.5" x14ac:dyDescent="0.25">
      <c r="A1182" s="3">
        <f>TITRES_STAT!B1185</f>
        <v>44032</v>
      </c>
      <c r="B1182" s="5">
        <f>TITRES_STAT!D1185</f>
        <v>0.23</v>
      </c>
      <c r="C1182" s="2">
        <f t="shared" si="162"/>
        <v>1.0000000000000009E-2</v>
      </c>
      <c r="D1182" s="2">
        <f t="shared" si="163"/>
        <v>1.0000000000000009E-2</v>
      </c>
      <c r="E1182" s="2">
        <f t="shared" si="164"/>
        <v>0</v>
      </c>
      <c r="F1182" s="2">
        <f t="shared" si="168"/>
        <v>2.3555563970526655E-3</v>
      </c>
      <c r="G1182" s="2">
        <f t="shared" si="168"/>
        <v>2.0774942479826939E-3</v>
      </c>
      <c r="H1182" s="2">
        <f t="shared" si="166"/>
        <v>1.1338449670029065</v>
      </c>
      <c r="I1182" s="2">
        <f t="shared" si="167"/>
        <v>53.136239255256172</v>
      </c>
    </row>
    <row r="1183" spans="1:9" ht="13.5" x14ac:dyDescent="0.25">
      <c r="A1183" s="3">
        <f>TITRES_STAT!B1186</f>
        <v>44033</v>
      </c>
      <c r="B1183" s="5">
        <f>TITRES_STAT!D1186</f>
        <v>0.22</v>
      </c>
      <c r="C1183" s="2">
        <f t="shared" si="162"/>
        <v>-1.0000000000000009E-2</v>
      </c>
      <c r="D1183" s="2">
        <f t="shared" si="163"/>
        <v>0</v>
      </c>
      <c r="E1183" s="2">
        <f t="shared" si="164"/>
        <v>1.0000000000000009E-2</v>
      </c>
      <c r="F1183" s="2">
        <f t="shared" si="168"/>
        <v>2.1873023686917606E-3</v>
      </c>
      <c r="G1183" s="2">
        <f t="shared" si="168"/>
        <v>2.6433875159839306E-3</v>
      </c>
      <c r="H1183" s="2">
        <f t="shared" si="166"/>
        <v>0.82746186681508771</v>
      </c>
      <c r="I1183" s="2">
        <f t="shared" si="167"/>
        <v>45.27929593722213</v>
      </c>
    </row>
    <row r="1184" spans="1:9" ht="13.5" x14ac:dyDescent="0.25">
      <c r="A1184" s="3">
        <f>TITRES_STAT!B1187</f>
        <v>44034</v>
      </c>
      <c r="B1184" s="5">
        <f>TITRES_STAT!D1187</f>
        <v>0.22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2.0310664852137778E-3</v>
      </c>
      <c r="G1184" s="2">
        <f t="shared" si="168"/>
        <v>2.4545741219850785E-3</v>
      </c>
      <c r="H1184" s="2">
        <f t="shared" si="166"/>
        <v>0.82746186681508771</v>
      </c>
      <c r="I1184" s="2">
        <f t="shared" si="167"/>
        <v>45.27929593722213</v>
      </c>
    </row>
    <row r="1185" spans="1:9" ht="13.5" x14ac:dyDescent="0.25">
      <c r="A1185" s="3">
        <f>TITRES_STAT!B1188</f>
        <v>44035</v>
      </c>
      <c r="B1185" s="5">
        <f>TITRES_STAT!D1188</f>
        <v>0.23</v>
      </c>
      <c r="C1185" s="2">
        <f t="shared" si="162"/>
        <v>1.0000000000000009E-2</v>
      </c>
      <c r="D1185" s="2">
        <f t="shared" si="163"/>
        <v>1.0000000000000009E-2</v>
      </c>
      <c r="E1185" s="2">
        <f t="shared" si="164"/>
        <v>0</v>
      </c>
      <c r="F1185" s="2">
        <f t="shared" si="168"/>
        <v>2.6002760219842225E-3</v>
      </c>
      <c r="G1185" s="2">
        <f t="shared" si="168"/>
        <v>2.2792473989861443E-3</v>
      </c>
      <c r="H1185" s="2">
        <f t="shared" si="166"/>
        <v>1.1408485200601208</v>
      </c>
      <c r="I1185" s="2">
        <f t="shared" si="167"/>
        <v>53.289548950809596</v>
      </c>
    </row>
    <row r="1186" spans="1:9" ht="13.5" x14ac:dyDescent="0.25">
      <c r="A1186" s="3">
        <f>TITRES_STAT!B1189</f>
        <v>44036</v>
      </c>
      <c r="B1186" s="5">
        <f>TITRES_STAT!D1189</f>
        <v>0.22</v>
      </c>
      <c r="C1186" s="2">
        <f t="shared" si="162"/>
        <v>-1.0000000000000009E-2</v>
      </c>
      <c r="D1186" s="2">
        <f t="shared" si="163"/>
        <v>0</v>
      </c>
      <c r="E1186" s="2">
        <f t="shared" si="164"/>
        <v>1.0000000000000009E-2</v>
      </c>
      <c r="F1186" s="2">
        <f t="shared" si="168"/>
        <v>2.4145420204139205E-3</v>
      </c>
      <c r="G1186" s="2">
        <f t="shared" si="168"/>
        <v>2.830729727629992E-3</v>
      </c>
      <c r="H1186" s="2">
        <f t="shared" si="166"/>
        <v>0.85297511692699757</v>
      </c>
      <c r="I1186" s="2">
        <f t="shared" si="167"/>
        <v>46.03273455401736</v>
      </c>
    </row>
    <row r="1187" spans="1:9" ht="13.5" x14ac:dyDescent="0.25">
      <c r="A1187" s="3">
        <f>TITRES_STAT!B1190</f>
        <v>44039</v>
      </c>
      <c r="B1187" s="5">
        <f>TITRES_STAT!D1190</f>
        <v>0.22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2.2420747332414976E-3</v>
      </c>
      <c r="G1187" s="2">
        <f t="shared" si="168"/>
        <v>2.6285347470849925E-3</v>
      </c>
      <c r="H1187" s="2">
        <f t="shared" si="166"/>
        <v>0.85297511692699768</v>
      </c>
      <c r="I1187" s="2">
        <f t="shared" si="167"/>
        <v>46.03273455401736</v>
      </c>
    </row>
    <row r="1188" spans="1:9" ht="13.5" x14ac:dyDescent="0.25">
      <c r="A1188" s="3">
        <f>TITRES_STAT!B1191</f>
        <v>44040</v>
      </c>
      <c r="B1188" s="5">
        <f>TITRES_STAT!D1191</f>
        <v>0.23</v>
      </c>
      <c r="C1188" s="2">
        <f t="shared" si="162"/>
        <v>1.0000000000000009E-2</v>
      </c>
      <c r="D1188" s="2">
        <f t="shared" si="163"/>
        <v>1.0000000000000009E-2</v>
      </c>
      <c r="E1188" s="2">
        <f t="shared" si="164"/>
        <v>0</v>
      </c>
      <c r="F1188" s="2">
        <f t="shared" si="168"/>
        <v>2.7962122522956767E-3</v>
      </c>
      <c r="G1188" s="2">
        <f t="shared" si="168"/>
        <v>2.4407822651503499E-3</v>
      </c>
      <c r="H1188" s="2">
        <f t="shared" si="166"/>
        <v>1.1456213412479186</v>
      </c>
      <c r="I1188" s="2">
        <f t="shared" si="167"/>
        <v>53.393453878567954</v>
      </c>
    </row>
    <row r="1189" spans="1:9" ht="13.5" x14ac:dyDescent="0.25">
      <c r="A1189" s="3">
        <f>TITRES_STAT!B1192</f>
        <v>44041</v>
      </c>
      <c r="B1189" s="5">
        <f>TITRES_STAT!D1192</f>
        <v>0.22</v>
      </c>
      <c r="C1189" s="2">
        <f t="shared" si="162"/>
        <v>-1.0000000000000009E-2</v>
      </c>
      <c r="D1189" s="2">
        <f t="shared" si="163"/>
        <v>0</v>
      </c>
      <c r="E1189" s="2">
        <f t="shared" si="164"/>
        <v>1.0000000000000009E-2</v>
      </c>
      <c r="F1189" s="2">
        <f t="shared" si="168"/>
        <v>2.5964828057031286E-3</v>
      </c>
      <c r="G1189" s="2">
        <f t="shared" si="168"/>
        <v>2.9807263890681826E-3</v>
      </c>
      <c r="H1189" s="2">
        <f t="shared" si="166"/>
        <v>0.87109062248240299</v>
      </c>
      <c r="I1189" s="2">
        <f t="shared" si="167"/>
        <v>46.555234258334025</v>
      </c>
    </row>
    <row r="1190" spans="1:9" ht="13.5" x14ac:dyDescent="0.25">
      <c r="A1190" s="3">
        <f>TITRES_STAT!B1193</f>
        <v>44042</v>
      </c>
      <c r="B1190" s="5">
        <f>TITRES_STAT!D1193</f>
        <v>0.23</v>
      </c>
      <c r="C1190" s="2">
        <f t="shared" si="162"/>
        <v>1.0000000000000009E-2</v>
      </c>
      <c r="D1190" s="2">
        <f t="shared" si="163"/>
        <v>1.0000000000000009E-2</v>
      </c>
      <c r="E1190" s="2">
        <f t="shared" si="164"/>
        <v>0</v>
      </c>
      <c r="F1190" s="2">
        <f t="shared" si="168"/>
        <v>3.12530546243862E-3</v>
      </c>
      <c r="G1190" s="2">
        <f t="shared" si="168"/>
        <v>2.7678173612775978E-3</v>
      </c>
      <c r="H1190" s="2">
        <f t="shared" si="166"/>
        <v>1.1291588477485413</v>
      </c>
      <c r="I1190" s="2">
        <f t="shared" si="167"/>
        <v>53.033095625653267</v>
      </c>
    </row>
    <row r="1191" spans="1:9" ht="13.5" x14ac:dyDescent="0.25">
      <c r="A1191" s="3">
        <f>TITRES_STAT!B1194</f>
        <v>44046</v>
      </c>
      <c r="B1191" s="5">
        <f>TITRES_STAT!D1194</f>
        <v>0.22</v>
      </c>
      <c r="C1191" s="2">
        <f t="shared" si="162"/>
        <v>-1.0000000000000009E-2</v>
      </c>
      <c r="D1191" s="2">
        <f t="shared" si="163"/>
        <v>0</v>
      </c>
      <c r="E1191" s="2">
        <f t="shared" si="164"/>
        <v>1.0000000000000009E-2</v>
      </c>
      <c r="F1191" s="2">
        <f t="shared" si="168"/>
        <v>2.9020693579787189E-3</v>
      </c>
      <c r="G1191" s="2">
        <f t="shared" si="168"/>
        <v>3.2844018354720558E-3</v>
      </c>
      <c r="H1191" s="2">
        <f t="shared" si="166"/>
        <v>0.88359144323813055</v>
      </c>
      <c r="I1191" s="2">
        <f t="shared" si="167"/>
        <v>46.909930835060806</v>
      </c>
    </row>
    <row r="1192" spans="1:9" ht="13.5" x14ac:dyDescent="0.25">
      <c r="A1192" s="3">
        <f>TITRES_STAT!B1195</f>
        <v>44047</v>
      </c>
      <c r="B1192" s="5">
        <f>TITRES_STAT!D1195</f>
        <v>0.22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2.6947786895516676E-3</v>
      </c>
      <c r="G1192" s="2">
        <f t="shared" si="168"/>
        <v>3.049801704366909E-3</v>
      </c>
      <c r="H1192" s="2">
        <f t="shared" si="166"/>
        <v>0.88359144323813055</v>
      </c>
      <c r="I1192" s="2">
        <f t="shared" si="167"/>
        <v>46.909930835060806</v>
      </c>
    </row>
    <row r="1193" spans="1:9" ht="13.5" x14ac:dyDescent="0.25">
      <c r="A1193" s="3">
        <f>TITRES_STAT!B1196</f>
        <v>44048</v>
      </c>
      <c r="B1193" s="5">
        <f>TITRES_STAT!D1196</f>
        <v>0.22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2.5022944974408341E-3</v>
      </c>
      <c r="G1193" s="2">
        <f t="shared" si="168"/>
        <v>2.8319587254835581E-3</v>
      </c>
      <c r="H1193" s="2">
        <f t="shared" si="166"/>
        <v>0.88359144323813066</v>
      </c>
      <c r="I1193" s="2">
        <f t="shared" si="167"/>
        <v>46.909930835060806</v>
      </c>
    </row>
    <row r="1194" spans="1:9" ht="13.5" x14ac:dyDescent="0.25">
      <c r="A1194" s="3">
        <f>TITRES_STAT!B1197</f>
        <v>44049</v>
      </c>
      <c r="B1194" s="5">
        <f>TITRES_STAT!D1197</f>
        <v>0.22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2.3235591761950605E-3</v>
      </c>
      <c r="G1194" s="2">
        <f t="shared" si="168"/>
        <v>2.6296759593775897E-3</v>
      </c>
      <c r="H1194" s="2">
        <f t="shared" si="166"/>
        <v>0.88359144323813077</v>
      </c>
      <c r="I1194" s="2">
        <f t="shared" si="167"/>
        <v>46.909930835060806</v>
      </c>
    </row>
    <row r="1195" spans="1:9" ht="13.5" x14ac:dyDescent="0.25">
      <c r="A1195" s="3">
        <f>TITRES_STAT!B1198</f>
        <v>44050</v>
      </c>
      <c r="B1195" s="5">
        <f>TITRES_STAT!D1198</f>
        <v>0.22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2.1575906636096989E-3</v>
      </c>
      <c r="G1195" s="2">
        <f t="shared" si="168"/>
        <v>2.4418419622791905E-3</v>
      </c>
      <c r="H1195" s="2">
        <f t="shared" si="166"/>
        <v>0.88359144323813066</v>
      </c>
      <c r="I1195" s="2">
        <f t="shared" si="167"/>
        <v>46.909930835060806</v>
      </c>
    </row>
    <row r="1196" spans="1:9" ht="13.5" x14ac:dyDescent="0.25">
      <c r="A1196" s="3">
        <f>TITRES_STAT!B1199</f>
        <v>44053</v>
      </c>
      <c r="B1196" s="5">
        <f>TITRES_STAT!D1199</f>
        <v>0.22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2.0034770447804346E-3</v>
      </c>
      <c r="G1196" s="2">
        <f t="shared" si="168"/>
        <v>2.2674246792592479E-3</v>
      </c>
      <c r="H1196" s="2">
        <f t="shared" si="166"/>
        <v>0.88359144323813077</v>
      </c>
      <c r="I1196" s="2">
        <f t="shared" si="167"/>
        <v>46.909930835060806</v>
      </c>
    </row>
    <row r="1197" spans="1:9" ht="13.5" x14ac:dyDescent="0.25">
      <c r="A1197" s="3">
        <f>TITRES_STAT!B1200</f>
        <v>44054</v>
      </c>
      <c r="B1197" s="5">
        <f>TITRES_STAT!D1200</f>
        <v>0.22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1.8603715415818321E-3</v>
      </c>
      <c r="G1197" s="2">
        <f t="shared" si="169"/>
        <v>2.1054657735978732E-3</v>
      </c>
      <c r="H1197" s="2">
        <f t="shared" si="166"/>
        <v>0.88359144323813066</v>
      </c>
      <c r="I1197" s="2">
        <f t="shared" si="167"/>
        <v>46.909930835060806</v>
      </c>
    </row>
    <row r="1198" spans="1:9" ht="13.5" x14ac:dyDescent="0.25">
      <c r="A1198" s="3">
        <f>TITRES_STAT!B1201</f>
        <v>44055</v>
      </c>
      <c r="B1198" s="5">
        <f>TITRES_STAT!D1201</f>
        <v>0.21</v>
      </c>
      <c r="C1198" s="2">
        <f t="shared" si="162"/>
        <v>-1.0000000000000009E-2</v>
      </c>
      <c r="D1198" s="2">
        <f t="shared" si="163"/>
        <v>0</v>
      </c>
      <c r="E1198" s="2">
        <f t="shared" si="164"/>
        <v>1.0000000000000009E-2</v>
      </c>
      <c r="F1198" s="2">
        <f t="shared" si="169"/>
        <v>1.7274878600402727E-3</v>
      </c>
      <c r="G1198" s="2">
        <f t="shared" si="169"/>
        <v>2.6693610754837402E-3</v>
      </c>
      <c r="H1198" s="2">
        <f t="shared" si="166"/>
        <v>0.64715406091220473</v>
      </c>
      <c r="I1198" s="2">
        <f t="shared" si="167"/>
        <v>39.289224746457933</v>
      </c>
    </row>
    <row r="1199" spans="1:9" ht="13.5" x14ac:dyDescent="0.25">
      <c r="A1199" s="3">
        <f>TITRES_STAT!B1202</f>
        <v>44057</v>
      </c>
      <c r="B1199" s="5">
        <f>TITRES_STAT!D1202</f>
        <v>0.22</v>
      </c>
      <c r="C1199" s="2">
        <f t="shared" si="162"/>
        <v>1.0000000000000009E-2</v>
      </c>
      <c r="D1199" s="2">
        <f t="shared" si="163"/>
        <v>1.0000000000000009E-2</v>
      </c>
      <c r="E1199" s="2">
        <f t="shared" si="164"/>
        <v>0</v>
      </c>
      <c r="F1199" s="2">
        <f t="shared" si="169"/>
        <v>2.3183815843231112E-3</v>
      </c>
      <c r="G1199" s="2">
        <f t="shared" si="169"/>
        <v>2.4786924272349018E-3</v>
      </c>
      <c r="H1199" s="2">
        <f t="shared" si="166"/>
        <v>0.93532443107891972</v>
      </c>
      <c r="I1199" s="2">
        <f t="shared" si="167"/>
        <v>48.329076823439252</v>
      </c>
    </row>
    <row r="1200" spans="1:9" ht="13.5" x14ac:dyDescent="0.25">
      <c r="A1200" s="3">
        <f>TITRES_STAT!B1203</f>
        <v>44060</v>
      </c>
      <c r="B1200" s="5">
        <f>TITRES_STAT!D1203</f>
        <v>0.22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2.1527828997286035E-3</v>
      </c>
      <c r="G1200" s="2">
        <f t="shared" si="169"/>
        <v>2.3016429681466943E-3</v>
      </c>
      <c r="H1200" s="2">
        <f t="shared" si="166"/>
        <v>0.93532443107891994</v>
      </c>
      <c r="I1200" s="2">
        <f t="shared" si="167"/>
        <v>48.329076823439259</v>
      </c>
    </row>
    <row r="1201" spans="1:9" ht="13.5" x14ac:dyDescent="0.25">
      <c r="A1201" s="3">
        <f>TITRES_STAT!B1204</f>
        <v>44061</v>
      </c>
      <c r="B1201" s="5">
        <f>TITRES_STAT!D1204</f>
        <v>0.22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1.9990126926051318E-3</v>
      </c>
      <c r="G1201" s="2">
        <f t="shared" si="169"/>
        <v>2.1372398989933589E-3</v>
      </c>
      <c r="H1201" s="2">
        <f t="shared" si="166"/>
        <v>0.93532443107891994</v>
      </c>
      <c r="I1201" s="2">
        <f t="shared" si="167"/>
        <v>48.329076823439259</v>
      </c>
    </row>
    <row r="1202" spans="1:9" ht="13.5" x14ac:dyDescent="0.25">
      <c r="A1202" s="3">
        <f>TITRES_STAT!B1205</f>
        <v>44062</v>
      </c>
      <c r="B1202" s="5">
        <f>TITRES_STAT!D1205</f>
        <v>0.22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1.8562260717047651E-3</v>
      </c>
      <c r="G1202" s="2">
        <f t="shared" si="169"/>
        <v>1.9845799062081187E-3</v>
      </c>
      <c r="H1202" s="2">
        <f t="shared" si="166"/>
        <v>0.93532443107892005</v>
      </c>
      <c r="I1202" s="2">
        <f t="shared" si="167"/>
        <v>48.329076823439259</v>
      </c>
    </row>
    <row r="1203" spans="1:9" ht="13.5" x14ac:dyDescent="0.25">
      <c r="A1203" s="3">
        <f>TITRES_STAT!B1206</f>
        <v>44064</v>
      </c>
      <c r="B1203" s="5">
        <f>TITRES_STAT!D1206</f>
        <v>0.22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1.7236384951544246E-3</v>
      </c>
      <c r="G1203" s="2">
        <f t="shared" si="169"/>
        <v>1.8428241986218244E-3</v>
      </c>
      <c r="H1203" s="2">
        <f t="shared" si="166"/>
        <v>0.93532443107892005</v>
      </c>
      <c r="I1203" s="2">
        <f t="shared" si="167"/>
        <v>48.329076823439259</v>
      </c>
    </row>
    <row r="1204" spans="1:9" ht="13.5" x14ac:dyDescent="0.25">
      <c r="A1204" s="3">
        <f>TITRES_STAT!B1207</f>
        <v>44067</v>
      </c>
      <c r="B1204" s="5">
        <f>TITRES_STAT!D1207</f>
        <v>0.22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1.6005214597862513E-3</v>
      </c>
      <c r="G1204" s="2">
        <f t="shared" si="169"/>
        <v>1.7111938987202653E-3</v>
      </c>
      <c r="H1204" s="2">
        <f t="shared" si="166"/>
        <v>0.93532443107892005</v>
      </c>
      <c r="I1204" s="2">
        <f t="shared" si="167"/>
        <v>48.329076823439259</v>
      </c>
    </row>
    <row r="1205" spans="1:9" ht="13.5" x14ac:dyDescent="0.25">
      <c r="A1205" s="3">
        <f>TITRES_STAT!B1208</f>
        <v>44068</v>
      </c>
      <c r="B1205" s="5">
        <f>TITRES_STAT!D1208</f>
        <v>0.22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1.4861984983729477E-3</v>
      </c>
      <c r="G1205" s="2">
        <f t="shared" si="169"/>
        <v>1.588965763097389E-3</v>
      </c>
      <c r="H1205" s="2">
        <f t="shared" si="166"/>
        <v>0.93532443107892027</v>
      </c>
      <c r="I1205" s="2">
        <f t="shared" si="167"/>
        <v>48.329076823439259</v>
      </c>
    </row>
    <row r="1206" spans="1:9" ht="13.5" x14ac:dyDescent="0.25">
      <c r="A1206" s="3">
        <f>TITRES_STAT!B1209</f>
        <v>44069</v>
      </c>
      <c r="B1206" s="5">
        <f>TITRES_STAT!D1209</f>
        <v>0.21</v>
      </c>
      <c r="C1206" s="2">
        <f t="shared" si="162"/>
        <v>-1.0000000000000009E-2</v>
      </c>
      <c r="D1206" s="2">
        <f t="shared" si="163"/>
        <v>0</v>
      </c>
      <c r="E1206" s="2">
        <f t="shared" si="164"/>
        <v>1.0000000000000009E-2</v>
      </c>
      <c r="F1206" s="2">
        <f t="shared" si="169"/>
        <v>1.3800414627748799E-3</v>
      </c>
      <c r="G1206" s="2">
        <f t="shared" si="169"/>
        <v>2.1897539228761475E-3</v>
      </c>
      <c r="H1206" s="2">
        <f t="shared" si="166"/>
        <v>0.63022673386160888</v>
      </c>
      <c r="I1206" s="2">
        <f t="shared" si="167"/>
        <v>38.658839336339163</v>
      </c>
    </row>
    <row r="1207" spans="1:9" ht="13.5" x14ac:dyDescent="0.25">
      <c r="A1207" s="3">
        <f>TITRES_STAT!B1210</f>
        <v>44070</v>
      </c>
      <c r="B1207" s="5">
        <f>TITRES_STAT!D1210</f>
        <v>0.22</v>
      </c>
      <c r="C1207" s="2">
        <f t="shared" si="162"/>
        <v>1.0000000000000009E-2</v>
      </c>
      <c r="D1207" s="2">
        <f t="shared" si="163"/>
        <v>1.0000000000000009E-2</v>
      </c>
      <c r="E1207" s="2">
        <f t="shared" si="164"/>
        <v>0</v>
      </c>
      <c r="F1207" s="2">
        <f t="shared" si="169"/>
        <v>1.995752786862389E-3</v>
      </c>
      <c r="G1207" s="2">
        <f t="shared" si="169"/>
        <v>2.0333429283849939E-3</v>
      </c>
      <c r="H1207" s="2">
        <f t="shared" si="166"/>
        <v>0.98151313239008764</v>
      </c>
      <c r="I1207" s="2">
        <f t="shared" si="167"/>
        <v>49.53351639946959</v>
      </c>
    </row>
    <row r="1208" spans="1:9" ht="13.5" x14ac:dyDescent="0.25">
      <c r="A1208" s="3">
        <f>TITRES_STAT!B1211</f>
        <v>44071</v>
      </c>
      <c r="B1208" s="5">
        <f>TITRES_STAT!D1211</f>
        <v>0.22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1.8531990163722183E-3</v>
      </c>
      <c r="G1208" s="2">
        <f t="shared" si="169"/>
        <v>1.8881041477860658E-3</v>
      </c>
      <c r="H1208" s="2">
        <f t="shared" si="166"/>
        <v>0.98151313239008764</v>
      </c>
      <c r="I1208" s="2">
        <f t="shared" si="167"/>
        <v>49.53351639946959</v>
      </c>
    </row>
    <row r="1209" spans="1:9" ht="13.5" x14ac:dyDescent="0.25">
      <c r="A1209" s="3">
        <f>TITRES_STAT!B1212</f>
        <v>44074</v>
      </c>
      <c r="B1209" s="5">
        <f>TITRES_STAT!D1212</f>
        <v>0.22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1.720827658059917E-3</v>
      </c>
      <c r="G1209" s="2">
        <f t="shared" si="169"/>
        <v>1.7532395658013467E-3</v>
      </c>
      <c r="H1209" s="2">
        <f t="shared" si="166"/>
        <v>0.98151313239008764</v>
      </c>
      <c r="I1209" s="2">
        <f t="shared" si="167"/>
        <v>49.53351639946959</v>
      </c>
    </row>
    <row r="1210" spans="1:9" ht="13.5" x14ac:dyDescent="0.25">
      <c r="A1210" s="3">
        <f>TITRES_STAT!B1213</f>
        <v>44075</v>
      </c>
      <c r="B1210" s="5">
        <f>TITRES_STAT!D1213</f>
        <v>0.21</v>
      </c>
      <c r="C1210" s="2">
        <f t="shared" si="162"/>
        <v>-1.0000000000000009E-2</v>
      </c>
      <c r="D1210" s="2">
        <f t="shared" si="163"/>
        <v>0</v>
      </c>
      <c r="E1210" s="2">
        <f t="shared" si="164"/>
        <v>1.0000000000000009E-2</v>
      </c>
      <c r="F1210" s="2">
        <f t="shared" si="169"/>
        <v>1.5979113967699229E-3</v>
      </c>
      <c r="G1210" s="2">
        <f t="shared" si="169"/>
        <v>2.3422938825298223E-3</v>
      </c>
      <c r="H1210" s="2">
        <f t="shared" si="166"/>
        <v>0.68219936391759683</v>
      </c>
      <c r="I1210" s="2">
        <f t="shared" si="167"/>
        <v>40.554013902897573</v>
      </c>
    </row>
    <row r="1211" spans="1:9" ht="13.5" x14ac:dyDescent="0.25">
      <c r="A1211" s="3">
        <f>TITRES_STAT!B1214</f>
        <v>44076</v>
      </c>
      <c r="B1211" s="5">
        <f>TITRES_STAT!D1214</f>
        <v>0.21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1.4837748684292142E-3</v>
      </c>
      <c r="G1211" s="2">
        <f t="shared" si="169"/>
        <v>2.174987176634835E-3</v>
      </c>
      <c r="H1211" s="2">
        <f t="shared" si="166"/>
        <v>0.68219936391759683</v>
      </c>
      <c r="I1211" s="2">
        <f t="shared" si="167"/>
        <v>40.554013902897573</v>
      </c>
    </row>
    <row r="1212" spans="1:9" ht="13.5" x14ac:dyDescent="0.25">
      <c r="A1212" s="3">
        <f>TITRES_STAT!B1215</f>
        <v>44077</v>
      </c>
      <c r="B1212" s="5">
        <f>TITRES_STAT!D1215</f>
        <v>0.21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1.3777909492556988E-3</v>
      </c>
      <c r="G1212" s="2">
        <f t="shared" si="169"/>
        <v>2.0196309497323467E-3</v>
      </c>
      <c r="H1212" s="2">
        <f t="shared" si="166"/>
        <v>0.68219936391759683</v>
      </c>
      <c r="I1212" s="2">
        <f t="shared" si="167"/>
        <v>40.554013902897573</v>
      </c>
    </row>
    <row r="1213" spans="1:9" ht="13.5" x14ac:dyDescent="0.25">
      <c r="A1213" s="3">
        <f>TITRES_STAT!B1216</f>
        <v>44078</v>
      </c>
      <c r="B1213" s="5">
        <f>TITRES_STAT!D1216</f>
        <v>0.22</v>
      </c>
      <c r="C1213" s="2">
        <f t="shared" si="162"/>
        <v>1.0000000000000009E-2</v>
      </c>
      <c r="D1213" s="2">
        <f t="shared" si="163"/>
        <v>1.0000000000000009E-2</v>
      </c>
      <c r="E1213" s="2">
        <f t="shared" si="164"/>
        <v>0</v>
      </c>
      <c r="F1213" s="2">
        <f t="shared" ref="F1213:G1228" si="170">((F1212*13)+D1213)/14</f>
        <v>1.9936630243088641E-3</v>
      </c>
      <c r="G1213" s="2">
        <f t="shared" si="170"/>
        <v>1.8753715961800364E-3</v>
      </c>
      <c r="H1213" s="2">
        <f t="shared" si="166"/>
        <v>1.063076260923316</v>
      </c>
      <c r="I1213" s="2">
        <f t="shared" si="167"/>
        <v>51.528694360893056</v>
      </c>
    </row>
    <row r="1214" spans="1:9" ht="13.5" x14ac:dyDescent="0.25">
      <c r="A1214" s="3">
        <f>TITRES_STAT!B1217</f>
        <v>44081</v>
      </c>
      <c r="B1214" s="5">
        <f>TITRES_STAT!D1217</f>
        <v>0.22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1.8512585225725167E-3</v>
      </c>
      <c r="G1214" s="2">
        <f t="shared" si="170"/>
        <v>1.7414164821671766E-3</v>
      </c>
      <c r="H1214" s="2">
        <f t="shared" si="166"/>
        <v>1.0630762609233162</v>
      </c>
      <c r="I1214" s="2">
        <f t="shared" si="167"/>
        <v>51.528694360893063</v>
      </c>
    </row>
    <row r="1215" spans="1:9" ht="13.5" x14ac:dyDescent="0.25">
      <c r="A1215" s="3">
        <f>TITRES_STAT!B1218</f>
        <v>44082</v>
      </c>
      <c r="B1215" s="5">
        <f>TITRES_STAT!D1218</f>
        <v>0.22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1.719025770960194E-3</v>
      </c>
      <c r="G1215" s="2">
        <f t="shared" si="170"/>
        <v>1.6170295905838068E-3</v>
      </c>
      <c r="H1215" s="2">
        <f t="shared" si="166"/>
        <v>1.0630762609233162</v>
      </c>
      <c r="I1215" s="2">
        <f t="shared" si="167"/>
        <v>51.528694360893063</v>
      </c>
    </row>
    <row r="1216" spans="1:9" ht="13.5" x14ac:dyDescent="0.25">
      <c r="A1216" s="3">
        <f>TITRES_STAT!B1219</f>
        <v>44083</v>
      </c>
      <c r="B1216" s="5">
        <f>TITRES_STAT!D1219</f>
        <v>0.21</v>
      </c>
      <c r="C1216" s="2">
        <f t="shared" si="162"/>
        <v>-1.0000000000000009E-2</v>
      </c>
      <c r="D1216" s="2">
        <f t="shared" si="163"/>
        <v>0</v>
      </c>
      <c r="E1216" s="2">
        <f t="shared" si="164"/>
        <v>1.0000000000000009E-2</v>
      </c>
      <c r="F1216" s="2">
        <f t="shared" si="170"/>
        <v>1.5962382158916087E-3</v>
      </c>
      <c r="G1216" s="2">
        <f t="shared" si="170"/>
        <v>2.2158131912563927E-3</v>
      </c>
      <c r="H1216" s="2">
        <f t="shared" si="166"/>
        <v>0.72038483306732293</v>
      </c>
      <c r="I1216" s="2">
        <f t="shared" si="167"/>
        <v>41.873470355055872</v>
      </c>
    </row>
    <row r="1217" spans="1:9" ht="13.5" x14ac:dyDescent="0.25">
      <c r="A1217" s="3">
        <f>TITRES_STAT!B1220</f>
        <v>44084</v>
      </c>
      <c r="B1217" s="5">
        <f>TITRES_STAT!D1220</f>
        <v>0.21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1.4822212004707794E-3</v>
      </c>
      <c r="G1217" s="2">
        <f t="shared" si="170"/>
        <v>2.0575408204523645E-3</v>
      </c>
      <c r="H1217" s="2">
        <f t="shared" si="166"/>
        <v>0.72038483306732304</v>
      </c>
      <c r="I1217" s="2">
        <f t="shared" si="167"/>
        <v>41.873470355055879</v>
      </c>
    </row>
    <row r="1218" spans="1:9" ht="13.5" x14ac:dyDescent="0.25">
      <c r="A1218" s="3">
        <f>TITRES_STAT!B1221</f>
        <v>44085</v>
      </c>
      <c r="B1218" s="5">
        <f>TITRES_STAT!D1221</f>
        <v>0.21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1.3763482575800093E-3</v>
      </c>
      <c r="G1218" s="2">
        <f t="shared" si="170"/>
        <v>1.9105736189914814E-3</v>
      </c>
      <c r="H1218" s="2">
        <f t="shared" si="166"/>
        <v>0.72038483306732293</v>
      </c>
      <c r="I1218" s="2">
        <f t="shared" si="167"/>
        <v>41.873470355055872</v>
      </c>
    </row>
    <row r="1219" spans="1:9" ht="13.5" x14ac:dyDescent="0.25">
      <c r="A1219" s="3">
        <f>TITRES_STAT!B1222</f>
        <v>44088</v>
      </c>
      <c r="B1219" s="5">
        <f>TITRES_STAT!D1222</f>
        <v>0.21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1.2780376677528659E-3</v>
      </c>
      <c r="G1219" s="2">
        <f t="shared" si="170"/>
        <v>1.774104074777804E-3</v>
      </c>
      <c r="H1219" s="2">
        <f t="shared" si="166"/>
        <v>0.72038483306732304</v>
      </c>
      <c r="I1219" s="2">
        <f t="shared" si="167"/>
        <v>41.873470355055879</v>
      </c>
    </row>
    <row r="1220" spans="1:9" ht="13.5" x14ac:dyDescent="0.25">
      <c r="A1220" s="3">
        <f>TITRES_STAT!B1223</f>
        <v>44089</v>
      </c>
      <c r="B1220" s="5">
        <f>TITRES_STAT!D1223</f>
        <v>0.21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1.1867492629133755E-3</v>
      </c>
      <c r="G1220" s="2">
        <f t="shared" si="170"/>
        <v>1.647382355150818E-3</v>
      </c>
      <c r="H1220" s="2">
        <f t="shared" si="166"/>
        <v>0.72038483306732304</v>
      </c>
      <c r="I1220" s="2">
        <f t="shared" si="167"/>
        <v>41.873470355055879</v>
      </c>
    </row>
    <row r="1221" spans="1:9" ht="13.5" x14ac:dyDescent="0.25">
      <c r="A1221" s="3">
        <f>TITRES_STAT!B1224</f>
        <v>44090</v>
      </c>
      <c r="B1221" s="5">
        <f>TITRES_STAT!D1224</f>
        <v>0.22</v>
      </c>
      <c r="C1221" s="2">
        <f t="shared" si="171"/>
        <v>1.0000000000000009E-2</v>
      </c>
      <c r="D1221" s="2">
        <f t="shared" si="172"/>
        <v>1.0000000000000009E-2</v>
      </c>
      <c r="E1221" s="2">
        <f t="shared" si="173"/>
        <v>0</v>
      </c>
      <c r="F1221" s="2">
        <f t="shared" si="170"/>
        <v>1.8162671727052781E-3</v>
      </c>
      <c r="G1221" s="2">
        <f t="shared" si="170"/>
        <v>1.5297121869257597E-3</v>
      </c>
      <c r="H1221" s="2">
        <f t="shared" si="166"/>
        <v>1.1873260788720026</v>
      </c>
      <c r="I1221" s="2">
        <f t="shared" si="167"/>
        <v>54.28207940008209</v>
      </c>
    </row>
    <row r="1222" spans="1:9" ht="13.5" x14ac:dyDescent="0.25">
      <c r="A1222" s="3">
        <f>TITRES_STAT!B1225</f>
        <v>44091</v>
      </c>
      <c r="B1222" s="5">
        <f>TITRES_STAT!D1225</f>
        <v>0.21</v>
      </c>
      <c r="C1222" s="2">
        <f t="shared" si="171"/>
        <v>-1.0000000000000009E-2</v>
      </c>
      <c r="D1222" s="2">
        <f t="shared" si="172"/>
        <v>0</v>
      </c>
      <c r="E1222" s="2">
        <f t="shared" si="173"/>
        <v>1.0000000000000009E-2</v>
      </c>
      <c r="F1222" s="2">
        <f t="shared" si="170"/>
        <v>1.6865338032263297E-3</v>
      </c>
      <c r="G1222" s="2">
        <f t="shared" si="170"/>
        <v>2.1347327450024919E-3</v>
      </c>
      <c r="H1222" s="2">
        <f t="shared" si="166"/>
        <v>0.79004447145647783</v>
      </c>
      <c r="I1222" s="2">
        <f t="shared" si="167"/>
        <v>44.135466132506451</v>
      </c>
    </row>
    <row r="1223" spans="1:9" ht="13.5" x14ac:dyDescent="0.25">
      <c r="A1223" s="3">
        <f>TITRES_STAT!B1226</f>
        <v>44092</v>
      </c>
      <c r="B1223" s="5">
        <f>TITRES_STAT!D1226</f>
        <v>0.22</v>
      </c>
      <c r="C1223" s="2">
        <f t="shared" si="171"/>
        <v>1.0000000000000009E-2</v>
      </c>
      <c r="D1223" s="2">
        <f t="shared" si="172"/>
        <v>1.0000000000000009E-2</v>
      </c>
      <c r="E1223" s="2">
        <f t="shared" si="173"/>
        <v>0</v>
      </c>
      <c r="F1223" s="2">
        <f t="shared" si="170"/>
        <v>2.2803528172815925E-3</v>
      </c>
      <c r="G1223" s="2">
        <f t="shared" si="170"/>
        <v>1.9822518346451711E-3</v>
      </c>
      <c r="H1223" s="2">
        <f t="shared" si="166"/>
        <v>1.150385020422888</v>
      </c>
      <c r="I1223" s="2">
        <f t="shared" si="167"/>
        <v>53.496699869898507</v>
      </c>
    </row>
    <row r="1224" spans="1:9" ht="13.5" x14ac:dyDescent="0.25">
      <c r="A1224" s="3">
        <f>TITRES_STAT!B1227</f>
        <v>44095</v>
      </c>
      <c r="B1224" s="5">
        <f>TITRES_STAT!D1227</f>
        <v>0.22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2.1174704731900503E-3</v>
      </c>
      <c r="G1224" s="2">
        <f t="shared" si="170"/>
        <v>1.8406624178848017E-3</v>
      </c>
      <c r="H1224" s="2">
        <f t="shared" si="166"/>
        <v>1.150385020422888</v>
      </c>
      <c r="I1224" s="2">
        <f t="shared" si="167"/>
        <v>53.496699869898507</v>
      </c>
    </row>
    <row r="1225" spans="1:9" ht="13.5" x14ac:dyDescent="0.25">
      <c r="A1225" s="3">
        <f>TITRES_STAT!B1228</f>
        <v>44096</v>
      </c>
      <c r="B1225" s="5">
        <f>TITRES_STAT!D1228</f>
        <v>0.23</v>
      </c>
      <c r="C1225" s="2">
        <f t="shared" si="171"/>
        <v>1.0000000000000009E-2</v>
      </c>
      <c r="D1225" s="2">
        <f t="shared" si="172"/>
        <v>1.0000000000000009E-2</v>
      </c>
      <c r="E1225" s="2">
        <f t="shared" si="173"/>
        <v>0</v>
      </c>
      <c r="F1225" s="2">
        <f t="shared" si="170"/>
        <v>2.6805082965336187E-3</v>
      </c>
      <c r="G1225" s="2">
        <f t="shared" si="170"/>
        <v>1.7091865308930302E-3</v>
      </c>
      <c r="H1225" s="2">
        <f t="shared" si="166"/>
        <v>1.5682947695200267</v>
      </c>
      <c r="I1225" s="2">
        <f t="shared" si="167"/>
        <v>61.063659363878855</v>
      </c>
    </row>
    <row r="1226" spans="1:9" ht="13.5" x14ac:dyDescent="0.25">
      <c r="A1226" s="3">
        <f>TITRES_STAT!B1229</f>
        <v>44097</v>
      </c>
      <c r="B1226" s="5">
        <f>TITRES_STAT!D1229</f>
        <v>0.24</v>
      </c>
      <c r="C1226" s="2">
        <f t="shared" si="171"/>
        <v>9.9999999999999811E-3</v>
      </c>
      <c r="D1226" s="2">
        <f t="shared" si="172"/>
        <v>9.9999999999999811E-3</v>
      </c>
      <c r="E1226" s="2">
        <f t="shared" si="173"/>
        <v>0</v>
      </c>
      <c r="F1226" s="2">
        <f t="shared" si="170"/>
        <v>3.2033291324955015E-3</v>
      </c>
      <c r="G1226" s="2">
        <f t="shared" si="170"/>
        <v>1.5871017786863852E-3</v>
      </c>
      <c r="H1226" s="2">
        <f t="shared" si="166"/>
        <v>2.018351422393867</v>
      </c>
      <c r="I1226" s="2">
        <f t="shared" si="167"/>
        <v>66.869331629817452</v>
      </c>
    </row>
    <row r="1227" spans="1:9" ht="13.5" x14ac:dyDescent="0.25">
      <c r="A1227" s="3">
        <f>TITRES_STAT!B1230</f>
        <v>44098</v>
      </c>
      <c r="B1227" s="5">
        <f>TITRES_STAT!D1230</f>
        <v>0.25</v>
      </c>
      <c r="C1227" s="2">
        <f t="shared" si="171"/>
        <v>1.0000000000000009E-2</v>
      </c>
      <c r="D1227" s="2">
        <f t="shared" si="172"/>
        <v>1.0000000000000009E-2</v>
      </c>
      <c r="E1227" s="2">
        <f t="shared" si="173"/>
        <v>0</v>
      </c>
      <c r="F1227" s="2">
        <f t="shared" si="170"/>
        <v>3.6888056230315381E-3</v>
      </c>
      <c r="G1227" s="2">
        <f t="shared" si="170"/>
        <v>1.4737373659230719E-3</v>
      </c>
      <c r="H1227" s="2">
        <f t="shared" si="166"/>
        <v>2.5030278177964655</v>
      </c>
      <c r="I1227" s="2">
        <f t="shared" si="167"/>
        <v>71.453266944678816</v>
      </c>
    </row>
    <row r="1228" spans="1:9" ht="13.5" x14ac:dyDescent="0.25">
      <c r="A1228" s="3">
        <f>TITRES_STAT!B1231</f>
        <v>44099</v>
      </c>
      <c r="B1228" s="5">
        <f>TITRES_STAT!D1231</f>
        <v>0.24</v>
      </c>
      <c r="C1228" s="2">
        <f t="shared" si="171"/>
        <v>-1.0000000000000009E-2</v>
      </c>
      <c r="D1228" s="2">
        <f t="shared" si="172"/>
        <v>0</v>
      </c>
      <c r="E1228" s="2">
        <f t="shared" si="173"/>
        <v>1.0000000000000009E-2</v>
      </c>
      <c r="F1228" s="2">
        <f t="shared" si="170"/>
        <v>3.4253195071007143E-3</v>
      </c>
      <c r="G1228" s="2">
        <f t="shared" si="170"/>
        <v>2.0827561254999961E-3</v>
      </c>
      <c r="H1228" s="2">
        <f t="shared" si="166"/>
        <v>1.6446090183882744</v>
      </c>
      <c r="I1228" s="2">
        <f t="shared" si="167"/>
        <v>62.187227183796033</v>
      </c>
    </row>
    <row r="1229" spans="1:9" ht="13.5" x14ac:dyDescent="0.25">
      <c r="A1229" s="3">
        <f>TITRES_STAT!B1232</f>
        <v>44102</v>
      </c>
      <c r="B1229" s="5">
        <f>TITRES_STAT!D1232</f>
        <v>0.24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3.1806538280220917E-3</v>
      </c>
      <c r="G1229" s="2">
        <f t="shared" si="174"/>
        <v>1.933987830821425E-3</v>
      </c>
      <c r="H1229" s="2">
        <f t="shared" si="166"/>
        <v>1.6446090183882744</v>
      </c>
      <c r="I1229" s="2">
        <f t="shared" si="167"/>
        <v>62.187227183796033</v>
      </c>
    </row>
    <row r="1230" spans="1:9" ht="13.5" x14ac:dyDescent="0.25">
      <c r="A1230" s="3">
        <f>TITRES_STAT!B1233</f>
        <v>44103</v>
      </c>
      <c r="B1230" s="5">
        <f>TITRES_STAT!D1233</f>
        <v>0.24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2.9534642688776565E-3</v>
      </c>
      <c r="G1230" s="2">
        <f t="shared" si="174"/>
        <v>1.7958458429056089E-3</v>
      </c>
      <c r="H1230" s="2">
        <f t="shared" si="166"/>
        <v>1.6446090183882742</v>
      </c>
      <c r="I1230" s="2">
        <f t="shared" si="167"/>
        <v>62.187227183796026</v>
      </c>
    </row>
    <row r="1231" spans="1:9" ht="13.5" x14ac:dyDescent="0.25">
      <c r="A1231" s="3">
        <f>TITRES_STAT!B1234</f>
        <v>44104</v>
      </c>
      <c r="B1231" s="5">
        <f>TITRES_STAT!D1234</f>
        <v>0.23</v>
      </c>
      <c r="C1231" s="2">
        <f t="shared" si="171"/>
        <v>-9.9999999999999811E-3</v>
      </c>
      <c r="D1231" s="2">
        <f t="shared" si="172"/>
        <v>0</v>
      </c>
      <c r="E1231" s="2">
        <f t="shared" si="173"/>
        <v>9.9999999999999811E-3</v>
      </c>
      <c r="F1231" s="2">
        <f t="shared" si="174"/>
        <v>2.7425025353863953E-3</v>
      </c>
      <c r="G1231" s="2">
        <f t="shared" si="174"/>
        <v>2.3818568541266356E-3</v>
      </c>
      <c r="H1231" s="2">
        <f t="shared" si="166"/>
        <v>1.151413667296979</v>
      </c>
      <c r="I1231" s="2">
        <f t="shared" si="167"/>
        <v>53.518934308138292</v>
      </c>
    </row>
    <row r="1232" spans="1:9" ht="13.5" x14ac:dyDescent="0.25">
      <c r="A1232" s="3">
        <f>TITRES_STAT!B1235</f>
        <v>44105</v>
      </c>
      <c r="B1232" s="5">
        <f>TITRES_STAT!D1235</f>
        <v>0.23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2.54660949714451E-3</v>
      </c>
      <c r="G1232" s="2">
        <f t="shared" si="174"/>
        <v>2.2117242216890187E-3</v>
      </c>
      <c r="H1232" s="2">
        <f t="shared" si="166"/>
        <v>1.1514136672969792</v>
      </c>
      <c r="I1232" s="2">
        <f t="shared" si="167"/>
        <v>53.518934308138292</v>
      </c>
    </row>
    <row r="1233" spans="1:9" ht="13.5" x14ac:dyDescent="0.25">
      <c r="A1233" s="3">
        <f>TITRES_STAT!B1236</f>
        <v>44106</v>
      </c>
      <c r="B1233" s="5">
        <f>TITRES_STAT!D1236</f>
        <v>0.22</v>
      </c>
      <c r="C1233" s="2">
        <f t="shared" si="171"/>
        <v>-1.0000000000000009E-2</v>
      </c>
      <c r="D1233" s="2">
        <f t="shared" si="172"/>
        <v>0</v>
      </c>
      <c r="E1233" s="2">
        <f t="shared" si="173"/>
        <v>1.0000000000000009E-2</v>
      </c>
      <c r="F1233" s="2">
        <f t="shared" si="174"/>
        <v>2.3647088187770454E-3</v>
      </c>
      <c r="G1233" s="2">
        <f t="shared" si="174"/>
        <v>2.7680296344255182E-3</v>
      </c>
      <c r="H1233" s="2">
        <f t="shared" ref="H1233:H1296" si="175">F1233/G1233</f>
        <v>0.85429317279250205</v>
      </c>
      <c r="I1233" s="2">
        <f t="shared" ref="I1233:I1296" si="176">IF(G1233=0,100,100-(100/(1+H1233)))</f>
        <v>46.071095192890439</v>
      </c>
    </row>
    <row r="1234" spans="1:9" ht="13.5" x14ac:dyDescent="0.25">
      <c r="A1234" s="3">
        <f>TITRES_STAT!B1237</f>
        <v>44109</v>
      </c>
      <c r="B1234" s="5">
        <f>TITRES_STAT!D1237</f>
        <v>0.23</v>
      </c>
      <c r="C1234" s="2">
        <f t="shared" si="171"/>
        <v>1.0000000000000009E-2</v>
      </c>
      <c r="D1234" s="2">
        <f t="shared" si="172"/>
        <v>1.0000000000000009E-2</v>
      </c>
      <c r="E1234" s="2">
        <f t="shared" si="173"/>
        <v>0</v>
      </c>
      <c r="F1234" s="2">
        <f t="shared" si="174"/>
        <v>2.9100867602929715E-3</v>
      </c>
      <c r="G1234" s="2">
        <f t="shared" si="174"/>
        <v>2.5703132319665526E-3</v>
      </c>
      <c r="H1234" s="2">
        <f t="shared" si="175"/>
        <v>1.1321914870532948</v>
      </c>
      <c r="I1234" s="2">
        <f t="shared" si="176"/>
        <v>53.099897168147514</v>
      </c>
    </row>
    <row r="1235" spans="1:9" ht="13.5" x14ac:dyDescent="0.25">
      <c r="A1235" s="3">
        <f>TITRES_STAT!B1238</f>
        <v>44110</v>
      </c>
      <c r="B1235" s="5">
        <f>TITRES_STAT!D1238</f>
        <v>0.23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2.7022234202720452E-3</v>
      </c>
      <c r="G1235" s="2">
        <f t="shared" si="174"/>
        <v>2.3867194296832276E-3</v>
      </c>
      <c r="H1235" s="2">
        <f t="shared" si="175"/>
        <v>1.1321914870532948</v>
      </c>
      <c r="I1235" s="2">
        <f t="shared" si="176"/>
        <v>53.099897168147514</v>
      </c>
    </row>
    <row r="1236" spans="1:9" ht="13.5" x14ac:dyDescent="0.25">
      <c r="A1236" s="3">
        <f>TITRES_STAT!B1239</f>
        <v>44111</v>
      </c>
      <c r="B1236" s="5">
        <f>TITRES_STAT!D1239</f>
        <v>0.23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2.5092074616811849E-3</v>
      </c>
      <c r="G1236" s="2">
        <f t="shared" si="174"/>
        <v>2.21623947042014E-3</v>
      </c>
      <c r="H1236" s="2">
        <f t="shared" si="175"/>
        <v>1.1321914870532948</v>
      </c>
      <c r="I1236" s="2">
        <f t="shared" si="176"/>
        <v>53.099897168147514</v>
      </c>
    </row>
    <row r="1237" spans="1:9" ht="13.5" x14ac:dyDescent="0.25">
      <c r="A1237" s="3">
        <f>TITRES_STAT!B1240</f>
        <v>44112</v>
      </c>
      <c r="B1237" s="5">
        <f>TITRES_STAT!D1240</f>
        <v>0.23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2.3299783572753858E-3</v>
      </c>
      <c r="G1237" s="2">
        <f t="shared" si="174"/>
        <v>2.0579366511044158E-3</v>
      </c>
      <c r="H1237" s="2">
        <f t="shared" si="175"/>
        <v>1.1321914870532948</v>
      </c>
      <c r="I1237" s="2">
        <f t="shared" si="176"/>
        <v>53.099897168147514</v>
      </c>
    </row>
    <row r="1238" spans="1:9" ht="13.5" x14ac:dyDescent="0.25">
      <c r="A1238" s="3">
        <f>TITRES_STAT!B1241</f>
        <v>44113</v>
      </c>
      <c r="B1238" s="5">
        <f>TITRES_STAT!D1241</f>
        <v>0.23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2.1635513317557154E-3</v>
      </c>
      <c r="G1238" s="2">
        <f t="shared" si="174"/>
        <v>1.910941176025529E-3</v>
      </c>
      <c r="H1238" s="2">
        <f t="shared" si="175"/>
        <v>1.1321914870532948</v>
      </c>
      <c r="I1238" s="2">
        <f t="shared" si="176"/>
        <v>53.099897168147514</v>
      </c>
    </row>
    <row r="1239" spans="1:9" ht="13.5" x14ac:dyDescent="0.25">
      <c r="A1239" s="3">
        <f>TITRES_STAT!B1242</f>
        <v>44116</v>
      </c>
      <c r="B1239" s="5">
        <f>TITRES_STAT!D1242</f>
        <v>0.23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2.0090119509160215E-3</v>
      </c>
      <c r="G1239" s="2">
        <f t="shared" si="174"/>
        <v>1.7744453777379912E-3</v>
      </c>
      <c r="H1239" s="2">
        <f t="shared" si="175"/>
        <v>1.1321914870532948</v>
      </c>
      <c r="I1239" s="2">
        <f t="shared" si="176"/>
        <v>53.099897168147514</v>
      </c>
    </row>
    <row r="1240" spans="1:9" ht="13.5" x14ac:dyDescent="0.25">
      <c r="A1240" s="3">
        <f>TITRES_STAT!B1243</f>
        <v>44117</v>
      </c>
      <c r="B1240" s="5">
        <f>TITRES_STAT!D1243</f>
        <v>0.24</v>
      </c>
      <c r="C1240" s="2">
        <f t="shared" si="171"/>
        <v>9.9999999999999811E-3</v>
      </c>
      <c r="D1240" s="2">
        <f t="shared" si="172"/>
        <v>9.9999999999999811E-3</v>
      </c>
      <c r="E1240" s="2">
        <f t="shared" si="173"/>
        <v>0</v>
      </c>
      <c r="F1240" s="2">
        <f t="shared" si="174"/>
        <v>2.5797968115648762E-3</v>
      </c>
      <c r="G1240" s="2">
        <f t="shared" si="174"/>
        <v>1.6476992793281347E-3</v>
      </c>
      <c r="H1240" s="2">
        <f t="shared" si="175"/>
        <v>1.5656963888561104</v>
      </c>
      <c r="I1240" s="2">
        <f t="shared" si="176"/>
        <v>61.024227015190995</v>
      </c>
    </row>
    <row r="1241" spans="1:9" ht="13.5" x14ac:dyDescent="0.25">
      <c r="A1241" s="3">
        <f>TITRES_STAT!B1244</f>
        <v>44118</v>
      </c>
      <c r="B1241" s="5">
        <f>TITRES_STAT!D1244</f>
        <v>0.25</v>
      </c>
      <c r="C1241" s="2">
        <f t="shared" si="171"/>
        <v>1.0000000000000009E-2</v>
      </c>
      <c r="D1241" s="2">
        <f t="shared" si="172"/>
        <v>1.0000000000000009E-2</v>
      </c>
      <c r="E1241" s="2">
        <f t="shared" si="173"/>
        <v>0</v>
      </c>
      <c r="F1241" s="2">
        <f t="shared" si="174"/>
        <v>3.1098113250245286E-3</v>
      </c>
      <c r="G1241" s="2">
        <f t="shared" si="174"/>
        <v>1.5300064736618393E-3</v>
      </c>
      <c r="H1241" s="2">
        <f t="shared" si="175"/>
        <v>2.0325478215668364</v>
      </c>
      <c r="I1241" s="2">
        <f t="shared" si="176"/>
        <v>67.024427681297809</v>
      </c>
    </row>
    <row r="1242" spans="1:9" ht="13.5" x14ac:dyDescent="0.25">
      <c r="A1242" s="3">
        <f>TITRES_STAT!B1245</f>
        <v>44120</v>
      </c>
      <c r="B1242" s="5">
        <f>TITRES_STAT!D1245</f>
        <v>0.24</v>
      </c>
      <c r="C1242" s="2">
        <f t="shared" si="171"/>
        <v>-1.0000000000000009E-2</v>
      </c>
      <c r="D1242" s="2">
        <f t="shared" si="172"/>
        <v>0</v>
      </c>
      <c r="E1242" s="2">
        <f t="shared" si="173"/>
        <v>1.0000000000000009E-2</v>
      </c>
      <c r="F1242" s="2">
        <f t="shared" si="174"/>
        <v>2.8876819446656335E-3</v>
      </c>
      <c r="G1242" s="2">
        <f t="shared" si="174"/>
        <v>2.135006011257423E-3</v>
      </c>
      <c r="H1242" s="2">
        <f t="shared" si="175"/>
        <v>1.3525404281952902</v>
      </c>
      <c r="I1242" s="2">
        <f t="shared" si="176"/>
        <v>57.492760251217774</v>
      </c>
    </row>
    <row r="1243" spans="1:9" ht="13.5" x14ac:dyDescent="0.25">
      <c r="A1243" s="3">
        <f>TITRES_STAT!B1246</f>
        <v>44123</v>
      </c>
      <c r="B1243" s="5">
        <f>TITRES_STAT!D1246</f>
        <v>0.23</v>
      </c>
      <c r="C1243" s="2">
        <f t="shared" si="171"/>
        <v>-9.9999999999999811E-3</v>
      </c>
      <c r="D1243" s="2">
        <f t="shared" si="172"/>
        <v>0</v>
      </c>
      <c r="E1243" s="2">
        <f t="shared" si="173"/>
        <v>9.9999999999999811E-3</v>
      </c>
      <c r="F1243" s="2">
        <f t="shared" si="174"/>
        <v>2.6814189486180882E-3</v>
      </c>
      <c r="G1243" s="2">
        <f t="shared" si="174"/>
        <v>2.6967912961676057E-3</v>
      </c>
      <c r="H1243" s="2">
        <f t="shared" si="175"/>
        <v>0.99429976373352924</v>
      </c>
      <c r="I1243" s="2">
        <f t="shared" si="176"/>
        <v>49.857086773760642</v>
      </c>
    </row>
    <row r="1244" spans="1:9" ht="13.5" x14ac:dyDescent="0.25">
      <c r="A1244" s="3">
        <f>TITRES_STAT!B1247</f>
        <v>44124</v>
      </c>
      <c r="B1244" s="5">
        <f>TITRES_STAT!D1247</f>
        <v>0.22</v>
      </c>
      <c r="C1244" s="2">
        <f t="shared" si="171"/>
        <v>-1.0000000000000009E-2</v>
      </c>
      <c r="D1244" s="2">
        <f t="shared" si="172"/>
        <v>0</v>
      </c>
      <c r="E1244" s="2">
        <f t="shared" si="173"/>
        <v>1.0000000000000009E-2</v>
      </c>
      <c r="F1244" s="2">
        <f t="shared" si="174"/>
        <v>2.4898890237167967E-3</v>
      </c>
      <c r="G1244" s="2">
        <f t="shared" si="174"/>
        <v>3.2184490607270631E-3</v>
      </c>
      <c r="H1244" s="2">
        <f t="shared" si="175"/>
        <v>0.77363008602482553</v>
      </c>
      <c r="I1244" s="2">
        <f t="shared" si="176"/>
        <v>43.618457541997124</v>
      </c>
    </row>
    <row r="1245" spans="1:9" ht="13.5" x14ac:dyDescent="0.25">
      <c r="A1245" s="3">
        <f>TITRES_STAT!B1248</f>
        <v>44125</v>
      </c>
      <c r="B1245" s="5">
        <f>TITRES_STAT!D1248</f>
        <v>0.23</v>
      </c>
      <c r="C1245" s="2">
        <f t="shared" si="171"/>
        <v>1.0000000000000009E-2</v>
      </c>
      <c r="D1245" s="2">
        <f t="shared" si="172"/>
        <v>1.0000000000000009E-2</v>
      </c>
      <c r="E1245" s="2">
        <f t="shared" si="173"/>
        <v>0</v>
      </c>
      <c r="F1245" s="2">
        <f t="shared" ref="F1245:G1260" si="177">((F1244*13)+D1245)/14</f>
        <v>3.0263255220227404E-3</v>
      </c>
      <c r="G1245" s="2">
        <f t="shared" si="177"/>
        <v>2.9885598421037014E-3</v>
      </c>
      <c r="H1245" s="2">
        <f t="shared" si="175"/>
        <v>1.0126367487734342</v>
      </c>
      <c r="I1245" s="2">
        <f t="shared" si="176"/>
        <v>50.313935159465196</v>
      </c>
    </row>
    <row r="1246" spans="1:9" ht="13.5" x14ac:dyDescent="0.25">
      <c r="A1246" s="3">
        <f>TITRES_STAT!B1249</f>
        <v>44126</v>
      </c>
      <c r="B1246" s="5">
        <f>TITRES_STAT!D1249</f>
        <v>0.24</v>
      </c>
      <c r="C1246" s="2">
        <f t="shared" si="171"/>
        <v>9.9999999999999811E-3</v>
      </c>
      <c r="D1246" s="2">
        <f t="shared" si="172"/>
        <v>9.9999999999999811E-3</v>
      </c>
      <c r="E1246" s="2">
        <f t="shared" si="173"/>
        <v>0</v>
      </c>
      <c r="F1246" s="2">
        <f t="shared" si="177"/>
        <v>3.524445127592543E-3</v>
      </c>
      <c r="G1246" s="2">
        <f t="shared" si="177"/>
        <v>2.7750912819534371E-3</v>
      </c>
      <c r="H1246" s="2">
        <f t="shared" si="175"/>
        <v>1.2700285394257813</v>
      </c>
      <c r="I1246" s="2">
        <f t="shared" si="176"/>
        <v>55.947690408643204</v>
      </c>
    </row>
    <row r="1247" spans="1:9" ht="13.5" x14ac:dyDescent="0.25">
      <c r="A1247" s="3">
        <f>TITRES_STAT!B1250</f>
        <v>44127</v>
      </c>
      <c r="B1247" s="5">
        <f>TITRES_STAT!D1250</f>
        <v>0.24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3.2726990470502183E-3</v>
      </c>
      <c r="G1247" s="2">
        <f t="shared" si="177"/>
        <v>2.57687047609962E-3</v>
      </c>
      <c r="H1247" s="2">
        <f t="shared" si="175"/>
        <v>1.2700285394257813</v>
      </c>
      <c r="I1247" s="2">
        <f t="shared" si="176"/>
        <v>55.947690408643204</v>
      </c>
    </row>
    <row r="1248" spans="1:9" ht="13.5" x14ac:dyDescent="0.25">
      <c r="A1248" s="3">
        <f>TITRES_STAT!B1251</f>
        <v>44130</v>
      </c>
      <c r="B1248" s="5">
        <f>TITRES_STAT!D1251</f>
        <v>0.24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3.038934829403774E-3</v>
      </c>
      <c r="G1248" s="2">
        <f t="shared" si="177"/>
        <v>2.3928082992353615E-3</v>
      </c>
      <c r="H1248" s="2">
        <f t="shared" si="175"/>
        <v>1.2700285394257813</v>
      </c>
      <c r="I1248" s="2">
        <f t="shared" si="176"/>
        <v>55.947690408643204</v>
      </c>
    </row>
    <row r="1249" spans="1:9" ht="13.5" x14ac:dyDescent="0.25">
      <c r="A1249" s="3">
        <f>TITRES_STAT!B1252</f>
        <v>44131</v>
      </c>
      <c r="B1249" s="5">
        <f>TITRES_STAT!D1252</f>
        <v>0.24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2.8218680558749327E-3</v>
      </c>
      <c r="G1249" s="2">
        <f t="shared" si="177"/>
        <v>2.2218934207185498E-3</v>
      </c>
      <c r="H1249" s="2">
        <f t="shared" si="175"/>
        <v>1.2700285394257813</v>
      </c>
      <c r="I1249" s="2">
        <f t="shared" si="176"/>
        <v>55.947690408643204</v>
      </c>
    </row>
    <row r="1250" spans="1:9" ht="13.5" x14ac:dyDescent="0.25">
      <c r="A1250" s="3">
        <f>TITRES_STAT!B1253</f>
        <v>44132</v>
      </c>
      <c r="B1250" s="5">
        <f>TITRES_STAT!D1253</f>
        <v>0.24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2.6203060518838659E-3</v>
      </c>
      <c r="G1250" s="2">
        <f t="shared" si="177"/>
        <v>2.0631867478100819E-3</v>
      </c>
      <c r="H1250" s="2">
        <f t="shared" si="175"/>
        <v>1.2700285394257811</v>
      </c>
      <c r="I1250" s="2">
        <f t="shared" si="176"/>
        <v>55.947690408643204</v>
      </c>
    </row>
    <row r="1251" spans="1:9" ht="13.5" x14ac:dyDescent="0.25">
      <c r="A1251" s="3">
        <f>TITRES_STAT!B1254</f>
        <v>44134</v>
      </c>
      <c r="B1251" s="5">
        <f>TITRES_STAT!D1254</f>
        <v>0.24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2.4331413338921611E-3</v>
      </c>
      <c r="G1251" s="2">
        <f t="shared" si="177"/>
        <v>1.9158162658236475E-3</v>
      </c>
      <c r="H1251" s="2">
        <f t="shared" si="175"/>
        <v>1.2700285394257811</v>
      </c>
      <c r="I1251" s="2">
        <f t="shared" si="176"/>
        <v>55.947690408643204</v>
      </c>
    </row>
    <row r="1252" spans="1:9" ht="13.5" x14ac:dyDescent="0.25">
      <c r="A1252" s="3">
        <f>TITRES_STAT!B1255</f>
        <v>44137</v>
      </c>
      <c r="B1252" s="5">
        <f>TITRES_STAT!D1255</f>
        <v>0.23</v>
      </c>
      <c r="C1252" s="2">
        <f t="shared" si="171"/>
        <v>-9.9999999999999811E-3</v>
      </c>
      <c r="D1252" s="2">
        <f t="shared" si="172"/>
        <v>0</v>
      </c>
      <c r="E1252" s="2">
        <f t="shared" si="173"/>
        <v>9.9999999999999811E-3</v>
      </c>
      <c r="F1252" s="2">
        <f t="shared" si="177"/>
        <v>2.2593455243284351E-3</v>
      </c>
      <c r="G1252" s="2">
        <f t="shared" si="177"/>
        <v>2.4932579611219572E-3</v>
      </c>
      <c r="H1252" s="2">
        <f t="shared" si="175"/>
        <v>0.90618201548296173</v>
      </c>
      <c r="I1252" s="2">
        <f t="shared" si="176"/>
        <v>47.539112641001708</v>
      </c>
    </row>
    <row r="1253" spans="1:9" ht="13.5" x14ac:dyDescent="0.25">
      <c r="A1253" s="3">
        <f>TITRES_STAT!B1256</f>
        <v>44138</v>
      </c>
      <c r="B1253" s="5">
        <f>TITRES_STAT!D1256</f>
        <v>0.23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2.0979637011621184E-3</v>
      </c>
      <c r="G1253" s="2">
        <f t="shared" si="177"/>
        <v>2.3151681067561034E-3</v>
      </c>
      <c r="H1253" s="2">
        <f t="shared" si="175"/>
        <v>0.90618201548296173</v>
      </c>
      <c r="I1253" s="2">
        <f t="shared" si="176"/>
        <v>47.539112641001708</v>
      </c>
    </row>
    <row r="1254" spans="1:9" ht="13.5" x14ac:dyDescent="0.25">
      <c r="A1254" s="3">
        <f>TITRES_STAT!B1257</f>
        <v>44139</v>
      </c>
      <c r="B1254" s="5">
        <f>TITRES_STAT!D1257</f>
        <v>0.23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1.9481091510791099E-3</v>
      </c>
      <c r="G1254" s="2">
        <f t="shared" si="177"/>
        <v>2.1497989562735244E-3</v>
      </c>
      <c r="H1254" s="2">
        <f t="shared" si="175"/>
        <v>0.90618201548296173</v>
      </c>
      <c r="I1254" s="2">
        <f t="shared" si="176"/>
        <v>47.539112641001708</v>
      </c>
    </row>
    <row r="1255" spans="1:9" ht="13.5" x14ac:dyDescent="0.25">
      <c r="A1255" s="3">
        <f>TITRES_STAT!B1258</f>
        <v>44140</v>
      </c>
      <c r="B1255" s="5">
        <f>TITRES_STAT!D1258</f>
        <v>0.23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1.808958497430602E-3</v>
      </c>
      <c r="G1255" s="2">
        <f t="shared" si="177"/>
        <v>1.9962418879682724E-3</v>
      </c>
      <c r="H1255" s="2">
        <f t="shared" si="175"/>
        <v>0.90618201548296184</v>
      </c>
      <c r="I1255" s="2">
        <f t="shared" si="176"/>
        <v>47.539112641001708</v>
      </c>
    </row>
    <row r="1256" spans="1:9" ht="13.5" x14ac:dyDescent="0.25">
      <c r="A1256" s="3">
        <f>TITRES_STAT!B1259</f>
        <v>44141</v>
      </c>
      <c r="B1256" s="5">
        <f>TITRES_STAT!D1259</f>
        <v>0.23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1.6797471761855591E-3</v>
      </c>
      <c r="G1256" s="2">
        <f t="shared" si="177"/>
        <v>1.8536531816848243E-3</v>
      </c>
      <c r="H1256" s="2">
        <f t="shared" si="175"/>
        <v>0.90618201548296196</v>
      </c>
      <c r="I1256" s="2">
        <f t="shared" si="176"/>
        <v>47.539112641001708</v>
      </c>
    </row>
    <row r="1257" spans="1:9" ht="13.5" x14ac:dyDescent="0.25">
      <c r="A1257" s="3">
        <f>TITRES_STAT!B1260</f>
        <v>44144</v>
      </c>
      <c r="B1257" s="5">
        <f>TITRES_STAT!D1260</f>
        <v>0.23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1.5597652350294478E-3</v>
      </c>
      <c r="G1257" s="2">
        <f t="shared" si="177"/>
        <v>1.7212493829930511E-3</v>
      </c>
      <c r="H1257" s="2">
        <f t="shared" si="175"/>
        <v>0.90618201548296196</v>
      </c>
      <c r="I1257" s="2">
        <f t="shared" si="176"/>
        <v>47.539112641001708</v>
      </c>
    </row>
    <row r="1258" spans="1:9" ht="13.5" x14ac:dyDescent="0.25">
      <c r="A1258" s="3">
        <f>TITRES_STAT!B1261</f>
        <v>44145</v>
      </c>
      <c r="B1258" s="5">
        <f>TITRES_STAT!D1261</f>
        <v>0.23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1.4483534325273445E-3</v>
      </c>
      <c r="G1258" s="2">
        <f t="shared" si="177"/>
        <v>1.5983029984935474E-3</v>
      </c>
      <c r="H1258" s="2">
        <f t="shared" si="175"/>
        <v>0.90618201548296207</v>
      </c>
      <c r="I1258" s="2">
        <f t="shared" si="176"/>
        <v>47.539112641001715</v>
      </c>
    </row>
    <row r="1259" spans="1:9" ht="13.5" x14ac:dyDescent="0.25">
      <c r="A1259" s="3">
        <f>TITRES_STAT!B1262</f>
        <v>44146</v>
      </c>
      <c r="B1259" s="5">
        <f>TITRES_STAT!D1262</f>
        <v>0.23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1.3448996159182486E-3</v>
      </c>
      <c r="G1259" s="2">
        <f t="shared" si="177"/>
        <v>1.4841384986011511E-3</v>
      </c>
      <c r="H1259" s="2">
        <f t="shared" si="175"/>
        <v>0.90618201548296218</v>
      </c>
      <c r="I1259" s="2">
        <f t="shared" si="176"/>
        <v>47.539112641001722</v>
      </c>
    </row>
    <row r="1260" spans="1:9" ht="13.5" x14ac:dyDescent="0.25">
      <c r="A1260" s="3">
        <f>TITRES_STAT!B1263</f>
        <v>44147</v>
      </c>
      <c r="B1260" s="5">
        <f>TITRES_STAT!D1263</f>
        <v>0.23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1.2488353576383738E-3</v>
      </c>
      <c r="G1260" s="2">
        <f t="shared" si="177"/>
        <v>1.378128605843926E-3</v>
      </c>
      <c r="H1260" s="2">
        <f t="shared" si="175"/>
        <v>0.90618201548296229</v>
      </c>
      <c r="I1260" s="2">
        <f t="shared" si="176"/>
        <v>47.539112641001722</v>
      </c>
    </row>
    <row r="1261" spans="1:9" ht="13.5" x14ac:dyDescent="0.25">
      <c r="A1261" s="3">
        <f>TITRES_STAT!B1264</f>
        <v>44148</v>
      </c>
      <c r="B1261" s="5">
        <f>TITRES_STAT!D1264</f>
        <v>0.23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1.1596328320927756E-3</v>
      </c>
      <c r="G1261" s="2">
        <f t="shared" si="178"/>
        <v>1.2796908482836454E-3</v>
      </c>
      <c r="H1261" s="2">
        <f t="shared" si="175"/>
        <v>0.9061820154829624</v>
      </c>
      <c r="I1261" s="2">
        <f t="shared" si="176"/>
        <v>47.539112641001722</v>
      </c>
    </row>
    <row r="1262" spans="1:9" ht="13.5" x14ac:dyDescent="0.25">
      <c r="A1262" s="3">
        <f>TITRES_STAT!B1265</f>
        <v>44151</v>
      </c>
      <c r="B1262" s="5">
        <f>TITRES_STAT!D1265</f>
        <v>0.24</v>
      </c>
      <c r="C1262" s="2">
        <f t="shared" si="171"/>
        <v>9.9999999999999811E-3</v>
      </c>
      <c r="D1262" s="2">
        <f t="shared" si="172"/>
        <v>9.9999999999999811E-3</v>
      </c>
      <c r="E1262" s="2">
        <f t="shared" si="173"/>
        <v>0</v>
      </c>
      <c r="F1262" s="2">
        <f t="shared" si="178"/>
        <v>1.7910876298004332E-3</v>
      </c>
      <c r="G1262" s="2">
        <f t="shared" si="178"/>
        <v>1.1882843591205278E-3</v>
      </c>
      <c r="H1262" s="2">
        <f t="shared" si="175"/>
        <v>1.5072887361119958</v>
      </c>
      <c r="I1262" s="2">
        <f t="shared" si="176"/>
        <v>60.116280761876645</v>
      </c>
    </row>
    <row r="1263" spans="1:9" ht="13.5" x14ac:dyDescent="0.25">
      <c r="A1263" s="3">
        <f>TITRES_STAT!B1266</f>
        <v>44152</v>
      </c>
      <c r="B1263" s="5">
        <f>TITRES_STAT!D1266</f>
        <v>0.25</v>
      </c>
      <c r="C1263" s="2">
        <f t="shared" si="171"/>
        <v>1.0000000000000009E-2</v>
      </c>
      <c r="D1263" s="2">
        <f t="shared" si="172"/>
        <v>1.0000000000000009E-2</v>
      </c>
      <c r="E1263" s="2">
        <f t="shared" si="173"/>
        <v>0</v>
      </c>
      <c r="F1263" s="2">
        <f t="shared" si="178"/>
        <v>2.377438513386117E-3</v>
      </c>
      <c r="G1263" s="2">
        <f t="shared" si="178"/>
        <v>1.1034069048976329E-3</v>
      </c>
      <c r="H1263" s="2">
        <f t="shared" si="175"/>
        <v>2.1546344352509563</v>
      </c>
      <c r="I1263" s="2">
        <f t="shared" si="176"/>
        <v>68.300605964809733</v>
      </c>
    </row>
    <row r="1264" spans="1:9" ht="13.5" x14ac:dyDescent="0.25">
      <c r="A1264" s="3">
        <f>TITRES_STAT!B1267</f>
        <v>44153</v>
      </c>
      <c r="B1264" s="5">
        <f>TITRES_STAT!D1267</f>
        <v>0.26</v>
      </c>
      <c r="C1264" s="2">
        <f t="shared" si="171"/>
        <v>1.0000000000000009E-2</v>
      </c>
      <c r="D1264" s="2">
        <f t="shared" si="172"/>
        <v>1.0000000000000009E-2</v>
      </c>
      <c r="E1264" s="2">
        <f t="shared" si="173"/>
        <v>0</v>
      </c>
      <c r="F1264" s="2">
        <f t="shared" si="178"/>
        <v>2.9219071910013945E-3</v>
      </c>
      <c r="G1264" s="2">
        <f t="shared" si="178"/>
        <v>1.0245921259763734E-3</v>
      </c>
      <c r="H1264" s="2">
        <f t="shared" si="175"/>
        <v>2.8517759574006059</v>
      </c>
      <c r="I1264" s="2">
        <f t="shared" si="176"/>
        <v>74.037949998658377</v>
      </c>
    </row>
    <row r="1265" spans="1:9" ht="13.5" x14ac:dyDescent="0.25">
      <c r="A1265" s="3">
        <f>TITRES_STAT!B1268</f>
        <v>44154</v>
      </c>
      <c r="B1265" s="5">
        <f>TITRES_STAT!D1268</f>
        <v>0.27</v>
      </c>
      <c r="C1265" s="2">
        <f t="shared" si="171"/>
        <v>1.0000000000000009E-2</v>
      </c>
      <c r="D1265" s="2">
        <f t="shared" si="172"/>
        <v>1.0000000000000009E-2</v>
      </c>
      <c r="E1265" s="2">
        <f t="shared" si="173"/>
        <v>0</v>
      </c>
      <c r="F1265" s="2">
        <f t="shared" si="178"/>
        <v>3.4274852487870097E-3</v>
      </c>
      <c r="G1265" s="2">
        <f t="shared" si="178"/>
        <v>9.5140697412091806E-4</v>
      </c>
      <c r="H1265" s="2">
        <f t="shared" si="175"/>
        <v>3.6025437504848448</v>
      </c>
      <c r="I1265" s="2">
        <f t="shared" si="176"/>
        <v>78.27288442625543</v>
      </c>
    </row>
    <row r="1266" spans="1:9" ht="13.5" x14ac:dyDescent="0.25">
      <c r="A1266" s="3">
        <f>TITRES_STAT!B1269</f>
        <v>44155</v>
      </c>
      <c r="B1266" s="5">
        <f>TITRES_STAT!D1269</f>
        <v>0.26</v>
      </c>
      <c r="C1266" s="2">
        <f t="shared" si="171"/>
        <v>-1.0000000000000009E-2</v>
      </c>
      <c r="D1266" s="2">
        <f t="shared" si="172"/>
        <v>0</v>
      </c>
      <c r="E1266" s="2">
        <f t="shared" si="173"/>
        <v>1.0000000000000009E-2</v>
      </c>
      <c r="F1266" s="2">
        <f t="shared" si="178"/>
        <v>3.1826648738736518E-3</v>
      </c>
      <c r="G1266" s="2">
        <f t="shared" si="178"/>
        <v>1.597735047397996E-3</v>
      </c>
      <c r="H1266" s="2">
        <f t="shared" si="175"/>
        <v>1.991985391480775</v>
      </c>
      <c r="I1266" s="2">
        <f t="shared" si="176"/>
        <v>66.577376920109685</v>
      </c>
    </row>
    <row r="1267" spans="1:9" ht="13.5" x14ac:dyDescent="0.25">
      <c r="A1267" s="3">
        <f>TITRES_STAT!B1270</f>
        <v>44158</v>
      </c>
      <c r="B1267" s="5">
        <f>TITRES_STAT!D1270</f>
        <v>0.27</v>
      </c>
      <c r="C1267" s="2">
        <f t="shared" si="171"/>
        <v>1.0000000000000009E-2</v>
      </c>
      <c r="D1267" s="2">
        <f t="shared" si="172"/>
        <v>1.0000000000000009E-2</v>
      </c>
      <c r="E1267" s="2">
        <f t="shared" si="173"/>
        <v>0</v>
      </c>
      <c r="F1267" s="2">
        <f t="shared" si="178"/>
        <v>3.6696173828826774E-3</v>
      </c>
      <c r="G1267" s="2">
        <f t="shared" si="178"/>
        <v>1.4836111154409963E-3</v>
      </c>
      <c r="H1267" s="2">
        <f t="shared" si="175"/>
        <v>2.4734361617342704</v>
      </c>
      <c r="I1267" s="2">
        <f t="shared" si="176"/>
        <v>71.210065380884828</v>
      </c>
    </row>
    <row r="1268" spans="1:9" ht="13.5" x14ac:dyDescent="0.25">
      <c r="A1268" s="3">
        <f>TITRES_STAT!B1271</f>
        <v>44159</v>
      </c>
      <c r="B1268" s="5">
        <f>TITRES_STAT!D1271</f>
        <v>0.28000000000000003</v>
      </c>
      <c r="C1268" s="2">
        <f t="shared" si="171"/>
        <v>1.0000000000000009E-2</v>
      </c>
      <c r="D1268" s="2">
        <f t="shared" si="172"/>
        <v>1.0000000000000009E-2</v>
      </c>
      <c r="E1268" s="2">
        <f t="shared" si="173"/>
        <v>0</v>
      </c>
      <c r="F1268" s="2">
        <f t="shared" si="178"/>
        <v>4.1217875698196299E-3</v>
      </c>
      <c r="G1268" s="2">
        <f t="shared" si="178"/>
        <v>1.3776388929094966E-3</v>
      </c>
      <c r="H1268" s="2">
        <f t="shared" si="175"/>
        <v>2.9919216066226499</v>
      </c>
      <c r="I1268" s="2">
        <f t="shared" si="176"/>
        <v>74.949407865600691</v>
      </c>
    </row>
    <row r="1269" spans="1:9" ht="13.5" x14ac:dyDescent="0.25">
      <c r="A1269" s="3">
        <f>TITRES_STAT!B1272</f>
        <v>44160</v>
      </c>
      <c r="B1269" s="5">
        <f>TITRES_STAT!D1272</f>
        <v>0.28999999999999998</v>
      </c>
      <c r="C1269" s="2">
        <f t="shared" si="171"/>
        <v>9.9999999999999534E-3</v>
      </c>
      <c r="D1269" s="2">
        <f t="shared" si="172"/>
        <v>9.9999999999999534E-3</v>
      </c>
      <c r="E1269" s="2">
        <f t="shared" si="173"/>
        <v>0</v>
      </c>
      <c r="F1269" s="2">
        <f t="shared" si="178"/>
        <v>4.5416598862610819E-3</v>
      </c>
      <c r="G1269" s="2">
        <f t="shared" si="178"/>
        <v>1.2792361148445325E-3</v>
      </c>
      <c r="H1269" s="2">
        <f t="shared" si="175"/>
        <v>3.550290547271671</v>
      </c>
      <c r="I1269" s="2">
        <f t="shared" si="176"/>
        <v>78.023381372875306</v>
      </c>
    </row>
    <row r="1270" spans="1:9" ht="13.5" x14ac:dyDescent="0.25">
      <c r="A1270" s="3">
        <f>TITRES_STAT!B1273</f>
        <v>44161</v>
      </c>
      <c r="B1270" s="5">
        <f>TITRES_STAT!D1273</f>
        <v>0.3</v>
      </c>
      <c r="C1270" s="2">
        <f t="shared" si="171"/>
        <v>1.0000000000000009E-2</v>
      </c>
      <c r="D1270" s="2">
        <f t="shared" si="172"/>
        <v>1.0000000000000009E-2</v>
      </c>
      <c r="E1270" s="2">
        <f t="shared" si="173"/>
        <v>0</v>
      </c>
      <c r="F1270" s="2">
        <f t="shared" si="178"/>
        <v>4.9315413229567198E-3</v>
      </c>
      <c r="G1270" s="2">
        <f t="shared" si="178"/>
        <v>1.1878621066413516E-3</v>
      </c>
      <c r="H1270" s="2">
        <f t="shared" si="175"/>
        <v>4.1516109448936973</v>
      </c>
      <c r="I1270" s="2">
        <f t="shared" si="176"/>
        <v>80.588596252766237</v>
      </c>
    </row>
    <row r="1271" spans="1:9" ht="13.5" x14ac:dyDescent="0.25">
      <c r="A1271" s="3">
        <f>TITRES_STAT!B1274</f>
        <v>44162</v>
      </c>
      <c r="B1271" s="5">
        <f>TITRES_STAT!D1274</f>
        <v>0.31</v>
      </c>
      <c r="C1271" s="2">
        <f t="shared" si="171"/>
        <v>1.0000000000000009E-2</v>
      </c>
      <c r="D1271" s="2">
        <f t="shared" si="172"/>
        <v>1.0000000000000009E-2</v>
      </c>
      <c r="E1271" s="2">
        <f t="shared" si="173"/>
        <v>0</v>
      </c>
      <c r="F1271" s="2">
        <f t="shared" si="178"/>
        <v>5.2935740856026687E-3</v>
      </c>
      <c r="G1271" s="2">
        <f t="shared" si="178"/>
        <v>1.1030148133098264E-3</v>
      </c>
      <c r="H1271" s="2">
        <f t="shared" si="175"/>
        <v>4.7991867577174174</v>
      </c>
      <c r="I1271" s="2">
        <f t="shared" si="176"/>
        <v>82.756202864665042</v>
      </c>
    </row>
    <row r="1272" spans="1:9" ht="13.5" x14ac:dyDescent="0.25">
      <c r="A1272" s="3">
        <f>TITRES_STAT!B1275</f>
        <v>44165</v>
      </c>
      <c r="B1272" s="5">
        <f>TITRES_STAT!D1275</f>
        <v>0.32</v>
      </c>
      <c r="C1272" s="2">
        <f t="shared" si="171"/>
        <v>1.0000000000000009E-2</v>
      </c>
      <c r="D1272" s="2">
        <f t="shared" si="172"/>
        <v>1.0000000000000009E-2</v>
      </c>
      <c r="E1272" s="2">
        <f t="shared" si="173"/>
        <v>0</v>
      </c>
      <c r="F1272" s="2">
        <f t="shared" si="178"/>
        <v>5.6297473652024786E-3</v>
      </c>
      <c r="G1272" s="2">
        <f t="shared" si="178"/>
        <v>1.0242280409305531E-3</v>
      </c>
      <c r="H1272" s="2">
        <f t="shared" si="175"/>
        <v>5.4965760946045013</v>
      </c>
      <c r="I1272" s="2">
        <f t="shared" si="176"/>
        <v>84.607276426262217</v>
      </c>
    </row>
    <row r="1273" spans="1:9" ht="13.5" x14ac:dyDescent="0.25">
      <c r="A1273" s="3">
        <f>TITRES_STAT!B1276</f>
        <v>44166</v>
      </c>
      <c r="B1273" s="5">
        <f>TITRES_STAT!D1276</f>
        <v>0.33</v>
      </c>
      <c r="C1273" s="2">
        <f t="shared" si="171"/>
        <v>1.0000000000000009E-2</v>
      </c>
      <c r="D1273" s="2">
        <f t="shared" si="172"/>
        <v>1.0000000000000009E-2</v>
      </c>
      <c r="E1273" s="2">
        <f t="shared" si="173"/>
        <v>0</v>
      </c>
      <c r="F1273" s="2">
        <f t="shared" si="178"/>
        <v>5.9419082676880159E-3</v>
      </c>
      <c r="G1273" s="2">
        <f t="shared" si="178"/>
        <v>9.5106889514979924E-4</v>
      </c>
      <c r="H1273" s="2">
        <f t="shared" si="175"/>
        <v>6.2476107650982833</v>
      </c>
      <c r="I1273" s="2">
        <f t="shared" si="176"/>
        <v>86.202349540960213</v>
      </c>
    </row>
    <row r="1274" spans="1:9" ht="13.5" x14ac:dyDescent="0.25">
      <c r="A1274" s="3">
        <f>TITRES_STAT!B1277</f>
        <v>44167</v>
      </c>
      <c r="B1274" s="5">
        <f>TITRES_STAT!D1277</f>
        <v>0.35</v>
      </c>
      <c r="C1274" s="2">
        <f t="shared" si="171"/>
        <v>1.9999999999999962E-2</v>
      </c>
      <c r="D1274" s="2">
        <f t="shared" si="172"/>
        <v>1.9999999999999962E-2</v>
      </c>
      <c r="E1274" s="2">
        <f t="shared" si="173"/>
        <v>0</v>
      </c>
      <c r="F1274" s="2">
        <f t="shared" si="178"/>
        <v>6.9460576771388696E-3</v>
      </c>
      <c r="G1274" s="2">
        <f t="shared" si="178"/>
        <v>8.8313540263909932E-4</v>
      </c>
      <c r="H1274" s="2">
        <f t="shared" si="175"/>
        <v>7.8652239015464245</v>
      </c>
      <c r="I1274" s="2">
        <f t="shared" si="176"/>
        <v>88.719969048660317</v>
      </c>
    </row>
    <row r="1275" spans="1:9" ht="13.5" x14ac:dyDescent="0.25">
      <c r="A1275" s="3">
        <f>TITRES_STAT!B1278</f>
        <v>44168</v>
      </c>
      <c r="B1275" s="5">
        <f>TITRES_STAT!D1278</f>
        <v>0.37</v>
      </c>
      <c r="C1275" s="2">
        <f t="shared" si="171"/>
        <v>2.0000000000000018E-2</v>
      </c>
      <c r="D1275" s="2">
        <f t="shared" si="172"/>
        <v>2.0000000000000018E-2</v>
      </c>
      <c r="E1275" s="2">
        <f t="shared" si="173"/>
        <v>0</v>
      </c>
      <c r="F1275" s="2">
        <f t="shared" si="178"/>
        <v>7.8784821287718083E-3</v>
      </c>
      <c r="G1275" s="2">
        <f t="shared" si="178"/>
        <v>8.2005430245059221E-4</v>
      </c>
      <c r="H1275" s="2">
        <f t="shared" si="175"/>
        <v>9.6072688177213514</v>
      </c>
      <c r="I1275" s="2">
        <f t="shared" si="176"/>
        <v>90.572502524595961</v>
      </c>
    </row>
    <row r="1276" spans="1:9" ht="13.5" x14ac:dyDescent="0.25">
      <c r="A1276" s="3">
        <f>TITRES_STAT!B1279</f>
        <v>44169</v>
      </c>
      <c r="B1276" s="5">
        <f>TITRES_STAT!D1279</f>
        <v>0.38</v>
      </c>
      <c r="C1276" s="2">
        <f t="shared" si="171"/>
        <v>1.0000000000000009E-2</v>
      </c>
      <c r="D1276" s="2">
        <f t="shared" si="172"/>
        <v>1.0000000000000009E-2</v>
      </c>
      <c r="E1276" s="2">
        <f t="shared" si="173"/>
        <v>0</v>
      </c>
      <c r="F1276" s="2">
        <f t="shared" si="178"/>
        <v>8.0300191195738224E-3</v>
      </c>
      <c r="G1276" s="2">
        <f t="shared" si="178"/>
        <v>7.6147899513269272E-4</v>
      </c>
      <c r="H1276" s="2">
        <f t="shared" si="175"/>
        <v>10.545293003354004</v>
      </c>
      <c r="I1276" s="2">
        <f t="shared" si="176"/>
        <v>91.338461486343462</v>
      </c>
    </row>
    <row r="1277" spans="1:9" ht="13.5" x14ac:dyDescent="0.25">
      <c r="A1277" s="3">
        <f>TITRES_STAT!B1280</f>
        <v>44172</v>
      </c>
      <c r="B1277" s="5">
        <f>TITRES_STAT!D1280</f>
        <v>0.39</v>
      </c>
      <c r="C1277" s="2">
        <f t="shared" si="171"/>
        <v>1.0000000000000009E-2</v>
      </c>
      <c r="D1277" s="2">
        <f t="shared" si="172"/>
        <v>1.0000000000000009E-2</v>
      </c>
      <c r="E1277" s="2">
        <f t="shared" si="173"/>
        <v>0</v>
      </c>
      <c r="F1277" s="2">
        <f t="shared" ref="F1277:G1292" si="179">((F1276*13)+D1277)/14</f>
        <v>8.1707320396042643E-3</v>
      </c>
      <c r="G1277" s="2">
        <f t="shared" si="179"/>
        <v>7.0708763833750039E-4</v>
      </c>
      <c r="H1277" s="2">
        <f t="shared" si="175"/>
        <v>11.555472895573784</v>
      </c>
      <c r="I1277" s="2">
        <f t="shared" si="176"/>
        <v>92.035345794481927</v>
      </c>
    </row>
    <row r="1278" spans="1:9" ht="13.5" x14ac:dyDescent="0.25">
      <c r="A1278" s="3">
        <f>TITRES_STAT!B1281</f>
        <v>44173</v>
      </c>
      <c r="B1278" s="5">
        <f>TITRES_STAT!D1281</f>
        <v>0.41</v>
      </c>
      <c r="C1278" s="2">
        <f t="shared" si="171"/>
        <v>1.9999999999999962E-2</v>
      </c>
      <c r="D1278" s="2">
        <f t="shared" si="172"/>
        <v>1.9999999999999962E-2</v>
      </c>
      <c r="E1278" s="2">
        <f t="shared" si="173"/>
        <v>0</v>
      </c>
      <c r="F1278" s="2">
        <f t="shared" si="179"/>
        <v>9.0156797510611009E-3</v>
      </c>
      <c r="G1278" s="2">
        <f t="shared" si="179"/>
        <v>6.5658137845625033E-4</v>
      </c>
      <c r="H1278" s="2">
        <f t="shared" si="175"/>
        <v>13.731244971124076</v>
      </c>
      <c r="I1278" s="2">
        <f t="shared" si="176"/>
        <v>93.211707483242705</v>
      </c>
    </row>
    <row r="1279" spans="1:9" ht="13.5" x14ac:dyDescent="0.25">
      <c r="A1279" s="3">
        <f>TITRES_STAT!B1282</f>
        <v>44174</v>
      </c>
      <c r="B1279" s="5">
        <f>TITRES_STAT!D1282</f>
        <v>0.43</v>
      </c>
      <c r="C1279" s="2">
        <f t="shared" si="171"/>
        <v>2.0000000000000018E-2</v>
      </c>
      <c r="D1279" s="2">
        <f t="shared" si="172"/>
        <v>2.0000000000000018E-2</v>
      </c>
      <c r="E1279" s="2">
        <f t="shared" si="173"/>
        <v>0</v>
      </c>
      <c r="F1279" s="2">
        <f t="shared" si="179"/>
        <v>9.800274054556737E-3</v>
      </c>
      <c r="G1279" s="2">
        <f t="shared" si="179"/>
        <v>6.0968270856651813E-4</v>
      </c>
      <c r="H1279" s="2">
        <f t="shared" si="175"/>
        <v>16.074384129409008</v>
      </c>
      <c r="I1279" s="2">
        <f t="shared" si="176"/>
        <v>94.143273382976105</v>
      </c>
    </row>
    <row r="1280" spans="1:9" ht="13.5" x14ac:dyDescent="0.25">
      <c r="A1280" s="3">
        <f>TITRES_STAT!B1283</f>
        <v>44175</v>
      </c>
      <c r="B1280" s="5">
        <f>TITRES_STAT!D1283</f>
        <v>0.45</v>
      </c>
      <c r="C1280" s="2">
        <f t="shared" si="171"/>
        <v>2.0000000000000018E-2</v>
      </c>
      <c r="D1280" s="2">
        <f t="shared" si="172"/>
        <v>2.0000000000000018E-2</v>
      </c>
      <c r="E1280" s="2">
        <f t="shared" si="173"/>
        <v>0</v>
      </c>
      <c r="F1280" s="2">
        <f t="shared" si="179"/>
        <v>1.0528825907802686E-2</v>
      </c>
      <c r="G1280" s="2">
        <f t="shared" si="179"/>
        <v>5.6613394366890964E-4</v>
      </c>
      <c r="H1280" s="2">
        <f t="shared" si="175"/>
        <v>18.597764761408172</v>
      </c>
      <c r="I1280" s="2">
        <f t="shared" si="176"/>
        <v>94.8973772663646</v>
      </c>
    </row>
    <row r="1281" spans="1:9" ht="13.5" x14ac:dyDescent="0.25">
      <c r="A1281" s="3">
        <f>TITRES_STAT!B1284</f>
        <v>44176</v>
      </c>
      <c r="B1281" s="5">
        <f>TITRES_STAT!D1284</f>
        <v>0.47</v>
      </c>
      <c r="C1281" s="2">
        <f t="shared" si="171"/>
        <v>1.9999999999999962E-2</v>
      </c>
      <c r="D1281" s="2">
        <f t="shared" si="172"/>
        <v>1.9999999999999962E-2</v>
      </c>
      <c r="E1281" s="2">
        <f t="shared" si="173"/>
        <v>0</v>
      </c>
      <c r="F1281" s="2">
        <f t="shared" si="179"/>
        <v>1.1205338342959633E-2</v>
      </c>
      <c r="G1281" s="2">
        <f t="shared" si="179"/>
        <v>5.2569580483541605E-4</v>
      </c>
      <c r="H1281" s="2">
        <f t="shared" si="175"/>
        <v>21.315251595868798</v>
      </c>
      <c r="I1281" s="2">
        <f t="shared" si="176"/>
        <v>95.51875991312987</v>
      </c>
    </row>
    <row r="1282" spans="1:9" ht="13.5" x14ac:dyDescent="0.25">
      <c r="A1282" s="3">
        <f>TITRES_STAT!B1285</f>
        <v>44179</v>
      </c>
      <c r="B1282" s="5">
        <f>TITRES_STAT!D1285</f>
        <v>0.49</v>
      </c>
      <c r="C1282" s="2">
        <f t="shared" si="171"/>
        <v>2.0000000000000018E-2</v>
      </c>
      <c r="D1282" s="2">
        <f t="shared" si="172"/>
        <v>2.0000000000000018E-2</v>
      </c>
      <c r="E1282" s="2">
        <f t="shared" si="173"/>
        <v>0</v>
      </c>
      <c r="F1282" s="2">
        <f t="shared" si="179"/>
        <v>1.1833528461319661E-2</v>
      </c>
      <c r="G1282" s="2">
        <f t="shared" si="179"/>
        <v>4.8814610449002916E-4</v>
      </c>
      <c r="H1282" s="2">
        <f t="shared" si="175"/>
        <v>24.241775879134096</v>
      </c>
      <c r="I1282" s="2">
        <f t="shared" si="176"/>
        <v>96.038313608407236</v>
      </c>
    </row>
    <row r="1283" spans="1:9" ht="13.5" x14ac:dyDescent="0.25">
      <c r="A1283" s="3">
        <f>TITRES_STAT!B1286</f>
        <v>44180</v>
      </c>
      <c r="B1283" s="5">
        <f>TITRES_STAT!D1286</f>
        <v>0.51</v>
      </c>
      <c r="C1283" s="2">
        <f t="shared" ref="C1283:C1346" si="180">B1283-B1282</f>
        <v>2.0000000000000018E-2</v>
      </c>
      <c r="D1283" s="2">
        <f t="shared" ref="D1283:D1346" si="181">IF(C1283&gt;0,C1283,0)</f>
        <v>2.0000000000000018E-2</v>
      </c>
      <c r="E1283" s="2">
        <f t="shared" ref="E1283:E1346" si="182">IF(C1283&lt;0,-C1283,0)</f>
        <v>0</v>
      </c>
      <c r="F1283" s="2">
        <f t="shared" si="179"/>
        <v>1.2416847856939686E-2</v>
      </c>
      <c r="G1283" s="2">
        <f t="shared" si="179"/>
        <v>4.5327852559788422E-4</v>
      </c>
      <c r="H1283" s="2">
        <f t="shared" si="175"/>
        <v>27.393417414958261</v>
      </c>
      <c r="I1283" s="2">
        <f t="shared" si="176"/>
        <v>96.478056919371824</v>
      </c>
    </row>
    <row r="1284" spans="1:9" ht="13.5" x14ac:dyDescent="0.25">
      <c r="A1284" s="3">
        <f>TITRES_STAT!B1287</f>
        <v>44181</v>
      </c>
      <c r="B1284" s="5">
        <f>TITRES_STAT!D1287</f>
        <v>0.53</v>
      </c>
      <c r="C1284" s="2">
        <f t="shared" si="180"/>
        <v>2.0000000000000018E-2</v>
      </c>
      <c r="D1284" s="2">
        <f t="shared" si="181"/>
        <v>2.0000000000000018E-2</v>
      </c>
      <c r="E1284" s="2">
        <f t="shared" si="182"/>
        <v>0</v>
      </c>
      <c r="F1284" s="2">
        <f t="shared" si="179"/>
        <v>1.2958501581443996E-2</v>
      </c>
      <c r="G1284" s="2">
        <f t="shared" si="179"/>
        <v>4.209014880551782E-4</v>
      </c>
      <c r="H1284" s="2">
        <f t="shared" si="175"/>
        <v>30.787492915076598</v>
      </c>
      <c r="I1284" s="2">
        <f t="shared" si="176"/>
        <v>96.854108618532464</v>
      </c>
    </row>
    <row r="1285" spans="1:9" ht="13.5" x14ac:dyDescent="0.25">
      <c r="A1285" s="3">
        <f>TITRES_STAT!B1288</f>
        <v>44182</v>
      </c>
      <c r="B1285" s="5">
        <f>TITRES_STAT!D1288</f>
        <v>0.56000000000000005</v>
      </c>
      <c r="C1285" s="2">
        <f t="shared" si="180"/>
        <v>3.0000000000000027E-2</v>
      </c>
      <c r="D1285" s="2">
        <f t="shared" si="181"/>
        <v>3.0000000000000027E-2</v>
      </c>
      <c r="E1285" s="2">
        <f t="shared" si="182"/>
        <v>0</v>
      </c>
      <c r="F1285" s="2">
        <f t="shared" si="179"/>
        <v>1.4175751468483712E-2</v>
      </c>
      <c r="G1285" s="2">
        <f t="shared" si="179"/>
        <v>3.908370960512369E-4</v>
      </c>
      <c r="H1285" s="2">
        <f t="shared" si="175"/>
        <v>36.270230261421595</v>
      </c>
      <c r="I1285" s="2">
        <f t="shared" si="176"/>
        <v>97.316893421409574</v>
      </c>
    </row>
    <row r="1286" spans="1:9" ht="13.5" x14ac:dyDescent="0.25">
      <c r="A1286" s="3">
        <f>TITRES_STAT!B1289</f>
        <v>44183</v>
      </c>
      <c r="B1286" s="5">
        <f>TITRES_STAT!D1289</f>
        <v>0.59</v>
      </c>
      <c r="C1286" s="2">
        <f t="shared" si="180"/>
        <v>2.9999999999999916E-2</v>
      </c>
      <c r="D1286" s="2">
        <f t="shared" si="181"/>
        <v>2.9999999999999916E-2</v>
      </c>
      <c r="E1286" s="2">
        <f t="shared" si="182"/>
        <v>0</v>
      </c>
      <c r="F1286" s="2">
        <f t="shared" si="179"/>
        <v>1.5306054935020585E-2</v>
      </c>
      <c r="G1286" s="2">
        <f t="shared" si="179"/>
        <v>3.629201606190057E-4</v>
      </c>
      <c r="H1286" s="2">
        <f t="shared" si="175"/>
        <v>42.174716634408504</v>
      </c>
      <c r="I1286" s="2">
        <f t="shared" si="176"/>
        <v>97.683829616143811</v>
      </c>
    </row>
    <row r="1287" spans="1:9" ht="13.5" x14ac:dyDescent="0.25">
      <c r="A1287" s="3">
        <f>TITRES_STAT!B1290</f>
        <v>44186</v>
      </c>
      <c r="B1287" s="5">
        <f>TITRES_STAT!D1290</f>
        <v>0.61</v>
      </c>
      <c r="C1287" s="2">
        <f t="shared" si="180"/>
        <v>2.0000000000000018E-2</v>
      </c>
      <c r="D1287" s="2">
        <f t="shared" si="181"/>
        <v>2.0000000000000018E-2</v>
      </c>
      <c r="E1287" s="2">
        <f t="shared" si="182"/>
        <v>0</v>
      </c>
      <c r="F1287" s="2">
        <f t="shared" si="179"/>
        <v>1.5641336725376258E-2</v>
      </c>
      <c r="G1287" s="2">
        <f t="shared" si="179"/>
        <v>3.3699729200336242E-4</v>
      </c>
      <c r="H1287" s="2">
        <f t="shared" si="175"/>
        <v>46.413835056040142</v>
      </c>
      <c r="I1287" s="2">
        <f t="shared" si="176"/>
        <v>97.890910957069678</v>
      </c>
    </row>
    <row r="1288" spans="1:9" ht="13.5" x14ac:dyDescent="0.25">
      <c r="A1288" s="3">
        <f>TITRES_STAT!B1291</f>
        <v>44187</v>
      </c>
      <c r="B1288" s="5">
        <f>TITRES_STAT!D1291</f>
        <v>0.63</v>
      </c>
      <c r="C1288" s="2">
        <f t="shared" si="180"/>
        <v>2.0000000000000018E-2</v>
      </c>
      <c r="D1288" s="2">
        <f t="shared" si="181"/>
        <v>2.0000000000000018E-2</v>
      </c>
      <c r="E1288" s="2">
        <f t="shared" si="182"/>
        <v>0</v>
      </c>
      <c r="F1288" s="2">
        <f t="shared" si="179"/>
        <v>1.5952669816420812E-2</v>
      </c>
      <c r="G1288" s="2">
        <f t="shared" si="179"/>
        <v>3.1292605686026508E-4</v>
      </c>
      <c r="H1288" s="2">
        <f t="shared" si="175"/>
        <v>50.979039510104982</v>
      </c>
      <c r="I1288" s="2">
        <f t="shared" si="176"/>
        <v>98.076147598291811</v>
      </c>
    </row>
    <row r="1289" spans="1:9" ht="13.5" x14ac:dyDescent="0.25">
      <c r="A1289" s="3">
        <f>TITRES_STAT!B1292</f>
        <v>44188</v>
      </c>
      <c r="B1289" s="5">
        <f>TITRES_STAT!D1292</f>
        <v>0.65</v>
      </c>
      <c r="C1289" s="2">
        <f t="shared" si="180"/>
        <v>2.0000000000000018E-2</v>
      </c>
      <c r="D1289" s="2">
        <f t="shared" si="181"/>
        <v>2.0000000000000018E-2</v>
      </c>
      <c r="E1289" s="2">
        <f t="shared" si="182"/>
        <v>0</v>
      </c>
      <c r="F1289" s="2">
        <f t="shared" si="179"/>
        <v>1.6241764829533611E-2</v>
      </c>
      <c r="G1289" s="2">
        <f t="shared" si="179"/>
        <v>2.9057419565596039E-4</v>
      </c>
      <c r="H1289" s="2">
        <f t="shared" si="175"/>
        <v>55.895413537559428</v>
      </c>
      <c r="I1289" s="2">
        <f t="shared" si="176"/>
        <v>98.242389082311789</v>
      </c>
    </row>
    <row r="1290" spans="1:9" ht="13.5" x14ac:dyDescent="0.25">
      <c r="A1290" s="3">
        <f>TITRES_STAT!B1293</f>
        <v>44189</v>
      </c>
      <c r="B1290" s="5">
        <f>TITRES_STAT!D1293</f>
        <v>0.68</v>
      </c>
      <c r="C1290" s="2">
        <f t="shared" si="180"/>
        <v>3.0000000000000027E-2</v>
      </c>
      <c r="D1290" s="2">
        <f t="shared" si="181"/>
        <v>3.0000000000000027E-2</v>
      </c>
      <c r="E1290" s="2">
        <f t="shared" si="182"/>
        <v>0</v>
      </c>
      <c r="F1290" s="2">
        <f t="shared" si="179"/>
        <v>1.7224495913138356E-2</v>
      </c>
      <c r="G1290" s="2">
        <f t="shared" si="179"/>
        <v>2.6981889596624896E-4</v>
      </c>
      <c r="H1290" s="2">
        <f t="shared" si="175"/>
        <v>63.837248504985837</v>
      </c>
      <c r="I1290" s="2">
        <f t="shared" si="176"/>
        <v>98.457676685766359</v>
      </c>
    </row>
    <row r="1291" spans="1:9" ht="13.5" x14ac:dyDescent="0.25">
      <c r="A1291" s="3">
        <f>TITRES_STAT!B1294</f>
        <v>44190</v>
      </c>
      <c r="B1291" s="5">
        <f>TITRES_STAT!D1294</f>
        <v>0.64</v>
      </c>
      <c r="C1291" s="2">
        <f t="shared" si="180"/>
        <v>-4.0000000000000036E-2</v>
      </c>
      <c r="D1291" s="2">
        <f t="shared" si="181"/>
        <v>0</v>
      </c>
      <c r="E1291" s="2">
        <f t="shared" si="182"/>
        <v>4.0000000000000036E-2</v>
      </c>
      <c r="F1291" s="2">
        <f t="shared" si="179"/>
        <v>1.5994174776485615E-2</v>
      </c>
      <c r="G1291" s="2">
        <f t="shared" si="179"/>
        <v>3.1076889748258051E-3</v>
      </c>
      <c r="H1291" s="2">
        <f t="shared" si="175"/>
        <v>5.146645917930746</v>
      </c>
      <c r="I1291" s="2">
        <f t="shared" si="176"/>
        <v>83.730964604893856</v>
      </c>
    </row>
    <row r="1292" spans="1:9" ht="13.5" x14ac:dyDescent="0.25">
      <c r="A1292" s="3">
        <f>TITRES_STAT!B1295</f>
        <v>44193</v>
      </c>
      <c r="B1292" s="5">
        <f>TITRES_STAT!D1295</f>
        <v>0.62</v>
      </c>
      <c r="C1292" s="2">
        <f t="shared" si="180"/>
        <v>-2.0000000000000018E-2</v>
      </c>
      <c r="D1292" s="2">
        <f t="shared" si="181"/>
        <v>0</v>
      </c>
      <c r="E1292" s="2">
        <f t="shared" si="182"/>
        <v>2.0000000000000018E-2</v>
      </c>
      <c r="F1292" s="2">
        <f t="shared" si="179"/>
        <v>1.4851733721022357E-2</v>
      </c>
      <c r="G1292" s="2">
        <f t="shared" si="179"/>
        <v>4.3142826194811062E-3</v>
      </c>
      <c r="H1292" s="2">
        <f t="shared" si="175"/>
        <v>3.4424573054068088</v>
      </c>
      <c r="I1292" s="2">
        <f t="shared" si="176"/>
        <v>77.4899356087694</v>
      </c>
    </row>
    <row r="1293" spans="1:9" ht="13.5" x14ac:dyDescent="0.25">
      <c r="A1293" s="3">
        <f>TITRES_STAT!B1296</f>
        <v>44194</v>
      </c>
      <c r="B1293" s="5">
        <f>TITRES_STAT!D1296</f>
        <v>0.65</v>
      </c>
      <c r="C1293" s="2">
        <f t="shared" si="180"/>
        <v>3.0000000000000027E-2</v>
      </c>
      <c r="D1293" s="2">
        <f t="shared" si="181"/>
        <v>3.0000000000000027E-2</v>
      </c>
      <c r="E1293" s="2">
        <f t="shared" si="182"/>
        <v>0</v>
      </c>
      <c r="F1293" s="2">
        <f t="shared" ref="F1293:G1308" si="183">((F1292*13)+D1293)/14</f>
        <v>1.5933752740949332E-2</v>
      </c>
      <c r="G1293" s="2">
        <f t="shared" si="183"/>
        <v>4.0061195752324561E-3</v>
      </c>
      <c r="H1293" s="2">
        <f t="shared" si="175"/>
        <v>3.9773532571165884</v>
      </c>
      <c r="I1293" s="2">
        <f t="shared" si="176"/>
        <v>79.909000861648579</v>
      </c>
    </row>
    <row r="1294" spans="1:9" ht="13.5" x14ac:dyDescent="0.25">
      <c r="A1294" s="3">
        <f>TITRES_STAT!B1297</f>
        <v>44195</v>
      </c>
      <c r="B1294" s="5">
        <f>TITRES_STAT!D1297</f>
        <v>0.68</v>
      </c>
      <c r="C1294" s="2">
        <f t="shared" si="180"/>
        <v>3.0000000000000027E-2</v>
      </c>
      <c r="D1294" s="2">
        <f t="shared" si="181"/>
        <v>3.0000000000000027E-2</v>
      </c>
      <c r="E1294" s="2">
        <f t="shared" si="182"/>
        <v>0</v>
      </c>
      <c r="F1294" s="2">
        <f t="shared" si="183"/>
        <v>1.6938484688024381E-2</v>
      </c>
      <c r="G1294" s="2">
        <f t="shared" si="183"/>
        <v>3.7199681770015663E-3</v>
      </c>
      <c r="H1294" s="2">
        <f t="shared" si="175"/>
        <v>4.5533950512655821</v>
      </c>
      <c r="I1294" s="2">
        <f t="shared" si="176"/>
        <v>81.992997242792825</v>
      </c>
    </row>
    <row r="1295" spans="1:9" ht="13.5" x14ac:dyDescent="0.25">
      <c r="A1295" s="3">
        <f>TITRES_STAT!B1298</f>
        <v>44196</v>
      </c>
      <c r="B1295" s="5">
        <f>TITRES_STAT!D1298</f>
        <v>0.7</v>
      </c>
      <c r="C1295" s="2">
        <f t="shared" si="180"/>
        <v>1.9999999999999907E-2</v>
      </c>
      <c r="D1295" s="2">
        <f t="shared" si="181"/>
        <v>1.9999999999999907E-2</v>
      </c>
      <c r="E1295" s="2">
        <f t="shared" si="182"/>
        <v>0</v>
      </c>
      <c r="F1295" s="2">
        <f t="shared" si="183"/>
        <v>1.7157164353165489E-2</v>
      </c>
      <c r="G1295" s="2">
        <f t="shared" si="183"/>
        <v>3.4542561643585976E-3</v>
      </c>
      <c r="H1295" s="2">
        <f t="shared" si="175"/>
        <v>4.9669635188597283</v>
      </c>
      <c r="I1295" s="2">
        <f t="shared" si="176"/>
        <v>83.241057250655061</v>
      </c>
    </row>
    <row r="1296" spans="1:9" ht="13.5" x14ac:dyDescent="0.25">
      <c r="A1296" s="3">
        <f>TITRES_STAT!B1299</f>
        <v>44200</v>
      </c>
      <c r="B1296" s="5">
        <f>TITRES_STAT!D1299</f>
        <v>0.68</v>
      </c>
      <c r="C1296" s="2">
        <f t="shared" si="180"/>
        <v>-1.9999999999999907E-2</v>
      </c>
      <c r="D1296" s="2">
        <f t="shared" si="181"/>
        <v>0</v>
      </c>
      <c r="E1296" s="2">
        <f t="shared" si="182"/>
        <v>1.9999999999999907E-2</v>
      </c>
      <c r="F1296" s="2">
        <f t="shared" si="183"/>
        <v>1.5931652613653667E-2</v>
      </c>
      <c r="G1296" s="2">
        <f t="shared" si="183"/>
        <v>4.6360950097615481E-3</v>
      </c>
      <c r="H1296" s="2">
        <f t="shared" si="175"/>
        <v>3.436437903043124</v>
      </c>
      <c r="I1296" s="2">
        <f t="shared" si="176"/>
        <v>77.459393733110488</v>
      </c>
    </row>
    <row r="1297" spans="1:9" ht="13.5" x14ac:dyDescent="0.25">
      <c r="A1297" s="3">
        <f>TITRES_STAT!B1300</f>
        <v>44201</v>
      </c>
      <c r="B1297" s="5">
        <f>TITRES_STAT!D1300</f>
        <v>0.69</v>
      </c>
      <c r="C1297" s="2">
        <f t="shared" si="180"/>
        <v>9.9999999999998979E-3</v>
      </c>
      <c r="D1297" s="2">
        <f t="shared" si="181"/>
        <v>9.9999999999998979E-3</v>
      </c>
      <c r="E1297" s="2">
        <f t="shared" si="182"/>
        <v>0</v>
      </c>
      <c r="F1297" s="2">
        <f t="shared" si="183"/>
        <v>1.5507963141249827E-2</v>
      </c>
      <c r="G1297" s="2">
        <f t="shared" si="183"/>
        <v>4.3049453662071515E-3</v>
      </c>
      <c r="H1297" s="2">
        <f t="shared" ref="H1297:H1360" si="184">F1297/G1297</f>
        <v>3.6023600352710243</v>
      </c>
      <c r="I1297" s="2">
        <f t="shared" ref="I1297:I1360" si="185">IF(G1297=0,100,100-(100/(1+H1297)))</f>
        <v>78.272017131725505</v>
      </c>
    </row>
    <row r="1298" spans="1:9" ht="13.5" x14ac:dyDescent="0.25">
      <c r="A1298" s="3">
        <f>TITRES_STAT!B1301</f>
        <v>44202</v>
      </c>
      <c r="B1298" s="5">
        <f>TITRES_STAT!D1301</f>
        <v>0.66</v>
      </c>
      <c r="C1298" s="2">
        <f t="shared" si="180"/>
        <v>-2.9999999999999916E-2</v>
      </c>
      <c r="D1298" s="2">
        <f t="shared" si="181"/>
        <v>0</v>
      </c>
      <c r="E1298" s="2">
        <f t="shared" si="182"/>
        <v>2.9999999999999916E-2</v>
      </c>
      <c r="F1298" s="2">
        <f t="shared" si="183"/>
        <v>1.4400251488303411E-2</v>
      </c>
      <c r="G1298" s="2">
        <f t="shared" si="183"/>
        <v>6.1403064114780633E-3</v>
      </c>
      <c r="H1298" s="2">
        <f t="shared" si="184"/>
        <v>2.3452007967200217</v>
      </c>
      <c r="I1298" s="2">
        <f t="shared" si="185"/>
        <v>70.106428260434996</v>
      </c>
    </row>
    <row r="1299" spans="1:9" ht="13.5" x14ac:dyDescent="0.25">
      <c r="A1299" s="3">
        <f>TITRES_STAT!B1302</f>
        <v>44203</v>
      </c>
      <c r="B1299" s="5">
        <f>TITRES_STAT!D1302</f>
        <v>0.67</v>
      </c>
      <c r="C1299" s="2">
        <f t="shared" si="180"/>
        <v>1.0000000000000009E-2</v>
      </c>
      <c r="D1299" s="2">
        <f t="shared" si="181"/>
        <v>1.0000000000000009E-2</v>
      </c>
      <c r="E1299" s="2">
        <f t="shared" si="182"/>
        <v>0</v>
      </c>
      <c r="F1299" s="2">
        <f t="shared" si="183"/>
        <v>1.4085947810567453E-2</v>
      </c>
      <c r="G1299" s="2">
        <f t="shared" si="183"/>
        <v>5.7017130963724879E-3</v>
      </c>
      <c r="H1299" s="2">
        <f t="shared" si="184"/>
        <v>2.4704764291856662</v>
      </c>
      <c r="I1299" s="2">
        <f t="shared" si="185"/>
        <v>71.185512410045504</v>
      </c>
    </row>
    <row r="1300" spans="1:9" ht="13.5" x14ac:dyDescent="0.25">
      <c r="A1300" s="3">
        <f>TITRES_STAT!B1303</f>
        <v>44204</v>
      </c>
      <c r="B1300" s="5">
        <f>TITRES_STAT!D1303</f>
        <v>0.68</v>
      </c>
      <c r="C1300" s="2">
        <f t="shared" si="180"/>
        <v>1.0000000000000009E-2</v>
      </c>
      <c r="D1300" s="2">
        <f t="shared" si="181"/>
        <v>1.0000000000000009E-2</v>
      </c>
      <c r="E1300" s="2">
        <f t="shared" si="182"/>
        <v>0</v>
      </c>
      <c r="F1300" s="2">
        <f t="shared" si="183"/>
        <v>1.3794094395526922E-2</v>
      </c>
      <c r="G1300" s="2">
        <f t="shared" si="183"/>
        <v>5.2944478752030245E-3</v>
      </c>
      <c r="H1300" s="2">
        <f t="shared" si="184"/>
        <v>2.6053886487640536</v>
      </c>
      <c r="I1300" s="2">
        <f t="shared" si="185"/>
        <v>72.263739157696477</v>
      </c>
    </row>
    <row r="1301" spans="1:9" ht="13.5" x14ac:dyDescent="0.25">
      <c r="A1301" s="3">
        <f>TITRES_STAT!B1304</f>
        <v>44207</v>
      </c>
      <c r="B1301" s="5">
        <f>TITRES_STAT!D1304</f>
        <v>0.72</v>
      </c>
      <c r="C1301" s="2">
        <f t="shared" si="180"/>
        <v>3.9999999999999925E-2</v>
      </c>
      <c r="D1301" s="2">
        <f t="shared" si="181"/>
        <v>3.9999999999999925E-2</v>
      </c>
      <c r="E1301" s="2">
        <f t="shared" si="182"/>
        <v>0</v>
      </c>
      <c r="F1301" s="2">
        <f t="shared" si="183"/>
        <v>1.5665944795846421E-2</v>
      </c>
      <c r="G1301" s="2">
        <f t="shared" si="183"/>
        <v>4.9162730269742367E-3</v>
      </c>
      <c r="H1301" s="2">
        <f t="shared" si="184"/>
        <v>3.1865489792555652</v>
      </c>
      <c r="I1301" s="2">
        <f t="shared" si="185"/>
        <v>76.113978244252721</v>
      </c>
    </row>
    <row r="1302" spans="1:9" ht="13.5" x14ac:dyDescent="0.25">
      <c r="A1302" s="3">
        <f>TITRES_STAT!B1305</f>
        <v>44208</v>
      </c>
      <c r="B1302" s="5">
        <f>TITRES_STAT!D1305</f>
        <v>0.76</v>
      </c>
      <c r="C1302" s="2">
        <f t="shared" si="180"/>
        <v>4.0000000000000036E-2</v>
      </c>
      <c r="D1302" s="2">
        <f t="shared" si="181"/>
        <v>4.0000000000000036E-2</v>
      </c>
      <c r="E1302" s="2">
        <f t="shared" si="182"/>
        <v>0</v>
      </c>
      <c r="F1302" s="2">
        <f t="shared" si="183"/>
        <v>1.7404091596143107E-2</v>
      </c>
      <c r="G1302" s="2">
        <f t="shared" si="183"/>
        <v>4.5651106679046481E-3</v>
      </c>
      <c r="H1302" s="2">
        <f t="shared" si="184"/>
        <v>3.8124139505541179</v>
      </c>
      <c r="I1302" s="2">
        <f t="shared" si="185"/>
        <v>79.220407673266422</v>
      </c>
    </row>
    <row r="1303" spans="1:9" ht="13.5" x14ac:dyDescent="0.25">
      <c r="A1303" s="3">
        <f>TITRES_STAT!B1306</f>
        <v>44209</v>
      </c>
      <c r="B1303" s="5">
        <f>TITRES_STAT!D1306</f>
        <v>0.79</v>
      </c>
      <c r="C1303" s="2">
        <f t="shared" si="180"/>
        <v>3.0000000000000027E-2</v>
      </c>
      <c r="D1303" s="2">
        <f t="shared" si="181"/>
        <v>3.0000000000000027E-2</v>
      </c>
      <c r="E1303" s="2">
        <f t="shared" si="182"/>
        <v>0</v>
      </c>
      <c r="F1303" s="2">
        <f t="shared" si="183"/>
        <v>1.8303799339275745E-2</v>
      </c>
      <c r="G1303" s="2">
        <f t="shared" si="183"/>
        <v>4.2390313344828874E-3</v>
      </c>
      <c r="H1303" s="2">
        <f t="shared" si="184"/>
        <v>4.3179202735260267</v>
      </c>
      <c r="I1303" s="2">
        <f t="shared" si="185"/>
        <v>81.195656411431045</v>
      </c>
    </row>
    <row r="1304" spans="1:9" ht="13.5" x14ac:dyDescent="0.25">
      <c r="A1304" s="3">
        <f>TITRES_STAT!B1307</f>
        <v>44211</v>
      </c>
      <c r="B1304" s="5">
        <f>TITRES_STAT!D1307</f>
        <v>0.83</v>
      </c>
      <c r="C1304" s="2">
        <f t="shared" si="180"/>
        <v>3.9999999999999925E-2</v>
      </c>
      <c r="D1304" s="2">
        <f t="shared" si="181"/>
        <v>3.9999999999999925E-2</v>
      </c>
      <c r="E1304" s="2">
        <f t="shared" si="182"/>
        <v>0</v>
      </c>
      <c r="F1304" s="2">
        <f t="shared" si="183"/>
        <v>1.9853527957898902E-2</v>
      </c>
      <c r="G1304" s="2">
        <f t="shared" si="183"/>
        <v>3.9362433820198236E-3</v>
      </c>
      <c r="H1304" s="2">
        <f t="shared" si="184"/>
        <v>5.043775506511329</v>
      </c>
      <c r="I1304" s="2">
        <f t="shared" si="185"/>
        <v>83.454051214797133</v>
      </c>
    </row>
    <row r="1305" spans="1:9" ht="13.5" x14ac:dyDescent="0.25">
      <c r="A1305" s="3">
        <f>TITRES_STAT!B1308</f>
        <v>44214</v>
      </c>
      <c r="B1305" s="5">
        <f>TITRES_STAT!D1308</f>
        <v>0.8</v>
      </c>
      <c r="C1305" s="2">
        <f t="shared" si="180"/>
        <v>-2.9999999999999916E-2</v>
      </c>
      <c r="D1305" s="2">
        <f t="shared" si="181"/>
        <v>0</v>
      </c>
      <c r="E1305" s="2">
        <f t="shared" si="182"/>
        <v>2.9999999999999916E-2</v>
      </c>
      <c r="F1305" s="2">
        <f t="shared" si="183"/>
        <v>1.8435418818048978E-2</v>
      </c>
      <c r="G1305" s="2">
        <f t="shared" si="183"/>
        <v>5.797940283304116E-3</v>
      </c>
      <c r="H1305" s="2">
        <f t="shared" si="184"/>
        <v>3.179649654401588</v>
      </c>
      <c r="I1305" s="2">
        <f t="shared" si="185"/>
        <v>76.074549718613369</v>
      </c>
    </row>
    <row r="1306" spans="1:9" ht="13.5" x14ac:dyDescent="0.25">
      <c r="A1306" s="3">
        <f>TITRES_STAT!B1309</f>
        <v>44215</v>
      </c>
      <c r="B1306" s="5">
        <f>TITRES_STAT!D1309</f>
        <v>0.84</v>
      </c>
      <c r="C1306" s="2">
        <f t="shared" si="180"/>
        <v>3.9999999999999925E-2</v>
      </c>
      <c r="D1306" s="2">
        <f t="shared" si="181"/>
        <v>3.9999999999999925E-2</v>
      </c>
      <c r="E1306" s="2">
        <f t="shared" si="182"/>
        <v>0</v>
      </c>
      <c r="F1306" s="2">
        <f t="shared" si="183"/>
        <v>1.9975746045331189E-2</v>
      </c>
      <c r="G1306" s="2">
        <f t="shared" si="183"/>
        <v>5.3838016916395361E-3</v>
      </c>
      <c r="H1306" s="2">
        <f t="shared" si="184"/>
        <v>3.7103420945744285</v>
      </c>
      <c r="I1306" s="2">
        <f t="shared" si="185"/>
        <v>78.770119453705021</v>
      </c>
    </row>
    <row r="1307" spans="1:9" ht="13.5" x14ac:dyDescent="0.25">
      <c r="A1307" s="3">
        <f>TITRES_STAT!B1310</f>
        <v>44216</v>
      </c>
      <c r="B1307" s="5">
        <f>TITRES_STAT!D1310</f>
        <v>0.86</v>
      </c>
      <c r="C1307" s="2">
        <f t="shared" si="180"/>
        <v>2.0000000000000018E-2</v>
      </c>
      <c r="D1307" s="2">
        <f t="shared" si="181"/>
        <v>2.0000000000000018E-2</v>
      </c>
      <c r="E1307" s="2">
        <f t="shared" si="182"/>
        <v>0</v>
      </c>
      <c r="F1307" s="2">
        <f t="shared" si="183"/>
        <v>1.9977478470664677E-2</v>
      </c>
      <c r="G1307" s="2">
        <f t="shared" si="183"/>
        <v>4.9992444279509983E-3</v>
      </c>
      <c r="H1307" s="2">
        <f t="shared" si="184"/>
        <v>3.996099562359805</v>
      </c>
      <c r="I1307" s="2">
        <f t="shared" si="185"/>
        <v>79.98438606920655</v>
      </c>
    </row>
    <row r="1308" spans="1:9" ht="13.5" x14ac:dyDescent="0.25">
      <c r="A1308" s="3">
        <f>TITRES_STAT!B1311</f>
        <v>44217</v>
      </c>
      <c r="B1308" s="5">
        <f>TITRES_STAT!D1311</f>
        <v>0.83</v>
      </c>
      <c r="C1308" s="2">
        <f t="shared" si="180"/>
        <v>-3.0000000000000027E-2</v>
      </c>
      <c r="D1308" s="2">
        <f t="shared" si="181"/>
        <v>0</v>
      </c>
      <c r="E1308" s="2">
        <f t="shared" si="182"/>
        <v>3.0000000000000027E-2</v>
      </c>
      <c r="F1308" s="2">
        <f t="shared" si="183"/>
        <v>1.8550515722760057E-2</v>
      </c>
      <c r="G1308" s="2">
        <f t="shared" si="183"/>
        <v>6.7850126830973573E-3</v>
      </c>
      <c r="H1308" s="2">
        <f t="shared" si="184"/>
        <v>2.7340428955973226</v>
      </c>
      <c r="I1308" s="2">
        <f t="shared" si="185"/>
        <v>73.219375675114378</v>
      </c>
    </row>
    <row r="1309" spans="1:9" ht="13.5" x14ac:dyDescent="0.25">
      <c r="A1309" s="3">
        <f>TITRES_STAT!B1312</f>
        <v>44218</v>
      </c>
      <c r="B1309" s="5">
        <f>TITRES_STAT!D1312</f>
        <v>0.83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1.7225478885420052E-2</v>
      </c>
      <c r="G1309" s="2">
        <f t="shared" si="186"/>
        <v>6.300368920018974E-3</v>
      </c>
      <c r="H1309" s="2">
        <f t="shared" si="184"/>
        <v>2.7340428955973226</v>
      </c>
      <c r="I1309" s="2">
        <f t="shared" si="185"/>
        <v>73.219375675114378</v>
      </c>
    </row>
    <row r="1310" spans="1:9" ht="13.5" x14ac:dyDescent="0.25">
      <c r="A1310" s="3">
        <f>TITRES_STAT!B1313</f>
        <v>44221</v>
      </c>
      <c r="B1310" s="5">
        <f>TITRES_STAT!D1313</f>
        <v>0.84</v>
      </c>
      <c r="C1310" s="2">
        <f t="shared" si="180"/>
        <v>1.0000000000000009E-2</v>
      </c>
      <c r="D1310" s="2">
        <f t="shared" si="181"/>
        <v>1.0000000000000009E-2</v>
      </c>
      <c r="E1310" s="2">
        <f t="shared" si="182"/>
        <v>0</v>
      </c>
      <c r="F1310" s="2">
        <f t="shared" si="186"/>
        <v>1.6709373250747193E-2</v>
      </c>
      <c r="G1310" s="2">
        <f t="shared" si="186"/>
        <v>5.8503425685890471E-3</v>
      </c>
      <c r="H1310" s="2">
        <f t="shared" si="184"/>
        <v>2.8561358680876472</v>
      </c>
      <c r="I1310" s="2">
        <f t="shared" si="185"/>
        <v>74.067303793008605</v>
      </c>
    </row>
    <row r="1311" spans="1:9" ht="13.5" x14ac:dyDescent="0.25">
      <c r="A1311" s="3">
        <f>TITRES_STAT!B1314</f>
        <v>44222</v>
      </c>
      <c r="B1311" s="5">
        <f>TITRES_STAT!D1314</f>
        <v>0.85</v>
      </c>
      <c r="C1311" s="2">
        <f t="shared" si="180"/>
        <v>1.0000000000000009E-2</v>
      </c>
      <c r="D1311" s="2">
        <f t="shared" si="181"/>
        <v>1.0000000000000009E-2</v>
      </c>
      <c r="E1311" s="2">
        <f t="shared" si="182"/>
        <v>0</v>
      </c>
      <c r="F1311" s="2">
        <f t="shared" si="186"/>
        <v>1.6230132304265253E-2</v>
      </c>
      <c r="G1311" s="2">
        <f t="shared" si="186"/>
        <v>5.4324609565469728E-3</v>
      </c>
      <c r="H1311" s="2">
        <f t="shared" si="184"/>
        <v>2.9876206076926115</v>
      </c>
      <c r="I1311" s="2">
        <f t="shared" si="185"/>
        <v>74.922388602594822</v>
      </c>
    </row>
    <row r="1312" spans="1:9" ht="13.5" x14ac:dyDescent="0.25">
      <c r="A1312" s="3">
        <f>TITRES_STAT!B1315</f>
        <v>44223</v>
      </c>
      <c r="B1312" s="5">
        <f>TITRES_STAT!D1315</f>
        <v>0.9</v>
      </c>
      <c r="C1312" s="2">
        <f t="shared" si="180"/>
        <v>5.0000000000000044E-2</v>
      </c>
      <c r="D1312" s="2">
        <f t="shared" si="181"/>
        <v>5.0000000000000044E-2</v>
      </c>
      <c r="E1312" s="2">
        <f t="shared" si="182"/>
        <v>0</v>
      </c>
      <c r="F1312" s="2">
        <f t="shared" si="186"/>
        <v>1.8642265711103452E-2</v>
      </c>
      <c r="G1312" s="2">
        <f t="shared" si="186"/>
        <v>5.0444280310793319E-3</v>
      </c>
      <c r="H1312" s="2">
        <f t="shared" si="184"/>
        <v>3.6956153594116508</v>
      </c>
      <c r="I1312" s="2">
        <f t="shared" si="185"/>
        <v>78.70353673676334</v>
      </c>
    </row>
    <row r="1313" spans="1:9" ht="13.5" x14ac:dyDescent="0.25">
      <c r="A1313" s="3">
        <f>TITRES_STAT!B1316</f>
        <v>44224</v>
      </c>
      <c r="B1313" s="5">
        <f>TITRES_STAT!D1316</f>
        <v>0.9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1.7310675303167492E-2</v>
      </c>
      <c r="G1313" s="2">
        <f t="shared" si="186"/>
        <v>4.6841117431450936E-3</v>
      </c>
      <c r="H1313" s="2">
        <f t="shared" si="184"/>
        <v>3.6956153594116516</v>
      </c>
      <c r="I1313" s="2">
        <f t="shared" si="185"/>
        <v>78.703536736763354</v>
      </c>
    </row>
    <row r="1314" spans="1:9" ht="13.5" x14ac:dyDescent="0.25">
      <c r="A1314" s="3">
        <f>TITRES_STAT!B1317</f>
        <v>44225</v>
      </c>
      <c r="B1314" s="5">
        <f>TITRES_STAT!D1317</f>
        <v>0.9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1.6074198495798386E-2</v>
      </c>
      <c r="G1314" s="2">
        <f t="shared" si="186"/>
        <v>4.3495323329204435E-3</v>
      </c>
      <c r="H1314" s="2">
        <f t="shared" si="184"/>
        <v>3.6956153594116521</v>
      </c>
      <c r="I1314" s="2">
        <f t="shared" si="185"/>
        <v>78.703536736763354</v>
      </c>
    </row>
    <row r="1315" spans="1:9" ht="13.5" x14ac:dyDescent="0.25">
      <c r="A1315" s="3">
        <f>TITRES_STAT!B1318</f>
        <v>44228</v>
      </c>
      <c r="B1315" s="5">
        <f>TITRES_STAT!D1318</f>
        <v>0.9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1.4926041460384216E-2</v>
      </c>
      <c r="G1315" s="2">
        <f t="shared" si="186"/>
        <v>4.0388514519975544E-3</v>
      </c>
      <c r="H1315" s="2">
        <f t="shared" si="184"/>
        <v>3.6956153594116525</v>
      </c>
      <c r="I1315" s="2">
        <f t="shared" si="185"/>
        <v>78.703536736763354</v>
      </c>
    </row>
    <row r="1316" spans="1:9" ht="13.5" x14ac:dyDescent="0.25">
      <c r="A1316" s="3">
        <f>TITRES_STAT!B1319</f>
        <v>44229</v>
      </c>
      <c r="B1316" s="5">
        <f>TITRES_STAT!D1319</f>
        <v>0.9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1.3859895641785344E-2</v>
      </c>
      <c r="G1316" s="2">
        <f t="shared" si="186"/>
        <v>3.7503620625691579E-3</v>
      </c>
      <c r="H1316" s="2">
        <f t="shared" si="184"/>
        <v>3.6956153594116525</v>
      </c>
      <c r="I1316" s="2">
        <f t="shared" si="185"/>
        <v>78.703536736763354</v>
      </c>
    </row>
    <row r="1317" spans="1:9" ht="13.5" x14ac:dyDescent="0.25">
      <c r="A1317" s="3">
        <f>TITRES_STAT!B1320</f>
        <v>44230</v>
      </c>
      <c r="B1317" s="5">
        <f>TITRES_STAT!D1320</f>
        <v>0.9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1.2869903095943535E-2</v>
      </c>
      <c r="G1317" s="2">
        <f t="shared" si="186"/>
        <v>3.4824790580999321E-3</v>
      </c>
      <c r="H1317" s="2">
        <f t="shared" si="184"/>
        <v>3.695615359411653</v>
      </c>
      <c r="I1317" s="2">
        <f t="shared" si="185"/>
        <v>78.703536736763354</v>
      </c>
    </row>
    <row r="1318" spans="1:9" ht="13.5" x14ac:dyDescent="0.25">
      <c r="A1318" s="3">
        <f>TITRES_STAT!B1321</f>
        <v>44231</v>
      </c>
      <c r="B1318" s="5">
        <f>TITRES_STAT!D1321</f>
        <v>0.85</v>
      </c>
      <c r="C1318" s="2">
        <f t="shared" si="180"/>
        <v>-5.0000000000000044E-2</v>
      </c>
      <c r="D1318" s="2">
        <f t="shared" si="181"/>
        <v>0</v>
      </c>
      <c r="E1318" s="2">
        <f t="shared" si="182"/>
        <v>5.0000000000000044E-2</v>
      </c>
      <c r="F1318" s="2">
        <f t="shared" si="186"/>
        <v>1.1950624303376138E-2</v>
      </c>
      <c r="G1318" s="2">
        <f t="shared" si="186"/>
        <v>6.8051591253785121E-3</v>
      </c>
      <c r="H1318" s="2">
        <f t="shared" si="184"/>
        <v>1.7561123969619783</v>
      </c>
      <c r="I1318" s="2">
        <f t="shared" si="185"/>
        <v>63.717009469487344</v>
      </c>
    </row>
    <row r="1319" spans="1:9" ht="13.5" x14ac:dyDescent="0.25">
      <c r="A1319" s="3">
        <f>TITRES_STAT!B1322</f>
        <v>44232</v>
      </c>
      <c r="B1319" s="5">
        <f>TITRES_STAT!D1322</f>
        <v>0.8</v>
      </c>
      <c r="C1319" s="2">
        <f t="shared" si="180"/>
        <v>-4.9999999999999933E-2</v>
      </c>
      <c r="D1319" s="2">
        <f t="shared" si="181"/>
        <v>0</v>
      </c>
      <c r="E1319" s="2">
        <f t="shared" si="182"/>
        <v>4.9999999999999933E-2</v>
      </c>
      <c r="F1319" s="2">
        <f t="shared" si="186"/>
        <v>1.1097008281706414E-2</v>
      </c>
      <c r="G1319" s="2">
        <f t="shared" si="186"/>
        <v>9.890504902137184E-3</v>
      </c>
      <c r="H1319" s="2">
        <f t="shared" si="184"/>
        <v>1.1219860251329052</v>
      </c>
      <c r="I1319" s="2">
        <f t="shared" si="185"/>
        <v>52.874336204105418</v>
      </c>
    </row>
    <row r="1320" spans="1:9" ht="13.5" x14ac:dyDescent="0.25">
      <c r="A1320" s="3">
        <f>TITRES_STAT!B1323</f>
        <v>44235</v>
      </c>
      <c r="B1320" s="5">
        <f>TITRES_STAT!D1323</f>
        <v>0.84</v>
      </c>
      <c r="C1320" s="2">
        <f t="shared" si="180"/>
        <v>3.9999999999999925E-2</v>
      </c>
      <c r="D1320" s="2">
        <f t="shared" si="181"/>
        <v>3.9999999999999925E-2</v>
      </c>
      <c r="E1320" s="2">
        <f t="shared" si="182"/>
        <v>0</v>
      </c>
      <c r="F1320" s="2">
        <f t="shared" si="186"/>
        <v>1.3161507690155949E-2</v>
      </c>
      <c r="G1320" s="2">
        <f t="shared" si="186"/>
        <v>9.1840402662702429E-3</v>
      </c>
      <c r="H1320" s="2">
        <f t="shared" si="184"/>
        <v>1.4330847109298452</v>
      </c>
      <c r="I1320" s="2">
        <f t="shared" si="185"/>
        <v>58.899910245302031</v>
      </c>
    </row>
    <row r="1321" spans="1:9" ht="13.5" x14ac:dyDescent="0.25">
      <c r="A1321" s="3">
        <f>TITRES_STAT!B1324</f>
        <v>44236</v>
      </c>
      <c r="B1321" s="5">
        <f>TITRES_STAT!D1324</f>
        <v>0.85</v>
      </c>
      <c r="C1321" s="2">
        <f t="shared" si="180"/>
        <v>1.0000000000000009E-2</v>
      </c>
      <c r="D1321" s="2">
        <f t="shared" si="181"/>
        <v>1.0000000000000009E-2</v>
      </c>
      <c r="E1321" s="2">
        <f t="shared" si="182"/>
        <v>0</v>
      </c>
      <c r="F1321" s="2">
        <f t="shared" si="186"/>
        <v>1.2935685712287667E-2</v>
      </c>
      <c r="G1321" s="2">
        <f t="shared" si="186"/>
        <v>8.5280373901080835E-3</v>
      </c>
      <c r="H1321" s="2">
        <f t="shared" si="184"/>
        <v>1.5168420494136368</v>
      </c>
      <c r="I1321" s="2">
        <f t="shared" si="185"/>
        <v>60.267669549109137</v>
      </c>
    </row>
    <row r="1322" spans="1:9" ht="13.5" x14ac:dyDescent="0.25">
      <c r="A1322" s="3">
        <f>TITRES_STAT!B1325</f>
        <v>44237</v>
      </c>
      <c r="B1322" s="5">
        <f>TITRES_STAT!D1325</f>
        <v>0.86</v>
      </c>
      <c r="C1322" s="2">
        <f t="shared" si="180"/>
        <v>1.0000000000000009E-2</v>
      </c>
      <c r="D1322" s="2">
        <f t="shared" si="181"/>
        <v>1.0000000000000009E-2</v>
      </c>
      <c r="E1322" s="2">
        <f t="shared" si="182"/>
        <v>0</v>
      </c>
      <c r="F1322" s="2">
        <f t="shared" si="186"/>
        <v>1.2725993875695691E-2</v>
      </c>
      <c r="G1322" s="2">
        <f t="shared" si="186"/>
        <v>7.9188918622432204E-3</v>
      </c>
      <c r="H1322" s="2">
        <f t="shared" si="184"/>
        <v>1.6070422600884893</v>
      </c>
      <c r="I1322" s="2">
        <f t="shared" si="185"/>
        <v>61.64235558014861</v>
      </c>
    </row>
    <row r="1323" spans="1:9" ht="13.5" x14ac:dyDescent="0.25">
      <c r="A1323" s="3">
        <f>TITRES_STAT!B1326</f>
        <v>44238</v>
      </c>
      <c r="B1323" s="5">
        <f>TITRES_STAT!D1326</f>
        <v>0.91</v>
      </c>
      <c r="C1323" s="2">
        <f t="shared" si="180"/>
        <v>5.0000000000000044E-2</v>
      </c>
      <c r="D1323" s="2">
        <f t="shared" si="181"/>
        <v>5.0000000000000044E-2</v>
      </c>
      <c r="E1323" s="2">
        <f t="shared" si="182"/>
        <v>0</v>
      </c>
      <c r="F1323" s="2">
        <f t="shared" si="186"/>
        <v>1.5388422884574574E-2</v>
      </c>
      <c r="G1323" s="2">
        <f t="shared" si="186"/>
        <v>7.353256729225848E-3</v>
      </c>
      <c r="H1323" s="2">
        <f t="shared" si="184"/>
        <v>2.09273570218385</v>
      </c>
      <c r="I1323" s="2">
        <f t="shared" si="185"/>
        <v>67.666166905439809</v>
      </c>
    </row>
    <row r="1324" spans="1:9" ht="13.5" x14ac:dyDescent="0.25">
      <c r="A1324" s="3">
        <f>TITRES_STAT!B1327</f>
        <v>44239</v>
      </c>
      <c r="B1324" s="5">
        <f>TITRES_STAT!D1327</f>
        <v>0.95</v>
      </c>
      <c r="C1324" s="2">
        <f t="shared" si="180"/>
        <v>3.9999999999999925E-2</v>
      </c>
      <c r="D1324" s="2">
        <f t="shared" si="181"/>
        <v>3.9999999999999925E-2</v>
      </c>
      <c r="E1324" s="2">
        <f t="shared" si="182"/>
        <v>0</v>
      </c>
      <c r="F1324" s="2">
        <f t="shared" si="186"/>
        <v>1.7146392678533528E-2</v>
      </c>
      <c r="G1324" s="2">
        <f t="shared" si="186"/>
        <v>6.8280241057097155E-3</v>
      </c>
      <c r="H1324" s="2">
        <f t="shared" si="184"/>
        <v>2.5111792830660056</v>
      </c>
      <c r="I1324" s="2">
        <f t="shared" si="185"/>
        <v>71.519540320174485</v>
      </c>
    </row>
    <row r="1325" spans="1:9" ht="13.5" x14ac:dyDescent="0.25">
      <c r="A1325" s="3">
        <f>TITRES_STAT!B1328</f>
        <v>44242</v>
      </c>
      <c r="B1325" s="5">
        <f>TITRES_STAT!D1328</f>
        <v>0.94</v>
      </c>
      <c r="C1325" s="2">
        <f t="shared" si="180"/>
        <v>-1.0000000000000009E-2</v>
      </c>
      <c r="D1325" s="2">
        <f t="shared" si="181"/>
        <v>0</v>
      </c>
      <c r="E1325" s="2">
        <f t="shared" si="182"/>
        <v>1.0000000000000009E-2</v>
      </c>
      <c r="F1325" s="2">
        <f t="shared" ref="F1325:G1340" si="187">((F1324*13)+D1325)/14</f>
        <v>1.5921650344352563E-2</v>
      </c>
      <c r="G1325" s="2">
        <f t="shared" si="187"/>
        <v>7.0545938124447361E-3</v>
      </c>
      <c r="H1325" s="2">
        <f t="shared" si="184"/>
        <v>2.256919500633161</v>
      </c>
      <c r="I1325" s="2">
        <f t="shared" si="185"/>
        <v>69.296140116278735</v>
      </c>
    </row>
    <row r="1326" spans="1:9" ht="13.5" x14ac:dyDescent="0.25">
      <c r="A1326" s="3">
        <f>TITRES_STAT!B1329</f>
        <v>44243</v>
      </c>
      <c r="B1326" s="5">
        <f>TITRES_STAT!D1329</f>
        <v>0.89</v>
      </c>
      <c r="C1326" s="2">
        <f t="shared" si="180"/>
        <v>-4.9999999999999933E-2</v>
      </c>
      <c r="D1326" s="2">
        <f t="shared" si="181"/>
        <v>0</v>
      </c>
      <c r="E1326" s="2">
        <f t="shared" si="182"/>
        <v>4.9999999999999933E-2</v>
      </c>
      <c r="F1326" s="2">
        <f t="shared" si="187"/>
        <v>1.4784389605470237E-2</v>
      </c>
      <c r="G1326" s="2">
        <f t="shared" si="187"/>
        <v>1.0122122825841537E-2</v>
      </c>
      <c r="H1326" s="2">
        <f t="shared" si="184"/>
        <v>1.4606016800869126</v>
      </c>
      <c r="I1326" s="2">
        <f t="shared" si="185"/>
        <v>59.359533560723314</v>
      </c>
    </row>
    <row r="1327" spans="1:9" ht="13.5" x14ac:dyDescent="0.25">
      <c r="A1327" s="3">
        <f>TITRES_STAT!B1330</f>
        <v>44244</v>
      </c>
      <c r="B1327" s="5">
        <f>TITRES_STAT!D1330</f>
        <v>0.85</v>
      </c>
      <c r="C1327" s="2">
        <f t="shared" si="180"/>
        <v>-4.0000000000000036E-2</v>
      </c>
      <c r="D1327" s="2">
        <f t="shared" si="181"/>
        <v>0</v>
      </c>
      <c r="E1327" s="2">
        <f t="shared" si="182"/>
        <v>4.0000000000000036E-2</v>
      </c>
      <c r="F1327" s="2">
        <f t="shared" si="187"/>
        <v>1.3728361776508076E-2</v>
      </c>
      <c r="G1327" s="2">
        <f t="shared" si="187"/>
        <v>1.225625690971E-2</v>
      </c>
      <c r="H1327" s="2">
        <f t="shared" si="184"/>
        <v>1.1201104772560539</v>
      </c>
      <c r="I1327" s="2">
        <f t="shared" si="185"/>
        <v>52.832646660269951</v>
      </c>
    </row>
    <row r="1328" spans="1:9" ht="13.5" x14ac:dyDescent="0.25">
      <c r="A1328" s="3">
        <f>TITRES_STAT!B1331</f>
        <v>44245</v>
      </c>
      <c r="B1328" s="5">
        <f>TITRES_STAT!D1331</f>
        <v>0.88</v>
      </c>
      <c r="C1328" s="2">
        <f t="shared" si="180"/>
        <v>3.0000000000000027E-2</v>
      </c>
      <c r="D1328" s="2">
        <f t="shared" si="181"/>
        <v>3.0000000000000027E-2</v>
      </c>
      <c r="E1328" s="2">
        <f t="shared" si="182"/>
        <v>0</v>
      </c>
      <c r="F1328" s="2">
        <f t="shared" si="187"/>
        <v>1.4890621649614645E-2</v>
      </c>
      <c r="G1328" s="2">
        <f t="shared" si="187"/>
        <v>1.1380809987587856E-2</v>
      </c>
      <c r="H1328" s="2">
        <f t="shared" si="184"/>
        <v>1.3083973518453134</v>
      </c>
      <c r="I1328" s="2">
        <f t="shared" si="185"/>
        <v>56.679901785513287</v>
      </c>
    </row>
    <row r="1329" spans="1:9" ht="13.5" x14ac:dyDescent="0.25">
      <c r="A1329" s="3">
        <f>TITRES_STAT!B1332</f>
        <v>44246</v>
      </c>
      <c r="B1329" s="5">
        <f>TITRES_STAT!D1332</f>
        <v>0.86</v>
      </c>
      <c r="C1329" s="2">
        <f t="shared" si="180"/>
        <v>-2.0000000000000018E-2</v>
      </c>
      <c r="D1329" s="2">
        <f t="shared" si="181"/>
        <v>0</v>
      </c>
      <c r="E1329" s="2">
        <f t="shared" si="182"/>
        <v>2.0000000000000018E-2</v>
      </c>
      <c r="F1329" s="2">
        <f t="shared" si="187"/>
        <v>1.3827005817499313E-2</v>
      </c>
      <c r="G1329" s="2">
        <f t="shared" si="187"/>
        <v>1.1996466417045867E-2</v>
      </c>
      <c r="H1329" s="2">
        <f t="shared" si="184"/>
        <v>1.1525898824550884</v>
      </c>
      <c r="I1329" s="2">
        <f t="shared" si="185"/>
        <v>53.544332427156434</v>
      </c>
    </row>
    <row r="1330" spans="1:9" ht="13.5" x14ac:dyDescent="0.25">
      <c r="A1330" s="3">
        <f>TITRES_STAT!B1333</f>
        <v>44249</v>
      </c>
      <c r="B1330" s="5">
        <f>TITRES_STAT!D1333</f>
        <v>0.88</v>
      </c>
      <c r="C1330" s="2">
        <f t="shared" si="180"/>
        <v>2.0000000000000018E-2</v>
      </c>
      <c r="D1330" s="2">
        <f t="shared" si="181"/>
        <v>2.0000000000000018E-2</v>
      </c>
      <c r="E1330" s="2">
        <f t="shared" si="182"/>
        <v>0</v>
      </c>
      <c r="F1330" s="2">
        <f t="shared" si="187"/>
        <v>1.4267933973392221E-2</v>
      </c>
      <c r="G1330" s="2">
        <f t="shared" si="187"/>
        <v>1.1139575958685449E-2</v>
      </c>
      <c r="H1330" s="2">
        <f t="shared" si="184"/>
        <v>1.280832773734768</v>
      </c>
      <c r="I1330" s="2">
        <f t="shared" si="185"/>
        <v>56.15636483675469</v>
      </c>
    </row>
    <row r="1331" spans="1:9" ht="13.5" x14ac:dyDescent="0.25">
      <c r="A1331" s="3">
        <f>TITRES_STAT!B1334</f>
        <v>44250</v>
      </c>
      <c r="B1331" s="5">
        <f>TITRES_STAT!D1334</f>
        <v>0.91</v>
      </c>
      <c r="C1331" s="2">
        <f t="shared" si="180"/>
        <v>3.0000000000000027E-2</v>
      </c>
      <c r="D1331" s="2">
        <f t="shared" si="181"/>
        <v>3.0000000000000027E-2</v>
      </c>
      <c r="E1331" s="2">
        <f t="shared" si="182"/>
        <v>0</v>
      </c>
      <c r="F1331" s="2">
        <f t="shared" si="187"/>
        <v>1.5391652975292779E-2</v>
      </c>
      <c r="G1331" s="2">
        <f t="shared" si="187"/>
        <v>1.0343891961636488E-2</v>
      </c>
      <c r="H1331" s="2">
        <f t="shared" si="184"/>
        <v>1.4879943673404041</v>
      </c>
      <c r="I1331" s="2">
        <f t="shared" si="185"/>
        <v>59.806982960778491</v>
      </c>
    </row>
    <row r="1332" spans="1:9" ht="13.5" x14ac:dyDescent="0.25">
      <c r="A1332" s="3">
        <f>TITRES_STAT!B1335</f>
        <v>44251</v>
      </c>
      <c r="B1332" s="5">
        <f>TITRES_STAT!D1335</f>
        <v>0.88</v>
      </c>
      <c r="C1332" s="2">
        <f t="shared" si="180"/>
        <v>-3.0000000000000027E-2</v>
      </c>
      <c r="D1332" s="2">
        <f t="shared" si="181"/>
        <v>0</v>
      </c>
      <c r="E1332" s="2">
        <f t="shared" si="182"/>
        <v>3.0000000000000027E-2</v>
      </c>
      <c r="F1332" s="2">
        <f t="shared" si="187"/>
        <v>1.4292249191343295E-2</v>
      </c>
      <c r="G1332" s="2">
        <f t="shared" si="187"/>
        <v>1.1747899678662455E-2</v>
      </c>
      <c r="H1332" s="2">
        <f t="shared" si="184"/>
        <v>1.2165790977345599</v>
      </c>
      <c r="I1332" s="2">
        <f t="shared" si="185"/>
        <v>54.885435804116199</v>
      </c>
    </row>
    <row r="1333" spans="1:9" ht="13.5" x14ac:dyDescent="0.25">
      <c r="A1333" s="3">
        <f>TITRES_STAT!B1336</f>
        <v>44252</v>
      </c>
      <c r="B1333" s="5">
        <f>TITRES_STAT!D1336</f>
        <v>0.87</v>
      </c>
      <c r="C1333" s="2">
        <f t="shared" si="180"/>
        <v>-1.0000000000000009E-2</v>
      </c>
      <c r="D1333" s="2">
        <f t="shared" si="181"/>
        <v>0</v>
      </c>
      <c r="E1333" s="2">
        <f t="shared" si="182"/>
        <v>1.0000000000000009E-2</v>
      </c>
      <c r="F1333" s="2">
        <f t="shared" si="187"/>
        <v>1.3271374249104489E-2</v>
      </c>
      <c r="G1333" s="2">
        <f t="shared" si="187"/>
        <v>1.1623049701615137E-2</v>
      </c>
      <c r="H1333" s="2">
        <f t="shared" si="184"/>
        <v>1.1418151509117527</v>
      </c>
      <c r="I1333" s="2">
        <f t="shared" si="185"/>
        <v>53.310630024523434</v>
      </c>
    </row>
    <row r="1334" spans="1:9" ht="13.5" x14ac:dyDescent="0.25">
      <c r="A1334" s="3">
        <f>TITRES_STAT!B1337</f>
        <v>44253</v>
      </c>
      <c r="B1334" s="5">
        <f>TITRES_STAT!D1337</f>
        <v>0.89</v>
      </c>
      <c r="C1334" s="2">
        <f t="shared" si="180"/>
        <v>2.0000000000000018E-2</v>
      </c>
      <c r="D1334" s="2">
        <f t="shared" si="181"/>
        <v>2.0000000000000018E-2</v>
      </c>
      <c r="E1334" s="2">
        <f t="shared" si="182"/>
        <v>0</v>
      </c>
      <c r="F1334" s="2">
        <f t="shared" si="187"/>
        <v>1.3751990374168455E-2</v>
      </c>
      <c r="G1334" s="2">
        <f t="shared" si="187"/>
        <v>1.0792831865785486E-2</v>
      </c>
      <c r="H1334" s="2">
        <f t="shared" si="184"/>
        <v>1.2741781346343253</v>
      </c>
      <c r="I1334" s="2">
        <f t="shared" si="185"/>
        <v>56.028070766725833</v>
      </c>
    </row>
    <row r="1335" spans="1:9" ht="13.5" x14ac:dyDescent="0.25">
      <c r="A1335" s="3">
        <f>TITRES_STAT!B1338</f>
        <v>44256</v>
      </c>
      <c r="B1335" s="5">
        <f>TITRES_STAT!D1338</f>
        <v>0.88</v>
      </c>
      <c r="C1335" s="2">
        <f t="shared" si="180"/>
        <v>-1.0000000000000009E-2</v>
      </c>
      <c r="D1335" s="2">
        <f t="shared" si="181"/>
        <v>0</v>
      </c>
      <c r="E1335" s="2">
        <f t="shared" si="182"/>
        <v>1.0000000000000009E-2</v>
      </c>
      <c r="F1335" s="2">
        <f t="shared" si="187"/>
        <v>1.2769705347442137E-2</v>
      </c>
      <c r="G1335" s="2">
        <f t="shared" si="187"/>
        <v>1.0736201018229381E-2</v>
      </c>
      <c r="H1335" s="2">
        <f t="shared" si="184"/>
        <v>1.1894063203324896</v>
      </c>
      <c r="I1335" s="2">
        <f t="shared" si="185"/>
        <v>54.325517803011678</v>
      </c>
    </row>
    <row r="1336" spans="1:9" ht="13.5" x14ac:dyDescent="0.25">
      <c r="A1336" s="3">
        <f>TITRES_STAT!B1339</f>
        <v>44257</v>
      </c>
      <c r="B1336" s="5">
        <f>TITRES_STAT!D1339</f>
        <v>0.89</v>
      </c>
      <c r="C1336" s="2">
        <f t="shared" si="180"/>
        <v>1.0000000000000009E-2</v>
      </c>
      <c r="D1336" s="2">
        <f t="shared" si="181"/>
        <v>1.0000000000000009E-2</v>
      </c>
      <c r="E1336" s="2">
        <f t="shared" si="182"/>
        <v>0</v>
      </c>
      <c r="F1336" s="2">
        <f t="shared" si="187"/>
        <v>1.2571869251196272E-2</v>
      </c>
      <c r="G1336" s="2">
        <f t="shared" si="187"/>
        <v>9.9693295169272812E-3</v>
      </c>
      <c r="H1336" s="2">
        <f t="shared" si="184"/>
        <v>1.2610546406205196</v>
      </c>
      <c r="I1336" s="2">
        <f t="shared" si="185"/>
        <v>55.77285121576886</v>
      </c>
    </row>
    <row r="1337" spans="1:9" ht="13.5" x14ac:dyDescent="0.25">
      <c r="A1337" s="3">
        <f>TITRES_STAT!B1340</f>
        <v>44258</v>
      </c>
      <c r="B1337" s="5">
        <f>TITRES_STAT!D1340</f>
        <v>0.9</v>
      </c>
      <c r="C1337" s="2">
        <f t="shared" si="180"/>
        <v>1.0000000000000009E-2</v>
      </c>
      <c r="D1337" s="2">
        <f t="shared" si="181"/>
        <v>1.0000000000000009E-2</v>
      </c>
      <c r="E1337" s="2">
        <f t="shared" si="182"/>
        <v>0</v>
      </c>
      <c r="F1337" s="2">
        <f t="shared" si="187"/>
        <v>1.2388164304682254E-2</v>
      </c>
      <c r="G1337" s="2">
        <f t="shared" si="187"/>
        <v>9.2572345514324757E-3</v>
      </c>
      <c r="H1337" s="2">
        <f t="shared" si="184"/>
        <v>1.3382143701614748</v>
      </c>
      <c r="I1337" s="2">
        <f t="shared" si="185"/>
        <v>57.232321691233935</v>
      </c>
    </row>
    <row r="1338" spans="1:9" ht="13.5" x14ac:dyDescent="0.25">
      <c r="A1338" s="3">
        <f>TITRES_STAT!B1341</f>
        <v>44259</v>
      </c>
      <c r="B1338" s="5">
        <f>TITRES_STAT!D1341</f>
        <v>0.86</v>
      </c>
      <c r="C1338" s="2">
        <f t="shared" si="180"/>
        <v>-4.0000000000000036E-2</v>
      </c>
      <c r="D1338" s="2">
        <f t="shared" si="181"/>
        <v>0</v>
      </c>
      <c r="E1338" s="2">
        <f t="shared" si="182"/>
        <v>4.0000000000000036E-2</v>
      </c>
      <c r="F1338" s="2">
        <f t="shared" si="187"/>
        <v>1.150329542577638E-2</v>
      </c>
      <c r="G1338" s="2">
        <f t="shared" si="187"/>
        <v>1.1453146369187301E-2</v>
      </c>
      <c r="H1338" s="2">
        <f t="shared" si="184"/>
        <v>1.004378627057801</v>
      </c>
      <c r="I1338" s="2">
        <f t="shared" si="185"/>
        <v>50.109226545291712</v>
      </c>
    </row>
    <row r="1339" spans="1:9" ht="13.5" x14ac:dyDescent="0.25">
      <c r="A1339" s="3">
        <f>TITRES_STAT!B1342</f>
        <v>44260</v>
      </c>
      <c r="B1339" s="5">
        <f>TITRES_STAT!D1342</f>
        <v>0.82</v>
      </c>
      <c r="C1339" s="2">
        <f t="shared" si="180"/>
        <v>-4.0000000000000036E-2</v>
      </c>
      <c r="D1339" s="2">
        <f t="shared" si="181"/>
        <v>0</v>
      </c>
      <c r="E1339" s="2">
        <f t="shared" si="182"/>
        <v>4.0000000000000036E-2</v>
      </c>
      <c r="F1339" s="2">
        <f t="shared" si="187"/>
        <v>1.0681631466792352E-2</v>
      </c>
      <c r="G1339" s="2">
        <f t="shared" si="187"/>
        <v>1.3492207342816783E-2</v>
      </c>
      <c r="H1339" s="2">
        <f t="shared" si="184"/>
        <v>0.79168895017606034</v>
      </c>
      <c r="I1339" s="2">
        <f t="shared" si="185"/>
        <v>44.186740678300488</v>
      </c>
    </row>
    <row r="1340" spans="1:9" ht="13.5" x14ac:dyDescent="0.25">
      <c r="A1340" s="3">
        <f>TITRES_STAT!B1343</f>
        <v>44263</v>
      </c>
      <c r="B1340" s="5">
        <f>TITRES_STAT!D1343</f>
        <v>0.84</v>
      </c>
      <c r="C1340" s="2">
        <f t="shared" si="180"/>
        <v>2.0000000000000018E-2</v>
      </c>
      <c r="D1340" s="2">
        <f t="shared" si="181"/>
        <v>2.0000000000000018E-2</v>
      </c>
      <c r="E1340" s="2">
        <f t="shared" si="182"/>
        <v>0</v>
      </c>
      <c r="F1340" s="2">
        <f t="shared" si="187"/>
        <v>1.1347229219164328E-2</v>
      </c>
      <c r="G1340" s="2">
        <f t="shared" si="187"/>
        <v>1.2528478246901299E-2</v>
      </c>
      <c r="H1340" s="2">
        <f t="shared" si="184"/>
        <v>0.90571488376657938</v>
      </c>
      <c r="I1340" s="2">
        <f t="shared" si="185"/>
        <v>47.526253348898933</v>
      </c>
    </row>
    <row r="1341" spans="1:9" ht="13.5" x14ac:dyDescent="0.25">
      <c r="A1341" s="3">
        <f>TITRES_STAT!B1344</f>
        <v>44264</v>
      </c>
      <c r="B1341" s="5">
        <f>TITRES_STAT!D1344</f>
        <v>0.86</v>
      </c>
      <c r="C1341" s="2">
        <f t="shared" si="180"/>
        <v>2.0000000000000018E-2</v>
      </c>
      <c r="D1341" s="2">
        <f t="shared" si="181"/>
        <v>2.0000000000000018E-2</v>
      </c>
      <c r="E1341" s="2">
        <f t="shared" si="182"/>
        <v>0</v>
      </c>
      <c r="F1341" s="2">
        <f t="shared" ref="F1341:G1356" si="188">((F1340*13)+D1341)/14</f>
        <v>1.1965284274938304E-2</v>
      </c>
      <c r="G1341" s="2">
        <f t="shared" si="188"/>
        <v>1.1633586943551207E-2</v>
      </c>
      <c r="H1341" s="2">
        <f t="shared" si="184"/>
        <v>1.0285120430179073</v>
      </c>
      <c r="I1341" s="2">
        <f t="shared" si="185"/>
        <v>50.702782197326492</v>
      </c>
    </row>
    <row r="1342" spans="1:9" ht="13.5" x14ac:dyDescent="0.25">
      <c r="A1342" s="3">
        <f>TITRES_STAT!B1345</f>
        <v>44265</v>
      </c>
      <c r="B1342" s="5">
        <f>TITRES_STAT!D1345</f>
        <v>0.87</v>
      </c>
      <c r="C1342" s="2">
        <f t="shared" si="180"/>
        <v>1.0000000000000009E-2</v>
      </c>
      <c r="D1342" s="2">
        <f t="shared" si="181"/>
        <v>1.0000000000000009E-2</v>
      </c>
      <c r="E1342" s="2">
        <f t="shared" si="182"/>
        <v>0</v>
      </c>
      <c r="F1342" s="2">
        <f t="shared" si="188"/>
        <v>1.1824906826728427E-2</v>
      </c>
      <c r="G1342" s="2">
        <f t="shared" si="188"/>
        <v>1.0802616447583263E-2</v>
      </c>
      <c r="H1342" s="2">
        <f t="shared" si="184"/>
        <v>1.0946335903070841</v>
      </c>
      <c r="I1342" s="2">
        <f t="shared" si="185"/>
        <v>52.258953325894346</v>
      </c>
    </row>
    <row r="1343" spans="1:9" ht="13.5" x14ac:dyDescent="0.25">
      <c r="A1343" s="3">
        <f>TITRES_STAT!B1346</f>
        <v>44266</v>
      </c>
      <c r="B1343" s="5">
        <f>TITRES_STAT!D1346</f>
        <v>0.85</v>
      </c>
      <c r="C1343" s="2">
        <f t="shared" si="180"/>
        <v>-2.0000000000000018E-2</v>
      </c>
      <c r="D1343" s="2">
        <f t="shared" si="181"/>
        <v>0</v>
      </c>
      <c r="E1343" s="2">
        <f t="shared" si="182"/>
        <v>2.0000000000000018E-2</v>
      </c>
      <c r="F1343" s="2">
        <f t="shared" si="188"/>
        <v>1.0980270624819254E-2</v>
      </c>
      <c r="G1343" s="2">
        <f t="shared" si="188"/>
        <v>1.1459572415613031E-2</v>
      </c>
      <c r="H1343" s="2">
        <f t="shared" si="184"/>
        <v>0.9581745484551627</v>
      </c>
      <c r="I1343" s="2">
        <f t="shared" si="185"/>
        <v>48.932029537973669</v>
      </c>
    </row>
    <row r="1344" spans="1:9" ht="13.5" x14ac:dyDescent="0.25">
      <c r="A1344" s="3">
        <f>TITRES_STAT!B1347</f>
        <v>44267</v>
      </c>
      <c r="B1344" s="5">
        <f>TITRES_STAT!D1347</f>
        <v>0.83</v>
      </c>
      <c r="C1344" s="2">
        <f t="shared" si="180"/>
        <v>-2.0000000000000018E-2</v>
      </c>
      <c r="D1344" s="2">
        <f t="shared" si="181"/>
        <v>0</v>
      </c>
      <c r="E1344" s="2">
        <f t="shared" si="182"/>
        <v>2.0000000000000018E-2</v>
      </c>
      <c r="F1344" s="2">
        <f t="shared" si="188"/>
        <v>1.0195965580189306E-2</v>
      </c>
      <c r="G1344" s="2">
        <f t="shared" si="188"/>
        <v>1.2069602957354958E-2</v>
      </c>
      <c r="H1344" s="2">
        <f t="shared" si="184"/>
        <v>0.84476395919686009</v>
      </c>
      <c r="I1344" s="2">
        <f t="shared" si="185"/>
        <v>45.792522939608929</v>
      </c>
    </row>
    <row r="1345" spans="1:9" ht="13.5" x14ac:dyDescent="0.25">
      <c r="A1345" s="3">
        <f>TITRES_STAT!B1348</f>
        <v>44270</v>
      </c>
      <c r="B1345" s="5">
        <f>TITRES_STAT!D1348</f>
        <v>0.81</v>
      </c>
      <c r="C1345" s="2">
        <f t="shared" si="180"/>
        <v>-1.9999999999999907E-2</v>
      </c>
      <c r="D1345" s="2">
        <f t="shared" si="181"/>
        <v>0</v>
      </c>
      <c r="E1345" s="2">
        <f t="shared" si="182"/>
        <v>1.9999999999999907E-2</v>
      </c>
      <c r="F1345" s="2">
        <f t="shared" si="188"/>
        <v>9.4676823244614992E-3</v>
      </c>
      <c r="G1345" s="2">
        <f t="shared" si="188"/>
        <v>1.2636059888972455E-2</v>
      </c>
      <c r="H1345" s="2">
        <f t="shared" si="184"/>
        <v>0.74925905762159195</v>
      </c>
      <c r="I1345" s="2">
        <f t="shared" si="185"/>
        <v>42.832938572308095</v>
      </c>
    </row>
    <row r="1346" spans="1:9" ht="13.5" x14ac:dyDescent="0.25">
      <c r="A1346" s="3">
        <f>TITRES_STAT!B1349</f>
        <v>44271</v>
      </c>
      <c r="B1346" s="5">
        <f>TITRES_STAT!D1349</f>
        <v>0.8</v>
      </c>
      <c r="C1346" s="2">
        <f t="shared" si="180"/>
        <v>-1.0000000000000009E-2</v>
      </c>
      <c r="D1346" s="2">
        <f t="shared" si="181"/>
        <v>0</v>
      </c>
      <c r="E1346" s="2">
        <f t="shared" si="182"/>
        <v>1.0000000000000009E-2</v>
      </c>
      <c r="F1346" s="2">
        <f t="shared" si="188"/>
        <v>8.7914193012856769E-3</v>
      </c>
      <c r="G1346" s="2">
        <f t="shared" si="188"/>
        <v>1.2447769896902994E-2</v>
      </c>
      <c r="H1346" s="2">
        <f t="shared" si="184"/>
        <v>0.70626460595748819</v>
      </c>
      <c r="I1346" s="2">
        <f t="shared" si="185"/>
        <v>41.392443088342702</v>
      </c>
    </row>
    <row r="1347" spans="1:9" ht="13.5" x14ac:dyDescent="0.25">
      <c r="A1347" s="3">
        <f>TITRES_STAT!B1350</f>
        <v>44272</v>
      </c>
      <c r="B1347" s="5">
        <f>TITRES_STAT!D1350</f>
        <v>0.8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8.1634607797652723E-3</v>
      </c>
      <c r="G1347" s="2">
        <f t="shared" si="188"/>
        <v>1.1558643475695638E-2</v>
      </c>
      <c r="H1347" s="2">
        <f t="shared" si="184"/>
        <v>0.7062646059574883</v>
      </c>
      <c r="I1347" s="2">
        <f t="shared" si="185"/>
        <v>41.392443088342702</v>
      </c>
    </row>
    <row r="1348" spans="1:9" ht="13.5" x14ac:dyDescent="0.25">
      <c r="A1348" s="3">
        <f>TITRES_STAT!B1351</f>
        <v>44273</v>
      </c>
      <c r="B1348" s="5">
        <f>TITRES_STAT!D1351</f>
        <v>0.77</v>
      </c>
      <c r="C1348" s="2">
        <f t="shared" si="189"/>
        <v>-3.0000000000000027E-2</v>
      </c>
      <c r="D1348" s="2">
        <f t="shared" si="190"/>
        <v>0</v>
      </c>
      <c r="E1348" s="2">
        <f t="shared" si="191"/>
        <v>3.0000000000000027E-2</v>
      </c>
      <c r="F1348" s="2">
        <f t="shared" si="188"/>
        <v>7.5803564383534671E-3</v>
      </c>
      <c r="G1348" s="2">
        <f t="shared" si="188"/>
        <v>1.2875883227431665E-2</v>
      </c>
      <c r="H1348" s="2">
        <f t="shared" si="184"/>
        <v>0.58872516195267721</v>
      </c>
      <c r="I1348" s="2">
        <f t="shared" si="185"/>
        <v>37.056451049663259</v>
      </c>
    </row>
    <row r="1349" spans="1:9" ht="13.5" x14ac:dyDescent="0.25">
      <c r="A1349" s="3">
        <f>TITRES_STAT!B1352</f>
        <v>44274</v>
      </c>
      <c r="B1349" s="5">
        <f>TITRES_STAT!D1352</f>
        <v>0.74</v>
      </c>
      <c r="C1349" s="2">
        <f t="shared" si="189"/>
        <v>-3.0000000000000027E-2</v>
      </c>
      <c r="D1349" s="2">
        <f t="shared" si="190"/>
        <v>0</v>
      </c>
      <c r="E1349" s="2">
        <f t="shared" si="191"/>
        <v>3.0000000000000027E-2</v>
      </c>
      <c r="F1349" s="2">
        <f t="shared" si="188"/>
        <v>7.0389024070425053E-3</v>
      </c>
      <c r="G1349" s="2">
        <f t="shared" si="188"/>
        <v>1.4099034425472263E-2</v>
      </c>
      <c r="H1349" s="2">
        <f t="shared" si="184"/>
        <v>0.49924712534395627</v>
      </c>
      <c r="I1349" s="2">
        <f t="shared" si="185"/>
        <v>33.299855434401408</v>
      </c>
    </row>
    <row r="1350" spans="1:9" ht="13.5" x14ac:dyDescent="0.25">
      <c r="A1350" s="3">
        <f>TITRES_STAT!B1353</f>
        <v>44277</v>
      </c>
      <c r="B1350" s="5">
        <f>TITRES_STAT!D1353</f>
        <v>0.7</v>
      </c>
      <c r="C1350" s="2">
        <f t="shared" si="189"/>
        <v>-4.0000000000000036E-2</v>
      </c>
      <c r="D1350" s="2">
        <f t="shared" si="190"/>
        <v>0</v>
      </c>
      <c r="E1350" s="2">
        <f t="shared" si="191"/>
        <v>4.0000000000000036E-2</v>
      </c>
      <c r="F1350" s="2">
        <f t="shared" si="188"/>
        <v>6.5361236636823266E-3</v>
      </c>
      <c r="G1350" s="2">
        <f t="shared" si="188"/>
        <v>1.594910339508139E-2</v>
      </c>
      <c r="H1350" s="2">
        <f t="shared" si="184"/>
        <v>0.4098113543923747</v>
      </c>
      <c r="I1350" s="2">
        <f t="shared" si="185"/>
        <v>29.068524176342905</v>
      </c>
    </row>
    <row r="1351" spans="1:9" ht="13.5" x14ac:dyDescent="0.25">
      <c r="A1351" s="3">
        <f>TITRES_STAT!B1354</f>
        <v>44278</v>
      </c>
      <c r="B1351" s="5">
        <f>TITRES_STAT!D1354</f>
        <v>0.71</v>
      </c>
      <c r="C1351" s="2">
        <f t="shared" si="189"/>
        <v>1.0000000000000009E-2</v>
      </c>
      <c r="D1351" s="2">
        <f t="shared" si="190"/>
        <v>1.0000000000000009E-2</v>
      </c>
      <c r="E1351" s="2">
        <f t="shared" si="191"/>
        <v>0</v>
      </c>
      <c r="F1351" s="2">
        <f t="shared" si="188"/>
        <v>6.7835434019907328E-3</v>
      </c>
      <c r="G1351" s="2">
        <f t="shared" si="188"/>
        <v>1.4809881724004147E-2</v>
      </c>
      <c r="H1351" s="2">
        <f t="shared" si="184"/>
        <v>0.45804170002221101</v>
      </c>
      <c r="I1351" s="2">
        <f t="shared" si="185"/>
        <v>31.414855968470135</v>
      </c>
    </row>
    <row r="1352" spans="1:9" ht="13.5" x14ac:dyDescent="0.25">
      <c r="A1352" s="3">
        <f>TITRES_STAT!B1355</f>
        <v>44279</v>
      </c>
      <c r="B1352" s="5">
        <f>TITRES_STAT!D1355</f>
        <v>0.72</v>
      </c>
      <c r="C1352" s="2">
        <f t="shared" si="189"/>
        <v>1.0000000000000009E-2</v>
      </c>
      <c r="D1352" s="2">
        <f t="shared" si="190"/>
        <v>1.0000000000000009E-2</v>
      </c>
      <c r="E1352" s="2">
        <f t="shared" si="191"/>
        <v>0</v>
      </c>
      <c r="F1352" s="2">
        <f t="shared" si="188"/>
        <v>7.0132903018485385E-3</v>
      </c>
      <c r="G1352" s="2">
        <f t="shared" si="188"/>
        <v>1.3752033029432422E-2</v>
      </c>
      <c r="H1352" s="2">
        <f t="shared" si="184"/>
        <v>0.50998207223895775</v>
      </c>
      <c r="I1352" s="2">
        <f t="shared" si="185"/>
        <v>33.774048156927535</v>
      </c>
    </row>
    <row r="1353" spans="1:9" ht="13.5" x14ac:dyDescent="0.25">
      <c r="A1353" s="3">
        <f>TITRES_STAT!B1356</f>
        <v>44280</v>
      </c>
      <c r="B1353" s="5">
        <f>TITRES_STAT!D1356</f>
        <v>0.7</v>
      </c>
      <c r="C1353" s="2">
        <f t="shared" si="189"/>
        <v>-2.0000000000000018E-2</v>
      </c>
      <c r="D1353" s="2">
        <f t="shared" si="190"/>
        <v>0</v>
      </c>
      <c r="E1353" s="2">
        <f t="shared" si="191"/>
        <v>2.0000000000000018E-2</v>
      </c>
      <c r="F1353" s="2">
        <f t="shared" si="188"/>
        <v>6.5123409945736432E-3</v>
      </c>
      <c r="G1353" s="2">
        <f t="shared" si="188"/>
        <v>1.4198316384472965E-2</v>
      </c>
      <c r="H1353" s="2">
        <f t="shared" si="184"/>
        <v>0.45866994495878594</v>
      </c>
      <c r="I1353" s="2">
        <f t="shared" si="185"/>
        <v>31.444395392114927</v>
      </c>
    </row>
    <row r="1354" spans="1:9" ht="13.5" x14ac:dyDescent="0.25">
      <c r="A1354" s="3">
        <f>TITRES_STAT!B1357</f>
        <v>44281</v>
      </c>
      <c r="B1354" s="5">
        <f>TITRES_STAT!D1357</f>
        <v>0.69</v>
      </c>
      <c r="C1354" s="2">
        <f t="shared" si="189"/>
        <v>-1.0000000000000009E-2</v>
      </c>
      <c r="D1354" s="2">
        <f t="shared" si="190"/>
        <v>0</v>
      </c>
      <c r="E1354" s="2">
        <f t="shared" si="191"/>
        <v>1.0000000000000009E-2</v>
      </c>
      <c r="F1354" s="2">
        <f t="shared" si="188"/>
        <v>6.0471737806755263E-3</v>
      </c>
      <c r="G1354" s="2">
        <f t="shared" si="188"/>
        <v>1.3898436642724898E-2</v>
      </c>
      <c r="H1354" s="2">
        <f t="shared" si="184"/>
        <v>0.43509740959540977</v>
      </c>
      <c r="I1354" s="2">
        <f t="shared" si="185"/>
        <v>30.318318929867957</v>
      </c>
    </row>
    <row r="1355" spans="1:9" ht="13.5" x14ac:dyDescent="0.25">
      <c r="A1355" s="3">
        <f>TITRES_STAT!B1358</f>
        <v>44284</v>
      </c>
      <c r="B1355" s="5">
        <f>TITRES_STAT!D1358</f>
        <v>0.7</v>
      </c>
      <c r="C1355" s="2">
        <f t="shared" si="189"/>
        <v>1.0000000000000009E-2</v>
      </c>
      <c r="D1355" s="2">
        <f t="shared" si="190"/>
        <v>1.0000000000000009E-2</v>
      </c>
      <c r="E1355" s="2">
        <f t="shared" si="191"/>
        <v>0</v>
      </c>
      <c r="F1355" s="2">
        <f t="shared" si="188"/>
        <v>6.329518510627275E-3</v>
      </c>
      <c r="G1355" s="2">
        <f t="shared" si="188"/>
        <v>1.2905691168244549E-2</v>
      </c>
      <c r="H1355" s="2">
        <f t="shared" si="184"/>
        <v>0.4904439776307018</v>
      </c>
      <c r="I1355" s="2">
        <f t="shared" si="185"/>
        <v>32.905898174739889</v>
      </c>
    </row>
    <row r="1356" spans="1:9" ht="13.5" x14ac:dyDescent="0.25">
      <c r="A1356" s="3">
        <f>TITRES_STAT!B1359</f>
        <v>44285</v>
      </c>
      <c r="B1356" s="5">
        <f>TITRES_STAT!D1359</f>
        <v>0.74</v>
      </c>
      <c r="C1356" s="2">
        <f t="shared" si="189"/>
        <v>4.0000000000000036E-2</v>
      </c>
      <c r="D1356" s="2">
        <f t="shared" si="190"/>
        <v>4.0000000000000036E-2</v>
      </c>
      <c r="E1356" s="2">
        <f t="shared" si="191"/>
        <v>0</v>
      </c>
      <c r="F1356" s="2">
        <f t="shared" si="188"/>
        <v>8.7345529027253298E-3</v>
      </c>
      <c r="G1356" s="2">
        <f t="shared" si="188"/>
        <v>1.1983856084798511E-2</v>
      </c>
      <c r="H1356" s="2">
        <f t="shared" si="184"/>
        <v>0.72885996301349831</v>
      </c>
      <c r="I1356" s="2">
        <f t="shared" si="185"/>
        <v>42.158415291372421</v>
      </c>
    </row>
    <row r="1357" spans="1:9" ht="13.5" x14ac:dyDescent="0.25">
      <c r="A1357" s="3">
        <f>TITRES_STAT!B1360</f>
        <v>44286</v>
      </c>
      <c r="B1357" s="5">
        <f>TITRES_STAT!D1360</f>
        <v>0.75</v>
      </c>
      <c r="C1357" s="2">
        <f t="shared" si="189"/>
        <v>1.0000000000000009E-2</v>
      </c>
      <c r="D1357" s="2">
        <f t="shared" si="190"/>
        <v>1.0000000000000009E-2</v>
      </c>
      <c r="E1357" s="2">
        <f t="shared" si="191"/>
        <v>0</v>
      </c>
      <c r="F1357" s="2">
        <f t="shared" ref="F1357:G1372" si="192">((F1356*13)+D1357)/14</f>
        <v>8.824941981102093E-3</v>
      </c>
      <c r="G1357" s="2">
        <f t="shared" si="192"/>
        <v>1.1127866364455761E-2</v>
      </c>
      <c r="H1357" s="2">
        <f t="shared" si="184"/>
        <v>0.79304888215502045</v>
      </c>
      <c r="I1357" s="2">
        <f t="shared" si="185"/>
        <v>44.229072059757506</v>
      </c>
    </row>
    <row r="1358" spans="1:9" ht="13.5" x14ac:dyDescent="0.25">
      <c r="A1358" s="3">
        <f>TITRES_STAT!B1361</f>
        <v>44287</v>
      </c>
      <c r="B1358" s="5">
        <f>TITRES_STAT!D1361</f>
        <v>0.75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8.1945889824519436E-3</v>
      </c>
      <c r="G1358" s="2">
        <f t="shared" si="192"/>
        <v>1.0333018766994636E-2</v>
      </c>
      <c r="H1358" s="2">
        <f t="shared" si="184"/>
        <v>0.79304888215502045</v>
      </c>
      <c r="I1358" s="2">
        <f t="shared" si="185"/>
        <v>44.229072059757506</v>
      </c>
    </row>
    <row r="1359" spans="1:9" ht="13.5" x14ac:dyDescent="0.25">
      <c r="A1359" s="3">
        <f>TITRES_STAT!B1362</f>
        <v>44288</v>
      </c>
      <c r="B1359" s="5">
        <f>TITRES_STAT!D1362</f>
        <v>0.75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7.6092611979910905E-3</v>
      </c>
      <c r="G1359" s="2">
        <f t="shared" si="192"/>
        <v>9.5949459979235898E-3</v>
      </c>
      <c r="H1359" s="2">
        <f t="shared" si="184"/>
        <v>0.79304888215502045</v>
      </c>
      <c r="I1359" s="2">
        <f t="shared" si="185"/>
        <v>44.229072059757506</v>
      </c>
    </row>
    <row r="1360" spans="1:9" ht="13.5" x14ac:dyDescent="0.25">
      <c r="A1360" s="3">
        <f>TITRES_STAT!B1363</f>
        <v>44291</v>
      </c>
      <c r="B1360" s="5">
        <f>TITRES_STAT!D1363</f>
        <v>0.73</v>
      </c>
      <c r="C1360" s="2">
        <f t="shared" si="189"/>
        <v>-2.0000000000000018E-2</v>
      </c>
      <c r="D1360" s="2">
        <f t="shared" si="190"/>
        <v>0</v>
      </c>
      <c r="E1360" s="2">
        <f t="shared" si="191"/>
        <v>2.0000000000000018E-2</v>
      </c>
      <c r="F1360" s="2">
        <f t="shared" si="192"/>
        <v>7.0657425409917261E-3</v>
      </c>
      <c r="G1360" s="2">
        <f t="shared" si="192"/>
        <v>1.0338164140929048E-2</v>
      </c>
      <c r="H1360" s="2">
        <f t="shared" si="184"/>
        <v>0.68346201943324503</v>
      </c>
      <c r="I1360" s="2">
        <f t="shared" si="185"/>
        <v>40.598600475901421</v>
      </c>
    </row>
    <row r="1361" spans="1:9" ht="13.5" x14ac:dyDescent="0.25">
      <c r="A1361" s="3">
        <f>TITRES_STAT!B1364</f>
        <v>44292</v>
      </c>
      <c r="B1361" s="5">
        <f>TITRES_STAT!D1364</f>
        <v>0.72</v>
      </c>
      <c r="C1361" s="2">
        <f t="shared" si="189"/>
        <v>-1.0000000000000009E-2</v>
      </c>
      <c r="D1361" s="2">
        <f t="shared" si="190"/>
        <v>0</v>
      </c>
      <c r="E1361" s="2">
        <f t="shared" si="191"/>
        <v>1.0000000000000009E-2</v>
      </c>
      <c r="F1361" s="2">
        <f t="shared" si="192"/>
        <v>6.5610466452066026E-3</v>
      </c>
      <c r="G1361" s="2">
        <f t="shared" si="192"/>
        <v>1.0314009559434118E-2</v>
      </c>
      <c r="H1361" s="2">
        <f t="shared" ref="H1361:H1424" si="193">F1361/G1361</f>
        <v>0.63612958737325209</v>
      </c>
      <c r="I1361" s="2">
        <f t="shared" ref="I1361:I1424" si="194">IF(G1361=0,100,100-(100/(1+H1361)))</f>
        <v>38.880146920057577</v>
      </c>
    </row>
    <row r="1362" spans="1:9" ht="13.5" x14ac:dyDescent="0.25">
      <c r="A1362" s="3">
        <f>TITRES_STAT!B1365</f>
        <v>44293</v>
      </c>
      <c r="B1362" s="5">
        <f>TITRES_STAT!D1365</f>
        <v>0.72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6.0924004562632741E-3</v>
      </c>
      <c r="G1362" s="2">
        <f t="shared" si="192"/>
        <v>9.5772945909031095E-3</v>
      </c>
      <c r="H1362" s="2">
        <f t="shared" si="193"/>
        <v>0.63612958737325209</v>
      </c>
      <c r="I1362" s="2">
        <f t="shared" si="194"/>
        <v>38.880146920057577</v>
      </c>
    </row>
    <row r="1363" spans="1:9" ht="13.5" x14ac:dyDescent="0.25">
      <c r="A1363" s="3">
        <f>TITRES_STAT!B1366</f>
        <v>44294</v>
      </c>
      <c r="B1363" s="5">
        <f>TITRES_STAT!D1366</f>
        <v>0.74</v>
      </c>
      <c r="C1363" s="2">
        <f t="shared" si="189"/>
        <v>2.0000000000000018E-2</v>
      </c>
      <c r="D1363" s="2">
        <f t="shared" si="190"/>
        <v>2.0000000000000018E-2</v>
      </c>
      <c r="E1363" s="2">
        <f t="shared" si="191"/>
        <v>0</v>
      </c>
      <c r="F1363" s="2">
        <f t="shared" si="192"/>
        <v>7.0858004236730417E-3</v>
      </c>
      <c r="G1363" s="2">
        <f t="shared" si="192"/>
        <v>8.8932021201243161E-3</v>
      </c>
      <c r="H1363" s="2">
        <f t="shared" si="193"/>
        <v>0.79676592614921826</v>
      </c>
      <c r="I1363" s="2">
        <f t="shared" si="194"/>
        <v>44.344447685337968</v>
      </c>
    </row>
    <row r="1364" spans="1:9" ht="13.5" x14ac:dyDescent="0.25">
      <c r="A1364" s="3">
        <f>TITRES_STAT!B1367</f>
        <v>44298</v>
      </c>
      <c r="B1364" s="5">
        <f>TITRES_STAT!D1367</f>
        <v>0.74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6.5796718219821105E-3</v>
      </c>
      <c r="G1364" s="2">
        <f t="shared" si="192"/>
        <v>8.257973397258294E-3</v>
      </c>
      <c r="H1364" s="2">
        <f t="shared" si="193"/>
        <v>0.79676592614921815</v>
      </c>
      <c r="I1364" s="2">
        <f t="shared" si="194"/>
        <v>44.344447685337961</v>
      </c>
    </row>
    <row r="1365" spans="1:9" ht="13.5" x14ac:dyDescent="0.25">
      <c r="A1365" s="3">
        <f>TITRES_STAT!B1368</f>
        <v>44299</v>
      </c>
      <c r="B1365" s="5">
        <f>TITRES_STAT!D1368</f>
        <v>0.72</v>
      </c>
      <c r="C1365" s="2">
        <f t="shared" si="189"/>
        <v>-2.0000000000000018E-2</v>
      </c>
      <c r="D1365" s="2">
        <f t="shared" si="190"/>
        <v>0</v>
      </c>
      <c r="E1365" s="2">
        <f t="shared" si="191"/>
        <v>2.0000000000000018E-2</v>
      </c>
      <c r="F1365" s="2">
        <f t="shared" si="192"/>
        <v>6.1096952632691019E-3</v>
      </c>
      <c r="G1365" s="2">
        <f t="shared" si="192"/>
        <v>9.0966895831684179E-3</v>
      </c>
      <c r="H1365" s="2">
        <f t="shared" si="193"/>
        <v>0.67163941425173568</v>
      </c>
      <c r="I1365" s="2">
        <f t="shared" si="194"/>
        <v>40.178486372455929</v>
      </c>
    </row>
    <row r="1366" spans="1:9" ht="13.5" x14ac:dyDescent="0.25">
      <c r="A1366" s="3">
        <f>TITRES_STAT!B1369</f>
        <v>44300</v>
      </c>
      <c r="B1366" s="5">
        <f>TITRES_STAT!D1369</f>
        <v>0.73</v>
      </c>
      <c r="C1366" s="2">
        <f t="shared" si="189"/>
        <v>1.0000000000000009E-2</v>
      </c>
      <c r="D1366" s="2">
        <f t="shared" si="190"/>
        <v>1.0000000000000009E-2</v>
      </c>
      <c r="E1366" s="2">
        <f t="shared" si="191"/>
        <v>0</v>
      </c>
      <c r="F1366" s="2">
        <f t="shared" si="192"/>
        <v>6.3875741730355946E-3</v>
      </c>
      <c r="G1366" s="2">
        <f t="shared" si="192"/>
        <v>8.4469260415135309E-3</v>
      </c>
      <c r="H1366" s="2">
        <f t="shared" si="193"/>
        <v>0.75620103001293248</v>
      </c>
      <c r="I1366" s="2">
        <f t="shared" si="194"/>
        <v>43.058910517058742</v>
      </c>
    </row>
    <row r="1367" spans="1:9" ht="13.5" x14ac:dyDescent="0.25">
      <c r="A1367" s="3">
        <f>TITRES_STAT!B1370</f>
        <v>44301</v>
      </c>
      <c r="B1367" s="5">
        <f>TITRES_STAT!D1370</f>
        <v>0.74</v>
      </c>
      <c r="C1367" s="2">
        <f t="shared" si="189"/>
        <v>1.0000000000000009E-2</v>
      </c>
      <c r="D1367" s="2">
        <f t="shared" si="190"/>
        <v>1.0000000000000009E-2</v>
      </c>
      <c r="E1367" s="2">
        <f t="shared" si="191"/>
        <v>0</v>
      </c>
      <c r="F1367" s="2">
        <f t="shared" si="192"/>
        <v>6.6456045892473387E-3</v>
      </c>
      <c r="G1367" s="2">
        <f t="shared" si="192"/>
        <v>7.8435741814054209E-3</v>
      </c>
      <c r="H1367" s="2">
        <f t="shared" si="193"/>
        <v>0.84726738544806768</v>
      </c>
      <c r="I1367" s="2">
        <f t="shared" si="194"/>
        <v>45.865985191015376</v>
      </c>
    </row>
    <row r="1368" spans="1:9" ht="13.5" x14ac:dyDescent="0.25">
      <c r="A1368" s="3">
        <f>TITRES_STAT!B1371</f>
        <v>44302</v>
      </c>
      <c r="B1368" s="5">
        <f>TITRES_STAT!D1371</f>
        <v>0.76</v>
      </c>
      <c r="C1368" s="2">
        <f t="shared" si="189"/>
        <v>2.0000000000000018E-2</v>
      </c>
      <c r="D1368" s="2">
        <f t="shared" si="190"/>
        <v>2.0000000000000018E-2</v>
      </c>
      <c r="E1368" s="2">
        <f t="shared" si="191"/>
        <v>0</v>
      </c>
      <c r="F1368" s="2">
        <f t="shared" si="192"/>
        <v>7.5994899757296725E-3</v>
      </c>
      <c r="G1368" s="2">
        <f t="shared" si="192"/>
        <v>7.2833188827336054E-3</v>
      </c>
      <c r="H1368" s="2">
        <f t="shared" si="193"/>
        <v>1.0434103048468202</v>
      </c>
      <c r="I1368" s="2">
        <f t="shared" si="194"/>
        <v>51.062202357105036</v>
      </c>
    </row>
    <row r="1369" spans="1:9" ht="13.5" x14ac:dyDescent="0.25">
      <c r="A1369" s="3">
        <f>TITRES_STAT!B1372</f>
        <v>44305</v>
      </c>
      <c r="B1369" s="5">
        <f>TITRES_STAT!D1372</f>
        <v>0.79</v>
      </c>
      <c r="C1369" s="2">
        <f t="shared" si="189"/>
        <v>3.0000000000000027E-2</v>
      </c>
      <c r="D1369" s="2">
        <f t="shared" si="190"/>
        <v>3.0000000000000027E-2</v>
      </c>
      <c r="E1369" s="2">
        <f t="shared" si="191"/>
        <v>0</v>
      </c>
      <c r="F1369" s="2">
        <f t="shared" si="192"/>
        <v>9.1995264060346967E-3</v>
      </c>
      <c r="G1369" s="2">
        <f t="shared" si="192"/>
        <v>6.7630818196812046E-3</v>
      </c>
      <c r="H1369" s="2">
        <f t="shared" si="193"/>
        <v>1.3602565592601894</v>
      </c>
      <c r="I1369" s="2">
        <f t="shared" si="194"/>
        <v>57.631724565000468</v>
      </c>
    </row>
    <row r="1370" spans="1:9" ht="13.5" x14ac:dyDescent="0.25">
      <c r="A1370" s="3">
        <f>TITRES_STAT!B1373</f>
        <v>44306</v>
      </c>
      <c r="B1370" s="5">
        <f>TITRES_STAT!D1373</f>
        <v>0.76</v>
      </c>
      <c r="C1370" s="2">
        <f t="shared" si="189"/>
        <v>-3.0000000000000027E-2</v>
      </c>
      <c r="D1370" s="2">
        <f t="shared" si="190"/>
        <v>0</v>
      </c>
      <c r="E1370" s="2">
        <f t="shared" si="191"/>
        <v>3.0000000000000027E-2</v>
      </c>
      <c r="F1370" s="2">
        <f t="shared" si="192"/>
        <v>8.542417377032218E-3</v>
      </c>
      <c r="G1370" s="2">
        <f t="shared" si="192"/>
        <v>8.4228616897039765E-3</v>
      </c>
      <c r="H1370" s="2">
        <f t="shared" si="193"/>
        <v>1.0141941885944044</v>
      </c>
      <c r="I1370" s="2">
        <f t="shared" si="194"/>
        <v>50.352354025117847</v>
      </c>
    </row>
    <row r="1371" spans="1:9" ht="13.5" x14ac:dyDescent="0.25">
      <c r="A1371" s="3">
        <f>TITRES_STAT!B1374</f>
        <v>44307</v>
      </c>
      <c r="B1371" s="5">
        <f>TITRES_STAT!D1374</f>
        <v>0.77</v>
      </c>
      <c r="C1371" s="2">
        <f t="shared" si="189"/>
        <v>1.0000000000000009E-2</v>
      </c>
      <c r="D1371" s="2">
        <f t="shared" si="190"/>
        <v>1.0000000000000009E-2</v>
      </c>
      <c r="E1371" s="2">
        <f t="shared" si="191"/>
        <v>0</v>
      </c>
      <c r="F1371" s="2">
        <f t="shared" si="192"/>
        <v>8.6465304215299181E-3</v>
      </c>
      <c r="G1371" s="2">
        <f t="shared" si="192"/>
        <v>7.8212287118679773E-3</v>
      </c>
      <c r="H1371" s="2">
        <f t="shared" si="193"/>
        <v>1.1055207231581943</v>
      </c>
      <c r="I1371" s="2">
        <f t="shared" si="194"/>
        <v>52.505810605366953</v>
      </c>
    </row>
    <row r="1372" spans="1:9" ht="13.5" x14ac:dyDescent="0.25">
      <c r="A1372" s="3">
        <f>TITRES_STAT!B1375</f>
        <v>44308</v>
      </c>
      <c r="B1372" s="5">
        <f>TITRES_STAT!D1375</f>
        <v>0.76</v>
      </c>
      <c r="C1372" s="2">
        <f t="shared" si="189"/>
        <v>-1.0000000000000009E-2</v>
      </c>
      <c r="D1372" s="2">
        <f t="shared" si="190"/>
        <v>0</v>
      </c>
      <c r="E1372" s="2">
        <f t="shared" si="191"/>
        <v>1.0000000000000009E-2</v>
      </c>
      <c r="F1372" s="2">
        <f t="shared" si="192"/>
        <v>8.028921105706353E-3</v>
      </c>
      <c r="G1372" s="2">
        <f t="shared" si="192"/>
        <v>7.9768552324488377E-3</v>
      </c>
      <c r="H1372" s="2">
        <f t="shared" si="193"/>
        <v>1.0065271177350339</v>
      </c>
      <c r="I1372" s="2">
        <f t="shared" si="194"/>
        <v>50.162647134876543</v>
      </c>
    </row>
    <row r="1373" spans="1:9" ht="13.5" x14ac:dyDescent="0.25">
      <c r="A1373" s="3">
        <f>TITRES_STAT!B1376</f>
        <v>44309</v>
      </c>
      <c r="B1373" s="5">
        <f>TITRES_STAT!D1376</f>
        <v>0.74</v>
      </c>
      <c r="C1373" s="2">
        <f t="shared" si="189"/>
        <v>-2.0000000000000018E-2</v>
      </c>
      <c r="D1373" s="2">
        <f t="shared" si="190"/>
        <v>0</v>
      </c>
      <c r="E1373" s="2">
        <f t="shared" si="191"/>
        <v>2.0000000000000018E-2</v>
      </c>
      <c r="F1373" s="2">
        <f t="shared" ref="F1373:G1388" si="195">((F1372*13)+D1373)/14</f>
        <v>7.455426741013042E-3</v>
      </c>
      <c r="G1373" s="2">
        <f t="shared" si="195"/>
        <v>8.8356512872739216E-3</v>
      </c>
      <c r="H1373" s="2">
        <f t="shared" si="193"/>
        <v>0.84378915584312031</v>
      </c>
      <c r="I1373" s="2">
        <f t="shared" si="194"/>
        <v>45.763863680892293</v>
      </c>
    </row>
    <row r="1374" spans="1:9" ht="13.5" x14ac:dyDescent="0.25">
      <c r="A1374" s="3">
        <f>TITRES_STAT!B1377</f>
        <v>44312</v>
      </c>
      <c r="B1374" s="5">
        <f>TITRES_STAT!D1377</f>
        <v>0.75</v>
      </c>
      <c r="C1374" s="2">
        <f t="shared" si="189"/>
        <v>1.0000000000000009E-2</v>
      </c>
      <c r="D1374" s="2">
        <f t="shared" si="190"/>
        <v>1.0000000000000009E-2</v>
      </c>
      <c r="E1374" s="2">
        <f t="shared" si="191"/>
        <v>0</v>
      </c>
      <c r="F1374" s="2">
        <f t="shared" si="195"/>
        <v>7.6371819737978252E-3</v>
      </c>
      <c r="G1374" s="2">
        <f t="shared" si="195"/>
        <v>8.2045333381829278E-3</v>
      </c>
      <c r="H1374" s="2">
        <f t="shared" si="193"/>
        <v>0.93084903906176886</v>
      </c>
      <c r="I1374" s="2">
        <f t="shared" si="194"/>
        <v>48.209312081387964</v>
      </c>
    </row>
    <row r="1375" spans="1:9" ht="13.5" x14ac:dyDescent="0.25">
      <c r="A1375" s="3">
        <f>TITRES_STAT!B1378</f>
        <v>44313</v>
      </c>
      <c r="B1375" s="5">
        <f>TITRES_STAT!D1378</f>
        <v>0.73</v>
      </c>
      <c r="C1375" s="2">
        <f t="shared" si="189"/>
        <v>-2.0000000000000018E-2</v>
      </c>
      <c r="D1375" s="2">
        <f t="shared" si="190"/>
        <v>0</v>
      </c>
      <c r="E1375" s="2">
        <f t="shared" si="191"/>
        <v>2.0000000000000018E-2</v>
      </c>
      <c r="F1375" s="2">
        <f t="shared" si="195"/>
        <v>7.0916689756694087E-3</v>
      </c>
      <c r="G1375" s="2">
        <f t="shared" si="195"/>
        <v>9.0470666711698622E-3</v>
      </c>
      <c r="H1375" s="2">
        <f t="shared" si="193"/>
        <v>0.78386390124307503</v>
      </c>
      <c r="I1375" s="2">
        <f t="shared" si="194"/>
        <v>43.941911751050299</v>
      </c>
    </row>
    <row r="1376" spans="1:9" ht="13.5" x14ac:dyDescent="0.25">
      <c r="A1376" s="3">
        <f>TITRES_STAT!B1379</f>
        <v>44314</v>
      </c>
      <c r="B1376" s="5">
        <f>TITRES_STAT!D1379</f>
        <v>0.73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6.5851211916930219E-3</v>
      </c>
      <c r="G1376" s="2">
        <f t="shared" si="195"/>
        <v>8.400847623229157E-3</v>
      </c>
      <c r="H1376" s="2">
        <f t="shared" si="193"/>
        <v>0.78386390124307503</v>
      </c>
      <c r="I1376" s="2">
        <f t="shared" si="194"/>
        <v>43.941911751050299</v>
      </c>
    </row>
    <row r="1377" spans="1:9" ht="13.5" x14ac:dyDescent="0.25">
      <c r="A1377" s="3">
        <f>TITRES_STAT!B1380</f>
        <v>44315</v>
      </c>
      <c r="B1377" s="5">
        <f>TITRES_STAT!D1380</f>
        <v>0.76</v>
      </c>
      <c r="C1377" s="2">
        <f t="shared" si="189"/>
        <v>3.0000000000000027E-2</v>
      </c>
      <c r="D1377" s="2">
        <f t="shared" si="190"/>
        <v>3.0000000000000027E-2</v>
      </c>
      <c r="E1377" s="2">
        <f t="shared" si="191"/>
        <v>0</v>
      </c>
      <c r="F1377" s="2">
        <f t="shared" si="195"/>
        <v>8.2576125351435225E-3</v>
      </c>
      <c r="G1377" s="2">
        <f t="shared" si="195"/>
        <v>7.8007870787127889E-3</v>
      </c>
      <c r="H1377" s="2">
        <f t="shared" si="193"/>
        <v>1.058561456917257</v>
      </c>
      <c r="I1377" s="2">
        <f t="shared" si="194"/>
        <v>51.422387869948615</v>
      </c>
    </row>
    <row r="1378" spans="1:9" ht="13.5" x14ac:dyDescent="0.25">
      <c r="A1378" s="3">
        <f>TITRES_STAT!B1381</f>
        <v>44316</v>
      </c>
      <c r="B1378" s="5">
        <f>TITRES_STAT!D1381</f>
        <v>0.76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7.667783068347556E-3</v>
      </c>
      <c r="G1378" s="2">
        <f t="shared" si="195"/>
        <v>7.2435880016618751E-3</v>
      </c>
      <c r="H1378" s="2">
        <f t="shared" si="193"/>
        <v>1.058561456917257</v>
      </c>
      <c r="I1378" s="2">
        <f t="shared" si="194"/>
        <v>51.422387869948615</v>
      </c>
    </row>
    <row r="1379" spans="1:9" ht="13.5" x14ac:dyDescent="0.25">
      <c r="A1379" s="3">
        <f>TITRES_STAT!B1382</f>
        <v>44319</v>
      </c>
      <c r="B1379" s="5">
        <f>TITRES_STAT!D1382</f>
        <v>0.75</v>
      </c>
      <c r="C1379" s="2">
        <f t="shared" si="189"/>
        <v>-1.0000000000000009E-2</v>
      </c>
      <c r="D1379" s="2">
        <f t="shared" si="190"/>
        <v>0</v>
      </c>
      <c r="E1379" s="2">
        <f t="shared" si="191"/>
        <v>1.0000000000000009E-2</v>
      </c>
      <c r="F1379" s="2">
        <f t="shared" si="195"/>
        <v>7.1200842777513016E-3</v>
      </c>
      <c r="G1379" s="2">
        <f t="shared" si="195"/>
        <v>7.440474572971742E-3</v>
      </c>
      <c r="H1379" s="2">
        <f t="shared" si="193"/>
        <v>0.95693953496134643</v>
      </c>
      <c r="I1379" s="2">
        <f t="shared" si="194"/>
        <v>48.899800830087884</v>
      </c>
    </row>
    <row r="1380" spans="1:9" ht="13.5" x14ac:dyDescent="0.25">
      <c r="A1380" s="3">
        <f>TITRES_STAT!B1383</f>
        <v>44320</v>
      </c>
      <c r="B1380" s="5">
        <f>TITRES_STAT!D1383</f>
        <v>0.73</v>
      </c>
      <c r="C1380" s="2">
        <f t="shared" si="189"/>
        <v>-2.0000000000000018E-2</v>
      </c>
      <c r="D1380" s="2">
        <f t="shared" si="190"/>
        <v>0</v>
      </c>
      <c r="E1380" s="2">
        <f t="shared" si="191"/>
        <v>2.0000000000000018E-2</v>
      </c>
      <c r="F1380" s="2">
        <f t="shared" si="195"/>
        <v>6.6115068293404943E-3</v>
      </c>
      <c r="G1380" s="2">
        <f t="shared" si="195"/>
        <v>8.33758353204519E-3</v>
      </c>
      <c r="H1380" s="2">
        <f t="shared" si="193"/>
        <v>0.79297638265684722</v>
      </c>
      <c r="I1380" s="2">
        <f t="shared" si="194"/>
        <v>44.226816946791473</v>
      </c>
    </row>
    <row r="1381" spans="1:9" ht="13.5" x14ac:dyDescent="0.25">
      <c r="A1381" s="3">
        <f>TITRES_STAT!B1384</f>
        <v>44321</v>
      </c>
      <c r="B1381" s="5">
        <f>TITRES_STAT!D1384</f>
        <v>0.74</v>
      </c>
      <c r="C1381" s="2">
        <f t="shared" si="189"/>
        <v>1.0000000000000009E-2</v>
      </c>
      <c r="D1381" s="2">
        <f t="shared" si="190"/>
        <v>1.0000000000000009E-2</v>
      </c>
      <c r="E1381" s="2">
        <f t="shared" si="191"/>
        <v>0</v>
      </c>
      <c r="F1381" s="2">
        <f t="shared" si="195"/>
        <v>6.8535420558161744E-3</v>
      </c>
      <c r="G1381" s="2">
        <f t="shared" si="195"/>
        <v>7.7420418511848195E-3</v>
      </c>
      <c r="H1381" s="2">
        <f t="shared" si="193"/>
        <v>0.88523701983958258</v>
      </c>
      <c r="I1381" s="2">
        <f t="shared" si="194"/>
        <v>46.956271838694775</v>
      </c>
    </row>
    <row r="1382" spans="1:9" ht="13.5" x14ac:dyDescent="0.25">
      <c r="A1382" s="3">
        <f>TITRES_STAT!B1385</f>
        <v>44322</v>
      </c>
      <c r="B1382" s="5">
        <f>TITRES_STAT!D1385</f>
        <v>0.74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6.3640033375435903E-3</v>
      </c>
      <c r="G1382" s="2">
        <f t="shared" si="195"/>
        <v>7.1890388618144757E-3</v>
      </c>
      <c r="H1382" s="2">
        <f t="shared" si="193"/>
        <v>0.88523701983958247</v>
      </c>
      <c r="I1382" s="2">
        <f t="shared" si="194"/>
        <v>46.956271838694775</v>
      </c>
    </row>
    <row r="1383" spans="1:9" ht="13.5" x14ac:dyDescent="0.25">
      <c r="A1383" s="3">
        <f>TITRES_STAT!B1386</f>
        <v>44323</v>
      </c>
      <c r="B1383" s="5">
        <f>TITRES_STAT!D1386</f>
        <v>0.72</v>
      </c>
      <c r="C1383" s="2">
        <f t="shared" si="189"/>
        <v>-2.0000000000000018E-2</v>
      </c>
      <c r="D1383" s="2">
        <f t="shared" si="190"/>
        <v>0</v>
      </c>
      <c r="E1383" s="2">
        <f t="shared" si="191"/>
        <v>2.0000000000000018E-2</v>
      </c>
      <c r="F1383" s="2">
        <f t="shared" si="195"/>
        <v>5.9094316705761906E-3</v>
      </c>
      <c r="G1383" s="2">
        <f t="shared" si="195"/>
        <v>8.1041075145420142E-3</v>
      </c>
      <c r="H1383" s="2">
        <f t="shared" si="193"/>
        <v>0.72918969300102499</v>
      </c>
      <c r="I1383" s="2">
        <f t="shared" si="194"/>
        <v>42.16944479558569</v>
      </c>
    </row>
    <row r="1384" spans="1:9" ht="13.5" x14ac:dyDescent="0.25">
      <c r="A1384" s="3">
        <f>TITRES_STAT!B1387</f>
        <v>44326</v>
      </c>
      <c r="B1384" s="5">
        <f>TITRES_STAT!D1387</f>
        <v>0.74</v>
      </c>
      <c r="C1384" s="2">
        <f t="shared" si="189"/>
        <v>2.0000000000000018E-2</v>
      </c>
      <c r="D1384" s="2">
        <f t="shared" si="190"/>
        <v>2.0000000000000018E-2</v>
      </c>
      <c r="E1384" s="2">
        <f t="shared" si="191"/>
        <v>0</v>
      </c>
      <c r="F1384" s="2">
        <f t="shared" si="195"/>
        <v>6.9159008369636069E-3</v>
      </c>
      <c r="G1384" s="2">
        <f t="shared" si="195"/>
        <v>7.5252426920747271E-3</v>
      </c>
      <c r="H1384" s="2">
        <f t="shared" si="193"/>
        <v>0.91902694968856569</v>
      </c>
      <c r="I1384" s="2">
        <f t="shared" si="194"/>
        <v>47.890257603610642</v>
      </c>
    </row>
    <row r="1385" spans="1:9" ht="13.5" x14ac:dyDescent="0.25">
      <c r="A1385" s="3">
        <f>TITRES_STAT!B1388</f>
        <v>44327</v>
      </c>
      <c r="B1385" s="5">
        <f>TITRES_STAT!D1388</f>
        <v>0.74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6.4219079200376348E-3</v>
      </c>
      <c r="G1385" s="2">
        <f t="shared" si="195"/>
        <v>6.9877253569265319E-3</v>
      </c>
      <c r="H1385" s="2">
        <f t="shared" si="193"/>
        <v>0.91902694968856569</v>
      </c>
      <c r="I1385" s="2">
        <f t="shared" si="194"/>
        <v>47.890257603610642</v>
      </c>
    </row>
    <row r="1386" spans="1:9" ht="13.5" x14ac:dyDescent="0.25">
      <c r="A1386" s="3">
        <f>TITRES_STAT!B1389</f>
        <v>44333</v>
      </c>
      <c r="B1386" s="5">
        <f>TITRES_STAT!D1389</f>
        <v>0.74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5.9632002114635178E-3</v>
      </c>
      <c r="G1386" s="2">
        <f t="shared" si="195"/>
        <v>6.4886021171460658E-3</v>
      </c>
      <c r="H1386" s="2">
        <f t="shared" si="193"/>
        <v>0.91902694968856558</v>
      </c>
      <c r="I1386" s="2">
        <f t="shared" si="194"/>
        <v>47.890257603610642</v>
      </c>
    </row>
    <row r="1387" spans="1:9" ht="13.5" x14ac:dyDescent="0.25">
      <c r="A1387" s="3">
        <f>TITRES_STAT!B1390</f>
        <v>44334</v>
      </c>
      <c r="B1387" s="5">
        <f>TITRES_STAT!D1390</f>
        <v>0.76</v>
      </c>
      <c r="C1387" s="2">
        <f t="shared" si="189"/>
        <v>2.0000000000000018E-2</v>
      </c>
      <c r="D1387" s="2">
        <f t="shared" si="190"/>
        <v>2.0000000000000018E-2</v>
      </c>
      <c r="E1387" s="2">
        <f t="shared" si="191"/>
        <v>0</v>
      </c>
      <c r="F1387" s="2">
        <f t="shared" si="195"/>
        <v>6.9658287677875535E-3</v>
      </c>
      <c r="G1387" s="2">
        <f t="shared" si="195"/>
        <v>6.0251305373499181E-3</v>
      </c>
      <c r="H1387" s="2">
        <f t="shared" si="193"/>
        <v>1.156129103694306</v>
      </c>
      <c r="I1387" s="2">
        <f t="shared" si="194"/>
        <v>53.620588011793792</v>
      </c>
    </row>
    <row r="1388" spans="1:9" ht="13.5" x14ac:dyDescent="0.25">
      <c r="A1388" s="3">
        <f>TITRES_STAT!B1391</f>
        <v>44335</v>
      </c>
      <c r="B1388" s="5">
        <f>TITRES_STAT!D1391</f>
        <v>0.78</v>
      </c>
      <c r="C1388" s="2">
        <f t="shared" si="189"/>
        <v>2.0000000000000018E-2</v>
      </c>
      <c r="D1388" s="2">
        <f t="shared" si="190"/>
        <v>2.0000000000000018E-2</v>
      </c>
      <c r="E1388" s="2">
        <f t="shared" si="191"/>
        <v>0</v>
      </c>
      <c r="F1388" s="2">
        <f t="shared" si="195"/>
        <v>7.8968409986598723E-3</v>
      </c>
      <c r="G1388" s="2">
        <f t="shared" si="195"/>
        <v>5.5947640703963523E-3</v>
      </c>
      <c r="H1388" s="2">
        <f t="shared" si="193"/>
        <v>1.4114698849312572</v>
      </c>
      <c r="I1388" s="2">
        <f t="shared" si="194"/>
        <v>58.531516140890702</v>
      </c>
    </row>
    <row r="1389" spans="1:9" ht="13.5" x14ac:dyDescent="0.25">
      <c r="A1389" s="3">
        <f>TITRES_STAT!B1392</f>
        <v>44336</v>
      </c>
      <c r="B1389" s="5">
        <f>TITRES_STAT!D1392</f>
        <v>0.78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7.3327809273270239E-3</v>
      </c>
      <c r="G1389" s="2">
        <f t="shared" si="196"/>
        <v>5.195138065368041E-3</v>
      </c>
      <c r="H1389" s="2">
        <f t="shared" si="193"/>
        <v>1.4114698849312575</v>
      </c>
      <c r="I1389" s="2">
        <f t="shared" si="194"/>
        <v>58.531516140890702</v>
      </c>
    </row>
    <row r="1390" spans="1:9" ht="13.5" x14ac:dyDescent="0.25">
      <c r="A1390" s="3">
        <f>TITRES_STAT!B1393</f>
        <v>44337</v>
      </c>
      <c r="B1390" s="5">
        <f>TITRES_STAT!D1393</f>
        <v>0.8</v>
      </c>
      <c r="C1390" s="2">
        <f t="shared" si="189"/>
        <v>2.0000000000000018E-2</v>
      </c>
      <c r="D1390" s="2">
        <f t="shared" si="190"/>
        <v>2.0000000000000018E-2</v>
      </c>
      <c r="E1390" s="2">
        <f t="shared" si="191"/>
        <v>0</v>
      </c>
      <c r="F1390" s="2">
        <f t="shared" si="196"/>
        <v>8.2375822896608095E-3</v>
      </c>
      <c r="G1390" s="2">
        <f t="shared" si="196"/>
        <v>4.8240567749846096E-3</v>
      </c>
      <c r="H1390" s="2">
        <f t="shared" si="193"/>
        <v>1.7076047554782541</v>
      </c>
      <c r="I1390" s="2">
        <f t="shared" si="194"/>
        <v>63.066987603093999</v>
      </c>
    </row>
    <row r="1391" spans="1:9" ht="13.5" x14ac:dyDescent="0.25">
      <c r="A1391" s="3">
        <f>TITRES_STAT!B1394</f>
        <v>44340</v>
      </c>
      <c r="B1391" s="5">
        <f>TITRES_STAT!D1394</f>
        <v>0.81</v>
      </c>
      <c r="C1391" s="2">
        <f t="shared" si="189"/>
        <v>1.0000000000000009E-2</v>
      </c>
      <c r="D1391" s="2">
        <f t="shared" si="190"/>
        <v>1.0000000000000009E-2</v>
      </c>
      <c r="E1391" s="2">
        <f t="shared" si="191"/>
        <v>0</v>
      </c>
      <c r="F1391" s="2">
        <f t="shared" si="196"/>
        <v>8.363469268970752E-3</v>
      </c>
      <c r="G1391" s="2">
        <f t="shared" si="196"/>
        <v>4.4794812910571372E-3</v>
      </c>
      <c r="H1391" s="2">
        <f t="shared" si="193"/>
        <v>1.8670619934650985</v>
      </c>
      <c r="I1391" s="2">
        <f t="shared" si="194"/>
        <v>65.121089035420141</v>
      </c>
    </row>
    <row r="1392" spans="1:9" ht="13.5" x14ac:dyDescent="0.25">
      <c r="A1392" s="3">
        <f>TITRES_STAT!B1395</f>
        <v>44341</v>
      </c>
      <c r="B1392" s="5">
        <f>TITRES_STAT!D1395</f>
        <v>0.82</v>
      </c>
      <c r="C1392" s="2">
        <f t="shared" si="189"/>
        <v>9.9999999999998979E-3</v>
      </c>
      <c r="D1392" s="2">
        <f t="shared" si="190"/>
        <v>9.9999999999998979E-3</v>
      </c>
      <c r="E1392" s="2">
        <f t="shared" si="191"/>
        <v>0</v>
      </c>
      <c r="F1392" s="2">
        <f t="shared" si="196"/>
        <v>8.4803643211871192E-3</v>
      </c>
      <c r="G1392" s="2">
        <f t="shared" si="196"/>
        <v>4.159518341695913E-3</v>
      </c>
      <c r="H1392" s="2">
        <f t="shared" si="193"/>
        <v>2.0387851728355444</v>
      </c>
      <c r="I1392" s="2">
        <f t="shared" si="194"/>
        <v>67.092112698875582</v>
      </c>
    </row>
    <row r="1393" spans="1:9" ht="13.5" x14ac:dyDescent="0.25">
      <c r="A1393" s="3">
        <f>TITRES_STAT!B1396</f>
        <v>44342</v>
      </c>
      <c r="B1393" s="5">
        <f>TITRES_STAT!D1396</f>
        <v>0.81</v>
      </c>
      <c r="C1393" s="2">
        <f t="shared" si="189"/>
        <v>-9.9999999999998979E-3</v>
      </c>
      <c r="D1393" s="2">
        <f t="shared" si="190"/>
        <v>0</v>
      </c>
      <c r="E1393" s="2">
        <f t="shared" si="191"/>
        <v>9.9999999999998979E-3</v>
      </c>
      <c r="F1393" s="2">
        <f t="shared" si="196"/>
        <v>7.8746240125308967E-3</v>
      </c>
      <c r="G1393" s="2">
        <f t="shared" si="196"/>
        <v>4.5766956030033404E-3</v>
      </c>
      <c r="H1393" s="2">
        <f t="shared" si="193"/>
        <v>1.7205916004908377</v>
      </c>
      <c r="I1393" s="2">
        <f t="shared" si="194"/>
        <v>63.243288708985787</v>
      </c>
    </row>
    <row r="1394" spans="1:9" ht="13.5" x14ac:dyDescent="0.25">
      <c r="A1394" s="3">
        <f>TITRES_STAT!B1397</f>
        <v>44343</v>
      </c>
      <c r="B1394" s="5">
        <f>TITRES_STAT!D1397</f>
        <v>0.8</v>
      </c>
      <c r="C1394" s="2">
        <f t="shared" si="189"/>
        <v>-1.0000000000000009E-2</v>
      </c>
      <c r="D1394" s="2">
        <f t="shared" si="190"/>
        <v>0</v>
      </c>
      <c r="E1394" s="2">
        <f t="shared" si="191"/>
        <v>1.0000000000000009E-2</v>
      </c>
      <c r="F1394" s="2">
        <f t="shared" si="196"/>
        <v>7.3121508687786895E-3</v>
      </c>
      <c r="G1394" s="2">
        <f t="shared" si="196"/>
        <v>4.9640744885031023E-3</v>
      </c>
      <c r="H1394" s="2">
        <f t="shared" si="193"/>
        <v>1.4730139295278062</v>
      </c>
      <c r="I1394" s="2">
        <f t="shared" si="194"/>
        <v>59.563511225715636</v>
      </c>
    </row>
    <row r="1395" spans="1:9" ht="13.5" x14ac:dyDescent="0.25">
      <c r="A1395" s="3">
        <f>TITRES_STAT!B1398</f>
        <v>44344</v>
      </c>
      <c r="B1395" s="5">
        <f>TITRES_STAT!D1398</f>
        <v>0.8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6.7898543781516399E-3</v>
      </c>
      <c r="G1395" s="2">
        <f t="shared" si="196"/>
        <v>4.609497739324309E-3</v>
      </c>
      <c r="H1395" s="2">
        <f t="shared" si="193"/>
        <v>1.4730139295278062</v>
      </c>
      <c r="I1395" s="2">
        <f t="shared" si="194"/>
        <v>59.563511225715636</v>
      </c>
    </row>
    <row r="1396" spans="1:9" ht="13.5" x14ac:dyDescent="0.25">
      <c r="A1396" s="3">
        <f>TITRES_STAT!B1399</f>
        <v>44347</v>
      </c>
      <c r="B1396" s="5">
        <f>TITRES_STAT!D1399</f>
        <v>0.78</v>
      </c>
      <c r="C1396" s="2">
        <f t="shared" si="189"/>
        <v>-2.0000000000000018E-2</v>
      </c>
      <c r="D1396" s="2">
        <f t="shared" si="190"/>
        <v>0</v>
      </c>
      <c r="E1396" s="2">
        <f t="shared" si="191"/>
        <v>2.0000000000000018E-2</v>
      </c>
      <c r="F1396" s="2">
        <f t="shared" si="196"/>
        <v>6.3048647797122369E-3</v>
      </c>
      <c r="G1396" s="2">
        <f t="shared" si="196"/>
        <v>5.7088193293725739E-3</v>
      </c>
      <c r="H1396" s="2">
        <f t="shared" si="193"/>
        <v>1.1044078321541788</v>
      </c>
      <c r="I1396" s="2">
        <f t="shared" si="194"/>
        <v>52.480693869289148</v>
      </c>
    </row>
    <row r="1397" spans="1:9" ht="13.5" x14ac:dyDescent="0.25">
      <c r="A1397" s="3">
        <f>TITRES_STAT!B1400</f>
        <v>44348</v>
      </c>
      <c r="B1397" s="5">
        <f>TITRES_STAT!D1400</f>
        <v>0.75</v>
      </c>
      <c r="C1397" s="2">
        <f t="shared" si="189"/>
        <v>-3.0000000000000027E-2</v>
      </c>
      <c r="D1397" s="2">
        <f t="shared" si="190"/>
        <v>0</v>
      </c>
      <c r="E1397" s="2">
        <f t="shared" si="191"/>
        <v>3.0000000000000027E-2</v>
      </c>
      <c r="F1397" s="2">
        <f t="shared" si="196"/>
        <v>5.8545172954470774E-3</v>
      </c>
      <c r="G1397" s="2">
        <f t="shared" si="196"/>
        <v>7.4439036629888201E-3</v>
      </c>
      <c r="H1397" s="2">
        <f t="shared" si="193"/>
        <v>0.78648482845846179</v>
      </c>
      <c r="I1397" s="2">
        <f t="shared" si="194"/>
        <v>44.024153797998437</v>
      </c>
    </row>
    <row r="1398" spans="1:9" ht="13.5" x14ac:dyDescent="0.25">
      <c r="A1398" s="3">
        <f>TITRES_STAT!B1401</f>
        <v>44349</v>
      </c>
      <c r="B1398" s="5">
        <f>TITRES_STAT!D1401</f>
        <v>0.74</v>
      </c>
      <c r="C1398" s="2">
        <f t="shared" si="189"/>
        <v>-1.0000000000000009E-2</v>
      </c>
      <c r="D1398" s="2">
        <f t="shared" si="190"/>
        <v>0</v>
      </c>
      <c r="E1398" s="2">
        <f t="shared" si="191"/>
        <v>1.0000000000000009E-2</v>
      </c>
      <c r="F1398" s="2">
        <f t="shared" si="196"/>
        <v>5.4363374886294289E-3</v>
      </c>
      <c r="G1398" s="2">
        <f t="shared" si="196"/>
        <v>7.6264819727753343E-3</v>
      </c>
      <c r="H1398" s="2">
        <f t="shared" si="193"/>
        <v>0.71282375124412767</v>
      </c>
      <c r="I1398" s="2">
        <f t="shared" si="194"/>
        <v>41.616876851827897</v>
      </c>
    </row>
    <row r="1399" spans="1:9" ht="13.5" x14ac:dyDescent="0.25">
      <c r="A1399" s="3">
        <f>TITRES_STAT!B1402</f>
        <v>44350</v>
      </c>
      <c r="B1399" s="5">
        <f>TITRES_STAT!D1402</f>
        <v>0.75</v>
      </c>
      <c r="C1399" s="2">
        <f t="shared" si="189"/>
        <v>1.0000000000000009E-2</v>
      </c>
      <c r="D1399" s="2">
        <f t="shared" si="190"/>
        <v>1.0000000000000009E-2</v>
      </c>
      <c r="E1399" s="2">
        <f t="shared" si="191"/>
        <v>0</v>
      </c>
      <c r="F1399" s="2">
        <f t="shared" si="196"/>
        <v>5.7623133822987558E-3</v>
      </c>
      <c r="G1399" s="2">
        <f t="shared" si="196"/>
        <v>7.0817332604342391E-3</v>
      </c>
      <c r="H1399" s="2">
        <f t="shared" si="193"/>
        <v>0.81368687161558262</v>
      </c>
      <c r="I1399" s="2">
        <f t="shared" si="194"/>
        <v>44.863690880155765</v>
      </c>
    </row>
    <row r="1400" spans="1:9" ht="13.5" x14ac:dyDescent="0.25">
      <c r="A1400" s="3">
        <f>TITRES_STAT!B1403</f>
        <v>44351</v>
      </c>
      <c r="B1400" s="5">
        <f>TITRES_STAT!D1403</f>
        <v>0.75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5.3507195692774154E-3</v>
      </c>
      <c r="G1400" s="2">
        <f t="shared" si="196"/>
        <v>6.5758951704032219E-3</v>
      </c>
      <c r="H1400" s="2">
        <f t="shared" si="193"/>
        <v>0.81368687161558251</v>
      </c>
      <c r="I1400" s="2">
        <f t="shared" si="194"/>
        <v>44.863690880155765</v>
      </c>
    </row>
    <row r="1401" spans="1:9" ht="13.5" x14ac:dyDescent="0.25">
      <c r="A1401" s="3">
        <f>TITRES_STAT!B1404</f>
        <v>44354</v>
      </c>
      <c r="B1401" s="5">
        <f>TITRES_STAT!D1404</f>
        <v>0.75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4.9685253143290286E-3</v>
      </c>
      <c r="G1401" s="2">
        <f t="shared" si="196"/>
        <v>6.1061883725172777E-3</v>
      </c>
      <c r="H1401" s="2">
        <f t="shared" si="193"/>
        <v>0.81368687161558251</v>
      </c>
      <c r="I1401" s="2">
        <f t="shared" si="194"/>
        <v>44.863690880155765</v>
      </c>
    </row>
    <row r="1402" spans="1:9" ht="13.5" x14ac:dyDescent="0.25">
      <c r="A1402" s="3">
        <f>TITRES_STAT!B1405</f>
        <v>44355</v>
      </c>
      <c r="B1402" s="5">
        <f>TITRES_STAT!D1405</f>
        <v>0.75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4.6136306490198124E-3</v>
      </c>
      <c r="G1402" s="2">
        <f t="shared" si="196"/>
        <v>5.6700320601946142E-3</v>
      </c>
      <c r="H1402" s="2">
        <f t="shared" si="193"/>
        <v>0.81368687161558262</v>
      </c>
      <c r="I1402" s="2">
        <f t="shared" si="194"/>
        <v>44.863690880155765</v>
      </c>
    </row>
    <row r="1403" spans="1:9" ht="13.5" x14ac:dyDescent="0.25">
      <c r="A1403" s="3">
        <f>TITRES_STAT!B1406</f>
        <v>44356</v>
      </c>
      <c r="B1403" s="5">
        <f>TITRES_STAT!D1406</f>
        <v>0.77</v>
      </c>
      <c r="C1403" s="2">
        <f t="shared" si="189"/>
        <v>2.0000000000000018E-2</v>
      </c>
      <c r="D1403" s="2">
        <f t="shared" si="190"/>
        <v>2.0000000000000018E-2</v>
      </c>
      <c r="E1403" s="2">
        <f t="shared" si="191"/>
        <v>0</v>
      </c>
      <c r="F1403" s="2">
        <f t="shared" si="196"/>
        <v>5.7126570312326843E-3</v>
      </c>
      <c r="G1403" s="2">
        <f t="shared" si="196"/>
        <v>5.2650297701807135E-3</v>
      </c>
      <c r="H1403" s="2">
        <f t="shared" si="193"/>
        <v>1.085018942074587</v>
      </c>
      <c r="I1403" s="2">
        <f t="shared" si="194"/>
        <v>52.038805028552723</v>
      </c>
    </row>
    <row r="1404" spans="1:9" ht="13.5" x14ac:dyDescent="0.25">
      <c r="A1404" s="3">
        <f>TITRES_STAT!B1407</f>
        <v>44357</v>
      </c>
      <c r="B1404" s="5">
        <f>TITRES_STAT!D1407</f>
        <v>0.78</v>
      </c>
      <c r="C1404" s="2">
        <f t="shared" si="189"/>
        <v>1.0000000000000009E-2</v>
      </c>
      <c r="D1404" s="2">
        <f t="shared" si="190"/>
        <v>1.0000000000000009E-2</v>
      </c>
      <c r="E1404" s="2">
        <f t="shared" si="191"/>
        <v>0</v>
      </c>
      <c r="F1404" s="2">
        <f t="shared" si="196"/>
        <v>6.0188958147160644E-3</v>
      </c>
      <c r="G1404" s="2">
        <f t="shared" si="196"/>
        <v>4.8889562151678053E-3</v>
      </c>
      <c r="H1404" s="2">
        <f t="shared" si="193"/>
        <v>1.2311208261678972</v>
      </c>
      <c r="I1404" s="2">
        <f t="shared" si="194"/>
        <v>55.179478033129726</v>
      </c>
    </row>
    <row r="1405" spans="1:9" ht="13.5" x14ac:dyDescent="0.25">
      <c r="A1405" s="3">
        <f>TITRES_STAT!B1408</f>
        <v>44358</v>
      </c>
      <c r="B1405" s="5">
        <f>TITRES_STAT!D1408</f>
        <v>0.79</v>
      </c>
      <c r="C1405" s="2">
        <f t="shared" si="189"/>
        <v>1.0000000000000009E-2</v>
      </c>
      <c r="D1405" s="2">
        <f t="shared" si="190"/>
        <v>1.0000000000000009E-2</v>
      </c>
      <c r="E1405" s="2">
        <f t="shared" si="191"/>
        <v>0</v>
      </c>
      <c r="F1405" s="2">
        <f t="shared" ref="F1405:G1420" si="197">((F1404*13)+D1405)/14</f>
        <v>6.3032603993792031E-3</v>
      </c>
      <c r="G1405" s="2">
        <f t="shared" si="197"/>
        <v>4.5397450569415335E-3</v>
      </c>
      <c r="H1405" s="2">
        <f t="shared" si="193"/>
        <v>1.3884613167299236</v>
      </c>
      <c r="I1405" s="2">
        <f t="shared" si="194"/>
        <v>58.132041201776119</v>
      </c>
    </row>
    <row r="1406" spans="1:9" ht="13.5" x14ac:dyDescent="0.25">
      <c r="A1406" s="3">
        <f>TITRES_STAT!B1409</f>
        <v>44361</v>
      </c>
      <c r="B1406" s="5">
        <f>TITRES_STAT!D1409</f>
        <v>0.79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5.8530275137092603E-3</v>
      </c>
      <c r="G1406" s="2">
        <f t="shared" si="197"/>
        <v>4.2154775528742815E-3</v>
      </c>
      <c r="H1406" s="2">
        <f t="shared" si="193"/>
        <v>1.3884613167299233</v>
      </c>
      <c r="I1406" s="2">
        <f t="shared" si="194"/>
        <v>58.132041201776119</v>
      </c>
    </row>
    <row r="1407" spans="1:9" ht="13.5" x14ac:dyDescent="0.25">
      <c r="A1407" s="3">
        <f>TITRES_STAT!B1410</f>
        <v>44362</v>
      </c>
      <c r="B1407" s="5">
        <f>TITRES_STAT!D1410</f>
        <v>0.77</v>
      </c>
      <c r="C1407" s="2">
        <f t="shared" si="189"/>
        <v>-2.0000000000000018E-2</v>
      </c>
      <c r="D1407" s="2">
        <f t="shared" si="190"/>
        <v>0</v>
      </c>
      <c r="E1407" s="2">
        <f t="shared" si="191"/>
        <v>2.0000000000000018E-2</v>
      </c>
      <c r="F1407" s="2">
        <f t="shared" si="197"/>
        <v>5.4349541198728838E-3</v>
      </c>
      <c r="G1407" s="2">
        <f t="shared" si="197"/>
        <v>5.3429434419546918E-3</v>
      </c>
      <c r="H1407" s="2">
        <f t="shared" si="193"/>
        <v>1.0172209717205112</v>
      </c>
      <c r="I1407" s="2">
        <f t="shared" si="194"/>
        <v>50.426848916453196</v>
      </c>
    </row>
    <row r="1408" spans="1:9" ht="13.5" x14ac:dyDescent="0.25">
      <c r="A1408" s="3">
        <f>TITRES_STAT!B1411</f>
        <v>44363</v>
      </c>
      <c r="B1408" s="5">
        <f>TITRES_STAT!D1411</f>
        <v>0.77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5.0467431113105348E-3</v>
      </c>
      <c r="G1408" s="2">
        <f t="shared" si="197"/>
        <v>4.9613046246722138E-3</v>
      </c>
      <c r="H1408" s="2">
        <f t="shared" si="193"/>
        <v>1.017220971720511</v>
      </c>
      <c r="I1408" s="2">
        <f t="shared" si="194"/>
        <v>50.426848916453196</v>
      </c>
    </row>
    <row r="1409" spans="1:9" ht="13.5" x14ac:dyDescent="0.25">
      <c r="A1409" s="3">
        <f>TITRES_STAT!B1412</f>
        <v>44364</v>
      </c>
      <c r="B1409" s="5">
        <f>TITRES_STAT!D1412</f>
        <v>0.77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4.6862614605026392E-3</v>
      </c>
      <c r="G1409" s="2">
        <f t="shared" si="197"/>
        <v>4.6069257229099129E-3</v>
      </c>
      <c r="H1409" s="2">
        <f t="shared" si="193"/>
        <v>1.017220971720511</v>
      </c>
      <c r="I1409" s="2">
        <f t="shared" si="194"/>
        <v>50.426848916453196</v>
      </c>
    </row>
    <row r="1410" spans="1:9" ht="13.5" x14ac:dyDescent="0.25">
      <c r="A1410" s="3">
        <f>TITRES_STAT!B1413</f>
        <v>44365</v>
      </c>
      <c r="B1410" s="5">
        <f>TITRES_STAT!D1413</f>
        <v>0.77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4.3515284990381644E-3</v>
      </c>
      <c r="G1410" s="2">
        <f t="shared" si="197"/>
        <v>4.2778595998449196E-3</v>
      </c>
      <c r="H1410" s="2">
        <f t="shared" si="193"/>
        <v>1.0172209717205107</v>
      </c>
      <c r="I1410" s="2">
        <f t="shared" si="194"/>
        <v>50.426848916453181</v>
      </c>
    </row>
    <row r="1411" spans="1:9" ht="13.5" x14ac:dyDescent="0.25">
      <c r="A1411" s="3">
        <f>TITRES_STAT!B1414</f>
        <v>44368</v>
      </c>
      <c r="B1411" s="5">
        <f>TITRES_STAT!D1414</f>
        <v>0.77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4.0407050348211524E-3</v>
      </c>
      <c r="G1411" s="2">
        <f t="shared" si="197"/>
        <v>3.9722981998559972E-3</v>
      </c>
      <c r="H1411" s="2">
        <f t="shared" si="193"/>
        <v>1.0172209717205105</v>
      </c>
      <c r="I1411" s="2">
        <f t="shared" si="194"/>
        <v>50.426848916453174</v>
      </c>
    </row>
    <row r="1412" spans="1:9" ht="13.5" x14ac:dyDescent="0.25">
      <c r="A1412" s="3">
        <f>TITRES_STAT!B1415</f>
        <v>44369</v>
      </c>
      <c r="B1412" s="5">
        <f>TITRES_STAT!D1415</f>
        <v>0.76</v>
      </c>
      <c r="C1412" s="2">
        <f t="shared" si="198"/>
        <v>-1.0000000000000009E-2</v>
      </c>
      <c r="D1412" s="2">
        <f t="shared" si="199"/>
        <v>0</v>
      </c>
      <c r="E1412" s="2">
        <f t="shared" si="200"/>
        <v>1.0000000000000009E-2</v>
      </c>
      <c r="F1412" s="2">
        <f t="shared" si="197"/>
        <v>3.7520832466196416E-3</v>
      </c>
      <c r="G1412" s="2">
        <f t="shared" si="197"/>
        <v>4.4028483284377128E-3</v>
      </c>
      <c r="H1412" s="2">
        <f t="shared" si="193"/>
        <v>0.85219452652619865</v>
      </c>
      <c r="I1412" s="2">
        <f t="shared" si="194"/>
        <v>46.009990544810336</v>
      </c>
    </row>
    <row r="1413" spans="1:9" ht="13.5" x14ac:dyDescent="0.25">
      <c r="A1413" s="3">
        <f>TITRES_STAT!B1416</f>
        <v>44370</v>
      </c>
      <c r="B1413" s="5">
        <f>TITRES_STAT!D1416</f>
        <v>0.74</v>
      </c>
      <c r="C1413" s="2">
        <f t="shared" si="198"/>
        <v>-2.0000000000000018E-2</v>
      </c>
      <c r="D1413" s="2">
        <f t="shared" si="199"/>
        <v>0</v>
      </c>
      <c r="E1413" s="2">
        <f t="shared" si="200"/>
        <v>2.0000000000000018E-2</v>
      </c>
      <c r="F1413" s="2">
        <f t="shared" si="197"/>
        <v>3.4840773004325243E-3</v>
      </c>
      <c r="G1413" s="2">
        <f t="shared" si="197"/>
        <v>5.5169305906921633E-3</v>
      </c>
      <c r="H1413" s="2">
        <f t="shared" si="193"/>
        <v>0.63152458475925943</v>
      </c>
      <c r="I1413" s="2">
        <f t="shared" si="194"/>
        <v>38.707635217917627</v>
      </c>
    </row>
    <row r="1414" spans="1:9" ht="13.5" x14ac:dyDescent="0.25">
      <c r="A1414" s="3">
        <f>TITRES_STAT!B1417</f>
        <v>44371</v>
      </c>
      <c r="B1414" s="5">
        <f>TITRES_STAT!D1417</f>
        <v>0.74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3.2352146361159157E-3</v>
      </c>
      <c r="G1414" s="2">
        <f t="shared" si="197"/>
        <v>5.1228641199284374E-3</v>
      </c>
      <c r="H1414" s="2">
        <f t="shared" si="193"/>
        <v>0.63152458475925954</v>
      </c>
      <c r="I1414" s="2">
        <f t="shared" si="194"/>
        <v>38.707635217917627</v>
      </c>
    </row>
    <row r="1415" spans="1:9" ht="13.5" x14ac:dyDescent="0.25">
      <c r="A1415" s="3">
        <f>TITRES_STAT!B1418</f>
        <v>44372</v>
      </c>
      <c r="B1415" s="5">
        <f>TITRES_STAT!D1418</f>
        <v>0.76</v>
      </c>
      <c r="C1415" s="2">
        <f t="shared" si="198"/>
        <v>2.0000000000000018E-2</v>
      </c>
      <c r="D1415" s="2">
        <f t="shared" si="199"/>
        <v>2.0000000000000018E-2</v>
      </c>
      <c r="E1415" s="2">
        <f t="shared" si="200"/>
        <v>0</v>
      </c>
      <c r="F1415" s="2">
        <f t="shared" si="197"/>
        <v>4.43269930496478E-3</v>
      </c>
      <c r="G1415" s="2">
        <f t="shared" si="197"/>
        <v>4.7569452542192631E-3</v>
      </c>
      <c r="H1415" s="2">
        <f t="shared" si="193"/>
        <v>0.93183735949727675</v>
      </c>
      <c r="I1415" s="2">
        <f t="shared" si="194"/>
        <v>48.235807994714904</v>
      </c>
    </row>
    <row r="1416" spans="1:9" ht="13.5" x14ac:dyDescent="0.25">
      <c r="A1416" s="3">
        <f>TITRES_STAT!B1419</f>
        <v>44375</v>
      </c>
      <c r="B1416" s="5">
        <f>TITRES_STAT!D1419</f>
        <v>0.73</v>
      </c>
      <c r="C1416" s="2">
        <f t="shared" si="198"/>
        <v>-3.0000000000000027E-2</v>
      </c>
      <c r="D1416" s="2">
        <f t="shared" si="199"/>
        <v>0</v>
      </c>
      <c r="E1416" s="2">
        <f t="shared" si="200"/>
        <v>3.0000000000000027E-2</v>
      </c>
      <c r="F1416" s="2">
        <f t="shared" si="197"/>
        <v>4.1160779260387241E-3</v>
      </c>
      <c r="G1416" s="2">
        <f t="shared" si="197"/>
        <v>6.5600205932036032E-3</v>
      </c>
      <c r="H1416" s="2">
        <f t="shared" si="193"/>
        <v>0.62744893366693333</v>
      </c>
      <c r="I1416" s="2">
        <f t="shared" si="194"/>
        <v>38.554139591537215</v>
      </c>
    </row>
    <row r="1417" spans="1:9" ht="13.5" x14ac:dyDescent="0.25">
      <c r="A1417" s="3">
        <f>TITRES_STAT!B1420</f>
        <v>44376</v>
      </c>
      <c r="B1417" s="5">
        <f>TITRES_STAT!D1420</f>
        <v>0.73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3.8220723598931011E-3</v>
      </c>
      <c r="G1417" s="2">
        <f t="shared" si="197"/>
        <v>6.09144769368906E-3</v>
      </c>
      <c r="H1417" s="2">
        <f t="shared" si="193"/>
        <v>0.62744893366693333</v>
      </c>
      <c r="I1417" s="2">
        <f t="shared" si="194"/>
        <v>38.554139591537215</v>
      </c>
    </row>
    <row r="1418" spans="1:9" ht="13.5" x14ac:dyDescent="0.25">
      <c r="A1418" s="3">
        <f>TITRES_STAT!B1421</f>
        <v>44377</v>
      </c>
      <c r="B1418" s="5">
        <f>TITRES_STAT!D1421</f>
        <v>0.71</v>
      </c>
      <c r="C1418" s="2">
        <f t="shared" si="198"/>
        <v>-2.0000000000000018E-2</v>
      </c>
      <c r="D1418" s="2">
        <f t="shared" si="199"/>
        <v>0</v>
      </c>
      <c r="E1418" s="2">
        <f t="shared" si="200"/>
        <v>2.0000000000000018E-2</v>
      </c>
      <c r="F1418" s="2">
        <f t="shared" si="197"/>
        <v>3.5490671913293082E-3</v>
      </c>
      <c r="G1418" s="2">
        <f t="shared" si="197"/>
        <v>7.0849157155684142E-3</v>
      </c>
      <c r="H1418" s="2">
        <f t="shared" si="193"/>
        <v>0.50093287398332453</v>
      </c>
      <c r="I1418" s="2">
        <f t="shared" si="194"/>
        <v>33.374768629985383</v>
      </c>
    </row>
    <row r="1419" spans="1:9" ht="13.5" x14ac:dyDescent="0.25">
      <c r="A1419" s="3">
        <f>TITRES_STAT!B1422</f>
        <v>44378</v>
      </c>
      <c r="B1419" s="5">
        <f>TITRES_STAT!D1422</f>
        <v>0.7</v>
      </c>
      <c r="C1419" s="2">
        <f t="shared" si="198"/>
        <v>-1.0000000000000009E-2</v>
      </c>
      <c r="D1419" s="2">
        <f t="shared" si="199"/>
        <v>0</v>
      </c>
      <c r="E1419" s="2">
        <f t="shared" si="200"/>
        <v>1.0000000000000009E-2</v>
      </c>
      <c r="F1419" s="2">
        <f t="shared" si="197"/>
        <v>3.2955623919486434E-3</v>
      </c>
      <c r="G1419" s="2">
        <f t="shared" si="197"/>
        <v>7.2931360215992419E-3</v>
      </c>
      <c r="H1419" s="2">
        <f t="shared" si="193"/>
        <v>0.45187178494800528</v>
      </c>
      <c r="I1419" s="2">
        <f t="shared" si="194"/>
        <v>31.123394616018928</v>
      </c>
    </row>
    <row r="1420" spans="1:9" ht="13.5" x14ac:dyDescent="0.25">
      <c r="A1420" s="3">
        <f>TITRES_STAT!B1423</f>
        <v>44379</v>
      </c>
      <c r="B1420" s="5">
        <f>TITRES_STAT!D1423</f>
        <v>0.68</v>
      </c>
      <c r="C1420" s="2">
        <f t="shared" si="198"/>
        <v>-1.9999999999999907E-2</v>
      </c>
      <c r="D1420" s="2">
        <f t="shared" si="199"/>
        <v>0</v>
      </c>
      <c r="E1420" s="2">
        <f t="shared" si="200"/>
        <v>1.9999999999999907E-2</v>
      </c>
      <c r="F1420" s="2">
        <f t="shared" si="197"/>
        <v>3.060165078238026E-3</v>
      </c>
      <c r="G1420" s="2">
        <f t="shared" si="197"/>
        <v>8.2007691629135751E-3</v>
      </c>
      <c r="H1420" s="2">
        <f t="shared" si="193"/>
        <v>0.3731558610474055</v>
      </c>
      <c r="I1420" s="2">
        <f t="shared" si="194"/>
        <v>27.175055041659476</v>
      </c>
    </row>
    <row r="1421" spans="1:9" ht="13.5" x14ac:dyDescent="0.25">
      <c r="A1421" s="3">
        <f>TITRES_STAT!B1424</f>
        <v>44382</v>
      </c>
      <c r="B1421" s="5">
        <f>TITRES_STAT!D1424</f>
        <v>0.67</v>
      </c>
      <c r="C1421" s="2">
        <f t="shared" si="198"/>
        <v>-1.0000000000000009E-2</v>
      </c>
      <c r="D1421" s="2">
        <f t="shared" si="199"/>
        <v>0</v>
      </c>
      <c r="E1421" s="2">
        <f t="shared" si="200"/>
        <v>1.0000000000000009E-2</v>
      </c>
      <c r="F1421" s="2">
        <f t="shared" ref="F1421:G1436" si="201">((F1420*13)+D1421)/14</f>
        <v>2.8415818583638814E-3</v>
      </c>
      <c r="G1421" s="2">
        <f t="shared" si="201"/>
        <v>8.3292856512768906E-3</v>
      </c>
      <c r="H1421" s="2">
        <f t="shared" si="193"/>
        <v>0.34115552969758733</v>
      </c>
      <c r="I1421" s="2">
        <f t="shared" si="194"/>
        <v>25.437432284569809</v>
      </c>
    </row>
    <row r="1422" spans="1:9" ht="13.5" x14ac:dyDescent="0.25">
      <c r="A1422" s="3">
        <f>TITRES_STAT!B1425</f>
        <v>44383</v>
      </c>
      <c r="B1422" s="5">
        <f>TITRES_STAT!D1425</f>
        <v>0.69</v>
      </c>
      <c r="C1422" s="2">
        <f t="shared" si="198"/>
        <v>1.9999999999999907E-2</v>
      </c>
      <c r="D1422" s="2">
        <f t="shared" si="199"/>
        <v>1.9999999999999907E-2</v>
      </c>
      <c r="E1422" s="2">
        <f t="shared" si="200"/>
        <v>0</v>
      </c>
      <c r="F1422" s="2">
        <f t="shared" si="201"/>
        <v>4.0671831541950259E-3</v>
      </c>
      <c r="G1422" s="2">
        <f t="shared" si="201"/>
        <v>7.7343366761856843E-3</v>
      </c>
      <c r="H1422" s="2">
        <f t="shared" si="193"/>
        <v>0.52586062961521152</v>
      </c>
      <c r="I1422" s="2">
        <f t="shared" si="194"/>
        <v>34.463215015110649</v>
      </c>
    </row>
    <row r="1423" spans="1:9" ht="13.5" x14ac:dyDescent="0.25">
      <c r="A1423" s="3">
        <f>TITRES_STAT!B1426</f>
        <v>44384</v>
      </c>
      <c r="B1423" s="5">
        <f>TITRES_STAT!D1426</f>
        <v>0.69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3.7766700717525238E-3</v>
      </c>
      <c r="G1423" s="2">
        <f t="shared" si="201"/>
        <v>7.1818840564581354E-3</v>
      </c>
      <c r="H1423" s="2">
        <f t="shared" si="193"/>
        <v>0.52586062961521141</v>
      </c>
      <c r="I1423" s="2">
        <f t="shared" si="194"/>
        <v>34.463215015110649</v>
      </c>
    </row>
    <row r="1424" spans="1:9" ht="13.5" x14ac:dyDescent="0.25">
      <c r="A1424" s="3">
        <f>TITRES_STAT!B1427</f>
        <v>44385</v>
      </c>
      <c r="B1424" s="5">
        <f>TITRES_STAT!D1427</f>
        <v>0.71</v>
      </c>
      <c r="C1424" s="2">
        <f t="shared" si="198"/>
        <v>2.0000000000000018E-2</v>
      </c>
      <c r="D1424" s="2">
        <f t="shared" si="199"/>
        <v>2.0000000000000018E-2</v>
      </c>
      <c r="E1424" s="2">
        <f t="shared" si="200"/>
        <v>0</v>
      </c>
      <c r="F1424" s="2">
        <f t="shared" si="201"/>
        <v>4.9354793523416303E-3</v>
      </c>
      <c r="G1424" s="2">
        <f t="shared" si="201"/>
        <v>6.6688923381396977E-3</v>
      </c>
      <c r="H1424" s="2">
        <f t="shared" si="193"/>
        <v>0.74007482833624405</v>
      </c>
      <c r="I1424" s="2">
        <f t="shared" si="194"/>
        <v>42.531207065609898</v>
      </c>
    </row>
    <row r="1425" spans="1:9" ht="13.5" x14ac:dyDescent="0.25">
      <c r="A1425" s="3">
        <f>TITRES_STAT!B1428</f>
        <v>44386</v>
      </c>
      <c r="B1425" s="5">
        <f>TITRES_STAT!D1428</f>
        <v>0.71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4.5829451128886565E-3</v>
      </c>
      <c r="G1425" s="2">
        <f t="shared" si="201"/>
        <v>6.1925428854154333E-3</v>
      </c>
      <c r="H1425" s="2">
        <f t="shared" ref="H1425:H1488" si="202">F1425/G1425</f>
        <v>0.74007482833624405</v>
      </c>
      <c r="I1425" s="2">
        <f t="shared" ref="I1425:I1488" si="203">IF(G1425=0,100,100-(100/(1+H1425)))</f>
        <v>42.531207065609898</v>
      </c>
    </row>
    <row r="1426" spans="1:9" ht="13.5" x14ac:dyDescent="0.25">
      <c r="A1426" s="3">
        <f>TITRES_STAT!B1429</f>
        <v>44389</v>
      </c>
      <c r="B1426" s="5">
        <f>TITRES_STAT!D1429</f>
        <v>0.7</v>
      </c>
      <c r="C1426" s="2">
        <f t="shared" si="198"/>
        <v>-1.0000000000000009E-2</v>
      </c>
      <c r="D1426" s="2">
        <f t="shared" si="199"/>
        <v>0</v>
      </c>
      <c r="E1426" s="2">
        <f t="shared" si="200"/>
        <v>1.0000000000000009E-2</v>
      </c>
      <c r="F1426" s="2">
        <f t="shared" si="201"/>
        <v>4.2555918905394664E-3</v>
      </c>
      <c r="G1426" s="2">
        <f t="shared" si="201"/>
        <v>6.4645041078857596E-3</v>
      </c>
      <c r="H1426" s="2">
        <f t="shared" si="202"/>
        <v>0.65830136689808272</v>
      </c>
      <c r="I1426" s="2">
        <f t="shared" si="203"/>
        <v>39.697330053430584</v>
      </c>
    </row>
    <row r="1427" spans="1:9" ht="13.5" x14ac:dyDescent="0.25">
      <c r="A1427" s="3">
        <f>TITRES_STAT!B1430</f>
        <v>44390</v>
      </c>
      <c r="B1427" s="5">
        <f>TITRES_STAT!D1430</f>
        <v>0.7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3.9516210412152185E-3</v>
      </c>
      <c r="G1427" s="2">
        <f t="shared" si="201"/>
        <v>6.002753814465348E-3</v>
      </c>
      <c r="H1427" s="2">
        <f t="shared" si="202"/>
        <v>0.65830136689808272</v>
      </c>
      <c r="I1427" s="2">
        <f t="shared" si="203"/>
        <v>39.697330053430584</v>
      </c>
    </row>
    <row r="1428" spans="1:9" ht="13.5" x14ac:dyDescent="0.25">
      <c r="A1428" s="3">
        <f>TITRES_STAT!B1431</f>
        <v>44391</v>
      </c>
      <c r="B1428" s="5">
        <f>TITRES_STAT!D1431</f>
        <v>0.68</v>
      </c>
      <c r="C1428" s="2">
        <f t="shared" si="198"/>
        <v>-1.9999999999999907E-2</v>
      </c>
      <c r="D1428" s="2">
        <f t="shared" si="199"/>
        <v>0</v>
      </c>
      <c r="E1428" s="2">
        <f t="shared" si="200"/>
        <v>1.9999999999999907E-2</v>
      </c>
      <c r="F1428" s="2">
        <f t="shared" si="201"/>
        <v>3.6693623954141314E-3</v>
      </c>
      <c r="G1428" s="2">
        <f t="shared" si="201"/>
        <v>7.0025571134321027E-3</v>
      </c>
      <c r="H1428" s="2">
        <f t="shared" si="202"/>
        <v>0.52400320853873028</v>
      </c>
      <c r="I1428" s="2">
        <f t="shared" si="203"/>
        <v>34.383340245140531</v>
      </c>
    </row>
    <row r="1429" spans="1:9" ht="13.5" x14ac:dyDescent="0.25">
      <c r="A1429" s="3">
        <f>TITRES_STAT!B1432</f>
        <v>44392</v>
      </c>
      <c r="B1429" s="5">
        <f>TITRES_STAT!D1432</f>
        <v>0.68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3.4072650814559791E-3</v>
      </c>
      <c r="G1429" s="2">
        <f t="shared" si="201"/>
        <v>6.5023744624726669E-3</v>
      </c>
      <c r="H1429" s="2">
        <f t="shared" si="202"/>
        <v>0.52400320853873028</v>
      </c>
      <c r="I1429" s="2">
        <f t="shared" si="203"/>
        <v>34.383340245140531</v>
      </c>
    </row>
    <row r="1430" spans="1:9" ht="13.5" x14ac:dyDescent="0.25">
      <c r="A1430" s="3">
        <f>TITRES_STAT!B1433</f>
        <v>44393</v>
      </c>
      <c r="B1430" s="5">
        <f>TITRES_STAT!D1433</f>
        <v>0.68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3.1638890042091235E-3</v>
      </c>
      <c r="G1430" s="2">
        <f t="shared" si="201"/>
        <v>6.0379191437246191E-3</v>
      </c>
      <c r="H1430" s="2">
        <f t="shared" si="202"/>
        <v>0.52400320853873028</v>
      </c>
      <c r="I1430" s="2">
        <f t="shared" si="203"/>
        <v>34.383340245140531</v>
      </c>
    </row>
    <row r="1431" spans="1:9" ht="13.5" x14ac:dyDescent="0.25">
      <c r="A1431" s="3">
        <f>TITRES_STAT!B1434</f>
        <v>44396</v>
      </c>
      <c r="B1431" s="5">
        <f>TITRES_STAT!D1434</f>
        <v>0.68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2.9378969324799003E-3</v>
      </c>
      <c r="G1431" s="2">
        <f t="shared" si="201"/>
        <v>5.6066392048871464E-3</v>
      </c>
      <c r="H1431" s="2">
        <f t="shared" si="202"/>
        <v>0.52400320853873028</v>
      </c>
      <c r="I1431" s="2">
        <f t="shared" si="203"/>
        <v>34.383340245140531</v>
      </c>
    </row>
    <row r="1432" spans="1:9" ht="13.5" x14ac:dyDescent="0.25">
      <c r="A1432" s="3">
        <f>TITRES_STAT!B1435</f>
        <v>44399</v>
      </c>
      <c r="B1432" s="5">
        <f>TITRES_STAT!D1435</f>
        <v>0.7</v>
      </c>
      <c r="C1432" s="2">
        <f t="shared" si="198"/>
        <v>1.9999999999999907E-2</v>
      </c>
      <c r="D1432" s="2">
        <f t="shared" si="199"/>
        <v>1.9999999999999907E-2</v>
      </c>
      <c r="E1432" s="2">
        <f t="shared" si="200"/>
        <v>0</v>
      </c>
      <c r="F1432" s="2">
        <f t="shared" si="201"/>
        <v>4.156618580159901E-3</v>
      </c>
      <c r="G1432" s="2">
        <f t="shared" si="201"/>
        <v>5.2061649759666357E-3</v>
      </c>
      <c r="H1432" s="2">
        <f t="shared" si="202"/>
        <v>0.79840316227937747</v>
      </c>
      <c r="I1432" s="2">
        <f t="shared" si="203"/>
        <v>44.395115568382629</v>
      </c>
    </row>
    <row r="1433" spans="1:9" ht="13.5" x14ac:dyDescent="0.25">
      <c r="A1433" s="3">
        <f>TITRES_STAT!B1436</f>
        <v>44400</v>
      </c>
      <c r="B1433" s="5">
        <f>TITRES_STAT!D1436</f>
        <v>0.72</v>
      </c>
      <c r="C1433" s="2">
        <f t="shared" si="198"/>
        <v>2.0000000000000018E-2</v>
      </c>
      <c r="D1433" s="2">
        <f t="shared" si="199"/>
        <v>2.0000000000000018E-2</v>
      </c>
      <c r="E1433" s="2">
        <f t="shared" si="200"/>
        <v>0</v>
      </c>
      <c r="F1433" s="2">
        <f t="shared" si="201"/>
        <v>5.288288681577053E-3</v>
      </c>
      <c r="G1433" s="2">
        <f t="shared" si="201"/>
        <v>4.8342960491118761E-3</v>
      </c>
      <c r="H1433" s="2">
        <f t="shared" si="202"/>
        <v>1.0939108047693069</v>
      </c>
      <c r="I1433" s="2">
        <f t="shared" si="203"/>
        <v>52.242473856942858</v>
      </c>
    </row>
    <row r="1434" spans="1:9" ht="13.5" x14ac:dyDescent="0.25">
      <c r="A1434" s="3">
        <f>TITRES_STAT!B1437</f>
        <v>44403</v>
      </c>
      <c r="B1434" s="5">
        <f>TITRES_STAT!D1437</f>
        <v>0.71</v>
      </c>
      <c r="C1434" s="2">
        <f t="shared" si="198"/>
        <v>-1.0000000000000009E-2</v>
      </c>
      <c r="D1434" s="2">
        <f t="shared" si="199"/>
        <v>0</v>
      </c>
      <c r="E1434" s="2">
        <f t="shared" si="200"/>
        <v>1.0000000000000009E-2</v>
      </c>
      <c r="F1434" s="2">
        <f t="shared" si="201"/>
        <v>4.9105537757501211E-3</v>
      </c>
      <c r="G1434" s="2">
        <f t="shared" si="201"/>
        <v>5.2032749027467419E-3</v>
      </c>
      <c r="H1434" s="2">
        <f t="shared" si="202"/>
        <v>0.9437429056761738</v>
      </c>
      <c r="I1434" s="2">
        <f t="shared" si="203"/>
        <v>48.55286688996928</v>
      </c>
    </row>
    <row r="1435" spans="1:9" ht="13.5" x14ac:dyDescent="0.25">
      <c r="A1435" s="3">
        <f>TITRES_STAT!B1438</f>
        <v>44404</v>
      </c>
      <c r="B1435" s="5">
        <f>TITRES_STAT!D1438</f>
        <v>0.7</v>
      </c>
      <c r="C1435" s="2">
        <f t="shared" si="198"/>
        <v>-1.0000000000000009E-2</v>
      </c>
      <c r="D1435" s="2">
        <f t="shared" si="199"/>
        <v>0</v>
      </c>
      <c r="E1435" s="2">
        <f t="shared" si="200"/>
        <v>1.0000000000000009E-2</v>
      </c>
      <c r="F1435" s="2">
        <f t="shared" si="201"/>
        <v>4.5597999346251123E-3</v>
      </c>
      <c r="G1435" s="2">
        <f t="shared" si="201"/>
        <v>5.5458981239791183E-3</v>
      </c>
      <c r="H1435" s="2">
        <f t="shared" si="202"/>
        <v>0.82219323772098218</v>
      </c>
      <c r="I1435" s="2">
        <f t="shared" si="203"/>
        <v>45.121078308319241</v>
      </c>
    </row>
    <row r="1436" spans="1:9" ht="13.5" x14ac:dyDescent="0.25">
      <c r="A1436" s="3">
        <f>TITRES_STAT!B1439</f>
        <v>44405</v>
      </c>
      <c r="B1436" s="5">
        <f>TITRES_STAT!D1439</f>
        <v>0.72</v>
      </c>
      <c r="C1436" s="2">
        <f t="shared" si="198"/>
        <v>2.0000000000000018E-2</v>
      </c>
      <c r="D1436" s="2">
        <f t="shared" si="199"/>
        <v>2.0000000000000018E-2</v>
      </c>
      <c r="E1436" s="2">
        <f t="shared" si="200"/>
        <v>0</v>
      </c>
      <c r="F1436" s="2">
        <f t="shared" si="201"/>
        <v>5.662671367866177E-3</v>
      </c>
      <c r="G1436" s="2">
        <f t="shared" si="201"/>
        <v>5.149762543694896E-3</v>
      </c>
      <c r="H1436" s="2">
        <f t="shared" si="202"/>
        <v>1.099598538732482</v>
      </c>
      <c r="I1436" s="2">
        <f t="shared" si="203"/>
        <v>52.371847210195938</v>
      </c>
    </row>
    <row r="1437" spans="1:9" ht="13.5" x14ac:dyDescent="0.25">
      <c r="A1437" s="3">
        <f>TITRES_STAT!B1440</f>
        <v>44406</v>
      </c>
      <c r="B1437" s="5">
        <f>TITRES_STAT!D1440</f>
        <v>0.74</v>
      </c>
      <c r="C1437" s="2">
        <f t="shared" si="198"/>
        <v>2.0000000000000018E-2</v>
      </c>
      <c r="D1437" s="2">
        <f t="shared" si="199"/>
        <v>2.0000000000000018E-2</v>
      </c>
      <c r="E1437" s="2">
        <f t="shared" si="200"/>
        <v>0</v>
      </c>
      <c r="F1437" s="2">
        <f t="shared" ref="F1437:G1452" si="204">((F1436*13)+D1437)/14</f>
        <v>6.6867662701614516E-3</v>
      </c>
      <c r="G1437" s="2">
        <f t="shared" si="204"/>
        <v>4.781922362002403E-3</v>
      </c>
      <c r="H1437" s="2">
        <f t="shared" si="202"/>
        <v>1.3983427090525589</v>
      </c>
      <c r="I1437" s="2">
        <f t="shared" si="203"/>
        <v>58.30454103888097</v>
      </c>
    </row>
    <row r="1438" spans="1:9" ht="13.5" x14ac:dyDescent="0.25">
      <c r="A1438" s="3">
        <f>TITRES_STAT!B1441</f>
        <v>44407</v>
      </c>
      <c r="B1438" s="5">
        <f>TITRES_STAT!D1441</f>
        <v>0.74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6.2091401080070626E-3</v>
      </c>
      <c r="G1438" s="2">
        <f t="shared" si="204"/>
        <v>4.4403564790022314E-3</v>
      </c>
      <c r="H1438" s="2">
        <f t="shared" si="202"/>
        <v>1.3983427090525591</v>
      </c>
      <c r="I1438" s="2">
        <f t="shared" si="203"/>
        <v>58.304541038880977</v>
      </c>
    </row>
    <row r="1439" spans="1:9" ht="13.5" x14ac:dyDescent="0.25">
      <c r="A1439" s="3">
        <f>TITRES_STAT!B1442</f>
        <v>44410</v>
      </c>
      <c r="B1439" s="5">
        <f>TITRES_STAT!D1442</f>
        <v>0.75</v>
      </c>
      <c r="C1439" s="2">
        <f t="shared" si="198"/>
        <v>1.0000000000000009E-2</v>
      </c>
      <c r="D1439" s="2">
        <f t="shared" si="199"/>
        <v>1.0000000000000009E-2</v>
      </c>
      <c r="E1439" s="2">
        <f t="shared" si="200"/>
        <v>0</v>
      </c>
      <c r="F1439" s="2">
        <f t="shared" si="204"/>
        <v>6.4799158145779868E-3</v>
      </c>
      <c r="G1439" s="2">
        <f t="shared" si="204"/>
        <v>4.1231881590735008E-3</v>
      </c>
      <c r="H1439" s="2">
        <f t="shared" si="202"/>
        <v>1.5715789734985206</v>
      </c>
      <c r="I1439" s="2">
        <f t="shared" si="203"/>
        <v>61.113385577284305</v>
      </c>
    </row>
    <row r="1440" spans="1:9" ht="13.5" x14ac:dyDescent="0.25">
      <c r="A1440" s="3">
        <f>TITRES_STAT!B1443</f>
        <v>44411</v>
      </c>
      <c r="B1440" s="5">
        <f>TITRES_STAT!D1443</f>
        <v>0.75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6.0170646849652737E-3</v>
      </c>
      <c r="G1440" s="2">
        <f t="shared" si="204"/>
        <v>3.8286747191396795E-3</v>
      </c>
      <c r="H1440" s="2">
        <f t="shared" si="202"/>
        <v>1.5715789734985204</v>
      </c>
      <c r="I1440" s="2">
        <f t="shared" si="203"/>
        <v>61.113385577284305</v>
      </c>
    </row>
    <row r="1441" spans="1:9" ht="13.5" x14ac:dyDescent="0.25">
      <c r="A1441" s="3">
        <f>TITRES_STAT!B1444</f>
        <v>44412</v>
      </c>
      <c r="B1441" s="5">
        <f>TITRES_STAT!D1444</f>
        <v>0.75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5.5872743503248973E-3</v>
      </c>
      <c r="G1441" s="2">
        <f t="shared" si="204"/>
        <v>3.555197953486845E-3</v>
      </c>
      <c r="H1441" s="2">
        <f t="shared" si="202"/>
        <v>1.5715789734985206</v>
      </c>
      <c r="I1441" s="2">
        <f t="shared" si="203"/>
        <v>61.113385577284305</v>
      </c>
    </row>
    <row r="1442" spans="1:9" ht="13.5" x14ac:dyDescent="0.25">
      <c r="A1442" s="3">
        <f>TITRES_STAT!B1445</f>
        <v>44413</v>
      </c>
      <c r="B1442" s="5">
        <f>TITRES_STAT!D1445</f>
        <v>0.76</v>
      </c>
      <c r="C1442" s="2">
        <f t="shared" si="198"/>
        <v>1.0000000000000009E-2</v>
      </c>
      <c r="D1442" s="2">
        <f t="shared" si="199"/>
        <v>1.0000000000000009E-2</v>
      </c>
      <c r="E1442" s="2">
        <f t="shared" si="200"/>
        <v>0</v>
      </c>
      <c r="F1442" s="2">
        <f t="shared" si="204"/>
        <v>5.902469039587405E-3</v>
      </c>
      <c r="G1442" s="2">
        <f t="shared" si="204"/>
        <v>3.3012552425234986E-3</v>
      </c>
      <c r="H1442" s="2">
        <f t="shared" si="202"/>
        <v>1.7879468886736318</v>
      </c>
      <c r="I1442" s="2">
        <f t="shared" si="203"/>
        <v>64.131310963540244</v>
      </c>
    </row>
    <row r="1443" spans="1:9" ht="13.5" x14ac:dyDescent="0.25">
      <c r="A1443" s="3">
        <f>TITRES_STAT!B1446</f>
        <v>44414</v>
      </c>
      <c r="B1443" s="5">
        <f>TITRES_STAT!D1446</f>
        <v>0.75</v>
      </c>
      <c r="C1443" s="2">
        <f t="shared" si="198"/>
        <v>-1.0000000000000009E-2</v>
      </c>
      <c r="D1443" s="2">
        <f t="shared" si="199"/>
        <v>0</v>
      </c>
      <c r="E1443" s="2">
        <f t="shared" si="200"/>
        <v>1.0000000000000009E-2</v>
      </c>
      <c r="F1443" s="2">
        <f t="shared" si="204"/>
        <v>5.4808641081883049E-3</v>
      </c>
      <c r="G1443" s="2">
        <f t="shared" si="204"/>
        <v>3.7797370109146776E-3</v>
      </c>
      <c r="H1443" s="2">
        <f t="shared" si="202"/>
        <v>1.4500649363596763</v>
      </c>
      <c r="I1443" s="2">
        <f t="shared" si="203"/>
        <v>59.184755262617365</v>
      </c>
    </row>
    <row r="1444" spans="1:9" ht="13.5" x14ac:dyDescent="0.25">
      <c r="A1444" s="3">
        <f>TITRES_STAT!B1447</f>
        <v>44417</v>
      </c>
      <c r="B1444" s="5">
        <f>TITRES_STAT!D1447</f>
        <v>0.73</v>
      </c>
      <c r="C1444" s="2">
        <f t="shared" si="198"/>
        <v>-2.0000000000000018E-2</v>
      </c>
      <c r="D1444" s="2">
        <f t="shared" si="199"/>
        <v>0</v>
      </c>
      <c r="E1444" s="2">
        <f t="shared" si="200"/>
        <v>2.0000000000000018E-2</v>
      </c>
      <c r="F1444" s="2">
        <f t="shared" si="204"/>
        <v>5.0893738147462838E-3</v>
      </c>
      <c r="G1444" s="2">
        <f t="shared" si="204"/>
        <v>4.9383272244207738E-3</v>
      </c>
      <c r="H1444" s="2">
        <f t="shared" si="202"/>
        <v>1.030586590045828</v>
      </c>
      <c r="I1444" s="2">
        <f t="shared" si="203"/>
        <v>50.753146657122791</v>
      </c>
    </row>
    <row r="1445" spans="1:9" ht="13.5" x14ac:dyDescent="0.25">
      <c r="A1445" s="3">
        <f>TITRES_STAT!B1448</f>
        <v>44419</v>
      </c>
      <c r="B1445" s="5">
        <f>TITRES_STAT!D1448</f>
        <v>0.73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4.7258471136929778E-3</v>
      </c>
      <c r="G1445" s="2">
        <f t="shared" si="204"/>
        <v>4.585589565533575E-3</v>
      </c>
      <c r="H1445" s="2">
        <f t="shared" si="202"/>
        <v>1.0305865900458282</v>
      </c>
      <c r="I1445" s="2">
        <f t="shared" si="203"/>
        <v>50.753146657122805</v>
      </c>
    </row>
    <row r="1446" spans="1:9" ht="13.5" x14ac:dyDescent="0.25">
      <c r="A1446" s="3">
        <f>TITRES_STAT!B1449</f>
        <v>44420</v>
      </c>
      <c r="B1446" s="5">
        <f>TITRES_STAT!D1449</f>
        <v>0.71</v>
      </c>
      <c r="C1446" s="2">
        <f t="shared" si="198"/>
        <v>-2.0000000000000018E-2</v>
      </c>
      <c r="D1446" s="2">
        <f t="shared" si="199"/>
        <v>0</v>
      </c>
      <c r="E1446" s="2">
        <f t="shared" si="200"/>
        <v>2.0000000000000018E-2</v>
      </c>
      <c r="F1446" s="2">
        <f t="shared" si="204"/>
        <v>4.3882866055720508E-3</v>
      </c>
      <c r="G1446" s="2">
        <f t="shared" si="204"/>
        <v>5.6866188822811779E-3</v>
      </c>
      <c r="H1446" s="2">
        <f t="shared" si="202"/>
        <v>0.77168642675270982</v>
      </c>
      <c r="I1446" s="2">
        <f t="shared" si="203"/>
        <v>43.556603194568645</v>
      </c>
    </row>
    <row r="1447" spans="1:9" ht="13.5" x14ac:dyDescent="0.25">
      <c r="A1447" s="3">
        <f>TITRES_STAT!B1450</f>
        <v>44424</v>
      </c>
      <c r="B1447" s="5">
        <f>TITRES_STAT!D1450</f>
        <v>0.71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4.0748375623169044E-3</v>
      </c>
      <c r="G1447" s="2">
        <f t="shared" si="204"/>
        <v>5.2804318192610934E-3</v>
      </c>
      <c r="H1447" s="2">
        <f t="shared" si="202"/>
        <v>0.77168642675270993</v>
      </c>
      <c r="I1447" s="2">
        <f t="shared" si="203"/>
        <v>43.556603194568645</v>
      </c>
    </row>
    <row r="1448" spans="1:9" ht="13.5" x14ac:dyDescent="0.25">
      <c r="A1448" s="3">
        <f>TITRES_STAT!B1451</f>
        <v>44425</v>
      </c>
      <c r="B1448" s="5">
        <f>TITRES_STAT!D1451</f>
        <v>0.7</v>
      </c>
      <c r="C1448" s="2">
        <f t="shared" si="198"/>
        <v>-1.0000000000000009E-2</v>
      </c>
      <c r="D1448" s="2">
        <f t="shared" si="199"/>
        <v>0</v>
      </c>
      <c r="E1448" s="2">
        <f t="shared" si="200"/>
        <v>1.0000000000000009E-2</v>
      </c>
      <c r="F1448" s="2">
        <f t="shared" si="204"/>
        <v>3.7837777364371256E-3</v>
      </c>
      <c r="G1448" s="2">
        <f t="shared" si="204"/>
        <v>5.6175438321710161E-3</v>
      </c>
      <c r="H1448" s="2">
        <f t="shared" si="202"/>
        <v>0.67356443482788209</v>
      </c>
      <c r="I1448" s="2">
        <f t="shared" si="203"/>
        <v>40.247296178778726</v>
      </c>
    </row>
    <row r="1449" spans="1:9" ht="13.5" x14ac:dyDescent="0.25">
      <c r="A1449" s="3">
        <f>TITRES_STAT!B1452</f>
        <v>44426</v>
      </c>
      <c r="B1449" s="5">
        <f>TITRES_STAT!D1452</f>
        <v>0.71</v>
      </c>
      <c r="C1449" s="2">
        <f t="shared" si="198"/>
        <v>1.0000000000000009E-2</v>
      </c>
      <c r="D1449" s="2">
        <f t="shared" si="199"/>
        <v>1.0000000000000009E-2</v>
      </c>
      <c r="E1449" s="2">
        <f t="shared" si="200"/>
        <v>0</v>
      </c>
      <c r="F1449" s="2">
        <f t="shared" si="204"/>
        <v>4.2277936124059026E-3</v>
      </c>
      <c r="G1449" s="2">
        <f t="shared" si="204"/>
        <v>5.2162907013016584E-3</v>
      </c>
      <c r="H1449" s="2">
        <f t="shared" si="202"/>
        <v>0.81049808273739632</v>
      </c>
      <c r="I1449" s="2">
        <f t="shared" si="203"/>
        <v>44.766580559530759</v>
      </c>
    </row>
    <row r="1450" spans="1:9" ht="13.5" x14ac:dyDescent="0.25">
      <c r="A1450" s="3">
        <f>TITRES_STAT!B1453</f>
        <v>44427</v>
      </c>
      <c r="B1450" s="5">
        <f>TITRES_STAT!D1453</f>
        <v>0.7</v>
      </c>
      <c r="C1450" s="2">
        <f t="shared" si="198"/>
        <v>-1.0000000000000009E-2</v>
      </c>
      <c r="D1450" s="2">
        <f t="shared" si="199"/>
        <v>0</v>
      </c>
      <c r="E1450" s="2">
        <f t="shared" si="200"/>
        <v>1.0000000000000009E-2</v>
      </c>
      <c r="F1450" s="2">
        <f t="shared" si="204"/>
        <v>3.92580835437691E-3</v>
      </c>
      <c r="G1450" s="2">
        <f t="shared" si="204"/>
        <v>5.5579842226372552E-3</v>
      </c>
      <c r="H1450" s="2">
        <f t="shared" si="202"/>
        <v>0.70633672157387306</v>
      </c>
      <c r="I1450" s="2">
        <f t="shared" si="203"/>
        <v>41.394920043821685</v>
      </c>
    </row>
    <row r="1451" spans="1:9" ht="13.5" x14ac:dyDescent="0.25">
      <c r="A1451" s="3">
        <f>TITRES_STAT!B1454</f>
        <v>44428</v>
      </c>
      <c r="B1451" s="5">
        <f>TITRES_STAT!D1454</f>
        <v>0.69</v>
      </c>
      <c r="C1451" s="2">
        <f t="shared" si="198"/>
        <v>-1.0000000000000009E-2</v>
      </c>
      <c r="D1451" s="2">
        <f t="shared" si="199"/>
        <v>0</v>
      </c>
      <c r="E1451" s="2">
        <f t="shared" si="200"/>
        <v>1.0000000000000009E-2</v>
      </c>
      <c r="F1451" s="2">
        <f t="shared" si="204"/>
        <v>3.6453934719214163E-3</v>
      </c>
      <c r="G1451" s="2">
        <f t="shared" si="204"/>
        <v>5.8752710638774524E-3</v>
      </c>
      <c r="H1451" s="2">
        <f t="shared" si="202"/>
        <v>0.62046387856624219</v>
      </c>
      <c r="I1451" s="2">
        <f t="shared" si="203"/>
        <v>38.289275482969586</v>
      </c>
    </row>
    <row r="1452" spans="1:9" ht="13.5" x14ac:dyDescent="0.25">
      <c r="A1452" s="3">
        <f>TITRES_STAT!B1455</f>
        <v>44431</v>
      </c>
      <c r="B1452" s="5">
        <f>TITRES_STAT!D1455</f>
        <v>0.7</v>
      </c>
      <c r="C1452" s="2">
        <f t="shared" si="198"/>
        <v>1.0000000000000009E-2</v>
      </c>
      <c r="D1452" s="2">
        <f t="shared" si="199"/>
        <v>1.0000000000000009E-2</v>
      </c>
      <c r="E1452" s="2">
        <f t="shared" si="200"/>
        <v>0</v>
      </c>
      <c r="F1452" s="2">
        <f t="shared" si="204"/>
        <v>4.0992939382127449E-3</v>
      </c>
      <c r="G1452" s="2">
        <f t="shared" si="204"/>
        <v>5.455608845029063E-3</v>
      </c>
      <c r="H1452" s="2">
        <f t="shared" si="202"/>
        <v>0.75139073468360196</v>
      </c>
      <c r="I1452" s="2">
        <f t="shared" si="203"/>
        <v>42.902518541606007</v>
      </c>
    </row>
    <row r="1453" spans="1:9" ht="13.5" x14ac:dyDescent="0.25">
      <c r="A1453" s="3">
        <f>TITRES_STAT!B1456</f>
        <v>44432</v>
      </c>
      <c r="B1453" s="5">
        <f>TITRES_STAT!D1456</f>
        <v>0.7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3.8064872283404059E-3</v>
      </c>
      <c r="G1453" s="2">
        <f t="shared" si="205"/>
        <v>5.0659224989555588E-3</v>
      </c>
      <c r="H1453" s="2">
        <f t="shared" si="202"/>
        <v>0.75139073468360196</v>
      </c>
      <c r="I1453" s="2">
        <f t="shared" si="203"/>
        <v>42.902518541606007</v>
      </c>
    </row>
    <row r="1454" spans="1:9" ht="13.5" x14ac:dyDescent="0.25">
      <c r="A1454" s="3">
        <f>TITRES_STAT!B1457</f>
        <v>44433</v>
      </c>
      <c r="B1454" s="5">
        <f>TITRES_STAT!D1457</f>
        <v>0.7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3.5345952834589483E-3</v>
      </c>
      <c r="G1454" s="2">
        <f t="shared" si="205"/>
        <v>4.7040708918873048E-3</v>
      </c>
      <c r="H1454" s="2">
        <f t="shared" si="202"/>
        <v>0.75139073468360185</v>
      </c>
      <c r="I1454" s="2">
        <f t="shared" si="203"/>
        <v>42.902518541606</v>
      </c>
    </row>
    <row r="1455" spans="1:9" ht="13.5" x14ac:dyDescent="0.25">
      <c r="A1455" s="3">
        <f>TITRES_STAT!B1458</f>
        <v>44434</v>
      </c>
      <c r="B1455" s="5">
        <f>TITRES_STAT!D1458</f>
        <v>0.71</v>
      </c>
      <c r="C1455" s="2">
        <f t="shared" si="198"/>
        <v>1.0000000000000009E-2</v>
      </c>
      <c r="D1455" s="2">
        <f t="shared" si="199"/>
        <v>1.0000000000000009E-2</v>
      </c>
      <c r="E1455" s="2">
        <f t="shared" si="200"/>
        <v>0</v>
      </c>
      <c r="F1455" s="2">
        <f t="shared" si="205"/>
        <v>3.9964099060690239E-3</v>
      </c>
      <c r="G1455" s="2">
        <f t="shared" si="205"/>
        <v>4.3680658281810688E-3</v>
      </c>
      <c r="H1455" s="2">
        <f t="shared" si="202"/>
        <v>0.91491521952021304</v>
      </c>
      <c r="I1455" s="2">
        <f t="shared" si="203"/>
        <v>47.778366905948317</v>
      </c>
    </row>
    <row r="1456" spans="1:9" ht="13.5" x14ac:dyDescent="0.25">
      <c r="A1456" s="3">
        <f>TITRES_STAT!B1459</f>
        <v>44435</v>
      </c>
      <c r="B1456" s="5">
        <f>TITRES_STAT!D1459</f>
        <v>0.71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3.7109520556355218E-3</v>
      </c>
      <c r="G1456" s="2">
        <f t="shared" si="205"/>
        <v>4.0560611261681355E-3</v>
      </c>
      <c r="H1456" s="2">
        <f t="shared" si="202"/>
        <v>0.91491521952021293</v>
      </c>
      <c r="I1456" s="2">
        <f t="shared" si="203"/>
        <v>47.77836690594831</v>
      </c>
    </row>
    <row r="1457" spans="1:9" ht="13.5" x14ac:dyDescent="0.25">
      <c r="A1457" s="3">
        <f>TITRES_STAT!B1460</f>
        <v>44438</v>
      </c>
      <c r="B1457" s="5">
        <f>TITRES_STAT!D1460</f>
        <v>0.71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3.4458840516615559E-3</v>
      </c>
      <c r="G1457" s="2">
        <f t="shared" si="205"/>
        <v>3.7663424742989831E-3</v>
      </c>
      <c r="H1457" s="2">
        <f t="shared" si="202"/>
        <v>0.91491521952021293</v>
      </c>
      <c r="I1457" s="2">
        <f t="shared" si="203"/>
        <v>47.77836690594831</v>
      </c>
    </row>
    <row r="1458" spans="1:9" ht="13.5" x14ac:dyDescent="0.25">
      <c r="A1458" s="3">
        <f>TITRES_STAT!B1461</f>
        <v>44439</v>
      </c>
      <c r="B1458" s="5">
        <f>TITRES_STAT!D1461</f>
        <v>0.7</v>
      </c>
      <c r="C1458" s="2">
        <f t="shared" si="198"/>
        <v>-1.0000000000000009E-2</v>
      </c>
      <c r="D1458" s="2">
        <f t="shared" si="199"/>
        <v>0</v>
      </c>
      <c r="E1458" s="2">
        <f t="shared" si="200"/>
        <v>1.0000000000000009E-2</v>
      </c>
      <c r="F1458" s="2">
        <f t="shared" si="205"/>
        <v>3.1997494765428733E-3</v>
      </c>
      <c r="G1458" s="2">
        <f t="shared" si="205"/>
        <v>4.2116037261347708E-3</v>
      </c>
      <c r="H1458" s="2">
        <f t="shared" si="202"/>
        <v>0.75974609308256691</v>
      </c>
      <c r="I1458" s="2">
        <f t="shared" si="203"/>
        <v>43.173620107416241</v>
      </c>
    </row>
    <row r="1459" spans="1:9" ht="13.5" x14ac:dyDescent="0.25">
      <c r="A1459" s="3">
        <f>TITRES_STAT!B1462</f>
        <v>44440</v>
      </c>
      <c r="B1459" s="5">
        <f>TITRES_STAT!D1462</f>
        <v>0.7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2.9711959425040963E-3</v>
      </c>
      <c r="G1459" s="2">
        <f t="shared" si="205"/>
        <v>3.9107748885537155E-3</v>
      </c>
      <c r="H1459" s="2">
        <f t="shared" si="202"/>
        <v>0.75974609308256691</v>
      </c>
      <c r="I1459" s="2">
        <f t="shared" si="203"/>
        <v>43.173620107416241</v>
      </c>
    </row>
    <row r="1460" spans="1:9" ht="13.5" x14ac:dyDescent="0.25">
      <c r="A1460" s="3">
        <f>TITRES_STAT!B1463</f>
        <v>44441</v>
      </c>
      <c r="B1460" s="5">
        <f>TITRES_STAT!D1463</f>
        <v>0.71</v>
      </c>
      <c r="C1460" s="2">
        <f t="shared" si="198"/>
        <v>1.0000000000000009E-2</v>
      </c>
      <c r="D1460" s="2">
        <f t="shared" si="199"/>
        <v>1.0000000000000009E-2</v>
      </c>
      <c r="E1460" s="2">
        <f t="shared" si="200"/>
        <v>0</v>
      </c>
      <c r="F1460" s="2">
        <f t="shared" si="205"/>
        <v>3.473253375182376E-3</v>
      </c>
      <c r="G1460" s="2">
        <f t="shared" si="205"/>
        <v>3.631433825085593E-3</v>
      </c>
      <c r="H1460" s="2">
        <f t="shared" si="202"/>
        <v>0.95644132386207292</v>
      </c>
      <c r="I1460" s="2">
        <f t="shared" si="203"/>
        <v>48.886788077754851</v>
      </c>
    </row>
    <row r="1461" spans="1:9" ht="13.5" x14ac:dyDescent="0.25">
      <c r="A1461" s="3">
        <f>TITRES_STAT!B1464</f>
        <v>44442</v>
      </c>
      <c r="B1461" s="5">
        <f>TITRES_STAT!D1464</f>
        <v>0.71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3.2251638483836347E-3</v>
      </c>
      <c r="G1461" s="2">
        <f t="shared" si="205"/>
        <v>3.3720456947223362E-3</v>
      </c>
      <c r="H1461" s="2">
        <f t="shared" si="202"/>
        <v>0.95644132386207292</v>
      </c>
      <c r="I1461" s="2">
        <f t="shared" si="203"/>
        <v>48.886788077754851</v>
      </c>
    </row>
    <row r="1462" spans="1:9" ht="13.5" x14ac:dyDescent="0.25">
      <c r="A1462" s="3">
        <f>TITRES_STAT!B1465</f>
        <v>44445</v>
      </c>
      <c r="B1462" s="5">
        <f>TITRES_STAT!D1465</f>
        <v>0.72</v>
      </c>
      <c r="C1462" s="2">
        <f t="shared" si="198"/>
        <v>1.0000000000000009E-2</v>
      </c>
      <c r="D1462" s="2">
        <f t="shared" si="199"/>
        <v>1.0000000000000009E-2</v>
      </c>
      <c r="E1462" s="2">
        <f t="shared" si="200"/>
        <v>0</v>
      </c>
      <c r="F1462" s="2">
        <f t="shared" si="205"/>
        <v>3.7090807163562326E-3</v>
      </c>
      <c r="G1462" s="2">
        <f t="shared" si="205"/>
        <v>3.131185287956455E-3</v>
      </c>
      <c r="H1462" s="2">
        <f t="shared" si="202"/>
        <v>1.1845612364820917</v>
      </c>
      <c r="I1462" s="2">
        <f t="shared" si="203"/>
        <v>54.224217508759331</v>
      </c>
    </row>
    <row r="1463" spans="1:9" ht="13.5" x14ac:dyDescent="0.25">
      <c r="A1463" s="3">
        <f>TITRES_STAT!B1466</f>
        <v>44446</v>
      </c>
      <c r="B1463" s="5">
        <f>TITRES_STAT!D1466</f>
        <v>0.72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3.4441463794736447E-3</v>
      </c>
      <c r="G1463" s="2">
        <f t="shared" si="205"/>
        <v>2.9075291959595657E-3</v>
      </c>
      <c r="H1463" s="2">
        <f t="shared" si="202"/>
        <v>1.1845612364820917</v>
      </c>
      <c r="I1463" s="2">
        <f t="shared" si="203"/>
        <v>54.224217508759331</v>
      </c>
    </row>
    <row r="1464" spans="1:9" ht="13.5" x14ac:dyDescent="0.25">
      <c r="A1464" s="3">
        <f>TITRES_STAT!B1467</f>
        <v>44447</v>
      </c>
      <c r="B1464" s="5">
        <f>TITRES_STAT!D1467</f>
        <v>0.75</v>
      </c>
      <c r="C1464" s="2">
        <f t="shared" si="198"/>
        <v>3.0000000000000027E-2</v>
      </c>
      <c r="D1464" s="2">
        <f t="shared" si="199"/>
        <v>3.0000000000000027E-2</v>
      </c>
      <c r="E1464" s="2">
        <f t="shared" si="200"/>
        <v>0</v>
      </c>
      <c r="F1464" s="2">
        <f t="shared" si="205"/>
        <v>5.3409930666541011E-3</v>
      </c>
      <c r="G1464" s="2">
        <f t="shared" si="205"/>
        <v>2.6998485391053111E-3</v>
      </c>
      <c r="H1464" s="2">
        <f t="shared" si="202"/>
        <v>1.9782565537635772</v>
      </c>
      <c r="I1464" s="2">
        <f t="shared" si="203"/>
        <v>66.423309008207667</v>
      </c>
    </row>
    <row r="1465" spans="1:9" ht="13.5" x14ac:dyDescent="0.25">
      <c r="A1465" s="3">
        <f>TITRES_STAT!B1468</f>
        <v>44448</v>
      </c>
      <c r="B1465" s="5">
        <f>TITRES_STAT!D1468</f>
        <v>0.76</v>
      </c>
      <c r="C1465" s="2">
        <f t="shared" si="198"/>
        <v>1.0000000000000009E-2</v>
      </c>
      <c r="D1465" s="2">
        <f t="shared" si="199"/>
        <v>1.0000000000000009E-2</v>
      </c>
      <c r="E1465" s="2">
        <f t="shared" si="200"/>
        <v>0</v>
      </c>
      <c r="F1465" s="2">
        <f t="shared" si="205"/>
        <v>5.6737792761788084E-3</v>
      </c>
      <c r="G1465" s="2">
        <f t="shared" si="205"/>
        <v>2.5070022148835033E-3</v>
      </c>
      <c r="H1465" s="2">
        <f t="shared" si="202"/>
        <v>2.2631728215056488</v>
      </c>
      <c r="I1465" s="2">
        <f t="shared" si="203"/>
        <v>69.354978890189656</v>
      </c>
    </row>
    <row r="1466" spans="1:9" ht="13.5" x14ac:dyDescent="0.25">
      <c r="A1466" s="3">
        <f>TITRES_STAT!B1469</f>
        <v>44449</v>
      </c>
      <c r="B1466" s="5">
        <f>TITRES_STAT!D1469</f>
        <v>0.78</v>
      </c>
      <c r="C1466" s="2">
        <f t="shared" si="198"/>
        <v>2.0000000000000018E-2</v>
      </c>
      <c r="D1466" s="2">
        <f t="shared" si="199"/>
        <v>2.0000000000000018E-2</v>
      </c>
      <c r="E1466" s="2">
        <f t="shared" si="200"/>
        <v>0</v>
      </c>
      <c r="F1466" s="2">
        <f t="shared" si="205"/>
        <v>6.6970807564517513E-3</v>
      </c>
      <c r="G1466" s="2">
        <f t="shared" si="205"/>
        <v>2.3279306281061103E-3</v>
      </c>
      <c r="H1466" s="2">
        <f t="shared" si="202"/>
        <v>2.8768386289501104</v>
      </c>
      <c r="I1466" s="2">
        <f t="shared" si="203"/>
        <v>74.205787351257101</v>
      </c>
    </row>
    <row r="1467" spans="1:9" ht="13.5" x14ac:dyDescent="0.25">
      <c r="A1467" s="3">
        <f>TITRES_STAT!B1470</f>
        <v>44452</v>
      </c>
      <c r="B1467" s="5">
        <f>TITRES_STAT!D1470</f>
        <v>0.8</v>
      </c>
      <c r="C1467" s="2">
        <f t="shared" si="198"/>
        <v>2.0000000000000018E-2</v>
      </c>
      <c r="D1467" s="2">
        <f t="shared" si="199"/>
        <v>2.0000000000000018E-2</v>
      </c>
      <c r="E1467" s="2">
        <f t="shared" si="200"/>
        <v>0</v>
      </c>
      <c r="F1467" s="2">
        <f t="shared" si="205"/>
        <v>7.647289273848056E-3</v>
      </c>
      <c r="G1467" s="2">
        <f t="shared" si="205"/>
        <v>2.1616498689556738E-3</v>
      </c>
      <c r="H1467" s="2">
        <f t="shared" si="202"/>
        <v>3.5377094985056847</v>
      </c>
      <c r="I1467" s="2">
        <f t="shared" si="203"/>
        <v>77.962449990919197</v>
      </c>
    </row>
    <row r="1468" spans="1:9" ht="13.5" x14ac:dyDescent="0.25">
      <c r="A1468" s="3">
        <f>TITRES_STAT!B1471</f>
        <v>44453</v>
      </c>
      <c r="B1468" s="5">
        <f>TITRES_STAT!D1471</f>
        <v>0.79</v>
      </c>
      <c r="C1468" s="2">
        <f t="shared" si="198"/>
        <v>-1.0000000000000009E-2</v>
      </c>
      <c r="D1468" s="2">
        <f t="shared" si="199"/>
        <v>0</v>
      </c>
      <c r="E1468" s="2">
        <f t="shared" si="200"/>
        <v>1.0000000000000009E-2</v>
      </c>
      <c r="F1468" s="2">
        <f t="shared" si="205"/>
        <v>7.1010543257160521E-3</v>
      </c>
      <c r="G1468" s="2">
        <f t="shared" si="205"/>
        <v>2.7215320211731267E-3</v>
      </c>
      <c r="H1468" s="2">
        <f t="shared" si="202"/>
        <v>2.6092121167308977</v>
      </c>
      <c r="I1468" s="2">
        <f t="shared" si="203"/>
        <v>72.293121943030428</v>
      </c>
    </row>
    <row r="1469" spans="1:9" ht="13.5" x14ac:dyDescent="0.25">
      <c r="A1469" s="3">
        <f>TITRES_STAT!B1472</f>
        <v>44454</v>
      </c>
      <c r="B1469" s="5">
        <f>TITRES_STAT!D1472</f>
        <v>0.8</v>
      </c>
      <c r="C1469" s="2">
        <f t="shared" si="198"/>
        <v>1.0000000000000009E-2</v>
      </c>
      <c r="D1469" s="2">
        <f t="shared" si="199"/>
        <v>1.0000000000000009E-2</v>
      </c>
      <c r="E1469" s="2">
        <f t="shared" si="200"/>
        <v>0</v>
      </c>
      <c r="F1469" s="2">
        <f t="shared" ref="F1469:G1484" si="206">((F1468*13)+D1469)/14</f>
        <v>7.308121873879192E-3</v>
      </c>
      <c r="G1469" s="2">
        <f t="shared" si="206"/>
        <v>2.5271368768036177E-3</v>
      </c>
      <c r="H1469" s="2">
        <f t="shared" si="202"/>
        <v>2.891858348061731</v>
      </c>
      <c r="I1469" s="2">
        <f t="shared" si="203"/>
        <v>74.305334095778903</v>
      </c>
    </row>
    <row r="1470" spans="1:9" ht="13.5" x14ac:dyDescent="0.25">
      <c r="A1470" s="3">
        <f>TITRES_STAT!B1473</f>
        <v>44455</v>
      </c>
      <c r="B1470" s="5">
        <f>TITRES_STAT!D1473</f>
        <v>0.8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6.786113168602107E-3</v>
      </c>
      <c r="G1470" s="2">
        <f t="shared" si="206"/>
        <v>2.3466270998890736E-3</v>
      </c>
      <c r="H1470" s="2">
        <f t="shared" si="202"/>
        <v>2.891858348061731</v>
      </c>
      <c r="I1470" s="2">
        <f t="shared" si="203"/>
        <v>74.305334095778903</v>
      </c>
    </row>
    <row r="1471" spans="1:9" ht="13.5" x14ac:dyDescent="0.25">
      <c r="A1471" s="3">
        <f>TITRES_STAT!B1474</f>
        <v>44456</v>
      </c>
      <c r="B1471" s="5">
        <f>TITRES_STAT!D1474</f>
        <v>0.79</v>
      </c>
      <c r="C1471" s="2">
        <f t="shared" si="198"/>
        <v>-1.0000000000000009E-2</v>
      </c>
      <c r="D1471" s="2">
        <f t="shared" si="199"/>
        <v>0</v>
      </c>
      <c r="E1471" s="2">
        <f t="shared" si="200"/>
        <v>1.0000000000000009E-2</v>
      </c>
      <c r="F1471" s="2">
        <f t="shared" si="206"/>
        <v>6.3013907994162429E-3</v>
      </c>
      <c r="G1471" s="2">
        <f t="shared" si="206"/>
        <v>2.8932965927541405E-3</v>
      </c>
      <c r="H1471" s="2">
        <f t="shared" si="202"/>
        <v>2.1779277019843732</v>
      </c>
      <c r="I1471" s="2">
        <f t="shared" si="203"/>
        <v>68.5329531135785</v>
      </c>
    </row>
    <row r="1472" spans="1:9" ht="13.5" x14ac:dyDescent="0.25">
      <c r="A1472" s="3">
        <f>TITRES_STAT!B1475</f>
        <v>44459</v>
      </c>
      <c r="B1472" s="5">
        <f>TITRES_STAT!D1475</f>
        <v>0.77</v>
      </c>
      <c r="C1472" s="2">
        <f t="shared" si="198"/>
        <v>-2.0000000000000018E-2</v>
      </c>
      <c r="D1472" s="2">
        <f t="shared" si="199"/>
        <v>0</v>
      </c>
      <c r="E1472" s="2">
        <f t="shared" si="200"/>
        <v>2.0000000000000018E-2</v>
      </c>
      <c r="F1472" s="2">
        <f t="shared" si="206"/>
        <v>5.8512914566007978E-3</v>
      </c>
      <c r="G1472" s="2">
        <f t="shared" si="206"/>
        <v>4.1152039789859891E-3</v>
      </c>
      <c r="H1472" s="2">
        <f t="shared" si="202"/>
        <v>1.421871549133414</v>
      </c>
      <c r="I1472" s="2">
        <f t="shared" si="203"/>
        <v>58.709618585766172</v>
      </c>
    </row>
    <row r="1473" spans="1:9" ht="13.5" x14ac:dyDescent="0.25">
      <c r="A1473" s="3">
        <f>TITRES_STAT!B1476</f>
        <v>44460</v>
      </c>
      <c r="B1473" s="5">
        <f>TITRES_STAT!D1476</f>
        <v>0.77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5.4333420668435982E-3</v>
      </c>
      <c r="G1473" s="2">
        <f t="shared" si="206"/>
        <v>3.8212608376298469E-3</v>
      </c>
      <c r="H1473" s="2">
        <f t="shared" si="202"/>
        <v>1.4218715491334142</v>
      </c>
      <c r="I1473" s="2">
        <f t="shared" si="203"/>
        <v>58.709618585766179</v>
      </c>
    </row>
    <row r="1474" spans="1:9" ht="13.5" x14ac:dyDescent="0.25">
      <c r="A1474" s="3">
        <f>TITRES_STAT!B1477</f>
        <v>44461</v>
      </c>
      <c r="B1474" s="5">
        <f>TITRES_STAT!D1477</f>
        <v>0.75</v>
      </c>
      <c r="C1474" s="2">
        <f t="shared" si="198"/>
        <v>-2.0000000000000018E-2</v>
      </c>
      <c r="D1474" s="2">
        <f t="shared" si="199"/>
        <v>0</v>
      </c>
      <c r="E1474" s="2">
        <f t="shared" si="200"/>
        <v>2.0000000000000018E-2</v>
      </c>
      <c r="F1474" s="2">
        <f t="shared" si="206"/>
        <v>5.0452462049261982E-3</v>
      </c>
      <c r="G1474" s="2">
        <f t="shared" si="206"/>
        <v>4.976885063513431E-3</v>
      </c>
      <c r="H1474" s="2">
        <f t="shared" si="202"/>
        <v>1.0137357283803752</v>
      </c>
      <c r="I1474" s="2">
        <f t="shared" si="203"/>
        <v>50.34105091812178</v>
      </c>
    </row>
    <row r="1475" spans="1:9" ht="13.5" x14ac:dyDescent="0.25">
      <c r="A1475" s="3">
        <f>TITRES_STAT!B1478</f>
        <v>44462</v>
      </c>
      <c r="B1475" s="5">
        <f>TITRES_STAT!D1478</f>
        <v>0.74</v>
      </c>
      <c r="C1475" s="2">
        <f t="shared" ref="C1475:C1538" si="207">B1475-B1474</f>
        <v>-1.0000000000000009E-2</v>
      </c>
      <c r="D1475" s="2">
        <f t="shared" ref="D1475:D1538" si="208">IF(C1475&gt;0,C1475,0)</f>
        <v>0</v>
      </c>
      <c r="E1475" s="2">
        <f t="shared" ref="E1475:E1538" si="209">IF(C1475&lt;0,-C1475,0)</f>
        <v>1.0000000000000009E-2</v>
      </c>
      <c r="F1475" s="2">
        <f t="shared" si="206"/>
        <v>4.6848714760028979E-3</v>
      </c>
      <c r="G1475" s="2">
        <f t="shared" si="206"/>
        <v>5.3356789875481864E-3</v>
      </c>
      <c r="H1475" s="2">
        <f t="shared" si="202"/>
        <v>0.87802723644655711</v>
      </c>
      <c r="I1475" s="2">
        <f t="shared" si="203"/>
        <v>46.752635925977586</v>
      </c>
    </row>
    <row r="1476" spans="1:9" ht="13.5" x14ac:dyDescent="0.25">
      <c r="A1476" s="3">
        <f>TITRES_STAT!B1479</f>
        <v>44463</v>
      </c>
      <c r="B1476" s="5">
        <f>TITRES_STAT!D1479</f>
        <v>0.73</v>
      </c>
      <c r="C1476" s="2">
        <f t="shared" si="207"/>
        <v>-1.0000000000000009E-2</v>
      </c>
      <c r="D1476" s="2">
        <f t="shared" si="208"/>
        <v>0</v>
      </c>
      <c r="E1476" s="2">
        <f t="shared" si="209"/>
        <v>1.0000000000000009E-2</v>
      </c>
      <c r="F1476" s="2">
        <f t="shared" si="206"/>
        <v>4.3502377991455482E-3</v>
      </c>
      <c r="G1476" s="2">
        <f t="shared" si="206"/>
        <v>5.6688447741518877E-3</v>
      </c>
      <c r="H1476" s="2">
        <f t="shared" si="202"/>
        <v>0.76739405865922383</v>
      </c>
      <c r="I1476" s="2">
        <f t="shared" si="203"/>
        <v>43.419522369639651</v>
      </c>
    </row>
    <row r="1477" spans="1:9" ht="13.5" x14ac:dyDescent="0.25">
      <c r="A1477" s="3">
        <f>TITRES_STAT!B1480</f>
        <v>44466</v>
      </c>
      <c r="B1477" s="5">
        <f>TITRES_STAT!D1480</f>
        <v>0.73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4.0395065277780088E-3</v>
      </c>
      <c r="G1477" s="2">
        <f t="shared" si="206"/>
        <v>5.2639272902838957E-3</v>
      </c>
      <c r="H1477" s="2">
        <f t="shared" si="202"/>
        <v>0.76739405865922383</v>
      </c>
      <c r="I1477" s="2">
        <f t="shared" si="203"/>
        <v>43.419522369639651</v>
      </c>
    </row>
    <row r="1478" spans="1:9" ht="13.5" x14ac:dyDescent="0.25">
      <c r="A1478" s="3">
        <f>TITRES_STAT!B1481</f>
        <v>44467</v>
      </c>
      <c r="B1478" s="5">
        <f>TITRES_STAT!D1481</f>
        <v>0.73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3.7509703472224367E-3</v>
      </c>
      <c r="G1478" s="2">
        <f t="shared" si="206"/>
        <v>4.887932483835046E-3</v>
      </c>
      <c r="H1478" s="2">
        <f t="shared" si="202"/>
        <v>0.76739405865922383</v>
      </c>
      <c r="I1478" s="2">
        <f t="shared" si="203"/>
        <v>43.419522369639651</v>
      </c>
    </row>
    <row r="1479" spans="1:9" ht="13.5" x14ac:dyDescent="0.25">
      <c r="A1479" s="3">
        <f>TITRES_STAT!B1482</f>
        <v>44468</v>
      </c>
      <c r="B1479" s="5">
        <f>TITRES_STAT!D1482</f>
        <v>0.73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3.4830438938494054E-3</v>
      </c>
      <c r="G1479" s="2">
        <f t="shared" si="206"/>
        <v>4.5387944492753995E-3</v>
      </c>
      <c r="H1479" s="2">
        <f t="shared" si="202"/>
        <v>0.76739405865922383</v>
      </c>
      <c r="I1479" s="2">
        <f t="shared" si="203"/>
        <v>43.419522369639651</v>
      </c>
    </row>
    <row r="1480" spans="1:9" ht="13.5" x14ac:dyDescent="0.25">
      <c r="A1480" s="3">
        <f>TITRES_STAT!B1483</f>
        <v>44469</v>
      </c>
      <c r="B1480" s="5">
        <f>TITRES_STAT!D1483</f>
        <v>0.74</v>
      </c>
      <c r="C1480" s="2">
        <f t="shared" si="207"/>
        <v>1.0000000000000009E-2</v>
      </c>
      <c r="D1480" s="2">
        <f t="shared" si="208"/>
        <v>1.0000000000000009E-2</v>
      </c>
      <c r="E1480" s="2">
        <f t="shared" si="209"/>
        <v>0</v>
      </c>
      <c r="F1480" s="2">
        <f t="shared" si="206"/>
        <v>3.9485407585744484E-3</v>
      </c>
      <c r="G1480" s="2">
        <f t="shared" si="206"/>
        <v>4.2145948457557279E-3</v>
      </c>
      <c r="H1480" s="2">
        <f t="shared" si="202"/>
        <v>0.93687315224399159</v>
      </c>
      <c r="I1480" s="2">
        <f t="shared" si="203"/>
        <v>48.370392824050661</v>
      </c>
    </row>
    <row r="1481" spans="1:9" ht="13.5" x14ac:dyDescent="0.25">
      <c r="A1481" s="3">
        <f>TITRES_STAT!B1484</f>
        <v>44470</v>
      </c>
      <c r="B1481" s="5">
        <f>TITRES_STAT!D1484</f>
        <v>0.76</v>
      </c>
      <c r="C1481" s="2">
        <f t="shared" si="207"/>
        <v>2.0000000000000018E-2</v>
      </c>
      <c r="D1481" s="2">
        <f t="shared" si="208"/>
        <v>2.0000000000000018E-2</v>
      </c>
      <c r="E1481" s="2">
        <f t="shared" si="209"/>
        <v>0</v>
      </c>
      <c r="F1481" s="2">
        <f t="shared" si="206"/>
        <v>5.0950735615334173E-3</v>
      </c>
      <c r="G1481" s="2">
        <f t="shared" si="206"/>
        <v>3.9135523567731759E-3</v>
      </c>
      <c r="H1481" s="2">
        <f t="shared" si="202"/>
        <v>1.3019050461188759</v>
      </c>
      <c r="I1481" s="2">
        <f t="shared" si="203"/>
        <v>56.55772154085814</v>
      </c>
    </row>
    <row r="1482" spans="1:9" ht="13.5" x14ac:dyDescent="0.25">
      <c r="A1482" s="3">
        <f>TITRES_STAT!B1485</f>
        <v>44473</v>
      </c>
      <c r="B1482" s="5">
        <f>TITRES_STAT!D1485</f>
        <v>0.76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4.7311397357096014E-3</v>
      </c>
      <c r="G1482" s="2">
        <f t="shared" si="206"/>
        <v>3.6340129027179488E-3</v>
      </c>
      <c r="H1482" s="2">
        <f t="shared" si="202"/>
        <v>1.3019050461188759</v>
      </c>
      <c r="I1482" s="2">
        <f t="shared" si="203"/>
        <v>56.55772154085814</v>
      </c>
    </row>
    <row r="1483" spans="1:9" ht="13.5" x14ac:dyDescent="0.25">
      <c r="A1483" s="3">
        <f>TITRES_STAT!B1486</f>
        <v>44474</v>
      </c>
      <c r="B1483" s="5">
        <f>TITRES_STAT!D1486</f>
        <v>0.78</v>
      </c>
      <c r="C1483" s="2">
        <f t="shared" si="207"/>
        <v>2.0000000000000018E-2</v>
      </c>
      <c r="D1483" s="2">
        <f t="shared" si="208"/>
        <v>2.0000000000000018E-2</v>
      </c>
      <c r="E1483" s="2">
        <f t="shared" si="209"/>
        <v>0</v>
      </c>
      <c r="F1483" s="2">
        <f t="shared" si="206"/>
        <v>5.8217726117303454E-3</v>
      </c>
      <c r="G1483" s="2">
        <f t="shared" si="206"/>
        <v>3.3744405525238099E-3</v>
      </c>
      <c r="H1483" s="2">
        <f t="shared" si="202"/>
        <v>1.7252556449323513</v>
      </c>
      <c r="I1483" s="2">
        <f t="shared" si="203"/>
        <v>63.306194710227892</v>
      </c>
    </row>
    <row r="1484" spans="1:9" ht="13.5" x14ac:dyDescent="0.25">
      <c r="A1484" s="3">
        <f>TITRES_STAT!B1487</f>
        <v>44475</v>
      </c>
      <c r="B1484" s="5">
        <f>TITRES_STAT!D1487</f>
        <v>0.79</v>
      </c>
      <c r="C1484" s="2">
        <f t="shared" si="207"/>
        <v>1.0000000000000009E-2</v>
      </c>
      <c r="D1484" s="2">
        <f t="shared" si="208"/>
        <v>1.0000000000000009E-2</v>
      </c>
      <c r="E1484" s="2">
        <f t="shared" si="209"/>
        <v>0</v>
      </c>
      <c r="F1484" s="2">
        <f t="shared" si="206"/>
        <v>6.120217425178179E-3</v>
      </c>
      <c r="G1484" s="2">
        <f t="shared" si="206"/>
        <v>3.1334090844863946E-3</v>
      </c>
      <c r="H1484" s="2">
        <f t="shared" si="202"/>
        <v>1.9532136596780691</v>
      </c>
      <c r="I1484" s="2">
        <f t="shared" si="203"/>
        <v>66.13858273603509</v>
      </c>
    </row>
    <row r="1485" spans="1:9" ht="13.5" x14ac:dyDescent="0.25">
      <c r="A1485" s="3">
        <f>TITRES_STAT!B1488</f>
        <v>44476</v>
      </c>
      <c r="B1485" s="5">
        <f>TITRES_STAT!D1488</f>
        <v>0.76</v>
      </c>
      <c r="C1485" s="2">
        <f t="shared" si="207"/>
        <v>-3.0000000000000027E-2</v>
      </c>
      <c r="D1485" s="2">
        <f t="shared" si="208"/>
        <v>0</v>
      </c>
      <c r="E1485" s="2">
        <f t="shared" si="209"/>
        <v>3.0000000000000027E-2</v>
      </c>
      <c r="F1485" s="2">
        <f t="shared" ref="F1485:G1500" si="210">((F1484*13)+D1485)/14</f>
        <v>5.6830590376654522E-3</v>
      </c>
      <c r="G1485" s="2">
        <f t="shared" si="210"/>
        <v>5.0524512927373685E-3</v>
      </c>
      <c r="H1485" s="2">
        <f t="shared" si="202"/>
        <v>1.1248122363563502</v>
      </c>
      <c r="I1485" s="2">
        <f t="shared" si="203"/>
        <v>52.937018015539557</v>
      </c>
    </row>
    <row r="1486" spans="1:9" ht="13.5" x14ac:dyDescent="0.25">
      <c r="A1486" s="3">
        <f>TITRES_STAT!B1489</f>
        <v>44477</v>
      </c>
      <c r="B1486" s="5">
        <f>TITRES_STAT!D1489</f>
        <v>0.78</v>
      </c>
      <c r="C1486" s="2">
        <f t="shared" si="207"/>
        <v>2.0000000000000018E-2</v>
      </c>
      <c r="D1486" s="2">
        <f t="shared" si="208"/>
        <v>2.0000000000000018E-2</v>
      </c>
      <c r="E1486" s="2">
        <f t="shared" si="209"/>
        <v>0</v>
      </c>
      <c r="F1486" s="2">
        <f t="shared" si="210"/>
        <v>6.7056976778322062E-3</v>
      </c>
      <c r="G1486" s="2">
        <f t="shared" si="210"/>
        <v>4.6915619146846999E-3</v>
      </c>
      <c r="H1486" s="2">
        <f t="shared" si="202"/>
        <v>1.4293102808348779</v>
      </c>
      <c r="I1486" s="2">
        <f t="shared" si="203"/>
        <v>58.836052854626246</v>
      </c>
    </row>
    <row r="1487" spans="1:9" ht="13.5" x14ac:dyDescent="0.25">
      <c r="A1487" s="3">
        <f>TITRES_STAT!B1490</f>
        <v>44480</v>
      </c>
      <c r="B1487" s="5">
        <f>TITRES_STAT!D1490</f>
        <v>0.78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6.2267192722727628E-3</v>
      </c>
      <c r="G1487" s="2">
        <f t="shared" si="210"/>
        <v>4.3564503493500788E-3</v>
      </c>
      <c r="H1487" s="2">
        <f t="shared" si="202"/>
        <v>1.4293102808348779</v>
      </c>
      <c r="I1487" s="2">
        <f t="shared" si="203"/>
        <v>58.836052854626246</v>
      </c>
    </row>
    <row r="1488" spans="1:9" ht="13.5" x14ac:dyDescent="0.25">
      <c r="A1488" s="3">
        <f>TITRES_STAT!B1491</f>
        <v>44481</v>
      </c>
      <c r="B1488" s="5">
        <f>TITRES_STAT!D1491</f>
        <v>0.76</v>
      </c>
      <c r="C1488" s="2">
        <f t="shared" si="207"/>
        <v>-2.0000000000000018E-2</v>
      </c>
      <c r="D1488" s="2">
        <f t="shared" si="208"/>
        <v>0</v>
      </c>
      <c r="E1488" s="2">
        <f t="shared" si="209"/>
        <v>2.0000000000000018E-2</v>
      </c>
      <c r="F1488" s="2">
        <f t="shared" si="210"/>
        <v>5.7819536099675663E-3</v>
      </c>
      <c r="G1488" s="2">
        <f t="shared" si="210"/>
        <v>5.4738467529679312E-3</v>
      </c>
      <c r="H1488" s="2">
        <f t="shared" si="202"/>
        <v>1.0562870812619258</v>
      </c>
      <c r="I1488" s="2">
        <f t="shared" si="203"/>
        <v>51.36865814542255</v>
      </c>
    </row>
    <row r="1489" spans="1:9" ht="13.5" x14ac:dyDescent="0.25">
      <c r="A1489" s="3">
        <f>TITRES_STAT!B1492</f>
        <v>44482</v>
      </c>
      <c r="B1489" s="5">
        <f>TITRES_STAT!D1492</f>
        <v>0.76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5.3689569235413123E-3</v>
      </c>
      <c r="G1489" s="2">
        <f t="shared" si="210"/>
        <v>5.0828576991845068E-3</v>
      </c>
      <c r="H1489" s="2">
        <f t="shared" ref="H1489:H1552" si="211">F1489/G1489</f>
        <v>1.0562870812619263</v>
      </c>
      <c r="I1489" s="2">
        <f t="shared" ref="I1489:I1552" si="212">IF(G1489=0,100,100-(100/(1+H1489)))</f>
        <v>51.368658145422557</v>
      </c>
    </row>
    <row r="1490" spans="1:9" ht="13.5" x14ac:dyDescent="0.25">
      <c r="A1490" s="3">
        <f>TITRES_STAT!B1493</f>
        <v>44483</v>
      </c>
      <c r="B1490" s="5">
        <f>TITRES_STAT!D1493</f>
        <v>0.78</v>
      </c>
      <c r="C1490" s="2">
        <f t="shared" si="207"/>
        <v>2.0000000000000018E-2</v>
      </c>
      <c r="D1490" s="2">
        <f t="shared" si="208"/>
        <v>2.0000000000000018E-2</v>
      </c>
      <c r="E1490" s="2">
        <f t="shared" si="209"/>
        <v>0</v>
      </c>
      <c r="F1490" s="2">
        <f t="shared" si="210"/>
        <v>6.4140314290026482E-3</v>
      </c>
      <c r="G1490" s="2">
        <f t="shared" si="210"/>
        <v>4.7197964349570418E-3</v>
      </c>
      <c r="H1490" s="2">
        <f t="shared" si="211"/>
        <v>1.3589635734069592</v>
      </c>
      <c r="I1490" s="2">
        <f t="shared" si="212"/>
        <v>57.608501832194939</v>
      </c>
    </row>
    <row r="1491" spans="1:9" ht="13.5" x14ac:dyDescent="0.25">
      <c r="A1491" s="3">
        <f>TITRES_STAT!B1494</f>
        <v>44488</v>
      </c>
      <c r="B1491" s="5">
        <f>TITRES_STAT!D1494</f>
        <v>0.8</v>
      </c>
      <c r="C1491" s="2">
        <f t="shared" si="207"/>
        <v>2.0000000000000018E-2</v>
      </c>
      <c r="D1491" s="2">
        <f t="shared" si="208"/>
        <v>2.0000000000000018E-2</v>
      </c>
      <c r="E1491" s="2">
        <f t="shared" si="209"/>
        <v>0</v>
      </c>
      <c r="F1491" s="2">
        <f t="shared" si="210"/>
        <v>7.3844577555024606E-3</v>
      </c>
      <c r="G1491" s="2">
        <f t="shared" si="210"/>
        <v>4.3826681181743958E-3</v>
      </c>
      <c r="H1491" s="2">
        <f t="shared" si="211"/>
        <v>1.6849228726400718</v>
      </c>
      <c r="I1491" s="2">
        <f t="shared" si="212"/>
        <v>62.754982268198084</v>
      </c>
    </row>
    <row r="1492" spans="1:9" ht="13.5" x14ac:dyDescent="0.25">
      <c r="A1492" s="3">
        <f>TITRES_STAT!B1495</f>
        <v>44489</v>
      </c>
      <c r="B1492" s="5">
        <f>TITRES_STAT!D1495</f>
        <v>0.79</v>
      </c>
      <c r="C1492" s="2">
        <f t="shared" si="207"/>
        <v>-1.0000000000000009E-2</v>
      </c>
      <c r="D1492" s="2">
        <f t="shared" si="208"/>
        <v>0</v>
      </c>
      <c r="E1492" s="2">
        <f t="shared" si="209"/>
        <v>1.0000000000000009E-2</v>
      </c>
      <c r="F1492" s="2">
        <f t="shared" si="210"/>
        <v>6.8569964872522851E-3</v>
      </c>
      <c r="G1492" s="2">
        <f t="shared" si="210"/>
        <v>4.7839061097333675E-3</v>
      </c>
      <c r="H1492" s="2">
        <f t="shared" si="211"/>
        <v>1.4333467944324814</v>
      </c>
      <c r="I1492" s="2">
        <f t="shared" si="212"/>
        <v>58.904336928545959</v>
      </c>
    </row>
    <row r="1493" spans="1:9" ht="13.5" x14ac:dyDescent="0.25">
      <c r="A1493" s="3">
        <f>TITRES_STAT!B1496</f>
        <v>44490</v>
      </c>
      <c r="B1493" s="5">
        <f>TITRES_STAT!D1496</f>
        <v>0.8</v>
      </c>
      <c r="C1493" s="2">
        <f t="shared" si="207"/>
        <v>1.0000000000000009E-2</v>
      </c>
      <c r="D1493" s="2">
        <f t="shared" si="208"/>
        <v>1.0000000000000009E-2</v>
      </c>
      <c r="E1493" s="2">
        <f t="shared" si="209"/>
        <v>0</v>
      </c>
      <c r="F1493" s="2">
        <f t="shared" si="210"/>
        <v>7.0814967381628369E-3</v>
      </c>
      <c r="G1493" s="2">
        <f t="shared" si="210"/>
        <v>4.442198530466698E-3</v>
      </c>
      <c r="H1493" s="2">
        <f t="shared" si="211"/>
        <v>1.5941423350610253</v>
      </c>
      <c r="I1493" s="2">
        <f t="shared" si="212"/>
        <v>61.45161402732068</v>
      </c>
    </row>
    <row r="1494" spans="1:9" ht="13.5" x14ac:dyDescent="0.25">
      <c r="A1494" s="3">
        <f>TITRES_STAT!B1497</f>
        <v>44491</v>
      </c>
      <c r="B1494" s="5">
        <f>TITRES_STAT!D1497</f>
        <v>0.81</v>
      </c>
      <c r="C1494" s="2">
        <f t="shared" si="207"/>
        <v>1.0000000000000009E-2</v>
      </c>
      <c r="D1494" s="2">
        <f t="shared" si="208"/>
        <v>1.0000000000000009E-2</v>
      </c>
      <c r="E1494" s="2">
        <f t="shared" si="209"/>
        <v>0</v>
      </c>
      <c r="F1494" s="2">
        <f t="shared" si="210"/>
        <v>7.2899612568654917E-3</v>
      </c>
      <c r="G1494" s="2">
        <f t="shared" si="210"/>
        <v>4.1248986354333623E-3</v>
      </c>
      <c r="H1494" s="2">
        <f t="shared" si="211"/>
        <v>1.7673067634302262</v>
      </c>
      <c r="I1494" s="2">
        <f t="shared" si="212"/>
        <v>63.863782172076725</v>
      </c>
    </row>
    <row r="1495" spans="1:9" ht="13.5" x14ac:dyDescent="0.25">
      <c r="A1495" s="3">
        <f>TITRES_STAT!B1498</f>
        <v>44494</v>
      </c>
      <c r="B1495" s="5">
        <f>TITRES_STAT!D1498</f>
        <v>0.82</v>
      </c>
      <c r="C1495" s="2">
        <f t="shared" si="207"/>
        <v>9.9999999999998979E-3</v>
      </c>
      <c r="D1495" s="2">
        <f t="shared" si="208"/>
        <v>9.9999999999998979E-3</v>
      </c>
      <c r="E1495" s="2">
        <f t="shared" si="209"/>
        <v>0</v>
      </c>
      <c r="F1495" s="2">
        <f t="shared" si="210"/>
        <v>7.483535452803663E-3</v>
      </c>
      <c r="G1495" s="2">
        <f t="shared" si="210"/>
        <v>3.8302630186166932E-3</v>
      </c>
      <c r="H1495" s="2">
        <f t="shared" si="211"/>
        <v>1.9537915324432096</v>
      </c>
      <c r="I1495" s="2">
        <f t="shared" si="212"/>
        <v>66.145207303344904</v>
      </c>
    </row>
    <row r="1496" spans="1:9" ht="13.5" x14ac:dyDescent="0.25">
      <c r="A1496" s="3">
        <f>TITRES_STAT!B1499</f>
        <v>44495</v>
      </c>
      <c r="B1496" s="5">
        <f>TITRES_STAT!D1499</f>
        <v>0.83</v>
      </c>
      <c r="C1496" s="2">
        <f t="shared" si="207"/>
        <v>1.0000000000000009E-2</v>
      </c>
      <c r="D1496" s="2">
        <f t="shared" si="208"/>
        <v>1.0000000000000009E-2</v>
      </c>
      <c r="E1496" s="2">
        <f t="shared" si="209"/>
        <v>0</v>
      </c>
      <c r="F1496" s="2">
        <f t="shared" si="210"/>
        <v>7.6632829204605441E-3</v>
      </c>
      <c r="G1496" s="2">
        <f t="shared" si="210"/>
        <v>3.5566728030012149E-3</v>
      </c>
      <c r="H1496" s="2">
        <f t="shared" si="211"/>
        <v>2.1546212836879635</v>
      </c>
      <c r="I1496" s="2">
        <f t="shared" si="212"/>
        <v>68.300473810569969</v>
      </c>
    </row>
    <row r="1497" spans="1:9" ht="13.5" x14ac:dyDescent="0.25">
      <c r="A1497" s="3">
        <f>TITRES_STAT!B1500</f>
        <v>44496</v>
      </c>
      <c r="B1497" s="5">
        <f>TITRES_STAT!D1500</f>
        <v>0.83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7.1159055689990766E-3</v>
      </c>
      <c r="G1497" s="2">
        <f t="shared" si="210"/>
        <v>3.302624745643985E-3</v>
      </c>
      <c r="H1497" s="2">
        <f t="shared" si="211"/>
        <v>2.1546212836879635</v>
      </c>
      <c r="I1497" s="2">
        <f t="shared" si="212"/>
        <v>68.300473810569969</v>
      </c>
    </row>
    <row r="1498" spans="1:9" ht="13.5" x14ac:dyDescent="0.25">
      <c r="A1498" s="3">
        <f>TITRES_STAT!B1501</f>
        <v>44497</v>
      </c>
      <c r="B1498" s="5">
        <f>TITRES_STAT!D1501</f>
        <v>0.8</v>
      </c>
      <c r="C1498" s="2">
        <f t="shared" si="207"/>
        <v>-2.9999999999999916E-2</v>
      </c>
      <c r="D1498" s="2">
        <f t="shared" si="208"/>
        <v>0</v>
      </c>
      <c r="E1498" s="2">
        <f t="shared" si="209"/>
        <v>2.9999999999999916E-2</v>
      </c>
      <c r="F1498" s="2">
        <f t="shared" si="210"/>
        <v>6.6076265997848573E-3</v>
      </c>
      <c r="G1498" s="2">
        <f t="shared" si="210"/>
        <v>5.2095801209551219E-3</v>
      </c>
      <c r="H1498" s="2">
        <f t="shared" si="211"/>
        <v>1.2683606828900096</v>
      </c>
      <c r="I1498" s="2">
        <f t="shared" si="212"/>
        <v>55.915300086847395</v>
      </c>
    </row>
    <row r="1499" spans="1:9" ht="13.5" x14ac:dyDescent="0.25">
      <c r="A1499" s="3">
        <f>TITRES_STAT!B1502</f>
        <v>44498</v>
      </c>
      <c r="B1499" s="5">
        <f>TITRES_STAT!D1502</f>
        <v>0.82</v>
      </c>
      <c r="C1499" s="2">
        <f t="shared" si="207"/>
        <v>1.9999999999999907E-2</v>
      </c>
      <c r="D1499" s="2">
        <f t="shared" si="208"/>
        <v>1.9999999999999907E-2</v>
      </c>
      <c r="E1499" s="2">
        <f t="shared" si="209"/>
        <v>0</v>
      </c>
      <c r="F1499" s="2">
        <f t="shared" si="210"/>
        <v>7.5642246998002182E-3</v>
      </c>
      <c r="G1499" s="2">
        <f t="shared" si="210"/>
        <v>4.8374672551726129E-3</v>
      </c>
      <c r="H1499" s="2">
        <f t="shared" si="211"/>
        <v>1.5636746050760209</v>
      </c>
      <c r="I1499" s="2">
        <f t="shared" si="212"/>
        <v>60.993489656603792</v>
      </c>
    </row>
    <row r="1500" spans="1:9" ht="13.5" x14ac:dyDescent="0.25">
      <c r="A1500" s="3">
        <f>TITRES_STAT!B1503</f>
        <v>44501</v>
      </c>
      <c r="B1500" s="5">
        <f>TITRES_STAT!D1503</f>
        <v>0.83</v>
      </c>
      <c r="C1500" s="2">
        <f t="shared" si="207"/>
        <v>1.0000000000000009E-2</v>
      </c>
      <c r="D1500" s="2">
        <f t="shared" si="208"/>
        <v>1.0000000000000009E-2</v>
      </c>
      <c r="E1500" s="2">
        <f t="shared" si="209"/>
        <v>0</v>
      </c>
      <c r="F1500" s="2">
        <f t="shared" si="210"/>
        <v>7.7382086498144894E-3</v>
      </c>
      <c r="G1500" s="2">
        <f t="shared" si="210"/>
        <v>4.491933879803141E-3</v>
      </c>
      <c r="H1500" s="2">
        <f t="shared" si="211"/>
        <v>1.7226897939454122</v>
      </c>
      <c r="I1500" s="2">
        <f t="shared" si="212"/>
        <v>63.271614628161011</v>
      </c>
    </row>
    <row r="1501" spans="1:9" ht="13.5" x14ac:dyDescent="0.25">
      <c r="A1501" s="3">
        <f>TITRES_STAT!B1504</f>
        <v>44502</v>
      </c>
      <c r="B1501" s="5">
        <f>TITRES_STAT!D1504</f>
        <v>0.82</v>
      </c>
      <c r="C1501" s="2">
        <f t="shared" si="207"/>
        <v>-1.0000000000000009E-2</v>
      </c>
      <c r="D1501" s="2">
        <f t="shared" si="208"/>
        <v>0</v>
      </c>
      <c r="E1501" s="2">
        <f t="shared" si="209"/>
        <v>1.0000000000000009E-2</v>
      </c>
      <c r="F1501" s="2">
        <f t="shared" ref="F1501:G1516" si="213">((F1500*13)+D1501)/14</f>
        <v>7.1854794605420253E-3</v>
      </c>
      <c r="G1501" s="2">
        <f t="shared" si="213"/>
        <v>4.8853671741029168E-3</v>
      </c>
      <c r="H1501" s="2">
        <f t="shared" si="211"/>
        <v>1.4708166662747248</v>
      </c>
      <c r="I1501" s="2">
        <f t="shared" si="212"/>
        <v>59.527551612815124</v>
      </c>
    </row>
    <row r="1502" spans="1:9" ht="13.5" x14ac:dyDescent="0.25">
      <c r="A1502" s="3">
        <f>TITRES_STAT!B1505</f>
        <v>44503</v>
      </c>
      <c r="B1502" s="5">
        <f>TITRES_STAT!D1505</f>
        <v>0.82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6.6722309276461668E-3</v>
      </c>
      <c r="G1502" s="2">
        <f t="shared" si="213"/>
        <v>4.5364123759527083E-3</v>
      </c>
      <c r="H1502" s="2">
        <f t="shared" si="211"/>
        <v>1.4708166662747251</v>
      </c>
      <c r="I1502" s="2">
        <f t="shared" si="212"/>
        <v>59.527551612815131</v>
      </c>
    </row>
    <row r="1503" spans="1:9" ht="13.5" x14ac:dyDescent="0.25">
      <c r="A1503" s="3">
        <f>TITRES_STAT!B1506</f>
        <v>44504</v>
      </c>
      <c r="B1503" s="5">
        <f>TITRES_STAT!D1506</f>
        <v>0.79</v>
      </c>
      <c r="C1503" s="2">
        <f t="shared" si="207"/>
        <v>-2.9999999999999916E-2</v>
      </c>
      <c r="D1503" s="2">
        <f t="shared" si="208"/>
        <v>0</v>
      </c>
      <c r="E1503" s="2">
        <f t="shared" si="209"/>
        <v>2.9999999999999916E-2</v>
      </c>
      <c r="F1503" s="2">
        <f t="shared" si="213"/>
        <v>6.1956430042428698E-3</v>
      </c>
      <c r="G1503" s="2">
        <f t="shared" si="213"/>
        <v>6.3552400633846515E-3</v>
      </c>
      <c r="H1503" s="2">
        <f t="shared" si="211"/>
        <v>0.97488732800806521</v>
      </c>
      <c r="I1503" s="2">
        <f t="shared" si="212"/>
        <v>49.364199880272047</v>
      </c>
    </row>
    <row r="1504" spans="1:9" ht="13.5" x14ac:dyDescent="0.25">
      <c r="A1504" s="3">
        <f>TITRES_STAT!B1507</f>
        <v>44505</v>
      </c>
      <c r="B1504" s="5">
        <f>TITRES_STAT!D1507</f>
        <v>0.79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5.7530970753683786E-3</v>
      </c>
      <c r="G1504" s="2">
        <f t="shared" si="213"/>
        <v>5.9012943445714621E-3</v>
      </c>
      <c r="H1504" s="2">
        <f t="shared" si="211"/>
        <v>0.9748873280080651</v>
      </c>
      <c r="I1504" s="2">
        <f t="shared" si="212"/>
        <v>49.364199880272047</v>
      </c>
    </row>
    <row r="1505" spans="1:9" ht="13.5" x14ac:dyDescent="0.25">
      <c r="A1505" s="3">
        <f>TITRES_STAT!B1508</f>
        <v>44508</v>
      </c>
      <c r="B1505" s="5">
        <f>TITRES_STAT!D1508</f>
        <v>0.8</v>
      </c>
      <c r="C1505" s="2">
        <f t="shared" si="207"/>
        <v>1.0000000000000009E-2</v>
      </c>
      <c r="D1505" s="2">
        <f t="shared" si="208"/>
        <v>1.0000000000000009E-2</v>
      </c>
      <c r="E1505" s="2">
        <f t="shared" si="209"/>
        <v>0</v>
      </c>
      <c r="F1505" s="2">
        <f t="shared" si="213"/>
        <v>6.0564472842706387E-3</v>
      </c>
      <c r="G1505" s="2">
        <f t="shared" si="213"/>
        <v>5.4797733199592148E-3</v>
      </c>
      <c r="H1505" s="2">
        <f t="shared" si="211"/>
        <v>1.1052368283576584</v>
      </c>
      <c r="I1505" s="2">
        <f t="shared" si="212"/>
        <v>52.499405932389948</v>
      </c>
    </row>
    <row r="1506" spans="1:9" ht="13.5" x14ac:dyDescent="0.25">
      <c r="A1506" s="3">
        <f>TITRES_STAT!B1509</f>
        <v>44509</v>
      </c>
      <c r="B1506" s="5">
        <f>TITRES_STAT!D1509</f>
        <v>0.79</v>
      </c>
      <c r="C1506" s="2">
        <f t="shared" si="207"/>
        <v>-1.0000000000000009E-2</v>
      </c>
      <c r="D1506" s="2">
        <f t="shared" si="208"/>
        <v>0</v>
      </c>
      <c r="E1506" s="2">
        <f t="shared" si="209"/>
        <v>1.0000000000000009E-2</v>
      </c>
      <c r="F1506" s="2">
        <f t="shared" si="213"/>
        <v>5.6238439068227366E-3</v>
      </c>
      <c r="G1506" s="2">
        <f t="shared" si="213"/>
        <v>5.8026466542478432E-3</v>
      </c>
      <c r="H1506" s="2">
        <f t="shared" si="211"/>
        <v>0.9691860011337734</v>
      </c>
      <c r="I1506" s="2">
        <f t="shared" si="212"/>
        <v>49.2175955230109</v>
      </c>
    </row>
    <row r="1507" spans="1:9" ht="13.5" x14ac:dyDescent="0.25">
      <c r="A1507" s="3">
        <f>TITRES_STAT!B1510</f>
        <v>44510</v>
      </c>
      <c r="B1507" s="5">
        <f>TITRES_STAT!D1510</f>
        <v>0.8</v>
      </c>
      <c r="C1507" s="2">
        <f t="shared" si="207"/>
        <v>1.0000000000000009E-2</v>
      </c>
      <c r="D1507" s="2">
        <f t="shared" si="208"/>
        <v>1.0000000000000009E-2</v>
      </c>
      <c r="E1507" s="2">
        <f t="shared" si="209"/>
        <v>0</v>
      </c>
      <c r="F1507" s="2">
        <f t="shared" si="213"/>
        <v>5.9364264849068272E-3</v>
      </c>
      <c r="G1507" s="2">
        <f t="shared" si="213"/>
        <v>5.3881718932301398E-3</v>
      </c>
      <c r="H1507" s="2">
        <f t="shared" si="211"/>
        <v>1.1017515035787055</v>
      </c>
      <c r="I1507" s="2">
        <f t="shared" si="212"/>
        <v>52.420635917363462</v>
      </c>
    </row>
    <row r="1508" spans="1:9" ht="13.5" x14ac:dyDescent="0.25">
      <c r="A1508" s="3">
        <f>TITRES_STAT!B1511</f>
        <v>44511</v>
      </c>
      <c r="B1508" s="5">
        <f>TITRES_STAT!D1511</f>
        <v>0.79</v>
      </c>
      <c r="C1508" s="2">
        <f t="shared" si="207"/>
        <v>-1.0000000000000009E-2</v>
      </c>
      <c r="D1508" s="2">
        <f t="shared" si="208"/>
        <v>0</v>
      </c>
      <c r="E1508" s="2">
        <f t="shared" si="209"/>
        <v>1.0000000000000009E-2</v>
      </c>
      <c r="F1508" s="2">
        <f t="shared" si="213"/>
        <v>5.5123960216991964E-3</v>
      </c>
      <c r="G1508" s="2">
        <f t="shared" si="213"/>
        <v>5.7175881865708447E-3</v>
      </c>
      <c r="H1508" s="2">
        <f t="shared" si="211"/>
        <v>0.96411211192971324</v>
      </c>
      <c r="I1508" s="2">
        <f t="shared" si="212"/>
        <v>49.086409379273476</v>
      </c>
    </row>
    <row r="1509" spans="1:9" ht="13.5" x14ac:dyDescent="0.25">
      <c r="A1509" s="3">
        <f>TITRES_STAT!B1512</f>
        <v>44512</v>
      </c>
      <c r="B1509" s="5">
        <f>TITRES_STAT!D1512</f>
        <v>0.78</v>
      </c>
      <c r="C1509" s="2">
        <f t="shared" si="207"/>
        <v>-1.0000000000000009E-2</v>
      </c>
      <c r="D1509" s="2">
        <f t="shared" si="208"/>
        <v>0</v>
      </c>
      <c r="E1509" s="2">
        <f t="shared" si="209"/>
        <v>1.0000000000000009E-2</v>
      </c>
      <c r="F1509" s="2">
        <f t="shared" si="213"/>
        <v>5.1186534487206821E-3</v>
      </c>
      <c r="G1509" s="2">
        <f t="shared" si="213"/>
        <v>6.0234747446729275E-3</v>
      </c>
      <c r="H1509" s="2">
        <f t="shared" si="211"/>
        <v>0.84978416374162502</v>
      </c>
      <c r="I1509" s="2">
        <f t="shared" si="212"/>
        <v>45.939638818333052</v>
      </c>
    </row>
    <row r="1510" spans="1:9" ht="13.5" x14ac:dyDescent="0.25">
      <c r="A1510" s="3">
        <f>TITRES_STAT!B1513</f>
        <v>44515</v>
      </c>
      <c r="B1510" s="5">
        <f>TITRES_STAT!D1513</f>
        <v>0.79</v>
      </c>
      <c r="C1510" s="2">
        <f t="shared" si="207"/>
        <v>1.0000000000000009E-2</v>
      </c>
      <c r="D1510" s="2">
        <f t="shared" si="208"/>
        <v>1.0000000000000009E-2</v>
      </c>
      <c r="E1510" s="2">
        <f t="shared" si="209"/>
        <v>0</v>
      </c>
      <c r="F1510" s="2">
        <f t="shared" si="213"/>
        <v>5.4673210595263481E-3</v>
      </c>
      <c r="G1510" s="2">
        <f t="shared" si="213"/>
        <v>5.5932265486248614E-3</v>
      </c>
      <c r="H1510" s="2">
        <f t="shared" si="211"/>
        <v>0.97748964966751284</v>
      </c>
      <c r="I1510" s="2">
        <f t="shared" si="212"/>
        <v>49.430835192076181</v>
      </c>
    </row>
    <row r="1511" spans="1:9" ht="13.5" x14ac:dyDescent="0.25">
      <c r="A1511" s="3">
        <f>TITRES_STAT!B1514</f>
        <v>44516</v>
      </c>
      <c r="B1511" s="5">
        <f>TITRES_STAT!D1514</f>
        <v>0.78</v>
      </c>
      <c r="C1511" s="2">
        <f t="shared" si="207"/>
        <v>-1.0000000000000009E-2</v>
      </c>
      <c r="D1511" s="2">
        <f t="shared" si="208"/>
        <v>0</v>
      </c>
      <c r="E1511" s="2">
        <f t="shared" si="209"/>
        <v>1.0000000000000009E-2</v>
      </c>
      <c r="F1511" s="2">
        <f t="shared" si="213"/>
        <v>5.0767981267030374E-3</v>
      </c>
      <c r="G1511" s="2">
        <f t="shared" si="213"/>
        <v>5.9079960808659437E-3</v>
      </c>
      <c r="H1511" s="2">
        <f t="shared" si="211"/>
        <v>0.85930966392227592</v>
      </c>
      <c r="I1511" s="2">
        <f t="shared" si="212"/>
        <v>46.216597514452403</v>
      </c>
    </row>
    <row r="1512" spans="1:9" ht="13.5" x14ac:dyDescent="0.25">
      <c r="A1512" s="3">
        <f>TITRES_STAT!B1515</f>
        <v>44517</v>
      </c>
      <c r="B1512" s="5">
        <f>TITRES_STAT!D1515</f>
        <v>0.75</v>
      </c>
      <c r="C1512" s="2">
        <f t="shared" si="207"/>
        <v>-3.0000000000000027E-2</v>
      </c>
      <c r="D1512" s="2">
        <f t="shared" si="208"/>
        <v>0</v>
      </c>
      <c r="E1512" s="2">
        <f t="shared" si="209"/>
        <v>3.0000000000000027E-2</v>
      </c>
      <c r="F1512" s="2">
        <f t="shared" si="213"/>
        <v>4.7141696890813916E-3</v>
      </c>
      <c r="G1512" s="2">
        <f t="shared" si="213"/>
        <v>7.6288535036612357E-3</v>
      </c>
      <c r="H1512" s="2">
        <f t="shared" si="211"/>
        <v>0.61793946977995706</v>
      </c>
      <c r="I1512" s="2">
        <f t="shared" si="212"/>
        <v>38.192990610705479</v>
      </c>
    </row>
    <row r="1513" spans="1:9" ht="13.5" x14ac:dyDescent="0.25">
      <c r="A1513" s="3">
        <f>TITRES_STAT!B1516</f>
        <v>44518</v>
      </c>
      <c r="B1513" s="5">
        <f>TITRES_STAT!D1516</f>
        <v>0.75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4.3774432827184354E-3</v>
      </c>
      <c r="G1513" s="2">
        <f t="shared" si="213"/>
        <v>7.0839353962568619E-3</v>
      </c>
      <c r="H1513" s="2">
        <f t="shared" si="211"/>
        <v>0.61793946977995706</v>
      </c>
      <c r="I1513" s="2">
        <f t="shared" si="212"/>
        <v>38.192990610705479</v>
      </c>
    </row>
    <row r="1514" spans="1:9" ht="13.5" x14ac:dyDescent="0.25">
      <c r="A1514" s="3">
        <f>TITRES_STAT!B1517</f>
        <v>44519</v>
      </c>
      <c r="B1514" s="5">
        <f>TITRES_STAT!D1517</f>
        <v>0.75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4.0647687625242615E-3</v>
      </c>
      <c r="G1514" s="2">
        <f t="shared" si="213"/>
        <v>6.5779400108099432E-3</v>
      </c>
      <c r="H1514" s="2">
        <f t="shared" si="211"/>
        <v>0.61793946977995706</v>
      </c>
      <c r="I1514" s="2">
        <f t="shared" si="212"/>
        <v>38.192990610705479</v>
      </c>
    </row>
    <row r="1515" spans="1:9" ht="13.5" x14ac:dyDescent="0.25">
      <c r="A1515" s="3">
        <f>TITRES_STAT!B1518</f>
        <v>44522</v>
      </c>
      <c r="B1515" s="5">
        <f>TITRES_STAT!D1518</f>
        <v>0.75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3.7744281366296714E-3</v>
      </c>
      <c r="G1515" s="2">
        <f t="shared" si="213"/>
        <v>6.1080871528949466E-3</v>
      </c>
      <c r="H1515" s="2">
        <f t="shared" si="211"/>
        <v>0.61793946977995717</v>
      </c>
      <c r="I1515" s="2">
        <f t="shared" si="212"/>
        <v>38.192990610705486</v>
      </c>
    </row>
    <row r="1516" spans="1:9" ht="13.5" x14ac:dyDescent="0.25">
      <c r="A1516" s="3">
        <f>TITRES_STAT!B1519</f>
        <v>44523</v>
      </c>
      <c r="B1516" s="5">
        <f>TITRES_STAT!D1519</f>
        <v>0.74</v>
      </c>
      <c r="C1516" s="2">
        <f t="shared" si="207"/>
        <v>-1.0000000000000009E-2</v>
      </c>
      <c r="D1516" s="2">
        <f t="shared" si="208"/>
        <v>0</v>
      </c>
      <c r="E1516" s="2">
        <f t="shared" si="209"/>
        <v>1.0000000000000009E-2</v>
      </c>
      <c r="F1516" s="2">
        <f t="shared" si="213"/>
        <v>3.5048261268704091E-3</v>
      </c>
      <c r="G1516" s="2">
        <f t="shared" si="213"/>
        <v>6.3860809276881656E-3</v>
      </c>
      <c r="H1516" s="2">
        <f t="shared" si="211"/>
        <v>0.54882269212632673</v>
      </c>
      <c r="I1516" s="2">
        <f t="shared" si="212"/>
        <v>35.434830269232847</v>
      </c>
    </row>
    <row r="1517" spans="1:9" ht="13.5" x14ac:dyDescent="0.25">
      <c r="A1517" s="3">
        <f>TITRES_STAT!B1520</f>
        <v>44524</v>
      </c>
      <c r="B1517" s="5">
        <f>TITRES_STAT!D1520</f>
        <v>0.72</v>
      </c>
      <c r="C1517" s="2">
        <f t="shared" si="207"/>
        <v>-2.0000000000000018E-2</v>
      </c>
      <c r="D1517" s="2">
        <f t="shared" si="208"/>
        <v>0</v>
      </c>
      <c r="E1517" s="2">
        <f t="shared" si="209"/>
        <v>2.0000000000000018E-2</v>
      </c>
      <c r="F1517" s="2">
        <f t="shared" ref="F1517:G1532" si="214">((F1516*13)+D1517)/14</f>
        <v>3.2544814035225223E-3</v>
      </c>
      <c r="G1517" s="2">
        <f t="shared" si="214"/>
        <v>7.3585037185675837E-3</v>
      </c>
      <c r="H1517" s="2">
        <f t="shared" si="211"/>
        <v>0.4422748873946406</v>
      </c>
      <c r="I1517" s="2">
        <f t="shared" si="212"/>
        <v>30.66508966217782</v>
      </c>
    </row>
    <row r="1518" spans="1:9" ht="13.5" x14ac:dyDescent="0.25">
      <c r="A1518" s="3">
        <f>TITRES_STAT!B1521</f>
        <v>44525</v>
      </c>
      <c r="B1518" s="5">
        <f>TITRES_STAT!D1521</f>
        <v>0.74</v>
      </c>
      <c r="C1518" s="2">
        <f t="shared" si="207"/>
        <v>2.0000000000000018E-2</v>
      </c>
      <c r="D1518" s="2">
        <f t="shared" si="208"/>
        <v>2.0000000000000018E-2</v>
      </c>
      <c r="E1518" s="2">
        <f t="shared" si="209"/>
        <v>0</v>
      </c>
      <c r="F1518" s="2">
        <f t="shared" si="214"/>
        <v>4.450589874699486E-3</v>
      </c>
      <c r="G1518" s="2">
        <f t="shared" si="214"/>
        <v>6.832896310098471E-3</v>
      </c>
      <c r="H1518" s="2">
        <f t="shared" si="211"/>
        <v>0.65134749200304298</v>
      </c>
      <c r="I1518" s="2">
        <f t="shared" si="212"/>
        <v>39.443393662285757</v>
      </c>
    </row>
    <row r="1519" spans="1:9" ht="13.5" x14ac:dyDescent="0.25">
      <c r="A1519" s="3">
        <f>TITRES_STAT!B1522</f>
        <v>44526</v>
      </c>
      <c r="B1519" s="5">
        <f>TITRES_STAT!D1522</f>
        <v>0.74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4.1326905979352365E-3</v>
      </c>
      <c r="G1519" s="2">
        <f t="shared" si="214"/>
        <v>6.3448322879485807E-3</v>
      </c>
      <c r="H1519" s="2">
        <f t="shared" si="211"/>
        <v>0.65134749200304287</v>
      </c>
      <c r="I1519" s="2">
        <f t="shared" si="212"/>
        <v>39.44339366228575</v>
      </c>
    </row>
    <row r="1520" spans="1:9" ht="13.5" x14ac:dyDescent="0.25">
      <c r="A1520" s="3">
        <f>TITRES_STAT!B1523</f>
        <v>44529</v>
      </c>
      <c r="B1520" s="5">
        <f>TITRES_STAT!D1523</f>
        <v>0.75</v>
      </c>
      <c r="C1520" s="2">
        <f t="shared" si="207"/>
        <v>1.0000000000000009E-2</v>
      </c>
      <c r="D1520" s="2">
        <f t="shared" si="208"/>
        <v>1.0000000000000009E-2</v>
      </c>
      <c r="E1520" s="2">
        <f t="shared" si="209"/>
        <v>0</v>
      </c>
      <c r="F1520" s="2">
        <f t="shared" si="214"/>
        <v>4.5517841266541487E-3</v>
      </c>
      <c r="G1520" s="2">
        <f t="shared" si="214"/>
        <v>5.8916299816665395E-3</v>
      </c>
      <c r="H1520" s="2">
        <f t="shared" si="211"/>
        <v>0.77258486035584428</v>
      </c>
      <c r="I1520" s="2">
        <f t="shared" si="212"/>
        <v>43.585211497335521</v>
      </c>
    </row>
    <row r="1521" spans="1:9" ht="13.5" x14ac:dyDescent="0.25">
      <c r="A1521" s="3">
        <f>TITRES_STAT!B1524</f>
        <v>44530</v>
      </c>
      <c r="B1521" s="5">
        <f>TITRES_STAT!D1524</f>
        <v>0.77</v>
      </c>
      <c r="C1521" s="2">
        <f t="shared" si="207"/>
        <v>2.0000000000000018E-2</v>
      </c>
      <c r="D1521" s="2">
        <f t="shared" si="208"/>
        <v>2.0000000000000018E-2</v>
      </c>
      <c r="E1521" s="2">
        <f t="shared" si="209"/>
        <v>0</v>
      </c>
      <c r="F1521" s="2">
        <f t="shared" si="214"/>
        <v>5.6552281176074247E-3</v>
      </c>
      <c r="G1521" s="2">
        <f t="shared" si="214"/>
        <v>5.4707992686903583E-3</v>
      </c>
      <c r="H1521" s="2">
        <f t="shared" si="211"/>
        <v>1.0337114998849548</v>
      </c>
      <c r="I1521" s="2">
        <f t="shared" si="212"/>
        <v>50.82881716228831</v>
      </c>
    </row>
    <row r="1522" spans="1:9" ht="13.5" x14ac:dyDescent="0.25">
      <c r="A1522" s="3">
        <f>TITRES_STAT!B1525</f>
        <v>44531</v>
      </c>
      <c r="B1522" s="5">
        <f>TITRES_STAT!D1525</f>
        <v>0.77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5.251283252064037E-3</v>
      </c>
      <c r="G1522" s="2">
        <f t="shared" si="214"/>
        <v>5.080027892355332E-3</v>
      </c>
      <c r="H1522" s="2">
        <f t="shared" si="211"/>
        <v>1.033711499884955</v>
      </c>
      <c r="I1522" s="2">
        <f t="shared" si="212"/>
        <v>50.82881716228831</v>
      </c>
    </row>
    <row r="1523" spans="1:9" ht="13.5" x14ac:dyDescent="0.25">
      <c r="A1523" s="3">
        <f>TITRES_STAT!B1526</f>
        <v>44532</v>
      </c>
      <c r="B1523" s="5">
        <f>TITRES_STAT!D1526</f>
        <v>0.74</v>
      </c>
      <c r="C1523" s="2">
        <f t="shared" si="207"/>
        <v>-3.0000000000000027E-2</v>
      </c>
      <c r="D1523" s="2">
        <f t="shared" si="208"/>
        <v>0</v>
      </c>
      <c r="E1523" s="2">
        <f t="shared" si="209"/>
        <v>3.0000000000000027E-2</v>
      </c>
      <c r="F1523" s="2">
        <f t="shared" si="214"/>
        <v>4.8761915912023199E-3</v>
      </c>
      <c r="G1523" s="2">
        <f t="shared" si="214"/>
        <v>6.8600259000442384E-3</v>
      </c>
      <c r="H1523" s="2">
        <f t="shared" si="211"/>
        <v>0.71081241707423792</v>
      </c>
      <c r="I1523" s="2">
        <f t="shared" si="212"/>
        <v>41.548238134128148</v>
      </c>
    </row>
    <row r="1524" spans="1:9" ht="13.5" x14ac:dyDescent="0.25">
      <c r="A1524" s="3">
        <f>TITRES_STAT!B1527</f>
        <v>44533</v>
      </c>
      <c r="B1524" s="5">
        <f>TITRES_STAT!D1527</f>
        <v>0.71</v>
      </c>
      <c r="C1524" s="2">
        <f t="shared" si="207"/>
        <v>-3.0000000000000027E-2</v>
      </c>
      <c r="D1524" s="2">
        <f t="shared" si="208"/>
        <v>0</v>
      </c>
      <c r="E1524" s="2">
        <f t="shared" si="209"/>
        <v>3.0000000000000027E-2</v>
      </c>
      <c r="F1524" s="2">
        <f t="shared" si="214"/>
        <v>4.5278921918307253E-3</v>
      </c>
      <c r="G1524" s="2">
        <f t="shared" si="214"/>
        <v>8.5128811928982234E-3</v>
      </c>
      <c r="H1524" s="2">
        <f t="shared" si="211"/>
        <v>0.53188715891020177</v>
      </c>
      <c r="I1524" s="2">
        <f t="shared" si="212"/>
        <v>34.721040372751148</v>
      </c>
    </row>
    <row r="1525" spans="1:9" ht="13.5" x14ac:dyDescent="0.25">
      <c r="A1525" s="3">
        <f>TITRES_STAT!B1528</f>
        <v>44536</v>
      </c>
      <c r="B1525" s="5">
        <f>TITRES_STAT!D1528</f>
        <v>0.71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4.2044713209856734E-3</v>
      </c>
      <c r="G1525" s="2">
        <f t="shared" si="214"/>
        <v>7.9048182505483504E-3</v>
      </c>
      <c r="H1525" s="2">
        <f t="shared" si="211"/>
        <v>0.53188715891020177</v>
      </c>
      <c r="I1525" s="2">
        <f t="shared" si="212"/>
        <v>34.721040372751148</v>
      </c>
    </row>
    <row r="1526" spans="1:9" ht="13.5" x14ac:dyDescent="0.25">
      <c r="A1526" s="3">
        <f>TITRES_STAT!B1529</f>
        <v>44537</v>
      </c>
      <c r="B1526" s="5">
        <f>TITRES_STAT!D1529</f>
        <v>0.74</v>
      </c>
      <c r="C1526" s="2">
        <f t="shared" si="207"/>
        <v>3.0000000000000027E-2</v>
      </c>
      <c r="D1526" s="2">
        <f t="shared" si="208"/>
        <v>3.0000000000000027E-2</v>
      </c>
      <c r="E1526" s="2">
        <f t="shared" si="209"/>
        <v>0</v>
      </c>
      <c r="F1526" s="2">
        <f t="shared" si="214"/>
        <v>6.0470090837724125E-3</v>
      </c>
      <c r="G1526" s="2">
        <f t="shared" si="214"/>
        <v>7.3401883755091829E-3</v>
      </c>
      <c r="H1526" s="2">
        <f t="shared" si="211"/>
        <v>0.82382205665844865</v>
      </c>
      <c r="I1526" s="2">
        <f t="shared" si="212"/>
        <v>45.170089573750985</v>
      </c>
    </row>
    <row r="1527" spans="1:9" ht="13.5" x14ac:dyDescent="0.25">
      <c r="A1527" s="3">
        <f>TITRES_STAT!B1530</f>
        <v>44538</v>
      </c>
      <c r="B1527" s="5">
        <f>TITRES_STAT!D1530</f>
        <v>0.71</v>
      </c>
      <c r="C1527" s="2">
        <f t="shared" si="207"/>
        <v>-3.0000000000000027E-2</v>
      </c>
      <c r="D1527" s="2">
        <f t="shared" si="208"/>
        <v>0</v>
      </c>
      <c r="E1527" s="2">
        <f t="shared" si="209"/>
        <v>3.0000000000000027E-2</v>
      </c>
      <c r="F1527" s="2">
        <f t="shared" si="214"/>
        <v>5.6150798635029543E-3</v>
      </c>
      <c r="G1527" s="2">
        <f t="shared" si="214"/>
        <v>8.9587463486871001E-3</v>
      </c>
      <c r="H1527" s="2">
        <f t="shared" si="211"/>
        <v>0.62677071600825507</v>
      </c>
      <c r="I1527" s="2">
        <f t="shared" si="212"/>
        <v>38.528522172209698</v>
      </c>
    </row>
    <row r="1528" spans="1:9" ht="13.5" x14ac:dyDescent="0.25">
      <c r="A1528" s="3">
        <f>TITRES_STAT!B1531</f>
        <v>44539</v>
      </c>
      <c r="B1528" s="5">
        <f>TITRES_STAT!D1531</f>
        <v>0.74</v>
      </c>
      <c r="C1528" s="2">
        <f t="shared" si="207"/>
        <v>3.0000000000000027E-2</v>
      </c>
      <c r="D1528" s="2">
        <f t="shared" si="208"/>
        <v>3.0000000000000027E-2</v>
      </c>
      <c r="E1528" s="2">
        <f t="shared" si="209"/>
        <v>0</v>
      </c>
      <c r="F1528" s="2">
        <f t="shared" si="214"/>
        <v>7.3568598732527456E-3</v>
      </c>
      <c r="G1528" s="2">
        <f t="shared" si="214"/>
        <v>8.3188358952094501E-3</v>
      </c>
      <c r="H1528" s="2">
        <f t="shared" si="211"/>
        <v>0.88436170227727706</v>
      </c>
      <c r="I1528" s="2">
        <f t="shared" si="212"/>
        <v>46.931632138804012</v>
      </c>
    </row>
    <row r="1529" spans="1:9" ht="13.5" x14ac:dyDescent="0.25">
      <c r="A1529" s="3">
        <f>TITRES_STAT!B1532</f>
        <v>44540</v>
      </c>
      <c r="B1529" s="5">
        <f>TITRES_STAT!D1532</f>
        <v>0.76</v>
      </c>
      <c r="C1529" s="2">
        <f t="shared" si="207"/>
        <v>2.0000000000000018E-2</v>
      </c>
      <c r="D1529" s="2">
        <f t="shared" si="208"/>
        <v>2.0000000000000018E-2</v>
      </c>
      <c r="E1529" s="2">
        <f t="shared" si="209"/>
        <v>0</v>
      </c>
      <c r="F1529" s="2">
        <f t="shared" si="214"/>
        <v>8.2599413108775509E-3</v>
      </c>
      <c r="G1529" s="2">
        <f t="shared" si="214"/>
        <v>7.7246333312659182E-3</v>
      </c>
      <c r="H1529" s="2">
        <f t="shared" si="211"/>
        <v>1.0692988206242673</v>
      </c>
      <c r="I1529" s="2">
        <f t="shared" si="212"/>
        <v>51.674451749877306</v>
      </c>
    </row>
    <row r="1530" spans="1:9" ht="13.5" x14ac:dyDescent="0.25">
      <c r="A1530" s="3">
        <f>TITRES_STAT!B1533</f>
        <v>44543</v>
      </c>
      <c r="B1530" s="5">
        <f>TITRES_STAT!D1533</f>
        <v>0.76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7.6699455029577259E-3</v>
      </c>
      <c r="G1530" s="2">
        <f t="shared" si="214"/>
        <v>7.1728738076040676E-3</v>
      </c>
      <c r="H1530" s="2">
        <f t="shared" si="211"/>
        <v>1.0692988206242671</v>
      </c>
      <c r="I1530" s="2">
        <f t="shared" si="212"/>
        <v>51.674451749877306</v>
      </c>
    </row>
    <row r="1531" spans="1:9" ht="13.5" x14ac:dyDescent="0.25">
      <c r="A1531" s="3">
        <f>TITRES_STAT!B1534</f>
        <v>44544</v>
      </c>
      <c r="B1531" s="5">
        <f>TITRES_STAT!D1534</f>
        <v>0.75</v>
      </c>
      <c r="C1531" s="2">
        <f t="shared" si="207"/>
        <v>-1.0000000000000009E-2</v>
      </c>
      <c r="D1531" s="2">
        <f t="shared" si="208"/>
        <v>0</v>
      </c>
      <c r="E1531" s="2">
        <f t="shared" si="209"/>
        <v>1.0000000000000009E-2</v>
      </c>
      <c r="F1531" s="2">
        <f t="shared" si="214"/>
        <v>7.1220922527464601E-3</v>
      </c>
      <c r="G1531" s="2">
        <f t="shared" si="214"/>
        <v>7.3748113927752058E-3</v>
      </c>
      <c r="H1531" s="2">
        <f t="shared" si="211"/>
        <v>0.96573212160024535</v>
      </c>
      <c r="I1531" s="2">
        <f t="shared" si="212"/>
        <v>49.128368559906882</v>
      </c>
    </row>
    <row r="1532" spans="1:9" ht="13.5" x14ac:dyDescent="0.25">
      <c r="A1532" s="3">
        <f>TITRES_STAT!B1535</f>
        <v>44545</v>
      </c>
      <c r="B1532" s="5">
        <f>TITRES_STAT!D1535</f>
        <v>0.74</v>
      </c>
      <c r="C1532" s="2">
        <f t="shared" si="207"/>
        <v>-1.0000000000000009E-2</v>
      </c>
      <c r="D1532" s="2">
        <f t="shared" si="208"/>
        <v>0</v>
      </c>
      <c r="E1532" s="2">
        <f t="shared" si="209"/>
        <v>1.0000000000000009E-2</v>
      </c>
      <c r="F1532" s="2">
        <f t="shared" si="214"/>
        <v>6.6133713775502843E-3</v>
      </c>
      <c r="G1532" s="2">
        <f t="shared" si="214"/>
        <v>7.5623248647198344E-3</v>
      </c>
      <c r="H1532" s="2">
        <f t="shared" si="211"/>
        <v>0.87451564113614599</v>
      </c>
      <c r="I1532" s="2">
        <f t="shared" si="212"/>
        <v>46.652885787930856</v>
      </c>
    </row>
    <row r="1533" spans="1:9" ht="13.5" x14ac:dyDescent="0.25">
      <c r="A1533" s="3">
        <f>TITRES_STAT!B1536</f>
        <v>44546</v>
      </c>
      <c r="B1533" s="5">
        <f>TITRES_STAT!D1536</f>
        <v>0.74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6.1409877077252635E-3</v>
      </c>
      <c r="G1533" s="2">
        <f t="shared" si="215"/>
        <v>7.0221588029541326E-3</v>
      </c>
      <c r="H1533" s="2">
        <f t="shared" si="211"/>
        <v>0.87451564113614577</v>
      </c>
      <c r="I1533" s="2">
        <f t="shared" si="212"/>
        <v>46.652885787930842</v>
      </c>
    </row>
    <row r="1534" spans="1:9" ht="13.5" x14ac:dyDescent="0.25">
      <c r="A1534" s="3">
        <f>TITRES_STAT!B1537</f>
        <v>44550</v>
      </c>
      <c r="B1534" s="5">
        <f>TITRES_STAT!D1537</f>
        <v>0.74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5.7023457286020304E-3</v>
      </c>
      <c r="G1534" s="2">
        <f t="shared" si="215"/>
        <v>6.5205760313145509E-3</v>
      </c>
      <c r="H1534" s="2">
        <f t="shared" si="211"/>
        <v>0.87451564113614588</v>
      </c>
      <c r="I1534" s="2">
        <f t="shared" si="212"/>
        <v>46.652885787930849</v>
      </c>
    </row>
    <row r="1535" spans="1:9" ht="13.5" x14ac:dyDescent="0.25">
      <c r="A1535" s="3">
        <f>TITRES_STAT!B1538</f>
        <v>44551</v>
      </c>
      <c r="B1535" s="5">
        <f>TITRES_STAT!D1538</f>
        <v>0.74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5.2950353194161715E-3</v>
      </c>
      <c r="G1535" s="2">
        <f t="shared" si="215"/>
        <v>6.0548206005063684E-3</v>
      </c>
      <c r="H1535" s="2">
        <f t="shared" si="211"/>
        <v>0.87451564113614599</v>
      </c>
      <c r="I1535" s="2">
        <f t="shared" si="212"/>
        <v>46.652885787930856</v>
      </c>
    </row>
    <row r="1536" spans="1:9" ht="13.5" x14ac:dyDescent="0.25">
      <c r="A1536" s="3">
        <f>TITRES_STAT!B1539</f>
        <v>44552</v>
      </c>
      <c r="B1536" s="5">
        <f>TITRES_STAT!D1539</f>
        <v>0.73</v>
      </c>
      <c r="C1536" s="2">
        <f t="shared" si="207"/>
        <v>-1.0000000000000009E-2</v>
      </c>
      <c r="D1536" s="2">
        <f t="shared" si="208"/>
        <v>0</v>
      </c>
      <c r="E1536" s="2">
        <f t="shared" si="209"/>
        <v>1.0000000000000009E-2</v>
      </c>
      <c r="F1536" s="2">
        <f t="shared" si="215"/>
        <v>4.916818510886445E-3</v>
      </c>
      <c r="G1536" s="2">
        <f t="shared" si="215"/>
        <v>6.336619129041628E-3</v>
      </c>
      <c r="H1536" s="2">
        <f t="shared" si="211"/>
        <v>0.77593720101496477</v>
      </c>
      <c r="I1536" s="2">
        <f t="shared" si="212"/>
        <v>43.691702644187494</v>
      </c>
    </row>
    <row r="1537" spans="1:9" ht="13.5" x14ac:dyDescent="0.25">
      <c r="A1537" s="3">
        <f>TITRES_STAT!B1540</f>
        <v>44553</v>
      </c>
      <c r="B1537" s="5">
        <f>TITRES_STAT!D1540</f>
        <v>0.73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4.5656171886802712E-3</v>
      </c>
      <c r="G1537" s="2">
        <f t="shared" si="215"/>
        <v>5.8840034769672266E-3</v>
      </c>
      <c r="H1537" s="2">
        <f t="shared" si="211"/>
        <v>0.77593720101496488</v>
      </c>
      <c r="I1537" s="2">
        <f t="shared" si="212"/>
        <v>43.691702644187501</v>
      </c>
    </row>
    <row r="1538" spans="1:9" ht="13.5" x14ac:dyDescent="0.25">
      <c r="A1538" s="3">
        <f>TITRES_STAT!B1541</f>
        <v>44554</v>
      </c>
      <c r="B1538" s="5">
        <f>TITRES_STAT!D1541</f>
        <v>0.7</v>
      </c>
      <c r="C1538" s="2">
        <f t="shared" si="207"/>
        <v>-3.0000000000000027E-2</v>
      </c>
      <c r="D1538" s="2">
        <f t="shared" si="208"/>
        <v>0</v>
      </c>
      <c r="E1538" s="2">
        <f t="shared" si="209"/>
        <v>3.0000000000000027E-2</v>
      </c>
      <c r="F1538" s="2">
        <f t="shared" si="215"/>
        <v>4.2395016752031093E-3</v>
      </c>
      <c r="G1538" s="2">
        <f t="shared" si="215"/>
        <v>7.6065746571838547E-3</v>
      </c>
      <c r="H1538" s="2">
        <f t="shared" si="211"/>
        <v>0.55734701442773715</v>
      </c>
      <c r="I1538" s="2">
        <f t="shared" si="212"/>
        <v>35.788235329974938</v>
      </c>
    </row>
    <row r="1539" spans="1:9" ht="13.5" x14ac:dyDescent="0.25">
      <c r="A1539" s="3">
        <f>TITRES_STAT!B1542</f>
        <v>44557</v>
      </c>
      <c r="B1539" s="5">
        <f>TITRES_STAT!D1542</f>
        <v>0.7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3.9366801269743162E-3</v>
      </c>
      <c r="G1539" s="2">
        <f t="shared" si="215"/>
        <v>7.0632478959564366E-3</v>
      </c>
      <c r="H1539" s="2">
        <f t="shared" si="211"/>
        <v>0.55734701442773715</v>
      </c>
      <c r="I1539" s="2">
        <f t="shared" si="212"/>
        <v>35.788235329974938</v>
      </c>
    </row>
    <row r="1540" spans="1:9" ht="13.5" x14ac:dyDescent="0.25">
      <c r="A1540" s="3">
        <f>TITRES_STAT!B1543</f>
        <v>44558</v>
      </c>
      <c r="B1540" s="5">
        <f>TITRES_STAT!D1543</f>
        <v>0.71</v>
      </c>
      <c r="C1540" s="2">
        <f t="shared" si="216"/>
        <v>1.0000000000000009E-2</v>
      </c>
      <c r="D1540" s="2">
        <f t="shared" si="217"/>
        <v>1.0000000000000009E-2</v>
      </c>
      <c r="E1540" s="2">
        <f t="shared" si="218"/>
        <v>0</v>
      </c>
      <c r="F1540" s="2">
        <f t="shared" si="215"/>
        <v>4.3697744036190088E-3</v>
      </c>
      <c r="G1540" s="2">
        <f t="shared" si="215"/>
        <v>6.5587301891024052E-3</v>
      </c>
      <c r="H1540" s="2">
        <f t="shared" si="211"/>
        <v>0.66625311266494314</v>
      </c>
      <c r="I1540" s="2">
        <f t="shared" si="212"/>
        <v>39.985108360839774</v>
      </c>
    </row>
    <row r="1541" spans="1:9" ht="13.5" x14ac:dyDescent="0.25">
      <c r="A1541" s="3">
        <f>TITRES_STAT!B1544</f>
        <v>44559</v>
      </c>
      <c r="B1541" s="5">
        <f>TITRES_STAT!D1544</f>
        <v>0.69</v>
      </c>
      <c r="C1541" s="2">
        <f t="shared" si="216"/>
        <v>-2.0000000000000018E-2</v>
      </c>
      <c r="D1541" s="2">
        <f t="shared" si="217"/>
        <v>0</v>
      </c>
      <c r="E1541" s="2">
        <f t="shared" si="218"/>
        <v>2.0000000000000018E-2</v>
      </c>
      <c r="F1541" s="2">
        <f t="shared" si="215"/>
        <v>4.0576476605033657E-3</v>
      </c>
      <c r="G1541" s="2">
        <f t="shared" si="215"/>
        <v>7.518820889880806E-3</v>
      </c>
      <c r="H1541" s="2">
        <f t="shared" si="211"/>
        <v>0.53966542359911041</v>
      </c>
      <c r="I1541" s="2">
        <f t="shared" si="212"/>
        <v>35.050824375700557</v>
      </c>
    </row>
    <row r="1542" spans="1:9" ht="13.5" x14ac:dyDescent="0.25">
      <c r="A1542" s="3">
        <f>TITRES_STAT!B1545</f>
        <v>44560</v>
      </c>
      <c r="B1542" s="5">
        <f>TITRES_STAT!D1545</f>
        <v>0.7</v>
      </c>
      <c r="C1542" s="2">
        <f t="shared" si="216"/>
        <v>1.0000000000000009E-2</v>
      </c>
      <c r="D1542" s="2">
        <f t="shared" si="217"/>
        <v>1.0000000000000009E-2</v>
      </c>
      <c r="E1542" s="2">
        <f t="shared" si="218"/>
        <v>0</v>
      </c>
      <c r="F1542" s="2">
        <f t="shared" si="215"/>
        <v>4.4821013990388398E-3</v>
      </c>
      <c r="G1542" s="2">
        <f t="shared" si="215"/>
        <v>6.9817622548893196E-3</v>
      </c>
      <c r="H1542" s="2">
        <f t="shared" si="211"/>
        <v>0.64197279073775815</v>
      </c>
      <c r="I1542" s="2">
        <f t="shared" si="212"/>
        <v>39.097650969557911</v>
      </c>
    </row>
    <row r="1543" spans="1:9" ht="13.5" x14ac:dyDescent="0.25">
      <c r="A1543" s="3">
        <f>TITRES_STAT!B1546</f>
        <v>44561</v>
      </c>
      <c r="B1543" s="5">
        <f>TITRES_STAT!D1546</f>
        <v>0.69</v>
      </c>
      <c r="C1543" s="2">
        <f t="shared" si="216"/>
        <v>-1.0000000000000009E-2</v>
      </c>
      <c r="D1543" s="2">
        <f t="shared" si="217"/>
        <v>0</v>
      </c>
      <c r="E1543" s="2">
        <f t="shared" si="218"/>
        <v>1.0000000000000009E-2</v>
      </c>
      <c r="F1543" s="2">
        <f t="shared" si="215"/>
        <v>4.1619512991074945E-3</v>
      </c>
      <c r="G1543" s="2">
        <f t="shared" si="215"/>
        <v>7.1973506652543689E-3</v>
      </c>
      <c r="H1543" s="2">
        <f t="shared" si="211"/>
        <v>0.57826157049698268</v>
      </c>
      <c r="I1543" s="2">
        <f t="shared" si="212"/>
        <v>36.639146596903608</v>
      </c>
    </row>
    <row r="1544" spans="1:9" ht="13.5" x14ac:dyDescent="0.25">
      <c r="A1544" s="3">
        <f>TITRES_STAT!B1547</f>
        <v>44564</v>
      </c>
      <c r="B1544" s="5">
        <f>TITRES_STAT!D1547</f>
        <v>0.69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3.8646690634569591E-3</v>
      </c>
      <c r="G1544" s="2">
        <f t="shared" si="215"/>
        <v>6.6832541891647711E-3</v>
      </c>
      <c r="H1544" s="2">
        <f t="shared" si="211"/>
        <v>0.57826157049698268</v>
      </c>
      <c r="I1544" s="2">
        <f t="shared" si="212"/>
        <v>36.639146596903608</v>
      </c>
    </row>
    <row r="1545" spans="1:9" ht="13.5" x14ac:dyDescent="0.25">
      <c r="A1545" s="3">
        <f>TITRES_STAT!B1548</f>
        <v>44565</v>
      </c>
      <c r="B1545" s="5">
        <f>TITRES_STAT!D1548</f>
        <v>0.69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3.5886212732100338E-3</v>
      </c>
      <c r="G1545" s="2">
        <f t="shared" si="215"/>
        <v>6.2058788899387162E-3</v>
      </c>
      <c r="H1545" s="2">
        <f t="shared" si="211"/>
        <v>0.57826157049698268</v>
      </c>
      <c r="I1545" s="2">
        <f t="shared" si="212"/>
        <v>36.639146596903608</v>
      </c>
    </row>
    <row r="1546" spans="1:9" ht="13.5" x14ac:dyDescent="0.25">
      <c r="A1546" s="3">
        <f>TITRES_STAT!B1549</f>
        <v>44566</v>
      </c>
      <c r="B1546" s="5">
        <f>TITRES_STAT!D1549</f>
        <v>0.7</v>
      </c>
      <c r="C1546" s="2">
        <f t="shared" si="216"/>
        <v>1.0000000000000009E-2</v>
      </c>
      <c r="D1546" s="2">
        <f t="shared" si="217"/>
        <v>1.0000000000000009E-2</v>
      </c>
      <c r="E1546" s="2">
        <f t="shared" si="218"/>
        <v>0</v>
      </c>
      <c r="F1546" s="2">
        <f t="shared" si="215"/>
        <v>4.046576896552175E-3</v>
      </c>
      <c r="G1546" s="2">
        <f t="shared" si="215"/>
        <v>5.7626018263716647E-3</v>
      </c>
      <c r="H1546" s="2">
        <f t="shared" si="211"/>
        <v>0.70221351717094793</v>
      </c>
      <c r="I1546" s="2">
        <f t="shared" si="212"/>
        <v>41.252963279131734</v>
      </c>
    </row>
    <row r="1547" spans="1:9" ht="13.5" x14ac:dyDescent="0.25">
      <c r="A1547" s="3">
        <f>TITRES_STAT!B1550</f>
        <v>44567</v>
      </c>
      <c r="B1547" s="5">
        <f>TITRES_STAT!D1550</f>
        <v>0.73</v>
      </c>
      <c r="C1547" s="2">
        <f t="shared" si="216"/>
        <v>3.0000000000000027E-2</v>
      </c>
      <c r="D1547" s="2">
        <f t="shared" si="217"/>
        <v>3.0000000000000027E-2</v>
      </c>
      <c r="E1547" s="2">
        <f t="shared" si="218"/>
        <v>0</v>
      </c>
      <c r="F1547" s="2">
        <f t="shared" si="215"/>
        <v>5.9003928325127358E-3</v>
      </c>
      <c r="G1547" s="2">
        <f t="shared" si="215"/>
        <v>5.3509874102022608E-3</v>
      </c>
      <c r="H1547" s="2">
        <f t="shared" si="211"/>
        <v>1.102673652579143</v>
      </c>
      <c r="I1547" s="2">
        <f t="shared" si="212"/>
        <v>52.441502333307959</v>
      </c>
    </row>
    <row r="1548" spans="1:9" ht="13.5" x14ac:dyDescent="0.25">
      <c r="A1548" s="3">
        <f>TITRES_STAT!B1551</f>
        <v>44568</v>
      </c>
      <c r="B1548" s="5">
        <f>TITRES_STAT!D1551</f>
        <v>0.73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5.4789362016189691E-3</v>
      </c>
      <c r="G1548" s="2">
        <f t="shared" si="215"/>
        <v>4.9687740237592416E-3</v>
      </c>
      <c r="H1548" s="2">
        <f t="shared" si="211"/>
        <v>1.1026736525791432</v>
      </c>
      <c r="I1548" s="2">
        <f t="shared" si="212"/>
        <v>52.441502333307959</v>
      </c>
    </row>
    <row r="1549" spans="1:9" ht="13.5" x14ac:dyDescent="0.25">
      <c r="A1549" s="3">
        <f>TITRES_STAT!B1552</f>
        <v>44571</v>
      </c>
      <c r="B1549" s="5">
        <f>TITRES_STAT!D1552</f>
        <v>0.74</v>
      </c>
      <c r="C1549" s="2">
        <f t="shared" si="216"/>
        <v>1.0000000000000009E-2</v>
      </c>
      <c r="D1549" s="2">
        <f t="shared" si="217"/>
        <v>1.0000000000000009E-2</v>
      </c>
      <c r="E1549" s="2">
        <f t="shared" si="218"/>
        <v>0</v>
      </c>
      <c r="F1549" s="2">
        <f t="shared" ref="F1549:G1564" si="219">((F1548*13)+D1549)/14</f>
        <v>5.8018693300747578E-3</v>
      </c>
      <c r="G1549" s="2">
        <f t="shared" si="219"/>
        <v>4.6138615934907248E-3</v>
      </c>
      <c r="H1549" s="2">
        <f t="shared" si="211"/>
        <v>1.2574866437823111</v>
      </c>
      <c r="I1549" s="2">
        <f t="shared" si="212"/>
        <v>55.702949439180394</v>
      </c>
    </row>
    <row r="1550" spans="1:9" ht="13.5" x14ac:dyDescent="0.25">
      <c r="A1550" s="3">
        <f>TITRES_STAT!B1553</f>
        <v>44572</v>
      </c>
      <c r="B1550" s="5">
        <f>TITRES_STAT!D1553</f>
        <v>0.74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5.3874500922122754E-3</v>
      </c>
      <c r="G1550" s="2">
        <f t="shared" si="219"/>
        <v>4.2843000510985304E-3</v>
      </c>
      <c r="H1550" s="2">
        <f t="shared" si="211"/>
        <v>1.2574866437823111</v>
      </c>
      <c r="I1550" s="2">
        <f t="shared" si="212"/>
        <v>55.702949439180394</v>
      </c>
    </row>
    <row r="1551" spans="1:9" ht="13.5" x14ac:dyDescent="0.25">
      <c r="A1551" s="3">
        <f>TITRES_STAT!B1554</f>
        <v>44573</v>
      </c>
      <c r="B1551" s="5">
        <f>TITRES_STAT!D1554</f>
        <v>0.74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5.0026322284828272E-3</v>
      </c>
      <c r="G1551" s="2">
        <f t="shared" si="219"/>
        <v>3.9782786188772064E-3</v>
      </c>
      <c r="H1551" s="2">
        <f t="shared" si="211"/>
        <v>1.2574866437823113</v>
      </c>
      <c r="I1551" s="2">
        <f t="shared" si="212"/>
        <v>55.702949439180394</v>
      </c>
    </row>
    <row r="1552" spans="1:9" ht="13.5" x14ac:dyDescent="0.25">
      <c r="A1552" s="3">
        <f>TITRES_STAT!B1555</f>
        <v>44574</v>
      </c>
      <c r="B1552" s="5">
        <f>TITRES_STAT!D1555</f>
        <v>0.74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4.645301355019768E-3</v>
      </c>
      <c r="G1552" s="2">
        <f t="shared" si="219"/>
        <v>3.6941158603859777E-3</v>
      </c>
      <c r="H1552" s="2">
        <f t="shared" si="211"/>
        <v>1.2574866437823111</v>
      </c>
      <c r="I1552" s="2">
        <f t="shared" si="212"/>
        <v>55.702949439180394</v>
      </c>
    </row>
    <row r="1553" spans="1:9" ht="13.5" x14ac:dyDescent="0.25">
      <c r="A1553" s="3">
        <f>TITRES_STAT!B1556</f>
        <v>44575</v>
      </c>
      <c r="B1553" s="5">
        <f>TITRES_STAT!D1556</f>
        <v>0.73</v>
      </c>
      <c r="C1553" s="2">
        <f t="shared" si="216"/>
        <v>-1.0000000000000009E-2</v>
      </c>
      <c r="D1553" s="2">
        <f t="shared" si="217"/>
        <v>0</v>
      </c>
      <c r="E1553" s="2">
        <f t="shared" si="218"/>
        <v>1.0000000000000009E-2</v>
      </c>
      <c r="F1553" s="2">
        <f t="shared" si="219"/>
        <v>4.3134941153754993E-3</v>
      </c>
      <c r="G1553" s="2">
        <f t="shared" si="219"/>
        <v>4.1445361560726946E-3</v>
      </c>
      <c r="H1553" s="2">
        <f t="shared" ref="H1553:H1616" si="220">F1553/G1553</f>
        <v>1.0407664339120899</v>
      </c>
      <c r="I1553" s="2">
        <f t="shared" ref="I1553:I1616" si="221">IF(G1553=0,100,100-(100/(1+H1553)))</f>
        <v>50.998802048942508</v>
      </c>
    </row>
    <row r="1554" spans="1:9" ht="13.5" x14ac:dyDescent="0.25">
      <c r="A1554" s="3">
        <f>TITRES_STAT!B1557</f>
        <v>44578</v>
      </c>
      <c r="B1554" s="5">
        <f>TITRES_STAT!D1557</f>
        <v>0.73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4.0053873928486781E-3</v>
      </c>
      <c r="G1554" s="2">
        <f t="shared" si="219"/>
        <v>3.8484978592103593E-3</v>
      </c>
      <c r="H1554" s="2">
        <f t="shared" si="220"/>
        <v>1.0407664339120899</v>
      </c>
      <c r="I1554" s="2">
        <f t="shared" si="221"/>
        <v>50.998802048942508</v>
      </c>
    </row>
    <row r="1555" spans="1:9" ht="13.5" x14ac:dyDescent="0.25">
      <c r="A1555" s="3">
        <f>TITRES_STAT!B1558</f>
        <v>44579</v>
      </c>
      <c r="B1555" s="5">
        <f>TITRES_STAT!D1558</f>
        <v>0.71</v>
      </c>
      <c r="C1555" s="2">
        <f t="shared" si="216"/>
        <v>-2.0000000000000018E-2</v>
      </c>
      <c r="D1555" s="2">
        <f t="shared" si="217"/>
        <v>0</v>
      </c>
      <c r="E1555" s="2">
        <f t="shared" si="218"/>
        <v>2.0000000000000018E-2</v>
      </c>
      <c r="F1555" s="2">
        <f t="shared" si="219"/>
        <v>3.7192882933594867E-3</v>
      </c>
      <c r="G1555" s="2">
        <f t="shared" si="219"/>
        <v>5.0021765835524768E-3</v>
      </c>
      <c r="H1555" s="2">
        <f t="shared" si="220"/>
        <v>0.74353398590301256</v>
      </c>
      <c r="I1555" s="2">
        <f t="shared" si="221"/>
        <v>42.645224693909299</v>
      </c>
    </row>
    <row r="1556" spans="1:9" ht="13.5" x14ac:dyDescent="0.25">
      <c r="A1556" s="3">
        <f>TITRES_STAT!B1559</f>
        <v>44580</v>
      </c>
      <c r="B1556" s="5">
        <f>TITRES_STAT!D1559</f>
        <v>0.73</v>
      </c>
      <c r="C1556" s="2">
        <f t="shared" si="216"/>
        <v>2.0000000000000018E-2</v>
      </c>
      <c r="D1556" s="2">
        <f t="shared" si="217"/>
        <v>2.0000000000000018E-2</v>
      </c>
      <c r="E1556" s="2">
        <f t="shared" si="218"/>
        <v>0</v>
      </c>
      <c r="F1556" s="2">
        <f t="shared" si="219"/>
        <v>4.8821962724052382E-3</v>
      </c>
      <c r="G1556" s="2">
        <f t="shared" si="219"/>
        <v>4.6448782561558715E-3</v>
      </c>
      <c r="H1556" s="2">
        <f t="shared" si="220"/>
        <v>1.0510924082746083</v>
      </c>
      <c r="I1556" s="2">
        <f t="shared" si="221"/>
        <v>51.245492598687633</v>
      </c>
    </row>
    <row r="1557" spans="1:9" ht="13.5" x14ac:dyDescent="0.25">
      <c r="A1557" s="3">
        <f>TITRES_STAT!B1560</f>
        <v>44581</v>
      </c>
      <c r="B1557" s="5">
        <f>TITRES_STAT!D1560</f>
        <v>0.7</v>
      </c>
      <c r="C1557" s="2">
        <f t="shared" si="216"/>
        <v>-3.0000000000000027E-2</v>
      </c>
      <c r="D1557" s="2">
        <f t="shared" si="217"/>
        <v>0</v>
      </c>
      <c r="E1557" s="2">
        <f t="shared" si="218"/>
        <v>3.0000000000000027E-2</v>
      </c>
      <c r="F1557" s="2">
        <f t="shared" si="219"/>
        <v>4.5334679672334359E-3</v>
      </c>
      <c r="G1557" s="2">
        <f t="shared" si="219"/>
        <v>6.455958380716169E-3</v>
      </c>
      <c r="H1557" s="2">
        <f t="shared" si="220"/>
        <v>0.70221455899945429</v>
      </c>
      <c r="I1557" s="2">
        <f t="shared" si="221"/>
        <v>41.252999234844367</v>
      </c>
    </row>
    <row r="1558" spans="1:9" ht="13.5" x14ac:dyDescent="0.25">
      <c r="A1558" s="3">
        <f>TITRES_STAT!B1561</f>
        <v>44582</v>
      </c>
      <c r="B1558" s="5">
        <f>TITRES_STAT!D1561</f>
        <v>0.7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4.2096488267167618E-3</v>
      </c>
      <c r="G1558" s="2">
        <f t="shared" si="219"/>
        <v>5.9948184963792995E-3</v>
      </c>
      <c r="H1558" s="2">
        <f t="shared" si="220"/>
        <v>0.70221455899945429</v>
      </c>
      <c r="I1558" s="2">
        <f t="shared" si="221"/>
        <v>41.252999234844367</v>
      </c>
    </row>
    <row r="1559" spans="1:9" ht="13.5" x14ac:dyDescent="0.25">
      <c r="A1559" s="3">
        <f>TITRES_STAT!B1562</f>
        <v>44585</v>
      </c>
      <c r="B1559" s="5">
        <f>TITRES_STAT!D1562</f>
        <v>0.7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3.9089596248084221E-3</v>
      </c>
      <c r="G1559" s="2">
        <f t="shared" si="219"/>
        <v>5.5666171752093499E-3</v>
      </c>
      <c r="H1559" s="2">
        <f t="shared" si="220"/>
        <v>0.7022145589994544</v>
      </c>
      <c r="I1559" s="2">
        <f t="shared" si="221"/>
        <v>41.252999234844367</v>
      </c>
    </row>
    <row r="1560" spans="1:9" ht="13.5" x14ac:dyDescent="0.25">
      <c r="A1560" s="3">
        <f>TITRES_STAT!B1563</f>
        <v>44586</v>
      </c>
      <c r="B1560" s="5">
        <f>TITRES_STAT!D1563</f>
        <v>0.71</v>
      </c>
      <c r="C1560" s="2">
        <f t="shared" si="216"/>
        <v>1.0000000000000009E-2</v>
      </c>
      <c r="D1560" s="2">
        <f t="shared" si="217"/>
        <v>1.0000000000000009E-2</v>
      </c>
      <c r="E1560" s="2">
        <f t="shared" si="218"/>
        <v>0</v>
      </c>
      <c r="F1560" s="2">
        <f t="shared" si="219"/>
        <v>4.3440339373221068E-3</v>
      </c>
      <c r="G1560" s="2">
        <f t="shared" si="219"/>
        <v>5.1690016626943962E-3</v>
      </c>
      <c r="H1560" s="2">
        <f t="shared" si="220"/>
        <v>0.84040095569590778</v>
      </c>
      <c r="I1560" s="2">
        <f t="shared" si="221"/>
        <v>45.66401430595478</v>
      </c>
    </row>
    <row r="1561" spans="1:9" ht="13.5" x14ac:dyDescent="0.25">
      <c r="A1561" s="3">
        <f>TITRES_STAT!B1564</f>
        <v>44587</v>
      </c>
      <c r="B1561" s="5">
        <f>TITRES_STAT!D1564</f>
        <v>0.74</v>
      </c>
      <c r="C1561" s="2">
        <f t="shared" si="216"/>
        <v>3.0000000000000027E-2</v>
      </c>
      <c r="D1561" s="2">
        <f t="shared" si="217"/>
        <v>3.0000000000000027E-2</v>
      </c>
      <c r="E1561" s="2">
        <f t="shared" si="218"/>
        <v>0</v>
      </c>
      <c r="F1561" s="2">
        <f t="shared" si="219"/>
        <v>6.1766029417991012E-3</v>
      </c>
      <c r="G1561" s="2">
        <f t="shared" si="219"/>
        <v>4.7997872582162251E-3</v>
      </c>
      <c r="H1561" s="2">
        <f t="shared" si="220"/>
        <v>1.2868493142536801</v>
      </c>
      <c r="I1561" s="2">
        <f t="shared" si="221"/>
        <v>56.271714372822466</v>
      </c>
    </row>
    <row r="1562" spans="1:9" ht="13.5" x14ac:dyDescent="0.25">
      <c r="A1562" s="3">
        <f>TITRES_STAT!B1565</f>
        <v>44588</v>
      </c>
      <c r="B1562" s="5">
        <f>TITRES_STAT!D1565</f>
        <v>0.77</v>
      </c>
      <c r="C1562" s="2">
        <f t="shared" si="216"/>
        <v>3.0000000000000027E-2</v>
      </c>
      <c r="D1562" s="2">
        <f t="shared" si="217"/>
        <v>3.0000000000000027E-2</v>
      </c>
      <c r="E1562" s="2">
        <f t="shared" si="218"/>
        <v>0</v>
      </c>
      <c r="F1562" s="2">
        <f t="shared" si="219"/>
        <v>7.8782741602420239E-3</v>
      </c>
      <c r="G1562" s="2">
        <f t="shared" si="219"/>
        <v>4.4569453112007799E-3</v>
      </c>
      <c r="H1562" s="2">
        <f t="shared" si="220"/>
        <v>1.7676398542389737</v>
      </c>
      <c r="I1562" s="2">
        <f t="shared" si="221"/>
        <v>63.868131235775508</v>
      </c>
    </row>
    <row r="1563" spans="1:9" ht="13.5" x14ac:dyDescent="0.25">
      <c r="A1563" s="3">
        <f>TITRES_STAT!B1566</f>
        <v>44589</v>
      </c>
      <c r="B1563" s="5">
        <f>TITRES_STAT!D1566</f>
        <v>0.74</v>
      </c>
      <c r="C1563" s="2">
        <f t="shared" si="216"/>
        <v>-3.0000000000000027E-2</v>
      </c>
      <c r="D1563" s="2">
        <f t="shared" si="217"/>
        <v>0</v>
      </c>
      <c r="E1563" s="2">
        <f t="shared" si="218"/>
        <v>3.0000000000000027E-2</v>
      </c>
      <c r="F1563" s="2">
        <f t="shared" si="219"/>
        <v>7.315540291653308E-3</v>
      </c>
      <c r="G1563" s="2">
        <f t="shared" si="219"/>
        <v>6.2814492175435827E-3</v>
      </c>
      <c r="H1563" s="2">
        <f t="shared" si="220"/>
        <v>1.1646261934621063</v>
      </c>
      <c r="I1563" s="2">
        <f t="shared" si="221"/>
        <v>53.802647172045965</v>
      </c>
    </row>
    <row r="1564" spans="1:9" ht="13.5" x14ac:dyDescent="0.25">
      <c r="A1564" s="3">
        <f>TITRES_STAT!B1567</f>
        <v>44592</v>
      </c>
      <c r="B1564" s="5">
        <f>TITRES_STAT!D1567</f>
        <v>0.74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6.7930016993923573E-3</v>
      </c>
      <c r="G1564" s="2">
        <f t="shared" si="219"/>
        <v>5.8327742734333261E-3</v>
      </c>
      <c r="H1564" s="2">
        <f t="shared" si="220"/>
        <v>1.1646261934621063</v>
      </c>
      <c r="I1564" s="2">
        <f t="shared" si="221"/>
        <v>53.802647172045965</v>
      </c>
    </row>
    <row r="1565" spans="1:9" ht="13.5" x14ac:dyDescent="0.25">
      <c r="A1565" s="3">
        <f>TITRES_STAT!B1568</f>
        <v>44593</v>
      </c>
      <c r="B1565" s="5">
        <f>TITRES_STAT!D1568</f>
        <v>0.74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6.307787292292903E-3</v>
      </c>
      <c r="G1565" s="2">
        <f t="shared" si="222"/>
        <v>5.41614753961666E-3</v>
      </c>
      <c r="H1565" s="2">
        <f t="shared" si="220"/>
        <v>1.1646261934621063</v>
      </c>
      <c r="I1565" s="2">
        <f t="shared" si="221"/>
        <v>53.802647172045965</v>
      </c>
    </row>
    <row r="1566" spans="1:9" ht="13.5" x14ac:dyDescent="0.25">
      <c r="A1566" s="3">
        <f>TITRES_STAT!B1569</f>
        <v>44594</v>
      </c>
      <c r="B1566" s="5">
        <f>TITRES_STAT!D1569</f>
        <v>0.74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5.8572310571291244E-3</v>
      </c>
      <c r="G1566" s="2">
        <f t="shared" si="222"/>
        <v>5.0292798582154703E-3</v>
      </c>
      <c r="H1566" s="2">
        <f t="shared" si="220"/>
        <v>1.1646261934621063</v>
      </c>
      <c r="I1566" s="2">
        <f t="shared" si="221"/>
        <v>53.802647172045965</v>
      </c>
    </row>
    <row r="1567" spans="1:9" ht="13.5" x14ac:dyDescent="0.25">
      <c r="A1567" s="3">
        <f>TITRES_STAT!B1570</f>
        <v>44595</v>
      </c>
      <c r="B1567" s="5">
        <f>TITRES_STAT!D1570</f>
        <v>0.72</v>
      </c>
      <c r="C1567" s="2">
        <f t="shared" si="216"/>
        <v>-2.0000000000000018E-2</v>
      </c>
      <c r="D1567" s="2">
        <f t="shared" si="217"/>
        <v>0</v>
      </c>
      <c r="E1567" s="2">
        <f t="shared" si="218"/>
        <v>2.0000000000000018E-2</v>
      </c>
      <c r="F1567" s="2">
        <f t="shared" si="222"/>
        <v>5.4388574101913298E-3</v>
      </c>
      <c r="G1567" s="2">
        <f t="shared" si="222"/>
        <v>6.0986170112000814E-3</v>
      </c>
      <c r="H1567" s="2">
        <f t="shared" si="220"/>
        <v>0.89181816142953296</v>
      </c>
      <c r="I1567" s="2">
        <f t="shared" si="221"/>
        <v>47.140797123738352</v>
      </c>
    </row>
    <row r="1568" spans="1:9" ht="13.5" x14ac:dyDescent="0.25">
      <c r="A1568" s="3">
        <f>TITRES_STAT!B1571</f>
        <v>44596</v>
      </c>
      <c r="B1568" s="5">
        <f>TITRES_STAT!D1571</f>
        <v>0.72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5.0503675951776633E-3</v>
      </c>
      <c r="G1568" s="2">
        <f t="shared" si="222"/>
        <v>5.6630015104000755E-3</v>
      </c>
      <c r="H1568" s="2">
        <f t="shared" si="220"/>
        <v>0.89181816142953296</v>
      </c>
      <c r="I1568" s="2">
        <f t="shared" si="221"/>
        <v>47.140797123738352</v>
      </c>
    </row>
    <row r="1569" spans="1:9" ht="13.5" x14ac:dyDescent="0.25">
      <c r="A1569" s="3">
        <f>TITRES_STAT!B1572</f>
        <v>44599</v>
      </c>
      <c r="B1569" s="5">
        <f>TITRES_STAT!D1572</f>
        <v>0.71</v>
      </c>
      <c r="C1569" s="2">
        <f t="shared" si="216"/>
        <v>-1.0000000000000009E-2</v>
      </c>
      <c r="D1569" s="2">
        <f t="shared" si="217"/>
        <v>0</v>
      </c>
      <c r="E1569" s="2">
        <f t="shared" si="218"/>
        <v>1.0000000000000009E-2</v>
      </c>
      <c r="F1569" s="2">
        <f t="shared" si="222"/>
        <v>4.6896270526649731E-3</v>
      </c>
      <c r="G1569" s="2">
        <f t="shared" si="222"/>
        <v>5.9727871168000707E-3</v>
      </c>
      <c r="H1569" s="2">
        <f t="shared" si="220"/>
        <v>0.78516561212672975</v>
      </c>
      <c r="I1569" s="2">
        <f t="shared" si="221"/>
        <v>43.982788307877762</v>
      </c>
    </row>
    <row r="1570" spans="1:9" ht="13.5" x14ac:dyDescent="0.25">
      <c r="A1570" s="3">
        <f>TITRES_STAT!B1573</f>
        <v>44600</v>
      </c>
      <c r="B1570" s="5">
        <f>TITRES_STAT!D1573</f>
        <v>0.7</v>
      </c>
      <c r="C1570" s="2">
        <f t="shared" si="216"/>
        <v>-1.0000000000000009E-2</v>
      </c>
      <c r="D1570" s="2">
        <f t="shared" si="217"/>
        <v>0</v>
      </c>
      <c r="E1570" s="2">
        <f t="shared" si="218"/>
        <v>1.0000000000000009E-2</v>
      </c>
      <c r="F1570" s="2">
        <f t="shared" si="222"/>
        <v>4.3546536917603322E-3</v>
      </c>
      <c r="G1570" s="2">
        <f t="shared" si="222"/>
        <v>6.2604451798857806E-3</v>
      </c>
      <c r="H1570" s="2">
        <f t="shared" si="220"/>
        <v>0.69558211383296242</v>
      </c>
      <c r="I1570" s="2">
        <f t="shared" si="221"/>
        <v>41.023204252877996</v>
      </c>
    </row>
    <row r="1571" spans="1:9" ht="13.5" x14ac:dyDescent="0.25">
      <c r="A1571" s="3">
        <f>TITRES_STAT!B1574</f>
        <v>44601</v>
      </c>
      <c r="B1571" s="5">
        <f>TITRES_STAT!D1574</f>
        <v>0.7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4.0436069994917367E-3</v>
      </c>
      <c r="G1571" s="2">
        <f t="shared" si="222"/>
        <v>5.8132705241796534E-3</v>
      </c>
      <c r="H1571" s="2">
        <f t="shared" si="220"/>
        <v>0.69558211383296242</v>
      </c>
      <c r="I1571" s="2">
        <f t="shared" si="221"/>
        <v>41.023204252877996</v>
      </c>
    </row>
    <row r="1572" spans="1:9" ht="13.5" x14ac:dyDescent="0.25">
      <c r="A1572" s="3">
        <f>TITRES_STAT!B1575</f>
        <v>44602</v>
      </c>
      <c r="B1572" s="5">
        <f>TITRES_STAT!D1575</f>
        <v>0.7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3.7547779280994696E-3</v>
      </c>
      <c r="G1572" s="2">
        <f t="shared" si="222"/>
        <v>5.398036915309678E-3</v>
      </c>
      <c r="H1572" s="2">
        <f t="shared" si="220"/>
        <v>0.69558211383296242</v>
      </c>
      <c r="I1572" s="2">
        <f t="shared" si="221"/>
        <v>41.023204252877996</v>
      </c>
    </row>
    <row r="1573" spans="1:9" ht="13.5" x14ac:dyDescent="0.25">
      <c r="A1573" s="3">
        <f>TITRES_STAT!B1576</f>
        <v>44603</v>
      </c>
      <c r="B1573" s="5">
        <f>TITRES_STAT!D1576</f>
        <v>0.7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3.4865795046637935E-3</v>
      </c>
      <c r="G1573" s="2">
        <f t="shared" si="222"/>
        <v>5.0124628499304148E-3</v>
      </c>
      <c r="H1573" s="2">
        <f t="shared" si="220"/>
        <v>0.69558211383296253</v>
      </c>
      <c r="I1573" s="2">
        <f t="shared" si="221"/>
        <v>41.023204252877996</v>
      </c>
    </row>
    <row r="1574" spans="1:9" ht="13.5" x14ac:dyDescent="0.25">
      <c r="A1574" s="3">
        <f>TITRES_STAT!B1577</f>
        <v>44606</v>
      </c>
      <c r="B1574" s="5">
        <f>TITRES_STAT!D1577</f>
        <v>0.69</v>
      </c>
      <c r="C1574" s="2">
        <f t="shared" si="216"/>
        <v>-1.0000000000000009E-2</v>
      </c>
      <c r="D1574" s="2">
        <f t="shared" si="217"/>
        <v>0</v>
      </c>
      <c r="E1574" s="2">
        <f t="shared" si="218"/>
        <v>1.0000000000000009E-2</v>
      </c>
      <c r="F1574" s="2">
        <f t="shared" si="222"/>
        <v>3.2375381114735226E-3</v>
      </c>
      <c r="G1574" s="2">
        <f t="shared" si="222"/>
        <v>5.3687155035068148E-3</v>
      </c>
      <c r="H1574" s="2">
        <f t="shared" si="220"/>
        <v>0.60303774885422423</v>
      </c>
      <c r="I1574" s="2">
        <f t="shared" si="221"/>
        <v>37.618437200574171</v>
      </c>
    </row>
    <row r="1575" spans="1:9" ht="13.5" x14ac:dyDescent="0.25">
      <c r="A1575" s="3">
        <f>TITRES_STAT!B1578</f>
        <v>44607</v>
      </c>
      <c r="B1575" s="5">
        <f>TITRES_STAT!D1578</f>
        <v>0.7</v>
      </c>
      <c r="C1575" s="2">
        <f t="shared" si="216"/>
        <v>1.0000000000000009E-2</v>
      </c>
      <c r="D1575" s="2">
        <f t="shared" si="217"/>
        <v>1.0000000000000009E-2</v>
      </c>
      <c r="E1575" s="2">
        <f t="shared" si="218"/>
        <v>0</v>
      </c>
      <c r="F1575" s="2">
        <f t="shared" si="222"/>
        <v>3.7205711035111287E-3</v>
      </c>
      <c r="G1575" s="2">
        <f t="shared" si="222"/>
        <v>4.9852358246848995E-3</v>
      </c>
      <c r="H1575" s="2">
        <f t="shared" si="220"/>
        <v>0.74631797458574467</v>
      </c>
      <c r="I1575" s="2">
        <f t="shared" si="221"/>
        <v>42.736659958091742</v>
      </c>
    </row>
    <row r="1576" spans="1:9" ht="13.5" x14ac:dyDescent="0.25">
      <c r="A1576" s="3">
        <f>TITRES_STAT!B1579</f>
        <v>44608</v>
      </c>
      <c r="B1576" s="5">
        <f>TITRES_STAT!D1579</f>
        <v>0.73</v>
      </c>
      <c r="C1576" s="2">
        <f t="shared" si="216"/>
        <v>3.0000000000000027E-2</v>
      </c>
      <c r="D1576" s="2">
        <f t="shared" si="217"/>
        <v>3.0000000000000027E-2</v>
      </c>
      <c r="E1576" s="2">
        <f t="shared" si="218"/>
        <v>0</v>
      </c>
      <c r="F1576" s="2">
        <f t="shared" si="222"/>
        <v>5.59767316754605E-3</v>
      </c>
      <c r="G1576" s="2">
        <f t="shared" si="222"/>
        <v>4.6291475514931213E-3</v>
      </c>
      <c r="H1576" s="2">
        <f t="shared" si="220"/>
        <v>1.2092233192568107</v>
      </c>
      <c r="I1576" s="2">
        <f t="shared" si="221"/>
        <v>54.735223402566525</v>
      </c>
    </row>
    <row r="1577" spans="1:9" ht="13.5" x14ac:dyDescent="0.25">
      <c r="A1577" s="3">
        <f>TITRES_STAT!B1580</f>
        <v>44609</v>
      </c>
      <c r="B1577" s="5">
        <f>TITRES_STAT!D1580</f>
        <v>0.73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5.1978393698641897E-3</v>
      </c>
      <c r="G1577" s="2">
        <f t="shared" si="222"/>
        <v>4.298494154957898E-3</v>
      </c>
      <c r="H1577" s="2">
        <f t="shared" si="220"/>
        <v>1.2092233192568109</v>
      </c>
      <c r="I1577" s="2">
        <f t="shared" si="221"/>
        <v>54.735223402566525</v>
      </c>
    </row>
    <row r="1578" spans="1:9" ht="13.5" x14ac:dyDescent="0.25">
      <c r="A1578" s="3">
        <f>TITRES_STAT!B1581</f>
        <v>44610</v>
      </c>
      <c r="B1578" s="5">
        <f>TITRES_STAT!D1581</f>
        <v>0.73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4.8265651291596046E-3</v>
      </c>
      <c r="G1578" s="2">
        <f t="shared" si="222"/>
        <v>3.9914588581751913E-3</v>
      </c>
      <c r="H1578" s="2">
        <f t="shared" si="220"/>
        <v>1.2092233192568107</v>
      </c>
      <c r="I1578" s="2">
        <f t="shared" si="221"/>
        <v>54.735223402566525</v>
      </c>
    </row>
    <row r="1579" spans="1:9" ht="13.5" x14ac:dyDescent="0.25">
      <c r="A1579" s="3">
        <f>TITRES_STAT!B1582</f>
        <v>44613</v>
      </c>
      <c r="B1579" s="5">
        <f>TITRES_STAT!D1582</f>
        <v>0.7</v>
      </c>
      <c r="C1579" s="2">
        <f t="shared" si="216"/>
        <v>-3.0000000000000027E-2</v>
      </c>
      <c r="D1579" s="2">
        <f t="shared" si="217"/>
        <v>0</v>
      </c>
      <c r="E1579" s="2">
        <f t="shared" si="218"/>
        <v>3.0000000000000027E-2</v>
      </c>
      <c r="F1579" s="2">
        <f t="shared" si="222"/>
        <v>4.4818104770767758E-3</v>
      </c>
      <c r="G1579" s="2">
        <f t="shared" si="222"/>
        <v>5.8492117968769654E-3</v>
      </c>
      <c r="H1579" s="2">
        <f t="shared" si="220"/>
        <v>0.7662246867979241</v>
      </c>
      <c r="I1579" s="2">
        <f t="shared" si="221"/>
        <v>43.382061893102097</v>
      </c>
    </row>
    <row r="1580" spans="1:9" ht="13.5" x14ac:dyDescent="0.25">
      <c r="A1580" s="3">
        <f>TITRES_STAT!B1583</f>
        <v>44614</v>
      </c>
      <c r="B1580" s="5">
        <f>TITRES_STAT!D1583</f>
        <v>0.71</v>
      </c>
      <c r="C1580" s="2">
        <f t="shared" si="216"/>
        <v>1.0000000000000009E-2</v>
      </c>
      <c r="D1580" s="2">
        <f t="shared" si="217"/>
        <v>1.0000000000000009E-2</v>
      </c>
      <c r="E1580" s="2">
        <f t="shared" si="218"/>
        <v>0</v>
      </c>
      <c r="F1580" s="2">
        <f t="shared" si="222"/>
        <v>4.8759668715712924E-3</v>
      </c>
      <c r="G1580" s="2">
        <f t="shared" si="222"/>
        <v>5.4314109542428967E-3</v>
      </c>
      <c r="H1580" s="2">
        <f t="shared" si="220"/>
        <v>0.89773484507967416</v>
      </c>
      <c r="I1580" s="2">
        <f t="shared" si="221"/>
        <v>47.305599483893324</v>
      </c>
    </row>
    <row r="1581" spans="1:9" ht="13.5" x14ac:dyDescent="0.25">
      <c r="A1581" s="3">
        <f>TITRES_STAT!B1584</f>
        <v>44615</v>
      </c>
      <c r="B1581" s="5">
        <f>TITRES_STAT!D1584</f>
        <v>0.73</v>
      </c>
      <c r="C1581" s="2">
        <f t="shared" si="216"/>
        <v>2.0000000000000018E-2</v>
      </c>
      <c r="D1581" s="2">
        <f t="shared" si="217"/>
        <v>2.0000000000000018E-2</v>
      </c>
      <c r="E1581" s="2">
        <f t="shared" si="218"/>
        <v>0</v>
      </c>
      <c r="F1581" s="2">
        <f t="shared" ref="F1581:G1596" si="223">((F1580*13)+D1581)/14</f>
        <v>5.9562549521733439E-3</v>
      </c>
      <c r="G1581" s="2">
        <f t="shared" si="223"/>
        <v>5.043453028939833E-3</v>
      </c>
      <c r="H1581" s="2">
        <f t="shared" si="220"/>
        <v>1.1809874936865206</v>
      </c>
      <c r="I1581" s="2">
        <f t="shared" si="221"/>
        <v>54.149209800845711</v>
      </c>
    </row>
    <row r="1582" spans="1:9" ht="13.5" x14ac:dyDescent="0.25">
      <c r="A1582" s="3">
        <f>TITRES_STAT!B1585</f>
        <v>44616</v>
      </c>
      <c r="B1582" s="5">
        <f>TITRES_STAT!D1585</f>
        <v>0.7</v>
      </c>
      <c r="C1582" s="2">
        <f t="shared" si="216"/>
        <v>-3.0000000000000027E-2</v>
      </c>
      <c r="D1582" s="2">
        <f t="shared" si="217"/>
        <v>0</v>
      </c>
      <c r="E1582" s="2">
        <f t="shared" si="218"/>
        <v>3.0000000000000027E-2</v>
      </c>
      <c r="F1582" s="2">
        <f t="shared" si="223"/>
        <v>5.5308081698752483E-3</v>
      </c>
      <c r="G1582" s="2">
        <f t="shared" si="223"/>
        <v>6.8260635268727037E-3</v>
      </c>
      <c r="H1582" s="2">
        <f t="shared" si="220"/>
        <v>0.81024856391999267</v>
      </c>
      <c r="I1582" s="2">
        <f t="shared" si="221"/>
        <v>44.758967363324096</v>
      </c>
    </row>
    <row r="1583" spans="1:9" ht="13.5" x14ac:dyDescent="0.25">
      <c r="A1583" s="3">
        <f>TITRES_STAT!B1586</f>
        <v>44617</v>
      </c>
      <c r="B1583" s="5">
        <f>TITRES_STAT!D1586</f>
        <v>0.7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5.1357504434555879E-3</v>
      </c>
      <c r="G1583" s="2">
        <f t="shared" si="223"/>
        <v>6.3384875606675101E-3</v>
      </c>
      <c r="H1583" s="2">
        <f t="shared" si="220"/>
        <v>0.81024856391999278</v>
      </c>
      <c r="I1583" s="2">
        <f t="shared" si="221"/>
        <v>44.758967363324103</v>
      </c>
    </row>
    <row r="1584" spans="1:9" ht="13.5" x14ac:dyDescent="0.25">
      <c r="A1584" s="3">
        <f>TITRES_STAT!B1587</f>
        <v>44620</v>
      </c>
      <c r="B1584" s="5">
        <f>TITRES_STAT!D1587</f>
        <v>0.7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4.7689111260659032E-3</v>
      </c>
      <c r="G1584" s="2">
        <f t="shared" si="223"/>
        <v>5.8857384491912594E-3</v>
      </c>
      <c r="H1584" s="2">
        <f t="shared" si="220"/>
        <v>0.81024856391999278</v>
      </c>
      <c r="I1584" s="2">
        <f t="shared" si="221"/>
        <v>44.758967363324103</v>
      </c>
    </row>
    <row r="1585" spans="1:9" ht="13.5" x14ac:dyDescent="0.25">
      <c r="A1585" s="3">
        <f>TITRES_STAT!B1588</f>
        <v>44621</v>
      </c>
      <c r="B1585" s="5">
        <f>TITRES_STAT!D1588</f>
        <v>0.7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4.4282746170611958E-3</v>
      </c>
      <c r="G1585" s="2">
        <f t="shared" si="223"/>
        <v>5.465328559963312E-3</v>
      </c>
      <c r="H1585" s="2">
        <f t="shared" si="220"/>
        <v>0.81024856391999278</v>
      </c>
      <c r="I1585" s="2">
        <f t="shared" si="221"/>
        <v>44.758967363324103</v>
      </c>
    </row>
    <row r="1586" spans="1:9" ht="13.5" x14ac:dyDescent="0.25">
      <c r="A1586" s="3">
        <f>TITRES_STAT!B1589</f>
        <v>44622</v>
      </c>
      <c r="B1586" s="5">
        <f>TITRES_STAT!D1589</f>
        <v>0.7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4.1119692872711106E-3</v>
      </c>
      <c r="G1586" s="2">
        <f t="shared" si="223"/>
        <v>5.0749479485373613E-3</v>
      </c>
      <c r="H1586" s="2">
        <f t="shared" si="220"/>
        <v>0.81024856391999278</v>
      </c>
      <c r="I1586" s="2">
        <f t="shared" si="221"/>
        <v>44.758967363324103</v>
      </c>
    </row>
    <row r="1587" spans="1:9" ht="13.5" x14ac:dyDescent="0.25">
      <c r="A1587" s="3">
        <f>TITRES_STAT!B1590</f>
        <v>44623</v>
      </c>
      <c r="B1587" s="5">
        <f>TITRES_STAT!D1590</f>
        <v>0.73</v>
      </c>
      <c r="C1587" s="2">
        <f t="shared" si="216"/>
        <v>3.0000000000000027E-2</v>
      </c>
      <c r="D1587" s="2">
        <f t="shared" si="217"/>
        <v>3.0000000000000027E-2</v>
      </c>
      <c r="E1587" s="2">
        <f t="shared" si="218"/>
        <v>0</v>
      </c>
      <c r="F1587" s="2">
        <f t="shared" si="223"/>
        <v>5.9611143381803188E-3</v>
      </c>
      <c r="G1587" s="2">
        <f t="shared" si="223"/>
        <v>4.7124516664989787E-3</v>
      </c>
      <c r="H1587" s="2">
        <f t="shared" si="220"/>
        <v>1.2649709238522564</v>
      </c>
      <c r="I1587" s="2">
        <f t="shared" si="221"/>
        <v>55.849322855800608</v>
      </c>
    </row>
    <row r="1588" spans="1:9" ht="13.5" x14ac:dyDescent="0.25">
      <c r="A1588" s="3">
        <f>TITRES_STAT!B1591</f>
        <v>44624</v>
      </c>
      <c r="B1588" s="5">
        <f>TITRES_STAT!D1591</f>
        <v>0.73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5.5353204568817241E-3</v>
      </c>
      <c r="G1588" s="2">
        <f t="shared" si="223"/>
        <v>4.3758479760347664E-3</v>
      </c>
      <c r="H1588" s="2">
        <f t="shared" si="220"/>
        <v>1.2649709238522562</v>
      </c>
      <c r="I1588" s="2">
        <f t="shared" si="221"/>
        <v>55.849322855800601</v>
      </c>
    </row>
    <row r="1589" spans="1:9" ht="13.5" x14ac:dyDescent="0.25">
      <c r="A1589" s="3">
        <f>TITRES_STAT!B1592</f>
        <v>44627</v>
      </c>
      <c r="B1589" s="5">
        <f>TITRES_STAT!D1592</f>
        <v>0.73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5.1399404242473152E-3</v>
      </c>
      <c r="G1589" s="2">
        <f t="shared" si="223"/>
        <v>4.0632874063179971E-3</v>
      </c>
      <c r="H1589" s="2">
        <f t="shared" si="220"/>
        <v>1.2649709238522564</v>
      </c>
      <c r="I1589" s="2">
        <f t="shared" si="221"/>
        <v>55.849322855800608</v>
      </c>
    </row>
    <row r="1590" spans="1:9" ht="13.5" x14ac:dyDescent="0.25">
      <c r="A1590" s="3">
        <f>TITRES_STAT!B1593</f>
        <v>44628</v>
      </c>
      <c r="B1590" s="5">
        <f>TITRES_STAT!D1593</f>
        <v>0.73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4.7728018225153641E-3</v>
      </c>
      <c r="G1590" s="2">
        <f t="shared" si="223"/>
        <v>3.7730525915809976E-3</v>
      </c>
      <c r="H1590" s="2">
        <f t="shared" si="220"/>
        <v>1.2649709238522562</v>
      </c>
      <c r="I1590" s="2">
        <f t="shared" si="221"/>
        <v>55.849322855800601</v>
      </c>
    </row>
    <row r="1591" spans="1:9" ht="13.5" x14ac:dyDescent="0.25">
      <c r="A1591" s="3">
        <f>TITRES_STAT!B1594</f>
        <v>44629</v>
      </c>
      <c r="B1591" s="5">
        <f>TITRES_STAT!D1594</f>
        <v>0.71</v>
      </c>
      <c r="C1591" s="2">
        <f t="shared" si="216"/>
        <v>-2.0000000000000018E-2</v>
      </c>
      <c r="D1591" s="2">
        <f t="shared" si="217"/>
        <v>0</v>
      </c>
      <c r="E1591" s="2">
        <f t="shared" si="218"/>
        <v>2.0000000000000018E-2</v>
      </c>
      <c r="F1591" s="2">
        <f t="shared" si="223"/>
        <v>4.43188740662141E-3</v>
      </c>
      <c r="G1591" s="2">
        <f t="shared" si="223"/>
        <v>4.9321202636109273E-3</v>
      </c>
      <c r="H1591" s="2">
        <f t="shared" si="220"/>
        <v>0.89857650863053273</v>
      </c>
      <c r="I1591" s="2">
        <f t="shared" si="221"/>
        <v>47.328959593979562</v>
      </c>
    </row>
    <row r="1592" spans="1:9" ht="13.5" x14ac:dyDescent="0.25">
      <c r="A1592" s="3">
        <f>TITRES_STAT!B1595</f>
        <v>44630</v>
      </c>
      <c r="B1592" s="5">
        <f>TITRES_STAT!D1595</f>
        <v>0.71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4.1153240204341666E-3</v>
      </c>
      <c r="G1592" s="2">
        <f t="shared" si="223"/>
        <v>4.5798259590672892E-3</v>
      </c>
      <c r="H1592" s="2">
        <f t="shared" si="220"/>
        <v>0.89857650863053284</v>
      </c>
      <c r="I1592" s="2">
        <f t="shared" si="221"/>
        <v>47.328959593979562</v>
      </c>
    </row>
    <row r="1593" spans="1:9" ht="13.5" x14ac:dyDescent="0.25">
      <c r="A1593" s="3">
        <f>TITRES_STAT!B1596</f>
        <v>44631</v>
      </c>
      <c r="B1593" s="5">
        <f>TITRES_STAT!D1596</f>
        <v>0.73</v>
      </c>
      <c r="C1593" s="2">
        <f t="shared" si="216"/>
        <v>2.0000000000000018E-2</v>
      </c>
      <c r="D1593" s="2">
        <f t="shared" si="217"/>
        <v>2.0000000000000018E-2</v>
      </c>
      <c r="E1593" s="2">
        <f t="shared" si="218"/>
        <v>0</v>
      </c>
      <c r="F1593" s="2">
        <f t="shared" si="223"/>
        <v>5.2499437332602988E-3</v>
      </c>
      <c r="G1593" s="2">
        <f t="shared" si="223"/>
        <v>4.2526955334196261E-3</v>
      </c>
      <c r="H1593" s="2">
        <f t="shared" si="220"/>
        <v>1.2344979065639288</v>
      </c>
      <c r="I1593" s="2">
        <f t="shared" si="221"/>
        <v>55.247216967066336</v>
      </c>
    </row>
    <row r="1594" spans="1:9" ht="13.5" x14ac:dyDescent="0.25">
      <c r="A1594" s="3">
        <f>TITRES_STAT!B1597</f>
        <v>44634</v>
      </c>
      <c r="B1594" s="5">
        <f>TITRES_STAT!D1597</f>
        <v>0.74</v>
      </c>
      <c r="C1594" s="2">
        <f t="shared" si="216"/>
        <v>1.0000000000000009E-2</v>
      </c>
      <c r="D1594" s="2">
        <f t="shared" si="217"/>
        <v>1.0000000000000009E-2</v>
      </c>
      <c r="E1594" s="2">
        <f t="shared" si="218"/>
        <v>0</v>
      </c>
      <c r="F1594" s="2">
        <f t="shared" si="223"/>
        <v>5.5892334665988497E-3</v>
      </c>
      <c r="G1594" s="2">
        <f t="shared" si="223"/>
        <v>3.9489315667467955E-3</v>
      </c>
      <c r="H1594" s="2">
        <f t="shared" si="220"/>
        <v>1.4153786592972959</v>
      </c>
      <c r="I1594" s="2">
        <f t="shared" si="221"/>
        <v>58.598624023161271</v>
      </c>
    </row>
    <row r="1595" spans="1:9" ht="13.5" x14ac:dyDescent="0.25">
      <c r="A1595" s="3">
        <f>TITRES_STAT!B1598</f>
        <v>44635</v>
      </c>
      <c r="B1595" s="5">
        <f>TITRES_STAT!D1598</f>
        <v>0.74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5.1900025046989319E-3</v>
      </c>
      <c r="G1595" s="2">
        <f t="shared" si="223"/>
        <v>3.6668650262648814E-3</v>
      </c>
      <c r="H1595" s="2">
        <f t="shared" si="220"/>
        <v>1.4153786592972961</v>
      </c>
      <c r="I1595" s="2">
        <f t="shared" si="221"/>
        <v>58.598624023161278</v>
      </c>
    </row>
    <row r="1596" spans="1:9" ht="13.5" x14ac:dyDescent="0.25">
      <c r="A1596" s="3">
        <f>TITRES_STAT!B1599</f>
        <v>44636</v>
      </c>
      <c r="B1596" s="5">
        <f>TITRES_STAT!D1599</f>
        <v>0.74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4.8192880400775798E-3</v>
      </c>
      <c r="G1596" s="2">
        <f t="shared" si="223"/>
        <v>3.4049460958173899E-3</v>
      </c>
      <c r="H1596" s="2">
        <f t="shared" si="220"/>
        <v>1.4153786592972961</v>
      </c>
      <c r="I1596" s="2">
        <f t="shared" si="221"/>
        <v>58.598624023161278</v>
      </c>
    </row>
    <row r="1597" spans="1:9" ht="13.5" x14ac:dyDescent="0.25">
      <c r="A1597" s="3">
        <f>TITRES_STAT!B1600</f>
        <v>44637</v>
      </c>
      <c r="B1597" s="5">
        <f>TITRES_STAT!D1600</f>
        <v>0.74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4.4750531800720385E-3</v>
      </c>
      <c r="G1597" s="2">
        <f t="shared" si="224"/>
        <v>3.1617356604018618E-3</v>
      </c>
      <c r="H1597" s="2">
        <f t="shared" si="220"/>
        <v>1.4153786592972961</v>
      </c>
      <c r="I1597" s="2">
        <f t="shared" si="221"/>
        <v>58.598624023161278</v>
      </c>
    </row>
    <row r="1598" spans="1:9" ht="13.5" x14ac:dyDescent="0.25">
      <c r="A1598" s="3">
        <f>TITRES_STAT!B1601</f>
        <v>44638</v>
      </c>
      <c r="B1598" s="5">
        <f>TITRES_STAT!D1601</f>
        <v>0.74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4.1554065243526077E-3</v>
      </c>
      <c r="G1598" s="2">
        <f t="shared" si="224"/>
        <v>2.9358973989445859E-3</v>
      </c>
      <c r="H1598" s="2">
        <f t="shared" si="220"/>
        <v>1.4153786592972963</v>
      </c>
      <c r="I1598" s="2">
        <f t="shared" si="221"/>
        <v>58.598624023161278</v>
      </c>
    </row>
    <row r="1599" spans="1:9" ht="13.5" x14ac:dyDescent="0.25">
      <c r="A1599" s="3">
        <f>TITRES_STAT!B1602</f>
        <v>44641</v>
      </c>
      <c r="B1599" s="5">
        <f>TITRES_STAT!D1602</f>
        <v>0.74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3.8585917726131356E-3</v>
      </c>
      <c r="G1599" s="2">
        <f t="shared" si="224"/>
        <v>2.7261904418771155E-3</v>
      </c>
      <c r="H1599" s="2">
        <f t="shared" si="220"/>
        <v>1.4153786592972963</v>
      </c>
      <c r="I1599" s="2">
        <f t="shared" si="221"/>
        <v>58.598624023161278</v>
      </c>
    </row>
    <row r="1600" spans="1:9" ht="13.5" x14ac:dyDescent="0.25">
      <c r="A1600" s="3">
        <f>TITRES_STAT!B1603</f>
        <v>44642</v>
      </c>
      <c r="B1600" s="5">
        <f>TITRES_STAT!D1603</f>
        <v>0.73</v>
      </c>
      <c r="C1600" s="2">
        <f t="shared" si="216"/>
        <v>-1.0000000000000009E-2</v>
      </c>
      <c r="D1600" s="2">
        <f t="shared" si="217"/>
        <v>0</v>
      </c>
      <c r="E1600" s="2">
        <f t="shared" si="218"/>
        <v>1.0000000000000009E-2</v>
      </c>
      <c r="F1600" s="2">
        <f t="shared" si="224"/>
        <v>3.5829780745693404E-3</v>
      </c>
      <c r="G1600" s="2">
        <f t="shared" si="224"/>
        <v>3.2457482674573225E-3</v>
      </c>
      <c r="H1600" s="2">
        <f t="shared" si="220"/>
        <v>1.1038989408060902</v>
      </c>
      <c r="I1600" s="2">
        <f t="shared" si="221"/>
        <v>52.469199893372306</v>
      </c>
    </row>
    <row r="1601" spans="1:9" ht="13.5" x14ac:dyDescent="0.25">
      <c r="A1601" s="3">
        <f>TITRES_STAT!B1604</f>
        <v>44643</v>
      </c>
      <c r="B1601" s="5">
        <f>TITRES_STAT!D1604</f>
        <v>0.74</v>
      </c>
      <c r="C1601" s="2">
        <f t="shared" si="216"/>
        <v>1.0000000000000009E-2</v>
      </c>
      <c r="D1601" s="2">
        <f t="shared" si="217"/>
        <v>1.0000000000000009E-2</v>
      </c>
      <c r="E1601" s="2">
        <f t="shared" si="218"/>
        <v>0</v>
      </c>
      <c r="F1601" s="2">
        <f t="shared" si="224"/>
        <v>4.0413367835286738E-3</v>
      </c>
      <c r="G1601" s="2">
        <f t="shared" si="224"/>
        <v>3.0139091054960853E-3</v>
      </c>
      <c r="H1601" s="2">
        <f t="shared" si="220"/>
        <v>1.3408953760944544</v>
      </c>
      <c r="I1601" s="2">
        <f t="shared" si="221"/>
        <v>57.281303119646545</v>
      </c>
    </row>
    <row r="1602" spans="1:9" ht="13.5" x14ac:dyDescent="0.25">
      <c r="A1602" s="3">
        <f>TITRES_STAT!B1605</f>
        <v>44644</v>
      </c>
      <c r="B1602" s="5">
        <f>TITRES_STAT!D1605</f>
        <v>0.73</v>
      </c>
      <c r="C1602" s="2">
        <f t="shared" si="216"/>
        <v>-1.0000000000000009E-2</v>
      </c>
      <c r="D1602" s="2">
        <f t="shared" si="217"/>
        <v>0</v>
      </c>
      <c r="E1602" s="2">
        <f t="shared" si="218"/>
        <v>1.0000000000000009E-2</v>
      </c>
      <c r="F1602" s="2">
        <f t="shared" si="224"/>
        <v>3.7526698704194827E-3</v>
      </c>
      <c r="G1602" s="2">
        <f t="shared" si="224"/>
        <v>3.5129155979606512E-3</v>
      </c>
      <c r="H1602" s="2">
        <f t="shared" si="220"/>
        <v>1.0682493688712635</v>
      </c>
      <c r="I1602" s="2">
        <f t="shared" si="221"/>
        <v>51.649930852112632</v>
      </c>
    </row>
    <row r="1603" spans="1:9" ht="13.5" x14ac:dyDescent="0.25">
      <c r="A1603" s="3">
        <f>TITRES_STAT!B1606</f>
        <v>44645</v>
      </c>
      <c r="B1603" s="5">
        <f>TITRES_STAT!D1606</f>
        <v>0.74</v>
      </c>
      <c r="C1603" s="2">
        <f t="shared" ref="C1603:C1666" si="225">B1603-B1602</f>
        <v>1.0000000000000009E-2</v>
      </c>
      <c r="D1603" s="2">
        <f t="shared" ref="D1603:D1666" si="226">IF(C1603&gt;0,C1603,0)</f>
        <v>1.0000000000000009E-2</v>
      </c>
      <c r="E1603" s="2">
        <f t="shared" ref="E1603:E1666" si="227">IF(C1603&lt;0,-C1603,0)</f>
        <v>0</v>
      </c>
      <c r="F1603" s="2">
        <f t="shared" si="224"/>
        <v>4.1989077368180918E-3</v>
      </c>
      <c r="G1603" s="2">
        <f t="shared" si="224"/>
        <v>3.2619930552491758E-3</v>
      </c>
      <c r="H1603" s="2">
        <f t="shared" si="220"/>
        <v>1.2872215439150736</v>
      </c>
      <c r="I1603" s="2">
        <f t="shared" si="221"/>
        <v>56.278830852201395</v>
      </c>
    </row>
    <row r="1604" spans="1:9" ht="13.5" x14ac:dyDescent="0.25">
      <c r="A1604" s="3">
        <f>TITRES_STAT!B1607</f>
        <v>44648</v>
      </c>
      <c r="B1604" s="5">
        <f>TITRES_STAT!D1607</f>
        <v>0.73</v>
      </c>
      <c r="C1604" s="2">
        <f t="shared" si="225"/>
        <v>-1.0000000000000009E-2</v>
      </c>
      <c r="D1604" s="2">
        <f t="shared" si="226"/>
        <v>0</v>
      </c>
      <c r="E1604" s="2">
        <f t="shared" si="227"/>
        <v>1.0000000000000009E-2</v>
      </c>
      <c r="F1604" s="2">
        <f t="shared" si="224"/>
        <v>3.8989857556167994E-3</v>
      </c>
      <c r="G1604" s="2">
        <f t="shared" si="224"/>
        <v>3.7432792655885212E-3</v>
      </c>
      <c r="H1604" s="2">
        <f t="shared" si="220"/>
        <v>1.041596279353151</v>
      </c>
      <c r="I1604" s="2">
        <f t="shared" si="221"/>
        <v>51.018719513103989</v>
      </c>
    </row>
    <row r="1605" spans="1:9" ht="13.5" x14ac:dyDescent="0.25">
      <c r="A1605" s="3">
        <f>TITRES_STAT!B1608</f>
        <v>44649</v>
      </c>
      <c r="B1605" s="5">
        <f>TITRES_STAT!D1608</f>
        <v>0.73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3.6204867730727426E-3</v>
      </c>
      <c r="G1605" s="2">
        <f t="shared" si="224"/>
        <v>3.4759021751893412E-3</v>
      </c>
      <c r="H1605" s="2">
        <f t="shared" si="220"/>
        <v>1.041596279353151</v>
      </c>
      <c r="I1605" s="2">
        <f t="shared" si="221"/>
        <v>51.018719513103989</v>
      </c>
    </row>
    <row r="1606" spans="1:9" ht="13.5" x14ac:dyDescent="0.25">
      <c r="A1606" s="3">
        <f>TITRES_STAT!B1609</f>
        <v>44650</v>
      </c>
      <c r="B1606" s="5">
        <f>TITRES_STAT!D1609</f>
        <v>0.73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3.3618805749961182E-3</v>
      </c>
      <c r="G1606" s="2">
        <f t="shared" si="224"/>
        <v>3.2276234483901026E-3</v>
      </c>
      <c r="H1606" s="2">
        <f t="shared" si="220"/>
        <v>1.041596279353151</v>
      </c>
      <c r="I1606" s="2">
        <f t="shared" si="221"/>
        <v>51.018719513103989</v>
      </c>
    </row>
    <row r="1607" spans="1:9" ht="13.5" x14ac:dyDescent="0.25">
      <c r="A1607" s="3">
        <f>TITRES_STAT!B1610</f>
        <v>44651</v>
      </c>
      <c r="B1607" s="5">
        <f>TITRES_STAT!D1610</f>
        <v>0.72</v>
      </c>
      <c r="C1607" s="2">
        <f t="shared" si="225"/>
        <v>-1.0000000000000009E-2</v>
      </c>
      <c r="D1607" s="2">
        <f t="shared" si="226"/>
        <v>0</v>
      </c>
      <c r="E1607" s="2">
        <f t="shared" si="227"/>
        <v>1.0000000000000009E-2</v>
      </c>
      <c r="F1607" s="2">
        <f t="shared" si="224"/>
        <v>3.1217462482106815E-3</v>
      </c>
      <c r="G1607" s="2">
        <f t="shared" si="224"/>
        <v>3.7113646306479531E-3</v>
      </c>
      <c r="H1607" s="2">
        <f t="shared" si="220"/>
        <v>0.84113164802825302</v>
      </c>
      <c r="I1607" s="2">
        <f t="shared" si="221"/>
        <v>45.685578699874995</v>
      </c>
    </row>
    <row r="1608" spans="1:9" ht="13.5" x14ac:dyDescent="0.25">
      <c r="A1608" s="3">
        <f>TITRES_STAT!B1611</f>
        <v>44652</v>
      </c>
      <c r="B1608" s="5">
        <f>TITRES_STAT!D1611</f>
        <v>0.73</v>
      </c>
      <c r="C1608" s="2">
        <f t="shared" si="225"/>
        <v>1.0000000000000009E-2</v>
      </c>
      <c r="D1608" s="2">
        <f t="shared" si="226"/>
        <v>1.0000000000000009E-2</v>
      </c>
      <c r="E1608" s="2">
        <f t="shared" si="227"/>
        <v>0</v>
      </c>
      <c r="F1608" s="2">
        <f t="shared" si="224"/>
        <v>3.6130500876242052E-3</v>
      </c>
      <c r="G1608" s="2">
        <f t="shared" si="224"/>
        <v>3.4462671570302424E-3</v>
      </c>
      <c r="H1608" s="2">
        <f t="shared" si="220"/>
        <v>1.0483952412841044</v>
      </c>
      <c r="I1608" s="2">
        <f t="shared" si="221"/>
        <v>51.181296468296964</v>
      </c>
    </row>
    <row r="1609" spans="1:9" ht="13.5" x14ac:dyDescent="0.25">
      <c r="A1609" s="3">
        <f>TITRES_STAT!B1612</f>
        <v>44655</v>
      </c>
      <c r="B1609" s="5">
        <f>TITRES_STAT!D1612</f>
        <v>0.73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3.3549750813653334E-3</v>
      </c>
      <c r="G1609" s="2">
        <f t="shared" si="224"/>
        <v>3.2001052172423677E-3</v>
      </c>
      <c r="H1609" s="2">
        <f t="shared" si="220"/>
        <v>1.0483952412841044</v>
      </c>
      <c r="I1609" s="2">
        <f t="shared" si="221"/>
        <v>51.181296468296964</v>
      </c>
    </row>
    <row r="1610" spans="1:9" ht="13.5" x14ac:dyDescent="0.25">
      <c r="A1610" s="3">
        <f>TITRES_STAT!B1613</f>
        <v>44656</v>
      </c>
      <c r="B1610" s="5">
        <f>TITRES_STAT!D1613</f>
        <v>0.73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3.1153340041249521E-3</v>
      </c>
      <c r="G1610" s="2">
        <f t="shared" si="224"/>
        <v>2.9715262731536273E-3</v>
      </c>
      <c r="H1610" s="2">
        <f t="shared" si="220"/>
        <v>1.0483952412841042</v>
      </c>
      <c r="I1610" s="2">
        <f t="shared" si="221"/>
        <v>51.181296468296956</v>
      </c>
    </row>
    <row r="1611" spans="1:9" ht="13.5" x14ac:dyDescent="0.25">
      <c r="A1611" s="3">
        <f>TITRES_STAT!B1614</f>
        <v>44657</v>
      </c>
      <c r="B1611" s="5">
        <f>TITRES_STAT!D1614</f>
        <v>0.73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2.8928101466874556E-3</v>
      </c>
      <c r="G1611" s="2">
        <f t="shared" si="224"/>
        <v>2.7592743964997969E-3</v>
      </c>
      <c r="H1611" s="2">
        <f t="shared" si="220"/>
        <v>1.0483952412841042</v>
      </c>
      <c r="I1611" s="2">
        <f t="shared" si="221"/>
        <v>51.181296468296956</v>
      </c>
    </row>
    <row r="1612" spans="1:9" ht="13.5" x14ac:dyDescent="0.25">
      <c r="A1612" s="3">
        <f>TITRES_STAT!B1615</f>
        <v>44658</v>
      </c>
      <c r="B1612" s="5">
        <f>TITRES_STAT!D1615</f>
        <v>0.71</v>
      </c>
      <c r="C1612" s="2">
        <f t="shared" si="225"/>
        <v>-2.0000000000000018E-2</v>
      </c>
      <c r="D1612" s="2">
        <f t="shared" si="226"/>
        <v>0</v>
      </c>
      <c r="E1612" s="2">
        <f t="shared" si="227"/>
        <v>2.0000000000000018E-2</v>
      </c>
      <c r="F1612" s="2">
        <f t="shared" si="224"/>
        <v>2.6861808504954942E-3</v>
      </c>
      <c r="G1612" s="2">
        <f t="shared" si="224"/>
        <v>3.9907547967498128E-3</v>
      </c>
      <c r="H1612" s="2">
        <f t="shared" si="220"/>
        <v>0.67310095139976989</v>
      </c>
      <c r="I1612" s="2">
        <f t="shared" si="221"/>
        <v>40.230743448961164</v>
      </c>
    </row>
    <row r="1613" spans="1:9" ht="13.5" x14ac:dyDescent="0.25">
      <c r="A1613" s="3">
        <f>TITRES_STAT!B1616</f>
        <v>44659</v>
      </c>
      <c r="B1613" s="5">
        <f>TITRES_STAT!D1616</f>
        <v>0.73</v>
      </c>
      <c r="C1613" s="2">
        <f t="shared" si="225"/>
        <v>2.0000000000000018E-2</v>
      </c>
      <c r="D1613" s="2">
        <f t="shared" si="226"/>
        <v>2.0000000000000018E-2</v>
      </c>
      <c r="E1613" s="2">
        <f t="shared" si="227"/>
        <v>0</v>
      </c>
      <c r="F1613" s="2">
        <f t="shared" ref="F1613:G1628" si="228">((F1612*13)+D1613)/14</f>
        <v>3.9228822183172462E-3</v>
      </c>
      <c r="G1613" s="2">
        <f t="shared" si="228"/>
        <v>3.7057008826962548E-3</v>
      </c>
      <c r="H1613" s="2">
        <f t="shared" si="220"/>
        <v>1.0586073572843178</v>
      </c>
      <c r="I1613" s="2">
        <f t="shared" si="221"/>
        <v>51.4234709954994</v>
      </c>
    </row>
    <row r="1614" spans="1:9" ht="13.5" x14ac:dyDescent="0.25">
      <c r="A1614" s="3">
        <f>TITRES_STAT!B1617</f>
        <v>44662</v>
      </c>
      <c r="B1614" s="5">
        <f>TITRES_STAT!D1617</f>
        <v>0.73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3.6426763455803001E-3</v>
      </c>
      <c r="G1614" s="2">
        <f t="shared" si="228"/>
        <v>3.4410079625036651E-3</v>
      </c>
      <c r="H1614" s="2">
        <f t="shared" si="220"/>
        <v>1.0586073572843178</v>
      </c>
      <c r="I1614" s="2">
        <f t="shared" si="221"/>
        <v>51.4234709954994</v>
      </c>
    </row>
    <row r="1615" spans="1:9" ht="13.5" x14ac:dyDescent="0.25">
      <c r="A1615" s="3">
        <f>TITRES_STAT!B1618</f>
        <v>44663</v>
      </c>
      <c r="B1615" s="5">
        <f>TITRES_STAT!D1618</f>
        <v>0.72</v>
      </c>
      <c r="C1615" s="2">
        <f t="shared" si="225"/>
        <v>-1.0000000000000009E-2</v>
      </c>
      <c r="D1615" s="2">
        <f t="shared" si="226"/>
        <v>0</v>
      </c>
      <c r="E1615" s="2">
        <f t="shared" si="227"/>
        <v>1.0000000000000009E-2</v>
      </c>
      <c r="F1615" s="2">
        <f t="shared" si="228"/>
        <v>3.3824851780388499E-3</v>
      </c>
      <c r="G1615" s="2">
        <f t="shared" si="228"/>
        <v>3.9095073937534036E-3</v>
      </c>
      <c r="H1615" s="2">
        <f t="shared" si="220"/>
        <v>0.86519472592464519</v>
      </c>
      <c r="I1615" s="2">
        <f t="shared" si="221"/>
        <v>46.386294894530998</v>
      </c>
    </row>
    <row r="1616" spans="1:9" ht="13.5" x14ac:dyDescent="0.25">
      <c r="A1616" s="3">
        <f>TITRES_STAT!B1619</f>
        <v>44664</v>
      </c>
      <c r="B1616" s="5">
        <f>TITRES_STAT!D1619</f>
        <v>0.72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3.1408790938932179E-3</v>
      </c>
      <c r="G1616" s="2">
        <f t="shared" si="228"/>
        <v>3.6302568656281604E-3</v>
      </c>
      <c r="H1616" s="2">
        <f t="shared" si="220"/>
        <v>0.86519472592464519</v>
      </c>
      <c r="I1616" s="2">
        <f t="shared" si="221"/>
        <v>46.386294894530998</v>
      </c>
    </row>
    <row r="1617" spans="1:9" ht="13.5" x14ac:dyDescent="0.25">
      <c r="A1617" s="3">
        <f>TITRES_STAT!B1620</f>
        <v>44665</v>
      </c>
      <c r="B1617" s="5">
        <f>TITRES_STAT!D1620</f>
        <v>0.73</v>
      </c>
      <c r="C1617" s="2">
        <f t="shared" si="225"/>
        <v>1.0000000000000009E-2</v>
      </c>
      <c r="D1617" s="2">
        <f t="shared" si="226"/>
        <v>1.0000000000000009E-2</v>
      </c>
      <c r="E1617" s="2">
        <f t="shared" si="227"/>
        <v>0</v>
      </c>
      <c r="F1617" s="2">
        <f t="shared" si="228"/>
        <v>3.630816301472274E-3</v>
      </c>
      <c r="G1617" s="2">
        <f t="shared" si="228"/>
        <v>3.3709528037975775E-3</v>
      </c>
      <c r="H1617" s="2">
        <f t="shared" ref="H1617:H1680" si="229">F1617/G1617</f>
        <v>1.077089034703169</v>
      </c>
      <c r="I1617" s="2">
        <f t="shared" ref="I1617:I1680" si="230">IF(G1617=0,100,100-(100/(1+H1617)))</f>
        <v>51.855698851016896</v>
      </c>
    </row>
    <row r="1618" spans="1:9" ht="13.5" x14ac:dyDescent="0.25">
      <c r="A1618" s="3">
        <f>TITRES_STAT!B1621</f>
        <v>44666</v>
      </c>
      <c r="B1618" s="5">
        <f>TITRES_STAT!D1621</f>
        <v>0.74</v>
      </c>
      <c r="C1618" s="2">
        <f t="shared" si="225"/>
        <v>1.0000000000000009E-2</v>
      </c>
      <c r="D1618" s="2">
        <f t="shared" si="226"/>
        <v>1.0000000000000009E-2</v>
      </c>
      <c r="E1618" s="2">
        <f t="shared" si="227"/>
        <v>0</v>
      </c>
      <c r="F1618" s="2">
        <f t="shared" si="228"/>
        <v>4.0857579942242548E-3</v>
      </c>
      <c r="G1618" s="2">
        <f t="shared" si="228"/>
        <v>3.1301704606691788E-3</v>
      </c>
      <c r="H1618" s="2">
        <f t="shared" si="229"/>
        <v>1.3052829056954256</v>
      </c>
      <c r="I1618" s="2">
        <f t="shared" si="230"/>
        <v>56.621376164747382</v>
      </c>
    </row>
    <row r="1619" spans="1:9" ht="13.5" x14ac:dyDescent="0.25">
      <c r="A1619" s="3">
        <f>TITRES_STAT!B1622</f>
        <v>44669</v>
      </c>
      <c r="B1619" s="5">
        <f>TITRES_STAT!D1622</f>
        <v>0.72</v>
      </c>
      <c r="C1619" s="2">
        <f t="shared" si="225"/>
        <v>-2.0000000000000018E-2</v>
      </c>
      <c r="D1619" s="2">
        <f t="shared" si="226"/>
        <v>0</v>
      </c>
      <c r="E1619" s="2">
        <f t="shared" si="227"/>
        <v>2.0000000000000018E-2</v>
      </c>
      <c r="F1619" s="2">
        <f t="shared" si="228"/>
        <v>3.793918137493951E-3</v>
      </c>
      <c r="G1619" s="2">
        <f t="shared" si="228"/>
        <v>4.3351582849070957E-3</v>
      </c>
      <c r="H1619" s="2">
        <f t="shared" si="229"/>
        <v>0.87515100675851243</v>
      </c>
      <c r="I1619" s="2">
        <f t="shared" si="230"/>
        <v>46.67096162411719</v>
      </c>
    </row>
    <row r="1620" spans="1:9" ht="13.5" x14ac:dyDescent="0.25">
      <c r="A1620" s="3">
        <f>TITRES_STAT!B1623</f>
        <v>44670</v>
      </c>
      <c r="B1620" s="5">
        <f>TITRES_STAT!D1623</f>
        <v>0.71</v>
      </c>
      <c r="C1620" s="2">
        <f t="shared" si="225"/>
        <v>-1.0000000000000009E-2</v>
      </c>
      <c r="D1620" s="2">
        <f t="shared" si="226"/>
        <v>0</v>
      </c>
      <c r="E1620" s="2">
        <f t="shared" si="227"/>
        <v>1.0000000000000009E-2</v>
      </c>
      <c r="F1620" s="2">
        <f t="shared" si="228"/>
        <v>3.5229239848158117E-3</v>
      </c>
      <c r="G1620" s="2">
        <f t="shared" si="228"/>
        <v>4.7397898359851599E-3</v>
      </c>
      <c r="H1620" s="2">
        <f t="shared" si="229"/>
        <v>0.74326586340796608</v>
      </c>
      <c r="I1620" s="2">
        <f t="shared" si="230"/>
        <v>42.6364032595081</v>
      </c>
    </row>
    <row r="1621" spans="1:9" ht="13.5" x14ac:dyDescent="0.25">
      <c r="A1621" s="3">
        <f>TITRES_STAT!B1624</f>
        <v>44671</v>
      </c>
      <c r="B1621" s="5">
        <f>TITRES_STAT!D1624</f>
        <v>0.72</v>
      </c>
      <c r="C1621" s="2">
        <f t="shared" si="225"/>
        <v>1.0000000000000009E-2</v>
      </c>
      <c r="D1621" s="2">
        <f t="shared" si="226"/>
        <v>1.0000000000000009E-2</v>
      </c>
      <c r="E1621" s="2">
        <f t="shared" si="227"/>
        <v>0</v>
      </c>
      <c r="F1621" s="2">
        <f t="shared" si="228"/>
        <v>3.9855722716146827E-3</v>
      </c>
      <c r="G1621" s="2">
        <f t="shared" si="228"/>
        <v>4.401233419129077E-3</v>
      </c>
      <c r="H1621" s="2">
        <f t="shared" si="229"/>
        <v>0.90555803159455106</v>
      </c>
      <c r="I1621" s="2">
        <f t="shared" si="230"/>
        <v>47.521934078113041</v>
      </c>
    </row>
    <row r="1622" spans="1:9" ht="13.5" x14ac:dyDescent="0.25">
      <c r="A1622" s="3">
        <f>TITRES_STAT!B1625</f>
        <v>44672</v>
      </c>
      <c r="B1622" s="5">
        <f>TITRES_STAT!D1625</f>
        <v>0.73</v>
      </c>
      <c r="C1622" s="2">
        <f t="shared" si="225"/>
        <v>1.0000000000000009E-2</v>
      </c>
      <c r="D1622" s="2">
        <f t="shared" si="226"/>
        <v>1.0000000000000009E-2</v>
      </c>
      <c r="E1622" s="2">
        <f t="shared" si="227"/>
        <v>0</v>
      </c>
      <c r="F1622" s="2">
        <f t="shared" si="228"/>
        <v>4.4151742522136345E-3</v>
      </c>
      <c r="G1622" s="2">
        <f t="shared" si="228"/>
        <v>4.0868596034770001E-3</v>
      </c>
      <c r="H1622" s="2">
        <f t="shared" si="229"/>
        <v>1.0803342127185658</v>
      </c>
      <c r="I1622" s="2">
        <f t="shared" si="230"/>
        <v>51.930800643171317</v>
      </c>
    </row>
    <row r="1623" spans="1:9" ht="13.5" x14ac:dyDescent="0.25">
      <c r="A1623" s="3">
        <f>TITRES_STAT!B1626</f>
        <v>44673</v>
      </c>
      <c r="B1623" s="5">
        <f>TITRES_STAT!D1626</f>
        <v>0.73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4.0998046627698037E-3</v>
      </c>
      <c r="G1623" s="2">
        <f t="shared" si="228"/>
        <v>3.7949410603714999E-3</v>
      </c>
      <c r="H1623" s="2">
        <f t="shared" si="229"/>
        <v>1.0803342127185658</v>
      </c>
      <c r="I1623" s="2">
        <f t="shared" si="230"/>
        <v>51.930800643171317</v>
      </c>
    </row>
    <row r="1624" spans="1:9" ht="13.5" x14ac:dyDescent="0.25">
      <c r="A1624" s="3">
        <f>TITRES_STAT!B1627</f>
        <v>44676</v>
      </c>
      <c r="B1624" s="5">
        <f>TITRES_STAT!D1627</f>
        <v>0.71</v>
      </c>
      <c r="C1624" s="2">
        <f t="shared" si="225"/>
        <v>-2.0000000000000018E-2</v>
      </c>
      <c r="D1624" s="2">
        <f t="shared" si="226"/>
        <v>0</v>
      </c>
      <c r="E1624" s="2">
        <f t="shared" si="227"/>
        <v>2.0000000000000018E-2</v>
      </c>
      <c r="F1624" s="2">
        <f t="shared" si="228"/>
        <v>3.8069614725719609E-3</v>
      </c>
      <c r="G1624" s="2">
        <f t="shared" si="228"/>
        <v>4.9524452703449658E-3</v>
      </c>
      <c r="H1624" s="2">
        <f t="shared" si="229"/>
        <v>0.76870339090224504</v>
      </c>
      <c r="I1624" s="2">
        <f t="shared" si="230"/>
        <v>43.461407653553302</v>
      </c>
    </row>
    <row r="1625" spans="1:9" ht="13.5" x14ac:dyDescent="0.25">
      <c r="A1625" s="3">
        <f>TITRES_STAT!B1628</f>
        <v>44677</v>
      </c>
      <c r="B1625" s="5">
        <f>TITRES_STAT!D1628</f>
        <v>0.73</v>
      </c>
      <c r="C1625" s="2">
        <f t="shared" si="225"/>
        <v>2.0000000000000018E-2</v>
      </c>
      <c r="D1625" s="2">
        <f t="shared" si="226"/>
        <v>2.0000000000000018E-2</v>
      </c>
      <c r="E1625" s="2">
        <f t="shared" si="227"/>
        <v>0</v>
      </c>
      <c r="F1625" s="2">
        <f t="shared" si="228"/>
        <v>4.9636070816739654E-3</v>
      </c>
      <c r="G1625" s="2">
        <f t="shared" si="228"/>
        <v>4.5986991796060405E-3</v>
      </c>
      <c r="H1625" s="2">
        <f t="shared" si="229"/>
        <v>1.0793502440181759</v>
      </c>
      <c r="I1625" s="2">
        <f t="shared" si="230"/>
        <v>51.908053831874859</v>
      </c>
    </row>
    <row r="1626" spans="1:9" ht="13.5" x14ac:dyDescent="0.25">
      <c r="A1626" s="3">
        <f>TITRES_STAT!B1629</f>
        <v>44678</v>
      </c>
      <c r="B1626" s="5">
        <f>TITRES_STAT!D1629</f>
        <v>0.73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4.6090637186972537E-3</v>
      </c>
      <c r="G1626" s="2">
        <f t="shared" si="228"/>
        <v>4.2702206667770371E-3</v>
      </c>
      <c r="H1626" s="2">
        <f t="shared" si="229"/>
        <v>1.0793502440181761</v>
      </c>
      <c r="I1626" s="2">
        <f t="shared" si="230"/>
        <v>51.908053831874859</v>
      </c>
    </row>
    <row r="1627" spans="1:9" ht="13.5" x14ac:dyDescent="0.25">
      <c r="A1627" s="3">
        <f>TITRES_STAT!B1630</f>
        <v>44679</v>
      </c>
      <c r="B1627" s="5">
        <f>TITRES_STAT!D1630</f>
        <v>0.73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4.27984488164745E-3</v>
      </c>
      <c r="G1627" s="2">
        <f t="shared" si="228"/>
        <v>3.9652049048643917E-3</v>
      </c>
      <c r="H1627" s="2">
        <f t="shared" si="229"/>
        <v>1.0793502440181761</v>
      </c>
      <c r="I1627" s="2">
        <f t="shared" si="230"/>
        <v>51.908053831874859</v>
      </c>
    </row>
    <row r="1628" spans="1:9" ht="13.5" x14ac:dyDescent="0.25">
      <c r="A1628" s="3">
        <f>TITRES_STAT!B1631</f>
        <v>44680</v>
      </c>
      <c r="B1628" s="5">
        <f>TITRES_STAT!D1631</f>
        <v>0.73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3.9741416758154891E-3</v>
      </c>
      <c r="G1628" s="2">
        <f t="shared" si="228"/>
        <v>3.6819759830883638E-3</v>
      </c>
      <c r="H1628" s="2">
        <f t="shared" si="229"/>
        <v>1.0793502440181761</v>
      </c>
      <c r="I1628" s="2">
        <f t="shared" si="230"/>
        <v>51.908053831874859</v>
      </c>
    </row>
    <row r="1629" spans="1:9" ht="13.5" x14ac:dyDescent="0.25">
      <c r="A1629" s="3">
        <f>TITRES_STAT!B1632</f>
        <v>44685</v>
      </c>
      <c r="B1629" s="5">
        <f>TITRES_STAT!D1632</f>
        <v>0.71</v>
      </c>
      <c r="C1629" s="2">
        <f t="shared" si="225"/>
        <v>-2.0000000000000018E-2</v>
      </c>
      <c r="D1629" s="2">
        <f t="shared" si="226"/>
        <v>0</v>
      </c>
      <c r="E1629" s="2">
        <f t="shared" si="227"/>
        <v>2.0000000000000018E-2</v>
      </c>
      <c r="F1629" s="2">
        <f t="shared" ref="F1629:G1644" si="231">((F1628*13)+D1629)/14</f>
        <v>3.69027441325724E-3</v>
      </c>
      <c r="G1629" s="2">
        <f t="shared" si="231"/>
        <v>4.8475491271534818E-3</v>
      </c>
      <c r="H1629" s="2">
        <f t="shared" si="229"/>
        <v>0.76126601638469571</v>
      </c>
      <c r="I1629" s="2">
        <f t="shared" si="230"/>
        <v>43.222659683590926</v>
      </c>
    </row>
    <row r="1630" spans="1:9" ht="13.5" x14ac:dyDescent="0.25">
      <c r="A1630" s="3">
        <f>TITRES_STAT!B1633</f>
        <v>44686</v>
      </c>
      <c r="B1630" s="5">
        <f>TITRES_STAT!D1633</f>
        <v>0.7</v>
      </c>
      <c r="C1630" s="2">
        <f t="shared" si="225"/>
        <v>-1.0000000000000009E-2</v>
      </c>
      <c r="D1630" s="2">
        <f t="shared" si="226"/>
        <v>0</v>
      </c>
      <c r="E1630" s="2">
        <f t="shared" si="227"/>
        <v>1.0000000000000009E-2</v>
      </c>
      <c r="F1630" s="2">
        <f t="shared" si="231"/>
        <v>3.426683383738866E-3</v>
      </c>
      <c r="G1630" s="2">
        <f t="shared" si="231"/>
        <v>5.2155813323568057E-3</v>
      </c>
      <c r="H1630" s="2">
        <f t="shared" si="229"/>
        <v>0.65700890569573833</v>
      </c>
      <c r="I1630" s="2">
        <f t="shared" si="230"/>
        <v>39.650294179914255</v>
      </c>
    </row>
    <row r="1631" spans="1:9" ht="13.5" x14ac:dyDescent="0.25">
      <c r="A1631" s="3">
        <f>TITRES_STAT!B1634</f>
        <v>44687</v>
      </c>
      <c r="B1631" s="5">
        <f>TITRES_STAT!D1634</f>
        <v>0.7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3.1819202849003754E-3</v>
      </c>
      <c r="G1631" s="2">
        <f t="shared" si="231"/>
        <v>4.8430398086170339E-3</v>
      </c>
      <c r="H1631" s="2">
        <f t="shared" si="229"/>
        <v>0.65700890569573833</v>
      </c>
      <c r="I1631" s="2">
        <f t="shared" si="230"/>
        <v>39.650294179914255</v>
      </c>
    </row>
    <row r="1632" spans="1:9" ht="13.5" x14ac:dyDescent="0.25">
      <c r="A1632" s="3">
        <f>TITRES_STAT!B1635</f>
        <v>44690</v>
      </c>
      <c r="B1632" s="5">
        <f>TITRES_STAT!D1635</f>
        <v>0.67</v>
      </c>
      <c r="C1632" s="2">
        <f t="shared" si="225"/>
        <v>-2.9999999999999916E-2</v>
      </c>
      <c r="D1632" s="2">
        <f t="shared" si="226"/>
        <v>0</v>
      </c>
      <c r="E1632" s="2">
        <f t="shared" si="227"/>
        <v>2.9999999999999916E-2</v>
      </c>
      <c r="F1632" s="2">
        <f t="shared" si="231"/>
        <v>2.9546402645503483E-3</v>
      </c>
      <c r="G1632" s="2">
        <f t="shared" si="231"/>
        <v>6.6399655365729547E-3</v>
      </c>
      <c r="H1632" s="2">
        <f t="shared" si="229"/>
        <v>0.44497825301594995</v>
      </c>
      <c r="I1632" s="2">
        <f t="shared" si="230"/>
        <v>30.794806225435849</v>
      </c>
    </row>
    <row r="1633" spans="1:9" ht="13.5" x14ac:dyDescent="0.25">
      <c r="A1633" s="3">
        <f>TITRES_STAT!B1636</f>
        <v>44691</v>
      </c>
      <c r="B1633" s="5">
        <f>TITRES_STAT!D1636</f>
        <v>0.67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2.7435945313681806E-3</v>
      </c>
      <c r="G1633" s="2">
        <f t="shared" si="231"/>
        <v>6.1656822839606011E-3</v>
      </c>
      <c r="H1633" s="2">
        <f t="shared" si="229"/>
        <v>0.44497825301594995</v>
      </c>
      <c r="I1633" s="2">
        <f t="shared" si="230"/>
        <v>30.794806225435849</v>
      </c>
    </row>
    <row r="1634" spans="1:9" ht="13.5" x14ac:dyDescent="0.25">
      <c r="A1634" s="3">
        <f>TITRES_STAT!B1637</f>
        <v>44692</v>
      </c>
      <c r="B1634" s="5">
        <f>TITRES_STAT!D1637</f>
        <v>0.67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2.5476234934133104E-3</v>
      </c>
      <c r="G1634" s="2">
        <f t="shared" si="231"/>
        <v>5.7252764065348436E-3</v>
      </c>
      <c r="H1634" s="2">
        <f t="shared" si="229"/>
        <v>0.44497825301594995</v>
      </c>
      <c r="I1634" s="2">
        <f t="shared" si="230"/>
        <v>30.794806225435849</v>
      </c>
    </row>
    <row r="1635" spans="1:9" ht="13.5" x14ac:dyDescent="0.25">
      <c r="A1635" s="3">
        <f>TITRES_STAT!B1638</f>
        <v>44693</v>
      </c>
      <c r="B1635" s="5">
        <f>TITRES_STAT!D1638</f>
        <v>0.69</v>
      </c>
      <c r="C1635" s="2">
        <f t="shared" si="225"/>
        <v>1.9999999999999907E-2</v>
      </c>
      <c r="D1635" s="2">
        <f t="shared" si="226"/>
        <v>1.9999999999999907E-2</v>
      </c>
      <c r="E1635" s="2">
        <f t="shared" si="227"/>
        <v>0</v>
      </c>
      <c r="F1635" s="2">
        <f t="shared" si="231"/>
        <v>3.7942218153123528E-3</v>
      </c>
      <c r="G1635" s="2">
        <f t="shared" si="231"/>
        <v>5.3163280917823547E-3</v>
      </c>
      <c r="H1635" s="2">
        <f t="shared" si="229"/>
        <v>0.71369218562285919</v>
      </c>
      <c r="I1635" s="2">
        <f t="shared" si="230"/>
        <v>41.646463210279528</v>
      </c>
    </row>
    <row r="1636" spans="1:9" ht="13.5" x14ac:dyDescent="0.25">
      <c r="A1636" s="3">
        <f>TITRES_STAT!B1639</f>
        <v>44694</v>
      </c>
      <c r="B1636" s="5">
        <f>TITRES_STAT!D1639</f>
        <v>0.68</v>
      </c>
      <c r="C1636" s="2">
        <f t="shared" si="225"/>
        <v>-9.9999999999998979E-3</v>
      </c>
      <c r="D1636" s="2">
        <f t="shared" si="226"/>
        <v>0</v>
      </c>
      <c r="E1636" s="2">
        <f t="shared" si="227"/>
        <v>9.9999999999998979E-3</v>
      </c>
      <c r="F1636" s="2">
        <f t="shared" si="231"/>
        <v>3.5232059713614706E-3</v>
      </c>
      <c r="G1636" s="2">
        <f t="shared" si="231"/>
        <v>5.6508760852264648E-3</v>
      </c>
      <c r="H1636" s="2">
        <f t="shared" si="229"/>
        <v>0.62347960178643247</v>
      </c>
      <c r="I1636" s="2">
        <f t="shared" si="230"/>
        <v>38.403907329686959</v>
      </c>
    </row>
    <row r="1637" spans="1:9" ht="13.5" x14ac:dyDescent="0.25">
      <c r="A1637" s="3">
        <f>TITRES_STAT!B1640</f>
        <v>44697</v>
      </c>
      <c r="B1637" s="5">
        <f>TITRES_STAT!D1640</f>
        <v>0.66</v>
      </c>
      <c r="C1637" s="2">
        <f t="shared" si="225"/>
        <v>-2.0000000000000018E-2</v>
      </c>
      <c r="D1637" s="2">
        <f t="shared" si="226"/>
        <v>0</v>
      </c>
      <c r="E1637" s="2">
        <f t="shared" si="227"/>
        <v>2.0000000000000018E-2</v>
      </c>
      <c r="F1637" s="2">
        <f t="shared" si="231"/>
        <v>3.2715484019785086E-3</v>
      </c>
      <c r="G1637" s="2">
        <f t="shared" si="231"/>
        <v>6.6758135077102905E-3</v>
      </c>
      <c r="H1637" s="2">
        <f t="shared" si="229"/>
        <v>0.49005988531585021</v>
      </c>
      <c r="I1637" s="2">
        <f t="shared" si="230"/>
        <v>32.888603347104507</v>
      </c>
    </row>
    <row r="1638" spans="1:9" ht="13.5" x14ac:dyDescent="0.25">
      <c r="A1638" s="3">
        <f>TITRES_STAT!B1641</f>
        <v>44698</v>
      </c>
      <c r="B1638" s="5">
        <f>TITRES_STAT!D1641</f>
        <v>0.64</v>
      </c>
      <c r="C1638" s="2">
        <f t="shared" si="225"/>
        <v>-2.0000000000000018E-2</v>
      </c>
      <c r="D1638" s="2">
        <f t="shared" si="226"/>
        <v>0</v>
      </c>
      <c r="E1638" s="2">
        <f t="shared" si="227"/>
        <v>2.0000000000000018E-2</v>
      </c>
      <c r="F1638" s="2">
        <f t="shared" si="231"/>
        <v>3.0378663732657579E-3</v>
      </c>
      <c r="G1638" s="2">
        <f t="shared" si="231"/>
        <v>7.6275411143024146E-3</v>
      </c>
      <c r="H1638" s="2">
        <f t="shared" si="229"/>
        <v>0.39827597488389144</v>
      </c>
      <c r="I1638" s="2">
        <f t="shared" si="230"/>
        <v>28.48335965416004</v>
      </c>
    </row>
    <row r="1639" spans="1:9" ht="13.5" x14ac:dyDescent="0.25">
      <c r="A1639" s="3">
        <f>TITRES_STAT!B1642</f>
        <v>44699</v>
      </c>
      <c r="B1639" s="5">
        <f>TITRES_STAT!D1642</f>
        <v>0.62</v>
      </c>
      <c r="C1639" s="2">
        <f t="shared" si="225"/>
        <v>-2.0000000000000018E-2</v>
      </c>
      <c r="D1639" s="2">
        <f t="shared" si="226"/>
        <v>0</v>
      </c>
      <c r="E1639" s="2">
        <f t="shared" si="227"/>
        <v>2.0000000000000018E-2</v>
      </c>
      <c r="F1639" s="2">
        <f t="shared" si="231"/>
        <v>2.8208759180324895E-3</v>
      </c>
      <c r="G1639" s="2">
        <f t="shared" si="231"/>
        <v>8.511288177566528E-3</v>
      </c>
      <c r="H1639" s="2">
        <f t="shared" si="229"/>
        <v>0.33142761226996892</v>
      </c>
      <c r="I1639" s="2">
        <f t="shared" si="230"/>
        <v>24.892649755469122</v>
      </c>
    </row>
    <row r="1640" spans="1:9" ht="13.5" x14ac:dyDescent="0.25">
      <c r="A1640" s="3">
        <f>TITRES_STAT!B1643</f>
        <v>44700</v>
      </c>
      <c r="B1640" s="5">
        <f>TITRES_STAT!D1643</f>
        <v>0.64</v>
      </c>
      <c r="C1640" s="2">
        <f t="shared" si="225"/>
        <v>2.0000000000000018E-2</v>
      </c>
      <c r="D1640" s="2">
        <f t="shared" si="226"/>
        <v>2.0000000000000018E-2</v>
      </c>
      <c r="E1640" s="2">
        <f t="shared" si="227"/>
        <v>0</v>
      </c>
      <c r="F1640" s="2">
        <f t="shared" si="231"/>
        <v>4.0479562096015992E-3</v>
      </c>
      <c r="G1640" s="2">
        <f t="shared" si="231"/>
        <v>7.9033390220260621E-3</v>
      </c>
      <c r="H1640" s="2">
        <f t="shared" si="229"/>
        <v>0.51218304039852314</v>
      </c>
      <c r="I1640" s="2">
        <f t="shared" si="230"/>
        <v>33.87043940550619</v>
      </c>
    </row>
    <row r="1641" spans="1:9" ht="13.5" x14ac:dyDescent="0.25">
      <c r="A1641" s="3">
        <f>TITRES_STAT!B1644</f>
        <v>44701</v>
      </c>
      <c r="B1641" s="5">
        <f>TITRES_STAT!D1644</f>
        <v>0.64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3.7588164803443423E-3</v>
      </c>
      <c r="G1641" s="2">
        <f t="shared" si="231"/>
        <v>7.3388148061670575E-3</v>
      </c>
      <c r="H1641" s="2">
        <f t="shared" si="229"/>
        <v>0.51218304039852325</v>
      </c>
      <c r="I1641" s="2">
        <f t="shared" si="230"/>
        <v>33.870439405506204</v>
      </c>
    </row>
    <row r="1642" spans="1:9" ht="13.5" x14ac:dyDescent="0.25">
      <c r="A1642" s="3">
        <f>TITRES_STAT!B1645</f>
        <v>44704</v>
      </c>
      <c r="B1642" s="5">
        <f>TITRES_STAT!D1645</f>
        <v>0.66</v>
      </c>
      <c r="C1642" s="2">
        <f t="shared" si="225"/>
        <v>2.0000000000000018E-2</v>
      </c>
      <c r="D1642" s="2">
        <f t="shared" si="226"/>
        <v>2.0000000000000018E-2</v>
      </c>
      <c r="E1642" s="2">
        <f t="shared" si="227"/>
        <v>0</v>
      </c>
      <c r="F1642" s="2">
        <f t="shared" si="231"/>
        <v>4.918901017462605E-3</v>
      </c>
      <c r="G1642" s="2">
        <f t="shared" si="231"/>
        <v>6.8146137485836965E-3</v>
      </c>
      <c r="H1642" s="2">
        <f t="shared" si="229"/>
        <v>0.72181655467779315</v>
      </c>
      <c r="I1642" s="2">
        <f t="shared" si="230"/>
        <v>41.921803615883341</v>
      </c>
    </row>
    <row r="1643" spans="1:9" ht="13.5" x14ac:dyDescent="0.25">
      <c r="A1643" s="3">
        <f>TITRES_STAT!B1646</f>
        <v>44705</v>
      </c>
      <c r="B1643" s="5">
        <f>TITRES_STAT!D1646</f>
        <v>0.68</v>
      </c>
      <c r="C1643" s="2">
        <f t="shared" si="225"/>
        <v>2.0000000000000018E-2</v>
      </c>
      <c r="D1643" s="2">
        <f t="shared" si="226"/>
        <v>2.0000000000000018E-2</v>
      </c>
      <c r="E1643" s="2">
        <f t="shared" si="227"/>
        <v>0</v>
      </c>
      <c r="F1643" s="2">
        <f t="shared" si="231"/>
        <v>5.9961223733581348E-3</v>
      </c>
      <c r="G1643" s="2">
        <f t="shared" si="231"/>
        <v>6.327855623684861E-3</v>
      </c>
      <c r="H1643" s="2">
        <f t="shared" si="229"/>
        <v>0.94757572390162248</v>
      </c>
      <c r="I1643" s="2">
        <f t="shared" si="230"/>
        <v>48.654114562658577</v>
      </c>
    </row>
    <row r="1644" spans="1:9" ht="13.5" x14ac:dyDescent="0.25">
      <c r="A1644" s="3">
        <f>TITRES_STAT!B1647</f>
        <v>44706</v>
      </c>
      <c r="B1644" s="5">
        <f>TITRES_STAT!D1647</f>
        <v>0.71</v>
      </c>
      <c r="C1644" s="2">
        <f t="shared" si="225"/>
        <v>2.9999999999999916E-2</v>
      </c>
      <c r="D1644" s="2">
        <f t="shared" si="226"/>
        <v>2.9999999999999916E-2</v>
      </c>
      <c r="E1644" s="2">
        <f t="shared" si="227"/>
        <v>0</v>
      </c>
      <c r="F1644" s="2">
        <f t="shared" si="231"/>
        <v>7.7106850609754054E-3</v>
      </c>
      <c r="G1644" s="2">
        <f t="shared" si="231"/>
        <v>5.8758659362787994E-3</v>
      </c>
      <c r="H1644" s="2">
        <f t="shared" si="229"/>
        <v>1.3122636126478069</v>
      </c>
      <c r="I1644" s="2">
        <f t="shared" si="230"/>
        <v>56.752335913166689</v>
      </c>
    </row>
    <row r="1645" spans="1:9" ht="13.5" x14ac:dyDescent="0.25">
      <c r="A1645" s="3">
        <f>TITRES_STAT!B1648</f>
        <v>44707</v>
      </c>
      <c r="B1645" s="5">
        <f>TITRES_STAT!D1648</f>
        <v>0.7</v>
      </c>
      <c r="C1645" s="2">
        <f t="shared" si="225"/>
        <v>-1.0000000000000009E-2</v>
      </c>
      <c r="D1645" s="2">
        <f t="shared" si="226"/>
        <v>0</v>
      </c>
      <c r="E1645" s="2">
        <f t="shared" si="227"/>
        <v>1.0000000000000009E-2</v>
      </c>
      <c r="F1645" s="2">
        <f t="shared" ref="F1645:G1660" si="232">((F1644*13)+D1645)/14</f>
        <v>7.1599218423343053E-3</v>
      </c>
      <c r="G1645" s="2">
        <f t="shared" si="232"/>
        <v>6.1704469408303143E-3</v>
      </c>
      <c r="H1645" s="2">
        <f t="shared" si="229"/>
        <v>1.1603570877429576</v>
      </c>
      <c r="I1645" s="2">
        <f t="shared" si="230"/>
        <v>53.711356068234338</v>
      </c>
    </row>
    <row r="1646" spans="1:9" ht="13.5" x14ac:dyDescent="0.25">
      <c r="A1646" s="3">
        <f>TITRES_STAT!B1649</f>
        <v>44708</v>
      </c>
      <c r="B1646" s="5">
        <f>TITRES_STAT!D1649</f>
        <v>0.68</v>
      </c>
      <c r="C1646" s="2">
        <f t="shared" si="225"/>
        <v>-1.9999999999999907E-2</v>
      </c>
      <c r="D1646" s="2">
        <f t="shared" si="226"/>
        <v>0</v>
      </c>
      <c r="E1646" s="2">
        <f t="shared" si="227"/>
        <v>1.9999999999999907E-2</v>
      </c>
      <c r="F1646" s="2">
        <f t="shared" si="232"/>
        <v>6.6484988535961409E-3</v>
      </c>
      <c r="G1646" s="2">
        <f t="shared" si="232"/>
        <v>7.1582721593424284E-3</v>
      </c>
      <c r="H1646" s="2">
        <f t="shared" si="229"/>
        <v>0.92878542553303589</v>
      </c>
      <c r="I1646" s="2">
        <f t="shared" si="230"/>
        <v>48.153901063222641</v>
      </c>
    </row>
    <row r="1647" spans="1:9" ht="13.5" x14ac:dyDescent="0.25">
      <c r="A1647" s="3">
        <f>TITRES_STAT!B1650</f>
        <v>44711</v>
      </c>
      <c r="B1647" s="5">
        <f>TITRES_STAT!D1650</f>
        <v>0.7</v>
      </c>
      <c r="C1647" s="2">
        <f t="shared" si="225"/>
        <v>1.9999999999999907E-2</v>
      </c>
      <c r="D1647" s="2">
        <f t="shared" si="226"/>
        <v>1.9999999999999907E-2</v>
      </c>
      <c r="E1647" s="2">
        <f t="shared" si="227"/>
        <v>0</v>
      </c>
      <c r="F1647" s="2">
        <f t="shared" si="232"/>
        <v>7.6021775069106956E-3</v>
      </c>
      <c r="G1647" s="2">
        <f t="shared" si="232"/>
        <v>6.6469670051036833E-3</v>
      </c>
      <c r="H1647" s="2">
        <f t="shared" si="229"/>
        <v>1.1437062198553989</v>
      </c>
      <c r="I1647" s="2">
        <f t="shared" si="230"/>
        <v>53.351817019616902</v>
      </c>
    </row>
    <row r="1648" spans="1:9" ht="13.5" x14ac:dyDescent="0.25">
      <c r="A1648" s="3">
        <f>TITRES_STAT!B1651</f>
        <v>44712</v>
      </c>
      <c r="B1648" s="5">
        <f>TITRES_STAT!D1651</f>
        <v>0.7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7.0591648278456459E-3</v>
      </c>
      <c r="G1648" s="2">
        <f t="shared" si="232"/>
        <v>6.1721836475962773E-3</v>
      </c>
      <c r="H1648" s="2">
        <f t="shared" si="229"/>
        <v>1.1437062198553989</v>
      </c>
      <c r="I1648" s="2">
        <f t="shared" si="230"/>
        <v>53.351817019616902</v>
      </c>
    </row>
    <row r="1649" spans="1:9" ht="13.5" x14ac:dyDescent="0.25">
      <c r="A1649" s="3">
        <f>TITRES_STAT!B1652</f>
        <v>44713</v>
      </c>
      <c r="B1649" s="5">
        <f>TITRES_STAT!D1652</f>
        <v>0.7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6.5549387687138137E-3</v>
      </c>
      <c r="G1649" s="2">
        <f t="shared" si="232"/>
        <v>5.7313133870536869E-3</v>
      </c>
      <c r="H1649" s="2">
        <f t="shared" si="229"/>
        <v>1.1437062198553987</v>
      </c>
      <c r="I1649" s="2">
        <f t="shared" si="230"/>
        <v>53.351817019616902</v>
      </c>
    </row>
    <row r="1650" spans="1:9" ht="13.5" x14ac:dyDescent="0.25">
      <c r="A1650" s="3">
        <f>TITRES_STAT!B1653</f>
        <v>44714</v>
      </c>
      <c r="B1650" s="5">
        <f>TITRES_STAT!D1653</f>
        <v>0.7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6.0867288566628262E-3</v>
      </c>
      <c r="G1650" s="2">
        <f t="shared" si="232"/>
        <v>5.3219338594069953E-3</v>
      </c>
      <c r="H1650" s="2">
        <f t="shared" si="229"/>
        <v>1.1437062198553984</v>
      </c>
      <c r="I1650" s="2">
        <f t="shared" si="230"/>
        <v>53.351817019616902</v>
      </c>
    </row>
    <row r="1651" spans="1:9" ht="13.5" x14ac:dyDescent="0.25">
      <c r="A1651" s="3">
        <f>TITRES_STAT!B1654</f>
        <v>44715</v>
      </c>
      <c r="B1651" s="5">
        <f>TITRES_STAT!D1654</f>
        <v>0.71</v>
      </c>
      <c r="C1651" s="2">
        <f t="shared" si="225"/>
        <v>1.0000000000000009E-2</v>
      </c>
      <c r="D1651" s="2">
        <f t="shared" si="226"/>
        <v>1.0000000000000009E-2</v>
      </c>
      <c r="E1651" s="2">
        <f t="shared" si="227"/>
        <v>0</v>
      </c>
      <c r="F1651" s="2">
        <f t="shared" si="232"/>
        <v>6.366248224044053E-3</v>
      </c>
      <c r="G1651" s="2">
        <f t="shared" si="232"/>
        <v>4.9417957265922097E-3</v>
      </c>
      <c r="H1651" s="2">
        <f t="shared" si="229"/>
        <v>1.2882459284560766</v>
      </c>
      <c r="I1651" s="2">
        <f t="shared" si="230"/>
        <v>56.298403612817992</v>
      </c>
    </row>
    <row r="1652" spans="1:9" ht="13.5" x14ac:dyDescent="0.25">
      <c r="A1652" s="3">
        <f>TITRES_STAT!B1655</f>
        <v>44718</v>
      </c>
      <c r="B1652" s="5">
        <f>TITRES_STAT!D1655</f>
        <v>0.69</v>
      </c>
      <c r="C1652" s="2">
        <f t="shared" si="225"/>
        <v>-2.0000000000000018E-2</v>
      </c>
      <c r="D1652" s="2">
        <f t="shared" si="226"/>
        <v>0</v>
      </c>
      <c r="E1652" s="2">
        <f t="shared" si="227"/>
        <v>2.0000000000000018E-2</v>
      </c>
      <c r="F1652" s="2">
        <f t="shared" si="232"/>
        <v>5.9115162080409069E-3</v>
      </c>
      <c r="G1652" s="2">
        <f t="shared" si="232"/>
        <v>6.0173817461213388E-3</v>
      </c>
      <c r="H1652" s="2">
        <f t="shared" si="229"/>
        <v>0.98240671066802931</v>
      </c>
      <c r="I1652" s="2">
        <f t="shared" si="230"/>
        <v>49.556264382144825</v>
      </c>
    </row>
    <row r="1653" spans="1:9" ht="13.5" x14ac:dyDescent="0.25">
      <c r="A1653" s="3">
        <f>TITRES_STAT!B1656</f>
        <v>44719</v>
      </c>
      <c r="B1653" s="5">
        <f>TITRES_STAT!D1656</f>
        <v>0.71</v>
      </c>
      <c r="C1653" s="2">
        <f t="shared" si="225"/>
        <v>2.0000000000000018E-2</v>
      </c>
      <c r="D1653" s="2">
        <f t="shared" si="226"/>
        <v>2.0000000000000018E-2</v>
      </c>
      <c r="E1653" s="2">
        <f t="shared" si="227"/>
        <v>0</v>
      </c>
      <c r="F1653" s="2">
        <f t="shared" si="232"/>
        <v>6.9178364788951294E-3</v>
      </c>
      <c r="G1653" s="2">
        <f t="shared" si="232"/>
        <v>5.5875687642555289E-3</v>
      </c>
      <c r="H1653" s="2">
        <f t="shared" si="229"/>
        <v>1.2380763030872233</v>
      </c>
      <c r="I1653" s="2">
        <f t="shared" si="230"/>
        <v>55.318770918552211</v>
      </c>
    </row>
    <row r="1654" spans="1:9" ht="13.5" x14ac:dyDescent="0.25">
      <c r="A1654" s="3">
        <f>TITRES_STAT!B1657</f>
        <v>44720</v>
      </c>
      <c r="B1654" s="5">
        <f>TITRES_STAT!D1657</f>
        <v>0.68</v>
      </c>
      <c r="C1654" s="2">
        <f t="shared" si="225"/>
        <v>-2.9999999999999916E-2</v>
      </c>
      <c r="D1654" s="2">
        <f t="shared" si="226"/>
        <v>0</v>
      </c>
      <c r="E1654" s="2">
        <f t="shared" si="227"/>
        <v>2.9999999999999916E-2</v>
      </c>
      <c r="F1654" s="2">
        <f t="shared" si="232"/>
        <v>6.423705301831192E-3</v>
      </c>
      <c r="G1654" s="2">
        <f t="shared" si="232"/>
        <v>7.3313138525229844E-3</v>
      </c>
      <c r="H1654" s="2">
        <f t="shared" si="229"/>
        <v>0.8762011054294927</v>
      </c>
      <c r="I1654" s="2">
        <f t="shared" si="230"/>
        <v>46.700809571739171</v>
      </c>
    </row>
    <row r="1655" spans="1:9" ht="13.5" x14ac:dyDescent="0.25">
      <c r="A1655" s="3">
        <f>TITRES_STAT!B1658</f>
        <v>44721</v>
      </c>
      <c r="B1655" s="5">
        <f>TITRES_STAT!D1658</f>
        <v>0.68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5.9648692088432502E-3</v>
      </c>
      <c r="G1655" s="2">
        <f t="shared" si="232"/>
        <v>6.8076485773427712E-3</v>
      </c>
      <c r="H1655" s="2">
        <f t="shared" si="229"/>
        <v>0.87620110542949281</v>
      </c>
      <c r="I1655" s="2">
        <f t="shared" si="230"/>
        <v>46.700809571739171</v>
      </c>
    </row>
    <row r="1656" spans="1:9" ht="13.5" x14ac:dyDescent="0.25">
      <c r="A1656" s="3">
        <f>TITRES_STAT!B1659</f>
        <v>44722</v>
      </c>
      <c r="B1656" s="5">
        <f>TITRES_STAT!D1659</f>
        <v>0.68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5.5388071224973037E-3</v>
      </c>
      <c r="G1656" s="2">
        <f t="shared" si="232"/>
        <v>6.3213879646754302E-3</v>
      </c>
      <c r="H1656" s="2">
        <f t="shared" si="229"/>
        <v>0.87620110542949281</v>
      </c>
      <c r="I1656" s="2">
        <f t="shared" si="230"/>
        <v>46.700809571739171</v>
      </c>
    </row>
    <row r="1657" spans="1:9" ht="13.5" x14ac:dyDescent="0.25">
      <c r="A1657" s="3">
        <f>TITRES_STAT!B1660</f>
        <v>44725</v>
      </c>
      <c r="B1657" s="5">
        <f>TITRES_STAT!D1660</f>
        <v>0.7</v>
      </c>
      <c r="C1657" s="2">
        <f t="shared" si="225"/>
        <v>1.9999999999999907E-2</v>
      </c>
      <c r="D1657" s="2">
        <f t="shared" si="226"/>
        <v>1.9999999999999907E-2</v>
      </c>
      <c r="E1657" s="2">
        <f t="shared" si="227"/>
        <v>0</v>
      </c>
      <c r="F1657" s="2">
        <f t="shared" si="232"/>
        <v>6.5717494708903467E-3</v>
      </c>
      <c r="G1657" s="2">
        <f t="shared" si="232"/>
        <v>5.8698602529128991E-3</v>
      </c>
      <c r="H1657" s="2">
        <f t="shared" si="229"/>
        <v>1.1195751155454063</v>
      </c>
      <c r="I1657" s="2">
        <f t="shared" si="230"/>
        <v>52.820733142893062</v>
      </c>
    </row>
    <row r="1658" spans="1:9" ht="13.5" x14ac:dyDescent="0.25">
      <c r="A1658" s="3">
        <f>TITRES_STAT!B1661</f>
        <v>44726</v>
      </c>
      <c r="B1658" s="5">
        <f>TITRES_STAT!D1661</f>
        <v>0.7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6.1023387943981789E-3</v>
      </c>
      <c r="G1658" s="2">
        <f t="shared" si="232"/>
        <v>5.4505845205619777E-3</v>
      </c>
      <c r="H1658" s="2">
        <f t="shared" si="229"/>
        <v>1.1195751155454063</v>
      </c>
      <c r="I1658" s="2">
        <f t="shared" si="230"/>
        <v>52.820733142893062</v>
      </c>
    </row>
    <row r="1659" spans="1:9" ht="13.5" x14ac:dyDescent="0.25">
      <c r="A1659" s="3">
        <f>TITRES_STAT!B1662</f>
        <v>44727</v>
      </c>
      <c r="B1659" s="5">
        <f>TITRES_STAT!D1662</f>
        <v>0.7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5.6664574519411657E-3</v>
      </c>
      <c r="G1659" s="2">
        <f t="shared" si="232"/>
        <v>5.0612570548075513E-3</v>
      </c>
      <c r="H1659" s="2">
        <f t="shared" si="229"/>
        <v>1.1195751155454061</v>
      </c>
      <c r="I1659" s="2">
        <f t="shared" si="230"/>
        <v>52.820733142893062</v>
      </c>
    </row>
    <row r="1660" spans="1:9" ht="13.5" x14ac:dyDescent="0.25">
      <c r="A1660" s="3">
        <f>TITRES_STAT!B1663</f>
        <v>44728</v>
      </c>
      <c r="B1660" s="5">
        <f>TITRES_STAT!D1663</f>
        <v>0.7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5.2617104910882258E-3</v>
      </c>
      <c r="G1660" s="2">
        <f t="shared" si="232"/>
        <v>4.6997386937498694E-3</v>
      </c>
      <c r="H1660" s="2">
        <f t="shared" si="229"/>
        <v>1.1195751155454061</v>
      </c>
      <c r="I1660" s="2">
        <f t="shared" si="230"/>
        <v>52.820733142893062</v>
      </c>
    </row>
    <row r="1661" spans="1:9" ht="13.5" x14ac:dyDescent="0.25">
      <c r="A1661" s="3">
        <f>TITRES_STAT!B1664</f>
        <v>44729</v>
      </c>
      <c r="B1661" s="5">
        <f>TITRES_STAT!D1664</f>
        <v>0.67</v>
      </c>
      <c r="C1661" s="2">
        <f t="shared" si="225"/>
        <v>-2.9999999999999916E-2</v>
      </c>
      <c r="D1661" s="2">
        <f t="shared" si="226"/>
        <v>0</v>
      </c>
      <c r="E1661" s="2">
        <f t="shared" si="227"/>
        <v>2.9999999999999916E-2</v>
      </c>
      <c r="F1661" s="2">
        <f t="shared" ref="F1661:G1676" si="233">((F1660*13)+D1661)/14</f>
        <v>4.8858740274390676E-3</v>
      </c>
      <c r="G1661" s="2">
        <f t="shared" si="233"/>
        <v>6.5069002156248733E-3</v>
      </c>
      <c r="H1661" s="2">
        <f t="shared" si="229"/>
        <v>0.75087581882794641</v>
      </c>
      <c r="I1661" s="2">
        <f t="shared" si="230"/>
        <v>42.885726717648666</v>
      </c>
    </row>
    <row r="1662" spans="1:9" ht="13.5" x14ac:dyDescent="0.25">
      <c r="A1662" s="3">
        <f>TITRES_STAT!B1665</f>
        <v>44732</v>
      </c>
      <c r="B1662" s="5">
        <f>TITRES_STAT!D1665</f>
        <v>0.67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4.5368830254791338E-3</v>
      </c>
      <c r="G1662" s="2">
        <f t="shared" si="233"/>
        <v>6.0421216287945253E-3</v>
      </c>
      <c r="H1662" s="2">
        <f t="shared" si="229"/>
        <v>0.7508758188279463</v>
      </c>
      <c r="I1662" s="2">
        <f t="shared" si="230"/>
        <v>42.885726717648659</v>
      </c>
    </row>
    <row r="1663" spans="1:9" ht="13.5" x14ac:dyDescent="0.25">
      <c r="A1663" s="3">
        <f>TITRES_STAT!B1666</f>
        <v>44733</v>
      </c>
      <c r="B1663" s="5">
        <f>TITRES_STAT!D1666</f>
        <v>0.68</v>
      </c>
      <c r="C1663" s="2">
        <f t="shared" si="225"/>
        <v>1.0000000000000009E-2</v>
      </c>
      <c r="D1663" s="2">
        <f t="shared" si="226"/>
        <v>1.0000000000000009E-2</v>
      </c>
      <c r="E1663" s="2">
        <f t="shared" si="227"/>
        <v>0</v>
      </c>
      <c r="F1663" s="2">
        <f t="shared" si="233"/>
        <v>4.9271056665163388E-3</v>
      </c>
      <c r="G1663" s="2">
        <f t="shared" si="233"/>
        <v>5.6105415124520592E-3</v>
      </c>
      <c r="H1663" s="2">
        <f t="shared" si="229"/>
        <v>0.87818718667014584</v>
      </c>
      <c r="I1663" s="2">
        <f t="shared" si="230"/>
        <v>46.757170579312245</v>
      </c>
    </row>
    <row r="1664" spans="1:9" ht="13.5" x14ac:dyDescent="0.25">
      <c r="A1664" s="3">
        <f>TITRES_STAT!B1667</f>
        <v>44734</v>
      </c>
      <c r="B1664" s="5">
        <f>TITRES_STAT!D1667</f>
        <v>0.68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4.5751695474794572E-3</v>
      </c>
      <c r="G1664" s="2">
        <f t="shared" si="233"/>
        <v>5.2097885472769121E-3</v>
      </c>
      <c r="H1664" s="2">
        <f t="shared" si="229"/>
        <v>0.87818718667014584</v>
      </c>
      <c r="I1664" s="2">
        <f t="shared" si="230"/>
        <v>46.757170579312245</v>
      </c>
    </row>
    <row r="1665" spans="1:9" ht="13.5" x14ac:dyDescent="0.25">
      <c r="A1665" s="3">
        <f>TITRES_STAT!B1668</f>
        <v>44735</v>
      </c>
      <c r="B1665" s="5">
        <f>TITRES_STAT!D1668</f>
        <v>0.67</v>
      </c>
      <c r="C1665" s="2">
        <f t="shared" si="225"/>
        <v>-1.0000000000000009E-2</v>
      </c>
      <c r="D1665" s="2">
        <f t="shared" si="226"/>
        <v>0</v>
      </c>
      <c r="E1665" s="2">
        <f t="shared" si="227"/>
        <v>1.0000000000000009E-2</v>
      </c>
      <c r="F1665" s="2">
        <f t="shared" si="233"/>
        <v>4.2483717226594964E-3</v>
      </c>
      <c r="G1665" s="2">
        <f t="shared" si="233"/>
        <v>5.5519465081857048E-3</v>
      </c>
      <c r="H1665" s="2">
        <f t="shared" si="229"/>
        <v>0.76520400843123437</v>
      </c>
      <c r="I1665" s="2">
        <f t="shared" si="230"/>
        <v>43.349324201415321</v>
      </c>
    </row>
    <row r="1666" spans="1:9" ht="13.5" x14ac:dyDescent="0.25">
      <c r="A1666" s="3">
        <f>TITRES_STAT!B1669</f>
        <v>44736</v>
      </c>
      <c r="B1666" s="5">
        <f>TITRES_STAT!D1669</f>
        <v>0.69</v>
      </c>
      <c r="C1666" s="2">
        <f t="shared" si="225"/>
        <v>1.9999999999999907E-2</v>
      </c>
      <c r="D1666" s="2">
        <f t="shared" si="226"/>
        <v>1.9999999999999907E-2</v>
      </c>
      <c r="E1666" s="2">
        <f t="shared" si="227"/>
        <v>0</v>
      </c>
      <c r="F1666" s="2">
        <f t="shared" si="233"/>
        <v>5.3734880281838121E-3</v>
      </c>
      <c r="G1666" s="2">
        <f t="shared" si="233"/>
        <v>5.1553789004581546E-3</v>
      </c>
      <c r="H1666" s="2">
        <f t="shared" si="229"/>
        <v>1.0423070994270225</v>
      </c>
      <c r="I1666" s="2">
        <f t="shared" si="230"/>
        <v>51.035767329969417</v>
      </c>
    </row>
    <row r="1667" spans="1:9" ht="13.5" x14ac:dyDescent="0.25">
      <c r="A1667" s="3">
        <f>TITRES_STAT!B1670</f>
        <v>44739</v>
      </c>
      <c r="B1667" s="5">
        <f>TITRES_STAT!D1670</f>
        <v>0.69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4.9896674547421109E-3</v>
      </c>
      <c r="G1667" s="2">
        <f t="shared" si="233"/>
        <v>4.7871375504254295E-3</v>
      </c>
      <c r="H1667" s="2">
        <f t="shared" si="229"/>
        <v>1.0423070994270225</v>
      </c>
      <c r="I1667" s="2">
        <f t="shared" si="230"/>
        <v>51.035767329969417</v>
      </c>
    </row>
    <row r="1668" spans="1:9" ht="13.5" x14ac:dyDescent="0.25">
      <c r="A1668" s="3">
        <f>TITRES_STAT!B1671</f>
        <v>44740</v>
      </c>
      <c r="B1668" s="5">
        <f>TITRES_STAT!D1671</f>
        <v>0.68</v>
      </c>
      <c r="C1668" s="2">
        <f t="shared" si="234"/>
        <v>-9.9999999999998979E-3</v>
      </c>
      <c r="D1668" s="2">
        <f t="shared" si="235"/>
        <v>0</v>
      </c>
      <c r="E1668" s="2">
        <f t="shared" si="236"/>
        <v>9.9999999999998979E-3</v>
      </c>
      <c r="F1668" s="2">
        <f t="shared" si="233"/>
        <v>4.6332626365462454E-3</v>
      </c>
      <c r="G1668" s="2">
        <f t="shared" si="233"/>
        <v>5.1594848682521774E-3</v>
      </c>
      <c r="H1668" s="2">
        <f t="shared" si="229"/>
        <v>0.89800876538199936</v>
      </c>
      <c r="I1668" s="2">
        <f t="shared" si="230"/>
        <v>47.313204330816845</v>
      </c>
    </row>
    <row r="1669" spans="1:9" ht="13.5" x14ac:dyDescent="0.25">
      <c r="A1669" s="3">
        <f>TITRES_STAT!B1672</f>
        <v>44741</v>
      </c>
      <c r="B1669" s="5">
        <f>TITRES_STAT!D1672</f>
        <v>0.7</v>
      </c>
      <c r="C1669" s="2">
        <f t="shared" si="234"/>
        <v>1.9999999999999907E-2</v>
      </c>
      <c r="D1669" s="2">
        <f t="shared" si="235"/>
        <v>1.9999999999999907E-2</v>
      </c>
      <c r="E1669" s="2">
        <f t="shared" si="236"/>
        <v>0</v>
      </c>
      <c r="F1669" s="2">
        <f t="shared" si="233"/>
        <v>5.7308867339357925E-3</v>
      </c>
      <c r="G1669" s="2">
        <f t="shared" si="233"/>
        <v>4.7909502348055938E-3</v>
      </c>
      <c r="H1669" s="2">
        <f t="shared" si="229"/>
        <v>1.196189994273305</v>
      </c>
      <c r="I1669" s="2">
        <f t="shared" si="230"/>
        <v>54.466598854946113</v>
      </c>
    </row>
    <row r="1670" spans="1:9" ht="13.5" x14ac:dyDescent="0.25">
      <c r="A1670" s="3">
        <f>TITRES_STAT!B1673</f>
        <v>44742</v>
      </c>
      <c r="B1670" s="5">
        <f>TITRES_STAT!D1673</f>
        <v>0.67</v>
      </c>
      <c r="C1670" s="2">
        <f t="shared" si="234"/>
        <v>-2.9999999999999916E-2</v>
      </c>
      <c r="D1670" s="2">
        <f t="shared" si="235"/>
        <v>0</v>
      </c>
      <c r="E1670" s="2">
        <f t="shared" si="236"/>
        <v>2.9999999999999916E-2</v>
      </c>
      <c r="F1670" s="2">
        <f t="shared" si="233"/>
        <v>5.3215376815118074E-3</v>
      </c>
      <c r="G1670" s="2">
        <f t="shared" si="233"/>
        <v>6.5915966466051886E-3</v>
      </c>
      <c r="H1670" s="2">
        <f t="shared" si="229"/>
        <v>0.80732149838878742</v>
      </c>
      <c r="I1670" s="2">
        <f t="shared" si="230"/>
        <v>44.669501198791032</v>
      </c>
    </row>
    <row r="1671" spans="1:9" ht="13.5" x14ac:dyDescent="0.25">
      <c r="A1671" s="3">
        <f>TITRES_STAT!B1674</f>
        <v>44743</v>
      </c>
      <c r="B1671" s="5">
        <f>TITRES_STAT!D1674</f>
        <v>0.65</v>
      </c>
      <c r="C1671" s="2">
        <f t="shared" si="234"/>
        <v>-2.0000000000000018E-2</v>
      </c>
      <c r="D1671" s="2">
        <f t="shared" si="235"/>
        <v>0</v>
      </c>
      <c r="E1671" s="2">
        <f t="shared" si="236"/>
        <v>2.0000000000000018E-2</v>
      </c>
      <c r="F1671" s="2">
        <f t="shared" si="233"/>
        <v>4.9414278471181074E-3</v>
      </c>
      <c r="G1671" s="2">
        <f t="shared" si="233"/>
        <v>7.5493397432762482E-3</v>
      </c>
      <c r="H1671" s="2">
        <f t="shared" si="229"/>
        <v>0.65455099586942633</v>
      </c>
      <c r="I1671" s="2">
        <f t="shared" si="230"/>
        <v>39.560641981027352</v>
      </c>
    </row>
    <row r="1672" spans="1:9" ht="13.5" x14ac:dyDescent="0.25">
      <c r="A1672" s="3">
        <f>TITRES_STAT!B1675</f>
        <v>44746</v>
      </c>
      <c r="B1672" s="5">
        <f>TITRES_STAT!D1675</f>
        <v>0.63</v>
      </c>
      <c r="C1672" s="2">
        <f t="shared" si="234"/>
        <v>-2.0000000000000018E-2</v>
      </c>
      <c r="D1672" s="2">
        <f t="shared" si="235"/>
        <v>0</v>
      </c>
      <c r="E1672" s="2">
        <f t="shared" si="236"/>
        <v>2.0000000000000018E-2</v>
      </c>
      <c r="F1672" s="2">
        <f t="shared" si="233"/>
        <v>4.5884687151811002E-3</v>
      </c>
      <c r="G1672" s="2">
        <f t="shared" si="233"/>
        <v>8.4386726187565177E-3</v>
      </c>
      <c r="H1672" s="2">
        <f t="shared" si="229"/>
        <v>0.54374294660778477</v>
      </c>
      <c r="I1672" s="2">
        <f t="shared" si="230"/>
        <v>35.222376095878104</v>
      </c>
    </row>
    <row r="1673" spans="1:9" ht="13.5" x14ac:dyDescent="0.25">
      <c r="A1673" s="3">
        <f>TITRES_STAT!B1676</f>
        <v>44747</v>
      </c>
      <c r="B1673" s="5">
        <f>TITRES_STAT!D1676</f>
        <v>0.65</v>
      </c>
      <c r="C1673" s="2">
        <f t="shared" si="234"/>
        <v>2.0000000000000018E-2</v>
      </c>
      <c r="D1673" s="2">
        <f t="shared" si="235"/>
        <v>2.0000000000000018E-2</v>
      </c>
      <c r="E1673" s="2">
        <f t="shared" si="236"/>
        <v>0</v>
      </c>
      <c r="F1673" s="2">
        <f t="shared" si="233"/>
        <v>5.6892923783824507E-3</v>
      </c>
      <c r="G1673" s="2">
        <f t="shared" si="233"/>
        <v>7.835910288845338E-3</v>
      </c>
      <c r="H1673" s="2">
        <f t="shared" si="229"/>
        <v>0.72605379192272468</v>
      </c>
      <c r="I1673" s="2">
        <f t="shared" si="230"/>
        <v>42.064378023464869</v>
      </c>
    </row>
    <row r="1674" spans="1:9" ht="13.5" x14ac:dyDescent="0.25">
      <c r="A1674" s="3">
        <f>TITRES_STAT!B1677</f>
        <v>44748</v>
      </c>
      <c r="B1674" s="5">
        <f>TITRES_STAT!D1677</f>
        <v>0.67</v>
      </c>
      <c r="C1674" s="2">
        <f t="shared" si="234"/>
        <v>2.0000000000000018E-2</v>
      </c>
      <c r="D1674" s="2">
        <f t="shared" si="235"/>
        <v>2.0000000000000018E-2</v>
      </c>
      <c r="E1674" s="2">
        <f t="shared" si="236"/>
        <v>0</v>
      </c>
      <c r="F1674" s="2">
        <f t="shared" si="233"/>
        <v>6.7114857799265631E-3</v>
      </c>
      <c r="G1674" s="2">
        <f t="shared" si="233"/>
        <v>7.2762024110706713E-3</v>
      </c>
      <c r="H1674" s="2">
        <f t="shared" si="229"/>
        <v>0.92238854841573714</v>
      </c>
      <c r="I1674" s="2">
        <f t="shared" si="230"/>
        <v>47.981379683929568</v>
      </c>
    </row>
    <row r="1675" spans="1:9" ht="13.5" x14ac:dyDescent="0.25">
      <c r="A1675" s="3">
        <f>TITRES_STAT!B1678</f>
        <v>44749</v>
      </c>
      <c r="B1675" s="5">
        <f>TITRES_STAT!D1678</f>
        <v>0.65</v>
      </c>
      <c r="C1675" s="2">
        <f t="shared" si="234"/>
        <v>-2.0000000000000018E-2</v>
      </c>
      <c r="D1675" s="2">
        <f t="shared" si="235"/>
        <v>0</v>
      </c>
      <c r="E1675" s="2">
        <f t="shared" si="236"/>
        <v>2.0000000000000018E-2</v>
      </c>
      <c r="F1675" s="2">
        <f t="shared" si="233"/>
        <v>6.2320939385032371E-3</v>
      </c>
      <c r="G1675" s="2">
        <f t="shared" si="233"/>
        <v>8.1850450959941954E-3</v>
      </c>
      <c r="H1675" s="2">
        <f t="shared" si="229"/>
        <v>0.76140007359925932</v>
      </c>
      <c r="I1675" s="2">
        <f t="shared" si="230"/>
        <v>43.226980912031422</v>
      </c>
    </row>
    <row r="1676" spans="1:9" ht="13.5" x14ac:dyDescent="0.25">
      <c r="A1676" s="3">
        <f>TITRES_STAT!B1679</f>
        <v>44750</v>
      </c>
      <c r="B1676" s="5">
        <f>TITRES_STAT!D1679</f>
        <v>0.65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5.7869443714672914E-3</v>
      </c>
      <c r="G1676" s="2">
        <f t="shared" si="233"/>
        <v>7.6003990177088959E-3</v>
      </c>
      <c r="H1676" s="2">
        <f t="shared" si="229"/>
        <v>0.76140007359925932</v>
      </c>
      <c r="I1676" s="2">
        <f t="shared" si="230"/>
        <v>43.226980912031422</v>
      </c>
    </row>
    <row r="1677" spans="1:9" ht="13.5" x14ac:dyDescent="0.25">
      <c r="A1677" s="3">
        <f>TITRES_STAT!B1680</f>
        <v>44753</v>
      </c>
      <c r="B1677" s="5">
        <f>TITRES_STAT!D1680</f>
        <v>0.67</v>
      </c>
      <c r="C1677" s="2">
        <f t="shared" si="234"/>
        <v>2.0000000000000018E-2</v>
      </c>
      <c r="D1677" s="2">
        <f t="shared" si="235"/>
        <v>2.0000000000000018E-2</v>
      </c>
      <c r="E1677" s="2">
        <f t="shared" si="236"/>
        <v>0</v>
      </c>
      <c r="F1677" s="2">
        <f t="shared" ref="F1677:G1692" si="237">((F1676*13)+D1677)/14</f>
        <v>6.8021626306482008E-3</v>
      </c>
      <c r="G1677" s="2">
        <f t="shared" si="237"/>
        <v>7.0575133735868312E-3</v>
      </c>
      <c r="H1677" s="2">
        <f t="shared" si="229"/>
        <v>0.96381859595274788</v>
      </c>
      <c r="I1677" s="2">
        <f t="shared" si="230"/>
        <v>49.078799739400097</v>
      </c>
    </row>
    <row r="1678" spans="1:9" ht="13.5" x14ac:dyDescent="0.25">
      <c r="A1678" s="3">
        <f>TITRES_STAT!B1681</f>
        <v>44754</v>
      </c>
      <c r="B1678" s="5">
        <f>TITRES_STAT!D1681</f>
        <v>0.7</v>
      </c>
      <c r="C1678" s="2">
        <f t="shared" si="234"/>
        <v>2.9999999999999916E-2</v>
      </c>
      <c r="D1678" s="2">
        <f t="shared" si="235"/>
        <v>2.9999999999999916E-2</v>
      </c>
      <c r="E1678" s="2">
        <f t="shared" si="236"/>
        <v>0</v>
      </c>
      <c r="F1678" s="2">
        <f t="shared" si="237"/>
        <v>8.4591510141733238E-3</v>
      </c>
      <c r="G1678" s="2">
        <f t="shared" si="237"/>
        <v>6.5534052754734869E-3</v>
      </c>
      <c r="H1678" s="2">
        <f t="shared" si="229"/>
        <v>1.2908023628314587</v>
      </c>
      <c r="I1678" s="2">
        <f t="shared" si="230"/>
        <v>56.347172666436911</v>
      </c>
    </row>
    <row r="1679" spans="1:9" ht="13.5" x14ac:dyDescent="0.25">
      <c r="A1679" s="3">
        <f>TITRES_STAT!B1682</f>
        <v>44755</v>
      </c>
      <c r="B1679" s="5">
        <f>TITRES_STAT!D1682</f>
        <v>0.7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7.8549259417323731E-3</v>
      </c>
      <c r="G1679" s="2">
        <f t="shared" si="237"/>
        <v>6.0853048986539522E-3</v>
      </c>
      <c r="H1679" s="2">
        <f t="shared" si="229"/>
        <v>1.2908023628314589</v>
      </c>
      <c r="I1679" s="2">
        <f t="shared" si="230"/>
        <v>56.347172666436919</v>
      </c>
    </row>
    <row r="1680" spans="1:9" ht="13.5" x14ac:dyDescent="0.25">
      <c r="A1680" s="3">
        <f>TITRES_STAT!B1683</f>
        <v>44756</v>
      </c>
      <c r="B1680" s="5">
        <f>TITRES_STAT!D1683</f>
        <v>0.69</v>
      </c>
      <c r="C1680" s="2">
        <f t="shared" si="234"/>
        <v>-1.0000000000000009E-2</v>
      </c>
      <c r="D1680" s="2">
        <f t="shared" si="235"/>
        <v>0</v>
      </c>
      <c r="E1680" s="2">
        <f t="shared" si="236"/>
        <v>1.0000000000000009E-2</v>
      </c>
      <c r="F1680" s="2">
        <f t="shared" si="237"/>
        <v>7.2938598030372042E-3</v>
      </c>
      <c r="G1680" s="2">
        <f t="shared" si="237"/>
        <v>6.364925977321528E-3</v>
      </c>
      <c r="H1680" s="2">
        <f t="shared" si="229"/>
        <v>1.1459457390432353</v>
      </c>
      <c r="I1680" s="2">
        <f t="shared" si="230"/>
        <v>53.400499285417737</v>
      </c>
    </row>
    <row r="1681" spans="1:9" ht="13.5" x14ac:dyDescent="0.25">
      <c r="A1681" s="3">
        <f>TITRES_STAT!B1684</f>
        <v>44757</v>
      </c>
      <c r="B1681" s="5">
        <f>TITRES_STAT!D1684</f>
        <v>0.69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6.7728698171059748E-3</v>
      </c>
      <c r="G1681" s="2">
        <f t="shared" si="237"/>
        <v>5.9102884075128478E-3</v>
      </c>
      <c r="H1681" s="2">
        <f t="shared" ref="H1681:H1744" si="238">F1681/G1681</f>
        <v>1.145945739043235</v>
      </c>
      <c r="I1681" s="2">
        <f t="shared" ref="I1681:I1744" si="239">IF(G1681=0,100,100-(100/(1+H1681)))</f>
        <v>53.40049928541773</v>
      </c>
    </row>
    <row r="1682" spans="1:9" ht="13.5" x14ac:dyDescent="0.25">
      <c r="A1682" s="3">
        <f>TITRES_STAT!B1685</f>
        <v>44760</v>
      </c>
      <c r="B1682" s="5">
        <f>TITRES_STAT!D1685</f>
        <v>0.69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6.2890934015984046E-3</v>
      </c>
      <c r="G1682" s="2">
        <f t="shared" si="237"/>
        <v>5.4881249498333591E-3</v>
      </c>
      <c r="H1682" s="2">
        <f t="shared" si="238"/>
        <v>1.1459457390432348</v>
      </c>
      <c r="I1682" s="2">
        <f t="shared" si="239"/>
        <v>53.40049928541773</v>
      </c>
    </row>
    <row r="1683" spans="1:9" ht="13.5" x14ac:dyDescent="0.25">
      <c r="A1683" s="3">
        <f>TITRES_STAT!B1686</f>
        <v>44761</v>
      </c>
      <c r="B1683" s="5">
        <f>TITRES_STAT!D1686</f>
        <v>0.66</v>
      </c>
      <c r="C1683" s="2">
        <f t="shared" si="234"/>
        <v>-2.9999999999999916E-2</v>
      </c>
      <c r="D1683" s="2">
        <f t="shared" si="235"/>
        <v>0</v>
      </c>
      <c r="E1683" s="2">
        <f t="shared" si="236"/>
        <v>2.9999999999999916E-2</v>
      </c>
      <c r="F1683" s="2">
        <f t="shared" si="237"/>
        <v>5.8398724443413765E-3</v>
      </c>
      <c r="G1683" s="2">
        <f t="shared" si="237"/>
        <v>7.238973167702399E-3</v>
      </c>
      <c r="H1683" s="2">
        <f t="shared" si="238"/>
        <v>0.80672663222412699</v>
      </c>
      <c r="I1683" s="2">
        <f t="shared" si="239"/>
        <v>44.651283588542988</v>
      </c>
    </row>
    <row r="1684" spans="1:9" ht="13.5" x14ac:dyDescent="0.25">
      <c r="A1684" s="3">
        <f>TITRES_STAT!B1687</f>
        <v>44762</v>
      </c>
      <c r="B1684" s="5">
        <f>TITRES_STAT!D1687</f>
        <v>0.66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5.4227386983169926E-3</v>
      </c>
      <c r="G1684" s="2">
        <f t="shared" si="237"/>
        <v>6.7219036557236564E-3</v>
      </c>
      <c r="H1684" s="2">
        <f t="shared" si="238"/>
        <v>0.80672663222412699</v>
      </c>
      <c r="I1684" s="2">
        <f t="shared" si="239"/>
        <v>44.651283588542988</v>
      </c>
    </row>
    <row r="1685" spans="1:9" ht="13.5" x14ac:dyDescent="0.25">
      <c r="A1685" s="3">
        <f>TITRES_STAT!B1688</f>
        <v>44763</v>
      </c>
      <c r="B1685" s="5">
        <f>TITRES_STAT!D1688</f>
        <v>0.66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5.035400219865779E-3</v>
      </c>
      <c r="G1685" s="2">
        <f t="shared" si="237"/>
        <v>6.2417676803148232E-3</v>
      </c>
      <c r="H1685" s="2">
        <f t="shared" si="238"/>
        <v>0.8067266322241271</v>
      </c>
      <c r="I1685" s="2">
        <f t="shared" si="239"/>
        <v>44.651283588542988</v>
      </c>
    </row>
    <row r="1686" spans="1:9" ht="13.5" x14ac:dyDescent="0.25">
      <c r="A1686" s="3">
        <f>TITRES_STAT!B1689</f>
        <v>44764</v>
      </c>
      <c r="B1686" s="5">
        <f>TITRES_STAT!D1689</f>
        <v>0.66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4.6757287755896521E-3</v>
      </c>
      <c r="G1686" s="2">
        <f t="shared" si="237"/>
        <v>5.7959271317209069E-3</v>
      </c>
      <c r="H1686" s="2">
        <f t="shared" si="238"/>
        <v>0.8067266322241271</v>
      </c>
      <c r="I1686" s="2">
        <f t="shared" si="239"/>
        <v>44.651283588542988</v>
      </c>
    </row>
    <row r="1687" spans="1:9" ht="13.5" x14ac:dyDescent="0.25">
      <c r="A1687" s="3">
        <f>TITRES_STAT!B1690</f>
        <v>44768</v>
      </c>
      <c r="B1687" s="5">
        <f>TITRES_STAT!D1690</f>
        <v>0.68</v>
      </c>
      <c r="C1687" s="2">
        <f t="shared" si="234"/>
        <v>2.0000000000000018E-2</v>
      </c>
      <c r="D1687" s="2">
        <f t="shared" si="235"/>
        <v>2.0000000000000018E-2</v>
      </c>
      <c r="E1687" s="2">
        <f t="shared" si="236"/>
        <v>0</v>
      </c>
      <c r="F1687" s="2">
        <f t="shared" si="237"/>
        <v>5.7703195773332492E-3</v>
      </c>
      <c r="G1687" s="2">
        <f t="shared" si="237"/>
        <v>5.3819323365979846E-3</v>
      </c>
      <c r="H1687" s="2">
        <f t="shared" si="238"/>
        <v>1.0721650174035393</v>
      </c>
      <c r="I1687" s="2">
        <f t="shared" si="239"/>
        <v>51.741295138115092</v>
      </c>
    </row>
    <row r="1688" spans="1:9" ht="13.5" x14ac:dyDescent="0.25">
      <c r="A1688" s="3">
        <f>TITRES_STAT!B1691</f>
        <v>44769</v>
      </c>
      <c r="B1688" s="5">
        <f>TITRES_STAT!D1691</f>
        <v>0.68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5.3581538932380166E-3</v>
      </c>
      <c r="G1688" s="2">
        <f t="shared" si="237"/>
        <v>4.9975085982695566E-3</v>
      </c>
      <c r="H1688" s="2">
        <f t="shared" si="238"/>
        <v>1.0721650174035393</v>
      </c>
      <c r="I1688" s="2">
        <f t="shared" si="239"/>
        <v>51.741295138115092</v>
      </c>
    </row>
    <row r="1689" spans="1:9" ht="13.5" x14ac:dyDescent="0.25">
      <c r="A1689" s="3">
        <f>TITRES_STAT!B1692</f>
        <v>44770</v>
      </c>
      <c r="B1689" s="5">
        <f>TITRES_STAT!D1692</f>
        <v>0.68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4.9754286151495871E-3</v>
      </c>
      <c r="G1689" s="2">
        <f t="shared" si="237"/>
        <v>4.6405436983931597E-3</v>
      </c>
      <c r="H1689" s="2">
        <f t="shared" si="238"/>
        <v>1.0721650174035393</v>
      </c>
      <c r="I1689" s="2">
        <f t="shared" si="239"/>
        <v>51.741295138115092</v>
      </c>
    </row>
    <row r="1690" spans="1:9" ht="13.5" x14ac:dyDescent="0.25">
      <c r="A1690" s="3">
        <f>TITRES_STAT!B1693</f>
        <v>44771</v>
      </c>
      <c r="B1690" s="5">
        <f>TITRES_STAT!D1693</f>
        <v>0.68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4.6200408569246161E-3</v>
      </c>
      <c r="G1690" s="2">
        <f t="shared" si="237"/>
        <v>4.3090762913650773E-3</v>
      </c>
      <c r="H1690" s="2">
        <f t="shared" si="238"/>
        <v>1.0721650174035391</v>
      </c>
      <c r="I1690" s="2">
        <f t="shared" si="239"/>
        <v>51.741295138115092</v>
      </c>
    </row>
    <row r="1691" spans="1:9" ht="13.5" x14ac:dyDescent="0.25">
      <c r="A1691" s="3">
        <f>TITRES_STAT!B1694</f>
        <v>44774</v>
      </c>
      <c r="B1691" s="5">
        <f>TITRES_STAT!D1694</f>
        <v>0.7</v>
      </c>
      <c r="C1691" s="2">
        <f t="shared" si="234"/>
        <v>1.9999999999999907E-2</v>
      </c>
      <c r="D1691" s="2">
        <f t="shared" si="235"/>
        <v>1.9999999999999907E-2</v>
      </c>
      <c r="E1691" s="2">
        <f t="shared" si="236"/>
        <v>0</v>
      </c>
      <c r="F1691" s="2">
        <f t="shared" si="237"/>
        <v>5.7186093671442798E-3</v>
      </c>
      <c r="G1691" s="2">
        <f t="shared" si="237"/>
        <v>4.001285127696143E-3</v>
      </c>
      <c r="H1691" s="2">
        <f t="shared" si="238"/>
        <v>1.4291931678552827</v>
      </c>
      <c r="I1691" s="2">
        <f t="shared" si="239"/>
        <v>58.834068314011731</v>
      </c>
    </row>
    <row r="1692" spans="1:9" ht="13.5" x14ac:dyDescent="0.25">
      <c r="A1692" s="3">
        <f>TITRES_STAT!B1695</f>
        <v>44775</v>
      </c>
      <c r="B1692" s="5">
        <f>TITRES_STAT!D1695</f>
        <v>0.7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5.3101372694911164E-3</v>
      </c>
      <c r="G1692" s="2">
        <f t="shared" si="237"/>
        <v>3.7154790471464185E-3</v>
      </c>
      <c r="H1692" s="2">
        <f t="shared" si="238"/>
        <v>1.4291931678552825</v>
      </c>
      <c r="I1692" s="2">
        <f t="shared" si="239"/>
        <v>58.834068314011724</v>
      </c>
    </row>
    <row r="1693" spans="1:9" ht="13.5" x14ac:dyDescent="0.25">
      <c r="A1693" s="3">
        <f>TITRES_STAT!B1696</f>
        <v>44776</v>
      </c>
      <c r="B1693" s="5">
        <f>TITRES_STAT!D1696</f>
        <v>0.7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4.9308417502417507E-3</v>
      </c>
      <c r="G1693" s="2">
        <f t="shared" si="240"/>
        <v>3.45008768663596E-3</v>
      </c>
      <c r="H1693" s="2">
        <f t="shared" si="238"/>
        <v>1.4291931678552825</v>
      </c>
      <c r="I1693" s="2">
        <f t="shared" si="239"/>
        <v>58.834068314011724</v>
      </c>
    </row>
    <row r="1694" spans="1:9" ht="13.5" x14ac:dyDescent="0.25">
      <c r="A1694" s="3">
        <f>TITRES_STAT!B1697</f>
        <v>44777</v>
      </c>
      <c r="B1694" s="5">
        <f>TITRES_STAT!D1697</f>
        <v>0.7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4.5786387680816264E-3</v>
      </c>
      <c r="G1694" s="2">
        <f t="shared" si="240"/>
        <v>3.2036528518762483E-3</v>
      </c>
      <c r="H1694" s="2">
        <f t="shared" si="238"/>
        <v>1.4291931678552827</v>
      </c>
      <c r="I1694" s="2">
        <f t="shared" si="239"/>
        <v>58.834068314011731</v>
      </c>
    </row>
    <row r="1695" spans="1:9" ht="13.5" x14ac:dyDescent="0.25">
      <c r="A1695" s="3">
        <f>TITRES_STAT!B1698</f>
        <v>44778</v>
      </c>
      <c r="B1695" s="5">
        <f>TITRES_STAT!D1698</f>
        <v>0.69</v>
      </c>
      <c r="C1695" s="2">
        <f t="shared" si="234"/>
        <v>-1.0000000000000009E-2</v>
      </c>
      <c r="D1695" s="2">
        <f t="shared" si="235"/>
        <v>0</v>
      </c>
      <c r="E1695" s="2">
        <f t="shared" si="236"/>
        <v>1.0000000000000009E-2</v>
      </c>
      <c r="F1695" s="2">
        <f t="shared" si="240"/>
        <v>4.251593141790082E-3</v>
      </c>
      <c r="G1695" s="2">
        <f t="shared" si="240"/>
        <v>3.689106219599374E-3</v>
      </c>
      <c r="H1695" s="2">
        <f t="shared" si="238"/>
        <v>1.1524724116650109</v>
      </c>
      <c r="I1695" s="2">
        <f t="shared" si="239"/>
        <v>53.541797117554417</v>
      </c>
    </row>
    <row r="1696" spans="1:9" ht="13.5" x14ac:dyDescent="0.25">
      <c r="A1696" s="3">
        <f>TITRES_STAT!B1699</f>
        <v>44781</v>
      </c>
      <c r="B1696" s="5">
        <f>TITRES_STAT!D1699</f>
        <v>0.67</v>
      </c>
      <c r="C1696" s="2">
        <f t="shared" si="234"/>
        <v>-1.9999999999999907E-2</v>
      </c>
      <c r="D1696" s="2">
        <f t="shared" si="235"/>
        <v>0</v>
      </c>
      <c r="E1696" s="2">
        <f t="shared" si="236"/>
        <v>1.9999999999999907E-2</v>
      </c>
      <c r="F1696" s="2">
        <f t="shared" si="240"/>
        <v>3.9479079173765043E-3</v>
      </c>
      <c r="G1696" s="2">
        <f t="shared" si="240"/>
        <v>4.8541700610565553E-3</v>
      </c>
      <c r="H1696" s="2">
        <f t="shared" si="238"/>
        <v>0.81330234988042538</v>
      </c>
      <c r="I1696" s="2">
        <f t="shared" si="239"/>
        <v>44.851998892190096</v>
      </c>
    </row>
    <row r="1697" spans="1:9" ht="13.5" x14ac:dyDescent="0.25">
      <c r="A1697" s="3">
        <f>TITRES_STAT!B1700</f>
        <v>44782</v>
      </c>
      <c r="B1697" s="5">
        <f>TITRES_STAT!D1700</f>
        <v>0.66</v>
      </c>
      <c r="C1697" s="2">
        <f t="shared" si="234"/>
        <v>-1.0000000000000009E-2</v>
      </c>
      <c r="D1697" s="2">
        <f t="shared" si="235"/>
        <v>0</v>
      </c>
      <c r="E1697" s="2">
        <f t="shared" si="236"/>
        <v>1.0000000000000009E-2</v>
      </c>
      <c r="F1697" s="2">
        <f t="shared" si="240"/>
        <v>3.665914494706754E-3</v>
      </c>
      <c r="G1697" s="2">
        <f t="shared" si="240"/>
        <v>5.2217293424096593E-3</v>
      </c>
      <c r="H1697" s="2">
        <f t="shared" si="238"/>
        <v>0.70204988698534365</v>
      </c>
      <c r="I1697" s="2">
        <f t="shared" si="239"/>
        <v>41.247315507820304</v>
      </c>
    </row>
    <row r="1698" spans="1:9" ht="13.5" x14ac:dyDescent="0.25">
      <c r="A1698" s="3">
        <f>TITRES_STAT!B1701</f>
        <v>44783</v>
      </c>
      <c r="B1698" s="5">
        <f>TITRES_STAT!D1701</f>
        <v>0.68</v>
      </c>
      <c r="C1698" s="2">
        <f t="shared" si="234"/>
        <v>2.0000000000000018E-2</v>
      </c>
      <c r="D1698" s="2">
        <f t="shared" si="235"/>
        <v>2.0000000000000018E-2</v>
      </c>
      <c r="E1698" s="2">
        <f t="shared" si="236"/>
        <v>0</v>
      </c>
      <c r="F1698" s="2">
        <f t="shared" si="240"/>
        <v>4.832634887941987E-3</v>
      </c>
      <c r="G1698" s="2">
        <f t="shared" si="240"/>
        <v>4.8487486750946832E-3</v>
      </c>
      <c r="H1698" s="2">
        <f t="shared" si="238"/>
        <v>0.99667671223392873</v>
      </c>
      <c r="I1698" s="2">
        <f t="shared" si="239"/>
        <v>49.916779523051751</v>
      </c>
    </row>
    <row r="1699" spans="1:9" ht="13.5" x14ac:dyDescent="0.25">
      <c r="A1699" s="3">
        <f>TITRES_STAT!B1702</f>
        <v>44784</v>
      </c>
      <c r="B1699" s="5">
        <f>TITRES_STAT!D1702</f>
        <v>0.69</v>
      </c>
      <c r="C1699" s="2">
        <f t="shared" si="234"/>
        <v>9.9999999999998979E-3</v>
      </c>
      <c r="D1699" s="2">
        <f t="shared" si="235"/>
        <v>9.9999999999998979E-3</v>
      </c>
      <c r="E1699" s="2">
        <f t="shared" si="236"/>
        <v>0</v>
      </c>
      <c r="F1699" s="2">
        <f t="shared" si="240"/>
        <v>5.2017323959461237E-3</v>
      </c>
      <c r="G1699" s="2">
        <f t="shared" si="240"/>
        <v>4.5024094840164916E-3</v>
      </c>
      <c r="H1699" s="2">
        <f t="shared" si="238"/>
        <v>1.155321925829319</v>
      </c>
      <c r="I1699" s="2">
        <f t="shared" si="239"/>
        <v>53.603218711041379</v>
      </c>
    </row>
    <row r="1700" spans="1:9" ht="13.5" x14ac:dyDescent="0.25">
      <c r="A1700" s="3">
        <f>TITRES_STAT!B1703</f>
        <v>44785</v>
      </c>
      <c r="B1700" s="5">
        <f>TITRES_STAT!D1703</f>
        <v>0.69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4.8301800819499719E-3</v>
      </c>
      <c r="G1700" s="2">
        <f t="shared" si="240"/>
        <v>4.1808088065867421E-3</v>
      </c>
      <c r="H1700" s="2">
        <f t="shared" si="238"/>
        <v>1.155321925829319</v>
      </c>
      <c r="I1700" s="2">
        <f t="shared" si="239"/>
        <v>53.603218711041379</v>
      </c>
    </row>
    <row r="1701" spans="1:9" ht="13.5" x14ac:dyDescent="0.25">
      <c r="A1701" s="3">
        <f>TITRES_STAT!B1704</f>
        <v>44788</v>
      </c>
      <c r="B1701" s="5">
        <f>TITRES_STAT!D1704</f>
        <v>0.7</v>
      </c>
      <c r="C1701" s="2">
        <f t="shared" si="234"/>
        <v>1.0000000000000009E-2</v>
      </c>
      <c r="D1701" s="2">
        <f t="shared" si="235"/>
        <v>1.0000000000000009E-2</v>
      </c>
      <c r="E1701" s="2">
        <f t="shared" si="236"/>
        <v>0</v>
      </c>
      <c r="F1701" s="2">
        <f t="shared" si="240"/>
        <v>5.1994529332392595E-3</v>
      </c>
      <c r="G1701" s="2">
        <f t="shared" si="240"/>
        <v>3.8821796061162604E-3</v>
      </c>
      <c r="H1701" s="2">
        <f t="shared" si="238"/>
        <v>1.3393128244369925</v>
      </c>
      <c r="I1701" s="2">
        <f t="shared" si="239"/>
        <v>57.252403801929646</v>
      </c>
    </row>
    <row r="1702" spans="1:9" ht="13.5" x14ac:dyDescent="0.25">
      <c r="A1702" s="3">
        <f>TITRES_STAT!B1705</f>
        <v>44789</v>
      </c>
      <c r="B1702" s="5">
        <f>TITRES_STAT!D1705</f>
        <v>0.7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4.8280634380078831E-3</v>
      </c>
      <c r="G1702" s="2">
        <f t="shared" si="240"/>
        <v>3.6048810628222417E-3</v>
      </c>
      <c r="H1702" s="2">
        <f t="shared" si="238"/>
        <v>1.3393128244369923</v>
      </c>
      <c r="I1702" s="2">
        <f t="shared" si="239"/>
        <v>57.252403801929638</v>
      </c>
    </row>
    <row r="1703" spans="1:9" ht="13.5" x14ac:dyDescent="0.25">
      <c r="A1703" s="3">
        <f>TITRES_STAT!B1706</f>
        <v>44790</v>
      </c>
      <c r="B1703" s="5">
        <f>TITRES_STAT!D1706</f>
        <v>0.7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4.483201763864463E-3</v>
      </c>
      <c r="G1703" s="2">
        <f t="shared" si="240"/>
        <v>3.3473895583349387E-3</v>
      </c>
      <c r="H1703" s="2">
        <f t="shared" si="238"/>
        <v>1.3393128244369923</v>
      </c>
      <c r="I1703" s="2">
        <f t="shared" si="239"/>
        <v>57.252403801929638</v>
      </c>
    </row>
    <row r="1704" spans="1:9" ht="13.5" x14ac:dyDescent="0.25">
      <c r="A1704" s="3">
        <f>TITRES_STAT!B1707</f>
        <v>44791</v>
      </c>
      <c r="B1704" s="5">
        <f>TITRES_STAT!D1707</f>
        <v>0.7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4.1629730664455725E-3</v>
      </c>
      <c r="G1704" s="2">
        <f t="shared" si="240"/>
        <v>3.1082903041681578E-3</v>
      </c>
      <c r="H1704" s="2">
        <f t="shared" si="238"/>
        <v>1.3393128244369921</v>
      </c>
      <c r="I1704" s="2">
        <f t="shared" si="239"/>
        <v>57.252403801929638</v>
      </c>
    </row>
    <row r="1705" spans="1:9" ht="13.5" x14ac:dyDescent="0.25">
      <c r="A1705" s="3">
        <f>TITRES_STAT!B1708</f>
        <v>44792</v>
      </c>
      <c r="B1705" s="5">
        <f>TITRES_STAT!D1708</f>
        <v>0.7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3.865617847413746E-3</v>
      </c>
      <c r="G1705" s="2">
        <f t="shared" si="240"/>
        <v>2.8862695681561466E-3</v>
      </c>
      <c r="H1705" s="2">
        <f t="shared" si="238"/>
        <v>1.3393128244369921</v>
      </c>
      <c r="I1705" s="2">
        <f t="shared" si="239"/>
        <v>57.252403801929638</v>
      </c>
    </row>
    <row r="1706" spans="1:9" ht="13.5" x14ac:dyDescent="0.25">
      <c r="A1706" s="3">
        <f>TITRES_STAT!B1709</f>
        <v>44795</v>
      </c>
      <c r="B1706" s="5">
        <f>TITRES_STAT!D1709</f>
        <v>0.68</v>
      </c>
      <c r="C1706" s="2">
        <f t="shared" si="234"/>
        <v>-1.9999999999999907E-2</v>
      </c>
      <c r="D1706" s="2">
        <f t="shared" si="235"/>
        <v>0</v>
      </c>
      <c r="E1706" s="2">
        <f t="shared" si="236"/>
        <v>1.9999999999999907E-2</v>
      </c>
      <c r="F1706" s="2">
        <f t="shared" si="240"/>
        <v>3.5895022868841927E-3</v>
      </c>
      <c r="G1706" s="2">
        <f t="shared" si="240"/>
        <v>4.1086788847164149E-3</v>
      </c>
      <c r="H1706" s="2">
        <f t="shared" si="238"/>
        <v>0.87363904252447899</v>
      </c>
      <c r="I1706" s="2">
        <f t="shared" si="239"/>
        <v>46.627926868313267</v>
      </c>
    </row>
    <row r="1707" spans="1:9" ht="13.5" x14ac:dyDescent="0.25">
      <c r="A1707" s="3">
        <f>TITRES_STAT!B1710</f>
        <v>44796</v>
      </c>
      <c r="B1707" s="5">
        <f>TITRES_STAT!D1710</f>
        <v>0.66</v>
      </c>
      <c r="C1707" s="2">
        <f t="shared" si="234"/>
        <v>-2.0000000000000018E-2</v>
      </c>
      <c r="D1707" s="2">
        <f t="shared" si="235"/>
        <v>0</v>
      </c>
      <c r="E1707" s="2">
        <f t="shared" si="236"/>
        <v>2.0000000000000018E-2</v>
      </c>
      <c r="F1707" s="2">
        <f t="shared" si="240"/>
        <v>3.3331092663924644E-3</v>
      </c>
      <c r="G1707" s="2">
        <f t="shared" si="240"/>
        <v>5.2437732500938148E-3</v>
      </c>
      <c r="H1707" s="2">
        <f t="shared" si="238"/>
        <v>0.63563184512847359</v>
      </c>
      <c r="I1707" s="2">
        <f t="shared" si="239"/>
        <v>38.861547421054688</v>
      </c>
    </row>
    <row r="1708" spans="1:9" ht="13.5" x14ac:dyDescent="0.25">
      <c r="A1708" s="3">
        <f>TITRES_STAT!B1711</f>
        <v>44797</v>
      </c>
      <c r="B1708" s="5">
        <f>TITRES_STAT!D1711</f>
        <v>0.64</v>
      </c>
      <c r="C1708" s="2">
        <f t="shared" si="234"/>
        <v>-2.0000000000000018E-2</v>
      </c>
      <c r="D1708" s="2">
        <f t="shared" si="235"/>
        <v>0</v>
      </c>
      <c r="E1708" s="2">
        <f t="shared" si="236"/>
        <v>2.0000000000000018E-2</v>
      </c>
      <c r="F1708" s="2">
        <f t="shared" si="240"/>
        <v>3.0950300330787168E-3</v>
      </c>
      <c r="G1708" s="2">
        <f t="shared" si="240"/>
        <v>6.2977894465156862E-3</v>
      </c>
      <c r="H1708" s="2">
        <f t="shared" si="238"/>
        <v>0.49144704810527962</v>
      </c>
      <c r="I1708" s="2">
        <f t="shared" si="239"/>
        <v>32.951022212260867</v>
      </c>
    </row>
    <row r="1709" spans="1:9" ht="13.5" x14ac:dyDescent="0.25">
      <c r="A1709" s="3">
        <f>TITRES_STAT!B1712</f>
        <v>44798</v>
      </c>
      <c r="B1709" s="5">
        <f>TITRES_STAT!D1712</f>
        <v>0.66</v>
      </c>
      <c r="C1709" s="2">
        <f t="shared" si="234"/>
        <v>2.0000000000000018E-2</v>
      </c>
      <c r="D1709" s="2">
        <f t="shared" si="235"/>
        <v>2.0000000000000018E-2</v>
      </c>
      <c r="E1709" s="2">
        <f t="shared" si="236"/>
        <v>0</v>
      </c>
      <c r="F1709" s="2">
        <f t="shared" ref="F1709:G1724" si="241">((F1708*13)+D1709)/14</f>
        <v>4.3025278878588095E-3</v>
      </c>
      <c r="G1709" s="2">
        <f t="shared" si="241"/>
        <v>5.8479473431931371E-3</v>
      </c>
      <c r="H1709" s="2">
        <f t="shared" si="238"/>
        <v>0.73573300773079686</v>
      </c>
      <c r="I1709" s="2">
        <f t="shared" si="239"/>
        <v>42.387452704644609</v>
      </c>
    </row>
    <row r="1710" spans="1:9" ht="13.5" x14ac:dyDescent="0.25">
      <c r="A1710" s="3">
        <f>TITRES_STAT!B1713</f>
        <v>44799</v>
      </c>
      <c r="B1710" s="5">
        <f>TITRES_STAT!D1713</f>
        <v>0.64</v>
      </c>
      <c r="C1710" s="2">
        <f t="shared" si="234"/>
        <v>-2.0000000000000018E-2</v>
      </c>
      <c r="D1710" s="2">
        <f t="shared" si="235"/>
        <v>0</v>
      </c>
      <c r="E1710" s="2">
        <f t="shared" si="236"/>
        <v>2.0000000000000018E-2</v>
      </c>
      <c r="F1710" s="2">
        <f t="shared" si="241"/>
        <v>3.9952044672974659E-3</v>
      </c>
      <c r="G1710" s="2">
        <f t="shared" si="241"/>
        <v>6.8588082472507712E-3</v>
      </c>
      <c r="H1710" s="2">
        <f t="shared" si="238"/>
        <v>0.58249251521193512</v>
      </c>
      <c r="I1710" s="2">
        <f t="shared" si="239"/>
        <v>36.808547883332317</v>
      </c>
    </row>
    <row r="1711" spans="1:9" ht="13.5" x14ac:dyDescent="0.25">
      <c r="A1711" s="3">
        <f>TITRES_STAT!B1714</f>
        <v>44802</v>
      </c>
      <c r="B1711" s="5">
        <f>TITRES_STAT!D1714</f>
        <v>0.64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3.7098327196333609E-3</v>
      </c>
      <c r="G1711" s="2">
        <f t="shared" si="241"/>
        <v>6.3688933724471448E-3</v>
      </c>
      <c r="H1711" s="2">
        <f t="shared" si="238"/>
        <v>0.58249251521193501</v>
      </c>
      <c r="I1711" s="2">
        <f t="shared" si="239"/>
        <v>36.808547883332317</v>
      </c>
    </row>
    <row r="1712" spans="1:9" ht="13.5" x14ac:dyDescent="0.25">
      <c r="A1712" s="3">
        <f>TITRES_STAT!B1715</f>
        <v>44803</v>
      </c>
      <c r="B1712" s="5">
        <f>TITRES_STAT!D1715</f>
        <v>0.65</v>
      </c>
      <c r="C1712" s="2">
        <f t="shared" si="234"/>
        <v>1.0000000000000009E-2</v>
      </c>
      <c r="D1712" s="2">
        <f t="shared" si="235"/>
        <v>1.0000000000000009E-2</v>
      </c>
      <c r="E1712" s="2">
        <f t="shared" si="236"/>
        <v>0</v>
      </c>
      <c r="F1712" s="2">
        <f t="shared" si="241"/>
        <v>4.1591303825166933E-3</v>
      </c>
      <c r="G1712" s="2">
        <f t="shared" si="241"/>
        <v>5.9139724172723495E-3</v>
      </c>
      <c r="H1712" s="2">
        <f t="shared" si="238"/>
        <v>0.70327186010701304</v>
      </c>
      <c r="I1712" s="2">
        <f t="shared" si="239"/>
        <v>41.289466266578721</v>
      </c>
    </row>
    <row r="1713" spans="1:9" ht="13.5" x14ac:dyDescent="0.25">
      <c r="A1713" s="3">
        <f>TITRES_STAT!B1716</f>
        <v>44804</v>
      </c>
      <c r="B1713" s="5">
        <f>TITRES_STAT!D1716</f>
        <v>0.63</v>
      </c>
      <c r="C1713" s="2">
        <f t="shared" si="234"/>
        <v>-2.0000000000000018E-2</v>
      </c>
      <c r="D1713" s="2">
        <f t="shared" si="235"/>
        <v>0</v>
      </c>
      <c r="E1713" s="2">
        <f t="shared" si="236"/>
        <v>2.0000000000000018E-2</v>
      </c>
      <c r="F1713" s="2">
        <f t="shared" si="241"/>
        <v>3.8620496409083578E-3</v>
      </c>
      <c r="G1713" s="2">
        <f t="shared" si="241"/>
        <v>6.9201172446100396E-3</v>
      </c>
      <c r="H1713" s="2">
        <f t="shared" si="238"/>
        <v>0.55809020344509941</v>
      </c>
      <c r="I1713" s="2">
        <f t="shared" si="239"/>
        <v>35.818863517086754</v>
      </c>
    </row>
    <row r="1714" spans="1:9" ht="13.5" x14ac:dyDescent="0.25">
      <c r="A1714" s="3">
        <f>TITRES_STAT!B1717</f>
        <v>44805</v>
      </c>
      <c r="B1714" s="5">
        <f>TITRES_STAT!D1717</f>
        <v>0.62</v>
      </c>
      <c r="C1714" s="2">
        <f t="shared" si="234"/>
        <v>-1.0000000000000009E-2</v>
      </c>
      <c r="D1714" s="2">
        <f t="shared" si="235"/>
        <v>0</v>
      </c>
      <c r="E1714" s="2">
        <f t="shared" si="236"/>
        <v>1.0000000000000009E-2</v>
      </c>
      <c r="F1714" s="2">
        <f t="shared" si="241"/>
        <v>3.5861889522720465E-3</v>
      </c>
      <c r="G1714" s="2">
        <f t="shared" si="241"/>
        <v>7.1401088699950379E-3</v>
      </c>
      <c r="H1714" s="2">
        <f t="shared" si="238"/>
        <v>0.50225970185725455</v>
      </c>
      <c r="I1714" s="2">
        <f t="shared" si="239"/>
        <v>33.433613458199488</v>
      </c>
    </row>
    <row r="1715" spans="1:9" ht="13.5" x14ac:dyDescent="0.25">
      <c r="A1715" s="3">
        <f>TITRES_STAT!B1718</f>
        <v>44806</v>
      </c>
      <c r="B1715" s="5">
        <f>TITRES_STAT!D1718</f>
        <v>0.63</v>
      </c>
      <c r="C1715" s="2">
        <f t="shared" si="234"/>
        <v>1.0000000000000009E-2</v>
      </c>
      <c r="D1715" s="2">
        <f t="shared" si="235"/>
        <v>1.0000000000000009E-2</v>
      </c>
      <c r="E1715" s="2">
        <f t="shared" si="236"/>
        <v>0</v>
      </c>
      <c r="F1715" s="2">
        <f t="shared" si="241"/>
        <v>4.0443183128240435E-3</v>
      </c>
      <c r="G1715" s="2">
        <f t="shared" si="241"/>
        <v>6.6301010935668212E-3</v>
      </c>
      <c r="H1715" s="2">
        <f t="shared" si="238"/>
        <v>0.6099934609968829</v>
      </c>
      <c r="I1715" s="2">
        <f t="shared" si="239"/>
        <v>37.887946490117073</v>
      </c>
    </row>
    <row r="1716" spans="1:9" ht="13.5" x14ac:dyDescent="0.25">
      <c r="A1716" s="3">
        <f>TITRES_STAT!B1719</f>
        <v>44809</v>
      </c>
      <c r="B1716" s="5">
        <f>TITRES_STAT!D1719</f>
        <v>0.64</v>
      </c>
      <c r="C1716" s="2">
        <f t="shared" si="234"/>
        <v>1.0000000000000009E-2</v>
      </c>
      <c r="D1716" s="2">
        <f t="shared" si="235"/>
        <v>1.0000000000000009E-2</v>
      </c>
      <c r="E1716" s="2">
        <f t="shared" si="236"/>
        <v>0</v>
      </c>
      <c r="F1716" s="2">
        <f t="shared" si="241"/>
        <v>4.4697241476223271E-3</v>
      </c>
      <c r="G1716" s="2">
        <f t="shared" si="241"/>
        <v>6.1565224440263341E-3</v>
      </c>
      <c r="H1716" s="2">
        <f t="shared" si="238"/>
        <v>0.72601443237802121</v>
      </c>
      <c r="I1716" s="2">
        <f t="shared" si="239"/>
        <v>42.06305687593543</v>
      </c>
    </row>
    <row r="1717" spans="1:9" ht="13.5" x14ac:dyDescent="0.25">
      <c r="A1717" s="3">
        <f>TITRES_STAT!B1720</f>
        <v>44810</v>
      </c>
      <c r="B1717" s="5">
        <f>TITRES_STAT!D1720</f>
        <v>0.64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4.1504581370778752E-3</v>
      </c>
      <c r="G1717" s="2">
        <f t="shared" si="241"/>
        <v>5.7167708408815965E-3</v>
      </c>
      <c r="H1717" s="2">
        <f t="shared" si="238"/>
        <v>0.72601443237802121</v>
      </c>
      <c r="I1717" s="2">
        <f t="shared" si="239"/>
        <v>42.06305687593543</v>
      </c>
    </row>
    <row r="1718" spans="1:9" ht="13.5" x14ac:dyDescent="0.25">
      <c r="A1718" s="3">
        <f>TITRES_STAT!B1721</f>
        <v>44811</v>
      </c>
      <c r="B1718" s="5">
        <f>TITRES_STAT!D1721</f>
        <v>0.62</v>
      </c>
      <c r="C1718" s="2">
        <f t="shared" si="234"/>
        <v>-2.0000000000000018E-2</v>
      </c>
      <c r="D1718" s="2">
        <f t="shared" si="235"/>
        <v>0</v>
      </c>
      <c r="E1718" s="2">
        <f t="shared" si="236"/>
        <v>2.0000000000000018E-2</v>
      </c>
      <c r="F1718" s="2">
        <f t="shared" si="241"/>
        <v>3.8539968415723129E-3</v>
      </c>
      <c r="G1718" s="2">
        <f t="shared" si="241"/>
        <v>6.7370014951043406E-3</v>
      </c>
      <c r="H1718" s="2">
        <f t="shared" si="238"/>
        <v>0.5720641214601101</v>
      </c>
      <c r="I1718" s="2">
        <f t="shared" si="239"/>
        <v>36.389363108725192</v>
      </c>
    </row>
    <row r="1719" spans="1:9" ht="13.5" x14ac:dyDescent="0.25">
      <c r="A1719" s="3">
        <f>TITRES_STAT!B1722</f>
        <v>44812</v>
      </c>
      <c r="B1719" s="5">
        <f>TITRES_STAT!D1722</f>
        <v>0.61</v>
      </c>
      <c r="C1719" s="2">
        <f t="shared" si="234"/>
        <v>-1.0000000000000009E-2</v>
      </c>
      <c r="D1719" s="2">
        <f t="shared" si="235"/>
        <v>0</v>
      </c>
      <c r="E1719" s="2">
        <f t="shared" si="236"/>
        <v>1.0000000000000009E-2</v>
      </c>
      <c r="F1719" s="2">
        <f t="shared" si="241"/>
        <v>3.5787113528885765E-3</v>
      </c>
      <c r="G1719" s="2">
        <f t="shared" si="241"/>
        <v>6.9700728168826031E-3</v>
      </c>
      <c r="H1719" s="2">
        <f t="shared" si="238"/>
        <v>0.51343959337417244</v>
      </c>
      <c r="I1719" s="2">
        <f t="shared" si="239"/>
        <v>33.92534433630567</v>
      </c>
    </row>
    <row r="1720" spans="1:9" ht="13.5" x14ac:dyDescent="0.25">
      <c r="A1720" s="3">
        <f>TITRES_STAT!B1723</f>
        <v>44813</v>
      </c>
      <c r="B1720" s="5">
        <f>TITRES_STAT!D1723</f>
        <v>0.6</v>
      </c>
      <c r="C1720" s="2">
        <f t="shared" si="234"/>
        <v>-1.0000000000000009E-2</v>
      </c>
      <c r="D1720" s="2">
        <f t="shared" si="235"/>
        <v>0</v>
      </c>
      <c r="E1720" s="2">
        <f t="shared" si="236"/>
        <v>1.0000000000000009E-2</v>
      </c>
      <c r="F1720" s="2">
        <f t="shared" si="241"/>
        <v>3.3230891133965356E-3</v>
      </c>
      <c r="G1720" s="2">
        <f t="shared" si="241"/>
        <v>7.1864961871052754E-3</v>
      </c>
      <c r="H1720" s="2">
        <f t="shared" si="238"/>
        <v>0.4624074134150592</v>
      </c>
      <c r="I1720" s="2">
        <f t="shared" si="239"/>
        <v>31.619602661561402</v>
      </c>
    </row>
    <row r="1721" spans="1:9" ht="13.5" x14ac:dyDescent="0.25">
      <c r="A1721" s="3">
        <f>TITRES_STAT!B1724</f>
        <v>44816</v>
      </c>
      <c r="B1721" s="5">
        <f>TITRES_STAT!D1724</f>
        <v>0.62</v>
      </c>
      <c r="C1721" s="2">
        <f t="shared" si="234"/>
        <v>2.0000000000000018E-2</v>
      </c>
      <c r="D1721" s="2">
        <f t="shared" si="235"/>
        <v>2.0000000000000018E-2</v>
      </c>
      <c r="E1721" s="2">
        <f t="shared" si="236"/>
        <v>0</v>
      </c>
      <c r="F1721" s="2">
        <f t="shared" si="241"/>
        <v>4.5142970338682125E-3</v>
      </c>
      <c r="G1721" s="2">
        <f t="shared" si="241"/>
        <v>6.6731750308834702E-3</v>
      </c>
      <c r="H1721" s="2">
        <f t="shared" si="238"/>
        <v>0.67648413431028487</v>
      </c>
      <c r="I1721" s="2">
        <f t="shared" si="239"/>
        <v>40.351359160854471</v>
      </c>
    </row>
    <row r="1722" spans="1:9" ht="13.5" x14ac:dyDescent="0.25">
      <c r="A1722" s="3">
        <f>TITRES_STAT!B1725</f>
        <v>44817</v>
      </c>
      <c r="B1722" s="5">
        <f>TITRES_STAT!D1725</f>
        <v>0.62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4.1918472457347688E-3</v>
      </c>
      <c r="G1722" s="2">
        <f t="shared" si="241"/>
        <v>6.196519671534651E-3</v>
      </c>
      <c r="H1722" s="2">
        <f t="shared" si="238"/>
        <v>0.67648413431028487</v>
      </c>
      <c r="I1722" s="2">
        <f t="shared" si="239"/>
        <v>40.351359160854471</v>
      </c>
    </row>
    <row r="1723" spans="1:9" ht="13.5" x14ac:dyDescent="0.25">
      <c r="A1723" s="3">
        <f>TITRES_STAT!B1726</f>
        <v>44818</v>
      </c>
      <c r="B1723" s="5">
        <f>TITRES_STAT!D1726</f>
        <v>0.62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3.8924295853251423E-3</v>
      </c>
      <c r="G1723" s="2">
        <f t="shared" si="241"/>
        <v>5.7539111235678907E-3</v>
      </c>
      <c r="H1723" s="2">
        <f t="shared" si="238"/>
        <v>0.67648413431028476</v>
      </c>
      <c r="I1723" s="2">
        <f t="shared" si="239"/>
        <v>40.351359160854464</v>
      </c>
    </row>
    <row r="1724" spans="1:9" ht="13.5" x14ac:dyDescent="0.25">
      <c r="A1724" s="3">
        <f>TITRES_STAT!B1727</f>
        <v>44819</v>
      </c>
      <c r="B1724" s="5">
        <f>TITRES_STAT!D1727</f>
        <v>0.6</v>
      </c>
      <c r="C1724" s="2">
        <f t="shared" si="234"/>
        <v>-2.0000000000000018E-2</v>
      </c>
      <c r="D1724" s="2">
        <f t="shared" si="235"/>
        <v>0</v>
      </c>
      <c r="E1724" s="2">
        <f t="shared" si="236"/>
        <v>2.0000000000000018E-2</v>
      </c>
      <c r="F1724" s="2">
        <f t="shared" si="241"/>
        <v>3.6143989006590604E-3</v>
      </c>
      <c r="G1724" s="2">
        <f t="shared" si="241"/>
        <v>6.7714889004558991E-3</v>
      </c>
      <c r="H1724" s="2">
        <f t="shared" si="238"/>
        <v>0.53376723402968529</v>
      </c>
      <c r="I1724" s="2">
        <f t="shared" si="239"/>
        <v>34.801058608307343</v>
      </c>
    </row>
    <row r="1725" spans="1:9" ht="13.5" x14ac:dyDescent="0.25">
      <c r="A1725" s="3">
        <f>TITRES_STAT!B1728</f>
        <v>44820</v>
      </c>
      <c r="B1725" s="5">
        <f>TITRES_STAT!D1728</f>
        <v>0.6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3.3562275506119842E-3</v>
      </c>
      <c r="G1725" s="2">
        <f t="shared" si="242"/>
        <v>6.2878111218519061E-3</v>
      </c>
      <c r="H1725" s="2">
        <f t="shared" si="238"/>
        <v>0.53376723402968529</v>
      </c>
      <c r="I1725" s="2">
        <f t="shared" si="239"/>
        <v>34.801058608307343</v>
      </c>
    </row>
    <row r="1726" spans="1:9" ht="13.5" x14ac:dyDescent="0.25">
      <c r="A1726" s="3">
        <f>TITRES_STAT!B1729</f>
        <v>44823</v>
      </c>
      <c r="B1726" s="5">
        <f>TITRES_STAT!D1729</f>
        <v>0.62</v>
      </c>
      <c r="C1726" s="2">
        <f t="shared" si="234"/>
        <v>2.0000000000000018E-2</v>
      </c>
      <c r="D1726" s="2">
        <f t="shared" si="235"/>
        <v>2.0000000000000018E-2</v>
      </c>
      <c r="E1726" s="2">
        <f t="shared" si="236"/>
        <v>0</v>
      </c>
      <c r="F1726" s="2">
        <f t="shared" si="242"/>
        <v>4.5450684398539859E-3</v>
      </c>
      <c r="G1726" s="2">
        <f t="shared" si="242"/>
        <v>5.8386817560053409E-3</v>
      </c>
      <c r="H1726" s="2">
        <f t="shared" si="238"/>
        <v>0.77844085870568014</v>
      </c>
      <c r="I1726" s="2">
        <f t="shared" si="239"/>
        <v>43.7709724726082</v>
      </c>
    </row>
    <row r="1727" spans="1:9" ht="13.5" x14ac:dyDescent="0.25">
      <c r="A1727" s="3">
        <f>TITRES_STAT!B1730</f>
        <v>44824</v>
      </c>
      <c r="B1727" s="5">
        <f>TITRES_STAT!D1730</f>
        <v>0.64</v>
      </c>
      <c r="C1727" s="2">
        <f t="shared" si="234"/>
        <v>2.0000000000000018E-2</v>
      </c>
      <c r="D1727" s="2">
        <f t="shared" si="235"/>
        <v>2.0000000000000018E-2</v>
      </c>
      <c r="E1727" s="2">
        <f t="shared" si="236"/>
        <v>0</v>
      </c>
      <c r="F1727" s="2">
        <f t="shared" si="242"/>
        <v>5.6489921227215597E-3</v>
      </c>
      <c r="G1727" s="2">
        <f t="shared" si="242"/>
        <v>5.4216330591478163E-3</v>
      </c>
      <c r="H1727" s="2">
        <f t="shared" si="238"/>
        <v>1.0419355314336747</v>
      </c>
      <c r="I1727" s="2">
        <f t="shared" si="239"/>
        <v>51.026857380855482</v>
      </c>
    </row>
    <row r="1728" spans="1:9" ht="13.5" x14ac:dyDescent="0.25">
      <c r="A1728" s="3">
        <f>TITRES_STAT!B1731</f>
        <v>44825</v>
      </c>
      <c r="B1728" s="5">
        <f>TITRES_STAT!D1731</f>
        <v>0.62</v>
      </c>
      <c r="C1728" s="2">
        <f t="shared" si="234"/>
        <v>-2.0000000000000018E-2</v>
      </c>
      <c r="D1728" s="2">
        <f t="shared" si="235"/>
        <v>0</v>
      </c>
      <c r="E1728" s="2">
        <f t="shared" si="236"/>
        <v>2.0000000000000018E-2</v>
      </c>
      <c r="F1728" s="2">
        <f t="shared" si="242"/>
        <v>5.2454926853843049E-3</v>
      </c>
      <c r="G1728" s="2">
        <f t="shared" si="242"/>
        <v>6.4629449834944022E-3</v>
      </c>
      <c r="H1728" s="2">
        <f t="shared" si="238"/>
        <v>0.81162576794026153</v>
      </c>
      <c r="I1728" s="2">
        <f t="shared" si="239"/>
        <v>44.800961782688937</v>
      </c>
    </row>
    <row r="1729" spans="1:9" ht="13.5" x14ac:dyDescent="0.25">
      <c r="A1729" s="3">
        <f>TITRES_STAT!B1732</f>
        <v>44826</v>
      </c>
      <c r="B1729" s="5">
        <f>TITRES_STAT!D1732</f>
        <v>0.6</v>
      </c>
      <c r="C1729" s="2">
        <f t="shared" si="234"/>
        <v>-2.0000000000000018E-2</v>
      </c>
      <c r="D1729" s="2">
        <f t="shared" si="235"/>
        <v>0</v>
      </c>
      <c r="E1729" s="2">
        <f t="shared" si="236"/>
        <v>2.0000000000000018E-2</v>
      </c>
      <c r="F1729" s="2">
        <f t="shared" si="242"/>
        <v>4.8708146364282836E-3</v>
      </c>
      <c r="G1729" s="2">
        <f t="shared" si="242"/>
        <v>7.429877484673374E-3</v>
      </c>
      <c r="H1729" s="2">
        <f t="shared" si="238"/>
        <v>0.65557132624003289</v>
      </c>
      <c r="I1729" s="2">
        <f t="shared" si="239"/>
        <v>39.597890821708091</v>
      </c>
    </row>
    <row r="1730" spans="1:9" ht="13.5" x14ac:dyDescent="0.25">
      <c r="A1730" s="3">
        <f>TITRES_STAT!B1733</f>
        <v>44827</v>
      </c>
      <c r="B1730" s="5">
        <f>TITRES_STAT!D1733</f>
        <v>0.57999999999999996</v>
      </c>
      <c r="C1730" s="2">
        <f t="shared" si="234"/>
        <v>-2.0000000000000018E-2</v>
      </c>
      <c r="D1730" s="2">
        <f t="shared" si="235"/>
        <v>0</v>
      </c>
      <c r="E1730" s="2">
        <f t="shared" si="236"/>
        <v>2.0000000000000018E-2</v>
      </c>
      <c r="F1730" s="2">
        <f t="shared" si="242"/>
        <v>4.5228993052548348E-3</v>
      </c>
      <c r="G1730" s="2">
        <f t="shared" si="242"/>
        <v>8.3277433786252773E-3</v>
      </c>
      <c r="H1730" s="2">
        <f t="shared" si="238"/>
        <v>0.54311223336488823</v>
      </c>
      <c r="I1730" s="2">
        <f t="shared" si="239"/>
        <v>35.195899664445363</v>
      </c>
    </row>
    <row r="1731" spans="1:9" ht="13.5" x14ac:dyDescent="0.25">
      <c r="A1731" s="3">
        <f>TITRES_STAT!B1734</f>
        <v>44830</v>
      </c>
      <c r="B1731" s="5">
        <f>TITRES_STAT!D1734</f>
        <v>0.59</v>
      </c>
      <c r="C1731" s="2">
        <f t="shared" ref="C1731:C1794" si="243">B1731-B1730</f>
        <v>1.0000000000000009E-2</v>
      </c>
      <c r="D1731" s="2">
        <f t="shared" ref="D1731:D1794" si="244">IF(C1731&gt;0,C1731,0)</f>
        <v>1.0000000000000009E-2</v>
      </c>
      <c r="E1731" s="2">
        <f t="shared" ref="E1731:E1794" si="245">IF(C1731&lt;0,-C1731,0)</f>
        <v>0</v>
      </c>
      <c r="F1731" s="2">
        <f t="shared" si="242"/>
        <v>4.9141207834509188E-3</v>
      </c>
      <c r="G1731" s="2">
        <f t="shared" si="242"/>
        <v>7.7329045658663291E-3</v>
      </c>
      <c r="H1731" s="2">
        <f t="shared" si="238"/>
        <v>0.63548188673402861</v>
      </c>
      <c r="I1731" s="2">
        <f t="shared" si="239"/>
        <v>38.855941596702884</v>
      </c>
    </row>
    <row r="1732" spans="1:9" ht="13.5" x14ac:dyDescent="0.25">
      <c r="A1732" s="3">
        <f>TITRES_STAT!B1735</f>
        <v>44831</v>
      </c>
      <c r="B1732" s="5">
        <f>TITRES_STAT!D1735</f>
        <v>0.56999999999999995</v>
      </c>
      <c r="C1732" s="2">
        <f t="shared" si="243"/>
        <v>-2.0000000000000018E-2</v>
      </c>
      <c r="D1732" s="2">
        <f t="shared" si="244"/>
        <v>0</v>
      </c>
      <c r="E1732" s="2">
        <f t="shared" si="245"/>
        <v>2.0000000000000018E-2</v>
      </c>
      <c r="F1732" s="2">
        <f t="shared" si="242"/>
        <v>4.5631121560615676E-3</v>
      </c>
      <c r="G1732" s="2">
        <f t="shared" si="242"/>
        <v>8.6091256683044504E-3</v>
      </c>
      <c r="H1732" s="2">
        <f t="shared" si="238"/>
        <v>0.53003200695062724</v>
      </c>
      <c r="I1732" s="2">
        <f t="shared" si="239"/>
        <v>34.641890139735551</v>
      </c>
    </row>
    <row r="1733" spans="1:9" ht="13.5" x14ac:dyDescent="0.25">
      <c r="A1733" s="3">
        <f>TITRES_STAT!B1736</f>
        <v>44832</v>
      </c>
      <c r="B1733" s="5">
        <f>TITRES_STAT!D1736</f>
        <v>0.59</v>
      </c>
      <c r="C1733" s="2">
        <f t="shared" si="243"/>
        <v>2.0000000000000018E-2</v>
      </c>
      <c r="D1733" s="2">
        <f t="shared" si="244"/>
        <v>2.0000000000000018E-2</v>
      </c>
      <c r="E1733" s="2">
        <f t="shared" si="245"/>
        <v>0</v>
      </c>
      <c r="F1733" s="2">
        <f t="shared" si="242"/>
        <v>5.6657470020571709E-3</v>
      </c>
      <c r="G1733" s="2">
        <f t="shared" si="242"/>
        <v>7.9941881205684191E-3</v>
      </c>
      <c r="H1733" s="2">
        <f t="shared" si="238"/>
        <v>0.70873325928866349</v>
      </c>
      <c r="I1733" s="2">
        <f t="shared" si="239"/>
        <v>41.477115016986637</v>
      </c>
    </row>
    <row r="1734" spans="1:9" ht="13.5" x14ac:dyDescent="0.25">
      <c r="A1734" s="3">
        <f>TITRES_STAT!B1737</f>
        <v>44833</v>
      </c>
      <c r="B1734" s="5">
        <f>TITRES_STAT!D1737</f>
        <v>0.59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5.2610507876245157E-3</v>
      </c>
      <c r="G1734" s="2">
        <f t="shared" si="242"/>
        <v>7.42317468338496E-3</v>
      </c>
      <c r="H1734" s="2">
        <f t="shared" si="238"/>
        <v>0.70873325928866349</v>
      </c>
      <c r="I1734" s="2">
        <f t="shared" si="239"/>
        <v>41.477115016986637</v>
      </c>
    </row>
    <row r="1735" spans="1:9" ht="13.5" x14ac:dyDescent="0.25">
      <c r="A1735" s="3">
        <f>TITRES_STAT!B1738</f>
        <v>44834</v>
      </c>
      <c r="B1735" s="5">
        <f>TITRES_STAT!D1738</f>
        <v>0.59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4.8852614456513363E-3</v>
      </c>
      <c r="G1735" s="2">
        <f t="shared" si="242"/>
        <v>6.892947920286034E-3</v>
      </c>
      <c r="H1735" s="2">
        <f t="shared" si="238"/>
        <v>0.7087332592886636</v>
      </c>
      <c r="I1735" s="2">
        <f t="shared" si="239"/>
        <v>41.477115016986637</v>
      </c>
    </row>
    <row r="1736" spans="1:9" ht="13.5" x14ac:dyDescent="0.25">
      <c r="A1736" s="3">
        <f>TITRES_STAT!B1739</f>
        <v>44837</v>
      </c>
      <c r="B1736" s="5">
        <f>TITRES_STAT!D1739</f>
        <v>0.56999999999999995</v>
      </c>
      <c r="C1736" s="2">
        <f t="shared" si="243"/>
        <v>-2.0000000000000018E-2</v>
      </c>
      <c r="D1736" s="2">
        <f t="shared" si="244"/>
        <v>0</v>
      </c>
      <c r="E1736" s="2">
        <f t="shared" si="245"/>
        <v>2.0000000000000018E-2</v>
      </c>
      <c r="F1736" s="2">
        <f t="shared" si="242"/>
        <v>4.5363141995333834E-3</v>
      </c>
      <c r="G1736" s="2">
        <f t="shared" si="242"/>
        <v>7.8291659259798908E-3</v>
      </c>
      <c r="H1736" s="2">
        <f t="shared" si="238"/>
        <v>0.57941219312779124</v>
      </c>
      <c r="I1736" s="2">
        <f t="shared" si="239"/>
        <v>36.685305814965972</v>
      </c>
    </row>
    <row r="1737" spans="1:9" ht="13.5" x14ac:dyDescent="0.25">
      <c r="A1737" s="3">
        <f>TITRES_STAT!B1740</f>
        <v>44838</v>
      </c>
      <c r="B1737" s="5">
        <f>TITRES_STAT!D1740</f>
        <v>0.55000000000000004</v>
      </c>
      <c r="C1737" s="2">
        <f t="shared" si="243"/>
        <v>-1.9999999999999907E-2</v>
      </c>
      <c r="D1737" s="2">
        <f t="shared" si="244"/>
        <v>0</v>
      </c>
      <c r="E1737" s="2">
        <f t="shared" si="245"/>
        <v>1.9999999999999907E-2</v>
      </c>
      <c r="F1737" s="2">
        <f t="shared" si="242"/>
        <v>4.2122917567095708E-3</v>
      </c>
      <c r="G1737" s="2">
        <f t="shared" si="242"/>
        <v>8.6985112169813208E-3</v>
      </c>
      <c r="H1737" s="2">
        <f t="shared" si="238"/>
        <v>0.48425433406193608</v>
      </c>
      <c r="I1737" s="2">
        <f t="shared" si="239"/>
        <v>32.626102073536458</v>
      </c>
    </row>
    <row r="1738" spans="1:9" ht="13.5" x14ac:dyDescent="0.25">
      <c r="A1738" s="3">
        <f>TITRES_STAT!B1741</f>
        <v>44839</v>
      </c>
      <c r="B1738" s="5">
        <f>TITRES_STAT!D1741</f>
        <v>0.56999999999999995</v>
      </c>
      <c r="C1738" s="2">
        <f t="shared" si="243"/>
        <v>1.9999999999999907E-2</v>
      </c>
      <c r="D1738" s="2">
        <f t="shared" si="244"/>
        <v>1.9999999999999907E-2</v>
      </c>
      <c r="E1738" s="2">
        <f t="shared" si="245"/>
        <v>0</v>
      </c>
      <c r="F1738" s="2">
        <f t="shared" si="242"/>
        <v>5.3399852026588812E-3</v>
      </c>
      <c r="G1738" s="2">
        <f t="shared" si="242"/>
        <v>8.0771889871969395E-3</v>
      </c>
      <c r="H1738" s="2">
        <f t="shared" si="238"/>
        <v>0.66111925957449191</v>
      </c>
      <c r="I1738" s="2">
        <f t="shared" si="239"/>
        <v>39.799626412365029</v>
      </c>
    </row>
    <row r="1739" spans="1:9" ht="13.5" x14ac:dyDescent="0.25">
      <c r="A1739" s="3">
        <f>TITRES_STAT!B1742</f>
        <v>44840</v>
      </c>
      <c r="B1739" s="5">
        <f>TITRES_STAT!D1742</f>
        <v>0.59</v>
      </c>
      <c r="C1739" s="2">
        <f t="shared" si="243"/>
        <v>2.0000000000000018E-2</v>
      </c>
      <c r="D1739" s="2">
        <f t="shared" si="244"/>
        <v>2.0000000000000018E-2</v>
      </c>
      <c r="E1739" s="2">
        <f t="shared" si="245"/>
        <v>0</v>
      </c>
      <c r="F1739" s="2">
        <f t="shared" si="242"/>
        <v>6.3871291167546763E-3</v>
      </c>
      <c r="G1739" s="2">
        <f t="shared" si="242"/>
        <v>7.5002469166828723E-3</v>
      </c>
      <c r="H1739" s="2">
        <f t="shared" si="238"/>
        <v>0.85158917935724521</v>
      </c>
      <c r="I1739" s="2">
        <f t="shared" si="239"/>
        <v>45.992339383451309</v>
      </c>
    </row>
    <row r="1740" spans="1:9" ht="13.5" x14ac:dyDescent="0.25">
      <c r="A1740" s="3">
        <f>TITRES_STAT!B1743</f>
        <v>44841</v>
      </c>
      <c r="B1740" s="5">
        <f>TITRES_STAT!D1743</f>
        <v>0.56999999999999995</v>
      </c>
      <c r="C1740" s="2">
        <f t="shared" si="243"/>
        <v>-2.0000000000000018E-2</v>
      </c>
      <c r="D1740" s="2">
        <f t="shared" si="244"/>
        <v>0</v>
      </c>
      <c r="E1740" s="2">
        <f t="shared" si="245"/>
        <v>2.0000000000000018E-2</v>
      </c>
      <c r="F1740" s="2">
        <f t="shared" si="242"/>
        <v>5.9309056084150564E-3</v>
      </c>
      <c r="G1740" s="2">
        <f t="shared" si="242"/>
        <v>8.3930864226340971E-3</v>
      </c>
      <c r="H1740" s="2">
        <f t="shared" si="238"/>
        <v>0.70664178941621014</v>
      </c>
      <c r="I1740" s="2">
        <f t="shared" si="239"/>
        <v>41.40539589493649</v>
      </c>
    </row>
    <row r="1741" spans="1:9" ht="13.5" x14ac:dyDescent="0.25">
      <c r="A1741" s="3">
        <f>TITRES_STAT!B1744</f>
        <v>44844</v>
      </c>
      <c r="B1741" s="5">
        <f>TITRES_STAT!D1744</f>
        <v>0.55000000000000004</v>
      </c>
      <c r="C1741" s="2">
        <f t="shared" si="243"/>
        <v>-1.9999999999999907E-2</v>
      </c>
      <c r="D1741" s="2">
        <f t="shared" si="244"/>
        <v>0</v>
      </c>
      <c r="E1741" s="2">
        <f t="shared" si="245"/>
        <v>1.9999999999999907E-2</v>
      </c>
      <c r="F1741" s="2">
        <f t="shared" ref="F1741:G1756" si="246">((F1740*13)+D1741)/14</f>
        <v>5.5072694935282673E-3</v>
      </c>
      <c r="G1741" s="2">
        <f t="shared" si="246"/>
        <v>9.2221516781602255E-3</v>
      </c>
      <c r="H1741" s="2">
        <f t="shared" si="238"/>
        <v>0.59717836853307327</v>
      </c>
      <c r="I1741" s="2">
        <f t="shared" si="239"/>
        <v>37.389585302332335</v>
      </c>
    </row>
    <row r="1742" spans="1:9" ht="13.5" x14ac:dyDescent="0.25">
      <c r="A1742" s="3">
        <f>TITRES_STAT!B1745</f>
        <v>44845</v>
      </c>
      <c r="B1742" s="5">
        <f>TITRES_STAT!D1745</f>
        <v>0.55000000000000004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5.1138931011333903E-3</v>
      </c>
      <c r="G1742" s="2">
        <f t="shared" si="246"/>
        <v>8.5634265582916376E-3</v>
      </c>
      <c r="H1742" s="2">
        <f t="shared" si="238"/>
        <v>0.59717836853307316</v>
      </c>
      <c r="I1742" s="2">
        <f t="shared" si="239"/>
        <v>37.389585302332328</v>
      </c>
    </row>
    <row r="1743" spans="1:9" ht="13.5" x14ac:dyDescent="0.25">
      <c r="A1743" s="3">
        <f>TITRES_STAT!B1746</f>
        <v>44846</v>
      </c>
      <c r="B1743" s="5">
        <f>TITRES_STAT!D1746</f>
        <v>0.55000000000000004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4.7486150224810052E-3</v>
      </c>
      <c r="G1743" s="2">
        <f t="shared" si="246"/>
        <v>7.9517532326993778E-3</v>
      </c>
      <c r="H1743" s="2">
        <f t="shared" si="238"/>
        <v>0.59717836853307316</v>
      </c>
      <c r="I1743" s="2">
        <f t="shared" si="239"/>
        <v>37.389585302332328</v>
      </c>
    </row>
    <row r="1744" spans="1:9" ht="13.5" x14ac:dyDescent="0.25">
      <c r="A1744" s="3">
        <f>TITRES_STAT!B1747</f>
        <v>44847</v>
      </c>
      <c r="B1744" s="5">
        <f>TITRES_STAT!D1747</f>
        <v>0.56999999999999995</v>
      </c>
      <c r="C1744" s="2">
        <f t="shared" si="243"/>
        <v>1.9999999999999907E-2</v>
      </c>
      <c r="D1744" s="2">
        <f t="shared" si="244"/>
        <v>1.9999999999999907E-2</v>
      </c>
      <c r="E1744" s="2">
        <f t="shared" si="245"/>
        <v>0</v>
      </c>
      <c r="F1744" s="2">
        <f t="shared" si="246"/>
        <v>5.8379996637323555E-3</v>
      </c>
      <c r="G1744" s="2">
        <f t="shared" si="246"/>
        <v>7.3837708589351361E-3</v>
      </c>
      <c r="H1744" s="2">
        <f t="shared" si="238"/>
        <v>0.79065287578199483</v>
      </c>
      <c r="I1744" s="2">
        <f t="shared" si="239"/>
        <v>44.154447044165906</v>
      </c>
    </row>
    <row r="1745" spans="1:9" ht="13.5" x14ac:dyDescent="0.25">
      <c r="A1745" s="3">
        <f>TITRES_STAT!B1748</f>
        <v>44848</v>
      </c>
      <c r="B1745" s="5">
        <f>TITRES_STAT!D1748</f>
        <v>0.57999999999999996</v>
      </c>
      <c r="C1745" s="2">
        <f t="shared" si="243"/>
        <v>1.0000000000000009E-2</v>
      </c>
      <c r="D1745" s="2">
        <f t="shared" si="244"/>
        <v>1.0000000000000009E-2</v>
      </c>
      <c r="E1745" s="2">
        <f t="shared" si="245"/>
        <v>0</v>
      </c>
      <c r="F1745" s="2">
        <f t="shared" si="246"/>
        <v>6.1352854020371873E-3</v>
      </c>
      <c r="G1745" s="2">
        <f t="shared" si="246"/>
        <v>6.8563586547254829E-3</v>
      </c>
      <c r="H1745" s="2">
        <f t="shared" ref="H1745:H1808" si="247">F1745/G1745</f>
        <v>0.89483145660833774</v>
      </c>
      <c r="I1745" s="2">
        <f t="shared" ref="I1745:I1808" si="248">IF(G1745=0,100,100-(100/(1+H1745)))</f>
        <v>47.224857571767643</v>
      </c>
    </row>
    <row r="1746" spans="1:9" ht="13.5" x14ac:dyDescent="0.25">
      <c r="A1746" s="3">
        <f>TITRES_STAT!B1749</f>
        <v>44851</v>
      </c>
      <c r="B1746" s="5">
        <f>TITRES_STAT!D1749</f>
        <v>0.59</v>
      </c>
      <c r="C1746" s="2">
        <f t="shared" si="243"/>
        <v>1.0000000000000009E-2</v>
      </c>
      <c r="D1746" s="2">
        <f t="shared" si="244"/>
        <v>1.0000000000000009E-2</v>
      </c>
      <c r="E1746" s="2">
        <f t="shared" si="245"/>
        <v>0</v>
      </c>
      <c r="F1746" s="2">
        <f t="shared" si="246"/>
        <v>6.4113364447488178E-3</v>
      </c>
      <c r="G1746" s="2">
        <f t="shared" si="246"/>
        <v>6.3666187508165193E-3</v>
      </c>
      <c r="H1746" s="2">
        <f t="shared" si="247"/>
        <v>1.0070237744213226</v>
      </c>
      <c r="I1746" s="2">
        <f t="shared" si="248"/>
        <v>50.174979851032106</v>
      </c>
    </row>
    <row r="1747" spans="1:9" ht="13.5" x14ac:dyDescent="0.25">
      <c r="A1747" s="3">
        <f>TITRES_STAT!B1750</f>
        <v>44852</v>
      </c>
      <c r="B1747" s="5">
        <f>TITRES_STAT!D1750</f>
        <v>0.57999999999999996</v>
      </c>
      <c r="C1747" s="2">
        <f t="shared" si="243"/>
        <v>-1.0000000000000009E-2</v>
      </c>
      <c r="D1747" s="2">
        <f t="shared" si="244"/>
        <v>0</v>
      </c>
      <c r="E1747" s="2">
        <f t="shared" si="245"/>
        <v>1.0000000000000009E-2</v>
      </c>
      <c r="F1747" s="2">
        <f t="shared" si="246"/>
        <v>5.9533838415524731E-3</v>
      </c>
      <c r="G1747" s="2">
        <f t="shared" si="246"/>
        <v>6.6261459829010539E-3</v>
      </c>
      <c r="H1747" s="2">
        <f t="shared" si="247"/>
        <v>0.89846856029362143</v>
      </c>
      <c r="I1747" s="2">
        <f t="shared" si="248"/>
        <v>47.32596467937622</v>
      </c>
    </row>
    <row r="1748" spans="1:9" ht="13.5" x14ac:dyDescent="0.25">
      <c r="A1748" s="3">
        <f>TITRES_STAT!B1751</f>
        <v>44853</v>
      </c>
      <c r="B1748" s="5">
        <f>TITRES_STAT!D1751</f>
        <v>0.57999999999999996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5.5281421385844397E-3</v>
      </c>
      <c r="G1748" s="2">
        <f t="shared" si="246"/>
        <v>6.1528498412652651E-3</v>
      </c>
      <c r="H1748" s="2">
        <f t="shared" si="247"/>
        <v>0.89846856029362143</v>
      </c>
      <c r="I1748" s="2">
        <f t="shared" si="248"/>
        <v>47.32596467937622</v>
      </c>
    </row>
    <row r="1749" spans="1:9" ht="13.5" x14ac:dyDescent="0.25">
      <c r="A1749" s="3">
        <f>TITRES_STAT!B1752</f>
        <v>44854</v>
      </c>
      <c r="B1749" s="5">
        <f>TITRES_STAT!D1752</f>
        <v>0.6</v>
      </c>
      <c r="C1749" s="2">
        <f t="shared" si="243"/>
        <v>2.0000000000000018E-2</v>
      </c>
      <c r="D1749" s="2">
        <f t="shared" si="244"/>
        <v>2.0000000000000018E-2</v>
      </c>
      <c r="E1749" s="2">
        <f t="shared" si="245"/>
        <v>0</v>
      </c>
      <c r="F1749" s="2">
        <f t="shared" si="246"/>
        <v>6.5618462715426951E-3</v>
      </c>
      <c r="G1749" s="2">
        <f t="shared" si="246"/>
        <v>5.7133605668891752E-3</v>
      </c>
      <c r="H1749" s="2">
        <f t="shared" si="247"/>
        <v>1.148509042046248</v>
      </c>
      <c r="I1749" s="2">
        <f t="shared" si="248"/>
        <v>53.456095346585265</v>
      </c>
    </row>
    <row r="1750" spans="1:9" ht="13.5" x14ac:dyDescent="0.25">
      <c r="A1750" s="3">
        <f>TITRES_STAT!B1753</f>
        <v>44855</v>
      </c>
      <c r="B1750" s="5">
        <f>TITRES_STAT!D1753</f>
        <v>0.6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6.0931429664325019E-3</v>
      </c>
      <c r="G1750" s="2">
        <f t="shared" si="246"/>
        <v>5.3052633835399482E-3</v>
      </c>
      <c r="H1750" s="2">
        <f t="shared" si="247"/>
        <v>1.1485090420462478</v>
      </c>
      <c r="I1750" s="2">
        <f t="shared" si="248"/>
        <v>53.456095346585265</v>
      </c>
    </row>
    <row r="1751" spans="1:9" ht="13.5" x14ac:dyDescent="0.25">
      <c r="A1751" s="3">
        <f>TITRES_STAT!B1754</f>
        <v>44858</v>
      </c>
      <c r="B1751" s="5">
        <f>TITRES_STAT!D1754</f>
        <v>0.57999999999999996</v>
      </c>
      <c r="C1751" s="2">
        <f t="shared" si="243"/>
        <v>-2.0000000000000018E-2</v>
      </c>
      <c r="D1751" s="2">
        <f t="shared" si="244"/>
        <v>0</v>
      </c>
      <c r="E1751" s="2">
        <f t="shared" si="245"/>
        <v>2.0000000000000018E-2</v>
      </c>
      <c r="F1751" s="2">
        <f t="shared" si="246"/>
        <v>5.65791846883018E-3</v>
      </c>
      <c r="G1751" s="2">
        <f t="shared" si="246"/>
        <v>6.3548874275728097E-3</v>
      </c>
      <c r="H1751" s="2">
        <f t="shared" si="247"/>
        <v>0.89032552241309637</v>
      </c>
      <c r="I1751" s="2">
        <f t="shared" si="248"/>
        <v>47.099058435001751</v>
      </c>
    </row>
    <row r="1752" spans="1:9" ht="13.5" x14ac:dyDescent="0.25">
      <c r="A1752" s="3">
        <f>TITRES_STAT!B1755</f>
        <v>44859</v>
      </c>
      <c r="B1752" s="5">
        <f>TITRES_STAT!D1755</f>
        <v>0.56000000000000005</v>
      </c>
      <c r="C1752" s="2">
        <f t="shared" si="243"/>
        <v>-1.9999999999999907E-2</v>
      </c>
      <c r="D1752" s="2">
        <f t="shared" si="244"/>
        <v>0</v>
      </c>
      <c r="E1752" s="2">
        <f t="shared" si="245"/>
        <v>1.9999999999999907E-2</v>
      </c>
      <c r="F1752" s="2">
        <f t="shared" si="246"/>
        <v>5.2537814353423098E-3</v>
      </c>
      <c r="G1752" s="2">
        <f t="shared" si="246"/>
        <v>7.3295383256033169E-3</v>
      </c>
      <c r="H1752" s="2">
        <f t="shared" si="247"/>
        <v>0.71679568370492897</v>
      </c>
      <c r="I1752" s="2">
        <f t="shared" si="248"/>
        <v>41.75195048009725</v>
      </c>
    </row>
    <row r="1753" spans="1:9" ht="13.5" x14ac:dyDescent="0.25">
      <c r="A1753" s="3">
        <f>TITRES_STAT!B1756</f>
        <v>44860</v>
      </c>
      <c r="B1753" s="5">
        <f>TITRES_STAT!D1756</f>
        <v>0.54</v>
      </c>
      <c r="C1753" s="2">
        <f t="shared" si="243"/>
        <v>-2.0000000000000018E-2</v>
      </c>
      <c r="D1753" s="2">
        <f t="shared" si="244"/>
        <v>0</v>
      </c>
      <c r="E1753" s="2">
        <f t="shared" si="245"/>
        <v>2.0000000000000018E-2</v>
      </c>
      <c r="F1753" s="2">
        <f t="shared" si="246"/>
        <v>4.8785113328178586E-3</v>
      </c>
      <c r="G1753" s="2">
        <f t="shared" si="246"/>
        <v>8.2345713023459378E-3</v>
      </c>
      <c r="H1753" s="2">
        <f t="shared" si="247"/>
        <v>0.59244266078891383</v>
      </c>
      <c r="I1753" s="2">
        <f t="shared" si="248"/>
        <v>37.203390450203791</v>
      </c>
    </row>
    <row r="1754" spans="1:9" ht="13.5" x14ac:dyDescent="0.25">
      <c r="A1754" s="3">
        <f>TITRES_STAT!B1757</f>
        <v>44861</v>
      </c>
      <c r="B1754" s="5">
        <f>TITRES_STAT!D1757</f>
        <v>0.56000000000000005</v>
      </c>
      <c r="C1754" s="2">
        <f t="shared" si="243"/>
        <v>2.0000000000000018E-2</v>
      </c>
      <c r="D1754" s="2">
        <f t="shared" si="244"/>
        <v>2.0000000000000018E-2</v>
      </c>
      <c r="E1754" s="2">
        <f t="shared" si="245"/>
        <v>0</v>
      </c>
      <c r="F1754" s="2">
        <f t="shared" si="246"/>
        <v>5.958617666188013E-3</v>
      </c>
      <c r="G1754" s="2">
        <f t="shared" si="246"/>
        <v>7.6463876378926572E-3</v>
      </c>
      <c r="H1754" s="2">
        <f t="shared" si="247"/>
        <v>0.77927224571499842</v>
      </c>
      <c r="I1754" s="2">
        <f t="shared" si="248"/>
        <v>43.7972461826295</v>
      </c>
    </row>
    <row r="1755" spans="1:9" ht="13.5" x14ac:dyDescent="0.25">
      <c r="A1755" s="3">
        <f>TITRES_STAT!B1758</f>
        <v>44862</v>
      </c>
      <c r="B1755" s="5">
        <f>TITRES_STAT!D1758</f>
        <v>0.56999999999999995</v>
      </c>
      <c r="C1755" s="2">
        <f t="shared" si="243"/>
        <v>9.9999999999998979E-3</v>
      </c>
      <c r="D1755" s="2">
        <f t="shared" si="244"/>
        <v>9.9999999999998979E-3</v>
      </c>
      <c r="E1755" s="2">
        <f t="shared" si="245"/>
        <v>0</v>
      </c>
      <c r="F1755" s="2">
        <f t="shared" si="246"/>
        <v>6.2472878328888619E-3</v>
      </c>
      <c r="G1755" s="2">
        <f t="shared" si="246"/>
        <v>7.1002170923288961E-3</v>
      </c>
      <c r="H1755" s="2">
        <f t="shared" si="247"/>
        <v>0.87987279144442743</v>
      </c>
      <c r="I1755" s="2">
        <f t="shared" si="248"/>
        <v>46.804911239146371</v>
      </c>
    </row>
    <row r="1756" spans="1:9" ht="13.5" x14ac:dyDescent="0.25">
      <c r="A1756" s="3">
        <f>TITRES_STAT!B1759</f>
        <v>44865</v>
      </c>
      <c r="B1756" s="5">
        <f>TITRES_STAT!D1759</f>
        <v>0.56999999999999995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5.801052987682514E-3</v>
      </c>
      <c r="G1756" s="2">
        <f t="shared" si="246"/>
        <v>6.5930587285911177E-3</v>
      </c>
      <c r="H1756" s="2">
        <f t="shared" si="247"/>
        <v>0.87987279144442743</v>
      </c>
      <c r="I1756" s="2">
        <f t="shared" si="248"/>
        <v>46.804911239146371</v>
      </c>
    </row>
    <row r="1757" spans="1:9" ht="13.5" x14ac:dyDescent="0.25">
      <c r="A1757" s="3">
        <f>TITRES_STAT!B1760</f>
        <v>44866</v>
      </c>
      <c r="B1757" s="5">
        <f>TITRES_STAT!D1760</f>
        <v>0.56000000000000005</v>
      </c>
      <c r="C1757" s="2">
        <f t="shared" si="243"/>
        <v>-9.9999999999998979E-3</v>
      </c>
      <c r="D1757" s="2">
        <f t="shared" si="244"/>
        <v>0</v>
      </c>
      <c r="E1757" s="2">
        <f t="shared" si="245"/>
        <v>9.9999999999998979E-3</v>
      </c>
      <c r="F1757" s="2">
        <f t="shared" ref="F1757:G1772" si="249">((F1756*13)+D1757)/14</f>
        <v>5.3866920599909057E-3</v>
      </c>
      <c r="G1757" s="2">
        <f t="shared" si="249"/>
        <v>6.8364116765488878E-3</v>
      </c>
      <c r="H1757" s="2">
        <f t="shared" si="247"/>
        <v>0.78794143987393395</v>
      </c>
      <c r="I1757" s="2">
        <f t="shared" si="248"/>
        <v>44.069756553631365</v>
      </c>
    </row>
    <row r="1758" spans="1:9" ht="13.5" x14ac:dyDescent="0.25">
      <c r="A1758" s="3">
        <f>TITRES_STAT!B1761</f>
        <v>44867</v>
      </c>
      <c r="B1758" s="5">
        <f>TITRES_STAT!D1761</f>
        <v>0.56000000000000005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5.0019283414201266E-3</v>
      </c>
      <c r="G1758" s="2">
        <f t="shared" si="249"/>
        <v>6.3480965567953964E-3</v>
      </c>
      <c r="H1758" s="2">
        <f t="shared" si="247"/>
        <v>0.78794143987393395</v>
      </c>
      <c r="I1758" s="2">
        <f t="shared" si="248"/>
        <v>44.069756553631365</v>
      </c>
    </row>
    <row r="1759" spans="1:9" ht="13.5" x14ac:dyDescent="0.25">
      <c r="A1759" s="3">
        <f>TITRES_STAT!B1762</f>
        <v>44868</v>
      </c>
      <c r="B1759" s="5">
        <f>TITRES_STAT!D1762</f>
        <v>0.56000000000000005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4.6446477456044038E-3</v>
      </c>
      <c r="G1759" s="2">
        <f t="shared" si="249"/>
        <v>5.8946610884528681E-3</v>
      </c>
      <c r="H1759" s="2">
        <f t="shared" si="247"/>
        <v>0.78794143987393395</v>
      </c>
      <c r="I1759" s="2">
        <f t="shared" si="248"/>
        <v>44.069756553631365</v>
      </c>
    </row>
    <row r="1760" spans="1:9" ht="13.5" x14ac:dyDescent="0.25">
      <c r="A1760" s="3">
        <f>TITRES_STAT!B1763</f>
        <v>44869</v>
      </c>
      <c r="B1760" s="5">
        <f>TITRES_STAT!D1763</f>
        <v>0.55000000000000004</v>
      </c>
      <c r="C1760" s="2">
        <f t="shared" si="243"/>
        <v>-1.0000000000000009E-2</v>
      </c>
      <c r="D1760" s="2">
        <f t="shared" si="244"/>
        <v>0</v>
      </c>
      <c r="E1760" s="2">
        <f t="shared" si="245"/>
        <v>1.0000000000000009E-2</v>
      </c>
      <c r="F1760" s="2">
        <f t="shared" si="249"/>
        <v>4.3128871923469462E-3</v>
      </c>
      <c r="G1760" s="2">
        <f t="shared" si="249"/>
        <v>6.1878995821348067E-3</v>
      </c>
      <c r="H1760" s="2">
        <f t="shared" si="247"/>
        <v>0.69698726281834933</v>
      </c>
      <c r="I1760" s="2">
        <f t="shared" si="248"/>
        <v>41.072038552652174</v>
      </c>
    </row>
    <row r="1761" spans="1:9" ht="13.5" x14ac:dyDescent="0.25">
      <c r="A1761" s="3">
        <f>TITRES_STAT!B1764</f>
        <v>44872</v>
      </c>
      <c r="B1761" s="5">
        <f>TITRES_STAT!D1764</f>
        <v>0.55000000000000004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4.0048238214650212E-3</v>
      </c>
      <c r="G1761" s="2">
        <f t="shared" si="249"/>
        <v>5.7459067548394638E-3</v>
      </c>
      <c r="H1761" s="2">
        <f t="shared" si="247"/>
        <v>0.69698726281834922</v>
      </c>
      <c r="I1761" s="2">
        <f t="shared" si="248"/>
        <v>41.072038552652174</v>
      </c>
    </row>
    <row r="1762" spans="1:9" ht="13.5" x14ac:dyDescent="0.25">
      <c r="A1762" s="3">
        <f>TITRES_STAT!B1765</f>
        <v>44873</v>
      </c>
      <c r="B1762" s="5">
        <f>TITRES_STAT!D1765</f>
        <v>0.56999999999999995</v>
      </c>
      <c r="C1762" s="2">
        <f t="shared" si="243"/>
        <v>1.9999999999999907E-2</v>
      </c>
      <c r="D1762" s="2">
        <f t="shared" si="244"/>
        <v>1.9999999999999907E-2</v>
      </c>
      <c r="E1762" s="2">
        <f t="shared" si="245"/>
        <v>0</v>
      </c>
      <c r="F1762" s="2">
        <f t="shared" si="249"/>
        <v>5.1473364056460842E-3</v>
      </c>
      <c r="G1762" s="2">
        <f t="shared" si="249"/>
        <v>5.3354848437795017E-3</v>
      </c>
      <c r="H1762" s="2">
        <f t="shared" si="247"/>
        <v>0.96473639347832185</v>
      </c>
      <c r="I1762" s="2">
        <f t="shared" si="248"/>
        <v>49.102586824402216</v>
      </c>
    </row>
    <row r="1763" spans="1:9" ht="13.5" x14ac:dyDescent="0.25">
      <c r="A1763" s="3">
        <f>TITRES_STAT!B1766</f>
        <v>44874</v>
      </c>
      <c r="B1763" s="5">
        <f>TITRES_STAT!D1766</f>
        <v>0.56999999999999995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4.7796695195285064E-3</v>
      </c>
      <c r="G1763" s="2">
        <f t="shared" si="249"/>
        <v>4.9543787835095374E-3</v>
      </c>
      <c r="H1763" s="2">
        <f t="shared" si="247"/>
        <v>0.96473639347832185</v>
      </c>
      <c r="I1763" s="2">
        <f t="shared" si="248"/>
        <v>49.102586824402216</v>
      </c>
    </row>
    <row r="1764" spans="1:9" ht="13.5" x14ac:dyDescent="0.25">
      <c r="A1764" s="3">
        <f>TITRES_STAT!B1767</f>
        <v>44875</v>
      </c>
      <c r="B1764" s="5">
        <f>TITRES_STAT!D1767</f>
        <v>0.55000000000000004</v>
      </c>
      <c r="C1764" s="2">
        <f t="shared" si="243"/>
        <v>-1.9999999999999907E-2</v>
      </c>
      <c r="D1764" s="2">
        <f t="shared" si="244"/>
        <v>0</v>
      </c>
      <c r="E1764" s="2">
        <f t="shared" si="245"/>
        <v>1.9999999999999907E-2</v>
      </c>
      <c r="F1764" s="2">
        <f t="shared" si="249"/>
        <v>4.4382645538478989E-3</v>
      </c>
      <c r="G1764" s="2">
        <f t="shared" si="249"/>
        <v>6.0290660132588502E-3</v>
      </c>
      <c r="H1764" s="2">
        <f t="shared" si="247"/>
        <v>0.73614462739128539</v>
      </c>
      <c r="I1764" s="2">
        <f t="shared" si="248"/>
        <v>42.401111968270143</v>
      </c>
    </row>
    <row r="1765" spans="1:9" ht="13.5" x14ac:dyDescent="0.25">
      <c r="A1765" s="3">
        <f>TITRES_STAT!B1768</f>
        <v>44876</v>
      </c>
      <c r="B1765" s="5">
        <f>TITRES_STAT!D1768</f>
        <v>0.56999999999999995</v>
      </c>
      <c r="C1765" s="2">
        <f t="shared" si="243"/>
        <v>1.9999999999999907E-2</v>
      </c>
      <c r="D1765" s="2">
        <f t="shared" si="244"/>
        <v>1.9999999999999907E-2</v>
      </c>
      <c r="E1765" s="2">
        <f t="shared" si="245"/>
        <v>0</v>
      </c>
      <c r="F1765" s="2">
        <f t="shared" si="249"/>
        <v>5.5498170857158991E-3</v>
      </c>
      <c r="G1765" s="2">
        <f t="shared" si="249"/>
        <v>5.5984184408832179E-3</v>
      </c>
      <c r="H1765" s="2">
        <f t="shared" si="247"/>
        <v>0.991318734803315</v>
      </c>
      <c r="I1765" s="2">
        <f t="shared" si="248"/>
        <v>49.782022208575704</v>
      </c>
    </row>
    <row r="1766" spans="1:9" ht="13.5" x14ac:dyDescent="0.25">
      <c r="A1766" s="3">
        <f>TITRES_STAT!B1769</f>
        <v>44879</v>
      </c>
      <c r="B1766" s="5">
        <f>TITRES_STAT!D1769</f>
        <v>0.56000000000000005</v>
      </c>
      <c r="C1766" s="2">
        <f t="shared" si="243"/>
        <v>-9.9999999999998979E-3</v>
      </c>
      <c r="D1766" s="2">
        <f t="shared" si="244"/>
        <v>0</v>
      </c>
      <c r="E1766" s="2">
        <f t="shared" si="245"/>
        <v>9.9999999999998979E-3</v>
      </c>
      <c r="F1766" s="2">
        <f t="shared" si="249"/>
        <v>5.1534015795933344E-3</v>
      </c>
      <c r="G1766" s="2">
        <f t="shared" si="249"/>
        <v>5.9128171236772662E-3</v>
      </c>
      <c r="H1766" s="2">
        <f t="shared" si="247"/>
        <v>0.87156451346297681</v>
      </c>
      <c r="I1766" s="2">
        <f t="shared" si="248"/>
        <v>46.568766782733618</v>
      </c>
    </row>
    <row r="1767" spans="1:9" ht="13.5" x14ac:dyDescent="0.25">
      <c r="A1767" s="3">
        <f>TITRES_STAT!B1770</f>
        <v>44880</v>
      </c>
      <c r="B1767" s="5">
        <f>TITRES_STAT!D1770</f>
        <v>0.56000000000000005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4.7853014667652389E-3</v>
      </c>
      <c r="G1767" s="2">
        <f t="shared" si="249"/>
        <v>5.4904730434146036E-3</v>
      </c>
      <c r="H1767" s="2">
        <f t="shared" si="247"/>
        <v>0.87156451346297692</v>
      </c>
      <c r="I1767" s="2">
        <f t="shared" si="248"/>
        <v>46.568766782733618</v>
      </c>
    </row>
    <row r="1768" spans="1:9" ht="13.5" x14ac:dyDescent="0.25">
      <c r="A1768" s="3">
        <f>TITRES_STAT!B1771</f>
        <v>44881</v>
      </c>
      <c r="B1768" s="5">
        <f>TITRES_STAT!D1771</f>
        <v>0.56000000000000005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4.4434942191391505E-3</v>
      </c>
      <c r="G1768" s="2">
        <f t="shared" si="249"/>
        <v>5.0982963974564172E-3</v>
      </c>
      <c r="H1768" s="2">
        <f t="shared" si="247"/>
        <v>0.87156451346297692</v>
      </c>
      <c r="I1768" s="2">
        <f t="shared" si="248"/>
        <v>46.568766782733618</v>
      </c>
    </row>
    <row r="1769" spans="1:9" ht="13.5" x14ac:dyDescent="0.25">
      <c r="A1769" s="3">
        <f>TITRES_STAT!B1772</f>
        <v>44882</v>
      </c>
      <c r="B1769" s="5">
        <f>TITRES_STAT!D1772</f>
        <v>0.56000000000000005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4.1261017749149257E-3</v>
      </c>
      <c r="G1769" s="2">
        <f t="shared" si="249"/>
        <v>4.7341323690666733E-3</v>
      </c>
      <c r="H1769" s="2">
        <f t="shared" si="247"/>
        <v>0.87156451346297703</v>
      </c>
      <c r="I1769" s="2">
        <f t="shared" si="248"/>
        <v>46.568766782733626</v>
      </c>
    </row>
    <row r="1770" spans="1:9" ht="13.5" x14ac:dyDescent="0.25">
      <c r="A1770" s="3">
        <f>TITRES_STAT!B1773</f>
        <v>44883</v>
      </c>
      <c r="B1770" s="5">
        <f>TITRES_STAT!D1773</f>
        <v>0.56000000000000005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3.8313802195638594E-3</v>
      </c>
      <c r="G1770" s="2">
        <f t="shared" si="249"/>
        <v>4.3959800569904825E-3</v>
      </c>
      <c r="H1770" s="2">
        <f t="shared" si="247"/>
        <v>0.87156451346297692</v>
      </c>
      <c r="I1770" s="2">
        <f t="shared" si="248"/>
        <v>46.568766782733618</v>
      </c>
    </row>
    <row r="1771" spans="1:9" ht="13.5" x14ac:dyDescent="0.25">
      <c r="A1771" s="3">
        <f>TITRES_STAT!B1774</f>
        <v>44886</v>
      </c>
      <c r="B1771" s="5">
        <f>TITRES_STAT!D1774</f>
        <v>0.55000000000000004</v>
      </c>
      <c r="C1771" s="2">
        <f t="shared" si="243"/>
        <v>-1.0000000000000009E-2</v>
      </c>
      <c r="D1771" s="2">
        <f t="shared" si="244"/>
        <v>0</v>
      </c>
      <c r="E1771" s="2">
        <f t="shared" si="245"/>
        <v>1.0000000000000009E-2</v>
      </c>
      <c r="F1771" s="2">
        <f t="shared" si="249"/>
        <v>3.5577102038807265E-3</v>
      </c>
      <c r="G1771" s="2">
        <f t="shared" si="249"/>
        <v>4.7962671957768781E-3</v>
      </c>
      <c r="H1771" s="2">
        <f t="shared" si="247"/>
        <v>0.74176647352201242</v>
      </c>
      <c r="I1771" s="2">
        <f t="shared" si="248"/>
        <v>42.587022129441507</v>
      </c>
    </row>
    <row r="1772" spans="1:9" ht="13.5" x14ac:dyDescent="0.25">
      <c r="A1772" s="3">
        <f>TITRES_STAT!B1775</f>
        <v>44887</v>
      </c>
      <c r="B1772" s="5">
        <f>TITRES_STAT!D1775</f>
        <v>0.54</v>
      </c>
      <c r="C1772" s="2">
        <f t="shared" si="243"/>
        <v>-1.0000000000000009E-2</v>
      </c>
      <c r="D1772" s="2">
        <f t="shared" si="244"/>
        <v>0</v>
      </c>
      <c r="E1772" s="2">
        <f t="shared" si="245"/>
        <v>1.0000000000000009E-2</v>
      </c>
      <c r="F1772" s="2">
        <f t="shared" si="249"/>
        <v>3.3035880464606748E-3</v>
      </c>
      <c r="G1772" s="2">
        <f t="shared" si="249"/>
        <v>5.1679623960785301E-3</v>
      </c>
      <c r="H1772" s="2">
        <f t="shared" si="247"/>
        <v>0.63924382440697525</v>
      </c>
      <c r="I1772" s="2">
        <f t="shared" si="248"/>
        <v>38.996262477196318</v>
      </c>
    </row>
    <row r="1773" spans="1:9" ht="13.5" x14ac:dyDescent="0.25">
      <c r="A1773" s="3">
        <f>TITRES_STAT!B1776</f>
        <v>44888</v>
      </c>
      <c r="B1773" s="5">
        <f>TITRES_STAT!D1776</f>
        <v>0.55000000000000004</v>
      </c>
      <c r="C1773" s="2">
        <f t="shared" si="243"/>
        <v>1.0000000000000009E-2</v>
      </c>
      <c r="D1773" s="2">
        <f t="shared" si="244"/>
        <v>1.0000000000000009E-2</v>
      </c>
      <c r="E1773" s="2">
        <f t="shared" si="245"/>
        <v>0</v>
      </c>
      <c r="F1773" s="2">
        <f t="shared" ref="F1773:G1788" si="250">((F1772*13)+D1773)/14</f>
        <v>3.7819031859991988E-3</v>
      </c>
      <c r="G1773" s="2">
        <f t="shared" si="250"/>
        <v>4.7988222249300636E-3</v>
      </c>
      <c r="H1773" s="2">
        <f t="shared" si="247"/>
        <v>0.78808987054199842</v>
      </c>
      <c r="I1773" s="2">
        <f t="shared" si="248"/>
        <v>44.074399364675998</v>
      </c>
    </row>
    <row r="1774" spans="1:9" ht="13.5" x14ac:dyDescent="0.25">
      <c r="A1774" s="3">
        <f>TITRES_STAT!B1777</f>
        <v>44889</v>
      </c>
      <c r="B1774" s="5">
        <f>TITRES_STAT!D1777</f>
        <v>0.55000000000000004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3.5117672441421131E-3</v>
      </c>
      <c r="G1774" s="2">
        <f t="shared" si="250"/>
        <v>4.4560492088636305E-3</v>
      </c>
      <c r="H1774" s="2">
        <f t="shared" si="247"/>
        <v>0.78808987054199842</v>
      </c>
      <c r="I1774" s="2">
        <f t="shared" si="248"/>
        <v>44.074399364675998</v>
      </c>
    </row>
    <row r="1775" spans="1:9" ht="13.5" x14ac:dyDescent="0.25">
      <c r="A1775" s="3">
        <f>TITRES_STAT!B1778</f>
        <v>44890</v>
      </c>
      <c r="B1775" s="5">
        <f>TITRES_STAT!D1778</f>
        <v>0.55000000000000004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3.2609267267033905E-3</v>
      </c>
      <c r="G1775" s="2">
        <f t="shared" si="250"/>
        <v>4.1377599796590852E-3</v>
      </c>
      <c r="H1775" s="2">
        <f t="shared" si="247"/>
        <v>0.78808987054199842</v>
      </c>
      <c r="I1775" s="2">
        <f t="shared" si="248"/>
        <v>44.074399364675998</v>
      </c>
    </row>
    <row r="1776" spans="1:9" ht="13.5" x14ac:dyDescent="0.25">
      <c r="A1776" s="3">
        <f>TITRES_STAT!B1779</f>
        <v>44893</v>
      </c>
      <c r="B1776" s="5">
        <f>TITRES_STAT!D1779</f>
        <v>0.54</v>
      </c>
      <c r="C1776" s="2">
        <f t="shared" si="243"/>
        <v>-1.0000000000000009E-2</v>
      </c>
      <c r="D1776" s="2">
        <f t="shared" si="244"/>
        <v>0</v>
      </c>
      <c r="E1776" s="2">
        <f t="shared" si="245"/>
        <v>1.0000000000000009E-2</v>
      </c>
      <c r="F1776" s="2">
        <f t="shared" si="250"/>
        <v>3.0280033890817196E-3</v>
      </c>
      <c r="G1776" s="2">
        <f t="shared" si="250"/>
        <v>4.5564914096834367E-3</v>
      </c>
      <c r="H1776" s="2">
        <f t="shared" si="247"/>
        <v>0.66454715192628677</v>
      </c>
      <c r="I1776" s="2">
        <f t="shared" si="248"/>
        <v>39.92360031118637</v>
      </c>
    </row>
    <row r="1777" spans="1:9" ht="13.5" x14ac:dyDescent="0.25">
      <c r="A1777" s="3">
        <f>TITRES_STAT!B1780</f>
        <v>44894</v>
      </c>
      <c r="B1777" s="5">
        <f>TITRES_STAT!D1780</f>
        <v>0.56000000000000005</v>
      </c>
      <c r="C1777" s="2">
        <f t="shared" si="243"/>
        <v>2.0000000000000018E-2</v>
      </c>
      <c r="D1777" s="2">
        <f t="shared" si="244"/>
        <v>2.0000000000000018E-2</v>
      </c>
      <c r="E1777" s="2">
        <f t="shared" si="245"/>
        <v>0</v>
      </c>
      <c r="F1777" s="2">
        <f t="shared" si="250"/>
        <v>4.2402888612901694E-3</v>
      </c>
      <c r="G1777" s="2">
        <f t="shared" si="250"/>
        <v>4.2310277375631911E-3</v>
      </c>
      <c r="H1777" s="2">
        <f t="shared" si="247"/>
        <v>1.0021888591381138</v>
      </c>
      <c r="I1777" s="2">
        <f t="shared" si="248"/>
        <v>50.054661655121187</v>
      </c>
    </row>
    <row r="1778" spans="1:9" ht="13.5" x14ac:dyDescent="0.25">
      <c r="A1778" s="3">
        <f>TITRES_STAT!B1781</f>
        <v>44895</v>
      </c>
      <c r="B1778" s="5">
        <f>TITRES_STAT!D1781</f>
        <v>0.56000000000000005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3.9374110854837286E-3</v>
      </c>
      <c r="G1778" s="2">
        <f t="shared" si="250"/>
        <v>3.9288114705943915E-3</v>
      </c>
      <c r="H1778" s="2">
        <f t="shared" si="247"/>
        <v>1.0021888591381138</v>
      </c>
      <c r="I1778" s="2">
        <f t="shared" si="248"/>
        <v>50.054661655121187</v>
      </c>
    </row>
    <row r="1779" spans="1:9" ht="13.5" x14ac:dyDescent="0.25">
      <c r="A1779" s="3">
        <f>TITRES_STAT!B1782</f>
        <v>44896</v>
      </c>
      <c r="B1779" s="5">
        <f>TITRES_STAT!D1782</f>
        <v>0.55000000000000004</v>
      </c>
      <c r="C1779" s="2">
        <f t="shared" si="243"/>
        <v>-1.0000000000000009E-2</v>
      </c>
      <c r="D1779" s="2">
        <f t="shared" si="244"/>
        <v>0</v>
      </c>
      <c r="E1779" s="2">
        <f t="shared" si="245"/>
        <v>1.0000000000000009E-2</v>
      </c>
      <c r="F1779" s="2">
        <f t="shared" si="250"/>
        <v>3.6561674365206054E-3</v>
      </c>
      <c r="G1779" s="2">
        <f t="shared" si="250"/>
        <v>4.3624677941233644E-3</v>
      </c>
      <c r="H1779" s="2">
        <f t="shared" si="247"/>
        <v>0.83809614398661947</v>
      </c>
      <c r="I1779" s="2">
        <f t="shared" si="248"/>
        <v>45.595881734939347</v>
      </c>
    </row>
    <row r="1780" spans="1:9" ht="13.5" x14ac:dyDescent="0.25">
      <c r="A1780" s="3">
        <f>TITRES_STAT!B1783</f>
        <v>44897</v>
      </c>
      <c r="B1780" s="5">
        <f>TITRES_STAT!D1783</f>
        <v>0.56000000000000005</v>
      </c>
      <c r="C1780" s="2">
        <f t="shared" si="243"/>
        <v>1.0000000000000009E-2</v>
      </c>
      <c r="D1780" s="2">
        <f t="shared" si="244"/>
        <v>1.0000000000000009E-2</v>
      </c>
      <c r="E1780" s="2">
        <f t="shared" si="245"/>
        <v>0</v>
      </c>
      <c r="F1780" s="2">
        <f t="shared" si="250"/>
        <v>4.1092983339119909E-3</v>
      </c>
      <c r="G1780" s="2">
        <f t="shared" si="250"/>
        <v>4.0508629516859814E-3</v>
      </c>
      <c r="H1780" s="2">
        <f t="shared" si="247"/>
        <v>1.0144254157504116</v>
      </c>
      <c r="I1780" s="2">
        <f t="shared" si="248"/>
        <v>50.358052863055192</v>
      </c>
    </row>
    <row r="1781" spans="1:9" ht="13.5" x14ac:dyDescent="0.25">
      <c r="A1781" s="3">
        <f>TITRES_STAT!B1784</f>
        <v>44900</v>
      </c>
      <c r="B1781" s="5">
        <f>TITRES_STAT!D1784</f>
        <v>0.56000000000000005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3.815777024346849E-3</v>
      </c>
      <c r="G1781" s="2">
        <f t="shared" si="250"/>
        <v>3.7615155979941256E-3</v>
      </c>
      <c r="H1781" s="2">
        <f t="shared" si="247"/>
        <v>1.0144254157504116</v>
      </c>
      <c r="I1781" s="2">
        <f t="shared" si="248"/>
        <v>50.358052863055192</v>
      </c>
    </row>
    <row r="1782" spans="1:9" ht="13.5" x14ac:dyDescent="0.25">
      <c r="A1782" s="3">
        <f>TITRES_STAT!B1785</f>
        <v>44901</v>
      </c>
      <c r="B1782" s="5">
        <f>TITRES_STAT!D1785</f>
        <v>0.56000000000000005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3.5432215226077887E-3</v>
      </c>
      <c r="G1782" s="2">
        <f t="shared" si="250"/>
        <v>3.4928359124231164E-3</v>
      </c>
      <c r="H1782" s="2">
        <f t="shared" si="247"/>
        <v>1.0144254157504118</v>
      </c>
      <c r="I1782" s="2">
        <f t="shared" si="248"/>
        <v>50.3580528630552</v>
      </c>
    </row>
    <row r="1783" spans="1:9" ht="13.5" x14ac:dyDescent="0.25">
      <c r="A1783" s="3">
        <f>TITRES_STAT!B1786</f>
        <v>44902</v>
      </c>
      <c r="B1783" s="5">
        <f>TITRES_STAT!D1786</f>
        <v>0.55000000000000004</v>
      </c>
      <c r="C1783" s="2">
        <f t="shared" si="243"/>
        <v>-1.0000000000000009E-2</v>
      </c>
      <c r="D1783" s="2">
        <f t="shared" si="244"/>
        <v>0</v>
      </c>
      <c r="E1783" s="2">
        <f t="shared" si="245"/>
        <v>1.0000000000000009E-2</v>
      </c>
      <c r="F1783" s="2">
        <f t="shared" si="250"/>
        <v>3.2901342709929465E-3</v>
      </c>
      <c r="G1783" s="2">
        <f t="shared" si="250"/>
        <v>3.9576333472500372E-3</v>
      </c>
      <c r="H1783" s="2">
        <f t="shared" si="247"/>
        <v>0.83133882861561625</v>
      </c>
      <c r="I1783" s="2">
        <f t="shared" si="248"/>
        <v>45.395140190636333</v>
      </c>
    </row>
    <row r="1784" spans="1:9" ht="13.5" x14ac:dyDescent="0.25">
      <c r="A1784" s="3">
        <f>TITRES_STAT!B1787</f>
        <v>44903</v>
      </c>
      <c r="B1784" s="5">
        <f>TITRES_STAT!D1787</f>
        <v>0.55000000000000004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3.0551246802077363E-3</v>
      </c>
      <c r="G1784" s="2">
        <f t="shared" si="250"/>
        <v>3.674945251017892E-3</v>
      </c>
      <c r="H1784" s="2">
        <f t="shared" si="247"/>
        <v>0.83133882861561625</v>
      </c>
      <c r="I1784" s="2">
        <f t="shared" si="248"/>
        <v>45.395140190636333</v>
      </c>
    </row>
    <row r="1785" spans="1:9" ht="13.5" x14ac:dyDescent="0.25">
      <c r="A1785" s="3">
        <f>TITRES_STAT!B1788</f>
        <v>44904</v>
      </c>
      <c r="B1785" s="5">
        <f>TITRES_STAT!D1788</f>
        <v>0.53</v>
      </c>
      <c r="C1785" s="2">
        <f t="shared" si="243"/>
        <v>-2.0000000000000018E-2</v>
      </c>
      <c r="D1785" s="2">
        <f t="shared" si="244"/>
        <v>0</v>
      </c>
      <c r="E1785" s="2">
        <f t="shared" si="245"/>
        <v>2.0000000000000018E-2</v>
      </c>
      <c r="F1785" s="2">
        <f t="shared" si="250"/>
        <v>2.8369014887643265E-3</v>
      </c>
      <c r="G1785" s="2">
        <f t="shared" si="250"/>
        <v>4.8410205902309012E-3</v>
      </c>
      <c r="H1785" s="2">
        <f t="shared" si="247"/>
        <v>0.58601310114010796</v>
      </c>
      <c r="I1785" s="2">
        <f t="shared" si="248"/>
        <v>36.948818437808086</v>
      </c>
    </row>
    <row r="1786" spans="1:9" ht="13.5" x14ac:dyDescent="0.25">
      <c r="A1786" s="3">
        <f>TITRES_STAT!B1789</f>
        <v>44907</v>
      </c>
      <c r="B1786" s="5">
        <f>TITRES_STAT!D1789</f>
        <v>0.54</v>
      </c>
      <c r="C1786" s="2">
        <f t="shared" si="243"/>
        <v>1.0000000000000009E-2</v>
      </c>
      <c r="D1786" s="2">
        <f t="shared" si="244"/>
        <v>1.0000000000000009E-2</v>
      </c>
      <c r="E1786" s="2">
        <f t="shared" si="245"/>
        <v>0</v>
      </c>
      <c r="F1786" s="2">
        <f t="shared" si="250"/>
        <v>3.3485513824240182E-3</v>
      </c>
      <c r="G1786" s="2">
        <f t="shared" si="250"/>
        <v>4.4952334052144076E-3</v>
      </c>
      <c r="H1786" s="2">
        <f t="shared" si="247"/>
        <v>0.74491157200864044</v>
      </c>
      <c r="I1786" s="2">
        <f t="shared" si="248"/>
        <v>42.6905055796691</v>
      </c>
    </row>
    <row r="1787" spans="1:9" ht="13.5" x14ac:dyDescent="0.25">
      <c r="A1787" s="3">
        <f>TITRES_STAT!B1790</f>
        <v>44908</v>
      </c>
      <c r="B1787" s="5">
        <f>TITRES_STAT!D1790</f>
        <v>0.54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3.1093691408223025E-3</v>
      </c>
      <c r="G1787" s="2">
        <f t="shared" si="250"/>
        <v>4.1741453048419501E-3</v>
      </c>
      <c r="H1787" s="2">
        <f t="shared" si="247"/>
        <v>0.74491157200864033</v>
      </c>
      <c r="I1787" s="2">
        <f t="shared" si="248"/>
        <v>42.690505579669093</v>
      </c>
    </row>
    <row r="1788" spans="1:9" ht="13.5" x14ac:dyDescent="0.25">
      <c r="A1788" s="3">
        <f>TITRES_STAT!B1791</f>
        <v>44909</v>
      </c>
      <c r="B1788" s="5">
        <f>TITRES_STAT!D1791</f>
        <v>0.54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2.8872713450492807E-3</v>
      </c>
      <c r="G1788" s="2">
        <f t="shared" si="250"/>
        <v>3.875992068781811E-3</v>
      </c>
      <c r="H1788" s="2">
        <f t="shared" si="247"/>
        <v>0.74491157200864033</v>
      </c>
      <c r="I1788" s="2">
        <f t="shared" si="248"/>
        <v>42.690505579669093</v>
      </c>
    </row>
    <row r="1789" spans="1:9" ht="13.5" x14ac:dyDescent="0.25">
      <c r="A1789" s="3">
        <f>TITRES_STAT!B1792</f>
        <v>44910</v>
      </c>
      <c r="B1789" s="5">
        <f>TITRES_STAT!D1792</f>
        <v>0.54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2.6810376775457606E-3</v>
      </c>
      <c r="G1789" s="2">
        <f t="shared" si="251"/>
        <v>3.5991354924402529E-3</v>
      </c>
      <c r="H1789" s="2">
        <f t="shared" si="247"/>
        <v>0.74491157200864033</v>
      </c>
      <c r="I1789" s="2">
        <f t="shared" si="248"/>
        <v>42.690505579669093</v>
      </c>
    </row>
    <row r="1790" spans="1:9" ht="13.5" x14ac:dyDescent="0.25">
      <c r="A1790" s="3">
        <f>TITRES_STAT!B1793</f>
        <v>44911</v>
      </c>
      <c r="B1790" s="5">
        <f>TITRES_STAT!D1793</f>
        <v>0.54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2.4895349862924924E-3</v>
      </c>
      <c r="G1790" s="2">
        <f t="shared" si="251"/>
        <v>3.3420543858373774E-3</v>
      </c>
      <c r="H1790" s="2">
        <f t="shared" si="247"/>
        <v>0.74491157200864055</v>
      </c>
      <c r="I1790" s="2">
        <f t="shared" si="248"/>
        <v>42.6905055796691</v>
      </c>
    </row>
    <row r="1791" spans="1:9" ht="13.5" x14ac:dyDescent="0.25">
      <c r="A1791" s="3">
        <f>TITRES_STAT!B1794</f>
        <v>44914</v>
      </c>
      <c r="B1791" s="5">
        <f>TITRES_STAT!D1794</f>
        <v>0.54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2.3117110587001716E-3</v>
      </c>
      <c r="G1791" s="2">
        <f t="shared" si="251"/>
        <v>3.1033362154204219E-3</v>
      </c>
      <c r="H1791" s="2">
        <f t="shared" si="247"/>
        <v>0.74491157200864055</v>
      </c>
      <c r="I1791" s="2">
        <f t="shared" si="248"/>
        <v>42.6905055796691</v>
      </c>
    </row>
    <row r="1792" spans="1:9" ht="13.5" x14ac:dyDescent="0.25">
      <c r="A1792" s="3">
        <f>TITRES_STAT!B1795</f>
        <v>44915</v>
      </c>
      <c r="B1792" s="5">
        <f>TITRES_STAT!D1795</f>
        <v>0.53</v>
      </c>
      <c r="C1792" s="2">
        <f t="shared" si="243"/>
        <v>-1.0000000000000009E-2</v>
      </c>
      <c r="D1792" s="2">
        <f t="shared" si="244"/>
        <v>0</v>
      </c>
      <c r="E1792" s="2">
        <f t="shared" si="245"/>
        <v>1.0000000000000009E-2</v>
      </c>
      <c r="F1792" s="2">
        <f t="shared" si="251"/>
        <v>2.1465888402215877E-3</v>
      </c>
      <c r="G1792" s="2">
        <f t="shared" si="251"/>
        <v>3.5959550571761064E-3</v>
      </c>
      <c r="H1792" s="2">
        <f t="shared" si="247"/>
        <v>0.59694540284585706</v>
      </c>
      <c r="I1792" s="2">
        <f t="shared" si="248"/>
        <v>37.380451565974816</v>
      </c>
    </row>
    <row r="1793" spans="1:9" ht="13.5" x14ac:dyDescent="0.25">
      <c r="A1793" s="3">
        <f>TITRES_STAT!B1796</f>
        <v>44916</v>
      </c>
      <c r="B1793" s="5">
        <f>TITRES_STAT!D1796</f>
        <v>0.52</v>
      </c>
      <c r="C1793" s="2">
        <f t="shared" si="243"/>
        <v>-1.0000000000000009E-2</v>
      </c>
      <c r="D1793" s="2">
        <f t="shared" si="244"/>
        <v>0</v>
      </c>
      <c r="E1793" s="2">
        <f t="shared" si="245"/>
        <v>1.0000000000000009E-2</v>
      </c>
      <c r="F1793" s="2">
        <f t="shared" si="251"/>
        <v>1.9932610659200455E-3</v>
      </c>
      <c r="G1793" s="2">
        <f t="shared" si="251"/>
        <v>4.0533868388063854E-3</v>
      </c>
      <c r="H1793" s="2">
        <f t="shared" si="247"/>
        <v>0.49175199535285607</v>
      </c>
      <c r="I1793" s="2">
        <f t="shared" si="248"/>
        <v>32.964728512834199</v>
      </c>
    </row>
    <row r="1794" spans="1:9" ht="13.5" x14ac:dyDescent="0.25">
      <c r="A1794" s="3">
        <f>TITRES_STAT!B1797</f>
        <v>44917</v>
      </c>
      <c r="B1794" s="5">
        <f>TITRES_STAT!D1797</f>
        <v>0.52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1.8508852754971852E-3</v>
      </c>
      <c r="G1794" s="2">
        <f t="shared" si="251"/>
        <v>3.7638592074630724E-3</v>
      </c>
      <c r="H1794" s="2">
        <f t="shared" si="247"/>
        <v>0.49175199535285602</v>
      </c>
      <c r="I1794" s="2">
        <f t="shared" si="248"/>
        <v>32.964728512834199</v>
      </c>
    </row>
    <row r="1795" spans="1:9" ht="13.5" x14ac:dyDescent="0.25">
      <c r="A1795" s="3">
        <f>TITRES_STAT!B1798</f>
        <v>44918</v>
      </c>
      <c r="B1795" s="5">
        <f>TITRES_STAT!D1798</f>
        <v>0.52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1.7186791843902434E-3</v>
      </c>
      <c r="G1795" s="2">
        <f t="shared" si="251"/>
        <v>3.4950121212157098E-3</v>
      </c>
      <c r="H1795" s="2">
        <f t="shared" si="247"/>
        <v>0.49175199535285607</v>
      </c>
      <c r="I1795" s="2">
        <f t="shared" si="248"/>
        <v>32.964728512834199</v>
      </c>
    </row>
    <row r="1796" spans="1:9" ht="13.5" x14ac:dyDescent="0.25">
      <c r="A1796" s="3">
        <f>TITRES_STAT!B1799</f>
        <v>44921</v>
      </c>
      <c r="B1796" s="5">
        <f>TITRES_STAT!D1799</f>
        <v>0.54</v>
      </c>
      <c r="C1796" s="2">
        <f t="shared" si="252"/>
        <v>2.0000000000000018E-2</v>
      </c>
      <c r="D1796" s="2">
        <f t="shared" si="253"/>
        <v>2.0000000000000018E-2</v>
      </c>
      <c r="E1796" s="2">
        <f t="shared" si="254"/>
        <v>0</v>
      </c>
      <c r="F1796" s="2">
        <f t="shared" si="251"/>
        <v>3.0244878140766557E-3</v>
      </c>
      <c r="G1796" s="2">
        <f t="shared" si="251"/>
        <v>3.2453683982717305E-3</v>
      </c>
      <c r="H1796" s="2">
        <f t="shared" si="247"/>
        <v>0.93193975010273067</v>
      </c>
      <c r="I1796" s="2">
        <f t="shared" si="248"/>
        <v>48.238551437909742</v>
      </c>
    </row>
    <row r="1797" spans="1:9" ht="13.5" x14ac:dyDescent="0.25">
      <c r="A1797" s="3">
        <f>TITRES_STAT!B1800</f>
        <v>44922</v>
      </c>
      <c r="B1797" s="5">
        <f>TITRES_STAT!D1800</f>
        <v>0.56000000000000005</v>
      </c>
      <c r="C1797" s="2">
        <f t="shared" si="252"/>
        <v>2.0000000000000018E-2</v>
      </c>
      <c r="D1797" s="2">
        <f t="shared" si="253"/>
        <v>2.0000000000000018E-2</v>
      </c>
      <c r="E1797" s="2">
        <f t="shared" si="254"/>
        <v>0</v>
      </c>
      <c r="F1797" s="2">
        <f t="shared" si="251"/>
        <v>4.2370243987854671E-3</v>
      </c>
      <c r="G1797" s="2">
        <f t="shared" si="251"/>
        <v>3.0135563698237494E-3</v>
      </c>
      <c r="H1797" s="2">
        <f t="shared" si="247"/>
        <v>1.4059881013718265</v>
      </c>
      <c r="I1797" s="2">
        <f t="shared" si="248"/>
        <v>58.437034687335803</v>
      </c>
    </row>
    <row r="1798" spans="1:9" ht="13.5" x14ac:dyDescent="0.25">
      <c r="A1798" s="3">
        <f>TITRES_STAT!B1801</f>
        <v>44923</v>
      </c>
      <c r="B1798" s="5">
        <f>TITRES_STAT!D1801</f>
        <v>0.57999999999999996</v>
      </c>
      <c r="C1798" s="2">
        <f t="shared" si="252"/>
        <v>1.9999999999999907E-2</v>
      </c>
      <c r="D1798" s="2">
        <f t="shared" si="253"/>
        <v>1.9999999999999907E-2</v>
      </c>
      <c r="E1798" s="2">
        <f t="shared" si="254"/>
        <v>0</v>
      </c>
      <c r="F1798" s="2">
        <f t="shared" si="251"/>
        <v>5.3629512274436424E-3</v>
      </c>
      <c r="G1798" s="2">
        <f t="shared" si="251"/>
        <v>2.7983023434077674E-3</v>
      </c>
      <c r="H1798" s="2">
        <f t="shared" si="247"/>
        <v>1.9165017104308502</v>
      </c>
      <c r="I1798" s="2">
        <f t="shared" si="248"/>
        <v>65.712346527227936</v>
      </c>
    </row>
    <row r="1799" spans="1:9" ht="13.5" x14ac:dyDescent="0.25">
      <c r="A1799" s="3">
        <f>TITRES_STAT!B1802</f>
        <v>44924</v>
      </c>
      <c r="B1799" s="5">
        <f>TITRES_STAT!D1802</f>
        <v>0.6</v>
      </c>
      <c r="C1799" s="2">
        <f t="shared" si="252"/>
        <v>2.0000000000000018E-2</v>
      </c>
      <c r="D1799" s="2">
        <f t="shared" si="253"/>
        <v>2.0000000000000018E-2</v>
      </c>
      <c r="E1799" s="2">
        <f t="shared" si="254"/>
        <v>0</v>
      </c>
      <c r="F1799" s="2">
        <f t="shared" si="251"/>
        <v>6.4084547111976694E-3</v>
      </c>
      <c r="G1799" s="2">
        <f t="shared" si="251"/>
        <v>2.5984236045929268E-3</v>
      </c>
      <c r="H1799" s="2">
        <f t="shared" si="247"/>
        <v>2.4662855971098017</v>
      </c>
      <c r="I1799" s="2">
        <f t="shared" si="248"/>
        <v>71.150674923214552</v>
      </c>
    </row>
    <row r="1800" spans="1:9" ht="13.5" x14ac:dyDescent="0.25">
      <c r="A1800" s="3">
        <f>TITRES_STAT!B1803</f>
        <v>44925</v>
      </c>
      <c r="B1800" s="5">
        <f>TITRES_STAT!D1803</f>
        <v>0.6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5.9507079461121213E-3</v>
      </c>
      <c r="G1800" s="2">
        <f t="shared" si="251"/>
        <v>2.4128219185505749E-3</v>
      </c>
      <c r="H1800" s="2">
        <f t="shared" si="247"/>
        <v>2.4662855971098017</v>
      </c>
      <c r="I1800" s="2">
        <f t="shared" si="248"/>
        <v>71.150674923214552</v>
      </c>
    </row>
    <row r="1801" spans="1:9" ht="13.5" x14ac:dyDescent="0.25">
      <c r="A1801" s="3">
        <f>TITRES_STAT!B1804</f>
        <v>44928</v>
      </c>
      <c r="B1801" s="5">
        <f>TITRES_STAT!D1804</f>
        <v>0.62</v>
      </c>
      <c r="C1801" s="2">
        <f t="shared" si="252"/>
        <v>2.0000000000000018E-2</v>
      </c>
      <c r="D1801" s="2">
        <f t="shared" si="253"/>
        <v>2.0000000000000018E-2</v>
      </c>
      <c r="E1801" s="2">
        <f t="shared" si="254"/>
        <v>0</v>
      </c>
      <c r="F1801" s="2">
        <f t="shared" si="251"/>
        <v>6.9542288071041134E-3</v>
      </c>
      <c r="G1801" s="2">
        <f t="shared" si="251"/>
        <v>2.2404774957969628E-3</v>
      </c>
      <c r="H1801" s="2">
        <f t="shared" si="247"/>
        <v>3.1039047792936731</v>
      </c>
      <c r="I1801" s="2">
        <f t="shared" si="248"/>
        <v>75.632962902903643</v>
      </c>
    </row>
    <row r="1802" spans="1:9" ht="13.5" x14ac:dyDescent="0.25">
      <c r="A1802" s="3">
        <f>TITRES_STAT!B1805</f>
        <v>44929</v>
      </c>
      <c r="B1802" s="5">
        <f>TITRES_STAT!D1805</f>
        <v>0.62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6.4574981780252481E-3</v>
      </c>
      <c r="G1802" s="2">
        <f t="shared" si="251"/>
        <v>2.0804433889543227E-3</v>
      </c>
      <c r="H1802" s="2">
        <f t="shared" si="247"/>
        <v>3.1039047792936731</v>
      </c>
      <c r="I1802" s="2">
        <f t="shared" si="248"/>
        <v>75.632962902903643</v>
      </c>
    </row>
    <row r="1803" spans="1:9" ht="13.5" x14ac:dyDescent="0.25">
      <c r="A1803" s="3">
        <f>TITRES_STAT!B1806</f>
        <v>44930</v>
      </c>
      <c r="B1803" s="5">
        <f>TITRES_STAT!D1806</f>
        <v>0.6</v>
      </c>
      <c r="C1803" s="2">
        <f t="shared" si="252"/>
        <v>-2.0000000000000018E-2</v>
      </c>
      <c r="D1803" s="2">
        <f t="shared" si="253"/>
        <v>0</v>
      </c>
      <c r="E1803" s="2">
        <f t="shared" si="254"/>
        <v>2.0000000000000018E-2</v>
      </c>
      <c r="F1803" s="2">
        <f t="shared" si="251"/>
        <v>5.9962483081663015E-3</v>
      </c>
      <c r="G1803" s="2">
        <f t="shared" si="251"/>
        <v>3.36041171831473E-3</v>
      </c>
      <c r="H1803" s="2">
        <f t="shared" si="247"/>
        <v>1.7843790614959116</v>
      </c>
      <c r="I1803" s="2">
        <f t="shared" si="248"/>
        <v>64.08534980640357</v>
      </c>
    </row>
    <row r="1804" spans="1:9" ht="13.5" x14ac:dyDescent="0.25">
      <c r="A1804" s="3">
        <f>TITRES_STAT!B1807</f>
        <v>44931</v>
      </c>
      <c r="B1804" s="5">
        <f>TITRES_STAT!D1807</f>
        <v>0.6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5.5679448575829942E-3</v>
      </c>
      <c r="G1804" s="2">
        <f t="shared" si="251"/>
        <v>3.1203823098636778E-3</v>
      </c>
      <c r="H1804" s="2">
        <f t="shared" si="247"/>
        <v>1.7843790614959116</v>
      </c>
      <c r="I1804" s="2">
        <f t="shared" si="248"/>
        <v>64.08534980640357</v>
      </c>
    </row>
    <row r="1805" spans="1:9" ht="13.5" x14ac:dyDescent="0.25">
      <c r="A1805" s="3">
        <f>TITRES_STAT!B1808</f>
        <v>44932</v>
      </c>
      <c r="B1805" s="5">
        <f>TITRES_STAT!D1808</f>
        <v>0.6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5.1702345106127796E-3</v>
      </c>
      <c r="G1805" s="2">
        <f t="shared" si="255"/>
        <v>2.8974978591591294E-3</v>
      </c>
      <c r="H1805" s="2">
        <f t="shared" si="247"/>
        <v>1.7843790614959114</v>
      </c>
      <c r="I1805" s="2">
        <f t="shared" si="248"/>
        <v>64.08534980640357</v>
      </c>
    </row>
    <row r="1806" spans="1:9" ht="13.5" x14ac:dyDescent="0.25">
      <c r="A1806" s="3">
        <f>TITRES_STAT!B1809</f>
        <v>44935</v>
      </c>
      <c r="B1806" s="5">
        <f>TITRES_STAT!D1809</f>
        <v>0.6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4.8009320455690094E-3</v>
      </c>
      <c r="G1806" s="2">
        <f t="shared" si="255"/>
        <v>2.6905337263620488E-3</v>
      </c>
      <c r="H1806" s="2">
        <f t="shared" si="247"/>
        <v>1.7843790614959112</v>
      </c>
      <c r="I1806" s="2">
        <f t="shared" si="248"/>
        <v>64.085349806403556</v>
      </c>
    </row>
    <row r="1807" spans="1:9" ht="13.5" x14ac:dyDescent="0.25">
      <c r="A1807" s="3">
        <f>TITRES_STAT!B1810</f>
        <v>44936</v>
      </c>
      <c r="B1807" s="5">
        <f>TITRES_STAT!D1810</f>
        <v>0.63</v>
      </c>
      <c r="C1807" s="2">
        <f t="shared" si="252"/>
        <v>3.0000000000000027E-2</v>
      </c>
      <c r="D1807" s="2">
        <f t="shared" si="253"/>
        <v>3.0000000000000027E-2</v>
      </c>
      <c r="E1807" s="2">
        <f t="shared" si="254"/>
        <v>0</v>
      </c>
      <c r="F1807" s="2">
        <f t="shared" si="255"/>
        <v>6.6008654708855103E-3</v>
      </c>
      <c r="G1807" s="2">
        <f t="shared" si="255"/>
        <v>2.4983527459076166E-3</v>
      </c>
      <c r="H1807" s="2">
        <f t="shared" si="247"/>
        <v>2.6420870638455454</v>
      </c>
      <c r="I1807" s="2">
        <f t="shared" si="248"/>
        <v>72.543215401771945</v>
      </c>
    </row>
    <row r="1808" spans="1:9" ht="13.5" x14ac:dyDescent="0.25">
      <c r="A1808" s="3">
        <f>TITRES_STAT!B1811</f>
        <v>44937</v>
      </c>
      <c r="B1808" s="5">
        <f>TITRES_STAT!D1811</f>
        <v>0.66</v>
      </c>
      <c r="C1808" s="2">
        <f t="shared" si="252"/>
        <v>3.0000000000000027E-2</v>
      </c>
      <c r="D1808" s="2">
        <f t="shared" si="253"/>
        <v>3.0000000000000027E-2</v>
      </c>
      <c r="E1808" s="2">
        <f t="shared" si="254"/>
        <v>0</v>
      </c>
      <c r="F1808" s="2">
        <f t="shared" si="255"/>
        <v>8.2722322229651195E-3</v>
      </c>
      <c r="G1808" s="2">
        <f t="shared" si="255"/>
        <v>2.3198989783427869E-3</v>
      </c>
      <c r="H1808" s="2">
        <f t="shared" si="247"/>
        <v>3.5657726048374592</v>
      </c>
      <c r="I1808" s="2">
        <f t="shared" si="248"/>
        <v>78.097901789053296</v>
      </c>
    </row>
    <row r="1809" spans="1:9" ht="13.5" x14ac:dyDescent="0.25">
      <c r="A1809" s="3">
        <f>TITRES_STAT!B1812</f>
        <v>44938</v>
      </c>
      <c r="B1809" s="5">
        <f>TITRES_STAT!D1812</f>
        <v>0.66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7.6813584927533252E-3</v>
      </c>
      <c r="G1809" s="2">
        <f t="shared" si="255"/>
        <v>2.1541919084611593E-3</v>
      </c>
      <c r="H1809" s="2">
        <f t="shared" ref="H1809:H1872" si="256">F1809/G1809</f>
        <v>3.5657726048374592</v>
      </c>
      <c r="I1809" s="2">
        <f t="shared" ref="I1809:I1872" si="257">IF(G1809=0,100,100-(100/(1+H1809)))</f>
        <v>78.097901789053296</v>
      </c>
    </row>
    <row r="1810" spans="1:9" ht="13.5" x14ac:dyDescent="0.25">
      <c r="A1810" s="3">
        <f>TITRES_STAT!B1813</f>
        <v>44939</v>
      </c>
      <c r="B1810" s="5">
        <f>TITRES_STAT!D1813</f>
        <v>0.67</v>
      </c>
      <c r="C1810" s="2">
        <f t="shared" si="252"/>
        <v>1.0000000000000009E-2</v>
      </c>
      <c r="D1810" s="2">
        <f t="shared" si="253"/>
        <v>1.0000000000000009E-2</v>
      </c>
      <c r="E1810" s="2">
        <f t="shared" si="254"/>
        <v>0</v>
      </c>
      <c r="F1810" s="2">
        <f t="shared" si="255"/>
        <v>7.8469757432709456E-3</v>
      </c>
      <c r="G1810" s="2">
        <f t="shared" si="255"/>
        <v>2.0003210578567908E-3</v>
      </c>
      <c r="H1810" s="2">
        <f t="shared" si="256"/>
        <v>3.9228581394221043</v>
      </c>
      <c r="I1810" s="2">
        <f t="shared" si="257"/>
        <v>79.686597263649958</v>
      </c>
    </row>
    <row r="1811" spans="1:9" ht="13.5" x14ac:dyDescent="0.25">
      <c r="A1811" s="3">
        <f>TITRES_STAT!B1814</f>
        <v>44942</v>
      </c>
      <c r="B1811" s="5">
        <f>TITRES_STAT!D1814</f>
        <v>0.66</v>
      </c>
      <c r="C1811" s="2">
        <f t="shared" si="252"/>
        <v>-1.0000000000000009E-2</v>
      </c>
      <c r="D1811" s="2">
        <f t="shared" si="253"/>
        <v>0</v>
      </c>
      <c r="E1811" s="2">
        <f t="shared" si="254"/>
        <v>1.0000000000000009E-2</v>
      </c>
      <c r="F1811" s="2">
        <f t="shared" si="255"/>
        <v>7.2864774758944493E-3</v>
      </c>
      <c r="G1811" s="2">
        <f t="shared" si="255"/>
        <v>2.5717266965813064E-3</v>
      </c>
      <c r="H1811" s="2">
        <f t="shared" si="256"/>
        <v>2.8333016434369327</v>
      </c>
      <c r="I1811" s="2">
        <f t="shared" si="257"/>
        <v>73.912827817447692</v>
      </c>
    </row>
    <row r="1812" spans="1:9" ht="13.5" x14ac:dyDescent="0.25">
      <c r="A1812" s="3">
        <f>TITRES_STAT!B1815</f>
        <v>44943</v>
      </c>
      <c r="B1812" s="5">
        <f>TITRES_STAT!D1815</f>
        <v>0.67</v>
      </c>
      <c r="C1812" s="2">
        <f t="shared" si="252"/>
        <v>1.0000000000000009E-2</v>
      </c>
      <c r="D1812" s="2">
        <f t="shared" si="253"/>
        <v>1.0000000000000009E-2</v>
      </c>
      <c r="E1812" s="2">
        <f t="shared" si="254"/>
        <v>0</v>
      </c>
      <c r="F1812" s="2">
        <f t="shared" si="255"/>
        <v>7.4803005133305608E-3</v>
      </c>
      <c r="G1812" s="2">
        <f t="shared" si="255"/>
        <v>2.3880319325397842E-3</v>
      </c>
      <c r="H1812" s="2">
        <f t="shared" si="256"/>
        <v>3.1324122644268453</v>
      </c>
      <c r="I1812" s="2">
        <f t="shared" si="257"/>
        <v>75.801059139032986</v>
      </c>
    </row>
    <row r="1813" spans="1:9" ht="13.5" x14ac:dyDescent="0.25">
      <c r="A1813" s="3">
        <f>TITRES_STAT!B1816</f>
        <v>44944</v>
      </c>
      <c r="B1813" s="5">
        <f>TITRES_STAT!D1816</f>
        <v>0.66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6.9459933338069501E-3</v>
      </c>
      <c r="G1813" s="2">
        <f t="shared" si="255"/>
        <v>2.931743937358372E-3</v>
      </c>
      <c r="H1813" s="2">
        <f t="shared" si="256"/>
        <v>2.3692360186359216</v>
      </c>
      <c r="I1813" s="2">
        <f t="shared" si="257"/>
        <v>70.319680946398563</v>
      </c>
    </row>
    <row r="1814" spans="1:9" ht="13.5" x14ac:dyDescent="0.25">
      <c r="A1814" s="3">
        <f>TITRES_STAT!B1817</f>
        <v>44945</v>
      </c>
      <c r="B1814" s="5">
        <f>TITRES_STAT!D1817</f>
        <v>0.67</v>
      </c>
      <c r="C1814" s="2">
        <f t="shared" si="252"/>
        <v>1.0000000000000009E-2</v>
      </c>
      <c r="D1814" s="2">
        <f t="shared" si="253"/>
        <v>1.0000000000000009E-2</v>
      </c>
      <c r="E1814" s="2">
        <f t="shared" si="254"/>
        <v>0</v>
      </c>
      <c r="F1814" s="2">
        <f t="shared" si="255"/>
        <v>7.164136667106454E-3</v>
      </c>
      <c r="G1814" s="2">
        <f t="shared" si="255"/>
        <v>2.7223336561184885E-3</v>
      </c>
      <c r="H1814" s="2">
        <f t="shared" si="256"/>
        <v>2.6316159486934829</v>
      </c>
      <c r="I1814" s="2">
        <f t="shared" si="257"/>
        <v>72.464048673435258</v>
      </c>
    </row>
    <row r="1815" spans="1:9" ht="13.5" x14ac:dyDescent="0.25">
      <c r="A1815" s="3">
        <f>TITRES_STAT!B1818</f>
        <v>44946</v>
      </c>
      <c r="B1815" s="5">
        <f>TITRES_STAT!D1818</f>
        <v>0.66</v>
      </c>
      <c r="C1815" s="2">
        <f t="shared" si="252"/>
        <v>-1.0000000000000009E-2</v>
      </c>
      <c r="D1815" s="2">
        <f t="shared" si="253"/>
        <v>0</v>
      </c>
      <c r="E1815" s="2">
        <f t="shared" si="254"/>
        <v>1.0000000000000009E-2</v>
      </c>
      <c r="F1815" s="2">
        <f t="shared" si="255"/>
        <v>6.6524126194559925E-3</v>
      </c>
      <c r="G1815" s="2">
        <f t="shared" si="255"/>
        <v>3.2421669663957398E-3</v>
      </c>
      <c r="H1815" s="2">
        <f t="shared" si="256"/>
        <v>2.0518414654169903</v>
      </c>
      <c r="I1815" s="2">
        <f t="shared" si="257"/>
        <v>67.232898191736041</v>
      </c>
    </row>
    <row r="1816" spans="1:9" ht="13.5" x14ac:dyDescent="0.25">
      <c r="A1816" s="3">
        <f>TITRES_STAT!B1819</f>
        <v>44949</v>
      </c>
      <c r="B1816" s="5">
        <f>TITRES_STAT!D1819</f>
        <v>0.66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6.1772402894948505E-3</v>
      </c>
      <c r="G1816" s="2">
        <f t="shared" si="255"/>
        <v>3.0105836116531871E-3</v>
      </c>
      <c r="H1816" s="2">
        <f t="shared" si="256"/>
        <v>2.0518414654169903</v>
      </c>
      <c r="I1816" s="2">
        <f t="shared" si="257"/>
        <v>67.232898191736041</v>
      </c>
    </row>
    <row r="1817" spans="1:9" ht="13.5" x14ac:dyDescent="0.25">
      <c r="A1817" s="3">
        <f>TITRES_STAT!B1820</f>
        <v>44950</v>
      </c>
      <c r="B1817" s="5">
        <f>TITRES_STAT!D1820</f>
        <v>0.66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5.7360088402452188E-3</v>
      </c>
      <c r="G1817" s="2">
        <f t="shared" si="255"/>
        <v>2.7955419251065308E-3</v>
      </c>
      <c r="H1817" s="2">
        <f t="shared" si="256"/>
        <v>2.0518414654169903</v>
      </c>
      <c r="I1817" s="2">
        <f t="shared" si="257"/>
        <v>67.232898191736041</v>
      </c>
    </row>
    <row r="1818" spans="1:9" ht="13.5" x14ac:dyDescent="0.25">
      <c r="A1818" s="3">
        <f>TITRES_STAT!B1821</f>
        <v>44951</v>
      </c>
      <c r="B1818" s="5">
        <f>TITRES_STAT!D1821</f>
        <v>0.67</v>
      </c>
      <c r="C1818" s="2">
        <f t="shared" si="252"/>
        <v>1.0000000000000009E-2</v>
      </c>
      <c r="D1818" s="2">
        <f t="shared" si="253"/>
        <v>1.0000000000000009E-2</v>
      </c>
      <c r="E1818" s="2">
        <f t="shared" si="254"/>
        <v>0</v>
      </c>
      <c r="F1818" s="2">
        <f t="shared" si="255"/>
        <v>6.0405796373705616E-3</v>
      </c>
      <c r="G1818" s="2">
        <f t="shared" si="255"/>
        <v>2.5958603590274928E-3</v>
      </c>
      <c r="H1818" s="2">
        <f t="shared" si="256"/>
        <v>2.3270048469146434</v>
      </c>
      <c r="I1818" s="2">
        <f t="shared" si="257"/>
        <v>69.942935282244406</v>
      </c>
    </row>
    <row r="1819" spans="1:9" ht="13.5" x14ac:dyDescent="0.25">
      <c r="A1819" s="3">
        <f>TITRES_STAT!B1822</f>
        <v>44952</v>
      </c>
      <c r="B1819" s="5">
        <f>TITRES_STAT!D1822</f>
        <v>0.69</v>
      </c>
      <c r="C1819" s="2">
        <f t="shared" si="252"/>
        <v>1.9999999999999907E-2</v>
      </c>
      <c r="D1819" s="2">
        <f t="shared" si="253"/>
        <v>1.9999999999999907E-2</v>
      </c>
      <c r="E1819" s="2">
        <f t="shared" si="254"/>
        <v>0</v>
      </c>
      <c r="F1819" s="2">
        <f t="shared" si="255"/>
        <v>7.0376810918440858E-3</v>
      </c>
      <c r="G1819" s="2">
        <f t="shared" si="255"/>
        <v>2.4104417619541002E-3</v>
      </c>
      <c r="H1819" s="2">
        <f t="shared" si="256"/>
        <v>2.9196644378326604</v>
      </c>
      <c r="I1819" s="2">
        <f t="shared" si="257"/>
        <v>74.487611991782131</v>
      </c>
    </row>
    <row r="1820" spans="1:9" ht="13.5" x14ac:dyDescent="0.25">
      <c r="A1820" s="3">
        <f>TITRES_STAT!B1823</f>
        <v>44953</v>
      </c>
      <c r="B1820" s="5">
        <f>TITRES_STAT!D1823</f>
        <v>0.72</v>
      </c>
      <c r="C1820" s="2">
        <f t="shared" si="252"/>
        <v>3.0000000000000027E-2</v>
      </c>
      <c r="D1820" s="2">
        <f t="shared" si="253"/>
        <v>3.0000000000000027E-2</v>
      </c>
      <c r="E1820" s="2">
        <f t="shared" si="254"/>
        <v>0</v>
      </c>
      <c r="F1820" s="2">
        <f t="shared" si="255"/>
        <v>8.6778467281409376E-3</v>
      </c>
      <c r="G1820" s="2">
        <f t="shared" si="255"/>
        <v>2.2382673503859502E-3</v>
      </c>
      <c r="H1820" s="2">
        <f t="shared" si="256"/>
        <v>3.8770376231617703</v>
      </c>
      <c r="I1820" s="2">
        <f t="shared" si="257"/>
        <v>79.495749730310621</v>
      </c>
    </row>
    <row r="1821" spans="1:9" ht="13.5" x14ac:dyDescent="0.25">
      <c r="A1821" s="3">
        <f>TITRES_STAT!B1824</f>
        <v>44956</v>
      </c>
      <c r="B1821" s="5">
        <f>TITRES_STAT!D1824</f>
        <v>0.7</v>
      </c>
      <c r="C1821" s="2">
        <f t="shared" si="252"/>
        <v>-2.0000000000000018E-2</v>
      </c>
      <c r="D1821" s="2">
        <f t="shared" si="253"/>
        <v>0</v>
      </c>
      <c r="E1821" s="2">
        <f t="shared" si="254"/>
        <v>2.0000000000000018E-2</v>
      </c>
      <c r="F1821" s="2">
        <f t="shared" ref="F1821:G1836" si="258">((F1820*13)+D1821)/14</f>
        <v>8.0580005332737282E-3</v>
      </c>
      <c r="G1821" s="2">
        <f t="shared" si="258"/>
        <v>3.5069625396440978E-3</v>
      </c>
      <c r="H1821" s="2">
        <f t="shared" si="256"/>
        <v>2.2977150289411106</v>
      </c>
      <c r="I1821" s="2">
        <f t="shared" si="257"/>
        <v>69.67597287140066</v>
      </c>
    </row>
    <row r="1822" spans="1:9" ht="13.5" x14ac:dyDescent="0.25">
      <c r="A1822" s="3">
        <f>TITRES_STAT!B1825</f>
        <v>44957</v>
      </c>
      <c r="B1822" s="5">
        <f>TITRES_STAT!D1825</f>
        <v>0.69</v>
      </c>
      <c r="C1822" s="2">
        <f t="shared" si="252"/>
        <v>-1.0000000000000009E-2</v>
      </c>
      <c r="D1822" s="2">
        <f t="shared" si="253"/>
        <v>0</v>
      </c>
      <c r="E1822" s="2">
        <f t="shared" si="254"/>
        <v>1.0000000000000009E-2</v>
      </c>
      <c r="F1822" s="2">
        <f t="shared" si="258"/>
        <v>7.4824290666113194E-3</v>
      </c>
      <c r="G1822" s="2">
        <f t="shared" si="258"/>
        <v>3.9707509296695196E-3</v>
      </c>
      <c r="H1822" s="2">
        <f t="shared" si="256"/>
        <v>1.8843864042699028</v>
      </c>
      <c r="I1822" s="2">
        <f t="shared" si="257"/>
        <v>65.330581279968271</v>
      </c>
    </row>
    <row r="1823" spans="1:9" ht="13.5" x14ac:dyDescent="0.25">
      <c r="A1823" s="3">
        <f>TITRES_STAT!B1826</f>
        <v>44958</v>
      </c>
      <c r="B1823" s="5">
        <f>TITRES_STAT!D1826</f>
        <v>0.67</v>
      </c>
      <c r="C1823" s="2">
        <f t="shared" si="252"/>
        <v>-1.9999999999999907E-2</v>
      </c>
      <c r="D1823" s="2">
        <f t="shared" si="253"/>
        <v>0</v>
      </c>
      <c r="E1823" s="2">
        <f t="shared" si="254"/>
        <v>1.9999999999999907E-2</v>
      </c>
      <c r="F1823" s="2">
        <f t="shared" si="258"/>
        <v>6.9479698475676532E-3</v>
      </c>
      <c r="G1823" s="2">
        <f t="shared" si="258"/>
        <v>5.1156972918359762E-3</v>
      </c>
      <c r="H1823" s="2">
        <f t="shared" si="256"/>
        <v>1.3581667270766311</v>
      </c>
      <c r="I1823" s="2">
        <f t="shared" si="257"/>
        <v>57.594177353198489</v>
      </c>
    </row>
    <row r="1824" spans="1:9" ht="13.5" x14ac:dyDescent="0.25">
      <c r="A1824" s="3">
        <f>TITRES_STAT!B1827</f>
        <v>44959</v>
      </c>
      <c r="B1824" s="5">
        <f>TITRES_STAT!D1827</f>
        <v>0.65</v>
      </c>
      <c r="C1824" s="2">
        <f t="shared" si="252"/>
        <v>-2.0000000000000018E-2</v>
      </c>
      <c r="D1824" s="2">
        <f t="shared" si="253"/>
        <v>0</v>
      </c>
      <c r="E1824" s="2">
        <f t="shared" si="254"/>
        <v>2.0000000000000018E-2</v>
      </c>
      <c r="F1824" s="2">
        <f t="shared" si="258"/>
        <v>6.4516862870271068E-3</v>
      </c>
      <c r="G1824" s="2">
        <f t="shared" si="258"/>
        <v>6.1788617709905508E-3</v>
      </c>
      <c r="H1824" s="2">
        <f t="shared" si="256"/>
        <v>1.0441544941687244</v>
      </c>
      <c r="I1824" s="2">
        <f t="shared" si="257"/>
        <v>51.08001851852886</v>
      </c>
    </row>
    <row r="1825" spans="1:9" ht="13.5" x14ac:dyDescent="0.25">
      <c r="A1825" s="3">
        <f>TITRES_STAT!B1828</f>
        <v>44960</v>
      </c>
      <c r="B1825" s="5">
        <f>TITRES_STAT!D1828</f>
        <v>0.64</v>
      </c>
      <c r="C1825" s="2">
        <f t="shared" si="252"/>
        <v>-1.0000000000000009E-2</v>
      </c>
      <c r="D1825" s="2">
        <f t="shared" si="253"/>
        <v>0</v>
      </c>
      <c r="E1825" s="2">
        <f t="shared" si="254"/>
        <v>1.0000000000000009E-2</v>
      </c>
      <c r="F1825" s="2">
        <f t="shared" si="258"/>
        <v>5.9908515522394557E-3</v>
      </c>
      <c r="G1825" s="2">
        <f t="shared" si="258"/>
        <v>6.4518002159197974E-3</v>
      </c>
      <c r="H1825" s="2">
        <f t="shared" si="256"/>
        <v>0.92855503142472506</v>
      </c>
      <c r="I1825" s="2">
        <f t="shared" si="257"/>
        <v>48.147707288329364</v>
      </c>
    </row>
    <row r="1826" spans="1:9" ht="13.5" x14ac:dyDescent="0.25">
      <c r="A1826" s="3">
        <f>TITRES_STAT!B1829</f>
        <v>44963</v>
      </c>
      <c r="B1826" s="5">
        <f>TITRES_STAT!D1829</f>
        <v>0.61</v>
      </c>
      <c r="C1826" s="2">
        <f t="shared" si="252"/>
        <v>-3.0000000000000027E-2</v>
      </c>
      <c r="D1826" s="2">
        <f t="shared" si="253"/>
        <v>0</v>
      </c>
      <c r="E1826" s="2">
        <f t="shared" si="254"/>
        <v>3.0000000000000027E-2</v>
      </c>
      <c r="F1826" s="2">
        <f t="shared" si="258"/>
        <v>5.5629335842223519E-3</v>
      </c>
      <c r="G1826" s="2">
        <f t="shared" si="258"/>
        <v>8.1338144862112428E-3</v>
      </c>
      <c r="H1826" s="2">
        <f t="shared" si="256"/>
        <v>0.68392678412482266</v>
      </c>
      <c r="I1826" s="2">
        <f t="shared" si="257"/>
        <v>40.614995293888377</v>
      </c>
    </row>
    <row r="1827" spans="1:9" ht="13.5" x14ac:dyDescent="0.25">
      <c r="A1827" s="3">
        <f>TITRES_STAT!B1830</f>
        <v>44964</v>
      </c>
      <c r="B1827" s="5">
        <f>TITRES_STAT!D1830</f>
        <v>0.64</v>
      </c>
      <c r="C1827" s="2">
        <f t="shared" si="252"/>
        <v>3.0000000000000027E-2</v>
      </c>
      <c r="D1827" s="2">
        <f t="shared" si="253"/>
        <v>3.0000000000000027E-2</v>
      </c>
      <c r="E1827" s="2">
        <f t="shared" si="254"/>
        <v>0</v>
      </c>
      <c r="F1827" s="2">
        <f t="shared" si="258"/>
        <v>7.3084383282064711E-3</v>
      </c>
      <c r="G1827" s="2">
        <f t="shared" si="258"/>
        <v>7.5528277371961546E-3</v>
      </c>
      <c r="H1827" s="2">
        <f t="shared" si="256"/>
        <v>0.96764266080290495</v>
      </c>
      <c r="I1827" s="2">
        <f t="shared" si="257"/>
        <v>49.177763832791378</v>
      </c>
    </row>
    <row r="1828" spans="1:9" ht="13.5" x14ac:dyDescent="0.25">
      <c r="A1828" s="3">
        <f>TITRES_STAT!B1831</f>
        <v>44965</v>
      </c>
      <c r="B1828" s="5">
        <f>TITRES_STAT!D1831</f>
        <v>0.64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6.7864070190488662E-3</v>
      </c>
      <c r="G1828" s="2">
        <f t="shared" si="258"/>
        <v>7.0133400416821437E-3</v>
      </c>
      <c r="H1828" s="2">
        <f t="shared" si="256"/>
        <v>0.96764266080290495</v>
      </c>
      <c r="I1828" s="2">
        <f t="shared" si="257"/>
        <v>49.177763832791378</v>
      </c>
    </row>
    <row r="1829" spans="1:9" ht="13.5" x14ac:dyDescent="0.25">
      <c r="A1829" s="3">
        <f>TITRES_STAT!B1832</f>
        <v>44966</v>
      </c>
      <c r="B1829" s="5">
        <f>TITRES_STAT!D1832</f>
        <v>0.64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6.3016636605453752E-3</v>
      </c>
      <c r="G1829" s="2">
        <f t="shared" si="258"/>
        <v>6.51238718156199E-3</v>
      </c>
      <c r="H1829" s="2">
        <f t="shared" si="256"/>
        <v>0.96764266080290506</v>
      </c>
      <c r="I1829" s="2">
        <f t="shared" si="257"/>
        <v>49.177763832791378</v>
      </c>
    </row>
    <row r="1830" spans="1:9" ht="13.5" x14ac:dyDescent="0.25">
      <c r="A1830" s="3">
        <f>TITRES_STAT!B1833</f>
        <v>44967</v>
      </c>
      <c r="B1830" s="5">
        <f>TITRES_STAT!D1833</f>
        <v>0.63</v>
      </c>
      <c r="C1830" s="2">
        <f t="shared" si="252"/>
        <v>-1.0000000000000009E-2</v>
      </c>
      <c r="D1830" s="2">
        <f t="shared" si="253"/>
        <v>0</v>
      </c>
      <c r="E1830" s="2">
        <f t="shared" si="254"/>
        <v>1.0000000000000009E-2</v>
      </c>
      <c r="F1830" s="2">
        <f t="shared" si="258"/>
        <v>5.8515448276492766E-3</v>
      </c>
      <c r="G1830" s="2">
        <f t="shared" si="258"/>
        <v>6.7615023828789906E-3</v>
      </c>
      <c r="H1830" s="2">
        <f t="shared" si="256"/>
        <v>0.86542080388319531</v>
      </c>
      <c r="I1830" s="2">
        <f t="shared" si="257"/>
        <v>46.392792558208455</v>
      </c>
    </row>
    <row r="1831" spans="1:9" ht="13.5" x14ac:dyDescent="0.25">
      <c r="A1831" s="3">
        <f>TITRES_STAT!B1834</f>
        <v>44970</v>
      </c>
      <c r="B1831" s="5">
        <f>TITRES_STAT!D1834</f>
        <v>0.62</v>
      </c>
      <c r="C1831" s="2">
        <f t="shared" si="252"/>
        <v>-1.0000000000000009E-2</v>
      </c>
      <c r="D1831" s="2">
        <f t="shared" si="253"/>
        <v>0</v>
      </c>
      <c r="E1831" s="2">
        <f t="shared" si="254"/>
        <v>1.0000000000000009E-2</v>
      </c>
      <c r="F1831" s="2">
        <f t="shared" si="258"/>
        <v>5.4335773399600421E-3</v>
      </c>
      <c r="G1831" s="2">
        <f t="shared" si="258"/>
        <v>6.9928236412447773E-3</v>
      </c>
      <c r="H1831" s="2">
        <f t="shared" si="256"/>
        <v>0.7770219325869947</v>
      </c>
      <c r="I1831" s="2">
        <f t="shared" si="257"/>
        <v>43.726074413488156</v>
      </c>
    </row>
    <row r="1832" spans="1:9" ht="13.5" x14ac:dyDescent="0.25">
      <c r="A1832" s="3">
        <f>TITRES_STAT!B1835</f>
        <v>44971</v>
      </c>
      <c r="B1832" s="5">
        <f>TITRES_STAT!D1835</f>
        <v>0.62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5.0454646728200396E-3</v>
      </c>
      <c r="G1832" s="2">
        <f t="shared" si="258"/>
        <v>6.4933362382987216E-3</v>
      </c>
      <c r="H1832" s="2">
        <f t="shared" si="256"/>
        <v>0.77702193258699481</v>
      </c>
      <c r="I1832" s="2">
        <f t="shared" si="257"/>
        <v>43.726074413488156</v>
      </c>
    </row>
    <row r="1833" spans="1:9" ht="13.5" x14ac:dyDescent="0.25">
      <c r="A1833" s="3">
        <f>TITRES_STAT!B1836</f>
        <v>44972</v>
      </c>
      <c r="B1833" s="5">
        <f>TITRES_STAT!D1836</f>
        <v>0.59</v>
      </c>
      <c r="C1833" s="2">
        <f t="shared" si="252"/>
        <v>-3.0000000000000027E-2</v>
      </c>
      <c r="D1833" s="2">
        <f t="shared" si="253"/>
        <v>0</v>
      </c>
      <c r="E1833" s="2">
        <f t="shared" si="254"/>
        <v>3.0000000000000027E-2</v>
      </c>
      <c r="F1833" s="2">
        <f t="shared" si="258"/>
        <v>4.6850743390471792E-3</v>
      </c>
      <c r="G1833" s="2">
        <f t="shared" si="258"/>
        <v>8.1723836498488155E-3</v>
      </c>
      <c r="H1833" s="2">
        <f t="shared" si="256"/>
        <v>0.57328125303244304</v>
      </c>
      <c r="I1833" s="2">
        <f t="shared" si="257"/>
        <v>36.438573963012914</v>
      </c>
    </row>
    <row r="1834" spans="1:9" ht="13.5" x14ac:dyDescent="0.25">
      <c r="A1834" s="3">
        <f>TITRES_STAT!B1837</f>
        <v>44973</v>
      </c>
      <c r="B1834" s="5">
        <f>TITRES_STAT!D1837</f>
        <v>0.59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4.3504261719723809E-3</v>
      </c>
      <c r="G1834" s="2">
        <f t="shared" si="258"/>
        <v>7.5886419605739001E-3</v>
      </c>
      <c r="H1834" s="2">
        <f t="shared" si="256"/>
        <v>0.57328125303244304</v>
      </c>
      <c r="I1834" s="2">
        <f t="shared" si="257"/>
        <v>36.438573963012914</v>
      </c>
    </row>
    <row r="1835" spans="1:9" ht="13.5" x14ac:dyDescent="0.25">
      <c r="A1835" s="3">
        <f>TITRES_STAT!B1838</f>
        <v>44974</v>
      </c>
      <c r="B1835" s="5">
        <f>TITRES_STAT!D1838</f>
        <v>0.6</v>
      </c>
      <c r="C1835" s="2">
        <f t="shared" si="252"/>
        <v>1.0000000000000009E-2</v>
      </c>
      <c r="D1835" s="2">
        <f t="shared" si="253"/>
        <v>1.0000000000000009E-2</v>
      </c>
      <c r="E1835" s="2">
        <f t="shared" si="254"/>
        <v>0</v>
      </c>
      <c r="F1835" s="2">
        <f t="shared" si="258"/>
        <v>4.7539671596886404E-3</v>
      </c>
      <c r="G1835" s="2">
        <f t="shared" si="258"/>
        <v>7.0465961062471929E-3</v>
      </c>
      <c r="H1835" s="2">
        <f t="shared" si="256"/>
        <v>0.67464731737270833</v>
      </c>
      <c r="I1835" s="2">
        <f t="shared" si="257"/>
        <v>40.285934260542533</v>
      </c>
    </row>
    <row r="1836" spans="1:9" ht="13.5" x14ac:dyDescent="0.25">
      <c r="A1836" s="3">
        <f>TITRES_STAT!B1839</f>
        <v>44977</v>
      </c>
      <c r="B1836" s="5">
        <f>TITRES_STAT!D1839</f>
        <v>0.59</v>
      </c>
      <c r="C1836" s="2">
        <f t="shared" si="252"/>
        <v>-1.0000000000000009E-2</v>
      </c>
      <c r="D1836" s="2">
        <f t="shared" si="253"/>
        <v>0</v>
      </c>
      <c r="E1836" s="2">
        <f t="shared" si="254"/>
        <v>1.0000000000000009E-2</v>
      </c>
      <c r="F1836" s="2">
        <f t="shared" si="258"/>
        <v>4.4143980768537377E-3</v>
      </c>
      <c r="G1836" s="2">
        <f t="shared" si="258"/>
        <v>7.2575535272295369E-3</v>
      </c>
      <c r="H1836" s="2">
        <f t="shared" si="256"/>
        <v>0.60824877974256819</v>
      </c>
      <c r="I1836" s="2">
        <f t="shared" si="257"/>
        <v>37.820565288408325</v>
      </c>
    </row>
    <row r="1837" spans="1:9" ht="13.5" x14ac:dyDescent="0.25">
      <c r="A1837" s="3">
        <f>TITRES_STAT!B1840</f>
        <v>44978</v>
      </c>
      <c r="B1837" s="5">
        <f>TITRES_STAT!D1840</f>
        <v>0.59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4.099083928507042E-3</v>
      </c>
      <c r="G1837" s="2">
        <f t="shared" si="259"/>
        <v>6.7391568467131411E-3</v>
      </c>
      <c r="H1837" s="2">
        <f t="shared" si="256"/>
        <v>0.60824877974256819</v>
      </c>
      <c r="I1837" s="2">
        <f t="shared" si="257"/>
        <v>37.820565288408325</v>
      </c>
    </row>
    <row r="1838" spans="1:9" ht="13.5" x14ac:dyDescent="0.25">
      <c r="A1838" s="3">
        <f>TITRES_STAT!B1841</f>
        <v>44979</v>
      </c>
      <c r="B1838" s="5">
        <f>TITRES_STAT!D1841</f>
        <v>0.62</v>
      </c>
      <c r="C1838" s="2">
        <f t="shared" si="252"/>
        <v>3.0000000000000027E-2</v>
      </c>
      <c r="D1838" s="2">
        <f t="shared" si="253"/>
        <v>3.0000000000000027E-2</v>
      </c>
      <c r="E1838" s="2">
        <f t="shared" si="254"/>
        <v>0</v>
      </c>
      <c r="F1838" s="2">
        <f t="shared" si="259"/>
        <v>5.9491493621851117E-3</v>
      </c>
      <c r="G1838" s="2">
        <f t="shared" si="259"/>
        <v>6.2577885005193458E-3</v>
      </c>
      <c r="H1838" s="2">
        <f t="shared" si="256"/>
        <v>0.95067919947939761</v>
      </c>
      <c r="I1838" s="2">
        <f t="shared" si="257"/>
        <v>48.735804417923632</v>
      </c>
    </row>
    <row r="1839" spans="1:9" ht="13.5" x14ac:dyDescent="0.25">
      <c r="A1839" s="3">
        <f>TITRES_STAT!B1842</f>
        <v>44980</v>
      </c>
      <c r="B1839" s="5">
        <f>TITRES_STAT!D1842</f>
        <v>0.6</v>
      </c>
      <c r="C1839" s="2">
        <f t="shared" si="252"/>
        <v>-2.0000000000000018E-2</v>
      </c>
      <c r="D1839" s="2">
        <f t="shared" si="253"/>
        <v>0</v>
      </c>
      <c r="E1839" s="2">
        <f t="shared" si="254"/>
        <v>2.0000000000000018E-2</v>
      </c>
      <c r="F1839" s="2">
        <f t="shared" si="259"/>
        <v>5.5242101220290326E-3</v>
      </c>
      <c r="G1839" s="2">
        <f t="shared" si="259"/>
        <v>7.2393750361965372E-3</v>
      </c>
      <c r="H1839" s="2">
        <f t="shared" si="256"/>
        <v>0.76307831745257571</v>
      </c>
      <c r="I1839" s="2">
        <f t="shared" si="257"/>
        <v>43.281022170083006</v>
      </c>
    </row>
    <row r="1840" spans="1:9" ht="13.5" x14ac:dyDescent="0.25">
      <c r="A1840" s="3">
        <f>TITRES_STAT!B1843</f>
        <v>44981</v>
      </c>
      <c r="B1840" s="5">
        <f>TITRES_STAT!D1843</f>
        <v>0.61</v>
      </c>
      <c r="C1840" s="2">
        <f t="shared" si="252"/>
        <v>1.0000000000000009E-2</v>
      </c>
      <c r="D1840" s="2">
        <f t="shared" si="253"/>
        <v>1.0000000000000009E-2</v>
      </c>
      <c r="E1840" s="2">
        <f t="shared" si="254"/>
        <v>0</v>
      </c>
      <c r="F1840" s="2">
        <f t="shared" si="259"/>
        <v>5.8439093990269595E-3</v>
      </c>
      <c r="G1840" s="2">
        <f t="shared" si="259"/>
        <v>6.7222768193253559E-3</v>
      </c>
      <c r="H1840" s="2">
        <f t="shared" si="256"/>
        <v>0.86933483343422491</v>
      </c>
      <c r="I1840" s="2">
        <f t="shared" si="257"/>
        <v>46.505035795921991</v>
      </c>
    </row>
    <row r="1841" spans="1:9" ht="13.5" x14ac:dyDescent="0.25">
      <c r="A1841" s="3">
        <f>TITRES_STAT!B1844</f>
        <v>44984</v>
      </c>
      <c r="B1841" s="5">
        <f>TITRES_STAT!D1844</f>
        <v>0.62</v>
      </c>
      <c r="C1841" s="2">
        <f t="shared" si="252"/>
        <v>1.0000000000000009E-2</v>
      </c>
      <c r="D1841" s="2">
        <f t="shared" si="253"/>
        <v>1.0000000000000009E-2</v>
      </c>
      <c r="E1841" s="2">
        <f t="shared" si="254"/>
        <v>0</v>
      </c>
      <c r="F1841" s="2">
        <f t="shared" si="259"/>
        <v>6.1407730133821777E-3</v>
      </c>
      <c r="G1841" s="2">
        <f t="shared" si="259"/>
        <v>6.2421141893735446E-3</v>
      </c>
      <c r="H1841" s="2">
        <f t="shared" si="256"/>
        <v>0.9837649275683088</v>
      </c>
      <c r="I1841" s="2">
        <f t="shared" si="257"/>
        <v>49.590801505610038</v>
      </c>
    </row>
    <row r="1842" spans="1:9" ht="13.5" x14ac:dyDescent="0.25">
      <c r="A1842" s="3">
        <f>TITRES_STAT!B1845</f>
        <v>44985</v>
      </c>
      <c r="B1842" s="5">
        <f>TITRES_STAT!D1845</f>
        <v>0.65</v>
      </c>
      <c r="C1842" s="2">
        <f t="shared" si="252"/>
        <v>3.0000000000000027E-2</v>
      </c>
      <c r="D1842" s="2">
        <f t="shared" si="253"/>
        <v>3.0000000000000027E-2</v>
      </c>
      <c r="E1842" s="2">
        <f t="shared" si="254"/>
        <v>0</v>
      </c>
      <c r="F1842" s="2">
        <f t="shared" si="259"/>
        <v>7.8450035124263094E-3</v>
      </c>
      <c r="G1842" s="2">
        <f t="shared" si="259"/>
        <v>5.7962488901325765E-3</v>
      </c>
      <c r="H1842" s="2">
        <f t="shared" si="256"/>
        <v>1.3534621547707335</v>
      </c>
      <c r="I1842" s="2">
        <f t="shared" si="257"/>
        <v>57.509408087447376</v>
      </c>
    </row>
    <row r="1843" spans="1:9" ht="13.5" x14ac:dyDescent="0.25">
      <c r="A1843" s="3">
        <f>TITRES_STAT!B1846</f>
        <v>44986</v>
      </c>
      <c r="B1843" s="5">
        <f>TITRES_STAT!D1846</f>
        <v>0.66</v>
      </c>
      <c r="C1843" s="2">
        <f t="shared" si="252"/>
        <v>1.0000000000000009E-2</v>
      </c>
      <c r="D1843" s="2">
        <f t="shared" si="253"/>
        <v>1.0000000000000009E-2</v>
      </c>
      <c r="E1843" s="2">
        <f t="shared" si="254"/>
        <v>0</v>
      </c>
      <c r="F1843" s="2">
        <f t="shared" si="259"/>
        <v>7.9989318329672879E-3</v>
      </c>
      <c r="G1843" s="2">
        <f t="shared" si="259"/>
        <v>5.3822311122659634E-3</v>
      </c>
      <c r="H1843" s="2">
        <f t="shared" si="256"/>
        <v>1.486173979920322</v>
      </c>
      <c r="I1843" s="2">
        <f t="shared" si="257"/>
        <v>59.777553458585849</v>
      </c>
    </row>
    <row r="1844" spans="1:9" ht="13.5" x14ac:dyDescent="0.25">
      <c r="A1844" s="3">
        <f>TITRES_STAT!B1847</f>
        <v>44987</v>
      </c>
      <c r="B1844" s="5">
        <f>TITRES_STAT!D1847</f>
        <v>0.65</v>
      </c>
      <c r="C1844" s="2">
        <f t="shared" si="252"/>
        <v>-1.0000000000000009E-2</v>
      </c>
      <c r="D1844" s="2">
        <f t="shared" si="253"/>
        <v>0</v>
      </c>
      <c r="E1844" s="2">
        <f t="shared" si="254"/>
        <v>1.0000000000000009E-2</v>
      </c>
      <c r="F1844" s="2">
        <f t="shared" si="259"/>
        <v>7.4275795591839102E-3</v>
      </c>
      <c r="G1844" s="2">
        <f t="shared" si="259"/>
        <v>5.7120717471041095E-3</v>
      </c>
      <c r="H1844" s="2">
        <f t="shared" si="256"/>
        <v>1.3003302283360716</v>
      </c>
      <c r="I1844" s="2">
        <f t="shared" si="257"/>
        <v>56.527980735907505</v>
      </c>
    </row>
    <row r="1845" spans="1:9" ht="13.5" x14ac:dyDescent="0.25">
      <c r="A1845" s="3">
        <f>TITRES_STAT!B1848</f>
        <v>44988</v>
      </c>
      <c r="B1845" s="5">
        <f>TITRES_STAT!D1848</f>
        <v>0.66</v>
      </c>
      <c r="C1845" s="2">
        <f t="shared" si="252"/>
        <v>1.0000000000000009E-2</v>
      </c>
      <c r="D1845" s="2">
        <f t="shared" si="253"/>
        <v>1.0000000000000009E-2</v>
      </c>
      <c r="E1845" s="2">
        <f t="shared" si="254"/>
        <v>0</v>
      </c>
      <c r="F1845" s="2">
        <f t="shared" si="259"/>
        <v>7.6113238763850597E-3</v>
      </c>
      <c r="G1845" s="2">
        <f t="shared" si="259"/>
        <v>5.3040666223109585E-3</v>
      </c>
      <c r="H1845" s="2">
        <f t="shared" si="256"/>
        <v>1.4349977891244585</v>
      </c>
      <c r="I1845" s="2">
        <f t="shared" si="257"/>
        <v>58.932200905218657</v>
      </c>
    </row>
    <row r="1846" spans="1:9" ht="13.5" x14ac:dyDescent="0.25">
      <c r="A1846" s="3">
        <f>TITRES_STAT!B1849</f>
        <v>44991</v>
      </c>
      <c r="B1846" s="5">
        <f>TITRES_STAT!D1849</f>
        <v>0.65</v>
      </c>
      <c r="C1846" s="2">
        <f t="shared" si="252"/>
        <v>-1.0000000000000009E-2</v>
      </c>
      <c r="D1846" s="2">
        <f t="shared" si="253"/>
        <v>0</v>
      </c>
      <c r="E1846" s="2">
        <f t="shared" si="254"/>
        <v>1.0000000000000009E-2</v>
      </c>
      <c r="F1846" s="2">
        <f t="shared" si="259"/>
        <v>7.0676578852146982E-3</v>
      </c>
      <c r="G1846" s="2">
        <f t="shared" si="259"/>
        <v>5.6394904350030332E-3</v>
      </c>
      <c r="H1846" s="2">
        <f t="shared" si="256"/>
        <v>1.2532440593120533</v>
      </c>
      <c r="I1846" s="2">
        <f t="shared" si="257"/>
        <v>55.619543481440985</v>
      </c>
    </row>
    <row r="1847" spans="1:9" ht="13.5" x14ac:dyDescent="0.25">
      <c r="A1847" s="3">
        <f>TITRES_STAT!B1850</f>
        <v>44992</v>
      </c>
      <c r="B1847" s="5">
        <f>TITRES_STAT!D1850</f>
        <v>0.64</v>
      </c>
      <c r="C1847" s="2">
        <f t="shared" si="252"/>
        <v>-1.0000000000000009E-2</v>
      </c>
      <c r="D1847" s="2">
        <f t="shared" si="253"/>
        <v>0</v>
      </c>
      <c r="E1847" s="2">
        <f t="shared" si="254"/>
        <v>1.0000000000000009E-2</v>
      </c>
      <c r="F1847" s="2">
        <f t="shared" si="259"/>
        <v>6.5628251791279343E-3</v>
      </c>
      <c r="G1847" s="2">
        <f t="shared" si="259"/>
        <v>5.9509554039313883E-3</v>
      </c>
      <c r="H1847" s="2">
        <f t="shared" si="256"/>
        <v>1.102818746514606</v>
      </c>
      <c r="I1847" s="2">
        <f t="shared" si="257"/>
        <v>52.444783857025875</v>
      </c>
    </row>
    <row r="1848" spans="1:9" ht="13.5" x14ac:dyDescent="0.25">
      <c r="A1848" s="3">
        <f>TITRES_STAT!B1851</f>
        <v>44993</v>
      </c>
      <c r="B1848" s="5">
        <f>TITRES_STAT!D1851</f>
        <v>0.66</v>
      </c>
      <c r="C1848" s="2">
        <f t="shared" si="252"/>
        <v>2.0000000000000018E-2</v>
      </c>
      <c r="D1848" s="2">
        <f t="shared" si="253"/>
        <v>2.0000000000000018E-2</v>
      </c>
      <c r="E1848" s="2">
        <f t="shared" si="254"/>
        <v>0</v>
      </c>
      <c r="F1848" s="2">
        <f t="shared" si="259"/>
        <v>7.5226233806187977E-3</v>
      </c>
      <c r="G1848" s="2">
        <f t="shared" si="259"/>
        <v>5.5258871607934325E-3</v>
      </c>
      <c r="H1848" s="2">
        <f t="shared" si="256"/>
        <v>1.3613421993109727</v>
      </c>
      <c r="I1848" s="2">
        <f t="shared" si="257"/>
        <v>57.65120361242878</v>
      </c>
    </row>
    <row r="1849" spans="1:9" ht="13.5" x14ac:dyDescent="0.25">
      <c r="A1849" s="3">
        <f>TITRES_STAT!B1852</f>
        <v>44994</v>
      </c>
      <c r="B1849" s="5">
        <f>TITRES_STAT!D1852</f>
        <v>0.66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6.9852931391460264E-3</v>
      </c>
      <c r="G1849" s="2">
        <f t="shared" si="259"/>
        <v>5.1311809350224735E-3</v>
      </c>
      <c r="H1849" s="2">
        <f t="shared" si="256"/>
        <v>1.3613421993109724</v>
      </c>
      <c r="I1849" s="2">
        <f t="shared" si="257"/>
        <v>57.65120361242878</v>
      </c>
    </row>
    <row r="1850" spans="1:9" ht="13.5" x14ac:dyDescent="0.25">
      <c r="A1850" s="3">
        <f>TITRES_STAT!B1853</f>
        <v>44995</v>
      </c>
      <c r="B1850" s="5">
        <f>TITRES_STAT!D1853</f>
        <v>0.66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6.4863436292070245E-3</v>
      </c>
      <c r="G1850" s="2">
        <f t="shared" si="259"/>
        <v>4.764668011092296E-3</v>
      </c>
      <c r="H1850" s="2">
        <f t="shared" si="256"/>
        <v>1.3613421993109727</v>
      </c>
      <c r="I1850" s="2">
        <f t="shared" si="257"/>
        <v>57.65120361242878</v>
      </c>
    </row>
    <row r="1851" spans="1:9" ht="13.5" x14ac:dyDescent="0.25">
      <c r="A1851" s="3">
        <f>TITRES_STAT!B1854</f>
        <v>44998</v>
      </c>
      <c r="B1851" s="5">
        <f>TITRES_STAT!D1854</f>
        <v>0.66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6.0230333699779507E-3</v>
      </c>
      <c r="G1851" s="2">
        <f t="shared" si="259"/>
        <v>4.4243345817285605E-3</v>
      </c>
      <c r="H1851" s="2">
        <f t="shared" si="256"/>
        <v>1.3613421993109727</v>
      </c>
      <c r="I1851" s="2">
        <f t="shared" si="257"/>
        <v>57.65120361242878</v>
      </c>
    </row>
    <row r="1852" spans="1:9" ht="13.5" x14ac:dyDescent="0.25">
      <c r="A1852" s="3">
        <f>TITRES_STAT!B1855</f>
        <v>44999</v>
      </c>
      <c r="B1852" s="5">
        <f>TITRES_STAT!D1855</f>
        <v>0.65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5.5928167006938107E-3</v>
      </c>
      <c r="G1852" s="2">
        <f t="shared" si="259"/>
        <v>4.8225963973193781E-3</v>
      </c>
      <c r="H1852" s="2">
        <f t="shared" si="256"/>
        <v>1.1597107118071412</v>
      </c>
      <c r="I1852" s="2">
        <f t="shared" si="257"/>
        <v>53.697502423218133</v>
      </c>
    </row>
    <row r="1853" spans="1:9" ht="13.5" x14ac:dyDescent="0.25">
      <c r="A1853" s="3">
        <f>TITRES_STAT!B1856</f>
        <v>45000</v>
      </c>
      <c r="B1853" s="5">
        <f>TITRES_STAT!D1856</f>
        <v>0.65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5.1933297935013957E-3</v>
      </c>
      <c r="G1853" s="2">
        <f t="shared" si="260"/>
        <v>4.4781252260822791E-3</v>
      </c>
      <c r="H1853" s="2">
        <f t="shared" si="256"/>
        <v>1.1597107118071412</v>
      </c>
      <c r="I1853" s="2">
        <f t="shared" si="257"/>
        <v>53.697502423218133</v>
      </c>
    </row>
    <row r="1854" spans="1:9" ht="13.5" x14ac:dyDescent="0.25">
      <c r="A1854" s="3">
        <f>TITRES_STAT!B1857</f>
        <v>45001</v>
      </c>
      <c r="B1854" s="5">
        <f>TITRES_STAT!D1857</f>
        <v>0.64</v>
      </c>
      <c r="C1854" s="2">
        <f t="shared" si="252"/>
        <v>-1.0000000000000009E-2</v>
      </c>
      <c r="D1854" s="2">
        <f t="shared" si="253"/>
        <v>0</v>
      </c>
      <c r="E1854" s="2">
        <f t="shared" si="254"/>
        <v>1.0000000000000009E-2</v>
      </c>
      <c r="F1854" s="2">
        <f t="shared" si="260"/>
        <v>4.8223776653941531E-3</v>
      </c>
      <c r="G1854" s="2">
        <f t="shared" si="260"/>
        <v>4.8725448527906874E-3</v>
      </c>
      <c r="H1854" s="2">
        <f t="shared" si="256"/>
        <v>0.98970410967734823</v>
      </c>
      <c r="I1854" s="2">
        <f t="shared" si="257"/>
        <v>49.741270818294652</v>
      </c>
    </row>
    <row r="1855" spans="1:9" ht="13.5" x14ac:dyDescent="0.25">
      <c r="A1855" s="3">
        <f>TITRES_STAT!B1858</f>
        <v>45002</v>
      </c>
      <c r="B1855" s="5">
        <f>TITRES_STAT!D1858</f>
        <v>0.63</v>
      </c>
      <c r="C1855" s="2">
        <f t="shared" si="252"/>
        <v>-1.0000000000000009E-2</v>
      </c>
      <c r="D1855" s="2">
        <f t="shared" si="253"/>
        <v>0</v>
      </c>
      <c r="E1855" s="2">
        <f t="shared" si="254"/>
        <v>1.0000000000000009E-2</v>
      </c>
      <c r="F1855" s="2">
        <f t="shared" si="260"/>
        <v>4.4779221178659987E-3</v>
      </c>
      <c r="G1855" s="2">
        <f t="shared" si="260"/>
        <v>5.2387916490199251E-3</v>
      </c>
      <c r="H1855" s="2">
        <f t="shared" si="256"/>
        <v>0.85476239901690498</v>
      </c>
      <c r="I1855" s="2">
        <f t="shared" si="257"/>
        <v>46.084738372416957</v>
      </c>
    </row>
    <row r="1856" spans="1:9" ht="13.5" x14ac:dyDescent="0.25">
      <c r="A1856" s="3">
        <f>TITRES_STAT!B1859</f>
        <v>45006</v>
      </c>
      <c r="B1856" s="5">
        <f>TITRES_STAT!D1859</f>
        <v>0.62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4.1580705380184274E-3</v>
      </c>
      <c r="G1856" s="2">
        <f t="shared" si="260"/>
        <v>5.5788779598042173E-3</v>
      </c>
      <c r="H1856" s="2">
        <f t="shared" si="256"/>
        <v>0.74532380309755852</v>
      </c>
      <c r="I1856" s="2">
        <f t="shared" si="257"/>
        <v>42.704041609630025</v>
      </c>
    </row>
    <row r="1857" spans="1:9" ht="13.5" x14ac:dyDescent="0.25">
      <c r="A1857" s="3">
        <f>TITRES_STAT!B1860</f>
        <v>45007</v>
      </c>
      <c r="B1857" s="5">
        <f>TITRES_STAT!D1860</f>
        <v>0.62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3.8610654995885397E-3</v>
      </c>
      <c r="G1857" s="2">
        <f t="shared" si="260"/>
        <v>5.1803866769610588E-3</v>
      </c>
      <c r="H1857" s="2">
        <f t="shared" si="256"/>
        <v>0.74532380309755852</v>
      </c>
      <c r="I1857" s="2">
        <f t="shared" si="257"/>
        <v>42.704041609630025</v>
      </c>
    </row>
    <row r="1858" spans="1:9" ht="13.5" x14ac:dyDescent="0.25">
      <c r="A1858" s="3">
        <f>TITRES_STAT!B1861</f>
        <v>45008</v>
      </c>
      <c r="B1858" s="5">
        <f>TITRES_STAT!D1861</f>
        <v>0.62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3.585275106760787E-3</v>
      </c>
      <c r="G1858" s="2">
        <f t="shared" si="260"/>
        <v>4.8103590571781252E-3</v>
      </c>
      <c r="H1858" s="2">
        <f t="shared" si="256"/>
        <v>0.74532380309755863</v>
      </c>
      <c r="I1858" s="2">
        <f t="shared" si="257"/>
        <v>42.704041609630025</v>
      </c>
    </row>
    <row r="1859" spans="1:9" ht="13.5" x14ac:dyDescent="0.25">
      <c r="A1859" s="3">
        <f>TITRES_STAT!B1862</f>
        <v>45009</v>
      </c>
      <c r="B1859" s="5">
        <f>TITRES_STAT!D1862</f>
        <v>0.62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3.329184027706445E-3</v>
      </c>
      <c r="G1859" s="2">
        <f t="shared" si="260"/>
        <v>4.4667619816654023E-3</v>
      </c>
      <c r="H1859" s="2">
        <f t="shared" si="256"/>
        <v>0.74532380309755863</v>
      </c>
      <c r="I1859" s="2">
        <f t="shared" si="257"/>
        <v>42.704041609630025</v>
      </c>
    </row>
    <row r="1860" spans="1:9" ht="13.5" x14ac:dyDescent="0.25">
      <c r="A1860" s="3">
        <f>TITRES_STAT!B1863</f>
        <v>45012</v>
      </c>
      <c r="B1860" s="5">
        <f>TITRES_STAT!D1863</f>
        <v>0.61</v>
      </c>
      <c r="C1860" s="2">
        <f t="shared" si="261"/>
        <v>-1.0000000000000009E-2</v>
      </c>
      <c r="D1860" s="2">
        <f t="shared" si="262"/>
        <v>0</v>
      </c>
      <c r="E1860" s="2">
        <f t="shared" si="263"/>
        <v>1.0000000000000009E-2</v>
      </c>
      <c r="F1860" s="2">
        <f t="shared" si="260"/>
        <v>3.0913851685845559E-3</v>
      </c>
      <c r="G1860" s="2">
        <f t="shared" si="260"/>
        <v>4.8619932686893028E-3</v>
      </c>
      <c r="H1860" s="2">
        <f t="shared" si="256"/>
        <v>0.63582670681441156</v>
      </c>
      <c r="I1860" s="2">
        <f t="shared" si="257"/>
        <v>38.868830308597452</v>
      </c>
    </row>
    <row r="1861" spans="1:9" ht="13.5" x14ac:dyDescent="0.25">
      <c r="A1861" s="3">
        <f>TITRES_STAT!B1864</f>
        <v>45013</v>
      </c>
      <c r="B1861" s="5">
        <f>TITRES_STAT!D1864</f>
        <v>0.61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2.8705719422570876E-3</v>
      </c>
      <c r="G1861" s="2">
        <f t="shared" si="260"/>
        <v>4.5147080352114953E-3</v>
      </c>
      <c r="H1861" s="2">
        <f t="shared" si="256"/>
        <v>0.63582670681441156</v>
      </c>
      <c r="I1861" s="2">
        <f t="shared" si="257"/>
        <v>38.868830308597452</v>
      </c>
    </row>
    <row r="1862" spans="1:9" ht="13.5" x14ac:dyDescent="0.25">
      <c r="A1862" s="3">
        <f>TITRES_STAT!B1865</f>
        <v>45014</v>
      </c>
      <c r="B1862" s="5">
        <f>TITRES_STAT!D1865</f>
        <v>0.59</v>
      </c>
      <c r="C1862" s="2">
        <f t="shared" si="261"/>
        <v>-2.0000000000000018E-2</v>
      </c>
      <c r="D1862" s="2">
        <f t="shared" si="262"/>
        <v>0</v>
      </c>
      <c r="E1862" s="2">
        <f t="shared" si="263"/>
        <v>2.0000000000000018E-2</v>
      </c>
      <c r="F1862" s="2">
        <f t="shared" si="260"/>
        <v>2.6655310892387241E-3</v>
      </c>
      <c r="G1862" s="2">
        <f t="shared" si="260"/>
        <v>5.6208003184106759E-3</v>
      </c>
      <c r="H1862" s="2">
        <f t="shared" si="256"/>
        <v>0.47422625573584215</v>
      </c>
      <c r="I1862" s="2">
        <f t="shared" si="257"/>
        <v>32.167806935383723</v>
      </c>
    </row>
    <row r="1863" spans="1:9" ht="13.5" x14ac:dyDescent="0.25">
      <c r="A1863" s="3">
        <f>TITRES_STAT!B1866</f>
        <v>45015</v>
      </c>
      <c r="B1863" s="5">
        <f>TITRES_STAT!D1866</f>
        <v>0.6</v>
      </c>
      <c r="C1863" s="2">
        <f t="shared" si="261"/>
        <v>1.0000000000000009E-2</v>
      </c>
      <c r="D1863" s="2">
        <f t="shared" si="262"/>
        <v>1.0000000000000009E-2</v>
      </c>
      <c r="E1863" s="2">
        <f t="shared" si="263"/>
        <v>0</v>
      </c>
      <c r="F1863" s="2">
        <f t="shared" si="260"/>
        <v>3.1894217257216729E-3</v>
      </c>
      <c r="G1863" s="2">
        <f t="shared" si="260"/>
        <v>5.2193145813813416E-3</v>
      </c>
      <c r="H1863" s="2">
        <f t="shared" si="256"/>
        <v>0.61108056929528132</v>
      </c>
      <c r="I1863" s="2">
        <f t="shared" si="257"/>
        <v>37.92985781974766</v>
      </c>
    </row>
    <row r="1864" spans="1:9" ht="13.5" x14ac:dyDescent="0.25">
      <c r="A1864" s="3">
        <f>TITRES_STAT!B1867</f>
        <v>45016</v>
      </c>
      <c r="B1864" s="5">
        <f>TITRES_STAT!D1867</f>
        <v>0.6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2.9616058881701247E-3</v>
      </c>
      <c r="G1864" s="2">
        <f t="shared" si="260"/>
        <v>4.8465063969969592E-3</v>
      </c>
      <c r="H1864" s="2">
        <f t="shared" si="256"/>
        <v>0.61108056929528132</v>
      </c>
      <c r="I1864" s="2">
        <f t="shared" si="257"/>
        <v>37.92985781974766</v>
      </c>
    </row>
    <row r="1865" spans="1:9" ht="13.5" x14ac:dyDescent="0.25">
      <c r="A1865" s="3">
        <f>TITRES_STAT!B1868</f>
        <v>45019</v>
      </c>
      <c r="B1865" s="5">
        <f>TITRES_STAT!D1868</f>
        <v>0.59</v>
      </c>
      <c r="C1865" s="2">
        <f t="shared" si="261"/>
        <v>-1.0000000000000009E-2</v>
      </c>
      <c r="D1865" s="2">
        <f t="shared" si="262"/>
        <v>0</v>
      </c>
      <c r="E1865" s="2">
        <f t="shared" si="263"/>
        <v>1.0000000000000009E-2</v>
      </c>
      <c r="F1865" s="2">
        <f t="shared" si="260"/>
        <v>2.7500626104436871E-3</v>
      </c>
      <c r="G1865" s="2">
        <f t="shared" si="260"/>
        <v>5.2146130829257486E-3</v>
      </c>
      <c r="H1865" s="2">
        <f t="shared" si="256"/>
        <v>0.52737615748486499</v>
      </c>
      <c r="I1865" s="2">
        <f t="shared" si="257"/>
        <v>34.528243412761981</v>
      </c>
    </row>
    <row r="1866" spans="1:9" ht="13.5" x14ac:dyDescent="0.25">
      <c r="A1866" s="3">
        <f>TITRES_STAT!B1869</f>
        <v>45020</v>
      </c>
      <c r="B1866" s="5">
        <f>TITRES_STAT!D1869</f>
        <v>0.6</v>
      </c>
      <c r="C1866" s="2">
        <f t="shared" si="261"/>
        <v>1.0000000000000009E-2</v>
      </c>
      <c r="D1866" s="2">
        <f t="shared" si="262"/>
        <v>1.0000000000000009E-2</v>
      </c>
      <c r="E1866" s="2">
        <f t="shared" si="263"/>
        <v>0</v>
      </c>
      <c r="F1866" s="2">
        <f t="shared" si="260"/>
        <v>3.2679152811262817E-3</v>
      </c>
      <c r="G1866" s="2">
        <f t="shared" si="260"/>
        <v>4.8421407198596242E-3</v>
      </c>
      <c r="H1866" s="2">
        <f t="shared" si="256"/>
        <v>0.67489060524887434</v>
      </c>
      <c r="I1866" s="2">
        <f t="shared" si="257"/>
        <v>40.294608085678014</v>
      </c>
    </row>
    <row r="1867" spans="1:9" ht="13.5" x14ac:dyDescent="0.25">
      <c r="A1867" s="3">
        <f>TITRES_STAT!B1870</f>
        <v>45021</v>
      </c>
      <c r="B1867" s="5">
        <f>TITRES_STAT!D1870</f>
        <v>0.6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3.0344927610458333E-3</v>
      </c>
      <c r="G1867" s="2">
        <f t="shared" si="260"/>
        <v>4.4962735255839369E-3</v>
      </c>
      <c r="H1867" s="2">
        <f t="shared" si="256"/>
        <v>0.67489060524887434</v>
      </c>
      <c r="I1867" s="2">
        <f t="shared" si="257"/>
        <v>40.294608085678014</v>
      </c>
    </row>
    <row r="1868" spans="1:9" ht="13.5" x14ac:dyDescent="0.25">
      <c r="A1868" s="3">
        <f>TITRES_STAT!B1871</f>
        <v>45022</v>
      </c>
      <c r="B1868" s="5">
        <f>TITRES_STAT!D1871</f>
        <v>0.56999999999999995</v>
      </c>
      <c r="C1868" s="2">
        <f t="shared" si="261"/>
        <v>-3.0000000000000027E-2</v>
      </c>
      <c r="D1868" s="2">
        <f t="shared" si="262"/>
        <v>0</v>
      </c>
      <c r="E1868" s="2">
        <f t="shared" si="263"/>
        <v>3.0000000000000027E-2</v>
      </c>
      <c r="F1868" s="2">
        <f t="shared" si="260"/>
        <v>2.8177432781139882E-3</v>
      </c>
      <c r="G1868" s="2">
        <f t="shared" si="260"/>
        <v>6.317968273756515E-3</v>
      </c>
      <c r="H1868" s="2">
        <f t="shared" si="256"/>
        <v>0.44598882995634676</v>
      </c>
      <c r="I1868" s="2">
        <f t="shared" si="257"/>
        <v>30.843172555476158</v>
      </c>
    </row>
    <row r="1869" spans="1:9" ht="13.5" x14ac:dyDescent="0.25">
      <c r="A1869" s="3">
        <f>TITRES_STAT!B1872</f>
        <v>45023</v>
      </c>
      <c r="B1869" s="5">
        <f>TITRES_STAT!D1872</f>
        <v>0.6</v>
      </c>
      <c r="C1869" s="2">
        <f t="shared" si="261"/>
        <v>3.0000000000000027E-2</v>
      </c>
      <c r="D1869" s="2">
        <f t="shared" si="262"/>
        <v>3.0000000000000027E-2</v>
      </c>
      <c r="E1869" s="2">
        <f t="shared" si="263"/>
        <v>0</v>
      </c>
      <c r="F1869" s="2">
        <f t="shared" ref="F1869:G1884" si="264">((F1868*13)+D1869)/14</f>
        <v>4.7593330439629905E-3</v>
      </c>
      <c r="G1869" s="2">
        <f t="shared" si="264"/>
        <v>5.8666848256310493E-3</v>
      </c>
      <c r="H1869" s="2">
        <f t="shared" si="256"/>
        <v>0.81124743963914125</v>
      </c>
      <c r="I1869" s="2">
        <f t="shared" si="257"/>
        <v>44.789431961917245</v>
      </c>
    </row>
    <row r="1870" spans="1:9" ht="13.5" x14ac:dyDescent="0.25">
      <c r="A1870" s="3">
        <f>TITRES_STAT!B1873</f>
        <v>45026</v>
      </c>
      <c r="B1870" s="5">
        <f>TITRES_STAT!D1873</f>
        <v>0.59</v>
      </c>
      <c r="C1870" s="2">
        <f t="shared" si="261"/>
        <v>-1.0000000000000009E-2</v>
      </c>
      <c r="D1870" s="2">
        <f t="shared" si="262"/>
        <v>0</v>
      </c>
      <c r="E1870" s="2">
        <f t="shared" si="263"/>
        <v>1.0000000000000009E-2</v>
      </c>
      <c r="F1870" s="2">
        <f t="shared" si="264"/>
        <v>4.4193806836799196E-3</v>
      </c>
      <c r="G1870" s="2">
        <f t="shared" si="264"/>
        <v>6.1619216238002605E-3</v>
      </c>
      <c r="H1870" s="2">
        <f t="shared" si="256"/>
        <v>0.71720819469857877</v>
      </c>
      <c r="I1870" s="2">
        <f t="shared" si="257"/>
        <v>41.765942936492351</v>
      </c>
    </row>
    <row r="1871" spans="1:9" ht="13.5" x14ac:dyDescent="0.25">
      <c r="A1871" s="3">
        <f>TITRES_STAT!B1874</f>
        <v>45027</v>
      </c>
      <c r="B1871" s="5">
        <f>TITRES_STAT!D1874</f>
        <v>0.6</v>
      </c>
      <c r="C1871" s="2">
        <f t="shared" si="261"/>
        <v>1.0000000000000009E-2</v>
      </c>
      <c r="D1871" s="2">
        <f t="shared" si="262"/>
        <v>1.0000000000000009E-2</v>
      </c>
      <c r="E1871" s="2">
        <f t="shared" si="263"/>
        <v>0</v>
      </c>
      <c r="F1871" s="2">
        <f t="shared" si="264"/>
        <v>4.8179963491313546E-3</v>
      </c>
      <c r="G1871" s="2">
        <f t="shared" si="264"/>
        <v>5.7217843649573844E-3</v>
      </c>
      <c r="H1871" s="2">
        <f t="shared" si="256"/>
        <v>0.8420443766875928</v>
      </c>
      <c r="I1871" s="2">
        <f t="shared" si="257"/>
        <v>45.712491367975431</v>
      </c>
    </row>
    <row r="1872" spans="1:9" ht="13.5" x14ac:dyDescent="0.25">
      <c r="A1872" s="3">
        <f>TITRES_STAT!B1875</f>
        <v>45028</v>
      </c>
      <c r="B1872" s="5">
        <f>TITRES_STAT!D1875</f>
        <v>0.57999999999999996</v>
      </c>
      <c r="C1872" s="2">
        <f t="shared" si="261"/>
        <v>-2.0000000000000018E-2</v>
      </c>
      <c r="D1872" s="2">
        <f t="shared" si="262"/>
        <v>0</v>
      </c>
      <c r="E1872" s="2">
        <f t="shared" si="263"/>
        <v>2.0000000000000018E-2</v>
      </c>
      <c r="F1872" s="2">
        <f t="shared" si="264"/>
        <v>4.4738537527648295E-3</v>
      </c>
      <c r="G1872" s="2">
        <f t="shared" si="264"/>
        <v>6.7416569103175717E-3</v>
      </c>
      <c r="H1872" s="2">
        <f t="shared" si="256"/>
        <v>0.66361338351673615</v>
      </c>
      <c r="I1872" s="2">
        <f t="shared" si="257"/>
        <v>39.889880070206836</v>
      </c>
    </row>
    <row r="1873" spans="1:9" ht="13.5" x14ac:dyDescent="0.25">
      <c r="A1873" s="3">
        <f>TITRES_STAT!B1876</f>
        <v>45029</v>
      </c>
      <c r="B1873" s="5">
        <f>TITRES_STAT!D1876</f>
        <v>0.59</v>
      </c>
      <c r="C1873" s="2">
        <f t="shared" si="261"/>
        <v>1.0000000000000009E-2</v>
      </c>
      <c r="D1873" s="2">
        <f t="shared" si="262"/>
        <v>1.0000000000000009E-2</v>
      </c>
      <c r="E1873" s="2">
        <f t="shared" si="263"/>
        <v>0</v>
      </c>
      <c r="F1873" s="2">
        <f t="shared" si="264"/>
        <v>4.8685784847101992E-3</v>
      </c>
      <c r="G1873" s="2">
        <f t="shared" si="264"/>
        <v>6.2601099881520314E-3</v>
      </c>
      <c r="H1873" s="2">
        <f t="shared" ref="H1873:H1936" si="265">F1873/G1873</f>
        <v>0.77771452800742102</v>
      </c>
      <c r="I1873" s="2">
        <f t="shared" ref="I1873:I1936" si="266">IF(G1873=0,100,100-(100/(1+H1873)))</f>
        <v>43.747998666531366</v>
      </c>
    </row>
    <row r="1874" spans="1:9" ht="13.5" x14ac:dyDescent="0.25">
      <c r="A1874" s="3">
        <f>TITRES_STAT!B1877</f>
        <v>45030</v>
      </c>
      <c r="B1874" s="5">
        <f>TITRES_STAT!D1877</f>
        <v>0.6</v>
      </c>
      <c r="C1874" s="2">
        <f t="shared" si="261"/>
        <v>1.0000000000000009E-2</v>
      </c>
      <c r="D1874" s="2">
        <f t="shared" si="262"/>
        <v>1.0000000000000009E-2</v>
      </c>
      <c r="E1874" s="2">
        <f t="shared" si="263"/>
        <v>0</v>
      </c>
      <c r="F1874" s="2">
        <f t="shared" si="264"/>
        <v>5.2351085929451856E-3</v>
      </c>
      <c r="G1874" s="2">
        <f t="shared" si="264"/>
        <v>5.8129592747126002E-3</v>
      </c>
      <c r="H1874" s="2">
        <f t="shared" si="265"/>
        <v>0.90059268361277411</v>
      </c>
      <c r="I1874" s="2">
        <f t="shared" si="266"/>
        <v>47.3848337614805</v>
      </c>
    </row>
    <row r="1875" spans="1:9" ht="13.5" x14ac:dyDescent="0.25">
      <c r="A1875" s="3">
        <f>TITRES_STAT!B1878</f>
        <v>45033</v>
      </c>
      <c r="B1875" s="5">
        <f>TITRES_STAT!D1878</f>
        <v>0.6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4.8611722648776723E-3</v>
      </c>
      <c r="G1875" s="2">
        <f t="shared" si="264"/>
        <v>5.397747897947414E-3</v>
      </c>
      <c r="H1875" s="2">
        <f t="shared" si="265"/>
        <v>0.90059268361277423</v>
      </c>
      <c r="I1875" s="2">
        <f t="shared" si="266"/>
        <v>47.384833761480508</v>
      </c>
    </row>
    <row r="1876" spans="1:9" ht="13.5" x14ac:dyDescent="0.25">
      <c r="A1876" s="3">
        <f>TITRES_STAT!B1879</f>
        <v>45034</v>
      </c>
      <c r="B1876" s="5">
        <f>TITRES_STAT!D1879</f>
        <v>0.57999999999999996</v>
      </c>
      <c r="C1876" s="2">
        <f t="shared" si="261"/>
        <v>-2.0000000000000018E-2</v>
      </c>
      <c r="D1876" s="2">
        <f t="shared" si="262"/>
        <v>0</v>
      </c>
      <c r="E1876" s="2">
        <f t="shared" si="263"/>
        <v>2.0000000000000018E-2</v>
      </c>
      <c r="F1876" s="2">
        <f t="shared" si="264"/>
        <v>4.5139456745292668E-3</v>
      </c>
      <c r="G1876" s="2">
        <f t="shared" si="264"/>
        <v>6.4407659052368857E-3</v>
      </c>
      <c r="H1876" s="2">
        <f t="shared" si="265"/>
        <v>0.70083989092959398</v>
      </c>
      <c r="I1876" s="2">
        <f t="shared" si="266"/>
        <v>41.205518207040043</v>
      </c>
    </row>
    <row r="1877" spans="1:9" ht="13.5" x14ac:dyDescent="0.25">
      <c r="A1877" s="3">
        <f>TITRES_STAT!B1880</f>
        <v>45035</v>
      </c>
      <c r="B1877" s="5">
        <f>TITRES_STAT!D1880</f>
        <v>0.56000000000000005</v>
      </c>
      <c r="C1877" s="2">
        <f t="shared" si="261"/>
        <v>-1.9999999999999907E-2</v>
      </c>
      <c r="D1877" s="2">
        <f t="shared" si="262"/>
        <v>0</v>
      </c>
      <c r="E1877" s="2">
        <f t="shared" si="263"/>
        <v>1.9999999999999907E-2</v>
      </c>
      <c r="F1877" s="2">
        <f t="shared" si="264"/>
        <v>4.1915209834914617E-3</v>
      </c>
      <c r="G1877" s="2">
        <f t="shared" si="264"/>
        <v>7.4092826262913873E-3</v>
      </c>
      <c r="H1877" s="2">
        <f t="shared" si="265"/>
        <v>0.56571212017450989</v>
      </c>
      <c r="I1877" s="2">
        <f t="shared" si="266"/>
        <v>36.131298524498696</v>
      </c>
    </row>
    <row r="1878" spans="1:9" ht="13.5" x14ac:dyDescent="0.25">
      <c r="A1878" s="3">
        <f>TITRES_STAT!B1881</f>
        <v>45036</v>
      </c>
      <c r="B1878" s="5">
        <f>TITRES_STAT!D1881</f>
        <v>0.59</v>
      </c>
      <c r="C1878" s="2">
        <f t="shared" si="261"/>
        <v>2.9999999999999916E-2</v>
      </c>
      <c r="D1878" s="2">
        <f t="shared" si="262"/>
        <v>2.9999999999999916E-2</v>
      </c>
      <c r="E1878" s="2">
        <f t="shared" si="263"/>
        <v>0</v>
      </c>
      <c r="F1878" s="2">
        <f t="shared" si="264"/>
        <v>6.0349837703849224E-3</v>
      </c>
      <c r="G1878" s="2">
        <f t="shared" si="264"/>
        <v>6.8800481529848597E-3</v>
      </c>
      <c r="H1878" s="2">
        <f t="shared" si="265"/>
        <v>0.87717173429472117</v>
      </c>
      <c r="I1878" s="2">
        <f t="shared" si="266"/>
        <v>46.728368974950847</v>
      </c>
    </row>
    <row r="1879" spans="1:9" ht="13.5" x14ac:dyDescent="0.25">
      <c r="A1879" s="3">
        <f>TITRES_STAT!B1882</f>
        <v>45040</v>
      </c>
      <c r="B1879" s="5">
        <f>TITRES_STAT!D1882</f>
        <v>0.57999999999999996</v>
      </c>
      <c r="C1879" s="2">
        <f t="shared" si="261"/>
        <v>-1.0000000000000009E-2</v>
      </c>
      <c r="D1879" s="2">
        <f t="shared" si="262"/>
        <v>0</v>
      </c>
      <c r="E1879" s="2">
        <f t="shared" si="263"/>
        <v>1.0000000000000009E-2</v>
      </c>
      <c r="F1879" s="2">
        <f t="shared" si="264"/>
        <v>5.6039135010717139E-3</v>
      </c>
      <c r="G1879" s="2">
        <f t="shared" si="264"/>
        <v>7.1029018563430841E-3</v>
      </c>
      <c r="H1879" s="2">
        <f t="shared" si="265"/>
        <v>0.78896113369034759</v>
      </c>
      <c r="I1879" s="2">
        <f t="shared" si="266"/>
        <v>44.101636353767169</v>
      </c>
    </row>
    <row r="1880" spans="1:9" ht="13.5" x14ac:dyDescent="0.25">
      <c r="A1880" s="3">
        <f>TITRES_STAT!B1883</f>
        <v>45041</v>
      </c>
      <c r="B1880" s="5">
        <f>TITRES_STAT!D1883</f>
        <v>0.56000000000000005</v>
      </c>
      <c r="C1880" s="2">
        <f t="shared" si="261"/>
        <v>-1.9999999999999907E-2</v>
      </c>
      <c r="D1880" s="2">
        <f t="shared" si="262"/>
        <v>0</v>
      </c>
      <c r="E1880" s="2">
        <f t="shared" si="263"/>
        <v>1.9999999999999907E-2</v>
      </c>
      <c r="F1880" s="2">
        <f t="shared" si="264"/>
        <v>5.203633965280877E-3</v>
      </c>
      <c r="G1880" s="2">
        <f t="shared" si="264"/>
        <v>8.024123152318572E-3</v>
      </c>
      <c r="H1880" s="2">
        <f t="shared" si="265"/>
        <v>0.64849876634524062</v>
      </c>
      <c r="I1880" s="2">
        <f t="shared" si="266"/>
        <v>39.338747446137141</v>
      </c>
    </row>
    <row r="1881" spans="1:9" ht="13.5" x14ac:dyDescent="0.25">
      <c r="A1881" s="3">
        <f>TITRES_STAT!B1884</f>
        <v>45042</v>
      </c>
      <c r="B1881" s="5">
        <f>TITRES_STAT!D1884</f>
        <v>0.54</v>
      </c>
      <c r="C1881" s="2">
        <f t="shared" si="261"/>
        <v>-2.0000000000000018E-2</v>
      </c>
      <c r="D1881" s="2">
        <f t="shared" si="262"/>
        <v>0</v>
      </c>
      <c r="E1881" s="2">
        <f t="shared" si="263"/>
        <v>2.0000000000000018E-2</v>
      </c>
      <c r="F1881" s="2">
        <f t="shared" si="264"/>
        <v>4.8319458249036712E-3</v>
      </c>
      <c r="G1881" s="2">
        <f t="shared" si="264"/>
        <v>8.879542927152961E-3</v>
      </c>
      <c r="H1881" s="2">
        <f t="shared" si="265"/>
        <v>0.54416605275120089</v>
      </c>
      <c r="I1881" s="2">
        <f t="shared" si="266"/>
        <v>35.240125359683574</v>
      </c>
    </row>
    <row r="1882" spans="1:9" ht="13.5" x14ac:dyDescent="0.25">
      <c r="A1882" s="3">
        <f>TITRES_STAT!B1885</f>
        <v>45043</v>
      </c>
      <c r="B1882" s="5">
        <f>TITRES_STAT!D1885</f>
        <v>0.55000000000000004</v>
      </c>
      <c r="C1882" s="2">
        <f t="shared" si="261"/>
        <v>1.0000000000000009E-2</v>
      </c>
      <c r="D1882" s="2">
        <f t="shared" si="262"/>
        <v>1.0000000000000009E-2</v>
      </c>
      <c r="E1882" s="2">
        <f t="shared" si="263"/>
        <v>0</v>
      </c>
      <c r="F1882" s="2">
        <f t="shared" si="264"/>
        <v>5.2010925516962668E-3</v>
      </c>
      <c r="G1882" s="2">
        <f t="shared" si="264"/>
        <v>8.2452898609277504E-3</v>
      </c>
      <c r="H1882" s="2">
        <f t="shared" si="265"/>
        <v>0.63079559838676746</v>
      </c>
      <c r="I1882" s="2">
        <f t="shared" si="266"/>
        <v>38.680236751360482</v>
      </c>
    </row>
    <row r="1883" spans="1:9" ht="13.5" x14ac:dyDescent="0.25">
      <c r="A1883" s="3">
        <f>TITRES_STAT!B1886</f>
        <v>45044</v>
      </c>
      <c r="B1883" s="5">
        <f>TITRES_STAT!D1886</f>
        <v>0.55000000000000004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4.8295859408608189E-3</v>
      </c>
      <c r="G1883" s="2">
        <f t="shared" si="264"/>
        <v>7.6563405851471974E-3</v>
      </c>
      <c r="H1883" s="2">
        <f t="shared" si="265"/>
        <v>0.63079559838676735</v>
      </c>
      <c r="I1883" s="2">
        <f t="shared" si="266"/>
        <v>38.680236751360468</v>
      </c>
    </row>
    <row r="1884" spans="1:9" ht="13.5" x14ac:dyDescent="0.25">
      <c r="A1884" s="3">
        <f>TITRES_STAT!B1887</f>
        <v>45048</v>
      </c>
      <c r="B1884" s="5">
        <f>TITRES_STAT!D1887</f>
        <v>0.56999999999999995</v>
      </c>
      <c r="C1884" s="2">
        <f t="shared" si="261"/>
        <v>1.9999999999999907E-2</v>
      </c>
      <c r="D1884" s="2">
        <f t="shared" si="262"/>
        <v>1.9999999999999907E-2</v>
      </c>
      <c r="E1884" s="2">
        <f t="shared" si="263"/>
        <v>0</v>
      </c>
      <c r="F1884" s="2">
        <f t="shared" si="264"/>
        <v>5.9131869450850397E-3</v>
      </c>
      <c r="G1884" s="2">
        <f t="shared" si="264"/>
        <v>7.1094591147795403E-3</v>
      </c>
      <c r="H1884" s="2">
        <f t="shared" si="265"/>
        <v>0.83173513619234085</v>
      </c>
      <c r="I1884" s="2">
        <f t="shared" si="266"/>
        <v>45.406954300242496</v>
      </c>
    </row>
    <row r="1885" spans="1:9" ht="13.5" x14ac:dyDescent="0.25">
      <c r="A1885" s="3">
        <f>TITRES_STAT!B1888</f>
        <v>45049</v>
      </c>
      <c r="B1885" s="5">
        <f>TITRES_STAT!D1888</f>
        <v>0.56999999999999995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5.4908164490075368E-3</v>
      </c>
      <c r="G1885" s="2">
        <f t="shared" si="267"/>
        <v>6.6016406065810013E-3</v>
      </c>
      <c r="H1885" s="2">
        <f t="shared" si="265"/>
        <v>0.83173513619234085</v>
      </c>
      <c r="I1885" s="2">
        <f t="shared" si="266"/>
        <v>45.406954300242496</v>
      </c>
    </row>
    <row r="1886" spans="1:9" ht="13.5" x14ac:dyDescent="0.25">
      <c r="A1886" s="3">
        <f>TITRES_STAT!B1889</f>
        <v>45050</v>
      </c>
      <c r="B1886" s="5">
        <f>TITRES_STAT!D1889</f>
        <v>0.56999999999999995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5.0986152740784274E-3</v>
      </c>
      <c r="G1886" s="2">
        <f t="shared" si="267"/>
        <v>6.1300948489680729E-3</v>
      </c>
      <c r="H1886" s="2">
        <f t="shared" si="265"/>
        <v>0.83173513619234085</v>
      </c>
      <c r="I1886" s="2">
        <f t="shared" si="266"/>
        <v>45.406954300242496</v>
      </c>
    </row>
    <row r="1887" spans="1:9" ht="13.5" x14ac:dyDescent="0.25">
      <c r="A1887" s="3">
        <f>TITRES_STAT!B1890</f>
        <v>45051</v>
      </c>
      <c r="B1887" s="5">
        <f>TITRES_STAT!D1890</f>
        <v>0.57999999999999996</v>
      </c>
      <c r="C1887" s="2">
        <f t="shared" si="261"/>
        <v>1.0000000000000009E-2</v>
      </c>
      <c r="D1887" s="2">
        <f t="shared" si="262"/>
        <v>1.0000000000000009E-2</v>
      </c>
      <c r="E1887" s="2">
        <f t="shared" si="263"/>
        <v>0</v>
      </c>
      <c r="F1887" s="2">
        <f t="shared" si="267"/>
        <v>5.4487141830728263E-3</v>
      </c>
      <c r="G1887" s="2">
        <f t="shared" si="267"/>
        <v>5.6922309311846385E-3</v>
      </c>
      <c r="H1887" s="2">
        <f t="shared" si="265"/>
        <v>0.95721945383878992</v>
      </c>
      <c r="I1887" s="2">
        <f t="shared" si="266"/>
        <v>48.907109111415622</v>
      </c>
    </row>
    <row r="1888" spans="1:9" ht="13.5" x14ac:dyDescent="0.25">
      <c r="A1888" s="3">
        <f>TITRES_STAT!B1891</f>
        <v>45054</v>
      </c>
      <c r="B1888" s="5">
        <f>TITRES_STAT!D1891</f>
        <v>0.57999999999999996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5.0595203128533384E-3</v>
      </c>
      <c r="G1888" s="2">
        <f t="shared" si="267"/>
        <v>5.2856430075285928E-3</v>
      </c>
      <c r="H1888" s="2">
        <f t="shared" si="265"/>
        <v>0.95721945383878992</v>
      </c>
      <c r="I1888" s="2">
        <f t="shared" si="266"/>
        <v>48.907109111415622</v>
      </c>
    </row>
    <row r="1889" spans="1:9" ht="13.5" x14ac:dyDescent="0.25">
      <c r="A1889" s="3">
        <f>TITRES_STAT!B1892</f>
        <v>45055</v>
      </c>
      <c r="B1889" s="5">
        <f>TITRES_STAT!D1892</f>
        <v>0.56000000000000005</v>
      </c>
      <c r="C1889" s="2">
        <f t="shared" si="261"/>
        <v>-1.9999999999999907E-2</v>
      </c>
      <c r="D1889" s="2">
        <f t="shared" si="262"/>
        <v>0</v>
      </c>
      <c r="E1889" s="2">
        <f t="shared" si="263"/>
        <v>1.9999999999999907E-2</v>
      </c>
      <c r="F1889" s="2">
        <f t="shared" si="267"/>
        <v>4.6981260047923856E-3</v>
      </c>
      <c r="G1889" s="2">
        <f t="shared" si="267"/>
        <v>6.3366685069908297E-3</v>
      </c>
      <c r="H1889" s="2">
        <f t="shared" si="265"/>
        <v>0.74141893324690289</v>
      </c>
      <c r="I1889" s="2">
        <f t="shared" si="266"/>
        <v>42.575564046757869</v>
      </c>
    </row>
    <row r="1890" spans="1:9" ht="13.5" x14ac:dyDescent="0.25">
      <c r="A1890" s="3">
        <f>TITRES_STAT!B1893</f>
        <v>45056</v>
      </c>
      <c r="B1890" s="5">
        <f>TITRES_STAT!D1893</f>
        <v>0.56000000000000005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4.362545575878644E-3</v>
      </c>
      <c r="G1890" s="2">
        <f t="shared" si="267"/>
        <v>5.8840493279200563E-3</v>
      </c>
      <c r="H1890" s="2">
        <f t="shared" si="265"/>
        <v>0.74141893324690289</v>
      </c>
      <c r="I1890" s="2">
        <f t="shared" si="266"/>
        <v>42.575564046757869</v>
      </c>
    </row>
    <row r="1891" spans="1:9" ht="13.5" x14ac:dyDescent="0.25">
      <c r="A1891" s="3">
        <f>TITRES_STAT!B1894</f>
        <v>45057</v>
      </c>
      <c r="B1891" s="5">
        <f>TITRES_STAT!D1894</f>
        <v>0.56000000000000005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4.0509351776015978E-3</v>
      </c>
      <c r="G1891" s="2">
        <f t="shared" si="267"/>
        <v>5.4637600902114813E-3</v>
      </c>
      <c r="H1891" s="2">
        <f t="shared" si="265"/>
        <v>0.74141893324690278</v>
      </c>
      <c r="I1891" s="2">
        <f t="shared" si="266"/>
        <v>42.575564046757869</v>
      </c>
    </row>
    <row r="1892" spans="1:9" ht="13.5" x14ac:dyDescent="0.25">
      <c r="A1892" s="3">
        <f>TITRES_STAT!B1895</f>
        <v>45058</v>
      </c>
      <c r="B1892" s="5">
        <f>TITRES_STAT!D1895</f>
        <v>0.54</v>
      </c>
      <c r="C1892" s="2">
        <f t="shared" si="261"/>
        <v>-2.0000000000000018E-2</v>
      </c>
      <c r="D1892" s="2">
        <f t="shared" si="262"/>
        <v>0</v>
      </c>
      <c r="E1892" s="2">
        <f t="shared" si="263"/>
        <v>2.0000000000000018E-2</v>
      </c>
      <c r="F1892" s="2">
        <f t="shared" si="267"/>
        <v>3.761582664915769E-3</v>
      </c>
      <c r="G1892" s="2">
        <f t="shared" si="267"/>
        <v>6.502062940910663E-3</v>
      </c>
      <c r="H1892" s="2">
        <f t="shared" si="265"/>
        <v>0.57852141683342906</v>
      </c>
      <c r="I1892" s="2">
        <f t="shared" si="266"/>
        <v>36.64957666484905</v>
      </c>
    </row>
    <row r="1893" spans="1:9" ht="13.5" x14ac:dyDescent="0.25">
      <c r="A1893" s="3">
        <f>TITRES_STAT!B1896</f>
        <v>45061</v>
      </c>
      <c r="B1893" s="5">
        <f>TITRES_STAT!D1896</f>
        <v>0.53</v>
      </c>
      <c r="C1893" s="2">
        <f t="shared" si="261"/>
        <v>-1.0000000000000009E-2</v>
      </c>
      <c r="D1893" s="2">
        <f t="shared" si="262"/>
        <v>0</v>
      </c>
      <c r="E1893" s="2">
        <f t="shared" si="263"/>
        <v>1.0000000000000009E-2</v>
      </c>
      <c r="F1893" s="2">
        <f t="shared" si="267"/>
        <v>3.4928981888503567E-3</v>
      </c>
      <c r="G1893" s="2">
        <f t="shared" si="267"/>
        <v>6.7519155879884737E-3</v>
      </c>
      <c r="H1893" s="2">
        <f t="shared" si="265"/>
        <v>0.51731958780174248</v>
      </c>
      <c r="I1893" s="2">
        <f t="shared" si="266"/>
        <v>34.09430629912471</v>
      </c>
    </row>
    <row r="1894" spans="1:9" ht="13.5" x14ac:dyDescent="0.25">
      <c r="A1894" s="3">
        <f>TITRES_STAT!B1897</f>
        <v>45062</v>
      </c>
      <c r="B1894" s="5">
        <f>TITRES_STAT!D1897</f>
        <v>0.52</v>
      </c>
      <c r="C1894" s="2">
        <f t="shared" si="261"/>
        <v>-1.0000000000000009E-2</v>
      </c>
      <c r="D1894" s="2">
        <f t="shared" si="262"/>
        <v>0</v>
      </c>
      <c r="E1894" s="2">
        <f t="shared" si="263"/>
        <v>1.0000000000000009E-2</v>
      </c>
      <c r="F1894" s="2">
        <f t="shared" si="267"/>
        <v>3.2434054610753315E-3</v>
      </c>
      <c r="G1894" s="2">
        <f t="shared" si="267"/>
        <v>6.9839216174178691E-3</v>
      </c>
      <c r="H1894" s="2">
        <f t="shared" si="265"/>
        <v>0.4644103469011297</v>
      </c>
      <c r="I1894" s="2">
        <f t="shared" si="266"/>
        <v>31.713129307224463</v>
      </c>
    </row>
    <row r="1895" spans="1:9" ht="13.5" x14ac:dyDescent="0.25">
      <c r="A1895" s="3">
        <f>TITRES_STAT!B1898</f>
        <v>45063</v>
      </c>
      <c r="B1895" s="5">
        <f>TITRES_STAT!D1898</f>
        <v>0.54</v>
      </c>
      <c r="C1895" s="2">
        <f t="shared" si="261"/>
        <v>2.0000000000000018E-2</v>
      </c>
      <c r="D1895" s="2">
        <f t="shared" si="262"/>
        <v>2.0000000000000018E-2</v>
      </c>
      <c r="E1895" s="2">
        <f t="shared" si="263"/>
        <v>0</v>
      </c>
      <c r="F1895" s="2">
        <f t="shared" si="267"/>
        <v>4.4403050709985233E-3</v>
      </c>
      <c r="G1895" s="2">
        <f t="shared" si="267"/>
        <v>6.4850700733165923E-3</v>
      </c>
      <c r="H1895" s="2">
        <f t="shared" si="265"/>
        <v>0.68469654464776875</v>
      </c>
      <c r="I1895" s="2">
        <f t="shared" si="266"/>
        <v>40.642129101708527</v>
      </c>
    </row>
    <row r="1896" spans="1:9" ht="13.5" x14ac:dyDescent="0.25">
      <c r="A1896" s="3">
        <f>TITRES_STAT!B1899</f>
        <v>45064</v>
      </c>
      <c r="B1896" s="5">
        <f>TITRES_STAT!D1899</f>
        <v>0.53</v>
      </c>
      <c r="C1896" s="2">
        <f t="shared" si="261"/>
        <v>-1.0000000000000009E-2</v>
      </c>
      <c r="D1896" s="2">
        <f t="shared" si="262"/>
        <v>0</v>
      </c>
      <c r="E1896" s="2">
        <f t="shared" si="263"/>
        <v>1.0000000000000009E-2</v>
      </c>
      <c r="F1896" s="2">
        <f t="shared" si="267"/>
        <v>4.1231404230700573E-3</v>
      </c>
      <c r="G1896" s="2">
        <f t="shared" si="267"/>
        <v>6.7361364966511215E-3</v>
      </c>
      <c r="H1896" s="2">
        <f t="shared" si="265"/>
        <v>0.61209276639805055</v>
      </c>
      <c r="I1896" s="2">
        <f t="shared" si="266"/>
        <v>37.968830278028513</v>
      </c>
    </row>
    <row r="1897" spans="1:9" ht="13.5" x14ac:dyDescent="0.25">
      <c r="A1897" s="3">
        <f>TITRES_STAT!B1900</f>
        <v>45065</v>
      </c>
      <c r="B1897" s="5">
        <f>TITRES_STAT!D1900</f>
        <v>0.55000000000000004</v>
      </c>
      <c r="C1897" s="2">
        <f t="shared" si="261"/>
        <v>2.0000000000000018E-2</v>
      </c>
      <c r="D1897" s="2">
        <f t="shared" si="262"/>
        <v>2.0000000000000018E-2</v>
      </c>
      <c r="E1897" s="2">
        <f t="shared" si="263"/>
        <v>0</v>
      </c>
      <c r="F1897" s="2">
        <f t="shared" si="267"/>
        <v>5.2572018214221972E-3</v>
      </c>
      <c r="G1897" s="2">
        <f t="shared" si="267"/>
        <v>6.2549838897474697E-3</v>
      </c>
      <c r="H1897" s="2">
        <f t="shared" si="265"/>
        <v>0.84048207223031624</v>
      </c>
      <c r="I1897" s="2">
        <f t="shared" si="266"/>
        <v>45.666409084431386</v>
      </c>
    </row>
    <row r="1898" spans="1:9" ht="13.5" x14ac:dyDescent="0.25">
      <c r="A1898" s="3">
        <f>TITRES_STAT!B1901</f>
        <v>45068</v>
      </c>
      <c r="B1898" s="5">
        <f>TITRES_STAT!D1901</f>
        <v>0.56000000000000005</v>
      </c>
      <c r="C1898" s="2">
        <f t="shared" si="261"/>
        <v>1.0000000000000009E-2</v>
      </c>
      <c r="D1898" s="2">
        <f t="shared" si="262"/>
        <v>1.0000000000000009E-2</v>
      </c>
      <c r="E1898" s="2">
        <f t="shared" si="263"/>
        <v>0</v>
      </c>
      <c r="F1898" s="2">
        <f t="shared" si="267"/>
        <v>5.5959731198920405E-3</v>
      </c>
      <c r="G1898" s="2">
        <f t="shared" si="267"/>
        <v>5.8081993261940787E-3</v>
      </c>
      <c r="H1898" s="2">
        <f t="shared" si="265"/>
        <v>0.96346092921692084</v>
      </c>
      <c r="I1898" s="2">
        <f t="shared" si="266"/>
        <v>49.069523863720271</v>
      </c>
    </row>
    <row r="1899" spans="1:9" ht="13.5" x14ac:dyDescent="0.25">
      <c r="A1899" s="3">
        <f>TITRES_STAT!B1902</f>
        <v>45069</v>
      </c>
      <c r="B1899" s="5">
        <f>TITRES_STAT!D1902</f>
        <v>0.59</v>
      </c>
      <c r="C1899" s="2">
        <f t="shared" si="261"/>
        <v>2.9999999999999916E-2</v>
      </c>
      <c r="D1899" s="2">
        <f t="shared" si="262"/>
        <v>2.9999999999999916E-2</v>
      </c>
      <c r="E1899" s="2">
        <f t="shared" si="263"/>
        <v>0</v>
      </c>
      <c r="F1899" s="2">
        <f t="shared" si="267"/>
        <v>7.3391178970426034E-3</v>
      </c>
      <c r="G1899" s="2">
        <f t="shared" si="267"/>
        <v>5.3933279457516452E-3</v>
      </c>
      <c r="H1899" s="2">
        <f t="shared" si="265"/>
        <v>1.3607772364044111</v>
      </c>
      <c r="I1899" s="2">
        <f t="shared" si="266"/>
        <v>57.641069026781494</v>
      </c>
    </row>
    <row r="1900" spans="1:9" ht="13.5" x14ac:dyDescent="0.25">
      <c r="A1900" s="3">
        <f>TITRES_STAT!B1903</f>
        <v>45070</v>
      </c>
      <c r="B1900" s="5">
        <f>TITRES_STAT!D1903</f>
        <v>0.56999999999999995</v>
      </c>
      <c r="C1900" s="2">
        <f t="shared" si="261"/>
        <v>-2.0000000000000018E-2</v>
      </c>
      <c r="D1900" s="2">
        <f t="shared" si="262"/>
        <v>0</v>
      </c>
      <c r="E1900" s="2">
        <f t="shared" si="263"/>
        <v>2.0000000000000018E-2</v>
      </c>
      <c r="F1900" s="2">
        <f t="shared" si="267"/>
        <v>6.8148951901109891E-3</v>
      </c>
      <c r="G1900" s="2">
        <f t="shared" si="267"/>
        <v>6.4366616639122427E-3</v>
      </c>
      <c r="H1900" s="2">
        <f t="shared" si="265"/>
        <v>1.0587623749620629</v>
      </c>
      <c r="I1900" s="2">
        <f t="shared" si="266"/>
        <v>51.427128639922465</v>
      </c>
    </row>
    <row r="1901" spans="1:9" ht="13.5" x14ac:dyDescent="0.25">
      <c r="A1901" s="3">
        <f>TITRES_STAT!B1904</f>
        <v>45071</v>
      </c>
      <c r="B1901" s="5">
        <f>TITRES_STAT!D1904</f>
        <v>0.56999999999999995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6.3281169622459183E-3</v>
      </c>
      <c r="G1901" s="2">
        <f t="shared" si="268"/>
        <v>5.9769001164899404E-3</v>
      </c>
      <c r="H1901" s="2">
        <f t="shared" si="265"/>
        <v>1.0587623749620627</v>
      </c>
      <c r="I1901" s="2">
        <f t="shared" si="266"/>
        <v>51.427128639922465</v>
      </c>
    </row>
    <row r="1902" spans="1:9" ht="13.5" x14ac:dyDescent="0.25">
      <c r="A1902" s="3">
        <f>TITRES_STAT!B1905</f>
        <v>45072</v>
      </c>
      <c r="B1902" s="5">
        <f>TITRES_STAT!D1905</f>
        <v>0.57999999999999996</v>
      </c>
      <c r="C1902" s="2">
        <f t="shared" si="261"/>
        <v>1.0000000000000009E-2</v>
      </c>
      <c r="D1902" s="2">
        <f t="shared" si="262"/>
        <v>1.0000000000000009E-2</v>
      </c>
      <c r="E1902" s="2">
        <f t="shared" si="263"/>
        <v>0</v>
      </c>
      <c r="F1902" s="2">
        <f t="shared" si="268"/>
        <v>6.5903943220854966E-3</v>
      </c>
      <c r="G1902" s="2">
        <f t="shared" si="268"/>
        <v>5.5499786795978013E-3</v>
      </c>
      <c r="H1902" s="2">
        <f t="shared" si="265"/>
        <v>1.1874629980674254</v>
      </c>
      <c r="I1902" s="2">
        <f t="shared" si="266"/>
        <v>54.284941007757496</v>
      </c>
    </row>
    <row r="1903" spans="1:9" ht="13.5" x14ac:dyDescent="0.25">
      <c r="A1903" s="3">
        <f>TITRES_STAT!B1906</f>
        <v>45075</v>
      </c>
      <c r="B1903" s="5">
        <f>TITRES_STAT!D1906</f>
        <v>0.61</v>
      </c>
      <c r="C1903" s="2">
        <f t="shared" si="261"/>
        <v>3.0000000000000027E-2</v>
      </c>
      <c r="D1903" s="2">
        <f t="shared" si="262"/>
        <v>3.0000000000000027E-2</v>
      </c>
      <c r="E1903" s="2">
        <f t="shared" si="263"/>
        <v>0</v>
      </c>
      <c r="F1903" s="2">
        <f t="shared" si="268"/>
        <v>8.2625090133651054E-3</v>
      </c>
      <c r="G1903" s="2">
        <f t="shared" si="268"/>
        <v>5.1535516310551015E-3</v>
      </c>
      <c r="H1903" s="2">
        <f t="shared" si="265"/>
        <v>1.6032650111770586</v>
      </c>
      <c r="I1903" s="2">
        <f t="shared" si="266"/>
        <v>61.586699943858086</v>
      </c>
    </row>
    <row r="1904" spans="1:9" ht="13.5" x14ac:dyDescent="0.25">
      <c r="A1904" s="3">
        <f>TITRES_STAT!B1907</f>
        <v>45076</v>
      </c>
      <c r="B1904" s="5">
        <f>TITRES_STAT!D1907</f>
        <v>0.6</v>
      </c>
      <c r="C1904" s="2">
        <f t="shared" si="261"/>
        <v>-1.0000000000000009E-2</v>
      </c>
      <c r="D1904" s="2">
        <f t="shared" si="262"/>
        <v>0</v>
      </c>
      <c r="E1904" s="2">
        <f t="shared" si="263"/>
        <v>1.0000000000000009E-2</v>
      </c>
      <c r="F1904" s="2">
        <f t="shared" si="268"/>
        <v>7.6723297981247402E-3</v>
      </c>
      <c r="G1904" s="2">
        <f t="shared" si="268"/>
        <v>5.4997265145511664E-3</v>
      </c>
      <c r="H1904" s="2">
        <f t="shared" si="265"/>
        <v>1.395038421969766</v>
      </c>
      <c r="I1904" s="2">
        <f t="shared" si="266"/>
        <v>58.247016380740824</v>
      </c>
    </row>
    <row r="1905" spans="1:9" ht="13.5" x14ac:dyDescent="0.25">
      <c r="A1905" s="3">
        <f>TITRES_STAT!B1908</f>
        <v>45077</v>
      </c>
      <c r="B1905" s="5">
        <f>TITRES_STAT!D1908</f>
        <v>0.6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7.1243062411158308E-3</v>
      </c>
      <c r="G1905" s="2">
        <f t="shared" si="268"/>
        <v>5.1068889063689404E-3</v>
      </c>
      <c r="H1905" s="2">
        <f t="shared" si="265"/>
        <v>1.395038421969766</v>
      </c>
      <c r="I1905" s="2">
        <f t="shared" si="266"/>
        <v>58.247016380740824</v>
      </c>
    </row>
    <row r="1906" spans="1:9" ht="13.5" x14ac:dyDescent="0.25">
      <c r="A1906" s="3">
        <f>TITRES_STAT!B1909</f>
        <v>45078</v>
      </c>
      <c r="B1906" s="5">
        <f>TITRES_STAT!D1909</f>
        <v>0.6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6.6154272238932712E-3</v>
      </c>
      <c r="G1906" s="2">
        <f t="shared" si="268"/>
        <v>4.7421111273425872E-3</v>
      </c>
      <c r="H1906" s="2">
        <f t="shared" si="265"/>
        <v>1.395038421969766</v>
      </c>
      <c r="I1906" s="2">
        <f t="shared" si="266"/>
        <v>58.247016380740824</v>
      </c>
    </row>
    <row r="1907" spans="1:9" ht="13.5" x14ac:dyDescent="0.25">
      <c r="A1907" s="3">
        <f>TITRES_STAT!B1910</f>
        <v>45079</v>
      </c>
      <c r="B1907" s="5">
        <f>TITRES_STAT!D1910</f>
        <v>0.6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6.1428967079008943E-3</v>
      </c>
      <c r="G1907" s="2">
        <f t="shared" si="268"/>
        <v>4.4033889039609741E-3</v>
      </c>
      <c r="H1907" s="2">
        <f t="shared" si="265"/>
        <v>1.3950384219697658</v>
      </c>
      <c r="I1907" s="2">
        <f t="shared" si="266"/>
        <v>58.247016380740817</v>
      </c>
    </row>
    <row r="1908" spans="1:9" ht="13.5" x14ac:dyDescent="0.25">
      <c r="A1908" s="3">
        <f>TITRES_STAT!B1911</f>
        <v>45082</v>
      </c>
      <c r="B1908" s="5">
        <f>TITRES_STAT!D1911</f>
        <v>0.61</v>
      </c>
      <c r="C1908" s="2">
        <f t="shared" si="261"/>
        <v>1.0000000000000009E-2</v>
      </c>
      <c r="D1908" s="2">
        <f t="shared" si="262"/>
        <v>1.0000000000000009E-2</v>
      </c>
      <c r="E1908" s="2">
        <f t="shared" si="263"/>
        <v>0</v>
      </c>
      <c r="F1908" s="2">
        <f t="shared" si="268"/>
        <v>6.4184040859079734E-3</v>
      </c>
      <c r="G1908" s="2">
        <f t="shared" si="268"/>
        <v>4.0888611251066187E-3</v>
      </c>
      <c r="H1908" s="2">
        <f t="shared" si="265"/>
        <v>1.569729049122599</v>
      </c>
      <c r="I1908" s="2">
        <f t="shared" si="266"/>
        <v>61.085391460183821</v>
      </c>
    </row>
    <row r="1909" spans="1:9" ht="13.5" x14ac:dyDescent="0.25">
      <c r="A1909" s="3">
        <f>TITRES_STAT!B1912</f>
        <v>45083</v>
      </c>
      <c r="B1909" s="5">
        <f>TITRES_STAT!D1912</f>
        <v>0.61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5.9599466512002611E-3</v>
      </c>
      <c r="G1909" s="2">
        <f t="shared" si="268"/>
        <v>3.7967996161704315E-3</v>
      </c>
      <c r="H1909" s="2">
        <f t="shared" si="265"/>
        <v>1.5697290491225993</v>
      </c>
      <c r="I1909" s="2">
        <f t="shared" si="266"/>
        <v>61.085391460183821</v>
      </c>
    </row>
    <row r="1910" spans="1:9" ht="13.5" x14ac:dyDescent="0.25">
      <c r="A1910" s="3">
        <f>TITRES_STAT!B1913</f>
        <v>45084</v>
      </c>
      <c r="B1910" s="5">
        <f>TITRES_STAT!D1913</f>
        <v>0.57999999999999996</v>
      </c>
      <c r="C1910" s="2">
        <f t="shared" si="261"/>
        <v>-3.0000000000000027E-2</v>
      </c>
      <c r="D1910" s="2">
        <f t="shared" si="262"/>
        <v>0</v>
      </c>
      <c r="E1910" s="2">
        <f t="shared" si="263"/>
        <v>3.0000000000000027E-2</v>
      </c>
      <c r="F1910" s="2">
        <f t="shared" si="268"/>
        <v>5.534236176114528E-3</v>
      </c>
      <c r="G1910" s="2">
        <f t="shared" si="268"/>
        <v>5.6684567864439738E-3</v>
      </c>
      <c r="H1910" s="2">
        <f t="shared" si="265"/>
        <v>0.97632149006579139</v>
      </c>
      <c r="I1910" s="2">
        <f t="shared" si="266"/>
        <v>49.400944885403732</v>
      </c>
    </row>
    <row r="1911" spans="1:9" ht="13.5" x14ac:dyDescent="0.25">
      <c r="A1911" s="3">
        <f>TITRES_STAT!B1914</f>
        <v>45085</v>
      </c>
      <c r="B1911" s="5">
        <f>TITRES_STAT!D1914</f>
        <v>0.59</v>
      </c>
      <c r="C1911" s="2">
        <f t="shared" si="261"/>
        <v>1.0000000000000009E-2</v>
      </c>
      <c r="D1911" s="2">
        <f t="shared" si="262"/>
        <v>1.0000000000000009E-2</v>
      </c>
      <c r="E1911" s="2">
        <f t="shared" si="263"/>
        <v>0</v>
      </c>
      <c r="F1911" s="2">
        <f t="shared" si="268"/>
        <v>5.8532193063920625E-3</v>
      </c>
      <c r="G1911" s="2">
        <f t="shared" si="268"/>
        <v>5.2635670159836903E-3</v>
      </c>
      <c r="H1911" s="2">
        <f t="shared" si="265"/>
        <v>1.1120252271164774</v>
      </c>
      <c r="I1911" s="2">
        <f t="shared" si="266"/>
        <v>52.652080706190816</v>
      </c>
    </row>
    <row r="1912" spans="1:9" ht="13.5" x14ac:dyDescent="0.25">
      <c r="A1912" s="3">
        <f>TITRES_STAT!B1915</f>
        <v>45086</v>
      </c>
      <c r="B1912" s="5">
        <f>TITRES_STAT!D1915</f>
        <v>0.57999999999999996</v>
      </c>
      <c r="C1912" s="2">
        <f t="shared" si="261"/>
        <v>-1.0000000000000009E-2</v>
      </c>
      <c r="D1912" s="2">
        <f t="shared" si="262"/>
        <v>0</v>
      </c>
      <c r="E1912" s="2">
        <f t="shared" si="263"/>
        <v>1.0000000000000009E-2</v>
      </c>
      <c r="F1912" s="2">
        <f t="shared" si="268"/>
        <v>5.4351322130783437E-3</v>
      </c>
      <c r="G1912" s="2">
        <f t="shared" si="268"/>
        <v>5.601883657699141E-3</v>
      </c>
      <c r="H1912" s="2">
        <f t="shared" si="265"/>
        <v>0.97023296897792288</v>
      </c>
      <c r="I1912" s="2">
        <f t="shared" si="266"/>
        <v>49.244580933047757</v>
      </c>
    </row>
    <row r="1913" spans="1:9" ht="13.5" x14ac:dyDescent="0.25">
      <c r="A1913" s="3">
        <f>TITRES_STAT!B1916</f>
        <v>45089</v>
      </c>
      <c r="B1913" s="5">
        <f>TITRES_STAT!D1916</f>
        <v>0.61</v>
      </c>
      <c r="C1913" s="2">
        <f t="shared" si="261"/>
        <v>3.0000000000000027E-2</v>
      </c>
      <c r="D1913" s="2">
        <f t="shared" si="262"/>
        <v>3.0000000000000027E-2</v>
      </c>
      <c r="E1913" s="2">
        <f t="shared" si="263"/>
        <v>0</v>
      </c>
      <c r="F1913" s="2">
        <f t="shared" si="268"/>
        <v>7.1897656264298931E-3</v>
      </c>
      <c r="G1913" s="2">
        <f t="shared" si="268"/>
        <v>5.2017491107206309E-3</v>
      </c>
      <c r="H1913" s="2">
        <f t="shared" si="265"/>
        <v>1.3821823147164147</v>
      </c>
      <c r="I1913" s="2">
        <f t="shared" si="266"/>
        <v>58.02168482981773</v>
      </c>
    </row>
    <row r="1914" spans="1:9" ht="13.5" x14ac:dyDescent="0.25">
      <c r="A1914" s="3">
        <f>TITRES_STAT!B1917</f>
        <v>45090</v>
      </c>
      <c r="B1914" s="5">
        <f>TITRES_STAT!D1917</f>
        <v>0.62</v>
      </c>
      <c r="C1914" s="2">
        <f t="shared" si="261"/>
        <v>1.0000000000000009E-2</v>
      </c>
      <c r="D1914" s="2">
        <f t="shared" si="262"/>
        <v>1.0000000000000009E-2</v>
      </c>
      <c r="E1914" s="2">
        <f t="shared" si="263"/>
        <v>0</v>
      </c>
      <c r="F1914" s="2">
        <f t="shared" si="268"/>
        <v>7.390496653113472E-3</v>
      </c>
      <c r="G1914" s="2">
        <f t="shared" si="268"/>
        <v>4.8301956028120136E-3</v>
      </c>
      <c r="H1914" s="2">
        <f t="shared" si="265"/>
        <v>1.5300615670327964</v>
      </c>
      <c r="I1914" s="2">
        <f t="shared" si="266"/>
        <v>60.475270126616756</v>
      </c>
    </row>
    <row r="1915" spans="1:9" ht="13.5" x14ac:dyDescent="0.25">
      <c r="A1915" s="3">
        <f>TITRES_STAT!B1918</f>
        <v>45091</v>
      </c>
      <c r="B1915" s="5">
        <f>TITRES_STAT!D1918</f>
        <v>0.64</v>
      </c>
      <c r="C1915" s="2">
        <f t="shared" si="261"/>
        <v>2.0000000000000018E-2</v>
      </c>
      <c r="D1915" s="2">
        <f t="shared" si="262"/>
        <v>2.0000000000000018E-2</v>
      </c>
      <c r="E1915" s="2">
        <f t="shared" si="263"/>
        <v>0</v>
      </c>
      <c r="F1915" s="2">
        <f t="shared" si="268"/>
        <v>8.291175463605369E-3</v>
      </c>
      <c r="G1915" s="2">
        <f t="shared" si="268"/>
        <v>4.485181631182584E-3</v>
      </c>
      <c r="H1915" s="2">
        <f t="shared" si="265"/>
        <v>1.8485707258680801</v>
      </c>
      <c r="I1915" s="2">
        <f t="shared" si="266"/>
        <v>64.894675392156273</v>
      </c>
    </row>
    <row r="1916" spans="1:9" ht="13.5" x14ac:dyDescent="0.25">
      <c r="A1916" s="3">
        <f>TITRES_STAT!B1919</f>
        <v>45092</v>
      </c>
      <c r="B1916" s="5">
        <f>TITRES_STAT!D1919</f>
        <v>0.61</v>
      </c>
      <c r="C1916" s="2">
        <f t="shared" si="261"/>
        <v>-3.0000000000000027E-2</v>
      </c>
      <c r="D1916" s="2">
        <f t="shared" si="262"/>
        <v>0</v>
      </c>
      <c r="E1916" s="2">
        <f t="shared" si="263"/>
        <v>3.0000000000000027E-2</v>
      </c>
      <c r="F1916" s="2">
        <f t="shared" si="268"/>
        <v>7.6989486447764143E-3</v>
      </c>
      <c r="G1916" s="2">
        <f t="shared" si="268"/>
        <v>6.3076686575266874E-3</v>
      </c>
      <c r="H1916" s="2">
        <f t="shared" si="265"/>
        <v>1.2205696054737385</v>
      </c>
      <c r="I1916" s="2">
        <f t="shared" si="266"/>
        <v>54.966509604788584</v>
      </c>
    </row>
    <row r="1917" spans="1:9" ht="13.5" x14ac:dyDescent="0.25">
      <c r="A1917" s="3">
        <f>TITRES_STAT!B1920</f>
        <v>45093</v>
      </c>
      <c r="B1917" s="5">
        <f>TITRES_STAT!D1920</f>
        <v>0.63</v>
      </c>
      <c r="C1917" s="2">
        <f t="shared" si="261"/>
        <v>2.0000000000000018E-2</v>
      </c>
      <c r="D1917" s="2">
        <f t="shared" si="262"/>
        <v>2.0000000000000018E-2</v>
      </c>
      <c r="E1917" s="2">
        <f t="shared" si="263"/>
        <v>0</v>
      </c>
      <c r="F1917" s="2">
        <f t="shared" ref="F1917:G1932" si="269">((F1916*13)+D1917)/14</f>
        <v>8.5775951701495285E-3</v>
      </c>
      <c r="G1917" s="2">
        <f t="shared" si="269"/>
        <v>5.8571208962747813E-3</v>
      </c>
      <c r="H1917" s="2">
        <f t="shared" si="265"/>
        <v>1.4644729589933871</v>
      </c>
      <c r="I1917" s="2">
        <f t="shared" si="266"/>
        <v>59.423373003514328</v>
      </c>
    </row>
    <row r="1918" spans="1:9" ht="13.5" x14ac:dyDescent="0.25">
      <c r="A1918" s="3">
        <f>TITRES_STAT!B1921</f>
        <v>45096</v>
      </c>
      <c r="B1918" s="5">
        <f>TITRES_STAT!D1921</f>
        <v>0.64</v>
      </c>
      <c r="C1918" s="2">
        <f t="shared" si="261"/>
        <v>1.0000000000000009E-2</v>
      </c>
      <c r="D1918" s="2">
        <f t="shared" si="262"/>
        <v>1.0000000000000009E-2</v>
      </c>
      <c r="E1918" s="2">
        <f t="shared" si="263"/>
        <v>0</v>
      </c>
      <c r="F1918" s="2">
        <f t="shared" si="269"/>
        <v>8.6791955151388489E-3</v>
      </c>
      <c r="G1918" s="2">
        <f t="shared" si="269"/>
        <v>5.4387551179694406E-3</v>
      </c>
      <c r="H1918" s="2">
        <f t="shared" si="265"/>
        <v>1.5958055339655055</v>
      </c>
      <c r="I1918" s="2">
        <f t="shared" si="266"/>
        <v>61.47631296276878</v>
      </c>
    </row>
    <row r="1919" spans="1:9" ht="13.5" x14ac:dyDescent="0.25">
      <c r="A1919" s="3">
        <f>TITRES_STAT!B1922</f>
        <v>45097</v>
      </c>
      <c r="B1919" s="5">
        <f>TITRES_STAT!D1922</f>
        <v>0.61</v>
      </c>
      <c r="C1919" s="2">
        <f t="shared" si="261"/>
        <v>-3.0000000000000027E-2</v>
      </c>
      <c r="D1919" s="2">
        <f t="shared" si="262"/>
        <v>0</v>
      </c>
      <c r="E1919" s="2">
        <f t="shared" si="263"/>
        <v>3.0000000000000027E-2</v>
      </c>
      <c r="F1919" s="2">
        <f t="shared" si="269"/>
        <v>8.0592529783432166E-3</v>
      </c>
      <c r="G1919" s="2">
        <f t="shared" si="269"/>
        <v>7.1931297524001972E-3</v>
      </c>
      <c r="H1919" s="2">
        <f t="shared" si="265"/>
        <v>1.1204097876385466</v>
      </c>
      <c r="I1919" s="2">
        <f t="shared" si="266"/>
        <v>52.839304655649713</v>
      </c>
    </row>
    <row r="1920" spans="1:9" ht="13.5" x14ac:dyDescent="0.25">
      <c r="A1920" s="3">
        <f>TITRES_STAT!B1923</f>
        <v>45098</v>
      </c>
      <c r="B1920" s="5">
        <f>TITRES_STAT!D1923</f>
        <v>0.6</v>
      </c>
      <c r="C1920" s="2">
        <f t="shared" si="261"/>
        <v>-1.0000000000000009E-2</v>
      </c>
      <c r="D1920" s="2">
        <f t="shared" si="262"/>
        <v>0</v>
      </c>
      <c r="E1920" s="2">
        <f t="shared" si="263"/>
        <v>1.0000000000000009E-2</v>
      </c>
      <c r="F1920" s="2">
        <f t="shared" si="269"/>
        <v>7.4835920513187017E-3</v>
      </c>
      <c r="G1920" s="2">
        <f t="shared" si="269"/>
        <v>7.3936204843716114E-3</v>
      </c>
      <c r="H1920" s="2">
        <f t="shared" si="265"/>
        <v>1.0121688105492119</v>
      </c>
      <c r="I1920" s="2">
        <f t="shared" si="266"/>
        <v>50.30238045847382</v>
      </c>
    </row>
    <row r="1921" spans="1:9" ht="13.5" x14ac:dyDescent="0.25">
      <c r="A1921" s="3">
        <f>TITRES_STAT!B1924</f>
        <v>45099</v>
      </c>
      <c r="B1921" s="5">
        <f>TITRES_STAT!D1924</f>
        <v>0.61</v>
      </c>
      <c r="C1921" s="2">
        <f t="shared" si="261"/>
        <v>1.0000000000000009E-2</v>
      </c>
      <c r="D1921" s="2">
        <f t="shared" si="262"/>
        <v>1.0000000000000009E-2</v>
      </c>
      <c r="E1921" s="2">
        <f t="shared" si="263"/>
        <v>0</v>
      </c>
      <c r="F1921" s="2">
        <f t="shared" si="269"/>
        <v>7.6633354762245098E-3</v>
      </c>
      <c r="G1921" s="2">
        <f t="shared" si="269"/>
        <v>6.8655047354879246E-3</v>
      </c>
      <c r="H1921" s="2">
        <f t="shared" si="265"/>
        <v>1.116208606865069</v>
      </c>
      <c r="I1921" s="2">
        <f t="shared" si="266"/>
        <v>52.745679383593924</v>
      </c>
    </row>
    <row r="1922" spans="1:9" ht="13.5" x14ac:dyDescent="0.25">
      <c r="A1922" s="3">
        <f>TITRES_STAT!B1925</f>
        <v>45100</v>
      </c>
      <c r="B1922" s="5">
        <f>TITRES_STAT!D1925</f>
        <v>0.6</v>
      </c>
      <c r="C1922" s="2">
        <f t="shared" si="261"/>
        <v>-1.0000000000000009E-2</v>
      </c>
      <c r="D1922" s="2">
        <f t="shared" si="262"/>
        <v>0</v>
      </c>
      <c r="E1922" s="2">
        <f t="shared" si="263"/>
        <v>1.0000000000000009E-2</v>
      </c>
      <c r="F1922" s="2">
        <f t="shared" si="269"/>
        <v>7.1159543707799014E-3</v>
      </c>
      <c r="G1922" s="2">
        <f t="shared" si="269"/>
        <v>7.089397254381645E-3</v>
      </c>
      <c r="H1922" s="2">
        <f t="shared" si="265"/>
        <v>1.0037460330470045</v>
      </c>
      <c r="I1922" s="2">
        <f t="shared" si="266"/>
        <v>50.093475744561012</v>
      </c>
    </row>
    <row r="1923" spans="1:9" ht="13.5" x14ac:dyDescent="0.25">
      <c r="A1923" s="3">
        <f>TITRES_STAT!B1926</f>
        <v>45103</v>
      </c>
      <c r="B1923" s="5">
        <f>TITRES_STAT!D1926</f>
        <v>0.57999999999999996</v>
      </c>
      <c r="C1923" s="2">
        <f t="shared" ref="C1923:C1986" si="270">B1923-B1922</f>
        <v>-2.0000000000000018E-2</v>
      </c>
      <c r="D1923" s="2">
        <f t="shared" ref="D1923:D1986" si="271">IF(C1923&gt;0,C1923,0)</f>
        <v>0</v>
      </c>
      <c r="E1923" s="2">
        <f t="shared" ref="E1923:E1986" si="272">IF(C1923&lt;0,-C1923,0)</f>
        <v>2.0000000000000018E-2</v>
      </c>
      <c r="F1923" s="2">
        <f t="shared" si="269"/>
        <v>6.6076719157241942E-3</v>
      </c>
      <c r="G1923" s="2">
        <f t="shared" si="269"/>
        <v>8.0115831647829573E-3</v>
      </c>
      <c r="H1923" s="2">
        <f t="shared" si="265"/>
        <v>0.82476481611898778</v>
      </c>
      <c r="I1923" s="2">
        <f t="shared" si="266"/>
        <v>45.198417288269724</v>
      </c>
    </row>
    <row r="1924" spans="1:9" ht="13.5" x14ac:dyDescent="0.25">
      <c r="A1924" s="3">
        <f>TITRES_STAT!B1927</f>
        <v>45104</v>
      </c>
      <c r="B1924" s="5">
        <f>TITRES_STAT!D1927</f>
        <v>0.56999999999999995</v>
      </c>
      <c r="C1924" s="2">
        <f t="shared" si="270"/>
        <v>-1.0000000000000009E-2</v>
      </c>
      <c r="D1924" s="2">
        <f t="shared" si="271"/>
        <v>0</v>
      </c>
      <c r="E1924" s="2">
        <f t="shared" si="272"/>
        <v>1.0000000000000009E-2</v>
      </c>
      <c r="F1924" s="2">
        <f t="shared" si="269"/>
        <v>6.1356953503153228E-3</v>
      </c>
      <c r="G1924" s="2">
        <f t="shared" si="269"/>
        <v>8.1536129387270329E-3</v>
      </c>
      <c r="H1924" s="2">
        <f t="shared" si="265"/>
        <v>0.75251246244137338</v>
      </c>
      <c r="I1924" s="2">
        <f t="shared" si="266"/>
        <v>42.939064832273466</v>
      </c>
    </row>
    <row r="1925" spans="1:9" ht="13.5" x14ac:dyDescent="0.25">
      <c r="A1925" s="3">
        <f>TITRES_STAT!B1928</f>
        <v>45107</v>
      </c>
      <c r="B1925" s="5">
        <f>TITRES_STAT!D1928</f>
        <v>0.57999999999999996</v>
      </c>
      <c r="C1925" s="2">
        <f t="shared" si="270"/>
        <v>1.0000000000000009E-2</v>
      </c>
      <c r="D1925" s="2">
        <f t="shared" si="271"/>
        <v>1.0000000000000009E-2</v>
      </c>
      <c r="E1925" s="2">
        <f t="shared" si="272"/>
        <v>0</v>
      </c>
      <c r="F1925" s="2">
        <f t="shared" si="269"/>
        <v>6.4117171110070854E-3</v>
      </c>
      <c r="G1925" s="2">
        <f t="shared" si="269"/>
        <v>7.5712120145322451E-3</v>
      </c>
      <c r="H1925" s="2">
        <f t="shared" si="265"/>
        <v>0.8468547834481962</v>
      </c>
      <c r="I1925" s="2">
        <f t="shared" si="266"/>
        <v>45.853891222950622</v>
      </c>
    </row>
    <row r="1926" spans="1:9" ht="13.5" x14ac:dyDescent="0.25">
      <c r="A1926" s="3">
        <f>TITRES_STAT!B1929</f>
        <v>45110</v>
      </c>
      <c r="B1926" s="5">
        <f>TITRES_STAT!D1929</f>
        <v>0.61</v>
      </c>
      <c r="C1926" s="2">
        <f t="shared" si="270"/>
        <v>3.0000000000000027E-2</v>
      </c>
      <c r="D1926" s="2">
        <f t="shared" si="271"/>
        <v>3.0000000000000027E-2</v>
      </c>
      <c r="E1926" s="2">
        <f t="shared" si="272"/>
        <v>0</v>
      </c>
      <c r="F1926" s="2">
        <f t="shared" si="269"/>
        <v>8.096594460220867E-3</v>
      </c>
      <c r="G1926" s="2">
        <f t="shared" si="269"/>
        <v>7.0304111563513705E-3</v>
      </c>
      <c r="H1926" s="2">
        <f t="shared" si="265"/>
        <v>1.151653051316393</v>
      </c>
      <c r="I1926" s="2">
        <f t="shared" si="266"/>
        <v>53.524105599264963</v>
      </c>
    </row>
    <row r="1927" spans="1:9" ht="13.5" x14ac:dyDescent="0.25">
      <c r="A1927" s="3">
        <f>TITRES_STAT!B1930</f>
        <v>45111</v>
      </c>
      <c r="B1927" s="5">
        <f>TITRES_STAT!D1930</f>
        <v>0.61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7.5182662844908059E-3</v>
      </c>
      <c r="G1927" s="2">
        <f t="shared" si="269"/>
        <v>6.5282389308977005E-3</v>
      </c>
      <c r="H1927" s="2">
        <f t="shared" si="265"/>
        <v>1.1516530513163934</v>
      </c>
      <c r="I1927" s="2">
        <f t="shared" si="266"/>
        <v>53.524105599264978</v>
      </c>
    </row>
    <row r="1928" spans="1:9" ht="13.5" x14ac:dyDescent="0.25">
      <c r="A1928" s="3">
        <f>TITRES_STAT!B1931</f>
        <v>45112</v>
      </c>
      <c r="B1928" s="5">
        <f>TITRES_STAT!D1931</f>
        <v>0.61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6.9812472641700343E-3</v>
      </c>
      <c r="G1928" s="2">
        <f t="shared" si="269"/>
        <v>6.0619361501192933E-3</v>
      </c>
      <c r="H1928" s="2">
        <f t="shared" si="265"/>
        <v>1.1516530513163934</v>
      </c>
      <c r="I1928" s="2">
        <f t="shared" si="266"/>
        <v>53.524105599264978</v>
      </c>
    </row>
    <row r="1929" spans="1:9" ht="13.5" x14ac:dyDescent="0.25">
      <c r="A1929" s="3">
        <f>TITRES_STAT!B1932</f>
        <v>45113</v>
      </c>
      <c r="B1929" s="5">
        <f>TITRES_STAT!D1932</f>
        <v>0.57999999999999996</v>
      </c>
      <c r="C1929" s="2">
        <f t="shared" si="270"/>
        <v>-3.0000000000000027E-2</v>
      </c>
      <c r="D1929" s="2">
        <f t="shared" si="271"/>
        <v>0</v>
      </c>
      <c r="E1929" s="2">
        <f t="shared" si="272"/>
        <v>3.0000000000000027E-2</v>
      </c>
      <c r="F1929" s="2">
        <f t="shared" si="269"/>
        <v>6.4825867453007458E-3</v>
      </c>
      <c r="G1929" s="2">
        <f t="shared" si="269"/>
        <v>7.7717978536822035E-3</v>
      </c>
      <c r="H1929" s="2">
        <f t="shared" si="265"/>
        <v>0.83411674716029294</v>
      </c>
      <c r="I1929" s="2">
        <f t="shared" si="266"/>
        <v>45.477843678802373</v>
      </c>
    </row>
    <row r="1930" spans="1:9" ht="13.5" x14ac:dyDescent="0.25">
      <c r="A1930" s="3">
        <f>TITRES_STAT!B1933</f>
        <v>45114</v>
      </c>
      <c r="B1930" s="5">
        <f>TITRES_STAT!D1933</f>
        <v>0.59</v>
      </c>
      <c r="C1930" s="2">
        <f t="shared" si="270"/>
        <v>1.0000000000000009E-2</v>
      </c>
      <c r="D1930" s="2">
        <f t="shared" si="271"/>
        <v>1.0000000000000009E-2</v>
      </c>
      <c r="E1930" s="2">
        <f t="shared" si="272"/>
        <v>0</v>
      </c>
      <c r="F1930" s="2">
        <f t="shared" si="269"/>
        <v>6.733830549207836E-3</v>
      </c>
      <c r="G1930" s="2">
        <f t="shared" si="269"/>
        <v>7.2166694355620458E-3</v>
      </c>
      <c r="H1930" s="2">
        <f t="shared" si="265"/>
        <v>0.93309394442055316</v>
      </c>
      <c r="I1930" s="2">
        <f t="shared" si="266"/>
        <v>48.269456697317885</v>
      </c>
    </row>
    <row r="1931" spans="1:9" ht="13.5" x14ac:dyDescent="0.25">
      <c r="A1931" s="3">
        <f>TITRES_STAT!B1934</f>
        <v>45117</v>
      </c>
      <c r="B1931" s="5">
        <f>TITRES_STAT!D1934</f>
        <v>0.6</v>
      </c>
      <c r="C1931" s="2">
        <f t="shared" si="270"/>
        <v>1.0000000000000009E-2</v>
      </c>
      <c r="D1931" s="2">
        <f t="shared" si="271"/>
        <v>1.0000000000000009E-2</v>
      </c>
      <c r="E1931" s="2">
        <f t="shared" si="272"/>
        <v>0</v>
      </c>
      <c r="F1931" s="2">
        <f t="shared" si="269"/>
        <v>6.9671283671215627E-3</v>
      </c>
      <c r="G1931" s="2">
        <f t="shared" si="269"/>
        <v>6.7011930473076147E-3</v>
      </c>
      <c r="H1931" s="2">
        <f t="shared" si="265"/>
        <v>1.0396847722392948</v>
      </c>
      <c r="I1931" s="2">
        <f t="shared" si="266"/>
        <v>50.972816309152677</v>
      </c>
    </row>
    <row r="1932" spans="1:9" ht="13.5" x14ac:dyDescent="0.25">
      <c r="A1932" s="3">
        <f>TITRES_STAT!B1935</f>
        <v>45118</v>
      </c>
      <c r="B1932" s="5">
        <f>TITRES_STAT!D1935</f>
        <v>0.56999999999999995</v>
      </c>
      <c r="C1932" s="2">
        <f t="shared" si="270"/>
        <v>-3.0000000000000027E-2</v>
      </c>
      <c r="D1932" s="2">
        <f t="shared" si="271"/>
        <v>0</v>
      </c>
      <c r="E1932" s="2">
        <f t="shared" si="272"/>
        <v>3.0000000000000027E-2</v>
      </c>
      <c r="F1932" s="2">
        <f t="shared" si="269"/>
        <v>6.4694763408985941E-3</v>
      </c>
      <c r="G1932" s="2">
        <f t="shared" si="269"/>
        <v>8.3653935439285017E-3</v>
      </c>
      <c r="H1932" s="2">
        <f t="shared" si="265"/>
        <v>0.77336186360222814</v>
      </c>
      <c r="I1932" s="2">
        <f t="shared" si="266"/>
        <v>43.609929787894444</v>
      </c>
    </row>
    <row r="1933" spans="1:9" ht="13.5" x14ac:dyDescent="0.25">
      <c r="A1933" s="3">
        <f>TITRES_STAT!B1936</f>
        <v>45119</v>
      </c>
      <c r="B1933" s="5">
        <f>TITRES_STAT!D1936</f>
        <v>0.59</v>
      </c>
      <c r="C1933" s="2">
        <f t="shared" si="270"/>
        <v>2.0000000000000018E-2</v>
      </c>
      <c r="D1933" s="2">
        <f t="shared" si="271"/>
        <v>2.0000000000000018E-2</v>
      </c>
      <c r="E1933" s="2">
        <f t="shared" si="272"/>
        <v>0</v>
      </c>
      <c r="F1933" s="2">
        <f t="shared" ref="F1933:G1948" si="273">((F1932*13)+D1933)/14</f>
        <v>7.4359423165486962E-3</v>
      </c>
      <c r="G1933" s="2">
        <f t="shared" si="273"/>
        <v>7.7678654336478942E-3</v>
      </c>
      <c r="H1933" s="2">
        <f t="shared" si="265"/>
        <v>0.95726971329067911</v>
      </c>
      <c r="I1933" s="2">
        <f t="shared" si="266"/>
        <v>48.908421092423687</v>
      </c>
    </row>
    <row r="1934" spans="1:9" ht="13.5" x14ac:dyDescent="0.25">
      <c r="A1934" s="3">
        <f>TITRES_STAT!B1937</f>
        <v>45120</v>
      </c>
      <c r="B1934" s="5">
        <f>TITRES_STAT!D1937</f>
        <v>0.56000000000000005</v>
      </c>
      <c r="C1934" s="2">
        <f t="shared" si="270"/>
        <v>-2.9999999999999916E-2</v>
      </c>
      <c r="D1934" s="2">
        <f t="shared" si="271"/>
        <v>0</v>
      </c>
      <c r="E1934" s="2">
        <f t="shared" si="272"/>
        <v>2.9999999999999916E-2</v>
      </c>
      <c r="F1934" s="2">
        <f t="shared" si="273"/>
        <v>6.904803579652361E-3</v>
      </c>
      <c r="G1934" s="2">
        <f t="shared" si="273"/>
        <v>9.3558750455301799E-3</v>
      </c>
      <c r="H1934" s="2">
        <f t="shared" si="265"/>
        <v>0.7380179348324204</v>
      </c>
      <c r="I1934" s="2">
        <f t="shared" si="266"/>
        <v>42.463194426332549</v>
      </c>
    </row>
    <row r="1935" spans="1:9" ht="13.5" x14ac:dyDescent="0.25">
      <c r="A1935" s="3">
        <f>TITRES_STAT!B1938</f>
        <v>45121</v>
      </c>
      <c r="B1935" s="5">
        <f>TITRES_STAT!D1938</f>
        <v>0.59</v>
      </c>
      <c r="C1935" s="2">
        <f t="shared" si="270"/>
        <v>2.9999999999999916E-2</v>
      </c>
      <c r="D1935" s="2">
        <f t="shared" si="271"/>
        <v>2.9999999999999916E-2</v>
      </c>
      <c r="E1935" s="2">
        <f t="shared" si="272"/>
        <v>0</v>
      </c>
      <c r="F1935" s="2">
        <f t="shared" si="273"/>
        <v>8.5544604668200443E-3</v>
      </c>
      <c r="G1935" s="2">
        <f t="shared" si="273"/>
        <v>8.6875982565637385E-3</v>
      </c>
      <c r="H1935" s="2">
        <f t="shared" si="265"/>
        <v>0.9846749601199497</v>
      </c>
      <c r="I1935" s="2">
        <f t="shared" si="266"/>
        <v>49.613915623767333</v>
      </c>
    </row>
    <row r="1936" spans="1:9" ht="13.5" x14ac:dyDescent="0.25">
      <c r="A1936" s="3">
        <f>TITRES_STAT!B1939</f>
        <v>45124</v>
      </c>
      <c r="B1936" s="5">
        <f>TITRES_STAT!D1939</f>
        <v>0.57999999999999996</v>
      </c>
      <c r="C1936" s="2">
        <f t="shared" si="270"/>
        <v>-1.0000000000000009E-2</v>
      </c>
      <c r="D1936" s="2">
        <f t="shared" si="271"/>
        <v>0</v>
      </c>
      <c r="E1936" s="2">
        <f t="shared" si="272"/>
        <v>1.0000000000000009E-2</v>
      </c>
      <c r="F1936" s="2">
        <f t="shared" si="273"/>
        <v>7.9434275763328975E-3</v>
      </c>
      <c r="G1936" s="2">
        <f t="shared" si="273"/>
        <v>8.7813412382377574E-3</v>
      </c>
      <c r="H1936" s="2">
        <f t="shared" si="265"/>
        <v>0.90458021853697912</v>
      </c>
      <c r="I1936" s="2">
        <f t="shared" si="266"/>
        <v>47.494991795716579</v>
      </c>
    </row>
    <row r="1937" spans="1:9" ht="13.5" x14ac:dyDescent="0.25">
      <c r="A1937" s="3">
        <f>TITRES_STAT!B1940</f>
        <v>45125</v>
      </c>
      <c r="B1937" s="5">
        <f>TITRES_STAT!D1940</f>
        <v>0.56999999999999995</v>
      </c>
      <c r="C1937" s="2">
        <f t="shared" si="270"/>
        <v>-1.0000000000000009E-2</v>
      </c>
      <c r="D1937" s="2">
        <f t="shared" si="271"/>
        <v>0</v>
      </c>
      <c r="E1937" s="2">
        <f t="shared" si="272"/>
        <v>1.0000000000000009E-2</v>
      </c>
      <c r="F1937" s="2">
        <f t="shared" si="273"/>
        <v>7.376039892309119E-3</v>
      </c>
      <c r="G1937" s="2">
        <f t="shared" si="273"/>
        <v>8.8683882926493471E-3</v>
      </c>
      <c r="H1937" s="2">
        <f t="shared" ref="H1937:H2000" si="274">F1937/G1937</f>
        <v>0.8317227041606674</v>
      </c>
      <c r="I1937" s="2">
        <f t="shared" ref="I1937:I2000" si="275">IF(G1937=0,100,100-(100/(1+H1937)))</f>
        <v>45.406583773376312</v>
      </c>
    </row>
    <row r="1938" spans="1:9" ht="13.5" x14ac:dyDescent="0.25">
      <c r="A1938" s="3">
        <f>TITRES_STAT!B1941</f>
        <v>45127</v>
      </c>
      <c r="B1938" s="5">
        <f>TITRES_STAT!D1941</f>
        <v>0.54</v>
      </c>
      <c r="C1938" s="2">
        <f t="shared" si="270"/>
        <v>-2.9999999999999916E-2</v>
      </c>
      <c r="D1938" s="2">
        <f t="shared" si="271"/>
        <v>0</v>
      </c>
      <c r="E1938" s="2">
        <f t="shared" si="272"/>
        <v>2.9999999999999916E-2</v>
      </c>
      <c r="F1938" s="2">
        <f t="shared" si="273"/>
        <v>6.8491799000013247E-3</v>
      </c>
      <c r="G1938" s="2">
        <f t="shared" si="273"/>
        <v>1.0377789128888674E-2</v>
      </c>
      <c r="H1938" s="2">
        <f t="shared" si="274"/>
        <v>0.65998449331902953</v>
      </c>
      <c r="I1938" s="2">
        <f t="shared" si="275"/>
        <v>39.758473405943334</v>
      </c>
    </row>
    <row r="1939" spans="1:9" ht="13.5" x14ac:dyDescent="0.25">
      <c r="A1939" s="3">
        <f>TITRES_STAT!B1942</f>
        <v>45128</v>
      </c>
      <c r="B1939" s="5">
        <f>TITRES_STAT!D1942</f>
        <v>0.56999999999999995</v>
      </c>
      <c r="C1939" s="2">
        <f t="shared" si="270"/>
        <v>2.9999999999999916E-2</v>
      </c>
      <c r="D1939" s="2">
        <f t="shared" si="271"/>
        <v>2.9999999999999916E-2</v>
      </c>
      <c r="E1939" s="2">
        <f t="shared" si="272"/>
        <v>0</v>
      </c>
      <c r="F1939" s="2">
        <f t="shared" si="273"/>
        <v>8.5028099071440804E-3</v>
      </c>
      <c r="G1939" s="2">
        <f t="shared" si="273"/>
        <v>9.6365184768251975E-3</v>
      </c>
      <c r="H1939" s="2">
        <f t="shared" si="274"/>
        <v>0.88235288788087052</v>
      </c>
      <c r="I1939" s="2">
        <f t="shared" si="275"/>
        <v>46.874998495856559</v>
      </c>
    </row>
    <row r="1940" spans="1:9" ht="13.5" x14ac:dyDescent="0.25">
      <c r="A1940" s="3">
        <f>TITRES_STAT!B1943</f>
        <v>45131</v>
      </c>
      <c r="B1940" s="5">
        <f>TITRES_STAT!D1943</f>
        <v>0.56999999999999995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7.8954663423480738E-3</v>
      </c>
      <c r="G1940" s="2">
        <f t="shared" si="273"/>
        <v>8.9481957284805406E-3</v>
      </c>
      <c r="H1940" s="2">
        <f t="shared" si="274"/>
        <v>0.88235288788087041</v>
      </c>
      <c r="I1940" s="2">
        <f t="shared" si="275"/>
        <v>46.874998495856552</v>
      </c>
    </row>
    <row r="1941" spans="1:9" ht="13.5" x14ac:dyDescent="0.25">
      <c r="A1941" s="3">
        <f>TITRES_STAT!B1944</f>
        <v>45133</v>
      </c>
      <c r="B1941" s="5">
        <f>TITRES_STAT!D1944</f>
        <v>0.54</v>
      </c>
      <c r="C1941" s="2">
        <f t="shared" si="270"/>
        <v>-2.9999999999999916E-2</v>
      </c>
      <c r="D1941" s="2">
        <f t="shared" si="271"/>
        <v>0</v>
      </c>
      <c r="E1941" s="2">
        <f t="shared" si="272"/>
        <v>2.9999999999999916E-2</v>
      </c>
      <c r="F1941" s="2">
        <f t="shared" si="273"/>
        <v>7.3315044607517822E-3</v>
      </c>
      <c r="G1941" s="2">
        <f t="shared" si="273"/>
        <v>1.0451896033589068E-2</v>
      </c>
      <c r="H1941" s="2">
        <f t="shared" si="274"/>
        <v>0.7014521037322472</v>
      </c>
      <c r="I1941" s="2">
        <f t="shared" si="275"/>
        <v>41.226673509854663</v>
      </c>
    </row>
    <row r="1942" spans="1:9" ht="13.5" x14ac:dyDescent="0.25">
      <c r="A1942" s="3">
        <f>TITRES_STAT!B1945</f>
        <v>45134</v>
      </c>
      <c r="B1942" s="5">
        <f>TITRES_STAT!D1945</f>
        <v>0.56000000000000005</v>
      </c>
      <c r="C1942" s="2">
        <f t="shared" si="270"/>
        <v>2.0000000000000018E-2</v>
      </c>
      <c r="D1942" s="2">
        <f t="shared" si="271"/>
        <v>2.0000000000000018E-2</v>
      </c>
      <c r="E1942" s="2">
        <f t="shared" si="272"/>
        <v>0</v>
      </c>
      <c r="F1942" s="2">
        <f t="shared" si="273"/>
        <v>8.2363969992695126E-3</v>
      </c>
      <c r="G1942" s="2">
        <f t="shared" si="273"/>
        <v>9.7053320311898499E-3</v>
      </c>
      <c r="H1942" s="2">
        <f t="shared" si="274"/>
        <v>0.84864659681918686</v>
      </c>
      <c r="I1942" s="2">
        <f t="shared" si="275"/>
        <v>45.906372709601868</v>
      </c>
    </row>
    <row r="1943" spans="1:9" ht="13.5" x14ac:dyDescent="0.25">
      <c r="A1943" s="3">
        <f>TITRES_STAT!B1946</f>
        <v>45135</v>
      </c>
      <c r="B1943" s="5">
        <f>TITRES_STAT!D1946</f>
        <v>0.56999999999999995</v>
      </c>
      <c r="C1943" s="2">
        <f t="shared" si="270"/>
        <v>9.9999999999998979E-3</v>
      </c>
      <c r="D1943" s="2">
        <f t="shared" si="271"/>
        <v>9.9999999999998979E-3</v>
      </c>
      <c r="E1943" s="2">
        <f t="shared" si="272"/>
        <v>0</v>
      </c>
      <c r="F1943" s="2">
        <f t="shared" si="273"/>
        <v>8.362368642178826E-3</v>
      </c>
      <c r="G1943" s="2">
        <f t="shared" si="273"/>
        <v>9.0120940289620029E-3</v>
      </c>
      <c r="H1943" s="2">
        <f t="shared" si="274"/>
        <v>0.92790517001984596</v>
      </c>
      <c r="I1943" s="2">
        <f t="shared" si="275"/>
        <v>48.130228833314142</v>
      </c>
    </row>
    <row r="1944" spans="1:9" ht="13.5" x14ac:dyDescent="0.25">
      <c r="A1944" s="3">
        <f>TITRES_STAT!B1947</f>
        <v>45138</v>
      </c>
      <c r="B1944" s="5">
        <f>TITRES_STAT!D1947</f>
        <v>0.56999999999999995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7.7650565963089096E-3</v>
      </c>
      <c r="G1944" s="2">
        <f t="shared" si="273"/>
        <v>8.3683730268932881E-3</v>
      </c>
      <c r="H1944" s="2">
        <f t="shared" si="274"/>
        <v>0.92790517001984596</v>
      </c>
      <c r="I1944" s="2">
        <f t="shared" si="275"/>
        <v>48.130228833314142</v>
      </c>
    </row>
    <row r="1945" spans="1:9" ht="13.5" x14ac:dyDescent="0.25">
      <c r="A1945" s="3">
        <f>TITRES_STAT!B1948</f>
        <v>45139</v>
      </c>
      <c r="B1945" s="5">
        <f>TITRES_STAT!D1948</f>
        <v>0.56000000000000005</v>
      </c>
      <c r="C1945" s="2">
        <f t="shared" si="270"/>
        <v>-9.9999999999998979E-3</v>
      </c>
      <c r="D1945" s="2">
        <f t="shared" si="271"/>
        <v>0</v>
      </c>
      <c r="E1945" s="2">
        <f t="shared" si="272"/>
        <v>9.9999999999998979E-3</v>
      </c>
      <c r="F1945" s="2">
        <f t="shared" si="273"/>
        <v>7.2104096965725584E-3</v>
      </c>
      <c r="G1945" s="2">
        <f t="shared" si="273"/>
        <v>8.4849178106866183E-3</v>
      </c>
      <c r="H1945" s="2">
        <f t="shared" si="274"/>
        <v>0.84979134240889909</v>
      </c>
      <c r="I1945" s="2">
        <f t="shared" si="275"/>
        <v>45.939848615696</v>
      </c>
    </row>
    <row r="1946" spans="1:9" ht="13.5" x14ac:dyDescent="0.25">
      <c r="A1946" s="3">
        <f>TITRES_STAT!B1949</f>
        <v>45140</v>
      </c>
      <c r="B1946" s="5">
        <f>TITRES_STAT!D1949</f>
        <v>0.56999999999999995</v>
      </c>
      <c r="C1946" s="2">
        <f t="shared" si="270"/>
        <v>9.9999999999998979E-3</v>
      </c>
      <c r="D1946" s="2">
        <f t="shared" si="271"/>
        <v>9.9999999999998979E-3</v>
      </c>
      <c r="E1946" s="2">
        <f t="shared" si="272"/>
        <v>0</v>
      </c>
      <c r="F1946" s="2">
        <f t="shared" si="273"/>
        <v>7.4096661468173678E-3</v>
      </c>
      <c r="G1946" s="2">
        <f t="shared" si="273"/>
        <v>7.8788522527804307E-3</v>
      </c>
      <c r="H1946" s="2">
        <f t="shared" si="274"/>
        <v>0.94044994233804957</v>
      </c>
      <c r="I1946" s="2">
        <f t="shared" si="275"/>
        <v>48.465560580496124</v>
      </c>
    </row>
    <row r="1947" spans="1:9" ht="13.5" x14ac:dyDescent="0.25">
      <c r="A1947" s="3">
        <f>TITRES_STAT!B1950</f>
        <v>45141</v>
      </c>
      <c r="B1947" s="5">
        <f>TITRES_STAT!D1950</f>
        <v>0.56999999999999995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6.8804042791875556E-3</v>
      </c>
      <c r="G1947" s="2">
        <f t="shared" si="273"/>
        <v>7.3160770918675429E-3</v>
      </c>
      <c r="H1947" s="2">
        <f t="shared" si="274"/>
        <v>0.94044994233804946</v>
      </c>
      <c r="I1947" s="2">
        <f t="shared" si="275"/>
        <v>48.465560580496124</v>
      </c>
    </row>
    <row r="1948" spans="1:9" ht="13.5" x14ac:dyDescent="0.25">
      <c r="A1948" s="3">
        <f>TITRES_STAT!B1951</f>
        <v>45142</v>
      </c>
      <c r="B1948" s="5">
        <f>TITRES_STAT!D1951</f>
        <v>0.56999999999999995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6.3889468306741592E-3</v>
      </c>
      <c r="G1948" s="2">
        <f t="shared" si="273"/>
        <v>6.7935001567341474E-3</v>
      </c>
      <c r="H1948" s="2">
        <f t="shared" si="274"/>
        <v>0.94044994233804946</v>
      </c>
      <c r="I1948" s="2">
        <f t="shared" si="275"/>
        <v>48.465560580496124</v>
      </c>
    </row>
    <row r="1949" spans="1:9" ht="13.5" x14ac:dyDescent="0.25">
      <c r="A1949" s="3">
        <f>TITRES_STAT!B1952</f>
        <v>45145</v>
      </c>
      <c r="B1949" s="5">
        <f>TITRES_STAT!D1952</f>
        <v>0.56000000000000005</v>
      </c>
      <c r="C1949" s="2">
        <f t="shared" si="270"/>
        <v>-9.9999999999998979E-3</v>
      </c>
      <c r="D1949" s="2">
        <f t="shared" si="271"/>
        <v>0</v>
      </c>
      <c r="E1949" s="2">
        <f t="shared" si="272"/>
        <v>9.9999999999998979E-3</v>
      </c>
      <c r="F1949" s="2">
        <f t="shared" ref="F1949:G1964" si="276">((F1948*13)+D1949)/14</f>
        <v>5.9325934856260046E-3</v>
      </c>
      <c r="G1949" s="2">
        <f t="shared" si="276"/>
        <v>7.0225358598245578E-3</v>
      </c>
      <c r="H1949" s="2">
        <f t="shared" si="274"/>
        <v>0.84479361929156704</v>
      </c>
      <c r="I1949" s="2">
        <f t="shared" si="275"/>
        <v>45.793394472818186</v>
      </c>
    </row>
    <row r="1950" spans="1:9" ht="13.5" x14ac:dyDescent="0.25">
      <c r="A1950" s="3">
        <f>TITRES_STAT!B1953</f>
        <v>45146</v>
      </c>
      <c r="B1950" s="5">
        <f>TITRES_STAT!D1953</f>
        <v>0.53</v>
      </c>
      <c r="C1950" s="2">
        <f t="shared" si="270"/>
        <v>-3.0000000000000027E-2</v>
      </c>
      <c r="D1950" s="2">
        <f t="shared" si="271"/>
        <v>0</v>
      </c>
      <c r="E1950" s="2">
        <f t="shared" si="272"/>
        <v>3.0000000000000027E-2</v>
      </c>
      <c r="F1950" s="2">
        <f t="shared" si="276"/>
        <v>5.5088368080812898E-3</v>
      </c>
      <c r="G1950" s="2">
        <f t="shared" si="276"/>
        <v>8.6637832984085197E-3</v>
      </c>
      <c r="H1950" s="2">
        <f t="shared" si="274"/>
        <v>0.63584656013882834</v>
      </c>
      <c r="I1950" s="2">
        <f t="shared" si="275"/>
        <v>38.86957222227899</v>
      </c>
    </row>
    <row r="1951" spans="1:9" ht="13.5" x14ac:dyDescent="0.25">
      <c r="A1951" s="3">
        <f>TITRES_STAT!B1954</f>
        <v>45147</v>
      </c>
      <c r="B1951" s="5">
        <f>TITRES_STAT!D1954</f>
        <v>0.5</v>
      </c>
      <c r="C1951" s="2">
        <f t="shared" si="270"/>
        <v>-3.0000000000000027E-2</v>
      </c>
      <c r="D1951" s="2">
        <f t="shared" si="271"/>
        <v>0</v>
      </c>
      <c r="E1951" s="2">
        <f t="shared" si="272"/>
        <v>3.0000000000000027E-2</v>
      </c>
      <c r="F1951" s="2">
        <f t="shared" si="276"/>
        <v>5.1153484646469117E-3</v>
      </c>
      <c r="G1951" s="2">
        <f t="shared" si="276"/>
        <v>1.0187798777093627E-2</v>
      </c>
      <c r="H1951" s="2">
        <f t="shared" si="274"/>
        <v>0.50210536903696257</v>
      </c>
      <c r="I1951" s="2">
        <f t="shared" si="275"/>
        <v>33.426774138945717</v>
      </c>
    </row>
    <row r="1952" spans="1:9" ht="13.5" x14ac:dyDescent="0.25">
      <c r="A1952" s="3">
        <f>TITRES_STAT!B1955</f>
        <v>45148</v>
      </c>
      <c r="B1952" s="5">
        <f>TITRES_STAT!D1955</f>
        <v>0.53</v>
      </c>
      <c r="C1952" s="2">
        <f t="shared" si="270"/>
        <v>3.0000000000000027E-2</v>
      </c>
      <c r="D1952" s="2">
        <f t="shared" si="271"/>
        <v>3.0000000000000027E-2</v>
      </c>
      <c r="E1952" s="2">
        <f t="shared" si="272"/>
        <v>0</v>
      </c>
      <c r="F1952" s="2">
        <f t="shared" si="276"/>
        <v>6.8928235743149916E-3</v>
      </c>
      <c r="G1952" s="2">
        <f t="shared" si="276"/>
        <v>9.4600988644440824E-3</v>
      </c>
      <c r="H1952" s="2">
        <f t="shared" si="274"/>
        <v>0.72862067015195453</v>
      </c>
      <c r="I1952" s="2">
        <f t="shared" si="275"/>
        <v>42.150408284074558</v>
      </c>
    </row>
    <row r="1953" spans="1:9" ht="13.5" x14ac:dyDescent="0.25">
      <c r="A1953" s="3">
        <f>TITRES_STAT!B1956</f>
        <v>45149</v>
      </c>
      <c r="B1953" s="5">
        <f>TITRES_STAT!D1956</f>
        <v>0.56000000000000005</v>
      </c>
      <c r="C1953" s="2">
        <f t="shared" si="270"/>
        <v>3.0000000000000027E-2</v>
      </c>
      <c r="D1953" s="2">
        <f t="shared" si="271"/>
        <v>3.0000000000000027E-2</v>
      </c>
      <c r="E1953" s="2">
        <f t="shared" si="272"/>
        <v>0</v>
      </c>
      <c r="F1953" s="2">
        <f t="shared" si="276"/>
        <v>8.5433361761496369E-3</v>
      </c>
      <c r="G1953" s="2">
        <f t="shared" si="276"/>
        <v>8.7843775169837903E-3</v>
      </c>
      <c r="H1953" s="2">
        <f t="shared" si="274"/>
        <v>0.97256022519886898</v>
      </c>
      <c r="I1953" s="2">
        <f t="shared" si="275"/>
        <v>49.304462939823175</v>
      </c>
    </row>
    <row r="1954" spans="1:9" ht="13.5" x14ac:dyDescent="0.25">
      <c r="A1954" s="3">
        <f>TITRES_STAT!B1957</f>
        <v>45152</v>
      </c>
      <c r="B1954" s="5">
        <f>TITRES_STAT!D1957</f>
        <v>0.56000000000000005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7.9330978778532346E-3</v>
      </c>
      <c r="G1954" s="2">
        <f t="shared" si="276"/>
        <v>8.1569219800563773E-3</v>
      </c>
      <c r="H1954" s="2">
        <f t="shared" si="274"/>
        <v>0.97256022519886898</v>
      </c>
      <c r="I1954" s="2">
        <f t="shared" si="275"/>
        <v>49.304462939823175</v>
      </c>
    </row>
    <row r="1955" spans="1:9" ht="13.5" x14ac:dyDescent="0.25">
      <c r="A1955" s="3">
        <f>TITRES_STAT!B1958</f>
        <v>45153</v>
      </c>
      <c r="B1955" s="5">
        <f>TITRES_STAT!D1958</f>
        <v>0.56000000000000005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7.3664480294351464E-3</v>
      </c>
      <c r="G1955" s="2">
        <f t="shared" si="276"/>
        <v>7.5742846957666367E-3</v>
      </c>
      <c r="H1955" s="2">
        <f t="shared" si="274"/>
        <v>0.97256022519886887</v>
      </c>
      <c r="I1955" s="2">
        <f t="shared" si="275"/>
        <v>49.304462939823175</v>
      </c>
    </row>
    <row r="1956" spans="1:9" ht="13.5" x14ac:dyDescent="0.25">
      <c r="A1956" s="3">
        <f>TITRES_STAT!B1959</f>
        <v>45154</v>
      </c>
      <c r="B1956" s="5">
        <f>TITRES_STAT!D1959</f>
        <v>0.56000000000000005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6.8402731701897789E-3</v>
      </c>
      <c r="G1956" s="2">
        <f t="shared" si="276"/>
        <v>7.0332643603547348E-3</v>
      </c>
      <c r="H1956" s="2">
        <f t="shared" si="274"/>
        <v>0.97256022519886887</v>
      </c>
      <c r="I1956" s="2">
        <f t="shared" si="275"/>
        <v>49.304462939823175</v>
      </c>
    </row>
    <row r="1957" spans="1:9" ht="13.5" x14ac:dyDescent="0.25">
      <c r="A1957" s="3">
        <f>TITRES_STAT!B1960</f>
        <v>45155</v>
      </c>
      <c r="B1957" s="5">
        <f>TITRES_STAT!D1960</f>
        <v>0.53</v>
      </c>
      <c r="C1957" s="2">
        <f t="shared" si="270"/>
        <v>-3.0000000000000027E-2</v>
      </c>
      <c r="D1957" s="2">
        <f t="shared" si="271"/>
        <v>0</v>
      </c>
      <c r="E1957" s="2">
        <f t="shared" si="272"/>
        <v>3.0000000000000027E-2</v>
      </c>
      <c r="F1957" s="2">
        <f t="shared" si="276"/>
        <v>6.3516822294619382E-3</v>
      </c>
      <c r="G1957" s="2">
        <f t="shared" si="276"/>
        <v>8.6737454774722562E-3</v>
      </c>
      <c r="H1957" s="2">
        <f t="shared" si="274"/>
        <v>0.73228828837077831</v>
      </c>
      <c r="I1957" s="2">
        <f t="shared" si="275"/>
        <v>42.272888022552955</v>
      </c>
    </row>
    <row r="1958" spans="1:9" ht="13.5" x14ac:dyDescent="0.25">
      <c r="A1958" s="3">
        <f>TITRES_STAT!B1961</f>
        <v>45156</v>
      </c>
      <c r="B1958" s="5">
        <f>TITRES_STAT!D1961</f>
        <v>0.54</v>
      </c>
      <c r="C1958" s="2">
        <f t="shared" si="270"/>
        <v>1.0000000000000009E-2</v>
      </c>
      <c r="D1958" s="2">
        <f t="shared" si="271"/>
        <v>1.0000000000000009E-2</v>
      </c>
      <c r="E1958" s="2">
        <f t="shared" si="272"/>
        <v>0</v>
      </c>
      <c r="F1958" s="2">
        <f t="shared" si="276"/>
        <v>6.6122763559289437E-3</v>
      </c>
      <c r="G1958" s="2">
        <f t="shared" si="276"/>
        <v>8.0541922290813805E-3</v>
      </c>
      <c r="H1958" s="2">
        <f t="shared" si="274"/>
        <v>0.82097324819910655</v>
      </c>
      <c r="I1958" s="2">
        <f t="shared" si="275"/>
        <v>45.084311315996928</v>
      </c>
    </row>
    <row r="1959" spans="1:9" ht="13.5" x14ac:dyDescent="0.25">
      <c r="A1959" s="3">
        <f>TITRES_STAT!B1962</f>
        <v>45159</v>
      </c>
      <c r="B1959" s="5">
        <f>TITRES_STAT!D1962</f>
        <v>0.52</v>
      </c>
      <c r="C1959" s="2">
        <f t="shared" si="270"/>
        <v>-2.0000000000000018E-2</v>
      </c>
      <c r="D1959" s="2">
        <f t="shared" si="271"/>
        <v>0</v>
      </c>
      <c r="E1959" s="2">
        <f t="shared" si="272"/>
        <v>2.0000000000000018E-2</v>
      </c>
      <c r="F1959" s="2">
        <f t="shared" si="276"/>
        <v>6.1399709019340195E-3</v>
      </c>
      <c r="G1959" s="2">
        <f t="shared" si="276"/>
        <v>8.9074642127184266E-3</v>
      </c>
      <c r="H1959" s="2">
        <f t="shared" si="274"/>
        <v>0.689306266666458</v>
      </c>
      <c r="I1959" s="2">
        <f t="shared" si="275"/>
        <v>40.804102859730691</v>
      </c>
    </row>
    <row r="1960" spans="1:9" ht="13.5" x14ac:dyDescent="0.25">
      <c r="A1960" s="3">
        <f>TITRES_STAT!B1963</f>
        <v>45160</v>
      </c>
      <c r="B1960" s="5">
        <f>TITRES_STAT!D1963</f>
        <v>0.51</v>
      </c>
      <c r="C1960" s="2">
        <f t="shared" si="270"/>
        <v>-1.0000000000000009E-2</v>
      </c>
      <c r="D1960" s="2">
        <f t="shared" si="271"/>
        <v>0</v>
      </c>
      <c r="E1960" s="2">
        <f t="shared" si="272"/>
        <v>1.0000000000000009E-2</v>
      </c>
      <c r="F1960" s="2">
        <f t="shared" si="276"/>
        <v>5.7014015517958755E-3</v>
      </c>
      <c r="G1960" s="2">
        <f t="shared" si="276"/>
        <v>8.9855024832385388E-3</v>
      </c>
      <c r="H1960" s="2">
        <f t="shared" si="274"/>
        <v>0.63451115420992976</v>
      </c>
      <c r="I1960" s="2">
        <f t="shared" si="275"/>
        <v>38.819628276971414</v>
      </c>
    </row>
    <row r="1961" spans="1:9" ht="13.5" x14ac:dyDescent="0.25">
      <c r="A1961" s="3">
        <f>TITRES_STAT!B1964</f>
        <v>45161</v>
      </c>
      <c r="B1961" s="5">
        <f>TITRES_STAT!D1964</f>
        <v>0.52</v>
      </c>
      <c r="C1961" s="2">
        <f t="shared" si="270"/>
        <v>1.0000000000000009E-2</v>
      </c>
      <c r="D1961" s="2">
        <f t="shared" si="271"/>
        <v>1.0000000000000009E-2</v>
      </c>
      <c r="E1961" s="2">
        <f t="shared" si="272"/>
        <v>0</v>
      </c>
      <c r="F1961" s="2">
        <f t="shared" si="276"/>
        <v>6.0084442980961701E-3</v>
      </c>
      <c r="G1961" s="2">
        <f t="shared" si="276"/>
        <v>8.3436808772929284E-3</v>
      </c>
      <c r="H1961" s="2">
        <f t="shared" si="274"/>
        <v>0.72011914003661948</v>
      </c>
      <c r="I1961" s="2">
        <f t="shared" si="275"/>
        <v>41.864492015436149</v>
      </c>
    </row>
    <row r="1962" spans="1:9" ht="13.5" x14ac:dyDescent="0.25">
      <c r="A1962" s="3">
        <f>TITRES_STAT!B1965</f>
        <v>45162</v>
      </c>
      <c r="B1962" s="5">
        <f>TITRES_STAT!D1965</f>
        <v>0.53</v>
      </c>
      <c r="C1962" s="2">
        <f t="shared" si="270"/>
        <v>1.0000000000000009E-2</v>
      </c>
      <c r="D1962" s="2">
        <f t="shared" si="271"/>
        <v>1.0000000000000009E-2</v>
      </c>
      <c r="E1962" s="2">
        <f t="shared" si="272"/>
        <v>0</v>
      </c>
      <c r="F1962" s="2">
        <f t="shared" si="276"/>
        <v>6.2935554196607299E-3</v>
      </c>
      <c r="G1962" s="2">
        <f t="shared" si="276"/>
        <v>7.7477036717720051E-3</v>
      </c>
      <c r="H1962" s="2">
        <f t="shared" si="274"/>
        <v>0.8123123555422852</v>
      </c>
      <c r="I1962" s="2">
        <f t="shared" si="275"/>
        <v>44.82187372712707</v>
      </c>
    </row>
    <row r="1963" spans="1:9" ht="13.5" x14ac:dyDescent="0.25">
      <c r="A1963" s="3">
        <f>TITRES_STAT!B1966</f>
        <v>45163</v>
      </c>
      <c r="B1963" s="5">
        <f>TITRES_STAT!D1966</f>
        <v>0.51</v>
      </c>
      <c r="C1963" s="2">
        <f t="shared" si="270"/>
        <v>-2.0000000000000018E-2</v>
      </c>
      <c r="D1963" s="2">
        <f t="shared" si="271"/>
        <v>0</v>
      </c>
      <c r="E1963" s="2">
        <f t="shared" si="272"/>
        <v>2.0000000000000018E-2</v>
      </c>
      <c r="F1963" s="2">
        <f t="shared" si="276"/>
        <v>5.8440157468278211E-3</v>
      </c>
      <c r="G1963" s="2">
        <f t="shared" si="276"/>
        <v>8.6228676952168643E-3</v>
      </c>
      <c r="H1963" s="2">
        <f t="shared" si="274"/>
        <v>0.67773459519383761</v>
      </c>
      <c r="I1963" s="2">
        <f t="shared" si="275"/>
        <v>40.395816903062389</v>
      </c>
    </row>
    <row r="1964" spans="1:9" ht="13.5" x14ac:dyDescent="0.25">
      <c r="A1964" s="3">
        <f>TITRES_STAT!B1967</f>
        <v>45166</v>
      </c>
      <c r="B1964" s="5">
        <f>TITRES_STAT!D1967</f>
        <v>0.5</v>
      </c>
      <c r="C1964" s="2">
        <f t="shared" si="270"/>
        <v>-1.0000000000000009E-2</v>
      </c>
      <c r="D1964" s="2">
        <f t="shared" si="271"/>
        <v>0</v>
      </c>
      <c r="E1964" s="2">
        <f t="shared" si="272"/>
        <v>1.0000000000000009E-2</v>
      </c>
      <c r="F1964" s="2">
        <f t="shared" si="276"/>
        <v>5.426586050625834E-3</v>
      </c>
      <c r="G1964" s="2">
        <f t="shared" si="276"/>
        <v>8.7212342884156607E-3</v>
      </c>
      <c r="H1964" s="2">
        <f t="shared" si="274"/>
        <v>0.62222683982173499</v>
      </c>
      <c r="I1964" s="2">
        <f t="shared" si="275"/>
        <v>38.356339850110665</v>
      </c>
    </row>
    <row r="1965" spans="1:9" ht="13.5" x14ac:dyDescent="0.25">
      <c r="A1965" s="3">
        <f>TITRES_STAT!B1968</f>
        <v>45167</v>
      </c>
      <c r="B1965" s="5">
        <f>TITRES_STAT!D1968</f>
        <v>0.53</v>
      </c>
      <c r="C1965" s="2">
        <f t="shared" si="270"/>
        <v>3.0000000000000027E-2</v>
      </c>
      <c r="D1965" s="2">
        <f t="shared" si="271"/>
        <v>3.0000000000000027E-2</v>
      </c>
      <c r="E1965" s="2">
        <f t="shared" si="272"/>
        <v>0</v>
      </c>
      <c r="F1965" s="2">
        <f t="shared" ref="F1965:G1980" si="277">((F1964*13)+D1965)/14</f>
        <v>7.1818299041525617E-3</v>
      </c>
      <c r="G1965" s="2">
        <f t="shared" si="277"/>
        <v>8.0982889821002556E-3</v>
      </c>
      <c r="H1965" s="2">
        <f t="shared" si="274"/>
        <v>0.88683299892442036</v>
      </c>
      <c r="I1965" s="2">
        <f t="shared" si="275"/>
        <v>47.001138915312325</v>
      </c>
    </row>
    <row r="1966" spans="1:9" ht="13.5" x14ac:dyDescent="0.25">
      <c r="A1966" s="3">
        <f>TITRES_STAT!B1969</f>
        <v>45168</v>
      </c>
      <c r="B1966" s="5">
        <f>TITRES_STAT!D1969</f>
        <v>0.54</v>
      </c>
      <c r="C1966" s="2">
        <f t="shared" si="270"/>
        <v>1.0000000000000009E-2</v>
      </c>
      <c r="D1966" s="2">
        <f t="shared" si="271"/>
        <v>1.0000000000000009E-2</v>
      </c>
      <c r="E1966" s="2">
        <f t="shared" si="272"/>
        <v>0</v>
      </c>
      <c r="F1966" s="2">
        <f t="shared" si="277"/>
        <v>7.3831277681416646E-3</v>
      </c>
      <c r="G1966" s="2">
        <f t="shared" si="277"/>
        <v>7.5198397690930943E-3</v>
      </c>
      <c r="H1966" s="2">
        <f t="shared" si="274"/>
        <v>0.98181982526897416</v>
      </c>
      <c r="I1966" s="2">
        <f t="shared" si="275"/>
        <v>49.541326247239496</v>
      </c>
    </row>
    <row r="1967" spans="1:9" ht="13.5" x14ac:dyDescent="0.25">
      <c r="A1967" s="3">
        <f>TITRES_STAT!B1970</f>
        <v>45169</v>
      </c>
      <c r="B1967" s="5">
        <f>TITRES_STAT!D1970</f>
        <v>0.55000000000000004</v>
      </c>
      <c r="C1967" s="2">
        <f t="shared" si="270"/>
        <v>1.0000000000000009E-2</v>
      </c>
      <c r="D1967" s="2">
        <f t="shared" si="271"/>
        <v>1.0000000000000009E-2</v>
      </c>
      <c r="E1967" s="2">
        <f t="shared" si="272"/>
        <v>0</v>
      </c>
      <c r="F1967" s="2">
        <f t="shared" si="277"/>
        <v>7.5700472132744032E-3</v>
      </c>
      <c r="G1967" s="2">
        <f t="shared" si="277"/>
        <v>6.9827083570150163E-3</v>
      </c>
      <c r="H1967" s="2">
        <f t="shared" si="274"/>
        <v>1.0841133305631088</v>
      </c>
      <c r="I1967" s="2">
        <f t="shared" si="275"/>
        <v>52.017964410322691</v>
      </c>
    </row>
    <row r="1968" spans="1:9" ht="13.5" x14ac:dyDescent="0.25">
      <c r="A1968" s="3">
        <f>TITRES_STAT!B1971</f>
        <v>45170</v>
      </c>
      <c r="B1968" s="5">
        <f>TITRES_STAT!D1971</f>
        <v>0.56999999999999995</v>
      </c>
      <c r="C1968" s="2">
        <f t="shared" si="270"/>
        <v>1.9999999999999907E-2</v>
      </c>
      <c r="D1968" s="2">
        <f t="shared" si="271"/>
        <v>1.9999999999999907E-2</v>
      </c>
      <c r="E1968" s="2">
        <f t="shared" si="272"/>
        <v>0</v>
      </c>
      <c r="F1968" s="2">
        <f t="shared" si="277"/>
        <v>8.4579009837547955E-3</v>
      </c>
      <c r="G1968" s="2">
        <f t="shared" si="277"/>
        <v>6.4839434743710874E-3</v>
      </c>
      <c r="H1968" s="2">
        <f t="shared" si="274"/>
        <v>1.3044378035043207</v>
      </c>
      <c r="I1968" s="2">
        <f t="shared" si="275"/>
        <v>56.605468002680901</v>
      </c>
    </row>
    <row r="1969" spans="1:9" ht="13.5" x14ac:dyDescent="0.25">
      <c r="A1969" s="3">
        <f>TITRES_STAT!B1972</f>
        <v>45173</v>
      </c>
      <c r="B1969" s="5">
        <f>TITRES_STAT!D1972</f>
        <v>0.56000000000000005</v>
      </c>
      <c r="C1969" s="2">
        <f t="shared" si="270"/>
        <v>-9.9999999999998979E-3</v>
      </c>
      <c r="D1969" s="2">
        <f t="shared" si="271"/>
        <v>0</v>
      </c>
      <c r="E1969" s="2">
        <f t="shared" si="272"/>
        <v>9.9999999999998979E-3</v>
      </c>
      <c r="F1969" s="2">
        <f t="shared" si="277"/>
        <v>7.8537651992008819E-3</v>
      </c>
      <c r="G1969" s="2">
        <f t="shared" si="277"/>
        <v>6.7350903690588599E-3</v>
      </c>
      <c r="H1969" s="2">
        <f t="shared" si="274"/>
        <v>1.1660964840622239</v>
      </c>
      <c r="I1969" s="2">
        <f t="shared" si="275"/>
        <v>53.834004747349297</v>
      </c>
    </row>
    <row r="1970" spans="1:9" ht="13.5" x14ac:dyDescent="0.25">
      <c r="A1970" s="3">
        <f>TITRES_STAT!B1973</f>
        <v>45174</v>
      </c>
      <c r="B1970" s="5">
        <f>TITRES_STAT!D1973</f>
        <v>0.56000000000000005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7.2927819706865337E-3</v>
      </c>
      <c r="G1970" s="2">
        <f t="shared" si="277"/>
        <v>6.2540124855546553E-3</v>
      </c>
      <c r="H1970" s="2">
        <f t="shared" si="274"/>
        <v>1.1660964840622239</v>
      </c>
      <c r="I1970" s="2">
        <f t="shared" si="275"/>
        <v>53.834004747349297</v>
      </c>
    </row>
    <row r="1971" spans="1:9" ht="13.5" x14ac:dyDescent="0.25">
      <c r="A1971" s="3">
        <f>TITRES_STAT!B1974</f>
        <v>45175</v>
      </c>
      <c r="B1971" s="5">
        <f>TITRES_STAT!D1974</f>
        <v>0.56000000000000005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6.7718689727803523E-3</v>
      </c>
      <c r="G1971" s="2">
        <f t="shared" si="277"/>
        <v>5.8072973080150374E-3</v>
      </c>
      <c r="H1971" s="2">
        <f t="shared" si="274"/>
        <v>1.1660964840622239</v>
      </c>
      <c r="I1971" s="2">
        <f t="shared" si="275"/>
        <v>53.834004747349297</v>
      </c>
    </row>
    <row r="1972" spans="1:9" ht="13.5" x14ac:dyDescent="0.25">
      <c r="A1972" s="3">
        <f>TITRES_STAT!B1975</f>
        <v>45176</v>
      </c>
      <c r="B1972" s="5">
        <f>TITRES_STAT!D1975</f>
        <v>0.56000000000000005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6.2881640461531843E-3</v>
      </c>
      <c r="G1972" s="2">
        <f t="shared" si="277"/>
        <v>5.3924903574425346E-3</v>
      </c>
      <c r="H1972" s="2">
        <f t="shared" si="274"/>
        <v>1.1660964840622239</v>
      </c>
      <c r="I1972" s="2">
        <f t="shared" si="275"/>
        <v>53.834004747349297</v>
      </c>
    </row>
    <row r="1973" spans="1:9" ht="13.5" x14ac:dyDescent="0.25">
      <c r="A1973" s="3">
        <f>TITRES_STAT!B1976</f>
        <v>45177</v>
      </c>
      <c r="B1973" s="5">
        <f>TITRES_STAT!D1976</f>
        <v>0.56000000000000005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5.8390094714279566E-3</v>
      </c>
      <c r="G1973" s="2">
        <f t="shared" si="277"/>
        <v>5.0073124747680676E-3</v>
      </c>
      <c r="H1973" s="2">
        <f t="shared" si="274"/>
        <v>1.1660964840622239</v>
      </c>
      <c r="I1973" s="2">
        <f t="shared" si="275"/>
        <v>53.834004747349297</v>
      </c>
    </row>
    <row r="1974" spans="1:9" ht="13.5" x14ac:dyDescent="0.25">
      <c r="A1974" s="3">
        <f>TITRES_STAT!B1977</f>
        <v>45180</v>
      </c>
      <c r="B1974" s="5">
        <f>TITRES_STAT!D1977</f>
        <v>0.56000000000000005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5.4219373663259591E-3</v>
      </c>
      <c r="G1974" s="2">
        <f t="shared" si="277"/>
        <v>4.6496472979989196E-3</v>
      </c>
      <c r="H1974" s="2">
        <f t="shared" si="274"/>
        <v>1.1660964840622239</v>
      </c>
      <c r="I1974" s="2">
        <f t="shared" si="275"/>
        <v>53.834004747349297</v>
      </c>
    </row>
    <row r="1975" spans="1:9" ht="13.5" x14ac:dyDescent="0.25">
      <c r="A1975" s="3">
        <f>TITRES_STAT!B1978</f>
        <v>45181</v>
      </c>
      <c r="B1975" s="5">
        <f>TITRES_STAT!D1978</f>
        <v>0.54</v>
      </c>
      <c r="C1975" s="2">
        <f t="shared" si="270"/>
        <v>-2.0000000000000018E-2</v>
      </c>
      <c r="D1975" s="2">
        <f t="shared" si="271"/>
        <v>0</v>
      </c>
      <c r="E1975" s="2">
        <f t="shared" si="272"/>
        <v>2.0000000000000018E-2</v>
      </c>
      <c r="F1975" s="2">
        <f t="shared" si="277"/>
        <v>5.0346561258741056E-3</v>
      </c>
      <c r="G1975" s="2">
        <f t="shared" si="277"/>
        <v>5.7461010624275692E-3</v>
      </c>
      <c r="H1975" s="2">
        <f t="shared" si="274"/>
        <v>0.87618649083542266</v>
      </c>
      <c r="I1975" s="2">
        <f t="shared" si="275"/>
        <v>46.700394396576058</v>
      </c>
    </row>
    <row r="1976" spans="1:9" ht="13.5" x14ac:dyDescent="0.25">
      <c r="A1976" s="3">
        <f>TITRES_STAT!B1979</f>
        <v>45182</v>
      </c>
      <c r="B1976" s="5">
        <f>TITRES_STAT!D1979</f>
        <v>0.56000000000000005</v>
      </c>
      <c r="C1976" s="2">
        <f t="shared" si="270"/>
        <v>2.0000000000000018E-2</v>
      </c>
      <c r="D1976" s="2">
        <f t="shared" si="271"/>
        <v>2.0000000000000018E-2</v>
      </c>
      <c r="E1976" s="2">
        <f t="shared" si="272"/>
        <v>0</v>
      </c>
      <c r="F1976" s="2">
        <f t="shared" si="277"/>
        <v>6.1036092597402418E-3</v>
      </c>
      <c r="G1976" s="2">
        <f t="shared" si="277"/>
        <v>5.3356652722541713E-3</v>
      </c>
      <c r="H1976" s="2">
        <f t="shared" si="274"/>
        <v>1.1439265674103345</v>
      </c>
      <c r="I1976" s="2">
        <f t="shared" si="275"/>
        <v>53.356611406336185</v>
      </c>
    </row>
    <row r="1977" spans="1:9" ht="13.5" x14ac:dyDescent="0.25">
      <c r="A1977" s="3">
        <f>TITRES_STAT!B1980</f>
        <v>45183</v>
      </c>
      <c r="B1977" s="5">
        <f>TITRES_STAT!D1980</f>
        <v>0.55000000000000004</v>
      </c>
      <c r="C1977" s="2">
        <f t="shared" si="270"/>
        <v>-1.0000000000000009E-2</v>
      </c>
      <c r="D1977" s="2">
        <f t="shared" si="271"/>
        <v>0</v>
      </c>
      <c r="E1977" s="2">
        <f t="shared" si="272"/>
        <v>1.0000000000000009E-2</v>
      </c>
      <c r="F1977" s="2">
        <f t="shared" si="277"/>
        <v>5.6676371697587952E-3</v>
      </c>
      <c r="G1977" s="2">
        <f t="shared" si="277"/>
        <v>5.6688320385217313E-3</v>
      </c>
      <c r="H1977" s="2">
        <f t="shared" si="274"/>
        <v>0.99978922135021531</v>
      </c>
      <c r="I1977" s="2">
        <f t="shared" si="275"/>
        <v>49.994729978351359</v>
      </c>
    </row>
    <row r="1978" spans="1:9" ht="13.5" x14ac:dyDescent="0.25">
      <c r="A1978" s="3">
        <f>TITRES_STAT!B1981</f>
        <v>45184</v>
      </c>
      <c r="B1978" s="5">
        <f>TITRES_STAT!D1981</f>
        <v>0.57999999999999996</v>
      </c>
      <c r="C1978" s="2">
        <f t="shared" si="270"/>
        <v>2.9999999999999916E-2</v>
      </c>
      <c r="D1978" s="2">
        <f t="shared" si="271"/>
        <v>2.9999999999999916E-2</v>
      </c>
      <c r="E1978" s="2">
        <f t="shared" si="272"/>
        <v>0</v>
      </c>
      <c r="F1978" s="2">
        <f t="shared" si="277"/>
        <v>7.4056630862045902E-3</v>
      </c>
      <c r="G1978" s="2">
        <f t="shared" si="277"/>
        <v>5.2639154643416078E-3</v>
      </c>
      <c r="H1978" s="2">
        <f t="shared" si="274"/>
        <v>1.4068734835069896</v>
      </c>
      <c r="I1978" s="2">
        <f t="shared" si="275"/>
        <v>58.452323861122636</v>
      </c>
    </row>
    <row r="1979" spans="1:9" ht="13.5" x14ac:dyDescent="0.25">
      <c r="A1979" s="3">
        <f>TITRES_STAT!B1982</f>
        <v>45187</v>
      </c>
      <c r="B1979" s="5">
        <f>TITRES_STAT!D1982</f>
        <v>0.59</v>
      </c>
      <c r="C1979" s="2">
        <f t="shared" si="270"/>
        <v>1.0000000000000009E-2</v>
      </c>
      <c r="D1979" s="2">
        <f t="shared" si="271"/>
        <v>1.0000000000000009E-2</v>
      </c>
      <c r="E1979" s="2">
        <f t="shared" si="272"/>
        <v>0</v>
      </c>
      <c r="F1979" s="2">
        <f t="shared" si="277"/>
        <v>7.5909728657614058E-3</v>
      </c>
      <c r="G1979" s="2">
        <f t="shared" si="277"/>
        <v>4.887921502602921E-3</v>
      </c>
      <c r="H1979" s="2">
        <f t="shared" si="274"/>
        <v>1.5530062955632682</v>
      </c>
      <c r="I1979" s="2">
        <f t="shared" si="275"/>
        <v>60.830492202943404</v>
      </c>
    </row>
    <row r="1980" spans="1:9" ht="13.5" x14ac:dyDescent="0.25">
      <c r="A1980" s="3">
        <f>TITRES_STAT!B1983</f>
        <v>45188</v>
      </c>
      <c r="B1980" s="5">
        <f>TITRES_STAT!D1983</f>
        <v>0.61</v>
      </c>
      <c r="C1980" s="2">
        <f t="shared" si="270"/>
        <v>2.0000000000000018E-2</v>
      </c>
      <c r="D1980" s="2">
        <f t="shared" si="271"/>
        <v>2.0000000000000018E-2</v>
      </c>
      <c r="E1980" s="2">
        <f t="shared" si="272"/>
        <v>0</v>
      </c>
      <c r="F1980" s="2">
        <f t="shared" si="277"/>
        <v>8.4773319467784502E-3</v>
      </c>
      <c r="G1980" s="2">
        <f t="shared" si="277"/>
        <v>4.5387842524169985E-3</v>
      </c>
      <c r="H1980" s="2">
        <f t="shared" si="274"/>
        <v>1.8677538907614064</v>
      </c>
      <c r="I1980" s="2">
        <f t="shared" si="275"/>
        <v>65.129504201126068</v>
      </c>
    </row>
    <row r="1981" spans="1:9" ht="13.5" x14ac:dyDescent="0.25">
      <c r="A1981" s="3">
        <f>TITRES_STAT!B1984</f>
        <v>45189</v>
      </c>
      <c r="B1981" s="5">
        <f>TITRES_STAT!D1984</f>
        <v>0.6</v>
      </c>
      <c r="C1981" s="2">
        <f t="shared" si="270"/>
        <v>-1.0000000000000009E-2</v>
      </c>
      <c r="D1981" s="2">
        <f t="shared" si="271"/>
        <v>0</v>
      </c>
      <c r="E1981" s="2">
        <f t="shared" si="272"/>
        <v>1.0000000000000009E-2</v>
      </c>
      <c r="F1981" s="2">
        <f t="shared" ref="F1981:G1996" si="278">((F1980*13)+D1981)/14</f>
        <v>7.871808236294275E-3</v>
      </c>
      <c r="G1981" s="2">
        <f t="shared" si="278"/>
        <v>4.9288710915300704E-3</v>
      </c>
      <c r="H1981" s="2">
        <f t="shared" si="274"/>
        <v>1.5970813782939954</v>
      </c>
      <c r="I1981" s="2">
        <f t="shared" si="275"/>
        <v>61.495238140866689</v>
      </c>
    </row>
    <row r="1982" spans="1:9" ht="13.5" x14ac:dyDescent="0.25">
      <c r="A1982" s="3">
        <f>TITRES_STAT!B1985</f>
        <v>45190</v>
      </c>
      <c r="B1982" s="5">
        <f>TITRES_STAT!D1985</f>
        <v>0.59</v>
      </c>
      <c r="C1982" s="2">
        <f t="shared" si="270"/>
        <v>-1.0000000000000009E-2</v>
      </c>
      <c r="D1982" s="2">
        <f t="shared" si="271"/>
        <v>0</v>
      </c>
      <c r="E1982" s="2">
        <f t="shared" si="272"/>
        <v>1.0000000000000009E-2</v>
      </c>
      <c r="F1982" s="2">
        <f t="shared" si="278"/>
        <v>7.309536219416113E-3</v>
      </c>
      <c r="G1982" s="2">
        <f t="shared" si="278"/>
        <v>5.2910945849922088E-3</v>
      </c>
      <c r="H1982" s="2">
        <f t="shared" si="274"/>
        <v>1.3814790308510194</v>
      </c>
      <c r="I1982" s="2">
        <f t="shared" si="275"/>
        <v>58.009288049760784</v>
      </c>
    </row>
    <row r="1983" spans="1:9" ht="13.5" x14ac:dyDescent="0.25">
      <c r="A1983" s="3">
        <f>TITRES_STAT!B1986</f>
        <v>45191</v>
      </c>
      <c r="B1983" s="5">
        <f>TITRES_STAT!D1986</f>
        <v>0.59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6.7874264894578198E-3</v>
      </c>
      <c r="G1983" s="2">
        <f t="shared" si="278"/>
        <v>4.9131592574927652E-3</v>
      </c>
      <c r="H1983" s="2">
        <f t="shared" si="274"/>
        <v>1.3814790308510194</v>
      </c>
      <c r="I1983" s="2">
        <f t="shared" si="275"/>
        <v>58.009288049760784</v>
      </c>
    </row>
    <row r="1984" spans="1:9" ht="13.5" x14ac:dyDescent="0.25">
      <c r="A1984" s="3">
        <f>TITRES_STAT!B1987</f>
        <v>45194</v>
      </c>
      <c r="B1984" s="5">
        <f>TITRES_STAT!D1987</f>
        <v>0.61</v>
      </c>
      <c r="C1984" s="2">
        <f t="shared" si="270"/>
        <v>2.0000000000000018E-2</v>
      </c>
      <c r="D1984" s="2">
        <f t="shared" si="271"/>
        <v>2.0000000000000018E-2</v>
      </c>
      <c r="E1984" s="2">
        <f t="shared" si="272"/>
        <v>0</v>
      </c>
      <c r="F1984" s="2">
        <f t="shared" si="278"/>
        <v>7.7311817402108338E-3</v>
      </c>
      <c r="G1984" s="2">
        <f t="shared" si="278"/>
        <v>4.5622193105289968E-3</v>
      </c>
      <c r="H1984" s="2">
        <f t="shared" si="274"/>
        <v>1.6946098409535666</v>
      </c>
      <c r="I1984" s="2">
        <f t="shared" si="275"/>
        <v>62.888875977454283</v>
      </c>
    </row>
    <row r="1985" spans="1:9" ht="13.5" x14ac:dyDescent="0.25">
      <c r="A1985" s="3">
        <f>TITRES_STAT!B1988</f>
        <v>45195</v>
      </c>
      <c r="B1985" s="5">
        <f>TITRES_STAT!D1988</f>
        <v>0.61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7.1789544730529176E-3</v>
      </c>
      <c r="G1985" s="2">
        <f t="shared" si="278"/>
        <v>4.2363465026340683E-3</v>
      </c>
      <c r="H1985" s="2">
        <f t="shared" si="274"/>
        <v>1.6946098409535668</v>
      </c>
      <c r="I1985" s="2">
        <f t="shared" si="275"/>
        <v>62.88887597745429</v>
      </c>
    </row>
    <row r="1986" spans="1:9" ht="13.5" x14ac:dyDescent="0.25">
      <c r="A1986" s="3">
        <f>TITRES_STAT!B1989</f>
        <v>45197</v>
      </c>
      <c r="B1986" s="5">
        <f>TITRES_STAT!D1989</f>
        <v>0.57999999999999996</v>
      </c>
      <c r="C1986" s="2">
        <f t="shared" si="270"/>
        <v>-3.0000000000000027E-2</v>
      </c>
      <c r="D1986" s="2">
        <f t="shared" si="271"/>
        <v>0</v>
      </c>
      <c r="E1986" s="2">
        <f t="shared" si="272"/>
        <v>3.0000000000000027E-2</v>
      </c>
      <c r="F1986" s="2">
        <f t="shared" si="278"/>
        <v>6.6661720106919948E-3</v>
      </c>
      <c r="G1986" s="2">
        <f t="shared" si="278"/>
        <v>6.0766074667316372E-3</v>
      </c>
      <c r="H1986" s="2">
        <f t="shared" si="274"/>
        <v>1.0970219891918509</v>
      </c>
      <c r="I1986" s="2">
        <f t="shared" si="275"/>
        <v>52.31332789288588</v>
      </c>
    </row>
    <row r="1987" spans="1:9" ht="13.5" x14ac:dyDescent="0.25">
      <c r="A1987" s="3">
        <f>TITRES_STAT!B1990</f>
        <v>45198</v>
      </c>
      <c r="B1987" s="5">
        <f>TITRES_STAT!D1990</f>
        <v>0.59</v>
      </c>
      <c r="C1987" s="2">
        <f t="shared" ref="C1987:C2050" si="279">B1987-B1986</f>
        <v>1.0000000000000009E-2</v>
      </c>
      <c r="D1987" s="2">
        <f t="shared" ref="D1987:D2050" si="280">IF(C1987&gt;0,C1987,0)</f>
        <v>1.0000000000000009E-2</v>
      </c>
      <c r="E1987" s="2">
        <f t="shared" ref="E1987:E2050" si="281">IF(C1987&lt;0,-C1987,0)</f>
        <v>0</v>
      </c>
      <c r="F1987" s="2">
        <f t="shared" si="278"/>
        <v>6.9043025813568526E-3</v>
      </c>
      <c r="G1987" s="2">
        <f t="shared" si="278"/>
        <v>5.6425640762508061E-3</v>
      </c>
      <c r="H1987" s="2">
        <f t="shared" si="274"/>
        <v>1.2236108421730865</v>
      </c>
      <c r="I1987" s="2">
        <f t="shared" si="275"/>
        <v>55.028101993659931</v>
      </c>
    </row>
    <row r="1988" spans="1:9" ht="13.5" x14ac:dyDescent="0.25">
      <c r="A1988" s="3">
        <f>TITRES_STAT!B1991</f>
        <v>45201</v>
      </c>
      <c r="B1988" s="5">
        <f>TITRES_STAT!D1991</f>
        <v>0.59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6.4111381112599347E-3</v>
      </c>
      <c r="G1988" s="2">
        <f t="shared" si="278"/>
        <v>5.2395237850900349E-3</v>
      </c>
      <c r="H1988" s="2">
        <f t="shared" si="274"/>
        <v>1.2236108421730862</v>
      </c>
      <c r="I1988" s="2">
        <f t="shared" si="275"/>
        <v>55.028101993659924</v>
      </c>
    </row>
    <row r="1989" spans="1:9" ht="13.5" x14ac:dyDescent="0.25">
      <c r="A1989" s="3">
        <f>TITRES_STAT!B1992</f>
        <v>45202</v>
      </c>
      <c r="B1989" s="5">
        <f>TITRES_STAT!D1992</f>
        <v>0.56000000000000005</v>
      </c>
      <c r="C1989" s="2">
        <f t="shared" si="279"/>
        <v>-2.9999999999999916E-2</v>
      </c>
      <c r="D1989" s="2">
        <f t="shared" si="280"/>
        <v>0</v>
      </c>
      <c r="E1989" s="2">
        <f t="shared" si="281"/>
        <v>2.9999999999999916E-2</v>
      </c>
      <c r="F1989" s="2">
        <f t="shared" si="278"/>
        <v>5.953199674741368E-3</v>
      </c>
      <c r="G1989" s="2">
        <f t="shared" si="278"/>
        <v>7.0081292290121696E-3</v>
      </c>
      <c r="H1989" s="2">
        <f t="shared" si="274"/>
        <v>0.84947059053882501</v>
      </c>
      <c r="I1989" s="2">
        <f t="shared" si="275"/>
        <v>45.930473016677716</v>
      </c>
    </row>
    <row r="1990" spans="1:9" ht="13.5" x14ac:dyDescent="0.25">
      <c r="A1990" s="3">
        <f>TITRES_STAT!B1993</f>
        <v>45203</v>
      </c>
      <c r="B1990" s="5">
        <f>TITRES_STAT!D1993</f>
        <v>0.54</v>
      </c>
      <c r="C1990" s="2">
        <f t="shared" si="279"/>
        <v>-2.0000000000000018E-2</v>
      </c>
      <c r="D1990" s="2">
        <f t="shared" si="280"/>
        <v>0</v>
      </c>
      <c r="E1990" s="2">
        <f t="shared" si="281"/>
        <v>2.0000000000000018E-2</v>
      </c>
      <c r="F1990" s="2">
        <f t="shared" si="278"/>
        <v>5.5279711265455566E-3</v>
      </c>
      <c r="G1990" s="2">
        <f t="shared" si="278"/>
        <v>7.9361199983684454E-3</v>
      </c>
      <c r="H1990" s="2">
        <f t="shared" si="274"/>
        <v>0.69655840986300988</v>
      </c>
      <c r="I1990" s="2">
        <f t="shared" si="275"/>
        <v>41.057142849520524</v>
      </c>
    </row>
    <row r="1991" spans="1:9" ht="13.5" x14ac:dyDescent="0.25">
      <c r="A1991" s="3">
        <f>TITRES_STAT!B1994</f>
        <v>45204</v>
      </c>
      <c r="B1991" s="5">
        <f>TITRES_STAT!D1994</f>
        <v>0.55000000000000004</v>
      </c>
      <c r="C1991" s="2">
        <f t="shared" si="279"/>
        <v>1.0000000000000009E-2</v>
      </c>
      <c r="D1991" s="2">
        <f t="shared" si="280"/>
        <v>1.0000000000000009E-2</v>
      </c>
      <c r="E1991" s="2">
        <f t="shared" si="281"/>
        <v>0</v>
      </c>
      <c r="F1991" s="2">
        <f t="shared" si="278"/>
        <v>5.8474017603637315E-3</v>
      </c>
      <c r="G1991" s="2">
        <f t="shared" si="278"/>
        <v>7.3692542841992713E-3</v>
      </c>
      <c r="H1991" s="2">
        <f t="shared" si="274"/>
        <v>0.79348622463759899</v>
      </c>
      <c r="I1991" s="2">
        <f t="shared" si="275"/>
        <v>44.242671827486987</v>
      </c>
    </row>
    <row r="1992" spans="1:9" ht="13.5" x14ac:dyDescent="0.25">
      <c r="A1992" s="3">
        <f>TITRES_STAT!B1995</f>
        <v>45205</v>
      </c>
      <c r="B1992" s="5">
        <f>TITRES_STAT!D1995</f>
        <v>0.56999999999999995</v>
      </c>
      <c r="C1992" s="2">
        <f t="shared" si="279"/>
        <v>1.9999999999999907E-2</v>
      </c>
      <c r="D1992" s="2">
        <f t="shared" si="280"/>
        <v>1.9999999999999907E-2</v>
      </c>
      <c r="E1992" s="2">
        <f t="shared" si="281"/>
        <v>0</v>
      </c>
      <c r="F1992" s="2">
        <f t="shared" si="278"/>
        <v>6.8583016346234578E-3</v>
      </c>
      <c r="G1992" s="2">
        <f t="shared" si="278"/>
        <v>6.8428789781850375E-3</v>
      </c>
      <c r="H1992" s="2">
        <f t="shared" si="274"/>
        <v>1.0022538256905591</v>
      </c>
      <c r="I1992" s="2">
        <f t="shared" si="275"/>
        <v>50.056282217110557</v>
      </c>
    </row>
    <row r="1993" spans="1:9" ht="13.5" x14ac:dyDescent="0.25">
      <c r="A1993" s="3">
        <f>TITRES_STAT!B1996</f>
        <v>45208</v>
      </c>
      <c r="B1993" s="5">
        <f>TITRES_STAT!D1996</f>
        <v>0.56999999999999995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6.3684229464360679E-3</v>
      </c>
      <c r="G1993" s="2">
        <f t="shared" si="278"/>
        <v>6.354101908314677E-3</v>
      </c>
      <c r="H1993" s="2">
        <f t="shared" si="274"/>
        <v>1.0022538256905591</v>
      </c>
      <c r="I1993" s="2">
        <f t="shared" si="275"/>
        <v>50.056282217110557</v>
      </c>
    </row>
    <row r="1994" spans="1:9" ht="13.5" x14ac:dyDescent="0.25">
      <c r="A1994" s="3">
        <f>TITRES_STAT!B1997</f>
        <v>45209</v>
      </c>
      <c r="B1994" s="5">
        <f>TITRES_STAT!D1997</f>
        <v>0.56999999999999995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5.9135355931192058E-3</v>
      </c>
      <c r="G1994" s="2">
        <f t="shared" si="278"/>
        <v>5.9002374862921992E-3</v>
      </c>
      <c r="H1994" s="2">
        <f t="shared" si="274"/>
        <v>1.0022538256905593</v>
      </c>
      <c r="I1994" s="2">
        <f t="shared" si="275"/>
        <v>50.056282217110557</v>
      </c>
    </row>
    <row r="1995" spans="1:9" ht="13.5" x14ac:dyDescent="0.25">
      <c r="A1995" s="3">
        <f>TITRES_STAT!B1998</f>
        <v>45210</v>
      </c>
      <c r="B1995" s="5">
        <f>TITRES_STAT!D1998</f>
        <v>0.54</v>
      </c>
      <c r="C1995" s="2">
        <f t="shared" si="279"/>
        <v>-2.9999999999999916E-2</v>
      </c>
      <c r="D1995" s="2">
        <f t="shared" si="280"/>
        <v>0</v>
      </c>
      <c r="E1995" s="2">
        <f t="shared" si="281"/>
        <v>2.9999999999999916E-2</v>
      </c>
      <c r="F1995" s="2">
        <f t="shared" si="278"/>
        <v>5.4911401936106911E-3</v>
      </c>
      <c r="G1995" s="2">
        <f t="shared" si="278"/>
        <v>7.621649094414179E-3</v>
      </c>
      <c r="H1995" s="2">
        <f t="shared" si="274"/>
        <v>0.72046615182468665</v>
      </c>
      <c r="I1995" s="2">
        <f t="shared" si="275"/>
        <v>41.876217736720768</v>
      </c>
    </row>
    <row r="1996" spans="1:9" ht="13.5" x14ac:dyDescent="0.25">
      <c r="A1996" s="3">
        <f>TITRES_STAT!B1999</f>
        <v>45211</v>
      </c>
      <c r="B1996" s="5">
        <f>TITRES_STAT!D1999</f>
        <v>0.56000000000000005</v>
      </c>
      <c r="C1996" s="2">
        <f t="shared" si="279"/>
        <v>2.0000000000000018E-2</v>
      </c>
      <c r="D1996" s="2">
        <f t="shared" si="280"/>
        <v>2.0000000000000018E-2</v>
      </c>
      <c r="E1996" s="2">
        <f t="shared" si="281"/>
        <v>0</v>
      </c>
      <c r="F1996" s="2">
        <f t="shared" si="278"/>
        <v>6.5274873226384995E-3</v>
      </c>
      <c r="G1996" s="2">
        <f t="shared" si="278"/>
        <v>7.0772455876703094E-3</v>
      </c>
      <c r="H1996" s="2">
        <f t="shared" si="274"/>
        <v>0.92232030692991962</v>
      </c>
      <c r="I1996" s="2">
        <f t="shared" si="275"/>
        <v>47.979533046858869</v>
      </c>
    </row>
    <row r="1997" spans="1:9" ht="13.5" x14ac:dyDescent="0.25">
      <c r="A1997" s="3">
        <f>TITRES_STAT!B2000</f>
        <v>45212</v>
      </c>
      <c r="B1997" s="5">
        <f>TITRES_STAT!D2000</f>
        <v>0.56000000000000005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6.0612382281643217E-3</v>
      </c>
      <c r="G1997" s="2">
        <f t="shared" si="282"/>
        <v>6.5717280456938582E-3</v>
      </c>
      <c r="H1997" s="2">
        <f t="shared" si="274"/>
        <v>0.92232030692991984</v>
      </c>
      <c r="I1997" s="2">
        <f t="shared" si="275"/>
        <v>47.979533046858869</v>
      </c>
    </row>
    <row r="1998" spans="1:9" ht="13.5" x14ac:dyDescent="0.25">
      <c r="A1998" s="3">
        <f>TITRES_STAT!B2001</f>
        <v>45215</v>
      </c>
      <c r="B1998" s="5">
        <f>TITRES_STAT!D2001</f>
        <v>0.54</v>
      </c>
      <c r="C1998" s="2">
        <f t="shared" si="279"/>
        <v>-2.0000000000000018E-2</v>
      </c>
      <c r="D1998" s="2">
        <f t="shared" si="280"/>
        <v>0</v>
      </c>
      <c r="E1998" s="2">
        <f t="shared" si="281"/>
        <v>2.0000000000000018E-2</v>
      </c>
      <c r="F1998" s="2">
        <f t="shared" si="282"/>
        <v>5.6282926404382988E-3</v>
      </c>
      <c r="G1998" s="2">
        <f t="shared" si="282"/>
        <v>7.5308903281442975E-3</v>
      </c>
      <c r="H1998" s="2">
        <f t="shared" si="274"/>
        <v>0.74736085578146749</v>
      </c>
      <c r="I1998" s="2">
        <f t="shared" si="275"/>
        <v>42.770836562389817</v>
      </c>
    </row>
    <row r="1999" spans="1:9" ht="13.5" x14ac:dyDescent="0.25">
      <c r="A1999" s="3">
        <f>TITRES_STAT!B2002</f>
        <v>45216</v>
      </c>
      <c r="B1999" s="5">
        <f>TITRES_STAT!D2002</f>
        <v>0.55000000000000004</v>
      </c>
      <c r="C1999" s="2">
        <f t="shared" si="279"/>
        <v>1.0000000000000009E-2</v>
      </c>
      <c r="D1999" s="2">
        <f t="shared" si="280"/>
        <v>1.0000000000000009E-2</v>
      </c>
      <c r="E1999" s="2">
        <f t="shared" si="281"/>
        <v>0</v>
      </c>
      <c r="F1999" s="2">
        <f t="shared" si="282"/>
        <v>5.9405574518355637E-3</v>
      </c>
      <c r="G1999" s="2">
        <f t="shared" si="282"/>
        <v>6.9929695904197052E-3</v>
      </c>
      <c r="H1999" s="2">
        <f t="shared" si="274"/>
        <v>0.84950425924546635</v>
      </c>
      <c r="I1999" s="2">
        <f t="shared" si="275"/>
        <v>45.93145730802668</v>
      </c>
    </row>
    <row r="2000" spans="1:9" ht="13.5" x14ac:dyDescent="0.25">
      <c r="A2000" s="3">
        <f>TITRES_STAT!B2003</f>
        <v>45217</v>
      </c>
      <c r="B2000" s="5">
        <f>TITRES_STAT!D2003</f>
        <v>0.54</v>
      </c>
      <c r="C2000" s="2">
        <f t="shared" si="279"/>
        <v>-1.0000000000000009E-2</v>
      </c>
      <c r="D2000" s="2">
        <f t="shared" si="280"/>
        <v>0</v>
      </c>
      <c r="E2000" s="2">
        <f t="shared" si="281"/>
        <v>1.0000000000000009E-2</v>
      </c>
      <c r="F2000" s="2">
        <f t="shared" si="282"/>
        <v>5.5162319195615952E-3</v>
      </c>
      <c r="G2000" s="2">
        <f t="shared" si="282"/>
        <v>7.2077574768182979E-3</v>
      </c>
      <c r="H2000" s="2">
        <f t="shared" si="274"/>
        <v>0.76531874682284839</v>
      </c>
      <c r="I2000" s="2">
        <f t="shared" si="275"/>
        <v>43.353006260214428</v>
      </c>
    </row>
    <row r="2001" spans="1:9" ht="13.5" x14ac:dyDescent="0.25">
      <c r="A2001" s="3">
        <f>TITRES_STAT!B2004</f>
        <v>45218</v>
      </c>
      <c r="B2001" s="5">
        <f>TITRES_STAT!D2004</f>
        <v>0.54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5.1222153538786246E-3</v>
      </c>
      <c r="G2001" s="2">
        <f t="shared" si="282"/>
        <v>6.6929176570455625E-3</v>
      </c>
      <c r="H2001" s="2">
        <f t="shared" ref="H2001:H2064" si="283">F2001/G2001</f>
        <v>0.76531874682284839</v>
      </c>
      <c r="I2001" s="2">
        <f t="shared" ref="I2001:I2064" si="284">IF(G2001=0,100,100-(100/(1+H2001)))</f>
        <v>43.353006260214428</v>
      </c>
    </row>
    <row r="2002" spans="1:9" ht="13.5" x14ac:dyDescent="0.25">
      <c r="A2002" s="3">
        <f>TITRES_STAT!B2005</f>
        <v>45219</v>
      </c>
      <c r="B2002" s="5">
        <f>TITRES_STAT!D2005</f>
        <v>0.55000000000000004</v>
      </c>
      <c r="C2002" s="2">
        <f t="shared" si="279"/>
        <v>1.0000000000000009E-2</v>
      </c>
      <c r="D2002" s="2">
        <f t="shared" si="280"/>
        <v>1.0000000000000009E-2</v>
      </c>
      <c r="E2002" s="2">
        <f t="shared" si="281"/>
        <v>0</v>
      </c>
      <c r="F2002" s="2">
        <f t="shared" si="282"/>
        <v>5.470628542887295E-3</v>
      </c>
      <c r="G2002" s="2">
        <f t="shared" si="282"/>
        <v>6.2148521101137366E-3</v>
      </c>
      <c r="H2002" s="2">
        <f t="shared" si="283"/>
        <v>0.88025080017345392</v>
      </c>
      <c r="I2002" s="2">
        <f t="shared" si="284"/>
        <v>46.815605667725308</v>
      </c>
    </row>
    <row r="2003" spans="1:9" ht="13.5" x14ac:dyDescent="0.25">
      <c r="A2003" s="3">
        <f>TITRES_STAT!B2006</f>
        <v>45222</v>
      </c>
      <c r="B2003" s="5">
        <f>TITRES_STAT!D2006</f>
        <v>0.55000000000000004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5.0798693612524879E-3</v>
      </c>
      <c r="G2003" s="2">
        <f t="shared" si="282"/>
        <v>5.7709341022484702E-3</v>
      </c>
      <c r="H2003" s="2">
        <f t="shared" si="283"/>
        <v>0.8802508001734537</v>
      </c>
      <c r="I2003" s="2">
        <f t="shared" si="284"/>
        <v>46.815605667725301</v>
      </c>
    </row>
    <row r="2004" spans="1:9" ht="13.5" x14ac:dyDescent="0.25">
      <c r="A2004" s="3">
        <f>TITRES_STAT!B2007</f>
        <v>45223</v>
      </c>
      <c r="B2004" s="5">
        <f>TITRES_STAT!D2007</f>
        <v>0.55000000000000004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4.7170215497344533E-3</v>
      </c>
      <c r="G2004" s="2">
        <f t="shared" si="282"/>
        <v>5.3587245235164364E-3</v>
      </c>
      <c r="H2004" s="2">
        <f t="shared" si="283"/>
        <v>0.88025080017345381</v>
      </c>
      <c r="I2004" s="2">
        <f t="shared" si="284"/>
        <v>46.815605667725308</v>
      </c>
    </row>
    <row r="2005" spans="1:9" ht="13.5" x14ac:dyDescent="0.25">
      <c r="A2005" s="3">
        <f>TITRES_STAT!B2008</f>
        <v>45224</v>
      </c>
      <c r="B2005" s="5">
        <f>TITRES_STAT!D2008</f>
        <v>0.55000000000000004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4.3800914390391349E-3</v>
      </c>
      <c r="G2005" s="2">
        <f t="shared" si="282"/>
        <v>4.9759584861224044E-3</v>
      </c>
      <c r="H2005" s="2">
        <f t="shared" si="283"/>
        <v>0.88025080017345392</v>
      </c>
      <c r="I2005" s="2">
        <f t="shared" si="284"/>
        <v>46.815605667725308</v>
      </c>
    </row>
    <row r="2006" spans="1:9" ht="13.5" x14ac:dyDescent="0.25">
      <c r="A2006" s="3">
        <f>TITRES_STAT!B2009</f>
        <v>45225</v>
      </c>
      <c r="B2006" s="5">
        <f>TITRES_STAT!D2009</f>
        <v>0.55000000000000004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4.0672277648220543E-3</v>
      </c>
      <c r="G2006" s="2">
        <f t="shared" si="282"/>
        <v>4.6205328799708038E-3</v>
      </c>
      <c r="H2006" s="2">
        <f t="shared" si="283"/>
        <v>0.88025080017345403</v>
      </c>
      <c r="I2006" s="2">
        <f t="shared" si="284"/>
        <v>46.815605667725308</v>
      </c>
    </row>
    <row r="2007" spans="1:9" ht="13.5" x14ac:dyDescent="0.25">
      <c r="A2007" s="3">
        <f>TITRES_STAT!B2010</f>
        <v>45226</v>
      </c>
      <c r="B2007" s="5">
        <f>TITRES_STAT!D2010</f>
        <v>0.55000000000000004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3.7767114959061932E-3</v>
      </c>
      <c r="G2007" s="2">
        <f t="shared" si="282"/>
        <v>4.2904948171157463E-3</v>
      </c>
      <c r="H2007" s="2">
        <f t="shared" si="283"/>
        <v>0.88025080017345403</v>
      </c>
      <c r="I2007" s="2">
        <f t="shared" si="284"/>
        <v>46.815605667725308</v>
      </c>
    </row>
    <row r="2008" spans="1:9" ht="13.5" x14ac:dyDescent="0.25">
      <c r="A2008" s="3">
        <f>TITRES_STAT!B2011</f>
        <v>45229</v>
      </c>
      <c r="B2008" s="5">
        <f>TITRES_STAT!D2011</f>
        <v>0.54</v>
      </c>
      <c r="C2008" s="2">
        <f t="shared" si="279"/>
        <v>-1.0000000000000009E-2</v>
      </c>
      <c r="D2008" s="2">
        <f t="shared" si="280"/>
        <v>0</v>
      </c>
      <c r="E2008" s="2">
        <f t="shared" si="281"/>
        <v>1.0000000000000009E-2</v>
      </c>
      <c r="F2008" s="2">
        <f t="shared" si="282"/>
        <v>3.5069463890557507E-3</v>
      </c>
      <c r="G2008" s="2">
        <f t="shared" si="282"/>
        <v>4.6983166158931933E-3</v>
      </c>
      <c r="H2008" s="2">
        <f t="shared" si="283"/>
        <v>0.74642615127142675</v>
      </c>
      <c r="I2008" s="2">
        <f t="shared" si="284"/>
        <v>42.740206949375803</v>
      </c>
    </row>
    <row r="2009" spans="1:9" ht="13.5" x14ac:dyDescent="0.25">
      <c r="A2009" s="3">
        <f>TITRES_STAT!B2012</f>
        <v>45230</v>
      </c>
      <c r="B2009" s="5">
        <f>TITRES_STAT!D2012</f>
        <v>0.55000000000000004</v>
      </c>
      <c r="C2009" s="2">
        <f t="shared" si="279"/>
        <v>1.0000000000000009E-2</v>
      </c>
      <c r="D2009" s="2">
        <f t="shared" si="280"/>
        <v>1.0000000000000009E-2</v>
      </c>
      <c r="E2009" s="2">
        <f t="shared" si="281"/>
        <v>0</v>
      </c>
      <c r="F2009" s="2">
        <f t="shared" si="282"/>
        <v>3.9707359326946268E-3</v>
      </c>
      <c r="G2009" s="2">
        <f t="shared" si="282"/>
        <v>4.3627225719008221E-3</v>
      </c>
      <c r="H2009" s="2">
        <f t="shared" si="283"/>
        <v>0.91015091316351837</v>
      </c>
      <c r="I2009" s="2">
        <f t="shared" si="284"/>
        <v>47.648115491365104</v>
      </c>
    </row>
    <row r="2010" spans="1:9" ht="13.5" x14ac:dyDescent="0.25">
      <c r="A2010" s="3">
        <f>TITRES_STAT!B2013</f>
        <v>45231</v>
      </c>
      <c r="B2010" s="5">
        <f>TITRES_STAT!D2013</f>
        <v>0.55000000000000004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3.6871119375021535E-3</v>
      </c>
      <c r="G2010" s="2">
        <f t="shared" si="282"/>
        <v>4.0510995310507631E-3</v>
      </c>
      <c r="H2010" s="2">
        <f t="shared" si="283"/>
        <v>0.91015091316351848</v>
      </c>
      <c r="I2010" s="2">
        <f t="shared" si="284"/>
        <v>47.648115491365104</v>
      </c>
    </row>
    <row r="2011" spans="1:9" ht="13.5" x14ac:dyDescent="0.25">
      <c r="A2011" s="3">
        <f>TITRES_STAT!B2014</f>
        <v>45232</v>
      </c>
      <c r="B2011" s="5">
        <f>TITRES_STAT!D2014</f>
        <v>0.55000000000000004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3.4237467991091422E-3</v>
      </c>
      <c r="G2011" s="2">
        <f t="shared" si="282"/>
        <v>3.7617352788328513E-3</v>
      </c>
      <c r="H2011" s="2">
        <f t="shared" si="283"/>
        <v>0.91015091316351837</v>
      </c>
      <c r="I2011" s="2">
        <f t="shared" si="284"/>
        <v>47.648115491365104</v>
      </c>
    </row>
    <row r="2012" spans="1:9" ht="13.5" x14ac:dyDescent="0.25">
      <c r="A2012" s="3">
        <f>TITRES_STAT!B2015</f>
        <v>45233</v>
      </c>
      <c r="B2012" s="5">
        <f>TITRES_STAT!D2015</f>
        <v>0.55000000000000004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3.1791934563156318E-3</v>
      </c>
      <c r="G2012" s="2">
        <f t="shared" si="282"/>
        <v>3.4930399017733616E-3</v>
      </c>
      <c r="H2012" s="2">
        <f t="shared" si="283"/>
        <v>0.91015091316351848</v>
      </c>
      <c r="I2012" s="2">
        <f t="shared" si="284"/>
        <v>47.648115491365104</v>
      </c>
    </row>
    <row r="2013" spans="1:9" ht="13.5" x14ac:dyDescent="0.25">
      <c r="A2013" s="3">
        <f>TITRES_STAT!B2016</f>
        <v>45236</v>
      </c>
      <c r="B2013" s="5">
        <f>TITRES_STAT!D2016</f>
        <v>0.56999999999999995</v>
      </c>
      <c r="C2013" s="2">
        <f t="shared" si="279"/>
        <v>1.9999999999999907E-2</v>
      </c>
      <c r="D2013" s="2">
        <f t="shared" si="280"/>
        <v>1.9999999999999907E-2</v>
      </c>
      <c r="E2013" s="2">
        <f t="shared" si="281"/>
        <v>0</v>
      </c>
      <c r="F2013" s="2">
        <f t="shared" ref="F2013:G2028" si="285">((F2012*13)+D2013)/14</f>
        <v>4.3806796380073659E-3</v>
      </c>
      <c r="G2013" s="2">
        <f t="shared" si="285"/>
        <v>3.2435370516466929E-3</v>
      </c>
      <c r="H2013" s="2">
        <f t="shared" si="283"/>
        <v>1.3505872041089722</v>
      </c>
      <c r="I2013" s="2">
        <f t="shared" si="284"/>
        <v>57.457438794360066</v>
      </c>
    </row>
    <row r="2014" spans="1:9" ht="13.5" x14ac:dyDescent="0.25">
      <c r="A2014" s="3">
        <f>TITRES_STAT!B2017</f>
        <v>45237</v>
      </c>
      <c r="B2014" s="5">
        <f>TITRES_STAT!D2017</f>
        <v>0.6</v>
      </c>
      <c r="C2014" s="2">
        <f t="shared" si="279"/>
        <v>3.0000000000000027E-2</v>
      </c>
      <c r="D2014" s="2">
        <f t="shared" si="280"/>
        <v>3.0000000000000027E-2</v>
      </c>
      <c r="E2014" s="2">
        <f t="shared" si="281"/>
        <v>0</v>
      </c>
      <c r="F2014" s="2">
        <f t="shared" si="285"/>
        <v>6.2106310924354129E-3</v>
      </c>
      <c r="G2014" s="2">
        <f t="shared" si="285"/>
        <v>3.0118558336719287E-3</v>
      </c>
      <c r="H2014" s="2">
        <f t="shared" si="283"/>
        <v>2.0620612125593247</v>
      </c>
      <c r="I2014" s="2">
        <f t="shared" si="284"/>
        <v>67.342259655084348</v>
      </c>
    </row>
    <row r="2015" spans="1:9" ht="13.5" x14ac:dyDescent="0.25">
      <c r="A2015" s="3">
        <f>TITRES_STAT!B2018</f>
        <v>45238</v>
      </c>
      <c r="B2015" s="5">
        <f>TITRES_STAT!D2018</f>
        <v>0.6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5.7670145858328831E-3</v>
      </c>
      <c r="G2015" s="2">
        <f t="shared" si="285"/>
        <v>2.7967232741239337E-3</v>
      </c>
      <c r="H2015" s="2">
        <f t="shared" si="283"/>
        <v>2.0620612125593247</v>
      </c>
      <c r="I2015" s="2">
        <f t="shared" si="284"/>
        <v>67.342259655084348</v>
      </c>
    </row>
    <row r="2016" spans="1:9" ht="13.5" x14ac:dyDescent="0.25">
      <c r="A2016" s="3">
        <f>TITRES_STAT!B2019</f>
        <v>45239</v>
      </c>
      <c r="B2016" s="5">
        <f>TITRES_STAT!D2019</f>
        <v>0.61</v>
      </c>
      <c r="C2016" s="2">
        <f t="shared" si="279"/>
        <v>1.0000000000000009E-2</v>
      </c>
      <c r="D2016" s="2">
        <f t="shared" si="280"/>
        <v>1.0000000000000009E-2</v>
      </c>
      <c r="E2016" s="2">
        <f t="shared" si="281"/>
        <v>0</v>
      </c>
      <c r="F2016" s="2">
        <f t="shared" si="285"/>
        <v>6.0693706868448207E-3</v>
      </c>
      <c r="G2016" s="2">
        <f t="shared" si="285"/>
        <v>2.5969573259722245E-3</v>
      </c>
      <c r="H2016" s="2">
        <f t="shared" si="283"/>
        <v>2.3371083637551213</v>
      </c>
      <c r="I2016" s="2">
        <f t="shared" si="284"/>
        <v>70.033936840015045</v>
      </c>
    </row>
    <row r="2017" spans="1:9" ht="13.5" x14ac:dyDescent="0.25">
      <c r="A2017" s="3">
        <f>TITRES_STAT!B2020</f>
        <v>45240</v>
      </c>
      <c r="B2017" s="5">
        <f>TITRES_STAT!D2020</f>
        <v>0.61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5.635844209213048E-3</v>
      </c>
      <c r="G2017" s="2">
        <f t="shared" si="285"/>
        <v>2.4114603741170653E-3</v>
      </c>
      <c r="H2017" s="2">
        <f t="shared" si="283"/>
        <v>2.3371083637551218</v>
      </c>
      <c r="I2017" s="2">
        <f t="shared" si="284"/>
        <v>70.033936840015059</v>
      </c>
    </row>
    <row r="2018" spans="1:9" ht="13.5" x14ac:dyDescent="0.25">
      <c r="A2018" s="3">
        <f>TITRES_STAT!B2021</f>
        <v>45243</v>
      </c>
      <c r="B2018" s="5">
        <f>TITRES_STAT!D2021</f>
        <v>0.61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5.2332839085549735E-3</v>
      </c>
      <c r="G2018" s="2">
        <f t="shared" si="285"/>
        <v>2.239213204537275E-3</v>
      </c>
      <c r="H2018" s="2">
        <f t="shared" si="283"/>
        <v>2.3371083637551218</v>
      </c>
      <c r="I2018" s="2">
        <f t="shared" si="284"/>
        <v>70.033936840015059</v>
      </c>
    </row>
    <row r="2019" spans="1:9" ht="13.5" x14ac:dyDescent="0.25">
      <c r="A2019" s="3">
        <f>TITRES_STAT!B2022</f>
        <v>45244</v>
      </c>
      <c r="B2019" s="5">
        <f>TITRES_STAT!D2022</f>
        <v>0.6</v>
      </c>
      <c r="C2019" s="2">
        <f t="shared" si="279"/>
        <v>-1.0000000000000009E-2</v>
      </c>
      <c r="D2019" s="2">
        <f t="shared" si="280"/>
        <v>0</v>
      </c>
      <c r="E2019" s="2">
        <f t="shared" si="281"/>
        <v>1.0000000000000009E-2</v>
      </c>
      <c r="F2019" s="2">
        <f t="shared" si="285"/>
        <v>4.8594779150867616E-3</v>
      </c>
      <c r="G2019" s="2">
        <f t="shared" si="285"/>
        <v>2.7935551184988987E-3</v>
      </c>
      <c r="H2019" s="2">
        <f t="shared" si="283"/>
        <v>1.7395317826046601</v>
      </c>
      <c r="I2019" s="2">
        <f t="shared" si="284"/>
        <v>63.497411990262378</v>
      </c>
    </row>
    <row r="2020" spans="1:9" ht="13.5" x14ac:dyDescent="0.25">
      <c r="A2020" s="3">
        <f>TITRES_STAT!B2023</f>
        <v>45245</v>
      </c>
      <c r="B2020" s="5">
        <f>TITRES_STAT!D2023</f>
        <v>0.62</v>
      </c>
      <c r="C2020" s="2">
        <f t="shared" si="279"/>
        <v>2.0000000000000018E-2</v>
      </c>
      <c r="D2020" s="2">
        <f t="shared" si="280"/>
        <v>2.0000000000000018E-2</v>
      </c>
      <c r="E2020" s="2">
        <f t="shared" si="281"/>
        <v>0</v>
      </c>
      <c r="F2020" s="2">
        <f t="shared" si="285"/>
        <v>5.9409437782948511E-3</v>
      </c>
      <c r="G2020" s="2">
        <f t="shared" si="285"/>
        <v>2.5940154671775487E-3</v>
      </c>
      <c r="H2020" s="2">
        <f t="shared" si="283"/>
        <v>2.2902499439446173</v>
      </c>
      <c r="I2020" s="2">
        <f t="shared" si="284"/>
        <v>69.607172189444086</v>
      </c>
    </row>
    <row r="2021" spans="1:9" ht="13.5" x14ac:dyDescent="0.25">
      <c r="A2021" s="3">
        <f>TITRES_STAT!B2024</f>
        <v>45246</v>
      </c>
      <c r="B2021" s="5">
        <f>TITRES_STAT!D2024</f>
        <v>0.62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5.516590651273791E-3</v>
      </c>
      <c r="G2021" s="2">
        <f t="shared" si="285"/>
        <v>2.408728648093438E-3</v>
      </c>
      <c r="H2021" s="2">
        <f t="shared" si="283"/>
        <v>2.2902499439446178</v>
      </c>
      <c r="I2021" s="2">
        <f t="shared" si="284"/>
        <v>69.6071721894441</v>
      </c>
    </row>
    <row r="2022" spans="1:9" ht="13.5" x14ac:dyDescent="0.25">
      <c r="A2022" s="3">
        <f>TITRES_STAT!B2025</f>
        <v>45247</v>
      </c>
      <c r="B2022" s="5">
        <f>TITRES_STAT!D2025</f>
        <v>0.64</v>
      </c>
      <c r="C2022" s="2">
        <f t="shared" si="279"/>
        <v>2.0000000000000018E-2</v>
      </c>
      <c r="D2022" s="2">
        <f t="shared" si="280"/>
        <v>2.0000000000000018E-2</v>
      </c>
      <c r="E2022" s="2">
        <f t="shared" si="281"/>
        <v>0</v>
      </c>
      <c r="F2022" s="2">
        <f t="shared" si="285"/>
        <v>6.5511198904685212E-3</v>
      </c>
      <c r="G2022" s="2">
        <f t="shared" si="285"/>
        <v>2.2366766018010495E-3</v>
      </c>
      <c r="H2022" s="2">
        <f t="shared" si="283"/>
        <v>2.9289526636051599</v>
      </c>
      <c r="I2022" s="2">
        <f t="shared" si="284"/>
        <v>74.547924456732659</v>
      </c>
    </row>
    <row r="2023" spans="1:9" ht="13.5" x14ac:dyDescent="0.25">
      <c r="A2023" s="3">
        <f>TITRES_STAT!B2026</f>
        <v>45250</v>
      </c>
      <c r="B2023" s="5">
        <f>TITRES_STAT!D2026</f>
        <v>0.65</v>
      </c>
      <c r="C2023" s="2">
        <f t="shared" si="279"/>
        <v>1.0000000000000009E-2</v>
      </c>
      <c r="D2023" s="2">
        <f t="shared" si="280"/>
        <v>1.0000000000000009E-2</v>
      </c>
      <c r="E2023" s="2">
        <f t="shared" si="281"/>
        <v>0</v>
      </c>
      <c r="F2023" s="2">
        <f t="shared" si="285"/>
        <v>6.7974684697207702E-3</v>
      </c>
      <c r="G2023" s="2">
        <f t="shared" si="285"/>
        <v>2.0769139873866886E-3</v>
      </c>
      <c r="H2023" s="2">
        <f t="shared" si="283"/>
        <v>3.2728695126531444</v>
      </c>
      <c r="I2023" s="2">
        <f t="shared" si="284"/>
        <v>76.596523787147618</v>
      </c>
    </row>
    <row r="2024" spans="1:9" ht="13.5" x14ac:dyDescent="0.25">
      <c r="A2024" s="3">
        <f>TITRES_STAT!B2027</f>
        <v>45251</v>
      </c>
      <c r="B2024" s="5">
        <f>TITRES_STAT!D2027</f>
        <v>0.68</v>
      </c>
      <c r="C2024" s="2">
        <f t="shared" si="279"/>
        <v>3.0000000000000027E-2</v>
      </c>
      <c r="D2024" s="2">
        <f t="shared" si="280"/>
        <v>3.0000000000000027E-2</v>
      </c>
      <c r="E2024" s="2">
        <f t="shared" si="281"/>
        <v>0</v>
      </c>
      <c r="F2024" s="2">
        <f t="shared" si="285"/>
        <v>8.4547921504550018E-3</v>
      </c>
      <c r="G2024" s="2">
        <f t="shared" si="285"/>
        <v>1.9285629882876394E-3</v>
      </c>
      <c r="H2024" s="2">
        <f t="shared" si="283"/>
        <v>4.3839854865004773</v>
      </c>
      <c r="I2024" s="2">
        <f t="shared" si="284"/>
        <v>81.426398668656375</v>
      </c>
    </row>
    <row r="2025" spans="1:9" ht="13.5" x14ac:dyDescent="0.25">
      <c r="A2025" s="3">
        <f>TITRES_STAT!B2028</f>
        <v>45252</v>
      </c>
      <c r="B2025" s="5">
        <f>TITRES_STAT!D2028</f>
        <v>0.7</v>
      </c>
      <c r="C2025" s="2">
        <f t="shared" si="279"/>
        <v>1.9999999999999907E-2</v>
      </c>
      <c r="D2025" s="2">
        <f t="shared" si="280"/>
        <v>1.9999999999999907E-2</v>
      </c>
      <c r="E2025" s="2">
        <f t="shared" si="281"/>
        <v>0</v>
      </c>
      <c r="F2025" s="2">
        <f t="shared" si="285"/>
        <v>9.2794498539939228E-3</v>
      </c>
      <c r="G2025" s="2">
        <f t="shared" si="285"/>
        <v>1.7908084891242366E-3</v>
      </c>
      <c r="H2025" s="2">
        <f t="shared" si="283"/>
        <v>5.1817097754165076</v>
      </c>
      <c r="I2025" s="2">
        <f t="shared" si="284"/>
        <v>83.823245730868649</v>
      </c>
    </row>
    <row r="2026" spans="1:9" ht="13.5" x14ac:dyDescent="0.25">
      <c r="A2026" s="3">
        <f>TITRES_STAT!B2029</f>
        <v>45253</v>
      </c>
      <c r="B2026" s="5">
        <f>TITRES_STAT!D2029</f>
        <v>0.71</v>
      </c>
      <c r="C2026" s="2">
        <f t="shared" si="279"/>
        <v>1.0000000000000009E-2</v>
      </c>
      <c r="D2026" s="2">
        <f t="shared" si="280"/>
        <v>1.0000000000000009E-2</v>
      </c>
      <c r="E2026" s="2">
        <f t="shared" si="281"/>
        <v>0</v>
      </c>
      <c r="F2026" s="2">
        <f t="shared" si="285"/>
        <v>9.3309177215657856E-3</v>
      </c>
      <c r="G2026" s="2">
        <f t="shared" si="285"/>
        <v>1.662893597043934E-3</v>
      </c>
      <c r="H2026" s="2">
        <f t="shared" si="283"/>
        <v>5.6112536232943722</v>
      </c>
      <c r="I2026" s="2">
        <f t="shared" si="284"/>
        <v>84.874275636975142</v>
      </c>
    </row>
    <row r="2027" spans="1:9" ht="13.5" x14ac:dyDescent="0.25">
      <c r="A2027" s="3">
        <f>TITRES_STAT!B2030</f>
        <v>45254</v>
      </c>
      <c r="B2027" s="5">
        <f>TITRES_STAT!D2030</f>
        <v>0.71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8.6644235985967998E-3</v>
      </c>
      <c r="G2027" s="2">
        <f t="shared" si="285"/>
        <v>1.5441154829693674E-3</v>
      </c>
      <c r="H2027" s="2">
        <f t="shared" si="283"/>
        <v>5.6112536232943704</v>
      </c>
      <c r="I2027" s="2">
        <f t="shared" si="284"/>
        <v>84.874275636975142</v>
      </c>
    </row>
    <row r="2028" spans="1:9" ht="13.5" x14ac:dyDescent="0.25">
      <c r="A2028" s="3">
        <f>TITRES_STAT!B2031</f>
        <v>45257</v>
      </c>
      <c r="B2028" s="5">
        <f>TITRES_STAT!D2031</f>
        <v>0.72</v>
      </c>
      <c r="C2028" s="2">
        <f t="shared" si="279"/>
        <v>1.0000000000000009E-2</v>
      </c>
      <c r="D2028" s="2">
        <f t="shared" si="280"/>
        <v>1.0000000000000009E-2</v>
      </c>
      <c r="E2028" s="2">
        <f t="shared" si="281"/>
        <v>0</v>
      </c>
      <c r="F2028" s="2">
        <f t="shared" si="285"/>
        <v>8.7598219129827425E-3</v>
      </c>
      <c r="G2028" s="2">
        <f t="shared" si="285"/>
        <v>1.4338215199001269E-3</v>
      </c>
      <c r="H2028" s="2">
        <f t="shared" si="283"/>
        <v>6.1094228196497635</v>
      </c>
      <c r="I2028" s="2">
        <f t="shared" si="284"/>
        <v>85.934160544846264</v>
      </c>
    </row>
    <row r="2029" spans="1:9" ht="13.5" x14ac:dyDescent="0.25">
      <c r="A2029" s="3">
        <f>TITRES_STAT!B2032</f>
        <v>45258</v>
      </c>
      <c r="B2029" s="5">
        <f>TITRES_STAT!D2032</f>
        <v>0.71</v>
      </c>
      <c r="C2029" s="2">
        <f t="shared" si="279"/>
        <v>-1.0000000000000009E-2</v>
      </c>
      <c r="D2029" s="2">
        <f t="shared" si="280"/>
        <v>0</v>
      </c>
      <c r="E2029" s="2">
        <f t="shared" si="281"/>
        <v>1.0000000000000009E-2</v>
      </c>
      <c r="F2029" s="2">
        <f t="shared" ref="F2029:G2044" si="286">((F2028*13)+D2029)/14</f>
        <v>8.1341203477696897E-3</v>
      </c>
      <c r="G2029" s="2">
        <f t="shared" si="286"/>
        <v>2.0456914113358327E-3</v>
      </c>
      <c r="H2029" s="2">
        <f t="shared" si="283"/>
        <v>3.9762206081992222</v>
      </c>
      <c r="I2029" s="2">
        <f t="shared" si="284"/>
        <v>79.904427903531456</v>
      </c>
    </row>
    <row r="2030" spans="1:9" ht="13.5" x14ac:dyDescent="0.25">
      <c r="A2030" s="3">
        <f>TITRES_STAT!B2033</f>
        <v>45259</v>
      </c>
      <c r="B2030" s="5">
        <f>TITRES_STAT!D2033</f>
        <v>0.7</v>
      </c>
      <c r="C2030" s="2">
        <f t="shared" si="279"/>
        <v>-1.0000000000000009E-2</v>
      </c>
      <c r="D2030" s="2">
        <f t="shared" si="280"/>
        <v>0</v>
      </c>
      <c r="E2030" s="2">
        <f t="shared" si="281"/>
        <v>1.0000000000000009E-2</v>
      </c>
      <c r="F2030" s="2">
        <f t="shared" si="286"/>
        <v>7.5531117515004265E-3</v>
      </c>
      <c r="G2030" s="2">
        <f t="shared" si="286"/>
        <v>2.6138563105261312E-3</v>
      </c>
      <c r="H2030" s="2">
        <f t="shared" si="283"/>
        <v>2.8896430615117077</v>
      </c>
      <c r="I2030" s="2">
        <f t="shared" si="284"/>
        <v>74.290700092893601</v>
      </c>
    </row>
    <row r="2031" spans="1:9" ht="13.5" x14ac:dyDescent="0.25">
      <c r="A2031" s="3">
        <f>TITRES_STAT!B2034</f>
        <v>45260</v>
      </c>
      <c r="B2031" s="5">
        <f>TITRES_STAT!D2034</f>
        <v>0.7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7.0136037692503954E-3</v>
      </c>
      <c r="G2031" s="2">
        <f t="shared" si="286"/>
        <v>2.4271522883456934E-3</v>
      </c>
      <c r="H2031" s="2">
        <f t="shared" si="283"/>
        <v>2.8896430615117072</v>
      </c>
      <c r="I2031" s="2">
        <f t="shared" si="284"/>
        <v>74.290700092893601</v>
      </c>
    </row>
    <row r="2032" spans="1:9" ht="13.5" x14ac:dyDescent="0.25">
      <c r="A2032" s="3">
        <f>TITRES_STAT!B2035</f>
        <v>45261</v>
      </c>
      <c r="B2032" s="5">
        <f>TITRES_STAT!D2035</f>
        <v>0.71</v>
      </c>
      <c r="C2032" s="2">
        <f t="shared" si="279"/>
        <v>1.0000000000000009E-2</v>
      </c>
      <c r="D2032" s="2">
        <f t="shared" si="280"/>
        <v>1.0000000000000009E-2</v>
      </c>
      <c r="E2032" s="2">
        <f t="shared" si="281"/>
        <v>0</v>
      </c>
      <c r="F2032" s="2">
        <f t="shared" si="286"/>
        <v>7.2269177857325105E-3</v>
      </c>
      <c r="G2032" s="2">
        <f t="shared" si="286"/>
        <v>2.2537842677495721E-3</v>
      </c>
      <c r="H2032" s="2">
        <f t="shared" si="283"/>
        <v>3.2065703400036001</v>
      </c>
      <c r="I2032" s="2">
        <f t="shared" si="284"/>
        <v>76.227664839210931</v>
      </c>
    </row>
    <row r="2033" spans="1:9" ht="13.5" x14ac:dyDescent="0.25">
      <c r="A2033" s="3">
        <f>TITRES_STAT!B2036</f>
        <v>45264</v>
      </c>
      <c r="B2033" s="5">
        <f>TITRES_STAT!D2036</f>
        <v>0.7</v>
      </c>
      <c r="C2033" s="2">
        <f t="shared" si="279"/>
        <v>-1.0000000000000009E-2</v>
      </c>
      <c r="D2033" s="2">
        <f t="shared" si="280"/>
        <v>0</v>
      </c>
      <c r="E2033" s="2">
        <f t="shared" si="281"/>
        <v>1.0000000000000009E-2</v>
      </c>
      <c r="F2033" s="2">
        <f t="shared" si="286"/>
        <v>6.7107093724659023E-3</v>
      </c>
      <c r="G2033" s="2">
        <f t="shared" si="286"/>
        <v>2.8070853914817463E-3</v>
      </c>
      <c r="H2033" s="2">
        <f t="shared" si="283"/>
        <v>2.3906324306449371</v>
      </c>
      <c r="I2033" s="2">
        <f t="shared" si="284"/>
        <v>70.506977077141073</v>
      </c>
    </row>
    <row r="2034" spans="1:9" ht="13.5" x14ac:dyDescent="0.25">
      <c r="A2034" s="3">
        <f>TITRES_STAT!B2037</f>
        <v>45265</v>
      </c>
      <c r="B2034" s="5">
        <f>TITRES_STAT!D2037</f>
        <v>0.71</v>
      </c>
      <c r="C2034" s="2">
        <f t="shared" si="279"/>
        <v>1.0000000000000009E-2</v>
      </c>
      <c r="D2034" s="2">
        <f t="shared" si="280"/>
        <v>1.0000000000000009E-2</v>
      </c>
      <c r="E2034" s="2">
        <f t="shared" si="281"/>
        <v>0</v>
      </c>
      <c r="F2034" s="2">
        <f t="shared" si="286"/>
        <v>6.9456587030040529E-3</v>
      </c>
      <c r="G2034" s="2">
        <f t="shared" si="286"/>
        <v>2.6065792920901931E-3</v>
      </c>
      <c r="H2034" s="2">
        <f t="shared" si="283"/>
        <v>2.6646642686378401</v>
      </c>
      <c r="I2034" s="2">
        <f t="shared" si="284"/>
        <v>72.712370719522937</v>
      </c>
    </row>
    <row r="2035" spans="1:9" ht="13.5" x14ac:dyDescent="0.25">
      <c r="A2035" s="3">
        <f>TITRES_STAT!B2038</f>
        <v>45266</v>
      </c>
      <c r="B2035" s="5">
        <f>TITRES_STAT!D2038</f>
        <v>0.74</v>
      </c>
      <c r="C2035" s="2">
        <f t="shared" si="279"/>
        <v>3.0000000000000027E-2</v>
      </c>
      <c r="D2035" s="2">
        <f t="shared" si="280"/>
        <v>3.0000000000000027E-2</v>
      </c>
      <c r="E2035" s="2">
        <f t="shared" si="281"/>
        <v>0</v>
      </c>
      <c r="F2035" s="2">
        <f t="shared" si="286"/>
        <v>8.5923973670751948E-3</v>
      </c>
      <c r="G2035" s="2">
        <f t="shared" si="286"/>
        <v>2.4203950569408939E-3</v>
      </c>
      <c r="H2035" s="2">
        <f t="shared" si="283"/>
        <v>3.5499978990764487</v>
      </c>
      <c r="I2035" s="2">
        <f t="shared" si="284"/>
        <v>78.021967873809814</v>
      </c>
    </row>
    <row r="2036" spans="1:9" ht="13.5" x14ac:dyDescent="0.25">
      <c r="A2036" s="3">
        <f>TITRES_STAT!B2039</f>
        <v>45267</v>
      </c>
      <c r="B2036" s="5">
        <f>TITRES_STAT!D2039</f>
        <v>0.76</v>
      </c>
      <c r="C2036" s="2">
        <f t="shared" si="279"/>
        <v>2.0000000000000018E-2</v>
      </c>
      <c r="D2036" s="2">
        <f t="shared" si="280"/>
        <v>2.0000000000000018E-2</v>
      </c>
      <c r="E2036" s="2">
        <f t="shared" si="281"/>
        <v>0</v>
      </c>
      <c r="F2036" s="2">
        <f t="shared" si="286"/>
        <v>9.4072261265698252E-3</v>
      </c>
      <c r="G2036" s="2">
        <f t="shared" si="286"/>
        <v>2.2475096957308301E-3</v>
      </c>
      <c r="H2036" s="2">
        <f t="shared" si="283"/>
        <v>4.185622044006732</v>
      </c>
      <c r="I2036" s="2">
        <f t="shared" si="284"/>
        <v>80.715910424753247</v>
      </c>
    </row>
    <row r="2037" spans="1:9" ht="13.5" x14ac:dyDescent="0.25">
      <c r="A2037" s="3">
        <f>TITRES_STAT!B2040</f>
        <v>45268</v>
      </c>
      <c r="B2037" s="5">
        <f>TITRES_STAT!D2040</f>
        <v>0.76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8.7352814032434101E-3</v>
      </c>
      <c r="G2037" s="2">
        <f t="shared" si="286"/>
        <v>2.0869732888929137E-3</v>
      </c>
      <c r="H2037" s="2">
        <f t="shared" si="283"/>
        <v>4.185622044006732</v>
      </c>
      <c r="I2037" s="2">
        <f t="shared" si="284"/>
        <v>80.715910424753247</v>
      </c>
    </row>
    <row r="2038" spans="1:9" ht="13.5" x14ac:dyDescent="0.25">
      <c r="A2038" s="3">
        <f>TITRES_STAT!B2041</f>
        <v>45271</v>
      </c>
      <c r="B2038" s="5">
        <f>TITRES_STAT!D2041</f>
        <v>0.73</v>
      </c>
      <c r="C2038" s="2">
        <f t="shared" si="279"/>
        <v>-3.0000000000000027E-2</v>
      </c>
      <c r="D2038" s="2">
        <f t="shared" si="280"/>
        <v>0</v>
      </c>
      <c r="E2038" s="2">
        <f t="shared" si="281"/>
        <v>3.0000000000000027E-2</v>
      </c>
      <c r="F2038" s="2">
        <f t="shared" si="286"/>
        <v>8.1113327315831662E-3</v>
      </c>
      <c r="G2038" s="2">
        <f t="shared" si="286"/>
        <v>4.0807609111148503E-3</v>
      </c>
      <c r="H2038" s="2">
        <f t="shared" si="283"/>
        <v>1.9877010460206495</v>
      </c>
      <c r="I2038" s="2">
        <f t="shared" si="284"/>
        <v>66.529449078183021</v>
      </c>
    </row>
    <row r="2039" spans="1:9" ht="13.5" x14ac:dyDescent="0.25">
      <c r="A2039" s="3">
        <f>TITRES_STAT!B2042</f>
        <v>45272</v>
      </c>
      <c r="B2039" s="5">
        <f>TITRES_STAT!D2042</f>
        <v>0.75</v>
      </c>
      <c r="C2039" s="2">
        <f t="shared" si="279"/>
        <v>2.0000000000000018E-2</v>
      </c>
      <c r="D2039" s="2">
        <f t="shared" si="280"/>
        <v>2.0000000000000018E-2</v>
      </c>
      <c r="E2039" s="2">
        <f t="shared" si="281"/>
        <v>0</v>
      </c>
      <c r="F2039" s="2">
        <f t="shared" si="286"/>
        <v>8.9605232507557996E-3</v>
      </c>
      <c r="G2039" s="2">
        <f t="shared" si="286"/>
        <v>3.789277988892361E-3</v>
      </c>
      <c r="H2039" s="2">
        <f t="shared" si="283"/>
        <v>2.3647046421566551</v>
      </c>
      <c r="I2039" s="2">
        <f t="shared" si="284"/>
        <v>70.279709325124131</v>
      </c>
    </row>
    <row r="2040" spans="1:9" ht="13.5" x14ac:dyDescent="0.25">
      <c r="A2040" s="3">
        <f>TITRES_STAT!B2043</f>
        <v>45273</v>
      </c>
      <c r="B2040" s="5">
        <f>TITRES_STAT!D2043</f>
        <v>0.74</v>
      </c>
      <c r="C2040" s="2">
        <f t="shared" si="279"/>
        <v>-1.0000000000000009E-2</v>
      </c>
      <c r="D2040" s="2">
        <f t="shared" si="280"/>
        <v>0</v>
      </c>
      <c r="E2040" s="2">
        <f t="shared" si="281"/>
        <v>1.0000000000000009E-2</v>
      </c>
      <c r="F2040" s="2">
        <f t="shared" si="286"/>
        <v>8.3204858757018139E-3</v>
      </c>
      <c r="G2040" s="2">
        <f t="shared" si="286"/>
        <v>4.2329009896857643E-3</v>
      </c>
      <c r="H2040" s="2">
        <f t="shared" si="283"/>
        <v>1.9656698552543979</v>
      </c>
      <c r="I2040" s="2">
        <f t="shared" si="284"/>
        <v>66.280805052246137</v>
      </c>
    </row>
    <row r="2041" spans="1:9" ht="13.5" x14ac:dyDescent="0.25">
      <c r="A2041" s="3">
        <f>TITRES_STAT!B2044</f>
        <v>45274</v>
      </c>
      <c r="B2041" s="5">
        <f>TITRES_STAT!D2044</f>
        <v>0.75</v>
      </c>
      <c r="C2041" s="2">
        <f t="shared" si="279"/>
        <v>1.0000000000000009E-2</v>
      </c>
      <c r="D2041" s="2">
        <f t="shared" si="280"/>
        <v>1.0000000000000009E-2</v>
      </c>
      <c r="E2041" s="2">
        <f t="shared" si="281"/>
        <v>0</v>
      </c>
      <c r="F2041" s="2">
        <f t="shared" si="286"/>
        <v>8.4404511702945422E-3</v>
      </c>
      <c r="G2041" s="2">
        <f t="shared" si="286"/>
        <v>3.930550918993924E-3</v>
      </c>
      <c r="H2041" s="2">
        <f t="shared" si="283"/>
        <v>2.1473964704304063</v>
      </c>
      <c r="I2041" s="2">
        <f t="shared" si="284"/>
        <v>68.227707904137986</v>
      </c>
    </row>
    <row r="2042" spans="1:9" ht="13.5" x14ac:dyDescent="0.25">
      <c r="A2042" s="3">
        <f>TITRES_STAT!B2045</f>
        <v>45275</v>
      </c>
      <c r="B2042" s="5">
        <f>TITRES_STAT!D2045</f>
        <v>0.74</v>
      </c>
      <c r="C2042" s="2">
        <f t="shared" si="279"/>
        <v>-1.0000000000000009E-2</v>
      </c>
      <c r="D2042" s="2">
        <f t="shared" si="280"/>
        <v>0</v>
      </c>
      <c r="E2042" s="2">
        <f t="shared" si="281"/>
        <v>1.0000000000000009E-2</v>
      </c>
      <c r="F2042" s="2">
        <f t="shared" si="286"/>
        <v>7.8375618009877881E-3</v>
      </c>
      <c r="G2042" s="2">
        <f t="shared" si="286"/>
        <v>4.3640829962086443E-3</v>
      </c>
      <c r="H2042" s="2">
        <f t="shared" si="283"/>
        <v>1.7959240939727259</v>
      </c>
      <c r="I2042" s="2">
        <f t="shared" si="284"/>
        <v>64.233649899303913</v>
      </c>
    </row>
    <row r="2043" spans="1:9" ht="13.5" x14ac:dyDescent="0.25">
      <c r="A2043" s="3">
        <f>TITRES_STAT!B2046</f>
        <v>45278</v>
      </c>
      <c r="B2043" s="5">
        <f>TITRES_STAT!D2046</f>
        <v>0.74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7.2777359580600892E-3</v>
      </c>
      <c r="G2043" s="2">
        <f t="shared" si="286"/>
        <v>4.0523627821937415E-3</v>
      </c>
      <c r="H2043" s="2">
        <f t="shared" si="283"/>
        <v>1.7959240939727257</v>
      </c>
      <c r="I2043" s="2">
        <f t="shared" si="284"/>
        <v>64.233649899303913</v>
      </c>
    </row>
    <row r="2044" spans="1:9" ht="13.5" x14ac:dyDescent="0.25">
      <c r="A2044" s="3">
        <f>TITRES_STAT!B2047</f>
        <v>45279</v>
      </c>
      <c r="B2044" s="5">
        <f>TITRES_STAT!D2047</f>
        <v>0.7</v>
      </c>
      <c r="C2044" s="2">
        <f t="shared" si="279"/>
        <v>-4.0000000000000036E-2</v>
      </c>
      <c r="D2044" s="2">
        <f t="shared" si="280"/>
        <v>0</v>
      </c>
      <c r="E2044" s="2">
        <f t="shared" si="281"/>
        <v>4.0000000000000036E-2</v>
      </c>
      <c r="F2044" s="2">
        <f t="shared" si="286"/>
        <v>6.7578976753415116E-3</v>
      </c>
      <c r="G2044" s="2">
        <f t="shared" si="286"/>
        <v>6.6200511548941904E-3</v>
      </c>
      <c r="H2044" s="2">
        <f t="shared" si="283"/>
        <v>1.0208225763248691</v>
      </c>
      <c r="I2044" s="2">
        <f t="shared" si="284"/>
        <v>50.51520050718004</v>
      </c>
    </row>
    <row r="2045" spans="1:9" ht="13.5" x14ac:dyDescent="0.25">
      <c r="A2045" s="3">
        <f>TITRES_STAT!B2048</f>
        <v>45280</v>
      </c>
      <c r="B2045" s="5">
        <f>TITRES_STAT!D2048</f>
        <v>0.71</v>
      </c>
      <c r="C2045" s="2">
        <f t="shared" si="279"/>
        <v>1.0000000000000009E-2</v>
      </c>
      <c r="D2045" s="2">
        <f t="shared" si="280"/>
        <v>1.0000000000000009E-2</v>
      </c>
      <c r="E2045" s="2">
        <f t="shared" si="281"/>
        <v>0</v>
      </c>
      <c r="F2045" s="2">
        <f t="shared" ref="F2045:G2060" si="287">((F2044*13)+D2045)/14</f>
        <v>6.9894764128171178E-3</v>
      </c>
      <c r="G2045" s="2">
        <f t="shared" si="287"/>
        <v>6.1471903581160336E-3</v>
      </c>
      <c r="H2045" s="2">
        <f t="shared" si="283"/>
        <v>1.1370196798264149</v>
      </c>
      <c r="I2045" s="2">
        <f t="shared" si="284"/>
        <v>53.205859101811008</v>
      </c>
    </row>
    <row r="2046" spans="1:9" ht="13.5" x14ac:dyDescent="0.25">
      <c r="A2046" s="3">
        <f>TITRES_STAT!B2049</f>
        <v>45281</v>
      </c>
      <c r="B2046" s="5">
        <f>TITRES_STAT!D2049</f>
        <v>0.72</v>
      </c>
      <c r="C2046" s="2">
        <f t="shared" si="279"/>
        <v>1.0000000000000009E-2</v>
      </c>
      <c r="D2046" s="2">
        <f t="shared" si="280"/>
        <v>1.0000000000000009E-2</v>
      </c>
      <c r="E2046" s="2">
        <f t="shared" si="281"/>
        <v>0</v>
      </c>
      <c r="F2046" s="2">
        <f t="shared" si="287"/>
        <v>7.2045138119016102E-3</v>
      </c>
      <c r="G2046" s="2">
        <f t="shared" si="287"/>
        <v>5.7081053325363168E-3</v>
      </c>
      <c r="H2046" s="2">
        <f t="shared" si="283"/>
        <v>1.2621550220588493</v>
      </c>
      <c r="I2046" s="2">
        <f t="shared" si="284"/>
        <v>55.79436465455526</v>
      </c>
    </row>
    <row r="2047" spans="1:9" ht="13.5" x14ac:dyDescent="0.25">
      <c r="A2047" s="3">
        <f>TITRES_STAT!B2050</f>
        <v>45282</v>
      </c>
      <c r="B2047" s="5">
        <f>TITRES_STAT!D2050</f>
        <v>0.72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6.6899056824800667E-3</v>
      </c>
      <c r="G2047" s="2">
        <f t="shared" si="287"/>
        <v>5.3003835230694364E-3</v>
      </c>
      <c r="H2047" s="2">
        <f t="shared" si="283"/>
        <v>1.2621550220588496</v>
      </c>
      <c r="I2047" s="2">
        <f t="shared" si="284"/>
        <v>55.794364654555267</v>
      </c>
    </row>
    <row r="2048" spans="1:9" ht="13.5" x14ac:dyDescent="0.25">
      <c r="A2048" s="3">
        <f>TITRES_STAT!B2051</f>
        <v>45285</v>
      </c>
      <c r="B2048" s="5">
        <f>TITRES_STAT!D2051</f>
        <v>0.71</v>
      </c>
      <c r="C2048" s="2">
        <f t="shared" si="279"/>
        <v>-1.0000000000000009E-2</v>
      </c>
      <c r="D2048" s="2">
        <f t="shared" si="280"/>
        <v>0</v>
      </c>
      <c r="E2048" s="2">
        <f t="shared" si="281"/>
        <v>1.0000000000000009E-2</v>
      </c>
      <c r="F2048" s="2">
        <f t="shared" si="287"/>
        <v>6.2120552765886333E-3</v>
      </c>
      <c r="G2048" s="2">
        <f t="shared" si="287"/>
        <v>5.6360704142787632E-3</v>
      </c>
      <c r="H2048" s="2">
        <f t="shared" si="283"/>
        <v>1.1021961792476254</v>
      </c>
      <c r="I2048" s="2">
        <f t="shared" si="284"/>
        <v>52.430700337496603</v>
      </c>
    </row>
    <row r="2049" spans="1:9" ht="13.5" x14ac:dyDescent="0.25">
      <c r="A2049" s="3">
        <f>TITRES_STAT!B2052</f>
        <v>45286</v>
      </c>
      <c r="B2049" s="5">
        <f>TITRES_STAT!D2052</f>
        <v>0.7</v>
      </c>
      <c r="C2049" s="2">
        <f t="shared" si="279"/>
        <v>-1.0000000000000009E-2</v>
      </c>
      <c r="D2049" s="2">
        <f t="shared" si="280"/>
        <v>0</v>
      </c>
      <c r="E2049" s="2">
        <f t="shared" si="281"/>
        <v>1.0000000000000009E-2</v>
      </c>
      <c r="F2049" s="2">
        <f t="shared" si="287"/>
        <v>5.7683370425465879E-3</v>
      </c>
      <c r="G2049" s="2">
        <f t="shared" si="287"/>
        <v>5.9477796704017092E-3</v>
      </c>
      <c r="H2049" s="2">
        <f t="shared" si="283"/>
        <v>0.96983031689151289</v>
      </c>
      <c r="I2049" s="2">
        <f t="shared" si="284"/>
        <v>49.234206041764651</v>
      </c>
    </row>
    <row r="2050" spans="1:9" ht="13.5" x14ac:dyDescent="0.25">
      <c r="A2050" s="3">
        <f>TITRES_STAT!B2053</f>
        <v>45287</v>
      </c>
      <c r="B2050" s="5">
        <f>TITRES_STAT!D2053</f>
        <v>0.7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5.356312968078974E-3</v>
      </c>
      <c r="G2050" s="2">
        <f t="shared" si="287"/>
        <v>5.522938265373015E-3</v>
      </c>
      <c r="H2050" s="2">
        <f t="shared" si="283"/>
        <v>0.96983031689151289</v>
      </c>
      <c r="I2050" s="2">
        <f t="shared" si="284"/>
        <v>49.234206041764651</v>
      </c>
    </row>
    <row r="2051" spans="1:9" ht="13.5" x14ac:dyDescent="0.25">
      <c r="A2051" s="3">
        <f>TITRES_STAT!B2054</f>
        <v>45288</v>
      </c>
      <c r="B2051" s="5">
        <f>TITRES_STAT!D2054</f>
        <v>0.69</v>
      </c>
      <c r="C2051" s="2">
        <f t="shared" ref="C2051:C2114" si="288">B2051-B2050</f>
        <v>-1.0000000000000009E-2</v>
      </c>
      <c r="D2051" s="2">
        <f t="shared" ref="D2051:D2114" si="289">IF(C2051&gt;0,C2051,0)</f>
        <v>0</v>
      </c>
      <c r="E2051" s="2">
        <f t="shared" ref="E2051:E2114" si="290">IF(C2051&lt;0,-C2051,0)</f>
        <v>1.0000000000000009E-2</v>
      </c>
      <c r="F2051" s="2">
        <f t="shared" si="287"/>
        <v>4.973719184644761E-3</v>
      </c>
      <c r="G2051" s="2">
        <f t="shared" si="287"/>
        <v>5.8427283892749432E-3</v>
      </c>
      <c r="H2051" s="2">
        <f t="shared" si="283"/>
        <v>0.8512665407782164</v>
      </c>
      <c r="I2051" s="2">
        <f t="shared" si="284"/>
        <v>45.982926932842943</v>
      </c>
    </row>
    <row r="2052" spans="1:9" ht="13.5" x14ac:dyDescent="0.25">
      <c r="A2052" s="3">
        <f>TITRES_STAT!B2055</f>
        <v>45289</v>
      </c>
      <c r="B2052" s="5">
        <f>TITRES_STAT!D2055</f>
        <v>0.71</v>
      </c>
      <c r="C2052" s="2">
        <f t="shared" si="288"/>
        <v>2.0000000000000018E-2</v>
      </c>
      <c r="D2052" s="2">
        <f t="shared" si="289"/>
        <v>2.0000000000000018E-2</v>
      </c>
      <c r="E2052" s="2">
        <f t="shared" si="290"/>
        <v>0</v>
      </c>
      <c r="F2052" s="2">
        <f t="shared" si="287"/>
        <v>6.0470249571701372E-3</v>
      </c>
      <c r="G2052" s="2">
        <f t="shared" si="287"/>
        <v>5.4253906471838764E-3</v>
      </c>
      <c r="H2052" s="2">
        <f t="shared" si="283"/>
        <v>1.1145787189184118</v>
      </c>
      <c r="I2052" s="2">
        <f t="shared" si="284"/>
        <v>52.709256408695389</v>
      </c>
    </row>
    <row r="2053" spans="1:9" ht="13.5" x14ac:dyDescent="0.25">
      <c r="A2053" s="3">
        <f>TITRES_STAT!B2056</f>
        <v>45293</v>
      </c>
      <c r="B2053" s="5">
        <f>TITRES_STAT!D2056</f>
        <v>0.68</v>
      </c>
      <c r="C2053" s="2">
        <f t="shared" si="288"/>
        <v>-2.9999999999999916E-2</v>
      </c>
      <c r="D2053" s="2">
        <f t="shared" si="289"/>
        <v>0</v>
      </c>
      <c r="E2053" s="2">
        <f t="shared" si="290"/>
        <v>2.9999999999999916E-2</v>
      </c>
      <c r="F2053" s="2">
        <f t="shared" si="287"/>
        <v>5.6150946030865557E-3</v>
      </c>
      <c r="G2053" s="2">
        <f t="shared" si="287"/>
        <v>7.1807198866707363E-3</v>
      </c>
      <c r="H2053" s="2">
        <f t="shared" si="283"/>
        <v>0.78196819980537269</v>
      </c>
      <c r="I2053" s="2">
        <f t="shared" si="284"/>
        <v>43.882275783079606</v>
      </c>
    </row>
    <row r="2054" spans="1:9" ht="13.5" x14ac:dyDescent="0.25">
      <c r="A2054" s="3">
        <f>TITRES_STAT!B2057</f>
        <v>45294</v>
      </c>
      <c r="B2054" s="5">
        <f>TITRES_STAT!D2057</f>
        <v>0.65</v>
      </c>
      <c r="C2054" s="2">
        <f t="shared" si="288"/>
        <v>-3.0000000000000027E-2</v>
      </c>
      <c r="D2054" s="2">
        <f t="shared" si="289"/>
        <v>0</v>
      </c>
      <c r="E2054" s="2">
        <f t="shared" si="290"/>
        <v>3.0000000000000027E-2</v>
      </c>
      <c r="F2054" s="2">
        <f t="shared" si="287"/>
        <v>5.214016417151802E-3</v>
      </c>
      <c r="G2054" s="2">
        <f t="shared" si="287"/>
        <v>8.8106684661942575E-3</v>
      </c>
      <c r="H2054" s="2">
        <f t="shared" si="283"/>
        <v>0.59178443010964654</v>
      </c>
      <c r="I2054" s="2">
        <f t="shared" si="284"/>
        <v>37.177422954745374</v>
      </c>
    </row>
    <row r="2055" spans="1:9" ht="13.5" x14ac:dyDescent="0.25">
      <c r="A2055" s="3">
        <f>TITRES_STAT!B2058</f>
        <v>45295</v>
      </c>
      <c r="B2055" s="5">
        <f>TITRES_STAT!D2058</f>
        <v>0.67</v>
      </c>
      <c r="C2055" s="2">
        <f t="shared" si="288"/>
        <v>2.0000000000000018E-2</v>
      </c>
      <c r="D2055" s="2">
        <f t="shared" si="289"/>
        <v>2.0000000000000018E-2</v>
      </c>
      <c r="E2055" s="2">
        <f t="shared" si="290"/>
        <v>0</v>
      </c>
      <c r="F2055" s="2">
        <f t="shared" si="287"/>
        <v>6.27015810164096E-3</v>
      </c>
      <c r="G2055" s="2">
        <f t="shared" si="287"/>
        <v>8.1813350043232393E-3</v>
      </c>
      <c r="H2055" s="2">
        <f t="shared" si="283"/>
        <v>0.7663979165170034</v>
      </c>
      <c r="I2055" s="2">
        <f t="shared" si="284"/>
        <v>43.387614384656459</v>
      </c>
    </row>
    <row r="2056" spans="1:9" ht="13.5" x14ac:dyDescent="0.25">
      <c r="A2056" s="3">
        <f>TITRES_STAT!B2059</f>
        <v>45296</v>
      </c>
      <c r="B2056" s="5">
        <f>TITRES_STAT!D2059</f>
        <v>0.67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5.8222896658094627E-3</v>
      </c>
      <c r="G2056" s="2">
        <f t="shared" si="287"/>
        <v>7.5969539325858653E-3</v>
      </c>
      <c r="H2056" s="2">
        <f t="shared" si="283"/>
        <v>0.7663979165170034</v>
      </c>
      <c r="I2056" s="2">
        <f t="shared" si="284"/>
        <v>43.387614384656459</v>
      </c>
    </row>
    <row r="2057" spans="1:9" ht="13.5" x14ac:dyDescent="0.25">
      <c r="A2057" s="3">
        <f>TITRES_STAT!B2060</f>
        <v>45299</v>
      </c>
      <c r="B2057" s="5">
        <f>TITRES_STAT!D2060</f>
        <v>0.66</v>
      </c>
      <c r="C2057" s="2">
        <f t="shared" si="288"/>
        <v>-1.0000000000000009E-2</v>
      </c>
      <c r="D2057" s="2">
        <f t="shared" si="289"/>
        <v>0</v>
      </c>
      <c r="E2057" s="2">
        <f t="shared" si="290"/>
        <v>1.0000000000000009E-2</v>
      </c>
      <c r="F2057" s="2">
        <f t="shared" si="287"/>
        <v>5.4064118325373584E-3</v>
      </c>
      <c r="G2057" s="2">
        <f t="shared" si="287"/>
        <v>7.7686000802583048E-3</v>
      </c>
      <c r="H2057" s="2">
        <f t="shared" si="283"/>
        <v>0.6959312844892378</v>
      </c>
      <c r="I2057" s="2">
        <f t="shared" si="284"/>
        <v>41.035346824139211</v>
      </c>
    </row>
    <row r="2058" spans="1:9" ht="13.5" x14ac:dyDescent="0.25">
      <c r="A2058" s="3">
        <f>TITRES_STAT!B2061</f>
        <v>45300</v>
      </c>
      <c r="B2058" s="5">
        <f>TITRES_STAT!D2061</f>
        <v>0.66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5.0202395587846897E-3</v>
      </c>
      <c r="G2058" s="2">
        <f t="shared" si="287"/>
        <v>7.2137000745255688E-3</v>
      </c>
      <c r="H2058" s="2">
        <f t="shared" si="283"/>
        <v>0.6959312844892378</v>
      </c>
      <c r="I2058" s="2">
        <f t="shared" si="284"/>
        <v>41.035346824139211</v>
      </c>
    </row>
    <row r="2059" spans="1:9" ht="13.5" x14ac:dyDescent="0.25">
      <c r="A2059" s="3">
        <f>TITRES_STAT!B2062</f>
        <v>45301</v>
      </c>
      <c r="B2059" s="5">
        <f>TITRES_STAT!D2062</f>
        <v>0.64</v>
      </c>
      <c r="C2059" s="2">
        <f t="shared" si="288"/>
        <v>-2.0000000000000018E-2</v>
      </c>
      <c r="D2059" s="2">
        <f t="shared" si="289"/>
        <v>0</v>
      </c>
      <c r="E2059" s="2">
        <f t="shared" si="290"/>
        <v>2.0000000000000018E-2</v>
      </c>
      <c r="F2059" s="2">
        <f t="shared" si="287"/>
        <v>4.6616510188714974E-3</v>
      </c>
      <c r="G2059" s="2">
        <f t="shared" si="287"/>
        <v>8.1270072120594571E-3</v>
      </c>
      <c r="H2059" s="2">
        <f t="shared" si="283"/>
        <v>0.57359996087541221</v>
      </c>
      <c r="I2059" s="2">
        <f t="shared" si="284"/>
        <v>36.451447326950358</v>
      </c>
    </row>
    <row r="2060" spans="1:9" ht="13.5" x14ac:dyDescent="0.25">
      <c r="A2060" s="3">
        <f>TITRES_STAT!B2063</f>
        <v>45302</v>
      </c>
      <c r="B2060" s="5">
        <f>TITRES_STAT!D2063</f>
        <v>0.64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4.3286759460949616E-3</v>
      </c>
      <c r="G2060" s="2">
        <f t="shared" si="287"/>
        <v>7.546506696912353E-3</v>
      </c>
      <c r="H2060" s="2">
        <f t="shared" si="283"/>
        <v>0.57359996087541221</v>
      </c>
      <c r="I2060" s="2">
        <f t="shared" si="284"/>
        <v>36.451447326950358</v>
      </c>
    </row>
    <row r="2061" spans="1:9" ht="13.5" x14ac:dyDescent="0.25">
      <c r="A2061" s="3">
        <f>TITRES_STAT!B2064</f>
        <v>45303</v>
      </c>
      <c r="B2061" s="5">
        <f>TITRES_STAT!D2064</f>
        <v>0.63</v>
      </c>
      <c r="C2061" s="2">
        <f t="shared" si="288"/>
        <v>-1.0000000000000009E-2</v>
      </c>
      <c r="D2061" s="2">
        <f t="shared" si="289"/>
        <v>0</v>
      </c>
      <c r="E2061" s="2">
        <f t="shared" si="290"/>
        <v>1.0000000000000009E-2</v>
      </c>
      <c r="F2061" s="2">
        <f t="shared" ref="F2061:G2076" si="291">((F2060*13)+D2061)/14</f>
        <v>4.0194848070881787E-3</v>
      </c>
      <c r="G2061" s="2">
        <f t="shared" si="291"/>
        <v>7.7217562185614716E-3</v>
      </c>
      <c r="H2061" s="2">
        <f t="shared" si="283"/>
        <v>0.52054023635532365</v>
      </c>
      <c r="I2061" s="2">
        <f t="shared" si="284"/>
        <v>34.233900814294699</v>
      </c>
    </row>
    <row r="2062" spans="1:9" ht="13.5" x14ac:dyDescent="0.25">
      <c r="A2062" s="3">
        <f>TITRES_STAT!B2065</f>
        <v>45306</v>
      </c>
      <c r="B2062" s="5">
        <f>TITRES_STAT!D2065</f>
        <v>0.63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3.7323787494390232E-3</v>
      </c>
      <c r="G2062" s="2">
        <f t="shared" si="291"/>
        <v>7.1702022029499378E-3</v>
      </c>
      <c r="H2062" s="2">
        <f t="shared" si="283"/>
        <v>0.52054023635532365</v>
      </c>
      <c r="I2062" s="2">
        <f t="shared" si="284"/>
        <v>34.233900814294699</v>
      </c>
    </row>
    <row r="2063" spans="1:9" ht="13.5" x14ac:dyDescent="0.25">
      <c r="A2063" s="3">
        <f>TITRES_STAT!B2066</f>
        <v>45307</v>
      </c>
      <c r="B2063" s="5">
        <f>TITRES_STAT!D2066</f>
        <v>0.63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3.4657802673362355E-3</v>
      </c>
      <c r="G2063" s="2">
        <f t="shared" si="291"/>
        <v>6.6580449027392272E-3</v>
      </c>
      <c r="H2063" s="2">
        <f t="shared" si="283"/>
        <v>0.52054023635532365</v>
      </c>
      <c r="I2063" s="2">
        <f t="shared" si="284"/>
        <v>34.233900814294699</v>
      </c>
    </row>
    <row r="2064" spans="1:9" ht="13.5" x14ac:dyDescent="0.25">
      <c r="A2064" s="3">
        <f>TITRES_STAT!B2067</f>
        <v>45308</v>
      </c>
      <c r="B2064" s="5">
        <f>TITRES_STAT!D2067</f>
        <v>0.64</v>
      </c>
      <c r="C2064" s="2">
        <f t="shared" si="288"/>
        <v>1.0000000000000009E-2</v>
      </c>
      <c r="D2064" s="2">
        <f t="shared" si="289"/>
        <v>1.0000000000000009E-2</v>
      </c>
      <c r="E2064" s="2">
        <f t="shared" si="290"/>
        <v>0</v>
      </c>
      <c r="F2064" s="2">
        <f t="shared" si="291"/>
        <v>3.9325102482407909E-3</v>
      </c>
      <c r="G2064" s="2">
        <f t="shared" si="291"/>
        <v>6.1824702668292824E-3</v>
      </c>
      <c r="H2064" s="2">
        <f t="shared" si="283"/>
        <v>0.63607426781165954</v>
      </c>
      <c r="I2064" s="2">
        <f t="shared" si="284"/>
        <v>38.87808031248143</v>
      </c>
    </row>
    <row r="2065" spans="1:9" ht="13.5" x14ac:dyDescent="0.25">
      <c r="A2065" s="3">
        <f>TITRES_STAT!B2068</f>
        <v>45309</v>
      </c>
      <c r="B2065" s="5">
        <f>TITRES_STAT!D2068</f>
        <v>0.66</v>
      </c>
      <c r="C2065" s="2">
        <f t="shared" si="288"/>
        <v>2.0000000000000018E-2</v>
      </c>
      <c r="D2065" s="2">
        <f t="shared" si="289"/>
        <v>2.0000000000000018E-2</v>
      </c>
      <c r="E2065" s="2">
        <f t="shared" si="290"/>
        <v>0</v>
      </c>
      <c r="F2065" s="2">
        <f t="shared" si="291"/>
        <v>5.0801880876521644E-3</v>
      </c>
      <c r="G2065" s="2">
        <f t="shared" si="291"/>
        <v>5.7408652477700479E-3</v>
      </c>
      <c r="H2065" s="2">
        <f t="shared" ref="H2065:H2128" si="292">F2065/G2065</f>
        <v>0.88491679710222892</v>
      </c>
      <c r="I2065" s="2">
        <f t="shared" ref="I2065:I2128" si="293">IF(G2065=0,100,100-(100/(1+H2065)))</f>
        <v>46.947260402297495</v>
      </c>
    </row>
    <row r="2066" spans="1:9" ht="13.5" x14ac:dyDescent="0.25">
      <c r="A2066" s="3">
        <f>TITRES_STAT!B2069</f>
        <v>45310</v>
      </c>
      <c r="B2066" s="5">
        <f>TITRES_STAT!D2069</f>
        <v>0.65</v>
      </c>
      <c r="C2066" s="2">
        <f t="shared" si="288"/>
        <v>-1.0000000000000009E-2</v>
      </c>
      <c r="D2066" s="2">
        <f t="shared" si="289"/>
        <v>0</v>
      </c>
      <c r="E2066" s="2">
        <f t="shared" si="290"/>
        <v>1.0000000000000009E-2</v>
      </c>
      <c r="F2066" s="2">
        <f t="shared" si="291"/>
        <v>4.7173175099627243E-3</v>
      </c>
      <c r="G2066" s="2">
        <f t="shared" si="291"/>
        <v>6.0450891586436165E-3</v>
      </c>
      <c r="H2066" s="2">
        <f t="shared" si="292"/>
        <v>0.78035532415888886</v>
      </c>
      <c r="I2066" s="2">
        <f t="shared" si="293"/>
        <v>43.831437105262111</v>
      </c>
    </row>
    <row r="2067" spans="1:9" ht="13.5" x14ac:dyDescent="0.25">
      <c r="A2067" s="3">
        <f>TITRES_STAT!B2070</f>
        <v>45313</v>
      </c>
      <c r="B2067" s="5">
        <f>TITRES_STAT!D2070</f>
        <v>0.66</v>
      </c>
      <c r="C2067" s="2">
        <f t="shared" si="288"/>
        <v>1.0000000000000009E-2</v>
      </c>
      <c r="D2067" s="2">
        <f t="shared" si="289"/>
        <v>1.0000000000000009E-2</v>
      </c>
      <c r="E2067" s="2">
        <f t="shared" si="290"/>
        <v>0</v>
      </c>
      <c r="F2067" s="2">
        <f t="shared" si="291"/>
        <v>5.0946519735368167E-3</v>
      </c>
      <c r="G2067" s="2">
        <f t="shared" si="291"/>
        <v>5.6132970758833584E-3</v>
      </c>
      <c r="H2067" s="2">
        <f t="shared" si="292"/>
        <v>0.90760419494367794</v>
      </c>
      <c r="I2067" s="2">
        <f t="shared" si="293"/>
        <v>47.578223897252172</v>
      </c>
    </row>
    <row r="2068" spans="1:9" ht="13.5" x14ac:dyDescent="0.25">
      <c r="A2068" s="3">
        <f>TITRES_STAT!B2071</f>
        <v>45314</v>
      </c>
      <c r="B2068" s="5">
        <f>TITRES_STAT!D2071</f>
        <v>0.67</v>
      </c>
      <c r="C2068" s="2">
        <f t="shared" si="288"/>
        <v>1.0000000000000009E-2</v>
      </c>
      <c r="D2068" s="2">
        <f t="shared" si="289"/>
        <v>1.0000000000000009E-2</v>
      </c>
      <c r="E2068" s="2">
        <f t="shared" si="290"/>
        <v>0</v>
      </c>
      <c r="F2068" s="2">
        <f t="shared" si="291"/>
        <v>5.4450339754270449E-3</v>
      </c>
      <c r="G2068" s="2">
        <f t="shared" si="291"/>
        <v>5.212347284748833E-3</v>
      </c>
      <c r="H2068" s="2">
        <f t="shared" si="292"/>
        <v>1.0446414404042197</v>
      </c>
      <c r="I2068" s="2">
        <f t="shared" si="293"/>
        <v>51.091669168052128</v>
      </c>
    </row>
    <row r="2069" spans="1:9" ht="13.5" x14ac:dyDescent="0.25">
      <c r="A2069" s="3">
        <f>TITRES_STAT!B2072</f>
        <v>45315</v>
      </c>
      <c r="B2069" s="5">
        <f>TITRES_STAT!D2072</f>
        <v>0.68</v>
      </c>
      <c r="C2069" s="2">
        <f t="shared" si="288"/>
        <v>1.0000000000000009E-2</v>
      </c>
      <c r="D2069" s="2">
        <f t="shared" si="289"/>
        <v>1.0000000000000009E-2</v>
      </c>
      <c r="E2069" s="2">
        <f t="shared" si="290"/>
        <v>0</v>
      </c>
      <c r="F2069" s="2">
        <f t="shared" si="291"/>
        <v>5.7703886914679701E-3</v>
      </c>
      <c r="G2069" s="2">
        <f t="shared" si="291"/>
        <v>4.8400367644096309E-3</v>
      </c>
      <c r="H2069" s="2">
        <f t="shared" si="292"/>
        <v>1.1922200124386493</v>
      </c>
      <c r="I2069" s="2">
        <f t="shared" si="293"/>
        <v>54.384140536716053</v>
      </c>
    </row>
    <row r="2070" spans="1:9" ht="13.5" x14ac:dyDescent="0.25">
      <c r="A2070" s="3">
        <f>TITRES_STAT!B2073</f>
        <v>45316</v>
      </c>
      <c r="B2070" s="5">
        <f>TITRES_STAT!D2073</f>
        <v>0.69</v>
      </c>
      <c r="C2070" s="2">
        <f t="shared" si="288"/>
        <v>9.9999999999998979E-3</v>
      </c>
      <c r="D2070" s="2">
        <f t="shared" si="289"/>
        <v>9.9999999999998979E-3</v>
      </c>
      <c r="E2070" s="2">
        <f t="shared" si="290"/>
        <v>0</v>
      </c>
      <c r="F2070" s="2">
        <f t="shared" si="291"/>
        <v>6.0725037849345357E-3</v>
      </c>
      <c r="G2070" s="2">
        <f t="shared" si="291"/>
        <v>4.4943198526660863E-3</v>
      </c>
      <c r="H2070" s="2">
        <f t="shared" si="292"/>
        <v>1.3511507823218794</v>
      </c>
      <c r="I2070" s="2">
        <f t="shared" si="293"/>
        <v>57.467636379643423</v>
      </c>
    </row>
    <row r="2071" spans="1:9" ht="13.5" x14ac:dyDescent="0.25">
      <c r="A2071" s="3">
        <f>TITRES_STAT!B2074</f>
        <v>45317</v>
      </c>
      <c r="B2071" s="5">
        <f>TITRES_STAT!D2074</f>
        <v>0.69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5.6387535145820686E-3</v>
      </c>
      <c r="G2071" s="2">
        <f t="shared" si="291"/>
        <v>4.1732970060470798E-3</v>
      </c>
      <c r="H2071" s="2">
        <f t="shared" si="292"/>
        <v>1.3511507823218794</v>
      </c>
      <c r="I2071" s="2">
        <f t="shared" si="293"/>
        <v>57.467636379643423</v>
      </c>
    </row>
    <row r="2072" spans="1:9" ht="13.5" x14ac:dyDescent="0.25">
      <c r="A2072" s="3">
        <f>TITRES_STAT!B2075</f>
        <v>45320</v>
      </c>
      <c r="B2072" s="5">
        <f>TITRES_STAT!D2075</f>
        <v>0.68</v>
      </c>
      <c r="C2072" s="2">
        <f t="shared" si="288"/>
        <v>-9.9999999999998979E-3</v>
      </c>
      <c r="D2072" s="2">
        <f t="shared" si="289"/>
        <v>0</v>
      </c>
      <c r="E2072" s="2">
        <f t="shared" si="290"/>
        <v>9.9999999999998979E-3</v>
      </c>
      <c r="F2072" s="2">
        <f t="shared" si="291"/>
        <v>5.2359854063976355E-3</v>
      </c>
      <c r="G2072" s="2">
        <f t="shared" si="291"/>
        <v>4.5894900770437107E-3</v>
      </c>
      <c r="H2072" s="2">
        <f t="shared" si="292"/>
        <v>1.1408643048576674</v>
      </c>
      <c r="I2072" s="2">
        <f t="shared" si="293"/>
        <v>53.289893351438565</v>
      </c>
    </row>
    <row r="2073" spans="1:9" ht="13.5" x14ac:dyDescent="0.25">
      <c r="A2073" s="3">
        <f>TITRES_STAT!B2076</f>
        <v>45321</v>
      </c>
      <c r="B2073" s="5">
        <f>TITRES_STAT!D2076</f>
        <v>0.69</v>
      </c>
      <c r="C2073" s="2">
        <f t="shared" si="288"/>
        <v>9.9999999999998979E-3</v>
      </c>
      <c r="D2073" s="2">
        <f t="shared" si="289"/>
        <v>9.9999999999998979E-3</v>
      </c>
      <c r="E2073" s="2">
        <f t="shared" si="290"/>
        <v>0</v>
      </c>
      <c r="F2073" s="2">
        <f t="shared" si="291"/>
        <v>5.5762721630835113E-3</v>
      </c>
      <c r="G2073" s="2">
        <f t="shared" si="291"/>
        <v>4.2616693572548742E-3</v>
      </c>
      <c r="H2073" s="2">
        <f t="shared" si="292"/>
        <v>1.3084713279294453</v>
      </c>
      <c r="I2073" s="2">
        <f t="shared" si="293"/>
        <v>56.681289999086211</v>
      </c>
    </row>
    <row r="2074" spans="1:9" ht="13.5" x14ac:dyDescent="0.25">
      <c r="A2074" s="3">
        <f>TITRES_STAT!B2077</f>
        <v>45322</v>
      </c>
      <c r="B2074" s="5">
        <f>TITRES_STAT!D2077</f>
        <v>0.69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5.1779670085775461E-3</v>
      </c>
      <c r="G2074" s="2">
        <f t="shared" si="291"/>
        <v>3.9572644031652402E-3</v>
      </c>
      <c r="H2074" s="2">
        <f t="shared" si="292"/>
        <v>1.3084713279294455</v>
      </c>
      <c r="I2074" s="2">
        <f t="shared" si="293"/>
        <v>56.681289999086211</v>
      </c>
    </row>
    <row r="2075" spans="1:9" ht="13.5" x14ac:dyDescent="0.25">
      <c r="A2075" s="3">
        <f>TITRES_STAT!B2078</f>
        <v>45323</v>
      </c>
      <c r="B2075" s="5">
        <f>TITRES_STAT!D2078</f>
        <v>0.69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4.808112222250578E-3</v>
      </c>
      <c r="G2075" s="2">
        <f t="shared" si="291"/>
        <v>3.6746026600820089E-3</v>
      </c>
      <c r="H2075" s="2">
        <f t="shared" si="292"/>
        <v>1.3084713279294453</v>
      </c>
      <c r="I2075" s="2">
        <f t="shared" si="293"/>
        <v>56.681289999086211</v>
      </c>
    </row>
    <row r="2076" spans="1:9" ht="13.5" x14ac:dyDescent="0.25">
      <c r="A2076" s="3">
        <f>TITRES_STAT!B2079</f>
        <v>45324</v>
      </c>
      <c r="B2076" s="5">
        <f>TITRES_STAT!D2079</f>
        <v>0.7</v>
      </c>
      <c r="C2076" s="2">
        <f t="shared" si="288"/>
        <v>1.0000000000000009E-2</v>
      </c>
      <c r="D2076" s="2">
        <f t="shared" si="289"/>
        <v>1.0000000000000009E-2</v>
      </c>
      <c r="E2076" s="2">
        <f t="shared" si="290"/>
        <v>0</v>
      </c>
      <c r="F2076" s="2">
        <f t="shared" si="291"/>
        <v>5.1789613492326803E-3</v>
      </c>
      <c r="G2076" s="2">
        <f t="shared" si="291"/>
        <v>3.4121310415047225E-3</v>
      </c>
      <c r="H2076" s="2">
        <f t="shared" si="292"/>
        <v>1.5178084564269254</v>
      </c>
      <c r="I2076" s="2">
        <f t="shared" si="293"/>
        <v>60.282919955749094</v>
      </c>
    </row>
    <row r="2077" spans="1:9" ht="13.5" x14ac:dyDescent="0.25">
      <c r="A2077" s="3">
        <f>TITRES_STAT!B2080</f>
        <v>45327</v>
      </c>
      <c r="B2077" s="5">
        <f>TITRES_STAT!D2080</f>
        <v>0.7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4.8090355385732031E-3</v>
      </c>
      <c r="G2077" s="2">
        <f t="shared" si="294"/>
        <v>3.1684073956829567E-3</v>
      </c>
      <c r="H2077" s="2">
        <f t="shared" si="292"/>
        <v>1.5178084564269254</v>
      </c>
      <c r="I2077" s="2">
        <f t="shared" si="293"/>
        <v>60.282919955749094</v>
      </c>
    </row>
    <row r="2078" spans="1:9" ht="13.5" x14ac:dyDescent="0.25">
      <c r="A2078" s="3">
        <f>TITRES_STAT!B2081</f>
        <v>45328</v>
      </c>
      <c r="B2078" s="5">
        <f>TITRES_STAT!D2081</f>
        <v>0.7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4.4655330001036886E-3</v>
      </c>
      <c r="G2078" s="2">
        <f t="shared" si="294"/>
        <v>2.9420925817056028E-3</v>
      </c>
      <c r="H2078" s="2">
        <f t="shared" si="292"/>
        <v>1.5178084564269252</v>
      </c>
      <c r="I2078" s="2">
        <f t="shared" si="293"/>
        <v>60.282919955749094</v>
      </c>
    </row>
    <row r="2079" spans="1:9" ht="13.5" x14ac:dyDescent="0.25">
      <c r="A2079" s="3">
        <f>TITRES_STAT!B2082</f>
        <v>45329</v>
      </c>
      <c r="B2079" s="5">
        <f>TITRES_STAT!D2082</f>
        <v>0.68</v>
      </c>
      <c r="C2079" s="2">
        <f t="shared" si="288"/>
        <v>-1.9999999999999907E-2</v>
      </c>
      <c r="D2079" s="2">
        <f t="shared" si="289"/>
        <v>0</v>
      </c>
      <c r="E2079" s="2">
        <f t="shared" si="290"/>
        <v>1.9999999999999907E-2</v>
      </c>
      <c r="F2079" s="2">
        <f t="shared" si="294"/>
        <v>4.1465663572391393E-3</v>
      </c>
      <c r="G2079" s="2">
        <f t="shared" si="294"/>
        <v>4.1605145401551963E-3</v>
      </c>
      <c r="H2079" s="2">
        <f t="shared" si="292"/>
        <v>0.9966474860786001</v>
      </c>
      <c r="I2079" s="2">
        <f t="shared" si="293"/>
        <v>49.916046424199187</v>
      </c>
    </row>
    <row r="2080" spans="1:9" ht="13.5" x14ac:dyDescent="0.25">
      <c r="A2080" s="3">
        <f>TITRES_STAT!B2083</f>
        <v>45330</v>
      </c>
      <c r="B2080" s="5">
        <f>TITRES_STAT!D2083</f>
        <v>0.68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3.8503830460077724E-3</v>
      </c>
      <c r="G2080" s="2">
        <f t="shared" si="294"/>
        <v>3.863334930144111E-3</v>
      </c>
      <c r="H2080" s="2">
        <f t="shared" si="292"/>
        <v>0.9966474860786001</v>
      </c>
      <c r="I2080" s="2">
        <f t="shared" si="293"/>
        <v>49.916046424199187</v>
      </c>
    </row>
    <row r="2081" spans="1:9" ht="13.5" x14ac:dyDescent="0.25">
      <c r="A2081" s="3">
        <f>TITRES_STAT!B2084</f>
        <v>45331</v>
      </c>
      <c r="B2081" s="5">
        <f>TITRES_STAT!D2084</f>
        <v>0.69</v>
      </c>
      <c r="C2081" s="2">
        <f t="shared" si="288"/>
        <v>9.9999999999998979E-3</v>
      </c>
      <c r="D2081" s="2">
        <f t="shared" si="289"/>
        <v>9.9999999999998979E-3</v>
      </c>
      <c r="E2081" s="2">
        <f t="shared" si="290"/>
        <v>0</v>
      </c>
      <c r="F2081" s="2">
        <f t="shared" si="294"/>
        <v>4.2896413998643529E-3</v>
      </c>
      <c r="G2081" s="2">
        <f t="shared" si="294"/>
        <v>3.5873824351338175E-3</v>
      </c>
      <c r="H2081" s="2">
        <f t="shared" si="292"/>
        <v>1.1957580429264547</v>
      </c>
      <c r="I2081" s="2">
        <f t="shared" si="293"/>
        <v>54.457641486435207</v>
      </c>
    </row>
    <row r="2082" spans="1:9" ht="13.5" x14ac:dyDescent="0.25">
      <c r="A2082" s="3">
        <f>TITRES_STAT!B2085</f>
        <v>45334</v>
      </c>
      <c r="B2082" s="5">
        <f>TITRES_STAT!D2085</f>
        <v>0.69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3.9832384427311842E-3</v>
      </c>
      <c r="G2082" s="2">
        <f t="shared" si="294"/>
        <v>3.3311408326242588E-3</v>
      </c>
      <c r="H2082" s="2">
        <f t="shared" si="292"/>
        <v>1.1957580429264547</v>
      </c>
      <c r="I2082" s="2">
        <f t="shared" si="293"/>
        <v>54.457641486435207</v>
      </c>
    </row>
    <row r="2083" spans="1:9" ht="13.5" x14ac:dyDescent="0.25">
      <c r="A2083" s="3">
        <f>TITRES_STAT!B2086</f>
        <v>45335</v>
      </c>
      <c r="B2083" s="5">
        <f>TITRES_STAT!D2086</f>
        <v>0.66</v>
      </c>
      <c r="C2083" s="2">
        <f t="shared" si="288"/>
        <v>-2.9999999999999916E-2</v>
      </c>
      <c r="D2083" s="2">
        <f t="shared" si="289"/>
        <v>0</v>
      </c>
      <c r="E2083" s="2">
        <f t="shared" si="290"/>
        <v>2.9999999999999916E-2</v>
      </c>
      <c r="F2083" s="2">
        <f t="shared" si="294"/>
        <v>3.6987214111075281E-3</v>
      </c>
      <c r="G2083" s="2">
        <f t="shared" si="294"/>
        <v>5.2360593445796629E-3</v>
      </c>
      <c r="H2083" s="2">
        <f t="shared" si="292"/>
        <v>0.70639409672398423</v>
      </c>
      <c r="I2083" s="2">
        <f t="shared" si="293"/>
        <v>41.396890558878106</v>
      </c>
    </row>
    <row r="2084" spans="1:9" ht="13.5" x14ac:dyDescent="0.25">
      <c r="A2084" s="3">
        <f>TITRES_STAT!B2087</f>
        <v>45336</v>
      </c>
      <c r="B2084" s="5">
        <f>TITRES_STAT!D2087</f>
        <v>0.68</v>
      </c>
      <c r="C2084" s="2">
        <f t="shared" si="288"/>
        <v>2.0000000000000018E-2</v>
      </c>
      <c r="D2084" s="2">
        <f t="shared" si="289"/>
        <v>2.0000000000000018E-2</v>
      </c>
      <c r="E2084" s="2">
        <f t="shared" si="290"/>
        <v>0</v>
      </c>
      <c r="F2084" s="2">
        <f t="shared" si="294"/>
        <v>4.8630984531712771E-3</v>
      </c>
      <c r="G2084" s="2">
        <f t="shared" si="294"/>
        <v>4.8620551056811154E-3</v>
      </c>
      <c r="H2084" s="2">
        <f t="shared" si="292"/>
        <v>1.0002145898118149</v>
      </c>
      <c r="I2084" s="2">
        <f t="shared" si="293"/>
        <v>50.005364169747288</v>
      </c>
    </row>
    <row r="2085" spans="1:9" ht="13.5" x14ac:dyDescent="0.25">
      <c r="A2085" s="3">
        <f>TITRES_STAT!B2088</f>
        <v>45337</v>
      </c>
      <c r="B2085" s="5">
        <f>TITRES_STAT!D2088</f>
        <v>0.68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4.515734277944757E-3</v>
      </c>
      <c r="G2085" s="2">
        <f t="shared" si="294"/>
        <v>4.5147654552753214E-3</v>
      </c>
      <c r="H2085" s="2">
        <f t="shared" si="292"/>
        <v>1.0002145898118149</v>
      </c>
      <c r="I2085" s="2">
        <f t="shared" si="293"/>
        <v>50.005364169747288</v>
      </c>
    </row>
    <row r="2086" spans="1:9" ht="13.5" x14ac:dyDescent="0.25">
      <c r="A2086" s="3">
        <f>TITRES_STAT!B2089</f>
        <v>45338</v>
      </c>
      <c r="B2086" s="5">
        <f>TITRES_STAT!D2089</f>
        <v>0.68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4.1931818295201312E-3</v>
      </c>
      <c r="G2086" s="2">
        <f t="shared" si="294"/>
        <v>4.1922822084699413E-3</v>
      </c>
      <c r="H2086" s="2">
        <f t="shared" si="292"/>
        <v>1.0002145898118147</v>
      </c>
      <c r="I2086" s="2">
        <f t="shared" si="293"/>
        <v>50.005364169747281</v>
      </c>
    </row>
    <row r="2087" spans="1:9" ht="13.5" x14ac:dyDescent="0.25">
      <c r="A2087" s="3">
        <f>TITRES_STAT!B2090</f>
        <v>45341</v>
      </c>
      <c r="B2087" s="5">
        <f>TITRES_STAT!D2090</f>
        <v>0.67</v>
      </c>
      <c r="C2087" s="2">
        <f t="shared" si="288"/>
        <v>-1.0000000000000009E-2</v>
      </c>
      <c r="D2087" s="2">
        <f t="shared" si="289"/>
        <v>0</v>
      </c>
      <c r="E2087" s="2">
        <f t="shared" si="290"/>
        <v>1.0000000000000009E-2</v>
      </c>
      <c r="F2087" s="2">
        <f t="shared" si="294"/>
        <v>3.8936688416972647E-3</v>
      </c>
      <c r="G2087" s="2">
        <f t="shared" si="294"/>
        <v>4.6071191935792314E-3</v>
      </c>
      <c r="H2087" s="2">
        <f t="shared" si="292"/>
        <v>0.84514176388657891</v>
      </c>
      <c r="I2087" s="2">
        <f t="shared" si="293"/>
        <v>45.80362227053952</v>
      </c>
    </row>
    <row r="2088" spans="1:9" ht="13.5" x14ac:dyDescent="0.25">
      <c r="A2088" s="3">
        <f>TITRES_STAT!B2091</f>
        <v>45342</v>
      </c>
      <c r="B2088" s="5">
        <f>TITRES_STAT!D2091</f>
        <v>0.66</v>
      </c>
      <c r="C2088" s="2">
        <f t="shared" si="288"/>
        <v>-1.0000000000000009E-2</v>
      </c>
      <c r="D2088" s="2">
        <f t="shared" si="289"/>
        <v>0</v>
      </c>
      <c r="E2088" s="2">
        <f t="shared" si="290"/>
        <v>1.0000000000000009E-2</v>
      </c>
      <c r="F2088" s="2">
        <f t="shared" si="294"/>
        <v>3.6155496387188886E-3</v>
      </c>
      <c r="G2088" s="2">
        <f t="shared" si="294"/>
        <v>4.9923249654664293E-3</v>
      </c>
      <c r="H2088" s="2">
        <f t="shared" si="292"/>
        <v>0.72422161292160403</v>
      </c>
      <c r="I2088" s="2">
        <f t="shared" si="293"/>
        <v>42.00281492205913</v>
      </c>
    </row>
    <row r="2089" spans="1:9" ht="13.5" x14ac:dyDescent="0.25">
      <c r="A2089" s="3">
        <f>TITRES_STAT!B2092</f>
        <v>45343</v>
      </c>
      <c r="B2089" s="5">
        <f>TITRES_STAT!D2092</f>
        <v>0.68</v>
      </c>
      <c r="C2089" s="2">
        <f t="shared" si="288"/>
        <v>2.0000000000000018E-2</v>
      </c>
      <c r="D2089" s="2">
        <f t="shared" si="289"/>
        <v>2.0000000000000018E-2</v>
      </c>
      <c r="E2089" s="2">
        <f t="shared" si="290"/>
        <v>0</v>
      </c>
      <c r="F2089" s="2">
        <f t="shared" si="294"/>
        <v>4.7858675216675408E-3</v>
      </c>
      <c r="G2089" s="2">
        <f t="shared" si="294"/>
        <v>4.6357303250759698E-3</v>
      </c>
      <c r="H2089" s="2">
        <f t="shared" si="292"/>
        <v>1.0323869565447836</v>
      </c>
      <c r="I2089" s="2">
        <f t="shared" si="293"/>
        <v>50.796771413054238</v>
      </c>
    </row>
    <row r="2090" spans="1:9" ht="13.5" x14ac:dyDescent="0.25">
      <c r="A2090" s="3">
        <f>TITRES_STAT!B2093</f>
        <v>45344</v>
      </c>
      <c r="B2090" s="5">
        <f>TITRES_STAT!D2093</f>
        <v>0.7</v>
      </c>
      <c r="C2090" s="2">
        <f t="shared" si="288"/>
        <v>1.9999999999999907E-2</v>
      </c>
      <c r="D2090" s="2">
        <f t="shared" si="289"/>
        <v>1.9999999999999907E-2</v>
      </c>
      <c r="E2090" s="2">
        <f t="shared" si="290"/>
        <v>0</v>
      </c>
      <c r="F2090" s="2">
        <f t="shared" si="294"/>
        <v>5.8725912701198526E-3</v>
      </c>
      <c r="G2090" s="2">
        <f t="shared" si="294"/>
        <v>4.3046067304276861E-3</v>
      </c>
      <c r="H2090" s="2">
        <f t="shared" si="292"/>
        <v>1.3642573266005136</v>
      </c>
      <c r="I2090" s="2">
        <f t="shared" si="293"/>
        <v>57.70341964265512</v>
      </c>
    </row>
    <row r="2091" spans="1:9" ht="13.5" x14ac:dyDescent="0.25">
      <c r="A2091" s="3">
        <f>TITRES_STAT!B2094</f>
        <v>45345</v>
      </c>
      <c r="B2091" s="5">
        <f>TITRES_STAT!D2094</f>
        <v>0.7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5.4531204651112912E-3</v>
      </c>
      <c r="G2091" s="2">
        <f t="shared" si="294"/>
        <v>3.9971348211114231E-3</v>
      </c>
      <c r="H2091" s="2">
        <f t="shared" si="292"/>
        <v>1.3642573266005134</v>
      </c>
      <c r="I2091" s="2">
        <f t="shared" si="293"/>
        <v>57.703419642655113</v>
      </c>
    </row>
    <row r="2092" spans="1:9" ht="13.5" x14ac:dyDescent="0.25">
      <c r="A2092" s="3">
        <f>TITRES_STAT!B2095</f>
        <v>45348</v>
      </c>
      <c r="B2092" s="5">
        <f>TITRES_STAT!D2095</f>
        <v>0.7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5.0636118604604841E-3</v>
      </c>
      <c r="G2092" s="2">
        <f t="shared" si="294"/>
        <v>3.7116251910320358E-3</v>
      </c>
      <c r="H2092" s="2">
        <f t="shared" si="292"/>
        <v>1.3642573266005131</v>
      </c>
      <c r="I2092" s="2">
        <f t="shared" si="293"/>
        <v>57.703419642655113</v>
      </c>
    </row>
    <row r="2093" spans="1:9" ht="13.5" x14ac:dyDescent="0.25">
      <c r="A2093" s="3">
        <f>TITRES_STAT!B2096</f>
        <v>45349</v>
      </c>
      <c r="B2093" s="5">
        <f>TITRES_STAT!D2096</f>
        <v>0.7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4.7019252989990209E-3</v>
      </c>
      <c r="G2093" s="2">
        <f t="shared" si="295"/>
        <v>3.4465091059583189E-3</v>
      </c>
      <c r="H2093" s="2">
        <f t="shared" si="292"/>
        <v>1.3642573266005131</v>
      </c>
      <c r="I2093" s="2">
        <f t="shared" si="293"/>
        <v>57.703419642655113</v>
      </c>
    </row>
    <row r="2094" spans="1:9" ht="13.5" x14ac:dyDescent="0.25">
      <c r="A2094" s="3">
        <f>TITRES_STAT!B2097</f>
        <v>45350</v>
      </c>
      <c r="B2094" s="5">
        <f>TITRES_STAT!D2097</f>
        <v>0.71</v>
      </c>
      <c r="C2094" s="2">
        <f t="shared" si="288"/>
        <v>1.0000000000000009E-2</v>
      </c>
      <c r="D2094" s="2">
        <f t="shared" si="289"/>
        <v>1.0000000000000009E-2</v>
      </c>
      <c r="E2094" s="2">
        <f t="shared" si="290"/>
        <v>0</v>
      </c>
      <c r="F2094" s="2">
        <f t="shared" si="295"/>
        <v>5.0803592062133775E-3</v>
      </c>
      <c r="G2094" s="2">
        <f t="shared" si="295"/>
        <v>3.2003298841041532E-3</v>
      </c>
      <c r="H2094" s="2">
        <f t="shared" si="292"/>
        <v>1.5874486037977578</v>
      </c>
      <c r="I2094" s="2">
        <f t="shared" si="293"/>
        <v>61.351889327106306</v>
      </c>
    </row>
    <row r="2095" spans="1:9" ht="13.5" x14ac:dyDescent="0.25">
      <c r="A2095" s="3">
        <f>TITRES_STAT!B2098</f>
        <v>45351</v>
      </c>
      <c r="B2095" s="5">
        <f>TITRES_STAT!D2098</f>
        <v>0.71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4.7174764057695646E-3</v>
      </c>
      <c r="G2095" s="2">
        <f t="shared" si="295"/>
        <v>2.9717348923824281E-3</v>
      </c>
      <c r="H2095" s="2">
        <f t="shared" si="292"/>
        <v>1.5874486037977575</v>
      </c>
      <c r="I2095" s="2">
        <f t="shared" si="293"/>
        <v>61.351889327106306</v>
      </c>
    </row>
    <row r="2096" spans="1:9" ht="13.5" x14ac:dyDescent="0.25">
      <c r="A2096" s="3">
        <f>TITRES_STAT!B2099</f>
        <v>45352</v>
      </c>
      <c r="B2096" s="5">
        <f>TITRES_STAT!D2099</f>
        <v>0.71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4.3805138053574525E-3</v>
      </c>
      <c r="G2096" s="2">
        <f t="shared" si="295"/>
        <v>2.7594681143551119E-3</v>
      </c>
      <c r="H2096" s="2">
        <f t="shared" si="292"/>
        <v>1.5874486037977573</v>
      </c>
      <c r="I2096" s="2">
        <f t="shared" si="293"/>
        <v>61.351889327106299</v>
      </c>
    </row>
    <row r="2097" spans="1:9" ht="13.5" x14ac:dyDescent="0.25">
      <c r="A2097" s="3">
        <f>TITRES_STAT!B2100</f>
        <v>45355</v>
      </c>
      <c r="B2097" s="5">
        <f>TITRES_STAT!D2100</f>
        <v>0.71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4.0676199621176344E-3</v>
      </c>
      <c r="G2097" s="2">
        <f t="shared" si="295"/>
        <v>2.5623632490440326E-3</v>
      </c>
      <c r="H2097" s="2">
        <f t="shared" si="292"/>
        <v>1.5874486037977573</v>
      </c>
      <c r="I2097" s="2">
        <f t="shared" si="293"/>
        <v>61.351889327106299</v>
      </c>
    </row>
    <row r="2098" spans="1:9" ht="13.5" x14ac:dyDescent="0.25">
      <c r="A2098" s="3">
        <f>TITRES_STAT!B2101</f>
        <v>45356</v>
      </c>
      <c r="B2098" s="5">
        <f>TITRES_STAT!D2101</f>
        <v>0.72</v>
      </c>
      <c r="C2098" s="2">
        <f t="shared" si="288"/>
        <v>1.0000000000000009E-2</v>
      </c>
      <c r="D2098" s="2">
        <f t="shared" si="289"/>
        <v>1.0000000000000009E-2</v>
      </c>
      <c r="E2098" s="2">
        <f t="shared" si="290"/>
        <v>0</v>
      </c>
      <c r="F2098" s="2">
        <f t="shared" si="295"/>
        <v>4.491361393394947E-3</v>
      </c>
      <c r="G2098" s="2">
        <f t="shared" si="295"/>
        <v>2.3793373026837444E-3</v>
      </c>
      <c r="H2098" s="2">
        <f t="shared" si="292"/>
        <v>1.8876522417939527</v>
      </c>
      <c r="I2098" s="2">
        <f t="shared" si="293"/>
        <v>65.369791226011671</v>
      </c>
    </row>
    <row r="2099" spans="1:9" ht="13.5" x14ac:dyDescent="0.25">
      <c r="A2099" s="3">
        <f>TITRES_STAT!B2102</f>
        <v>45357</v>
      </c>
      <c r="B2099" s="5">
        <f>TITRES_STAT!D2102</f>
        <v>0.75</v>
      </c>
      <c r="C2099" s="2">
        <f t="shared" si="288"/>
        <v>3.0000000000000027E-2</v>
      </c>
      <c r="D2099" s="2">
        <f t="shared" si="289"/>
        <v>3.0000000000000027E-2</v>
      </c>
      <c r="E2099" s="2">
        <f t="shared" si="290"/>
        <v>0</v>
      </c>
      <c r="F2099" s="2">
        <f t="shared" si="295"/>
        <v>6.3134070081524519E-3</v>
      </c>
      <c r="G2099" s="2">
        <f t="shared" si="295"/>
        <v>2.2093846382063341E-3</v>
      </c>
      <c r="H2099" s="2">
        <f t="shared" si="292"/>
        <v>2.8575409183970453</v>
      </c>
      <c r="I2099" s="2">
        <f t="shared" si="293"/>
        <v>74.076749381169549</v>
      </c>
    </row>
    <row r="2100" spans="1:9" ht="13.5" x14ac:dyDescent="0.25">
      <c r="A2100" s="3">
        <f>TITRES_STAT!B2103</f>
        <v>45358</v>
      </c>
      <c r="B2100" s="5">
        <f>TITRES_STAT!D2103</f>
        <v>0.77</v>
      </c>
      <c r="C2100" s="2">
        <f t="shared" si="288"/>
        <v>2.0000000000000018E-2</v>
      </c>
      <c r="D2100" s="2">
        <f t="shared" si="289"/>
        <v>2.0000000000000018E-2</v>
      </c>
      <c r="E2100" s="2">
        <f t="shared" si="290"/>
        <v>0</v>
      </c>
      <c r="F2100" s="2">
        <f t="shared" si="295"/>
        <v>7.2910207932844204E-3</v>
      </c>
      <c r="G2100" s="2">
        <f t="shared" si="295"/>
        <v>2.0515714497630244E-3</v>
      </c>
      <c r="H2100" s="2">
        <f t="shared" si="292"/>
        <v>3.5538712503172145</v>
      </c>
      <c r="I2100" s="2">
        <f t="shared" si="293"/>
        <v>78.040661559539217</v>
      </c>
    </row>
    <row r="2101" spans="1:9" ht="13.5" x14ac:dyDescent="0.25">
      <c r="A2101" s="3">
        <f>TITRES_STAT!B2104</f>
        <v>45359</v>
      </c>
      <c r="B2101" s="5">
        <f>TITRES_STAT!D2104</f>
        <v>0.76</v>
      </c>
      <c r="C2101" s="2">
        <f t="shared" si="288"/>
        <v>-1.0000000000000009E-2</v>
      </c>
      <c r="D2101" s="2">
        <f t="shared" si="289"/>
        <v>0</v>
      </c>
      <c r="E2101" s="2">
        <f t="shared" si="290"/>
        <v>1.0000000000000009E-2</v>
      </c>
      <c r="F2101" s="2">
        <f t="shared" si="295"/>
        <v>6.7702335937641052E-3</v>
      </c>
      <c r="G2101" s="2">
        <f t="shared" si="295"/>
        <v>2.6193163462085237E-3</v>
      </c>
      <c r="H2101" s="2">
        <f t="shared" si="292"/>
        <v>2.5847330749353965</v>
      </c>
      <c r="I2101" s="2">
        <f t="shared" si="293"/>
        <v>72.103920177710251</v>
      </c>
    </row>
    <row r="2102" spans="1:9" ht="13.5" x14ac:dyDescent="0.25">
      <c r="A2102" s="3">
        <f>TITRES_STAT!B2105</f>
        <v>45362</v>
      </c>
      <c r="B2102" s="5">
        <f>TITRES_STAT!D2105</f>
        <v>0.76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6.2866454799238121E-3</v>
      </c>
      <c r="G2102" s="2">
        <f t="shared" si="295"/>
        <v>2.4322223214793435E-3</v>
      </c>
      <c r="H2102" s="2">
        <f t="shared" si="292"/>
        <v>2.5847330749353965</v>
      </c>
      <c r="I2102" s="2">
        <f t="shared" si="293"/>
        <v>72.103920177710251</v>
      </c>
    </row>
    <row r="2103" spans="1:9" ht="13.5" x14ac:dyDescent="0.25">
      <c r="A2103" s="3">
        <f>TITRES_STAT!B2106</f>
        <v>45363</v>
      </c>
      <c r="B2103" s="5">
        <f>TITRES_STAT!D2106</f>
        <v>0.77</v>
      </c>
      <c r="C2103" s="2">
        <f t="shared" si="288"/>
        <v>1.0000000000000009E-2</v>
      </c>
      <c r="D2103" s="2">
        <f t="shared" si="289"/>
        <v>1.0000000000000009E-2</v>
      </c>
      <c r="E2103" s="2">
        <f t="shared" si="290"/>
        <v>0</v>
      </c>
      <c r="F2103" s="2">
        <f t="shared" si="295"/>
        <v>6.5518850885006837E-3</v>
      </c>
      <c r="G2103" s="2">
        <f t="shared" si="295"/>
        <v>2.2584921556593903E-3</v>
      </c>
      <c r="H2103" s="2">
        <f t="shared" si="292"/>
        <v>2.9009997099537381</v>
      </c>
      <c r="I2103" s="2">
        <f t="shared" si="293"/>
        <v>74.365545389598111</v>
      </c>
    </row>
    <row r="2104" spans="1:9" ht="13.5" x14ac:dyDescent="0.25">
      <c r="A2104" s="3">
        <f>TITRES_STAT!B2107</f>
        <v>45364</v>
      </c>
      <c r="B2104" s="5">
        <f>TITRES_STAT!D2107</f>
        <v>0.76</v>
      </c>
      <c r="C2104" s="2">
        <f t="shared" si="288"/>
        <v>-1.0000000000000009E-2</v>
      </c>
      <c r="D2104" s="2">
        <f t="shared" si="289"/>
        <v>0</v>
      </c>
      <c r="E2104" s="2">
        <f t="shared" si="290"/>
        <v>1.0000000000000009E-2</v>
      </c>
      <c r="F2104" s="2">
        <f t="shared" si="295"/>
        <v>6.0838932964649211E-3</v>
      </c>
      <c r="G2104" s="2">
        <f t="shared" si="295"/>
        <v>2.8114570016837198E-3</v>
      </c>
      <c r="H2104" s="2">
        <f t="shared" si="292"/>
        <v>2.1639645539026247</v>
      </c>
      <c r="I2104" s="2">
        <f t="shared" si="293"/>
        <v>68.394083341845914</v>
      </c>
    </row>
    <row r="2105" spans="1:9" ht="13.5" x14ac:dyDescent="0.25">
      <c r="A2105" s="3">
        <f>TITRES_STAT!B2108</f>
        <v>45365</v>
      </c>
      <c r="B2105" s="5">
        <f>TITRES_STAT!D2108</f>
        <v>0.74</v>
      </c>
      <c r="C2105" s="2">
        <f t="shared" si="288"/>
        <v>-2.0000000000000018E-2</v>
      </c>
      <c r="D2105" s="2">
        <f t="shared" si="289"/>
        <v>0</v>
      </c>
      <c r="E2105" s="2">
        <f t="shared" si="290"/>
        <v>2.0000000000000018E-2</v>
      </c>
      <c r="F2105" s="2">
        <f t="shared" si="295"/>
        <v>5.6493294895745699E-3</v>
      </c>
      <c r="G2105" s="2">
        <f t="shared" si="295"/>
        <v>4.039210072992027E-3</v>
      </c>
      <c r="H2105" s="2">
        <f t="shared" si="292"/>
        <v>1.3986223512732168</v>
      </c>
      <c r="I2105" s="2">
        <f t="shared" si="293"/>
        <v>58.309402083692405</v>
      </c>
    </row>
    <row r="2106" spans="1:9" ht="13.5" x14ac:dyDescent="0.25">
      <c r="A2106" s="3">
        <f>TITRES_STAT!B2109</f>
        <v>45366</v>
      </c>
      <c r="B2106" s="5">
        <f>TITRES_STAT!D2109</f>
        <v>0.77</v>
      </c>
      <c r="C2106" s="2">
        <f t="shared" si="288"/>
        <v>3.0000000000000027E-2</v>
      </c>
      <c r="D2106" s="2">
        <f t="shared" si="289"/>
        <v>3.0000000000000027E-2</v>
      </c>
      <c r="E2106" s="2">
        <f t="shared" si="290"/>
        <v>0</v>
      </c>
      <c r="F2106" s="2">
        <f t="shared" si="295"/>
        <v>7.3886630974621028E-3</v>
      </c>
      <c r="G2106" s="2">
        <f t="shared" si="295"/>
        <v>3.7506950677783112E-3</v>
      </c>
      <c r="H2106" s="2">
        <f t="shared" si="292"/>
        <v>1.9699450272396331</v>
      </c>
      <c r="I2106" s="2">
        <f t="shared" si="293"/>
        <v>66.329343108096737</v>
      </c>
    </row>
    <row r="2107" spans="1:9" ht="13.5" x14ac:dyDescent="0.25">
      <c r="A2107" s="3">
        <f>TITRES_STAT!B2110</f>
        <v>45369</v>
      </c>
      <c r="B2107" s="5">
        <f>TITRES_STAT!D2110</f>
        <v>0.76</v>
      </c>
      <c r="C2107" s="2">
        <f t="shared" si="288"/>
        <v>-1.0000000000000009E-2</v>
      </c>
      <c r="D2107" s="2">
        <f t="shared" si="289"/>
        <v>0</v>
      </c>
      <c r="E2107" s="2">
        <f t="shared" si="290"/>
        <v>1.0000000000000009E-2</v>
      </c>
      <c r="F2107" s="2">
        <f t="shared" si="295"/>
        <v>6.8609014476433815E-3</v>
      </c>
      <c r="G2107" s="2">
        <f t="shared" si="295"/>
        <v>4.1970739915084326E-3</v>
      </c>
      <c r="H2107" s="2">
        <f t="shared" si="292"/>
        <v>1.6346867988328142</v>
      </c>
      <c r="I2107" s="2">
        <f t="shared" si="293"/>
        <v>62.044824438221376</v>
      </c>
    </row>
    <row r="2108" spans="1:9" ht="13.5" x14ac:dyDescent="0.25">
      <c r="A2108" s="3">
        <f>TITRES_STAT!B2111</f>
        <v>45370</v>
      </c>
      <c r="B2108" s="5">
        <f>TITRES_STAT!D2111</f>
        <v>0.76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6.3708370585259964E-3</v>
      </c>
      <c r="G2108" s="2">
        <f t="shared" si="295"/>
        <v>3.8972829921149728E-3</v>
      </c>
      <c r="H2108" s="2">
        <f t="shared" si="292"/>
        <v>1.6346867988328142</v>
      </c>
      <c r="I2108" s="2">
        <f t="shared" si="293"/>
        <v>62.044824438221376</v>
      </c>
    </row>
    <row r="2109" spans="1:9" ht="13.5" x14ac:dyDescent="0.25">
      <c r="A2109" s="3">
        <f>TITRES_STAT!B2112</f>
        <v>45372</v>
      </c>
      <c r="B2109" s="5">
        <f>TITRES_STAT!D2112</f>
        <v>0.73</v>
      </c>
      <c r="C2109" s="2">
        <f t="shared" si="288"/>
        <v>-3.0000000000000027E-2</v>
      </c>
      <c r="D2109" s="2">
        <f t="shared" si="289"/>
        <v>0</v>
      </c>
      <c r="E2109" s="2">
        <f t="shared" si="290"/>
        <v>3.0000000000000027E-2</v>
      </c>
      <c r="F2109" s="2">
        <f t="shared" ref="F2109:G2124" si="296">((F2108*13)+D2109)/14</f>
        <v>5.9157772686312818E-3</v>
      </c>
      <c r="G2109" s="2">
        <f t="shared" si="296"/>
        <v>5.7617627783924773E-3</v>
      </c>
      <c r="H2109" s="2">
        <f t="shared" si="292"/>
        <v>1.026730446247524</v>
      </c>
      <c r="I2109" s="2">
        <f t="shared" si="293"/>
        <v>50.65944749330172</v>
      </c>
    </row>
    <row r="2110" spans="1:9" ht="13.5" x14ac:dyDescent="0.25">
      <c r="A2110" s="3">
        <f>TITRES_STAT!B2113</f>
        <v>45373</v>
      </c>
      <c r="B2110" s="5">
        <f>TITRES_STAT!D2113</f>
        <v>0.74</v>
      </c>
      <c r="C2110" s="2">
        <f t="shared" si="288"/>
        <v>1.0000000000000009E-2</v>
      </c>
      <c r="D2110" s="2">
        <f t="shared" si="289"/>
        <v>1.0000000000000009E-2</v>
      </c>
      <c r="E2110" s="2">
        <f t="shared" si="290"/>
        <v>0</v>
      </c>
      <c r="F2110" s="2">
        <f t="shared" si="296"/>
        <v>6.2075074637290483E-3</v>
      </c>
      <c r="G2110" s="2">
        <f t="shared" si="296"/>
        <v>5.3502082942215859E-3</v>
      </c>
      <c r="H2110" s="2">
        <f t="shared" si="292"/>
        <v>1.1602365968505144</v>
      </c>
      <c r="I2110" s="2">
        <f t="shared" si="293"/>
        <v>53.708774239917254</v>
      </c>
    </row>
    <row r="2111" spans="1:9" ht="13.5" x14ac:dyDescent="0.25">
      <c r="A2111" s="3">
        <f>TITRES_STAT!B2114</f>
        <v>45376</v>
      </c>
      <c r="B2111" s="5">
        <f>TITRES_STAT!D2114</f>
        <v>0.71</v>
      </c>
      <c r="C2111" s="2">
        <f t="shared" si="288"/>
        <v>-3.0000000000000027E-2</v>
      </c>
      <c r="D2111" s="2">
        <f t="shared" si="289"/>
        <v>0</v>
      </c>
      <c r="E2111" s="2">
        <f t="shared" si="290"/>
        <v>3.0000000000000027E-2</v>
      </c>
      <c r="F2111" s="2">
        <f t="shared" si="296"/>
        <v>5.7641140734626881E-3</v>
      </c>
      <c r="G2111" s="2">
        <f t="shared" si="296"/>
        <v>7.110907701777189E-3</v>
      </c>
      <c r="H2111" s="2">
        <f t="shared" si="292"/>
        <v>0.81060172838723465</v>
      </c>
      <c r="I2111" s="2">
        <f t="shared" si="293"/>
        <v>44.769742328107988</v>
      </c>
    </row>
    <row r="2112" spans="1:9" ht="13.5" x14ac:dyDescent="0.25">
      <c r="A2112" s="3">
        <f>TITRES_STAT!B2115</f>
        <v>45377</v>
      </c>
      <c r="B2112" s="5">
        <f>TITRES_STAT!D2115</f>
        <v>0.71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5.3523916396439252E-3</v>
      </c>
      <c r="G2112" s="2">
        <f t="shared" si="296"/>
        <v>6.6029857230788186E-3</v>
      </c>
      <c r="H2112" s="2">
        <f t="shared" si="292"/>
        <v>0.81060172838723477</v>
      </c>
      <c r="I2112" s="2">
        <f t="shared" si="293"/>
        <v>44.769742328107988</v>
      </c>
    </row>
    <row r="2113" spans="1:9" ht="13.5" x14ac:dyDescent="0.25">
      <c r="A2113" s="3">
        <f>TITRES_STAT!B2116</f>
        <v>45378</v>
      </c>
      <c r="B2113" s="5">
        <f>TITRES_STAT!D2116</f>
        <v>0.72</v>
      </c>
      <c r="C2113" s="2">
        <f t="shared" si="288"/>
        <v>1.0000000000000009E-2</v>
      </c>
      <c r="D2113" s="2">
        <f t="shared" si="289"/>
        <v>1.0000000000000009E-2</v>
      </c>
      <c r="E2113" s="2">
        <f t="shared" si="290"/>
        <v>0</v>
      </c>
      <c r="F2113" s="2">
        <f t="shared" si="296"/>
        <v>5.6843636653836462E-3</v>
      </c>
      <c r="G2113" s="2">
        <f t="shared" si="296"/>
        <v>6.1313438857160457E-3</v>
      </c>
      <c r="H2113" s="2">
        <f t="shared" si="292"/>
        <v>0.92709914357051282</v>
      </c>
      <c r="I2113" s="2">
        <f t="shared" si="293"/>
        <v>48.108533837693038</v>
      </c>
    </row>
    <row r="2114" spans="1:9" ht="13.5" x14ac:dyDescent="0.25">
      <c r="A2114" s="3">
        <f>TITRES_STAT!B2117</f>
        <v>45379</v>
      </c>
      <c r="B2114" s="5">
        <f>TITRES_STAT!D2117</f>
        <v>0.71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5.2783376892848151E-3</v>
      </c>
      <c r="G2114" s="2">
        <f t="shared" si="296"/>
        <v>6.4076764653077578E-3</v>
      </c>
      <c r="H2114" s="2">
        <f t="shared" si="292"/>
        <v>0.82375221624603345</v>
      </c>
      <c r="I2114" s="2">
        <f t="shared" si="293"/>
        <v>45.167989867703881</v>
      </c>
    </row>
    <row r="2115" spans="1:9" ht="13.5" x14ac:dyDescent="0.25">
      <c r="A2115" s="3">
        <f>TITRES_STAT!B2118</f>
        <v>45380</v>
      </c>
      <c r="B2115" s="5">
        <f>TITRES_STAT!D2118</f>
        <v>0.7</v>
      </c>
      <c r="C2115" s="2">
        <f t="shared" ref="C2115:C2178" si="297">B2115-B2114</f>
        <v>-1.0000000000000009E-2</v>
      </c>
      <c r="D2115" s="2">
        <f t="shared" ref="D2115:D2178" si="298">IF(C2115&gt;0,C2115,0)</f>
        <v>0</v>
      </c>
      <c r="E2115" s="2">
        <f t="shared" ref="E2115:E2178" si="299">IF(C2115&lt;0,-C2115,0)</f>
        <v>1.0000000000000009E-2</v>
      </c>
      <c r="F2115" s="2">
        <f t="shared" si="296"/>
        <v>4.9013135686216142E-3</v>
      </c>
      <c r="G2115" s="2">
        <f t="shared" si="296"/>
        <v>6.6642710035000616E-3</v>
      </c>
      <c r="H2115" s="2">
        <f t="shared" si="292"/>
        <v>0.73546132293351429</v>
      </c>
      <c r="I2115" s="2">
        <f t="shared" si="293"/>
        <v>42.378433515898635</v>
      </c>
    </row>
    <row r="2116" spans="1:9" ht="13.5" x14ac:dyDescent="0.25">
      <c r="A2116" s="3">
        <f>TITRES_STAT!B2119</f>
        <v>45383</v>
      </c>
      <c r="B2116" s="5">
        <f>TITRES_STAT!D2119</f>
        <v>0.67</v>
      </c>
      <c r="C2116" s="2">
        <f t="shared" si="297"/>
        <v>-2.9999999999999916E-2</v>
      </c>
      <c r="D2116" s="2">
        <f t="shared" si="298"/>
        <v>0</v>
      </c>
      <c r="E2116" s="2">
        <f t="shared" si="299"/>
        <v>2.9999999999999916E-2</v>
      </c>
      <c r="F2116" s="2">
        <f t="shared" si="296"/>
        <v>4.5512197422914995E-3</v>
      </c>
      <c r="G2116" s="2">
        <f t="shared" si="296"/>
        <v>8.3311087889643368E-3</v>
      </c>
      <c r="H2116" s="2">
        <f t="shared" si="292"/>
        <v>0.54629219922325301</v>
      </c>
      <c r="I2116" s="2">
        <f t="shared" si="293"/>
        <v>35.329169965267326</v>
      </c>
    </row>
    <row r="2117" spans="1:9" ht="13.5" x14ac:dyDescent="0.25">
      <c r="A2117" s="3">
        <f>TITRES_STAT!B2120</f>
        <v>45384</v>
      </c>
      <c r="B2117" s="5">
        <f>TITRES_STAT!D2120</f>
        <v>0.64</v>
      </c>
      <c r="C2117" s="2">
        <f t="shared" si="297"/>
        <v>-3.0000000000000027E-2</v>
      </c>
      <c r="D2117" s="2">
        <f t="shared" si="298"/>
        <v>0</v>
      </c>
      <c r="E2117" s="2">
        <f t="shared" si="299"/>
        <v>3.0000000000000027E-2</v>
      </c>
      <c r="F2117" s="2">
        <f t="shared" si="296"/>
        <v>4.226132617842107E-3</v>
      </c>
      <c r="G2117" s="2">
        <f t="shared" si="296"/>
        <v>9.8788867326097419E-3</v>
      </c>
      <c r="H2117" s="2">
        <f t="shared" si="292"/>
        <v>0.42779441977928961</v>
      </c>
      <c r="I2117" s="2">
        <f t="shared" si="293"/>
        <v>29.961905849542305</v>
      </c>
    </row>
    <row r="2118" spans="1:9" ht="13.5" x14ac:dyDescent="0.25">
      <c r="A2118" s="3">
        <f>TITRES_STAT!B2121</f>
        <v>45385</v>
      </c>
      <c r="B2118" s="5">
        <f>TITRES_STAT!D2121</f>
        <v>0.64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3.9242660022819568E-3</v>
      </c>
      <c r="G2118" s="2">
        <f t="shared" si="296"/>
        <v>9.1732519659947602E-3</v>
      </c>
      <c r="H2118" s="2">
        <f t="shared" si="292"/>
        <v>0.42779441977928967</v>
      </c>
      <c r="I2118" s="2">
        <f t="shared" si="293"/>
        <v>29.961905849542305</v>
      </c>
    </row>
    <row r="2119" spans="1:9" ht="13.5" x14ac:dyDescent="0.25">
      <c r="A2119" s="3">
        <f>TITRES_STAT!B2122</f>
        <v>45386</v>
      </c>
      <c r="B2119" s="5">
        <f>TITRES_STAT!D2122</f>
        <v>0.66</v>
      </c>
      <c r="C2119" s="2">
        <f t="shared" si="297"/>
        <v>2.0000000000000018E-2</v>
      </c>
      <c r="D2119" s="2">
        <f t="shared" si="298"/>
        <v>2.0000000000000018E-2</v>
      </c>
      <c r="E2119" s="2">
        <f t="shared" si="299"/>
        <v>0</v>
      </c>
      <c r="F2119" s="2">
        <f t="shared" si="296"/>
        <v>5.0725327164046754E-3</v>
      </c>
      <c r="G2119" s="2">
        <f t="shared" si="296"/>
        <v>8.5180196827094202E-3</v>
      </c>
      <c r="H2119" s="2">
        <f t="shared" si="292"/>
        <v>0.59550610415955263</v>
      </c>
      <c r="I2119" s="2">
        <f t="shared" si="293"/>
        <v>37.323962760596324</v>
      </c>
    </row>
    <row r="2120" spans="1:9" ht="13.5" x14ac:dyDescent="0.25">
      <c r="A2120" s="3">
        <f>TITRES_STAT!B2123</f>
        <v>45387</v>
      </c>
      <c r="B2120" s="5">
        <f>TITRES_STAT!D2123</f>
        <v>0.66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4.7102089509471982E-3</v>
      </c>
      <c r="G2120" s="2">
        <f t="shared" si="296"/>
        <v>7.9095897053730341E-3</v>
      </c>
      <c r="H2120" s="2">
        <f t="shared" si="292"/>
        <v>0.59550610415955252</v>
      </c>
      <c r="I2120" s="2">
        <f t="shared" si="293"/>
        <v>37.323962760596316</v>
      </c>
    </row>
    <row r="2121" spans="1:9" ht="13.5" x14ac:dyDescent="0.25">
      <c r="A2121" s="3">
        <f>TITRES_STAT!B2124</f>
        <v>45390</v>
      </c>
      <c r="B2121" s="5">
        <f>TITRES_STAT!D2124</f>
        <v>0.65</v>
      </c>
      <c r="C2121" s="2">
        <f t="shared" si="297"/>
        <v>-1.0000000000000009E-2</v>
      </c>
      <c r="D2121" s="2">
        <f t="shared" si="298"/>
        <v>0</v>
      </c>
      <c r="E2121" s="2">
        <f t="shared" si="299"/>
        <v>1.0000000000000009E-2</v>
      </c>
      <c r="F2121" s="2">
        <f t="shared" si="296"/>
        <v>4.3737654544509699E-3</v>
      </c>
      <c r="G2121" s="2">
        <f t="shared" si="296"/>
        <v>8.0589047264178187E-3</v>
      </c>
      <c r="H2121" s="2">
        <f t="shared" si="292"/>
        <v>0.54272455165195976</v>
      </c>
      <c r="I2121" s="2">
        <f t="shared" si="293"/>
        <v>35.179614602672061</v>
      </c>
    </row>
    <row r="2122" spans="1:9" ht="13.5" x14ac:dyDescent="0.25">
      <c r="A2122" s="3">
        <f>TITRES_STAT!B2125</f>
        <v>45394</v>
      </c>
      <c r="B2122" s="5">
        <f>TITRES_STAT!D2125</f>
        <v>0.65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4.0613536362759011E-3</v>
      </c>
      <c r="G2122" s="2">
        <f t="shared" si="296"/>
        <v>7.4832686745308309E-3</v>
      </c>
      <c r="H2122" s="2">
        <f t="shared" si="292"/>
        <v>0.54272455165195987</v>
      </c>
      <c r="I2122" s="2">
        <f t="shared" si="293"/>
        <v>35.179614602672061</v>
      </c>
    </row>
    <row r="2123" spans="1:9" ht="13.5" x14ac:dyDescent="0.25">
      <c r="A2123" s="3">
        <f>TITRES_STAT!B2126</f>
        <v>45397</v>
      </c>
      <c r="B2123" s="5">
        <f>TITRES_STAT!D2126</f>
        <v>0.67</v>
      </c>
      <c r="C2123" s="2">
        <f t="shared" si="297"/>
        <v>2.0000000000000018E-2</v>
      </c>
      <c r="D2123" s="2">
        <f t="shared" si="298"/>
        <v>2.0000000000000018E-2</v>
      </c>
      <c r="E2123" s="2">
        <f t="shared" si="299"/>
        <v>0</v>
      </c>
      <c r="F2123" s="2">
        <f t="shared" si="296"/>
        <v>5.1998283765419097E-3</v>
      </c>
      <c r="G2123" s="2">
        <f t="shared" si="296"/>
        <v>6.9487494834929147E-3</v>
      </c>
      <c r="H2123" s="2">
        <f t="shared" si="292"/>
        <v>0.74831138881813908</v>
      </c>
      <c r="I2123" s="2">
        <f t="shared" si="293"/>
        <v>42.801951277340741</v>
      </c>
    </row>
    <row r="2124" spans="1:9" ht="13.5" x14ac:dyDescent="0.25">
      <c r="A2124" s="3">
        <f>TITRES_STAT!B2127</f>
        <v>45398</v>
      </c>
      <c r="B2124" s="5">
        <f>TITRES_STAT!D2127</f>
        <v>0.68</v>
      </c>
      <c r="C2124" s="2">
        <f t="shared" si="297"/>
        <v>1.0000000000000009E-2</v>
      </c>
      <c r="D2124" s="2">
        <f t="shared" si="298"/>
        <v>1.0000000000000009E-2</v>
      </c>
      <c r="E2124" s="2">
        <f t="shared" si="299"/>
        <v>0</v>
      </c>
      <c r="F2124" s="2">
        <f t="shared" si="296"/>
        <v>5.5426977782174888E-3</v>
      </c>
      <c r="G2124" s="2">
        <f t="shared" si="296"/>
        <v>6.4524102346719915E-3</v>
      </c>
      <c r="H2124" s="2">
        <f t="shared" si="292"/>
        <v>0.85901199344608192</v>
      </c>
      <c r="I2124" s="2">
        <f t="shared" si="293"/>
        <v>46.207985557624994</v>
      </c>
    </row>
    <row r="2125" spans="1:9" ht="13.5" x14ac:dyDescent="0.25">
      <c r="A2125" s="3">
        <f>TITRES_STAT!B2128</f>
        <v>45399</v>
      </c>
      <c r="B2125" s="5">
        <f>TITRES_STAT!D2128</f>
        <v>0.69</v>
      </c>
      <c r="C2125" s="2">
        <f t="shared" si="297"/>
        <v>9.9999999999998979E-3</v>
      </c>
      <c r="D2125" s="2">
        <f t="shared" si="298"/>
        <v>9.9999999999998979E-3</v>
      </c>
      <c r="E2125" s="2">
        <f t="shared" si="299"/>
        <v>0</v>
      </c>
      <c r="F2125" s="2">
        <f t="shared" ref="F2125:G2140" si="300">((F2124*13)+D2125)/14</f>
        <v>5.8610765083448035E-3</v>
      </c>
      <c r="G2125" s="2">
        <f t="shared" si="300"/>
        <v>5.9915237893382782E-3</v>
      </c>
      <c r="H2125" s="2">
        <f t="shared" si="292"/>
        <v>0.97822802919924956</v>
      </c>
      <c r="I2125" s="2">
        <f t="shared" si="293"/>
        <v>49.449710284168724</v>
      </c>
    </row>
    <row r="2126" spans="1:9" ht="13.5" x14ac:dyDescent="0.25">
      <c r="A2126" s="3">
        <f>TITRES_STAT!B2129</f>
        <v>45400</v>
      </c>
      <c r="B2126" s="5">
        <f>TITRES_STAT!D2129</f>
        <v>0.66</v>
      </c>
      <c r="C2126" s="2">
        <f t="shared" si="297"/>
        <v>-2.9999999999999916E-2</v>
      </c>
      <c r="D2126" s="2">
        <f t="shared" si="298"/>
        <v>0</v>
      </c>
      <c r="E2126" s="2">
        <f t="shared" si="299"/>
        <v>2.9999999999999916E-2</v>
      </c>
      <c r="F2126" s="2">
        <f t="shared" si="300"/>
        <v>5.4424281863201746E-3</v>
      </c>
      <c r="G2126" s="2">
        <f t="shared" si="300"/>
        <v>7.706414947242681E-3</v>
      </c>
      <c r="H2126" s="2">
        <f t="shared" si="292"/>
        <v>0.70622049598658709</v>
      </c>
      <c r="I2126" s="2">
        <f t="shared" si="293"/>
        <v>41.390927939722673</v>
      </c>
    </row>
    <row r="2127" spans="1:9" ht="13.5" x14ac:dyDescent="0.25">
      <c r="A2127" s="3">
        <f>TITRES_STAT!B2130</f>
        <v>45401</v>
      </c>
      <c r="B2127" s="5">
        <f>TITRES_STAT!D2130</f>
        <v>0.68</v>
      </c>
      <c r="C2127" s="2">
        <f t="shared" si="297"/>
        <v>2.0000000000000018E-2</v>
      </c>
      <c r="D2127" s="2">
        <f t="shared" si="298"/>
        <v>2.0000000000000018E-2</v>
      </c>
      <c r="E2127" s="2">
        <f t="shared" si="299"/>
        <v>0</v>
      </c>
      <c r="F2127" s="2">
        <f t="shared" si="300"/>
        <v>6.482254744440163E-3</v>
      </c>
      <c r="G2127" s="2">
        <f t="shared" si="300"/>
        <v>7.1559567367253463E-3</v>
      </c>
      <c r="H2127" s="2">
        <f t="shared" si="292"/>
        <v>0.90585437879638753</v>
      </c>
      <c r="I2127" s="2">
        <f t="shared" si="293"/>
        <v>47.530094055164156</v>
      </c>
    </row>
    <row r="2128" spans="1:9" ht="13.5" x14ac:dyDescent="0.25">
      <c r="A2128" s="3">
        <f>TITRES_STAT!B2131</f>
        <v>45404</v>
      </c>
      <c r="B2128" s="5">
        <f>TITRES_STAT!D2131</f>
        <v>0.68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6.0192365484087228E-3</v>
      </c>
      <c r="G2128" s="2">
        <f t="shared" si="300"/>
        <v>6.6448169698163926E-3</v>
      </c>
      <c r="H2128" s="2">
        <f t="shared" si="292"/>
        <v>0.90585437879638764</v>
      </c>
      <c r="I2128" s="2">
        <f t="shared" si="293"/>
        <v>47.530094055164163</v>
      </c>
    </row>
    <row r="2129" spans="1:9" ht="13.5" x14ac:dyDescent="0.25">
      <c r="A2129" s="3">
        <f>TITRES_STAT!B2132</f>
        <v>45405</v>
      </c>
      <c r="B2129" s="5">
        <f>TITRES_STAT!D2132</f>
        <v>0.71</v>
      </c>
      <c r="C2129" s="2">
        <f t="shared" si="297"/>
        <v>2.9999999999999916E-2</v>
      </c>
      <c r="D2129" s="2">
        <f t="shared" si="298"/>
        <v>2.9999999999999916E-2</v>
      </c>
      <c r="E2129" s="2">
        <f t="shared" si="299"/>
        <v>0</v>
      </c>
      <c r="F2129" s="2">
        <f t="shared" si="300"/>
        <v>7.7321482235223797E-3</v>
      </c>
      <c r="G2129" s="2">
        <f t="shared" si="300"/>
        <v>6.170187186258079E-3</v>
      </c>
      <c r="H2129" s="2">
        <f t="shared" ref="H2129:H2192" si="301">F2129/G2129</f>
        <v>1.2531464589507137</v>
      </c>
      <c r="I2129" s="2">
        <f t="shared" ref="I2129:I2192" si="302">IF(G2129=0,100,100-(100/(1+H2129)))</f>
        <v>55.617621037129645</v>
      </c>
    </row>
    <row r="2130" spans="1:9" ht="13.5" x14ac:dyDescent="0.25">
      <c r="A2130" s="3">
        <f>TITRES_STAT!B2133</f>
        <v>45406</v>
      </c>
      <c r="B2130" s="5">
        <f>TITRES_STAT!D2133</f>
        <v>0.72</v>
      </c>
      <c r="C2130" s="2">
        <f t="shared" si="297"/>
        <v>1.0000000000000009E-2</v>
      </c>
      <c r="D2130" s="2">
        <f t="shared" si="298"/>
        <v>1.0000000000000009E-2</v>
      </c>
      <c r="E2130" s="2">
        <f t="shared" si="299"/>
        <v>0</v>
      </c>
      <c r="F2130" s="2">
        <f t="shared" si="300"/>
        <v>7.8941376361279254E-3</v>
      </c>
      <c r="G2130" s="2">
        <f t="shared" si="300"/>
        <v>5.7294595300967878E-3</v>
      </c>
      <c r="H2130" s="2">
        <f t="shared" si="301"/>
        <v>1.3778154108009852</v>
      </c>
      <c r="I2130" s="2">
        <f t="shared" si="302"/>
        <v>57.944590843443883</v>
      </c>
    </row>
    <row r="2131" spans="1:9" ht="13.5" x14ac:dyDescent="0.25">
      <c r="A2131" s="3">
        <f>TITRES_STAT!B2134</f>
        <v>45407</v>
      </c>
      <c r="B2131" s="5">
        <f>TITRES_STAT!D2134</f>
        <v>0.72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7.3302706621187885E-3</v>
      </c>
      <c r="G2131" s="2">
        <f t="shared" si="300"/>
        <v>5.3202124208041601E-3</v>
      </c>
      <c r="H2131" s="2">
        <f t="shared" si="301"/>
        <v>1.3778154108009852</v>
      </c>
      <c r="I2131" s="2">
        <f t="shared" si="302"/>
        <v>57.944590843443883</v>
      </c>
    </row>
    <row r="2132" spans="1:9" ht="13.5" x14ac:dyDescent="0.25">
      <c r="A2132" s="3">
        <f>TITRES_STAT!B2135</f>
        <v>45408</v>
      </c>
      <c r="B2132" s="5">
        <f>TITRES_STAT!D2135</f>
        <v>0.69</v>
      </c>
      <c r="C2132" s="2">
        <f t="shared" si="297"/>
        <v>-3.0000000000000027E-2</v>
      </c>
      <c r="D2132" s="2">
        <f t="shared" si="298"/>
        <v>0</v>
      </c>
      <c r="E2132" s="2">
        <f t="shared" si="299"/>
        <v>3.0000000000000027E-2</v>
      </c>
      <c r="F2132" s="2">
        <f t="shared" si="300"/>
        <v>6.8066799005388747E-3</v>
      </c>
      <c r="G2132" s="2">
        <f t="shared" si="300"/>
        <v>7.0830543907467224E-3</v>
      </c>
      <c r="H2132" s="2">
        <f t="shared" si="301"/>
        <v>0.9609808883341483</v>
      </c>
      <c r="I2132" s="2">
        <f t="shared" si="302"/>
        <v>49.005112393038196</v>
      </c>
    </row>
    <row r="2133" spans="1:9" ht="13.5" x14ac:dyDescent="0.25">
      <c r="A2133" s="3">
        <f>TITRES_STAT!B2136</f>
        <v>45411</v>
      </c>
      <c r="B2133" s="5">
        <f>TITRES_STAT!D2136</f>
        <v>0.7</v>
      </c>
      <c r="C2133" s="2">
        <f t="shared" si="297"/>
        <v>1.0000000000000009E-2</v>
      </c>
      <c r="D2133" s="2">
        <f t="shared" si="298"/>
        <v>1.0000000000000009E-2</v>
      </c>
      <c r="E2133" s="2">
        <f t="shared" si="299"/>
        <v>0</v>
      </c>
      <c r="F2133" s="2">
        <f t="shared" si="300"/>
        <v>7.0347741933575268E-3</v>
      </c>
      <c r="G2133" s="2">
        <f t="shared" si="300"/>
        <v>6.577121934264814E-3</v>
      </c>
      <c r="H2133" s="2">
        <f t="shared" si="301"/>
        <v>1.0695824501456304</v>
      </c>
      <c r="I2133" s="2">
        <f t="shared" si="302"/>
        <v>51.681074608569816</v>
      </c>
    </row>
    <row r="2134" spans="1:9" ht="13.5" x14ac:dyDescent="0.25">
      <c r="A2134" s="3">
        <f>TITRES_STAT!B2137</f>
        <v>45412</v>
      </c>
      <c r="B2134" s="5">
        <f>TITRES_STAT!D2137</f>
        <v>0.71</v>
      </c>
      <c r="C2134" s="2">
        <f t="shared" si="297"/>
        <v>1.0000000000000009E-2</v>
      </c>
      <c r="D2134" s="2">
        <f t="shared" si="298"/>
        <v>1.0000000000000009E-2</v>
      </c>
      <c r="E2134" s="2">
        <f t="shared" si="299"/>
        <v>0</v>
      </c>
      <c r="F2134" s="2">
        <f t="shared" si="300"/>
        <v>7.2465760366891329E-3</v>
      </c>
      <c r="G2134" s="2">
        <f t="shared" si="300"/>
        <v>6.1073275103887556E-3</v>
      </c>
      <c r="H2134" s="2">
        <f t="shared" si="301"/>
        <v>1.1865379782503034</v>
      </c>
      <c r="I2134" s="2">
        <f t="shared" si="302"/>
        <v>54.265601149072509</v>
      </c>
    </row>
    <row r="2135" spans="1:9" ht="13.5" x14ac:dyDescent="0.25">
      <c r="A2135" s="3">
        <f>TITRES_STAT!B2138</f>
        <v>45414</v>
      </c>
      <c r="B2135" s="5">
        <f>TITRES_STAT!D2138</f>
        <v>0.68</v>
      </c>
      <c r="C2135" s="2">
        <f t="shared" si="297"/>
        <v>-2.9999999999999916E-2</v>
      </c>
      <c r="D2135" s="2">
        <f t="shared" si="298"/>
        <v>0</v>
      </c>
      <c r="E2135" s="2">
        <f t="shared" si="299"/>
        <v>2.9999999999999916E-2</v>
      </c>
      <c r="F2135" s="2">
        <f t="shared" si="300"/>
        <v>6.7289634626399092E-3</v>
      </c>
      <c r="G2135" s="2">
        <f t="shared" si="300"/>
        <v>7.8139469739324108E-3</v>
      </c>
      <c r="H2135" s="2">
        <f t="shared" si="301"/>
        <v>0.86114782773519671</v>
      </c>
      <c r="I2135" s="2">
        <f t="shared" si="302"/>
        <v>46.269716725463702</v>
      </c>
    </row>
    <row r="2136" spans="1:9" ht="13.5" x14ac:dyDescent="0.25">
      <c r="A2136" s="3">
        <f>TITRES_STAT!B2139</f>
        <v>45415</v>
      </c>
      <c r="B2136" s="5">
        <f>TITRES_STAT!D2139</f>
        <v>0.68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6.2483232153084873E-3</v>
      </c>
      <c r="G2136" s="2">
        <f t="shared" si="300"/>
        <v>7.2558079043658101E-3</v>
      </c>
      <c r="H2136" s="2">
        <f t="shared" si="301"/>
        <v>0.86114782773519671</v>
      </c>
      <c r="I2136" s="2">
        <f t="shared" si="302"/>
        <v>46.269716725463702</v>
      </c>
    </row>
    <row r="2137" spans="1:9" ht="13.5" x14ac:dyDescent="0.25">
      <c r="A2137" s="3">
        <f>TITRES_STAT!B2140</f>
        <v>45418</v>
      </c>
      <c r="B2137" s="5">
        <f>TITRES_STAT!D2140</f>
        <v>0.7</v>
      </c>
      <c r="C2137" s="2">
        <f t="shared" si="297"/>
        <v>1.9999999999999907E-2</v>
      </c>
      <c r="D2137" s="2">
        <f t="shared" si="298"/>
        <v>1.9999999999999907E-2</v>
      </c>
      <c r="E2137" s="2">
        <f t="shared" si="299"/>
        <v>0</v>
      </c>
      <c r="F2137" s="2">
        <f t="shared" si="300"/>
        <v>7.2305858427864451E-3</v>
      </c>
      <c r="G2137" s="2">
        <f t="shared" si="300"/>
        <v>6.7375359111968231E-3</v>
      </c>
      <c r="H2137" s="2">
        <f t="shared" si="301"/>
        <v>1.07317956269001</v>
      </c>
      <c r="I2137" s="2">
        <f t="shared" si="302"/>
        <v>51.764911346971246</v>
      </c>
    </row>
    <row r="2138" spans="1:9" ht="13.5" x14ac:dyDescent="0.25">
      <c r="A2138" s="3">
        <f>TITRES_STAT!B2141</f>
        <v>45419</v>
      </c>
      <c r="B2138" s="5">
        <f>TITRES_STAT!D2141</f>
        <v>0.7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6.714115425444556E-3</v>
      </c>
      <c r="G2138" s="2">
        <f t="shared" si="300"/>
        <v>6.2562833461113354E-3</v>
      </c>
      <c r="H2138" s="2">
        <f t="shared" si="301"/>
        <v>1.07317956269001</v>
      </c>
      <c r="I2138" s="2">
        <f t="shared" si="302"/>
        <v>51.764911346971246</v>
      </c>
    </row>
    <row r="2139" spans="1:9" ht="13.5" x14ac:dyDescent="0.25">
      <c r="A2139" s="3">
        <f>TITRES_STAT!B2142</f>
        <v>45420</v>
      </c>
      <c r="B2139" s="5">
        <f>TITRES_STAT!D2142</f>
        <v>0.69</v>
      </c>
      <c r="C2139" s="2">
        <f t="shared" si="297"/>
        <v>-1.0000000000000009E-2</v>
      </c>
      <c r="D2139" s="2">
        <f t="shared" si="298"/>
        <v>0</v>
      </c>
      <c r="E2139" s="2">
        <f t="shared" si="299"/>
        <v>1.0000000000000009E-2</v>
      </c>
      <c r="F2139" s="2">
        <f t="shared" si="300"/>
        <v>6.2345357521985164E-3</v>
      </c>
      <c r="G2139" s="2">
        <f t="shared" si="300"/>
        <v>6.5236916785319553E-3</v>
      </c>
      <c r="H2139" s="2">
        <f t="shared" si="301"/>
        <v>0.95567602814753061</v>
      </c>
      <c r="I2139" s="2">
        <f t="shared" si="302"/>
        <v>48.866786440736448</v>
      </c>
    </row>
    <row r="2140" spans="1:9" ht="13.5" x14ac:dyDescent="0.25">
      <c r="A2140" s="3">
        <f>TITRES_STAT!B2143</f>
        <v>45421</v>
      </c>
      <c r="B2140" s="5">
        <f>TITRES_STAT!D2143</f>
        <v>0.69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5.7892117698986221E-3</v>
      </c>
      <c r="G2140" s="2">
        <f t="shared" si="300"/>
        <v>6.0577137014939586E-3</v>
      </c>
      <c r="H2140" s="2">
        <f t="shared" si="301"/>
        <v>0.95567602814753061</v>
      </c>
      <c r="I2140" s="2">
        <f t="shared" si="302"/>
        <v>48.866786440736448</v>
      </c>
    </row>
    <row r="2141" spans="1:9" ht="13.5" x14ac:dyDescent="0.25">
      <c r="A2141" s="3">
        <f>TITRES_STAT!B2144</f>
        <v>45422</v>
      </c>
      <c r="B2141" s="5">
        <f>TITRES_STAT!D2144</f>
        <v>0.66</v>
      </c>
      <c r="C2141" s="2">
        <f t="shared" si="297"/>
        <v>-2.9999999999999916E-2</v>
      </c>
      <c r="D2141" s="2">
        <f t="shared" si="298"/>
        <v>0</v>
      </c>
      <c r="E2141" s="2">
        <f t="shared" si="299"/>
        <v>2.9999999999999916E-2</v>
      </c>
      <c r="F2141" s="2">
        <f t="shared" ref="F2141:G2156" si="303">((F2140*13)+D2141)/14</f>
        <v>5.3756966434772915E-3</v>
      </c>
      <c r="G2141" s="2">
        <f t="shared" si="303"/>
        <v>7.7678770085300988E-3</v>
      </c>
      <c r="H2141" s="2">
        <f t="shared" si="301"/>
        <v>0.69204193598509678</v>
      </c>
      <c r="I2141" s="2">
        <f t="shared" si="302"/>
        <v>40.899809943669865</v>
      </c>
    </row>
    <row r="2142" spans="1:9" ht="13.5" x14ac:dyDescent="0.25">
      <c r="A2142" s="3">
        <f>TITRES_STAT!B2145</f>
        <v>45425</v>
      </c>
      <c r="B2142" s="5">
        <f>TITRES_STAT!D2145</f>
        <v>0.66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4.9917183118003416E-3</v>
      </c>
      <c r="G2142" s="2">
        <f t="shared" si="303"/>
        <v>7.2130286507779487E-3</v>
      </c>
      <c r="H2142" s="2">
        <f t="shared" si="301"/>
        <v>0.69204193598509667</v>
      </c>
      <c r="I2142" s="2">
        <f t="shared" si="302"/>
        <v>40.899809943669865</v>
      </c>
    </row>
    <row r="2143" spans="1:9" ht="13.5" x14ac:dyDescent="0.25">
      <c r="A2143" s="3">
        <f>TITRES_STAT!B2146</f>
        <v>45426</v>
      </c>
      <c r="B2143" s="5">
        <f>TITRES_STAT!D2146</f>
        <v>0.66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4.6351670038146031E-3</v>
      </c>
      <c r="G2143" s="2">
        <f t="shared" si="303"/>
        <v>6.697812318579523E-3</v>
      </c>
      <c r="H2143" s="2">
        <f t="shared" si="301"/>
        <v>0.69204193598509678</v>
      </c>
      <c r="I2143" s="2">
        <f t="shared" si="302"/>
        <v>40.899809943669865</v>
      </c>
    </row>
    <row r="2144" spans="1:9" ht="13.5" x14ac:dyDescent="0.25">
      <c r="A2144" s="3">
        <f>TITRES_STAT!B2147</f>
        <v>45427</v>
      </c>
      <c r="B2144" s="5">
        <f>TITRES_STAT!D2147</f>
        <v>0.66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4.3040836463992737E-3</v>
      </c>
      <c r="G2144" s="2">
        <f t="shared" si="303"/>
        <v>6.2193971529667007E-3</v>
      </c>
      <c r="H2144" s="2">
        <f t="shared" si="301"/>
        <v>0.69204193598509667</v>
      </c>
      <c r="I2144" s="2">
        <f t="shared" si="302"/>
        <v>40.899809943669865</v>
      </c>
    </row>
    <row r="2145" spans="1:9" ht="13.5" x14ac:dyDescent="0.25">
      <c r="A2145" s="3">
        <f>TITRES_STAT!B2148</f>
        <v>45428</v>
      </c>
      <c r="B2145" s="5">
        <f>TITRES_STAT!D2148</f>
        <v>0.64</v>
      </c>
      <c r="C2145" s="2">
        <f t="shared" si="297"/>
        <v>-2.0000000000000018E-2</v>
      </c>
      <c r="D2145" s="2">
        <f t="shared" si="298"/>
        <v>0</v>
      </c>
      <c r="E2145" s="2">
        <f t="shared" si="299"/>
        <v>2.0000000000000018E-2</v>
      </c>
      <c r="F2145" s="2">
        <f t="shared" si="303"/>
        <v>3.9966491002278969E-3</v>
      </c>
      <c r="G2145" s="2">
        <f t="shared" si="303"/>
        <v>7.2037259277547951E-3</v>
      </c>
      <c r="H2145" s="2">
        <f t="shared" si="301"/>
        <v>0.55480304779911904</v>
      </c>
      <c r="I2145" s="2">
        <f t="shared" si="302"/>
        <v>35.683172128100935</v>
      </c>
    </row>
    <row r="2146" spans="1:9" ht="13.5" x14ac:dyDescent="0.25">
      <c r="A2146" s="3">
        <f>TITRES_STAT!B2149</f>
        <v>45429</v>
      </c>
      <c r="B2146" s="5">
        <f>TITRES_STAT!D2149</f>
        <v>0.66</v>
      </c>
      <c r="C2146" s="2">
        <f t="shared" si="297"/>
        <v>2.0000000000000018E-2</v>
      </c>
      <c r="D2146" s="2">
        <f t="shared" si="298"/>
        <v>2.0000000000000018E-2</v>
      </c>
      <c r="E2146" s="2">
        <f t="shared" si="299"/>
        <v>0</v>
      </c>
      <c r="F2146" s="2">
        <f t="shared" si="303"/>
        <v>5.1397455930687628E-3</v>
      </c>
      <c r="G2146" s="2">
        <f t="shared" si="303"/>
        <v>6.6891740757723103E-3</v>
      </c>
      <c r="H2146" s="2">
        <f t="shared" si="301"/>
        <v>0.76836774388702755</v>
      </c>
      <c r="I2146" s="2">
        <f t="shared" si="302"/>
        <v>43.450676282869068</v>
      </c>
    </row>
    <row r="2147" spans="1:9" ht="13.5" x14ac:dyDescent="0.25">
      <c r="A2147" s="3">
        <f>TITRES_STAT!B2150</f>
        <v>45432</v>
      </c>
      <c r="B2147" s="5">
        <f>TITRES_STAT!D2150</f>
        <v>0.68</v>
      </c>
      <c r="C2147" s="2">
        <f t="shared" si="297"/>
        <v>2.0000000000000018E-2</v>
      </c>
      <c r="D2147" s="2">
        <f t="shared" si="298"/>
        <v>2.0000000000000018E-2</v>
      </c>
      <c r="E2147" s="2">
        <f t="shared" si="299"/>
        <v>0</v>
      </c>
      <c r="F2147" s="2">
        <f t="shared" si="303"/>
        <v>6.2011923364209956E-3</v>
      </c>
      <c r="G2147" s="2">
        <f t="shared" si="303"/>
        <v>6.2113759275028591E-3</v>
      </c>
      <c r="H2147" s="2">
        <f t="shared" si="301"/>
        <v>0.99836049352015999</v>
      </c>
      <c r="I2147" s="2">
        <f t="shared" si="302"/>
        <v>49.958978710669165</v>
      </c>
    </row>
    <row r="2148" spans="1:9" ht="13.5" x14ac:dyDescent="0.25">
      <c r="A2148" s="3">
        <f>TITRES_STAT!B2151</f>
        <v>45433</v>
      </c>
      <c r="B2148" s="5">
        <f>TITRES_STAT!D2151</f>
        <v>0.68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5.7582500266766387E-3</v>
      </c>
      <c r="G2148" s="2">
        <f t="shared" si="303"/>
        <v>5.7677062183955127E-3</v>
      </c>
      <c r="H2148" s="2">
        <f t="shared" si="301"/>
        <v>0.99836049352015976</v>
      </c>
      <c r="I2148" s="2">
        <f t="shared" si="302"/>
        <v>49.958978710669157</v>
      </c>
    </row>
    <row r="2149" spans="1:9" ht="13.5" x14ac:dyDescent="0.25">
      <c r="A2149" s="3">
        <f>TITRES_STAT!B2152</f>
        <v>45434</v>
      </c>
      <c r="B2149" s="5">
        <f>TITRES_STAT!D2152</f>
        <v>0.69</v>
      </c>
      <c r="C2149" s="2">
        <f t="shared" si="297"/>
        <v>9.9999999999998979E-3</v>
      </c>
      <c r="D2149" s="2">
        <f t="shared" si="298"/>
        <v>9.9999999999998979E-3</v>
      </c>
      <c r="E2149" s="2">
        <f t="shared" si="299"/>
        <v>0</v>
      </c>
      <c r="F2149" s="2">
        <f t="shared" si="303"/>
        <v>6.0612321676282999E-3</v>
      </c>
      <c r="G2149" s="2">
        <f t="shared" si="303"/>
        <v>5.3557272027958333E-3</v>
      </c>
      <c r="H2149" s="2">
        <f t="shared" si="301"/>
        <v>1.1317290702304954</v>
      </c>
      <c r="I2149" s="2">
        <f t="shared" si="302"/>
        <v>53.089723550475668</v>
      </c>
    </row>
    <row r="2150" spans="1:9" ht="13.5" x14ac:dyDescent="0.25">
      <c r="A2150" s="3">
        <f>TITRES_STAT!B2153</f>
        <v>45435</v>
      </c>
      <c r="B2150" s="5">
        <f>TITRES_STAT!D2153</f>
        <v>0.69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5.6282870127977074E-3</v>
      </c>
      <c r="G2150" s="2">
        <f t="shared" si="303"/>
        <v>4.9731752597389888E-3</v>
      </c>
      <c r="H2150" s="2">
        <f t="shared" si="301"/>
        <v>1.1317290702304952</v>
      </c>
      <c r="I2150" s="2">
        <f t="shared" si="302"/>
        <v>53.089723550475668</v>
      </c>
    </row>
    <row r="2151" spans="1:9" ht="13.5" x14ac:dyDescent="0.25">
      <c r="A2151" s="3">
        <f>TITRES_STAT!B2154</f>
        <v>45436</v>
      </c>
      <c r="B2151" s="5">
        <f>TITRES_STAT!D2154</f>
        <v>0.69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5.2262665118835852E-3</v>
      </c>
      <c r="G2151" s="2">
        <f t="shared" si="303"/>
        <v>4.6179484554719182E-3</v>
      </c>
      <c r="H2151" s="2">
        <f t="shared" si="301"/>
        <v>1.1317290702304952</v>
      </c>
      <c r="I2151" s="2">
        <f t="shared" si="302"/>
        <v>53.089723550475668</v>
      </c>
    </row>
    <row r="2152" spans="1:9" ht="13.5" x14ac:dyDescent="0.25">
      <c r="A2152" s="3">
        <f>TITRES_STAT!B2155</f>
        <v>45439</v>
      </c>
      <c r="B2152" s="5">
        <f>TITRES_STAT!D2155</f>
        <v>0.66</v>
      </c>
      <c r="C2152" s="2">
        <f t="shared" si="297"/>
        <v>-2.9999999999999916E-2</v>
      </c>
      <c r="D2152" s="2">
        <f t="shared" si="298"/>
        <v>0</v>
      </c>
      <c r="E2152" s="2">
        <f t="shared" si="299"/>
        <v>2.9999999999999916E-2</v>
      </c>
      <c r="F2152" s="2">
        <f t="shared" si="303"/>
        <v>4.852961761034758E-3</v>
      </c>
      <c r="G2152" s="2">
        <f t="shared" si="303"/>
        <v>6.4309521372239182E-3</v>
      </c>
      <c r="H2152" s="2">
        <f t="shared" si="301"/>
        <v>0.75462570043782984</v>
      </c>
      <c r="I2152" s="2">
        <f t="shared" si="302"/>
        <v>43.007787943008523</v>
      </c>
    </row>
    <row r="2153" spans="1:9" ht="13.5" x14ac:dyDescent="0.25">
      <c r="A2153" s="3">
        <f>TITRES_STAT!B2156</f>
        <v>45440</v>
      </c>
      <c r="B2153" s="5">
        <f>TITRES_STAT!D2156</f>
        <v>0.65</v>
      </c>
      <c r="C2153" s="2">
        <f t="shared" si="297"/>
        <v>-1.0000000000000009E-2</v>
      </c>
      <c r="D2153" s="2">
        <f t="shared" si="298"/>
        <v>0</v>
      </c>
      <c r="E2153" s="2">
        <f t="shared" si="299"/>
        <v>1.0000000000000009E-2</v>
      </c>
      <c r="F2153" s="2">
        <f t="shared" si="303"/>
        <v>4.5063216352465617E-3</v>
      </c>
      <c r="G2153" s="2">
        <f t="shared" si="303"/>
        <v>6.6858841274222104E-3</v>
      </c>
      <c r="H2153" s="2">
        <f t="shared" si="301"/>
        <v>0.67400534459815797</v>
      </c>
      <c r="I2153" s="2">
        <f t="shared" si="302"/>
        <v>40.263034211515723</v>
      </c>
    </row>
    <row r="2154" spans="1:9" ht="13.5" x14ac:dyDescent="0.25">
      <c r="A2154" s="3">
        <f>TITRES_STAT!B2157</f>
        <v>45441</v>
      </c>
      <c r="B2154" s="5">
        <f>TITRES_STAT!D2157</f>
        <v>0.67</v>
      </c>
      <c r="C2154" s="2">
        <f t="shared" si="297"/>
        <v>2.0000000000000018E-2</v>
      </c>
      <c r="D2154" s="2">
        <f t="shared" si="298"/>
        <v>2.0000000000000018E-2</v>
      </c>
      <c r="E2154" s="2">
        <f t="shared" si="299"/>
        <v>0</v>
      </c>
      <c r="F2154" s="2">
        <f t="shared" si="303"/>
        <v>5.613012947014666E-3</v>
      </c>
      <c r="G2154" s="2">
        <f t="shared" si="303"/>
        <v>6.2083209754634815E-3</v>
      </c>
      <c r="H2154" s="2">
        <f t="shared" si="301"/>
        <v>0.90411126763555061</v>
      </c>
      <c r="I2154" s="2">
        <f t="shared" si="302"/>
        <v>47.482060686413554</v>
      </c>
    </row>
    <row r="2155" spans="1:9" ht="13.5" x14ac:dyDescent="0.25">
      <c r="A2155" s="3">
        <f>TITRES_STAT!B2158</f>
        <v>45442</v>
      </c>
      <c r="B2155" s="5">
        <f>TITRES_STAT!D2158</f>
        <v>0.67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5.2120834507993329E-3</v>
      </c>
      <c r="G2155" s="2">
        <f t="shared" si="303"/>
        <v>5.7648694772160902E-3</v>
      </c>
      <c r="H2155" s="2">
        <f t="shared" si="301"/>
        <v>0.90411126763555061</v>
      </c>
      <c r="I2155" s="2">
        <f t="shared" si="302"/>
        <v>47.482060686413554</v>
      </c>
    </row>
    <row r="2156" spans="1:9" ht="13.5" x14ac:dyDescent="0.25">
      <c r="A2156" s="3">
        <f>TITRES_STAT!B2159</f>
        <v>45443</v>
      </c>
      <c r="B2156" s="5">
        <f>TITRES_STAT!D2159</f>
        <v>0.68</v>
      </c>
      <c r="C2156" s="2">
        <f t="shared" si="297"/>
        <v>1.0000000000000009E-2</v>
      </c>
      <c r="D2156" s="2">
        <f t="shared" si="298"/>
        <v>1.0000000000000009E-2</v>
      </c>
      <c r="E2156" s="2">
        <f t="shared" si="299"/>
        <v>0</v>
      </c>
      <c r="F2156" s="2">
        <f t="shared" si="303"/>
        <v>5.5540774900279524E-3</v>
      </c>
      <c r="G2156" s="2">
        <f t="shared" si="303"/>
        <v>5.3530930859863688E-3</v>
      </c>
      <c r="H2156" s="2">
        <f t="shared" si="301"/>
        <v>1.0375454715270565</v>
      </c>
      <c r="I2156" s="2">
        <f t="shared" si="302"/>
        <v>50.921340702617975</v>
      </c>
    </row>
    <row r="2157" spans="1:9" ht="13.5" x14ac:dyDescent="0.25">
      <c r="A2157" s="3">
        <f>TITRES_STAT!B2160</f>
        <v>45446</v>
      </c>
      <c r="B2157" s="5">
        <f>TITRES_STAT!D2160</f>
        <v>0.69</v>
      </c>
      <c r="C2157" s="2">
        <f t="shared" si="297"/>
        <v>9.9999999999998979E-3</v>
      </c>
      <c r="D2157" s="2">
        <f t="shared" si="298"/>
        <v>9.9999999999998979E-3</v>
      </c>
      <c r="E2157" s="2">
        <f t="shared" si="299"/>
        <v>0</v>
      </c>
      <c r="F2157" s="2">
        <f t="shared" ref="F2157:G2172" si="304">((F2156*13)+D2157)/14</f>
        <v>5.8716433835973771E-3</v>
      </c>
      <c r="G2157" s="2">
        <f t="shared" si="304"/>
        <v>4.9707292941301995E-3</v>
      </c>
      <c r="H2157" s="2">
        <f t="shared" si="301"/>
        <v>1.1812438449486764</v>
      </c>
      <c r="I2157" s="2">
        <f t="shared" si="302"/>
        <v>54.154598427140577</v>
      </c>
    </row>
    <row r="2158" spans="1:9" ht="13.5" x14ac:dyDescent="0.25">
      <c r="A2158" s="3">
        <f>TITRES_STAT!B2161</f>
        <v>45447</v>
      </c>
      <c r="B2158" s="5">
        <f>TITRES_STAT!D2161</f>
        <v>0.69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5.4522402847689928E-3</v>
      </c>
      <c r="G2158" s="2">
        <f t="shared" si="304"/>
        <v>4.6156772016923281E-3</v>
      </c>
      <c r="H2158" s="2">
        <f t="shared" si="301"/>
        <v>1.1812438449486764</v>
      </c>
      <c r="I2158" s="2">
        <f t="shared" si="302"/>
        <v>54.154598427140577</v>
      </c>
    </row>
    <row r="2159" spans="1:9" ht="13.5" x14ac:dyDescent="0.25">
      <c r="A2159" s="3">
        <f>TITRES_STAT!B2162</f>
        <v>45448</v>
      </c>
      <c r="B2159" s="5">
        <f>TITRES_STAT!D2162</f>
        <v>0.66</v>
      </c>
      <c r="C2159" s="2">
        <f t="shared" si="297"/>
        <v>-2.9999999999999916E-2</v>
      </c>
      <c r="D2159" s="2">
        <f t="shared" si="298"/>
        <v>0</v>
      </c>
      <c r="E2159" s="2">
        <f t="shared" si="299"/>
        <v>2.9999999999999916E-2</v>
      </c>
      <c r="F2159" s="2">
        <f t="shared" si="304"/>
        <v>5.0627945501426361E-3</v>
      </c>
      <c r="G2159" s="2">
        <f t="shared" si="304"/>
        <v>6.4288431158571555E-3</v>
      </c>
      <c r="H2159" s="2">
        <f t="shared" si="301"/>
        <v>0.78751253668874377</v>
      </c>
      <c r="I2159" s="2">
        <f t="shared" si="302"/>
        <v>44.056336418627971</v>
      </c>
    </row>
    <row r="2160" spans="1:9" ht="13.5" x14ac:dyDescent="0.25">
      <c r="A2160" s="3">
        <f>TITRES_STAT!B2163</f>
        <v>45449</v>
      </c>
      <c r="B2160" s="5">
        <f>TITRES_STAT!D2163</f>
        <v>0.64</v>
      </c>
      <c r="C2160" s="2">
        <f t="shared" si="297"/>
        <v>-2.0000000000000018E-2</v>
      </c>
      <c r="D2160" s="2">
        <f t="shared" si="298"/>
        <v>0</v>
      </c>
      <c r="E2160" s="2">
        <f t="shared" si="299"/>
        <v>2.0000000000000018E-2</v>
      </c>
      <c r="F2160" s="2">
        <f t="shared" si="304"/>
        <v>4.7011663679895907E-3</v>
      </c>
      <c r="G2160" s="2">
        <f t="shared" si="304"/>
        <v>7.3982114647245028E-3</v>
      </c>
      <c r="H2160" s="2">
        <f t="shared" si="301"/>
        <v>0.63544633596988631</v>
      </c>
      <c r="I2160" s="2">
        <f t="shared" si="302"/>
        <v>38.854612468408554</v>
      </c>
    </row>
    <row r="2161" spans="1:9" ht="13.5" x14ac:dyDescent="0.25">
      <c r="A2161" s="3">
        <f>TITRES_STAT!B2164</f>
        <v>45450</v>
      </c>
      <c r="B2161" s="5">
        <f>TITRES_STAT!D2164</f>
        <v>0.66</v>
      </c>
      <c r="C2161" s="2">
        <f t="shared" si="297"/>
        <v>2.0000000000000018E-2</v>
      </c>
      <c r="D2161" s="2">
        <f t="shared" si="298"/>
        <v>2.0000000000000018E-2</v>
      </c>
      <c r="E2161" s="2">
        <f t="shared" si="299"/>
        <v>0</v>
      </c>
      <c r="F2161" s="2">
        <f t="shared" si="304"/>
        <v>5.7939401988474784E-3</v>
      </c>
      <c r="G2161" s="2">
        <f t="shared" si="304"/>
        <v>6.8697677886727527E-3</v>
      </c>
      <c r="H2161" s="2">
        <f t="shared" si="301"/>
        <v>0.8433968042414538</v>
      </c>
      <c r="I2161" s="2">
        <f t="shared" si="302"/>
        <v>45.752319972611986</v>
      </c>
    </row>
    <row r="2162" spans="1:9" ht="13.5" x14ac:dyDescent="0.25">
      <c r="A2162" s="3">
        <f>TITRES_STAT!B2165</f>
        <v>45453</v>
      </c>
      <c r="B2162" s="5">
        <f>TITRES_STAT!D2165</f>
        <v>0.68</v>
      </c>
      <c r="C2162" s="2">
        <f t="shared" si="297"/>
        <v>2.0000000000000018E-2</v>
      </c>
      <c r="D2162" s="2">
        <f t="shared" si="298"/>
        <v>2.0000000000000018E-2</v>
      </c>
      <c r="E2162" s="2">
        <f t="shared" si="299"/>
        <v>0</v>
      </c>
      <c r="F2162" s="2">
        <f t="shared" si="304"/>
        <v>6.8086587560726598E-3</v>
      </c>
      <c r="G2162" s="2">
        <f t="shared" si="304"/>
        <v>6.3790700894818418E-3</v>
      </c>
      <c r="H2162" s="2">
        <f t="shared" si="301"/>
        <v>1.0673434623800651</v>
      </c>
      <c r="I2162" s="2">
        <f t="shared" si="302"/>
        <v>51.628743931657461</v>
      </c>
    </row>
    <row r="2163" spans="1:9" ht="13.5" x14ac:dyDescent="0.25">
      <c r="A2163" s="3">
        <f>TITRES_STAT!B2166</f>
        <v>45454</v>
      </c>
      <c r="B2163" s="5">
        <f>TITRES_STAT!D2166</f>
        <v>0.65</v>
      </c>
      <c r="C2163" s="2">
        <f t="shared" si="297"/>
        <v>-3.0000000000000027E-2</v>
      </c>
      <c r="D2163" s="2">
        <f t="shared" si="298"/>
        <v>0</v>
      </c>
      <c r="E2163" s="2">
        <f t="shared" si="299"/>
        <v>3.0000000000000027E-2</v>
      </c>
      <c r="F2163" s="2">
        <f t="shared" si="304"/>
        <v>6.3223259877817559E-3</v>
      </c>
      <c r="G2163" s="2">
        <f t="shared" si="304"/>
        <v>8.0662793688045693E-3</v>
      </c>
      <c r="H2163" s="2">
        <f t="shared" si="301"/>
        <v>0.78379705174019165</v>
      </c>
      <c r="I2163" s="2">
        <f t="shared" si="302"/>
        <v>43.939810920505487</v>
      </c>
    </row>
    <row r="2164" spans="1:9" ht="13.5" x14ac:dyDescent="0.25">
      <c r="A2164" s="3">
        <f>TITRES_STAT!B2167</f>
        <v>45455</v>
      </c>
      <c r="B2164" s="5">
        <f>TITRES_STAT!D2167</f>
        <v>0.64</v>
      </c>
      <c r="C2164" s="2">
        <f t="shared" si="297"/>
        <v>-1.0000000000000009E-2</v>
      </c>
      <c r="D2164" s="2">
        <f t="shared" si="298"/>
        <v>0</v>
      </c>
      <c r="E2164" s="2">
        <f t="shared" si="299"/>
        <v>1.0000000000000009E-2</v>
      </c>
      <c r="F2164" s="2">
        <f t="shared" si="304"/>
        <v>5.8707312743687739E-3</v>
      </c>
      <c r="G2164" s="2">
        <f t="shared" si="304"/>
        <v>8.2044022710328155E-3</v>
      </c>
      <c r="H2164" s="2">
        <f t="shared" si="301"/>
        <v>0.71555868184285576</v>
      </c>
      <c r="I2164" s="2">
        <f t="shared" si="302"/>
        <v>41.709950782575476</v>
      </c>
    </row>
    <row r="2165" spans="1:9" ht="13.5" x14ac:dyDescent="0.25">
      <c r="A2165" s="3">
        <f>TITRES_STAT!B2168</f>
        <v>45456</v>
      </c>
      <c r="B2165" s="5">
        <f>TITRES_STAT!D2168</f>
        <v>0.64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5.4513933261995757E-3</v>
      </c>
      <c r="G2165" s="2">
        <f t="shared" si="304"/>
        <v>7.6183735373876139E-3</v>
      </c>
      <c r="H2165" s="2">
        <f t="shared" si="301"/>
        <v>0.71555868184285587</v>
      </c>
      <c r="I2165" s="2">
        <f t="shared" si="302"/>
        <v>41.709950782575483</v>
      </c>
    </row>
    <row r="2166" spans="1:9" ht="13.5" x14ac:dyDescent="0.25">
      <c r="A2166" s="3">
        <f>TITRES_STAT!B2169</f>
        <v>45457</v>
      </c>
      <c r="B2166" s="5">
        <f>TITRES_STAT!D2169</f>
        <v>0.65</v>
      </c>
      <c r="C2166" s="2">
        <f t="shared" si="297"/>
        <v>1.0000000000000009E-2</v>
      </c>
      <c r="D2166" s="2">
        <f t="shared" si="298"/>
        <v>1.0000000000000009E-2</v>
      </c>
      <c r="E2166" s="2">
        <f t="shared" si="299"/>
        <v>0</v>
      </c>
      <c r="F2166" s="2">
        <f t="shared" si="304"/>
        <v>5.7762938028996071E-3</v>
      </c>
      <c r="G2166" s="2">
        <f t="shared" si="304"/>
        <v>7.0742039990027844E-3</v>
      </c>
      <c r="H2166" s="2">
        <f t="shared" si="301"/>
        <v>0.81652915348693123</v>
      </c>
      <c r="I2166" s="2">
        <f t="shared" si="302"/>
        <v>44.949961409623235</v>
      </c>
    </row>
    <row r="2167" spans="1:9" ht="13.5" x14ac:dyDescent="0.25">
      <c r="A2167" s="3">
        <f>TITRES_STAT!B2170</f>
        <v>45461</v>
      </c>
      <c r="B2167" s="5">
        <f>TITRES_STAT!D2170</f>
        <v>0.63</v>
      </c>
      <c r="C2167" s="2">
        <f t="shared" si="297"/>
        <v>-2.0000000000000018E-2</v>
      </c>
      <c r="D2167" s="2">
        <f t="shared" si="298"/>
        <v>0</v>
      </c>
      <c r="E2167" s="2">
        <f t="shared" si="299"/>
        <v>2.0000000000000018E-2</v>
      </c>
      <c r="F2167" s="2">
        <f t="shared" si="304"/>
        <v>5.3637013884067783E-3</v>
      </c>
      <c r="G2167" s="2">
        <f t="shared" si="304"/>
        <v>7.9974751419311582E-3</v>
      </c>
      <c r="H2167" s="2">
        <f t="shared" si="301"/>
        <v>0.67067434324173469</v>
      </c>
      <c r="I2167" s="2">
        <f t="shared" si="302"/>
        <v>40.143930261140838</v>
      </c>
    </row>
    <row r="2168" spans="1:9" ht="13.5" x14ac:dyDescent="0.25">
      <c r="A2168" s="3">
        <f>TITRES_STAT!B2171</f>
        <v>45462</v>
      </c>
      <c r="B2168" s="5">
        <f>TITRES_STAT!D2171</f>
        <v>0.63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4.980579860663437E-3</v>
      </c>
      <c r="G2168" s="2">
        <f t="shared" si="304"/>
        <v>7.4262269175075042E-3</v>
      </c>
      <c r="H2168" s="2">
        <f t="shared" si="301"/>
        <v>0.67067434324173469</v>
      </c>
      <c r="I2168" s="2">
        <f t="shared" si="302"/>
        <v>40.143930261140838</v>
      </c>
    </row>
    <row r="2169" spans="1:9" ht="13.5" x14ac:dyDescent="0.25">
      <c r="A2169" s="3">
        <f>TITRES_STAT!B2172</f>
        <v>45463</v>
      </c>
      <c r="B2169" s="5">
        <f>TITRES_STAT!D2172</f>
        <v>0.63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4.6248241563303346E-3</v>
      </c>
      <c r="G2169" s="2">
        <f t="shared" si="304"/>
        <v>6.8957821376855397E-3</v>
      </c>
      <c r="H2169" s="2">
        <f t="shared" si="301"/>
        <v>0.67067434324173469</v>
      </c>
      <c r="I2169" s="2">
        <f t="shared" si="302"/>
        <v>40.143930261140838</v>
      </c>
    </row>
    <row r="2170" spans="1:9" ht="13.5" x14ac:dyDescent="0.25">
      <c r="A2170" s="3">
        <f>TITRES_STAT!B2173</f>
        <v>45464</v>
      </c>
      <c r="B2170" s="5">
        <f>TITRES_STAT!D2173</f>
        <v>0.62</v>
      </c>
      <c r="C2170" s="2">
        <f t="shared" si="297"/>
        <v>-1.0000000000000009E-2</v>
      </c>
      <c r="D2170" s="2">
        <f t="shared" si="298"/>
        <v>0</v>
      </c>
      <c r="E2170" s="2">
        <f t="shared" si="299"/>
        <v>1.0000000000000009E-2</v>
      </c>
      <c r="F2170" s="2">
        <f t="shared" si="304"/>
        <v>4.2944795737353105E-3</v>
      </c>
      <c r="G2170" s="2">
        <f t="shared" si="304"/>
        <v>7.1175119849937168E-3</v>
      </c>
      <c r="H2170" s="2">
        <f t="shared" si="301"/>
        <v>0.60336808463261082</v>
      </c>
      <c r="I2170" s="2">
        <f t="shared" si="302"/>
        <v>37.631289434756596</v>
      </c>
    </row>
    <row r="2171" spans="1:9" ht="13.5" x14ac:dyDescent="0.25">
      <c r="A2171" s="3">
        <f>TITRES_STAT!B2174</f>
        <v>45467</v>
      </c>
      <c r="B2171" s="5">
        <f>TITRES_STAT!D2174</f>
        <v>0.61</v>
      </c>
      <c r="C2171" s="2">
        <f t="shared" si="297"/>
        <v>-1.0000000000000009E-2</v>
      </c>
      <c r="D2171" s="2">
        <f t="shared" si="298"/>
        <v>0</v>
      </c>
      <c r="E2171" s="2">
        <f t="shared" si="299"/>
        <v>1.0000000000000009E-2</v>
      </c>
      <c r="F2171" s="2">
        <f t="shared" si="304"/>
        <v>3.9877310327542164E-3</v>
      </c>
      <c r="G2171" s="2">
        <f t="shared" si="304"/>
        <v>7.3234039860655947E-3</v>
      </c>
      <c r="H2171" s="2">
        <f t="shared" si="301"/>
        <v>0.54451878393459674</v>
      </c>
      <c r="I2171" s="2">
        <f t="shared" si="302"/>
        <v>35.254914967589968</v>
      </c>
    </row>
    <row r="2172" spans="1:9" ht="13.5" x14ac:dyDescent="0.25">
      <c r="A2172" s="3">
        <f>TITRES_STAT!B2175</f>
        <v>45468</v>
      </c>
      <c r="B2172" s="5">
        <f>TITRES_STAT!D2175</f>
        <v>0.59</v>
      </c>
      <c r="C2172" s="2">
        <f t="shared" si="297"/>
        <v>-2.0000000000000018E-2</v>
      </c>
      <c r="D2172" s="2">
        <f t="shared" si="298"/>
        <v>0</v>
      </c>
      <c r="E2172" s="2">
        <f t="shared" si="299"/>
        <v>2.0000000000000018E-2</v>
      </c>
      <c r="F2172" s="2">
        <f t="shared" si="304"/>
        <v>3.7028931018432006E-3</v>
      </c>
      <c r="G2172" s="2">
        <f t="shared" si="304"/>
        <v>8.2288751299180538E-3</v>
      </c>
      <c r="H2172" s="2">
        <f t="shared" si="301"/>
        <v>0.44998776179996247</v>
      </c>
      <c r="I2172" s="2">
        <f t="shared" si="302"/>
        <v>31.03390067522804</v>
      </c>
    </row>
    <row r="2173" spans="1:9" ht="13.5" x14ac:dyDescent="0.25">
      <c r="A2173" s="3">
        <f>TITRES_STAT!B2176</f>
        <v>45469</v>
      </c>
      <c r="B2173" s="5">
        <f>TITRES_STAT!D2176</f>
        <v>0.6</v>
      </c>
      <c r="C2173" s="2">
        <f t="shared" si="297"/>
        <v>1.0000000000000009E-2</v>
      </c>
      <c r="D2173" s="2">
        <f t="shared" si="298"/>
        <v>1.0000000000000009E-2</v>
      </c>
      <c r="E2173" s="2">
        <f t="shared" si="299"/>
        <v>0</v>
      </c>
      <c r="F2173" s="2">
        <f t="shared" ref="F2173:G2188" si="305">((F2172*13)+D2173)/14</f>
        <v>4.1526864517115441E-3</v>
      </c>
      <c r="G2173" s="2">
        <f t="shared" si="305"/>
        <v>7.641098334923907E-3</v>
      </c>
      <c r="H2173" s="2">
        <f t="shared" si="301"/>
        <v>0.54346721762911299</v>
      </c>
      <c r="I2173" s="2">
        <f t="shared" si="302"/>
        <v>35.210804053481709</v>
      </c>
    </row>
    <row r="2174" spans="1:9" ht="13.5" x14ac:dyDescent="0.25">
      <c r="A2174" s="3">
        <f>TITRES_STAT!B2177</f>
        <v>45470</v>
      </c>
      <c r="B2174" s="5">
        <f>TITRES_STAT!D2177</f>
        <v>0.59</v>
      </c>
      <c r="C2174" s="2">
        <f t="shared" si="297"/>
        <v>-1.0000000000000009E-2</v>
      </c>
      <c r="D2174" s="2">
        <f t="shared" si="298"/>
        <v>0</v>
      </c>
      <c r="E2174" s="2">
        <f t="shared" si="299"/>
        <v>1.0000000000000009E-2</v>
      </c>
      <c r="F2174" s="2">
        <f t="shared" si="305"/>
        <v>3.8560659908750054E-3</v>
      </c>
      <c r="G2174" s="2">
        <f t="shared" si="305"/>
        <v>7.8095913110007714E-3</v>
      </c>
      <c r="H2174" s="2">
        <f t="shared" si="301"/>
        <v>0.4937602798040483</v>
      </c>
      <c r="I2174" s="2">
        <f t="shared" si="302"/>
        <v>33.054854013712287</v>
      </c>
    </row>
    <row r="2175" spans="1:9" ht="13.5" x14ac:dyDescent="0.25">
      <c r="A2175" s="3">
        <f>TITRES_STAT!B2178</f>
        <v>45471</v>
      </c>
      <c r="B2175" s="5">
        <f>TITRES_STAT!D2178</f>
        <v>0.61</v>
      </c>
      <c r="C2175" s="2">
        <f t="shared" si="297"/>
        <v>2.0000000000000018E-2</v>
      </c>
      <c r="D2175" s="2">
        <f t="shared" si="298"/>
        <v>2.0000000000000018E-2</v>
      </c>
      <c r="E2175" s="2">
        <f t="shared" si="299"/>
        <v>0</v>
      </c>
      <c r="F2175" s="2">
        <f t="shared" si="305"/>
        <v>5.0092041343839351E-3</v>
      </c>
      <c r="G2175" s="2">
        <f t="shared" si="305"/>
        <v>7.2517633602150024E-3</v>
      </c>
      <c r="H2175" s="2">
        <f t="shared" si="301"/>
        <v>0.69075670089645902</v>
      </c>
      <c r="I2175" s="2">
        <f t="shared" si="302"/>
        <v>40.854884711100759</v>
      </c>
    </row>
    <row r="2176" spans="1:9" ht="13.5" x14ac:dyDescent="0.25">
      <c r="A2176" s="3">
        <f>TITRES_STAT!B2179</f>
        <v>45474</v>
      </c>
      <c r="B2176" s="5">
        <f>TITRES_STAT!D2179</f>
        <v>0.61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4.6514038390707974E-3</v>
      </c>
      <c r="G2176" s="2">
        <f t="shared" si="305"/>
        <v>6.7337802630567881E-3</v>
      </c>
      <c r="H2176" s="2">
        <f t="shared" si="301"/>
        <v>0.69075670089645913</v>
      </c>
      <c r="I2176" s="2">
        <f t="shared" si="302"/>
        <v>40.854884711100759</v>
      </c>
    </row>
    <row r="2177" spans="1:9" ht="13.5" x14ac:dyDescent="0.25">
      <c r="A2177" s="3">
        <f>TITRES_STAT!B2180</f>
        <v>45475</v>
      </c>
      <c r="B2177" s="5">
        <f>TITRES_STAT!D2180</f>
        <v>0.61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4.3191607077085973E-3</v>
      </c>
      <c r="G2177" s="2">
        <f t="shared" si="305"/>
        <v>6.2527959585527313E-3</v>
      </c>
      <c r="H2177" s="2">
        <f t="shared" si="301"/>
        <v>0.69075670089645913</v>
      </c>
      <c r="I2177" s="2">
        <f t="shared" si="302"/>
        <v>40.854884711100759</v>
      </c>
    </row>
    <row r="2178" spans="1:9" ht="13.5" x14ac:dyDescent="0.25">
      <c r="A2178" s="3">
        <f>TITRES_STAT!B2181</f>
        <v>45476</v>
      </c>
      <c r="B2178" s="5">
        <f>TITRES_STAT!D2181</f>
        <v>0.61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4.0106492285865549E-3</v>
      </c>
      <c r="G2178" s="2">
        <f t="shared" si="305"/>
        <v>5.8061676757989646E-3</v>
      </c>
      <c r="H2178" s="2">
        <f t="shared" si="301"/>
        <v>0.69075670089645913</v>
      </c>
      <c r="I2178" s="2">
        <f t="shared" si="302"/>
        <v>40.854884711100759</v>
      </c>
    </row>
    <row r="2179" spans="1:9" ht="13.5" x14ac:dyDescent="0.25">
      <c r="A2179" s="3">
        <f>TITRES_STAT!B2182</f>
        <v>45477</v>
      </c>
      <c r="B2179" s="5">
        <f>TITRES_STAT!D2182</f>
        <v>0.61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3.7241742836875151E-3</v>
      </c>
      <c r="G2179" s="2">
        <f t="shared" si="305"/>
        <v>5.3914414132418959E-3</v>
      </c>
      <c r="H2179" s="2">
        <f t="shared" si="301"/>
        <v>0.69075670089645913</v>
      </c>
      <c r="I2179" s="2">
        <f t="shared" si="302"/>
        <v>40.854884711100759</v>
      </c>
    </row>
    <row r="2180" spans="1:9" ht="13.5" x14ac:dyDescent="0.25">
      <c r="A2180" s="3">
        <f>TITRES_STAT!B2183</f>
        <v>45478</v>
      </c>
      <c r="B2180" s="5">
        <f>TITRES_STAT!D2183</f>
        <v>0.59</v>
      </c>
      <c r="C2180" s="2">
        <f t="shared" si="306"/>
        <v>-2.0000000000000018E-2</v>
      </c>
      <c r="D2180" s="2">
        <f t="shared" si="307"/>
        <v>0</v>
      </c>
      <c r="E2180" s="2">
        <f t="shared" si="308"/>
        <v>2.0000000000000018E-2</v>
      </c>
      <c r="F2180" s="2">
        <f t="shared" si="305"/>
        <v>3.4581618348526926E-3</v>
      </c>
      <c r="G2180" s="2">
        <f t="shared" si="305"/>
        <v>6.4349098837246186E-3</v>
      </c>
      <c r="H2180" s="2">
        <f t="shared" si="301"/>
        <v>0.53740641241910581</v>
      </c>
      <c r="I2180" s="2">
        <f t="shared" si="302"/>
        <v>34.955390329971237</v>
      </c>
    </row>
    <row r="2181" spans="1:9" ht="13.5" x14ac:dyDescent="0.25">
      <c r="A2181" s="3">
        <f>TITRES_STAT!B2184</f>
        <v>45481</v>
      </c>
      <c r="B2181" s="5">
        <f>TITRES_STAT!D2184</f>
        <v>0.56999999999999995</v>
      </c>
      <c r="C2181" s="2">
        <f t="shared" si="306"/>
        <v>-2.0000000000000018E-2</v>
      </c>
      <c r="D2181" s="2">
        <f t="shared" si="307"/>
        <v>0</v>
      </c>
      <c r="E2181" s="2">
        <f t="shared" si="308"/>
        <v>2.0000000000000018E-2</v>
      </c>
      <c r="F2181" s="2">
        <f t="shared" si="305"/>
        <v>3.2111502752203572E-3</v>
      </c>
      <c r="G2181" s="2">
        <f t="shared" si="305"/>
        <v>7.4038448920300043E-3</v>
      </c>
      <c r="H2181" s="2">
        <f t="shared" si="301"/>
        <v>0.43371387732299133</v>
      </c>
      <c r="I2181" s="2">
        <f t="shared" si="302"/>
        <v>30.251076186331915</v>
      </c>
    </row>
    <row r="2182" spans="1:9" ht="13.5" x14ac:dyDescent="0.25">
      <c r="A2182" s="3">
        <f>TITRES_STAT!B2185</f>
        <v>45482</v>
      </c>
      <c r="B2182" s="5">
        <f>TITRES_STAT!D2185</f>
        <v>0.55000000000000004</v>
      </c>
      <c r="C2182" s="2">
        <f t="shared" si="306"/>
        <v>-1.9999999999999907E-2</v>
      </c>
      <c r="D2182" s="2">
        <f t="shared" si="307"/>
        <v>0</v>
      </c>
      <c r="E2182" s="2">
        <f t="shared" si="308"/>
        <v>1.9999999999999907E-2</v>
      </c>
      <c r="F2182" s="2">
        <f t="shared" si="305"/>
        <v>2.9817823984189034E-3</v>
      </c>
      <c r="G2182" s="2">
        <f t="shared" si="305"/>
        <v>8.3035702568849973E-3</v>
      </c>
      <c r="H2182" s="2">
        <f t="shared" si="301"/>
        <v>0.35909642553412796</v>
      </c>
      <c r="I2182" s="2">
        <f t="shared" si="302"/>
        <v>26.421703330799531</v>
      </c>
    </row>
    <row r="2183" spans="1:9" ht="13.5" x14ac:dyDescent="0.25">
      <c r="A2183" s="3">
        <f>TITRES_STAT!B2186</f>
        <v>45483</v>
      </c>
      <c r="B2183" s="5">
        <f>TITRES_STAT!D2186</f>
        <v>0.55000000000000004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2.7687979413889814E-3</v>
      </c>
      <c r="G2183" s="2">
        <f t="shared" si="305"/>
        <v>7.7104580956789265E-3</v>
      </c>
      <c r="H2183" s="2">
        <f t="shared" si="301"/>
        <v>0.35909642553412791</v>
      </c>
      <c r="I2183" s="2">
        <f t="shared" si="302"/>
        <v>26.421703330799531</v>
      </c>
    </row>
    <row r="2184" spans="1:9" ht="13.5" x14ac:dyDescent="0.25">
      <c r="A2184" s="3">
        <f>TITRES_STAT!B2187</f>
        <v>45484</v>
      </c>
      <c r="B2184" s="5">
        <f>TITRES_STAT!D2187</f>
        <v>0.55000000000000004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2.5710266598611971E-3</v>
      </c>
      <c r="G2184" s="2">
        <f t="shared" si="305"/>
        <v>7.1597110888447172E-3</v>
      </c>
      <c r="H2184" s="2">
        <f t="shared" si="301"/>
        <v>0.35909642553412796</v>
      </c>
      <c r="I2184" s="2">
        <f t="shared" si="302"/>
        <v>26.421703330799531</v>
      </c>
    </row>
    <row r="2185" spans="1:9" ht="13.5" x14ac:dyDescent="0.25">
      <c r="A2185" s="3">
        <f>TITRES_STAT!B2188</f>
        <v>45485</v>
      </c>
      <c r="B2185" s="5">
        <f>TITRES_STAT!D2188</f>
        <v>0.56999999999999995</v>
      </c>
      <c r="C2185" s="2">
        <f t="shared" si="306"/>
        <v>1.9999999999999907E-2</v>
      </c>
      <c r="D2185" s="2">
        <f t="shared" si="307"/>
        <v>1.9999999999999907E-2</v>
      </c>
      <c r="E2185" s="2">
        <f t="shared" si="308"/>
        <v>0</v>
      </c>
      <c r="F2185" s="2">
        <f t="shared" si="305"/>
        <v>3.8159533270139619E-3</v>
      </c>
      <c r="G2185" s="2">
        <f t="shared" si="305"/>
        <v>6.6483031539272376E-3</v>
      </c>
      <c r="H2185" s="2">
        <f t="shared" si="301"/>
        <v>0.57397402595274694</v>
      </c>
      <c r="I2185" s="2">
        <f t="shared" si="302"/>
        <v>36.466550050297869</v>
      </c>
    </row>
    <row r="2186" spans="1:9" ht="13.5" x14ac:dyDescent="0.25">
      <c r="A2186" s="3">
        <f>TITRES_STAT!B2189</f>
        <v>45488</v>
      </c>
      <c r="B2186" s="5">
        <f>TITRES_STAT!D2189</f>
        <v>0.56999999999999995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3.5433852322272505E-3</v>
      </c>
      <c r="G2186" s="2">
        <f t="shared" si="305"/>
        <v>6.1734243572181494E-3</v>
      </c>
      <c r="H2186" s="2">
        <f t="shared" si="301"/>
        <v>0.57397402595274694</v>
      </c>
      <c r="I2186" s="2">
        <f t="shared" si="302"/>
        <v>36.466550050297869</v>
      </c>
    </row>
    <row r="2187" spans="1:9" ht="13.5" x14ac:dyDescent="0.25">
      <c r="A2187" s="3">
        <f>TITRES_STAT!B2190</f>
        <v>45489</v>
      </c>
      <c r="B2187" s="5">
        <f>TITRES_STAT!D2190</f>
        <v>0.56999999999999995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3.2902862870681612E-3</v>
      </c>
      <c r="G2187" s="2">
        <f t="shared" si="305"/>
        <v>5.7324654745597101E-3</v>
      </c>
      <c r="H2187" s="2">
        <f t="shared" si="301"/>
        <v>0.57397402595274705</v>
      </c>
      <c r="I2187" s="2">
        <f t="shared" si="302"/>
        <v>36.466550050297883</v>
      </c>
    </row>
    <row r="2188" spans="1:9" ht="13.5" x14ac:dyDescent="0.25">
      <c r="A2188" s="3">
        <f>TITRES_STAT!B2191</f>
        <v>45490</v>
      </c>
      <c r="B2188" s="5">
        <f>TITRES_STAT!D2191</f>
        <v>0.59</v>
      </c>
      <c r="C2188" s="2">
        <f t="shared" si="306"/>
        <v>2.0000000000000018E-2</v>
      </c>
      <c r="D2188" s="2">
        <f t="shared" si="307"/>
        <v>2.0000000000000018E-2</v>
      </c>
      <c r="E2188" s="2">
        <f t="shared" si="308"/>
        <v>0</v>
      </c>
      <c r="F2188" s="2">
        <f t="shared" si="305"/>
        <v>4.4838372665632941E-3</v>
      </c>
      <c r="G2188" s="2">
        <f t="shared" si="305"/>
        <v>5.3230036549483028E-3</v>
      </c>
      <c r="H2188" s="2">
        <f t="shared" si="301"/>
        <v>0.84235096521023167</v>
      </c>
      <c r="I2188" s="2">
        <f t="shared" si="302"/>
        <v>45.721525437695881</v>
      </c>
    </row>
    <row r="2189" spans="1:9" ht="13.5" x14ac:dyDescent="0.25">
      <c r="A2189" s="3">
        <f>TITRES_STAT!B2192</f>
        <v>45491</v>
      </c>
      <c r="B2189" s="5">
        <f>TITRES_STAT!D2192</f>
        <v>0.61</v>
      </c>
      <c r="C2189" s="2">
        <f t="shared" si="306"/>
        <v>2.0000000000000018E-2</v>
      </c>
      <c r="D2189" s="2">
        <f t="shared" si="307"/>
        <v>2.0000000000000018E-2</v>
      </c>
      <c r="E2189" s="2">
        <f t="shared" si="308"/>
        <v>0</v>
      </c>
      <c r="F2189" s="2">
        <f t="shared" ref="F2189:G2204" si="309">((F2188*13)+D2189)/14</f>
        <v>5.5921346046659175E-3</v>
      </c>
      <c r="G2189" s="2">
        <f t="shared" si="309"/>
        <v>4.9427891081662819E-3</v>
      </c>
      <c r="H2189" s="2">
        <f t="shared" si="301"/>
        <v>1.1313722844105998</v>
      </c>
      <c r="I2189" s="2">
        <f t="shared" si="302"/>
        <v>53.081870900064949</v>
      </c>
    </row>
    <row r="2190" spans="1:9" ht="13.5" x14ac:dyDescent="0.25">
      <c r="A2190" s="3">
        <f>TITRES_STAT!B2193</f>
        <v>45492</v>
      </c>
      <c r="B2190" s="5">
        <f>TITRES_STAT!D2193</f>
        <v>0.63</v>
      </c>
      <c r="C2190" s="2">
        <f t="shared" si="306"/>
        <v>2.0000000000000018E-2</v>
      </c>
      <c r="D2190" s="2">
        <f t="shared" si="307"/>
        <v>2.0000000000000018E-2</v>
      </c>
      <c r="E2190" s="2">
        <f t="shared" si="308"/>
        <v>0</v>
      </c>
      <c r="F2190" s="2">
        <f t="shared" si="309"/>
        <v>6.621267847189782E-3</v>
      </c>
      <c r="G2190" s="2">
        <f t="shared" si="309"/>
        <v>4.5897327432972623E-3</v>
      </c>
      <c r="H2190" s="2">
        <f t="shared" si="301"/>
        <v>1.4426260127802268</v>
      </c>
      <c r="I2190" s="2">
        <f t="shared" si="302"/>
        <v>59.060454004508543</v>
      </c>
    </row>
    <row r="2191" spans="1:9" ht="13.5" x14ac:dyDescent="0.25">
      <c r="A2191" s="3">
        <f>TITRES_STAT!B2194</f>
        <v>45495</v>
      </c>
      <c r="B2191" s="5">
        <f>TITRES_STAT!D2194</f>
        <v>0.63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6.148320143819083E-3</v>
      </c>
      <c r="G2191" s="2">
        <f t="shared" si="309"/>
        <v>4.2618946902046005E-3</v>
      </c>
      <c r="H2191" s="2">
        <f t="shared" si="301"/>
        <v>1.4426260127802268</v>
      </c>
      <c r="I2191" s="2">
        <f t="shared" si="302"/>
        <v>59.060454004508543</v>
      </c>
    </row>
    <row r="2192" spans="1:9" ht="13.5" x14ac:dyDescent="0.25">
      <c r="A2192" s="3">
        <f>TITRES_STAT!B2195</f>
        <v>45496</v>
      </c>
      <c r="B2192" s="5">
        <f>TITRES_STAT!D2195</f>
        <v>0.61</v>
      </c>
      <c r="C2192" s="2">
        <f t="shared" si="306"/>
        <v>-2.0000000000000018E-2</v>
      </c>
      <c r="D2192" s="2">
        <f t="shared" si="307"/>
        <v>0</v>
      </c>
      <c r="E2192" s="2">
        <f t="shared" si="308"/>
        <v>2.0000000000000018E-2</v>
      </c>
      <c r="F2192" s="2">
        <f t="shared" si="309"/>
        <v>5.7091544192605769E-3</v>
      </c>
      <c r="G2192" s="2">
        <f t="shared" si="309"/>
        <v>5.386045069475702E-3</v>
      </c>
      <c r="H2192" s="2">
        <f t="shared" si="301"/>
        <v>1.0599900939589293</v>
      </c>
      <c r="I2192" s="2">
        <f t="shared" si="302"/>
        <v>51.456077243644394</v>
      </c>
    </row>
    <row r="2193" spans="1:9" ht="13.5" x14ac:dyDescent="0.25">
      <c r="A2193" s="3">
        <f>TITRES_STAT!B2196</f>
        <v>45497</v>
      </c>
      <c r="B2193" s="5">
        <f>TITRES_STAT!D2196</f>
        <v>0.62</v>
      </c>
      <c r="C2193" s="2">
        <f t="shared" si="306"/>
        <v>1.0000000000000009E-2</v>
      </c>
      <c r="D2193" s="2">
        <f t="shared" si="307"/>
        <v>1.0000000000000009E-2</v>
      </c>
      <c r="E2193" s="2">
        <f t="shared" si="308"/>
        <v>0</v>
      </c>
      <c r="F2193" s="2">
        <f t="shared" si="309"/>
        <v>6.0156433893133934E-3</v>
      </c>
      <c r="G2193" s="2">
        <f t="shared" si="309"/>
        <v>5.0013275645131522E-3</v>
      </c>
      <c r="H2193" s="2">
        <f t="shared" ref="H2193:H2256" si="310">F2193/G2193</f>
        <v>1.2028093164697518</v>
      </c>
      <c r="I2193" s="2">
        <f t="shared" ref="I2193:I2256" si="311">IF(G2193=0,100,100-(100/(1+H2193)))</f>
        <v>54.603424249057937</v>
      </c>
    </row>
    <row r="2194" spans="1:9" ht="13.5" x14ac:dyDescent="0.25">
      <c r="A2194" s="3">
        <f>TITRES_STAT!B2197</f>
        <v>45499</v>
      </c>
      <c r="B2194" s="5">
        <f>TITRES_STAT!D2197</f>
        <v>0.62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5.5859545757910084E-3</v>
      </c>
      <c r="G2194" s="2">
        <f t="shared" si="309"/>
        <v>4.6440898813336412E-3</v>
      </c>
      <c r="H2194" s="2">
        <f t="shared" si="310"/>
        <v>1.202809316469752</v>
      </c>
      <c r="I2194" s="2">
        <f t="shared" si="311"/>
        <v>54.603424249057937</v>
      </c>
    </row>
    <row r="2195" spans="1:9" ht="13.5" x14ac:dyDescent="0.25">
      <c r="A2195" s="3">
        <f>TITRES_STAT!B2198</f>
        <v>45502</v>
      </c>
      <c r="B2195" s="5">
        <f>TITRES_STAT!D2198</f>
        <v>0.62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5.1869578203773649E-3</v>
      </c>
      <c r="G2195" s="2">
        <f t="shared" si="309"/>
        <v>4.3123691755240952E-3</v>
      </c>
      <c r="H2195" s="2">
        <f t="shared" si="310"/>
        <v>1.202809316469752</v>
      </c>
      <c r="I2195" s="2">
        <f t="shared" si="311"/>
        <v>54.603424249057937</v>
      </c>
    </row>
    <row r="2196" spans="1:9" ht="13.5" x14ac:dyDescent="0.25">
      <c r="A2196" s="3">
        <f>TITRES_STAT!B2199</f>
        <v>45503</v>
      </c>
      <c r="B2196" s="5">
        <f>TITRES_STAT!D2199</f>
        <v>0.62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4.8164608332075531E-3</v>
      </c>
      <c r="G2196" s="2">
        <f t="shared" si="309"/>
        <v>4.0043428058438024E-3</v>
      </c>
      <c r="H2196" s="2">
        <f t="shared" si="310"/>
        <v>1.202809316469752</v>
      </c>
      <c r="I2196" s="2">
        <f t="shared" si="311"/>
        <v>54.603424249057937</v>
      </c>
    </row>
    <row r="2197" spans="1:9" ht="13.5" x14ac:dyDescent="0.25">
      <c r="A2197" s="3">
        <f>TITRES_STAT!B2200</f>
        <v>45504</v>
      </c>
      <c r="B2197" s="5">
        <f>TITRES_STAT!D2200</f>
        <v>0.6</v>
      </c>
      <c r="C2197" s="2">
        <f t="shared" si="306"/>
        <v>-2.0000000000000018E-2</v>
      </c>
      <c r="D2197" s="2">
        <f t="shared" si="307"/>
        <v>0</v>
      </c>
      <c r="E2197" s="2">
        <f t="shared" si="308"/>
        <v>2.0000000000000018E-2</v>
      </c>
      <c r="F2197" s="2">
        <f t="shared" si="309"/>
        <v>4.4724279165498709E-3</v>
      </c>
      <c r="G2197" s="2">
        <f t="shared" si="309"/>
        <v>5.1468897482835323E-3</v>
      </c>
      <c r="H2197" s="2">
        <f t="shared" si="310"/>
        <v>0.86895739665715754</v>
      </c>
      <c r="I2197" s="2">
        <f t="shared" si="311"/>
        <v>46.494232464120714</v>
      </c>
    </row>
    <row r="2198" spans="1:9" ht="13.5" x14ac:dyDescent="0.25">
      <c r="A2198" s="3">
        <f>TITRES_STAT!B2201</f>
        <v>45505</v>
      </c>
      <c r="B2198" s="5">
        <f>TITRES_STAT!D2201</f>
        <v>0.57999999999999996</v>
      </c>
      <c r="C2198" s="2">
        <f t="shared" si="306"/>
        <v>-2.0000000000000018E-2</v>
      </c>
      <c r="D2198" s="2">
        <f t="shared" si="307"/>
        <v>0</v>
      </c>
      <c r="E2198" s="2">
        <f t="shared" si="308"/>
        <v>2.0000000000000018E-2</v>
      </c>
      <c r="F2198" s="2">
        <f t="shared" si="309"/>
        <v>4.1529687796534511E-3</v>
      </c>
      <c r="G2198" s="2">
        <f t="shared" si="309"/>
        <v>6.2078261948347096E-3</v>
      </c>
      <c r="H2198" s="2">
        <f t="shared" si="310"/>
        <v>0.66898921608162532</v>
      </c>
      <c r="I2198" s="2">
        <f t="shared" si="311"/>
        <v>40.083495425587401</v>
      </c>
    </row>
    <row r="2199" spans="1:9" ht="13.5" x14ac:dyDescent="0.25">
      <c r="A2199" s="3">
        <f>TITRES_STAT!B2202</f>
        <v>45506</v>
      </c>
      <c r="B2199" s="5">
        <f>TITRES_STAT!D2202</f>
        <v>0.6</v>
      </c>
      <c r="C2199" s="2">
        <f t="shared" si="306"/>
        <v>2.0000000000000018E-2</v>
      </c>
      <c r="D2199" s="2">
        <f t="shared" si="307"/>
        <v>2.0000000000000018E-2</v>
      </c>
      <c r="E2199" s="2">
        <f t="shared" si="308"/>
        <v>0</v>
      </c>
      <c r="F2199" s="2">
        <f t="shared" si="309"/>
        <v>5.2848995811067773E-3</v>
      </c>
      <c r="G2199" s="2">
        <f t="shared" si="309"/>
        <v>5.7644100380608021E-3</v>
      </c>
      <c r="H2199" s="2">
        <f t="shared" si="310"/>
        <v>0.9168153455795216</v>
      </c>
      <c r="I2199" s="2">
        <f t="shared" si="311"/>
        <v>47.830133856860151</v>
      </c>
    </row>
    <row r="2200" spans="1:9" ht="13.5" x14ac:dyDescent="0.25">
      <c r="A2200" s="3">
        <f>TITRES_STAT!B2203</f>
        <v>45509</v>
      </c>
      <c r="B2200" s="5">
        <f>TITRES_STAT!D2203</f>
        <v>0.57999999999999996</v>
      </c>
      <c r="C2200" s="2">
        <f t="shared" si="306"/>
        <v>-2.0000000000000018E-2</v>
      </c>
      <c r="D2200" s="2">
        <f t="shared" si="307"/>
        <v>0</v>
      </c>
      <c r="E2200" s="2">
        <f t="shared" si="308"/>
        <v>2.0000000000000018E-2</v>
      </c>
      <c r="F2200" s="2">
        <f t="shared" si="309"/>
        <v>4.9074067538848647E-3</v>
      </c>
      <c r="G2200" s="2">
        <f t="shared" si="309"/>
        <v>6.7812378924850319E-3</v>
      </c>
      <c r="H2200" s="2">
        <f t="shared" si="310"/>
        <v>0.72367417744232998</v>
      </c>
      <c r="I2200" s="2">
        <f t="shared" si="311"/>
        <v>41.98439513180805</v>
      </c>
    </row>
    <row r="2201" spans="1:9" ht="13.5" x14ac:dyDescent="0.25">
      <c r="A2201" s="3">
        <f>TITRES_STAT!B2204</f>
        <v>45510</v>
      </c>
      <c r="B2201" s="5">
        <f>TITRES_STAT!D2204</f>
        <v>0.56000000000000005</v>
      </c>
      <c r="C2201" s="2">
        <f t="shared" si="306"/>
        <v>-1.9999999999999907E-2</v>
      </c>
      <c r="D2201" s="2">
        <f t="shared" si="307"/>
        <v>0</v>
      </c>
      <c r="E2201" s="2">
        <f t="shared" si="308"/>
        <v>1.9999999999999907E-2</v>
      </c>
      <c r="F2201" s="2">
        <f t="shared" si="309"/>
        <v>4.5568777000359459E-3</v>
      </c>
      <c r="G2201" s="2">
        <f t="shared" si="309"/>
        <v>7.7254351858789521E-3</v>
      </c>
      <c r="H2201" s="2">
        <f t="shared" si="310"/>
        <v>0.58985385164648074</v>
      </c>
      <c r="I2201" s="2">
        <f t="shared" si="311"/>
        <v>37.101136751382377</v>
      </c>
    </row>
    <row r="2202" spans="1:9" ht="13.5" x14ac:dyDescent="0.25">
      <c r="A2202" s="3">
        <f>TITRES_STAT!B2205</f>
        <v>45511</v>
      </c>
      <c r="B2202" s="5">
        <f>TITRES_STAT!D2205</f>
        <v>0.57999999999999996</v>
      </c>
      <c r="C2202" s="2">
        <f t="shared" si="306"/>
        <v>1.9999999999999907E-2</v>
      </c>
      <c r="D2202" s="2">
        <f t="shared" si="307"/>
        <v>1.9999999999999907E-2</v>
      </c>
      <c r="E2202" s="2">
        <f t="shared" si="308"/>
        <v>0</v>
      </c>
      <c r="F2202" s="2">
        <f t="shared" si="309"/>
        <v>5.6599578643190861E-3</v>
      </c>
      <c r="G2202" s="2">
        <f t="shared" si="309"/>
        <v>7.173618386887598E-3</v>
      </c>
      <c r="H2202" s="2">
        <f t="shared" si="310"/>
        <v>0.78899623022388843</v>
      </c>
      <c r="I2202" s="2">
        <f t="shared" si="311"/>
        <v>44.102732968036918</v>
      </c>
    </row>
    <row r="2203" spans="1:9" ht="13.5" x14ac:dyDescent="0.25">
      <c r="A2203" s="3">
        <f>TITRES_STAT!B2206</f>
        <v>45512</v>
      </c>
      <c r="B2203" s="5">
        <f>TITRES_STAT!D2206</f>
        <v>0.6</v>
      </c>
      <c r="C2203" s="2">
        <f t="shared" si="306"/>
        <v>2.0000000000000018E-2</v>
      </c>
      <c r="D2203" s="2">
        <f t="shared" si="307"/>
        <v>2.0000000000000018E-2</v>
      </c>
      <c r="E2203" s="2">
        <f t="shared" si="308"/>
        <v>0</v>
      </c>
      <c r="F2203" s="2">
        <f t="shared" si="309"/>
        <v>6.6842465882962958E-3</v>
      </c>
      <c r="G2203" s="2">
        <f t="shared" si="309"/>
        <v>6.661217073538484E-3</v>
      </c>
      <c r="H2203" s="2">
        <f t="shared" si="310"/>
        <v>1.0034572533072517</v>
      </c>
      <c r="I2203" s="2">
        <f t="shared" si="311"/>
        <v>50.086282183000023</v>
      </c>
    </row>
    <row r="2204" spans="1:9" ht="13.5" x14ac:dyDescent="0.25">
      <c r="A2204" s="3">
        <f>TITRES_STAT!B2207</f>
        <v>45513</v>
      </c>
      <c r="B2204" s="5">
        <f>TITRES_STAT!D2207</f>
        <v>0.62</v>
      </c>
      <c r="C2204" s="2">
        <f t="shared" si="306"/>
        <v>2.0000000000000018E-2</v>
      </c>
      <c r="D2204" s="2">
        <f t="shared" si="307"/>
        <v>2.0000000000000018E-2</v>
      </c>
      <c r="E2204" s="2">
        <f t="shared" si="308"/>
        <v>0</v>
      </c>
      <c r="F2204" s="2">
        <f t="shared" si="309"/>
        <v>7.6353718319894185E-3</v>
      </c>
      <c r="G2204" s="2">
        <f t="shared" si="309"/>
        <v>6.1854158540000214E-3</v>
      </c>
      <c r="H2204" s="2">
        <f t="shared" si="310"/>
        <v>1.2344152781662581</v>
      </c>
      <c r="I2204" s="2">
        <f t="shared" si="311"/>
        <v>55.245562014744152</v>
      </c>
    </row>
    <row r="2205" spans="1:9" ht="13.5" x14ac:dyDescent="0.25">
      <c r="A2205" s="3">
        <f>TITRES_STAT!B2208</f>
        <v>45516</v>
      </c>
      <c r="B2205" s="5">
        <f>TITRES_STAT!D2208</f>
        <v>0.63</v>
      </c>
      <c r="C2205" s="2">
        <f t="shared" si="306"/>
        <v>1.0000000000000009E-2</v>
      </c>
      <c r="D2205" s="2">
        <f t="shared" si="307"/>
        <v>1.0000000000000009E-2</v>
      </c>
      <c r="E2205" s="2">
        <f t="shared" si="308"/>
        <v>0</v>
      </c>
      <c r="F2205" s="2">
        <f t="shared" ref="F2205:G2220" si="312">((F2204*13)+D2205)/14</f>
        <v>7.8042738439901751E-3</v>
      </c>
      <c r="G2205" s="2">
        <f t="shared" si="312"/>
        <v>5.7436004358571626E-3</v>
      </c>
      <c r="H2205" s="2">
        <f t="shared" si="310"/>
        <v>1.358777291551877</v>
      </c>
      <c r="I2205" s="2">
        <f t="shared" si="311"/>
        <v>57.605154010021685</v>
      </c>
    </row>
    <row r="2206" spans="1:9" ht="13.5" x14ac:dyDescent="0.25">
      <c r="A2206" s="3">
        <f>TITRES_STAT!B2209</f>
        <v>45518</v>
      </c>
      <c r="B2206" s="5">
        <f>TITRES_STAT!D2209</f>
        <v>0.62</v>
      </c>
      <c r="C2206" s="2">
        <f t="shared" si="306"/>
        <v>-1.0000000000000009E-2</v>
      </c>
      <c r="D2206" s="2">
        <f t="shared" si="307"/>
        <v>0</v>
      </c>
      <c r="E2206" s="2">
        <f t="shared" si="308"/>
        <v>1.0000000000000009E-2</v>
      </c>
      <c r="F2206" s="2">
        <f t="shared" si="312"/>
        <v>7.2468257122765911E-3</v>
      </c>
      <c r="G2206" s="2">
        <f t="shared" si="312"/>
        <v>6.0476289761530804E-3</v>
      </c>
      <c r="H2206" s="2">
        <f t="shared" si="310"/>
        <v>1.1982920481484836</v>
      </c>
      <c r="I2206" s="2">
        <f t="shared" si="311"/>
        <v>54.510138867023961</v>
      </c>
    </row>
    <row r="2207" spans="1:9" ht="13.5" x14ac:dyDescent="0.25">
      <c r="A2207" s="3">
        <f>TITRES_STAT!B2210</f>
        <v>45519</v>
      </c>
      <c r="B2207" s="5">
        <f>TITRES_STAT!D2210</f>
        <v>0.63</v>
      </c>
      <c r="C2207" s="2">
        <f t="shared" si="306"/>
        <v>1.0000000000000009E-2</v>
      </c>
      <c r="D2207" s="2">
        <f t="shared" si="307"/>
        <v>1.0000000000000009E-2</v>
      </c>
      <c r="E2207" s="2">
        <f t="shared" si="308"/>
        <v>0</v>
      </c>
      <c r="F2207" s="2">
        <f t="shared" si="312"/>
        <v>7.4434810185425495E-3</v>
      </c>
      <c r="G2207" s="2">
        <f t="shared" si="312"/>
        <v>5.6156554778564322E-3</v>
      </c>
      <c r="H2207" s="2">
        <f t="shared" si="310"/>
        <v>1.3254874783350887</v>
      </c>
      <c r="I2207" s="2">
        <f t="shared" si="311"/>
        <v>56.998263404284558</v>
      </c>
    </row>
    <row r="2208" spans="1:9" ht="13.5" x14ac:dyDescent="0.25">
      <c r="A2208" s="3">
        <f>TITRES_STAT!B2211</f>
        <v>45520</v>
      </c>
      <c r="B2208" s="5">
        <f>TITRES_STAT!D2211</f>
        <v>0.65</v>
      </c>
      <c r="C2208" s="2">
        <f t="shared" si="306"/>
        <v>2.0000000000000018E-2</v>
      </c>
      <c r="D2208" s="2">
        <f t="shared" si="307"/>
        <v>2.0000000000000018E-2</v>
      </c>
      <c r="E2208" s="2">
        <f t="shared" si="308"/>
        <v>0</v>
      </c>
      <c r="F2208" s="2">
        <f t="shared" si="312"/>
        <v>8.3403752315037976E-3</v>
      </c>
      <c r="G2208" s="2">
        <f t="shared" si="312"/>
        <v>5.2145372294381152E-3</v>
      </c>
      <c r="H2208" s="2">
        <f t="shared" si="310"/>
        <v>1.5994468664293153</v>
      </c>
      <c r="I2208" s="2">
        <f t="shared" si="311"/>
        <v>61.530277348056259</v>
      </c>
    </row>
    <row r="2209" spans="1:9" ht="13.5" x14ac:dyDescent="0.25">
      <c r="A2209" s="3">
        <f>TITRES_STAT!B2212</f>
        <v>45523</v>
      </c>
      <c r="B2209" s="5">
        <f>TITRES_STAT!D2212</f>
        <v>0.66</v>
      </c>
      <c r="C2209" s="2">
        <f t="shared" si="306"/>
        <v>1.0000000000000009E-2</v>
      </c>
      <c r="D2209" s="2">
        <f t="shared" si="307"/>
        <v>1.0000000000000009E-2</v>
      </c>
      <c r="E2209" s="2">
        <f t="shared" si="308"/>
        <v>0</v>
      </c>
      <c r="F2209" s="2">
        <f t="shared" si="312"/>
        <v>8.4589198578249557E-3</v>
      </c>
      <c r="G2209" s="2">
        <f t="shared" si="312"/>
        <v>4.8420702844782495E-3</v>
      </c>
      <c r="H2209" s="2">
        <f t="shared" si="310"/>
        <v>1.7469634600185144</v>
      </c>
      <c r="I2209" s="2">
        <f t="shared" si="311"/>
        <v>63.596166656208084</v>
      </c>
    </row>
    <row r="2210" spans="1:9" ht="13.5" x14ac:dyDescent="0.25">
      <c r="A2210" s="3">
        <f>TITRES_STAT!B2213</f>
        <v>45524</v>
      </c>
      <c r="B2210" s="5">
        <f>TITRES_STAT!D2213</f>
        <v>0.68</v>
      </c>
      <c r="C2210" s="2">
        <f t="shared" si="306"/>
        <v>2.0000000000000018E-2</v>
      </c>
      <c r="D2210" s="2">
        <f t="shared" si="307"/>
        <v>2.0000000000000018E-2</v>
      </c>
      <c r="E2210" s="2">
        <f t="shared" si="308"/>
        <v>0</v>
      </c>
      <c r="F2210" s="2">
        <f t="shared" si="312"/>
        <v>9.2832827251231754E-3</v>
      </c>
      <c r="G2210" s="2">
        <f t="shared" si="312"/>
        <v>4.4962081213012319E-3</v>
      </c>
      <c r="H2210" s="2">
        <f t="shared" si="310"/>
        <v>2.0646915077490968</v>
      </c>
      <c r="I2210" s="2">
        <f t="shared" si="311"/>
        <v>67.370288413320168</v>
      </c>
    </row>
    <row r="2211" spans="1:9" ht="13.5" x14ac:dyDescent="0.25">
      <c r="A2211" s="3">
        <f>TITRES_STAT!B2214</f>
        <v>45525</v>
      </c>
      <c r="B2211" s="5">
        <f>TITRES_STAT!D2214</f>
        <v>0.71</v>
      </c>
      <c r="C2211" s="2">
        <f t="shared" si="306"/>
        <v>2.9999999999999916E-2</v>
      </c>
      <c r="D2211" s="2">
        <f t="shared" si="307"/>
        <v>2.9999999999999916E-2</v>
      </c>
      <c r="E2211" s="2">
        <f t="shared" si="308"/>
        <v>0</v>
      </c>
      <c r="F2211" s="2">
        <f t="shared" si="312"/>
        <v>1.0763048244757227E-2</v>
      </c>
      <c r="G2211" s="2">
        <f t="shared" si="312"/>
        <v>4.1750503983511442E-3</v>
      </c>
      <c r="H2211" s="2">
        <f t="shared" si="310"/>
        <v>2.5779445079292662</v>
      </c>
      <c r="I2211" s="2">
        <f t="shared" si="311"/>
        <v>72.0509919093533</v>
      </c>
    </row>
    <row r="2212" spans="1:9" ht="13.5" x14ac:dyDescent="0.25">
      <c r="A2212" s="3">
        <f>TITRES_STAT!B2215</f>
        <v>45526</v>
      </c>
      <c r="B2212" s="5">
        <f>TITRES_STAT!D2215</f>
        <v>0.72</v>
      </c>
      <c r="C2212" s="2">
        <f t="shared" si="306"/>
        <v>1.0000000000000009E-2</v>
      </c>
      <c r="D2212" s="2">
        <f t="shared" si="307"/>
        <v>1.0000000000000009E-2</v>
      </c>
      <c r="E2212" s="2">
        <f t="shared" si="308"/>
        <v>0</v>
      </c>
      <c r="F2212" s="2">
        <f t="shared" si="312"/>
        <v>1.070854479870314E-2</v>
      </c>
      <c r="G2212" s="2">
        <f t="shared" si="312"/>
        <v>3.8768325127546341E-3</v>
      </c>
      <c r="H2212" s="2">
        <f t="shared" si="310"/>
        <v>2.7621891746606098</v>
      </c>
      <c r="I2212" s="2">
        <f t="shared" si="311"/>
        <v>73.41973107744613</v>
      </c>
    </row>
    <row r="2213" spans="1:9" ht="13.5" x14ac:dyDescent="0.25">
      <c r="A2213" s="3">
        <f>TITRES_STAT!B2216</f>
        <v>45527</v>
      </c>
      <c r="B2213" s="5">
        <f>TITRES_STAT!D2216</f>
        <v>0.72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9.9436487416529173E-3</v>
      </c>
      <c r="G2213" s="2">
        <f t="shared" si="312"/>
        <v>3.5999159047007318E-3</v>
      </c>
      <c r="H2213" s="2">
        <f t="shared" si="310"/>
        <v>2.7621891746606098</v>
      </c>
      <c r="I2213" s="2">
        <f t="shared" si="311"/>
        <v>73.41973107744613</v>
      </c>
    </row>
    <row r="2214" spans="1:9" ht="13.5" x14ac:dyDescent="0.25">
      <c r="A2214" s="3">
        <f>TITRES_STAT!B2217</f>
        <v>45530</v>
      </c>
      <c r="B2214" s="5">
        <f>TITRES_STAT!D2217</f>
        <v>0.73</v>
      </c>
      <c r="C2214" s="2">
        <f t="shared" si="306"/>
        <v>1.0000000000000009E-2</v>
      </c>
      <c r="D2214" s="2">
        <f t="shared" si="307"/>
        <v>1.0000000000000009E-2</v>
      </c>
      <c r="E2214" s="2">
        <f t="shared" si="308"/>
        <v>0</v>
      </c>
      <c r="F2214" s="2">
        <f t="shared" si="312"/>
        <v>9.9476738315348538E-3</v>
      </c>
      <c r="G2214" s="2">
        <f t="shared" si="312"/>
        <v>3.3427790543649654E-3</v>
      </c>
      <c r="H2214" s="2">
        <f t="shared" si="310"/>
        <v>2.9758693798638252</v>
      </c>
      <c r="I2214" s="2">
        <f t="shared" si="311"/>
        <v>74.848268279018498</v>
      </c>
    </row>
    <row r="2215" spans="1:9" ht="13.5" x14ac:dyDescent="0.25">
      <c r="A2215" s="3">
        <f>TITRES_STAT!B2218</f>
        <v>45531</v>
      </c>
      <c r="B2215" s="5">
        <f>TITRES_STAT!D2218</f>
        <v>0.73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9.237125700710936E-3</v>
      </c>
      <c r="G2215" s="2">
        <f t="shared" si="312"/>
        <v>3.1040091219103247E-3</v>
      </c>
      <c r="H2215" s="2">
        <f t="shared" si="310"/>
        <v>2.9758693798638256</v>
      </c>
      <c r="I2215" s="2">
        <f t="shared" si="311"/>
        <v>74.848268279018498</v>
      </c>
    </row>
    <row r="2216" spans="1:9" ht="13.5" x14ac:dyDescent="0.25">
      <c r="A2216" s="3">
        <f>TITRES_STAT!B2219</f>
        <v>45532</v>
      </c>
      <c r="B2216" s="5">
        <f>TITRES_STAT!D2219</f>
        <v>0.73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8.5773310078030122E-3</v>
      </c>
      <c r="G2216" s="2">
        <f t="shared" si="312"/>
        <v>2.8822941846310159E-3</v>
      </c>
      <c r="H2216" s="2">
        <f t="shared" si="310"/>
        <v>2.9758693798638256</v>
      </c>
      <c r="I2216" s="2">
        <f t="shared" si="311"/>
        <v>74.848268279018498</v>
      </c>
    </row>
    <row r="2217" spans="1:9" ht="13.5" x14ac:dyDescent="0.25">
      <c r="A2217" s="3">
        <f>TITRES_STAT!B2220</f>
        <v>45533</v>
      </c>
      <c r="B2217" s="5">
        <f>TITRES_STAT!D2220</f>
        <v>0.71</v>
      </c>
      <c r="C2217" s="2">
        <f t="shared" si="306"/>
        <v>-2.0000000000000018E-2</v>
      </c>
      <c r="D2217" s="2">
        <f t="shared" si="307"/>
        <v>0</v>
      </c>
      <c r="E2217" s="2">
        <f t="shared" si="308"/>
        <v>2.0000000000000018E-2</v>
      </c>
      <c r="F2217" s="2">
        <f t="shared" si="312"/>
        <v>7.964664507245655E-3</v>
      </c>
      <c r="G2217" s="2">
        <f t="shared" si="312"/>
        <v>4.1049874571573728E-3</v>
      </c>
      <c r="H2217" s="2">
        <f t="shared" si="310"/>
        <v>1.9402408875473243</v>
      </c>
      <c r="I2217" s="2">
        <f t="shared" si="311"/>
        <v>65.989181218611819</v>
      </c>
    </row>
    <row r="2218" spans="1:9" ht="13.5" x14ac:dyDescent="0.25">
      <c r="A2218" s="3">
        <f>TITRES_STAT!B2221</f>
        <v>45534</v>
      </c>
      <c r="B2218" s="5">
        <f>TITRES_STAT!D2221</f>
        <v>0.72</v>
      </c>
      <c r="C2218" s="2">
        <f t="shared" si="306"/>
        <v>1.0000000000000009E-2</v>
      </c>
      <c r="D2218" s="2">
        <f t="shared" si="307"/>
        <v>1.0000000000000009E-2</v>
      </c>
      <c r="E2218" s="2">
        <f t="shared" si="308"/>
        <v>0</v>
      </c>
      <c r="F2218" s="2">
        <f t="shared" si="312"/>
        <v>8.110045613870966E-3</v>
      </c>
      <c r="G2218" s="2">
        <f t="shared" si="312"/>
        <v>3.8117740673604176E-3</v>
      </c>
      <c r="H2218" s="2">
        <f t="shared" si="310"/>
        <v>2.1276301980529033</v>
      </c>
      <c r="I2218" s="2">
        <f t="shared" si="311"/>
        <v>68.026910578413435</v>
      </c>
    </row>
    <row r="2219" spans="1:9" ht="13.5" x14ac:dyDescent="0.25">
      <c r="A2219" s="3">
        <f>TITRES_STAT!B2222</f>
        <v>45537</v>
      </c>
      <c r="B2219" s="5">
        <f>TITRES_STAT!D2222</f>
        <v>0.71</v>
      </c>
      <c r="C2219" s="2">
        <f t="shared" si="306"/>
        <v>-1.0000000000000009E-2</v>
      </c>
      <c r="D2219" s="2">
        <f t="shared" si="307"/>
        <v>0</v>
      </c>
      <c r="E2219" s="2">
        <f t="shared" si="308"/>
        <v>1.0000000000000009E-2</v>
      </c>
      <c r="F2219" s="2">
        <f t="shared" si="312"/>
        <v>7.5307566414516119E-3</v>
      </c>
      <c r="G2219" s="2">
        <f t="shared" si="312"/>
        <v>4.2537902054061031E-3</v>
      </c>
      <c r="H2219" s="2">
        <f t="shared" si="310"/>
        <v>1.7703639055543552</v>
      </c>
      <c r="I2219" s="2">
        <f t="shared" si="311"/>
        <v>63.903659082654052</v>
      </c>
    </row>
    <row r="2220" spans="1:9" ht="13.5" x14ac:dyDescent="0.25">
      <c r="A2220" s="3">
        <f>TITRES_STAT!B2223</f>
        <v>45538</v>
      </c>
      <c r="B2220" s="5">
        <f>TITRES_STAT!D2223</f>
        <v>0.72</v>
      </c>
      <c r="C2220" s="2">
        <f t="shared" si="306"/>
        <v>1.0000000000000009E-2</v>
      </c>
      <c r="D2220" s="2">
        <f t="shared" si="307"/>
        <v>1.0000000000000009E-2</v>
      </c>
      <c r="E2220" s="2">
        <f t="shared" si="308"/>
        <v>0</v>
      </c>
      <c r="F2220" s="2">
        <f t="shared" si="312"/>
        <v>7.7071311670622112E-3</v>
      </c>
      <c r="G2220" s="2">
        <f t="shared" si="312"/>
        <v>3.9499480478770955E-3</v>
      </c>
      <c r="H2220" s="2">
        <f t="shared" si="310"/>
        <v>1.9511981103661398</v>
      </c>
      <c r="I2220" s="2">
        <f t="shared" si="311"/>
        <v>66.115456753395137</v>
      </c>
    </row>
    <row r="2221" spans="1:9" ht="13.5" x14ac:dyDescent="0.25">
      <c r="A2221" s="3">
        <f>TITRES_STAT!B2224</f>
        <v>45539</v>
      </c>
      <c r="B2221" s="5">
        <f>TITRES_STAT!D2224</f>
        <v>0.73</v>
      </c>
      <c r="C2221" s="2">
        <f t="shared" si="306"/>
        <v>1.0000000000000009E-2</v>
      </c>
      <c r="D2221" s="2">
        <f t="shared" si="307"/>
        <v>1.0000000000000009E-2</v>
      </c>
      <c r="E2221" s="2">
        <f t="shared" si="308"/>
        <v>0</v>
      </c>
      <c r="F2221" s="2">
        <f t="shared" ref="F2221:G2236" si="313">((F2220*13)+D2221)/14</f>
        <v>7.8709075122720528E-3</v>
      </c>
      <c r="G2221" s="2">
        <f t="shared" si="313"/>
        <v>3.6678089016001602E-3</v>
      </c>
      <c r="H2221" s="2">
        <f t="shared" si="310"/>
        <v>2.1459426386249842</v>
      </c>
      <c r="I2221" s="2">
        <f t="shared" si="311"/>
        <v>68.213025001718535</v>
      </c>
    </row>
    <row r="2222" spans="1:9" ht="13.5" x14ac:dyDescent="0.25">
      <c r="A2222" s="3">
        <f>TITRES_STAT!B2225</f>
        <v>45540</v>
      </c>
      <c r="B2222" s="5">
        <f>TITRES_STAT!D2225</f>
        <v>0.73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7.3086998328240485E-3</v>
      </c>
      <c r="G2222" s="2">
        <f t="shared" si="313"/>
        <v>3.4058225514858632E-3</v>
      </c>
      <c r="H2222" s="2">
        <f t="shared" si="310"/>
        <v>2.1459426386249838</v>
      </c>
      <c r="I2222" s="2">
        <f t="shared" si="311"/>
        <v>68.213025001718535</v>
      </c>
    </row>
    <row r="2223" spans="1:9" ht="13.5" x14ac:dyDescent="0.25">
      <c r="A2223" s="3">
        <f>TITRES_STAT!B2226</f>
        <v>45541</v>
      </c>
      <c r="B2223" s="5">
        <f>TITRES_STAT!D2226</f>
        <v>0.72</v>
      </c>
      <c r="C2223" s="2">
        <f t="shared" si="306"/>
        <v>-1.0000000000000009E-2</v>
      </c>
      <c r="D2223" s="2">
        <f t="shared" si="307"/>
        <v>0</v>
      </c>
      <c r="E2223" s="2">
        <f t="shared" si="308"/>
        <v>1.0000000000000009E-2</v>
      </c>
      <c r="F2223" s="2">
        <f t="shared" si="313"/>
        <v>6.786649844765188E-3</v>
      </c>
      <c r="G2223" s="2">
        <f t="shared" si="313"/>
        <v>3.8768352263797304E-3</v>
      </c>
      <c r="H2223" s="2">
        <f t="shared" si="310"/>
        <v>1.7505644290956113</v>
      </c>
      <c r="I2223" s="2">
        <f t="shared" si="311"/>
        <v>63.643825630043459</v>
      </c>
    </row>
    <row r="2224" spans="1:9" ht="13.5" x14ac:dyDescent="0.25">
      <c r="A2224" s="3">
        <f>TITRES_STAT!B2227</f>
        <v>45544</v>
      </c>
      <c r="B2224" s="5">
        <f>TITRES_STAT!D2227</f>
        <v>0.72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6.301889141567674E-3</v>
      </c>
      <c r="G2224" s="2">
        <f t="shared" si="313"/>
        <v>3.5999184244954641E-3</v>
      </c>
      <c r="H2224" s="2">
        <f t="shared" si="310"/>
        <v>1.7505644290956111</v>
      </c>
      <c r="I2224" s="2">
        <f t="shared" si="311"/>
        <v>63.643825630043459</v>
      </c>
    </row>
    <row r="2225" spans="1:9" ht="13.5" x14ac:dyDescent="0.25">
      <c r="A2225" s="3">
        <f>TITRES_STAT!B2228</f>
        <v>45545</v>
      </c>
      <c r="B2225" s="5">
        <f>TITRES_STAT!D2228</f>
        <v>0.73</v>
      </c>
      <c r="C2225" s="2">
        <f t="shared" si="306"/>
        <v>1.0000000000000009E-2</v>
      </c>
      <c r="D2225" s="2">
        <f t="shared" si="307"/>
        <v>1.0000000000000009E-2</v>
      </c>
      <c r="E2225" s="2">
        <f t="shared" si="308"/>
        <v>0</v>
      </c>
      <c r="F2225" s="2">
        <f t="shared" si="313"/>
        <v>6.5660399171699833E-3</v>
      </c>
      <c r="G2225" s="2">
        <f t="shared" si="313"/>
        <v>3.3427813941743593E-3</v>
      </c>
      <c r="H2225" s="2">
        <f t="shared" si="310"/>
        <v>1.9642444847314771</v>
      </c>
      <c r="I2225" s="2">
        <f t="shared" si="311"/>
        <v>66.264591023078609</v>
      </c>
    </row>
    <row r="2226" spans="1:9" ht="13.5" x14ac:dyDescent="0.25">
      <c r="A2226" s="3">
        <f>TITRES_STAT!B2229</f>
        <v>45546</v>
      </c>
      <c r="B2226" s="5">
        <f>TITRES_STAT!D2229</f>
        <v>0.73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6.0970370659435558E-3</v>
      </c>
      <c r="G2226" s="2">
        <f t="shared" si="313"/>
        <v>3.1040112945904768E-3</v>
      </c>
      <c r="H2226" s="2">
        <f t="shared" si="310"/>
        <v>1.9642444847314768</v>
      </c>
      <c r="I2226" s="2">
        <f t="shared" si="311"/>
        <v>66.264591023078609</v>
      </c>
    </row>
    <row r="2227" spans="1:9" ht="13.5" x14ac:dyDescent="0.25">
      <c r="A2227" s="3">
        <f>TITRES_STAT!B2230</f>
        <v>45547</v>
      </c>
      <c r="B2227" s="5">
        <f>TITRES_STAT!D2230</f>
        <v>0.75</v>
      </c>
      <c r="C2227" s="2">
        <f t="shared" si="306"/>
        <v>2.0000000000000018E-2</v>
      </c>
      <c r="D2227" s="2">
        <f t="shared" si="307"/>
        <v>2.0000000000000018E-2</v>
      </c>
      <c r="E2227" s="2">
        <f t="shared" si="308"/>
        <v>0</v>
      </c>
      <c r="F2227" s="2">
        <f t="shared" si="313"/>
        <v>7.0901058469475886E-3</v>
      </c>
      <c r="G2227" s="2">
        <f t="shared" si="313"/>
        <v>2.8822962021197288E-3</v>
      </c>
      <c r="H2227" s="2">
        <f t="shared" si="310"/>
        <v>2.4598810634844912</v>
      </c>
      <c r="I2227" s="2">
        <f t="shared" si="311"/>
        <v>71.097272372915413</v>
      </c>
    </row>
    <row r="2228" spans="1:9" ht="13.5" x14ac:dyDescent="0.25">
      <c r="A2228" s="3">
        <f>TITRES_STAT!B2231</f>
        <v>45548</v>
      </c>
      <c r="B2228" s="5">
        <f>TITRES_STAT!D2231</f>
        <v>0.78</v>
      </c>
      <c r="C2228" s="2">
        <f t="shared" si="306"/>
        <v>3.0000000000000027E-2</v>
      </c>
      <c r="D2228" s="2">
        <f t="shared" si="307"/>
        <v>3.0000000000000027E-2</v>
      </c>
      <c r="E2228" s="2">
        <f t="shared" si="308"/>
        <v>0</v>
      </c>
      <c r="F2228" s="2">
        <f t="shared" si="313"/>
        <v>8.7265268578799061E-3</v>
      </c>
      <c r="G2228" s="2">
        <f t="shared" si="313"/>
        <v>2.6764179019683199E-3</v>
      </c>
      <c r="H2228" s="2">
        <f t="shared" si="310"/>
        <v>3.2605247676239761</v>
      </c>
      <c r="I2228" s="2">
        <f t="shared" si="311"/>
        <v>76.528712904122301</v>
      </c>
    </row>
    <row r="2229" spans="1:9" ht="13.5" x14ac:dyDescent="0.25">
      <c r="A2229" s="3">
        <f>TITRES_STAT!B2232</f>
        <v>45551</v>
      </c>
      <c r="B2229" s="5">
        <f>TITRES_STAT!D2232</f>
        <v>0.78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8.1032035108884841E-3</v>
      </c>
      <c r="G2229" s="2">
        <f t="shared" si="313"/>
        <v>2.4852451946848686E-3</v>
      </c>
      <c r="H2229" s="2">
        <f t="shared" si="310"/>
        <v>3.2605247676239761</v>
      </c>
      <c r="I2229" s="2">
        <f t="shared" si="311"/>
        <v>76.528712904122301</v>
      </c>
    </row>
    <row r="2230" spans="1:9" ht="13.5" x14ac:dyDescent="0.25">
      <c r="A2230" s="3">
        <f>TITRES_STAT!B2233</f>
        <v>45552</v>
      </c>
      <c r="B2230" s="5">
        <f>TITRES_STAT!D2233</f>
        <v>0.75</v>
      </c>
      <c r="C2230" s="2">
        <f t="shared" si="306"/>
        <v>-3.0000000000000027E-2</v>
      </c>
      <c r="D2230" s="2">
        <f t="shared" si="307"/>
        <v>0</v>
      </c>
      <c r="E2230" s="2">
        <f t="shared" si="308"/>
        <v>3.0000000000000027E-2</v>
      </c>
      <c r="F2230" s="2">
        <f t="shared" si="313"/>
        <v>7.5244032601107357E-3</v>
      </c>
      <c r="G2230" s="2">
        <f t="shared" si="313"/>
        <v>4.4505848236359507E-3</v>
      </c>
      <c r="H2230" s="2">
        <f t="shared" si="310"/>
        <v>1.690654949468775</v>
      </c>
      <c r="I2230" s="2">
        <f t="shared" si="311"/>
        <v>62.834327746207912</v>
      </c>
    </row>
    <row r="2231" spans="1:9" ht="13.5" x14ac:dyDescent="0.25">
      <c r="A2231" s="3">
        <f>TITRES_STAT!B2234</f>
        <v>45553</v>
      </c>
      <c r="B2231" s="5">
        <f>TITRES_STAT!D2234</f>
        <v>0.78</v>
      </c>
      <c r="C2231" s="2">
        <f t="shared" si="306"/>
        <v>3.0000000000000027E-2</v>
      </c>
      <c r="D2231" s="2">
        <f t="shared" si="307"/>
        <v>3.0000000000000027E-2</v>
      </c>
      <c r="E2231" s="2">
        <f t="shared" si="308"/>
        <v>0</v>
      </c>
      <c r="F2231" s="2">
        <f t="shared" si="313"/>
        <v>9.1298030272456854E-3</v>
      </c>
      <c r="G2231" s="2">
        <f t="shared" si="313"/>
        <v>4.1326859076619539E-3</v>
      </c>
      <c r="H2231" s="2">
        <f t="shared" si="310"/>
        <v>2.2091693468209455</v>
      </c>
      <c r="I2231" s="2">
        <f t="shared" si="311"/>
        <v>68.839288553263287</v>
      </c>
    </row>
    <row r="2232" spans="1:9" ht="13.5" x14ac:dyDescent="0.25">
      <c r="A2232" s="3">
        <f>TITRES_STAT!B2235</f>
        <v>45554</v>
      </c>
      <c r="B2232" s="5">
        <f>TITRES_STAT!D2235</f>
        <v>0.77</v>
      </c>
      <c r="C2232" s="2">
        <f t="shared" si="306"/>
        <v>-1.0000000000000009E-2</v>
      </c>
      <c r="D2232" s="2">
        <f t="shared" si="307"/>
        <v>0</v>
      </c>
      <c r="E2232" s="2">
        <f t="shared" si="308"/>
        <v>1.0000000000000009E-2</v>
      </c>
      <c r="F2232" s="2">
        <f t="shared" si="313"/>
        <v>8.4776742395852797E-3</v>
      </c>
      <c r="G2232" s="2">
        <f t="shared" si="313"/>
        <v>4.551779771400386E-3</v>
      </c>
      <c r="H2232" s="2">
        <f t="shared" si="310"/>
        <v>1.8624965761419221</v>
      </c>
      <c r="I2232" s="2">
        <f t="shared" si="311"/>
        <v>65.065460397936903</v>
      </c>
    </row>
    <row r="2233" spans="1:9" ht="13.5" x14ac:dyDescent="0.25">
      <c r="A2233" s="3">
        <f>TITRES_STAT!B2236</f>
        <v>45555</v>
      </c>
      <c r="B2233" s="5">
        <f>TITRES_STAT!D2236</f>
        <v>0.74</v>
      </c>
      <c r="C2233" s="2">
        <f t="shared" si="306"/>
        <v>-3.0000000000000027E-2</v>
      </c>
      <c r="D2233" s="2">
        <f t="shared" si="307"/>
        <v>0</v>
      </c>
      <c r="E2233" s="2">
        <f t="shared" si="308"/>
        <v>3.0000000000000027E-2</v>
      </c>
      <c r="F2233" s="2">
        <f t="shared" si="313"/>
        <v>7.8721260796149033E-3</v>
      </c>
      <c r="G2233" s="2">
        <f t="shared" si="313"/>
        <v>6.3695097877289313E-3</v>
      </c>
      <c r="H2233" s="2">
        <f t="shared" si="310"/>
        <v>1.23590768237468</v>
      </c>
      <c r="I2233" s="2">
        <f t="shared" si="311"/>
        <v>55.275434317666701</v>
      </c>
    </row>
    <row r="2234" spans="1:9" ht="13.5" x14ac:dyDescent="0.25">
      <c r="A2234" s="3">
        <f>TITRES_STAT!B2237</f>
        <v>45558</v>
      </c>
      <c r="B2234" s="5">
        <f>TITRES_STAT!D2237</f>
        <v>0.73</v>
      </c>
      <c r="C2234" s="2">
        <f t="shared" si="306"/>
        <v>-1.0000000000000009E-2</v>
      </c>
      <c r="D2234" s="2">
        <f t="shared" si="307"/>
        <v>0</v>
      </c>
      <c r="E2234" s="2">
        <f t="shared" si="308"/>
        <v>1.0000000000000009E-2</v>
      </c>
      <c r="F2234" s="2">
        <f t="shared" si="313"/>
        <v>7.3098313596424097E-3</v>
      </c>
      <c r="G2234" s="2">
        <f t="shared" si="313"/>
        <v>6.6288305171768652E-3</v>
      </c>
      <c r="H2234" s="2">
        <f t="shared" si="310"/>
        <v>1.1027331805664529</v>
      </c>
      <c r="I2234" s="2">
        <f t="shared" si="311"/>
        <v>52.442848705577994</v>
      </c>
    </row>
    <row r="2235" spans="1:9" ht="13.5" x14ac:dyDescent="0.25">
      <c r="A2235" s="3">
        <f>TITRES_STAT!B2238</f>
        <v>45559</v>
      </c>
      <c r="B2235" s="5">
        <f>TITRES_STAT!D2238</f>
        <v>0.7</v>
      </c>
      <c r="C2235" s="2">
        <f t="shared" si="306"/>
        <v>-3.0000000000000027E-2</v>
      </c>
      <c r="D2235" s="2">
        <f t="shared" si="307"/>
        <v>0</v>
      </c>
      <c r="E2235" s="2">
        <f t="shared" si="308"/>
        <v>3.0000000000000027E-2</v>
      </c>
      <c r="F2235" s="2">
        <f t="shared" si="313"/>
        <v>6.7877005482393799E-3</v>
      </c>
      <c r="G2235" s="2">
        <f t="shared" si="313"/>
        <v>8.2981997659499485E-3</v>
      </c>
      <c r="H2235" s="2">
        <f t="shared" si="310"/>
        <v>0.81797266150320835</v>
      </c>
      <c r="I2235" s="2">
        <f t="shared" si="311"/>
        <v>44.99367228255565</v>
      </c>
    </row>
    <row r="2236" spans="1:9" ht="13.5" x14ac:dyDescent="0.25">
      <c r="A2236" s="3">
        <f>TITRES_STAT!B2239</f>
        <v>45560</v>
      </c>
      <c r="B2236" s="5">
        <f>TITRES_STAT!D2239</f>
        <v>0.72</v>
      </c>
      <c r="C2236" s="2">
        <f t="shared" si="306"/>
        <v>2.0000000000000018E-2</v>
      </c>
      <c r="D2236" s="2">
        <f t="shared" si="307"/>
        <v>2.0000000000000018E-2</v>
      </c>
      <c r="E2236" s="2">
        <f t="shared" si="308"/>
        <v>0</v>
      </c>
      <c r="F2236" s="2">
        <f t="shared" si="313"/>
        <v>7.7314362233651401E-3</v>
      </c>
      <c r="G2236" s="2">
        <f t="shared" si="313"/>
        <v>7.7054712112392381E-3</v>
      </c>
      <c r="H2236" s="2">
        <f t="shared" si="310"/>
        <v>1.0033696851774658</v>
      </c>
      <c r="I2236" s="2">
        <f t="shared" si="311"/>
        <v>50.084100433444654</v>
      </c>
    </row>
    <row r="2237" spans="1:9" ht="13.5" x14ac:dyDescent="0.25">
      <c r="A2237" s="3">
        <f>TITRES_STAT!B2240</f>
        <v>45561</v>
      </c>
      <c r="B2237" s="5">
        <f>TITRES_STAT!D2240</f>
        <v>0.69</v>
      </c>
      <c r="C2237" s="2">
        <f t="shared" si="306"/>
        <v>-3.0000000000000027E-2</v>
      </c>
      <c r="D2237" s="2">
        <f t="shared" si="307"/>
        <v>0</v>
      </c>
      <c r="E2237" s="2">
        <f t="shared" si="308"/>
        <v>3.0000000000000027E-2</v>
      </c>
      <c r="F2237" s="2">
        <f t="shared" ref="F2237:G2252" si="314">((F2236*13)+D2237)/14</f>
        <v>7.1791907788390586E-3</v>
      </c>
      <c r="G2237" s="2">
        <f t="shared" si="314"/>
        <v>9.2979375532935803E-3</v>
      </c>
      <c r="H2237" s="2">
        <f t="shared" si="310"/>
        <v>0.77212723119397542</v>
      </c>
      <c r="I2237" s="2">
        <f t="shared" si="311"/>
        <v>43.570643100707422</v>
      </c>
    </row>
    <row r="2238" spans="1:9" ht="13.5" x14ac:dyDescent="0.25">
      <c r="A2238" s="3">
        <f>TITRES_STAT!B2241</f>
        <v>45562</v>
      </c>
      <c r="B2238" s="5">
        <f>TITRES_STAT!D2241</f>
        <v>0.71</v>
      </c>
      <c r="C2238" s="2">
        <f t="shared" si="306"/>
        <v>2.0000000000000018E-2</v>
      </c>
      <c r="D2238" s="2">
        <f t="shared" si="307"/>
        <v>2.0000000000000018E-2</v>
      </c>
      <c r="E2238" s="2">
        <f t="shared" si="308"/>
        <v>0</v>
      </c>
      <c r="F2238" s="2">
        <f t="shared" si="314"/>
        <v>8.0949628660648403E-3</v>
      </c>
      <c r="G2238" s="2">
        <f t="shared" si="314"/>
        <v>8.6337991566297536E-3</v>
      </c>
      <c r="H2238" s="2">
        <f t="shared" si="310"/>
        <v>0.93758989747275401</v>
      </c>
      <c r="I2238" s="2">
        <f t="shared" si="311"/>
        <v>48.389491434471012</v>
      </c>
    </row>
    <row r="2239" spans="1:9" ht="13.5" x14ac:dyDescent="0.25">
      <c r="A2239" s="3">
        <f>TITRES_STAT!B2242</f>
        <v>45565</v>
      </c>
      <c r="B2239" s="5">
        <f>TITRES_STAT!D2242</f>
        <v>0.74</v>
      </c>
      <c r="C2239" s="2">
        <f t="shared" si="306"/>
        <v>3.0000000000000027E-2</v>
      </c>
      <c r="D2239" s="2">
        <f t="shared" si="307"/>
        <v>3.0000000000000027E-2</v>
      </c>
      <c r="E2239" s="2">
        <f t="shared" si="308"/>
        <v>0</v>
      </c>
      <c r="F2239" s="2">
        <f t="shared" si="314"/>
        <v>9.6596083756316387E-3</v>
      </c>
      <c r="G2239" s="2">
        <f t="shared" si="314"/>
        <v>8.0170992168704849E-3</v>
      </c>
      <c r="H2239" s="2">
        <f t="shared" si="310"/>
        <v>1.2048757430000119</v>
      </c>
      <c r="I2239" s="2">
        <f t="shared" si="311"/>
        <v>54.645970269536654</v>
      </c>
    </row>
    <row r="2240" spans="1:9" ht="13.5" x14ac:dyDescent="0.25">
      <c r="A2240" s="3">
        <f>TITRES_STAT!B2243</f>
        <v>45566</v>
      </c>
      <c r="B2240" s="5">
        <f>TITRES_STAT!D2243</f>
        <v>0.75</v>
      </c>
      <c r="C2240" s="2">
        <f t="shared" si="306"/>
        <v>1.0000000000000009E-2</v>
      </c>
      <c r="D2240" s="2">
        <f t="shared" si="307"/>
        <v>1.0000000000000009E-2</v>
      </c>
      <c r="E2240" s="2">
        <f t="shared" si="308"/>
        <v>0</v>
      </c>
      <c r="F2240" s="2">
        <f t="shared" si="314"/>
        <v>9.6839220630865214E-3</v>
      </c>
      <c r="G2240" s="2">
        <f t="shared" si="314"/>
        <v>7.4444492728083077E-3</v>
      </c>
      <c r="H2240" s="2">
        <f t="shared" si="310"/>
        <v>1.3008245080610785</v>
      </c>
      <c r="I2240" s="2">
        <f t="shared" si="311"/>
        <v>56.537319708807033</v>
      </c>
    </row>
    <row r="2241" spans="1:9" ht="13.5" x14ac:dyDescent="0.25">
      <c r="A2241" s="3">
        <f>TITRES_STAT!B2244</f>
        <v>45567</v>
      </c>
      <c r="B2241" s="5">
        <f>TITRES_STAT!D2244</f>
        <v>0.76</v>
      </c>
      <c r="C2241" s="2">
        <f t="shared" si="306"/>
        <v>1.0000000000000009E-2</v>
      </c>
      <c r="D2241" s="2">
        <f t="shared" si="307"/>
        <v>1.0000000000000009E-2</v>
      </c>
      <c r="E2241" s="2">
        <f t="shared" si="308"/>
        <v>0</v>
      </c>
      <c r="F2241" s="2">
        <f t="shared" si="314"/>
        <v>9.7064990585803423E-3</v>
      </c>
      <c r="G2241" s="2">
        <f t="shared" si="314"/>
        <v>6.9127028961791428E-3</v>
      </c>
      <c r="H2241" s="2">
        <f t="shared" si="310"/>
        <v>1.4041539473576123</v>
      </c>
      <c r="I2241" s="2">
        <f t="shared" si="311"/>
        <v>58.405325869456384</v>
      </c>
    </row>
    <row r="2242" spans="1:9" ht="13.5" x14ac:dyDescent="0.25">
      <c r="A2242" s="3">
        <f>TITRES_STAT!B2245</f>
        <v>45568</v>
      </c>
      <c r="B2242" s="5">
        <f>TITRES_STAT!D2245</f>
        <v>0.77</v>
      </c>
      <c r="C2242" s="2">
        <f t="shared" si="306"/>
        <v>1.0000000000000009E-2</v>
      </c>
      <c r="D2242" s="2">
        <f t="shared" si="307"/>
        <v>1.0000000000000009E-2</v>
      </c>
      <c r="E2242" s="2">
        <f t="shared" si="308"/>
        <v>0</v>
      </c>
      <c r="F2242" s="2">
        <f t="shared" si="314"/>
        <v>9.7274634115388902E-3</v>
      </c>
      <c r="G2242" s="2">
        <f t="shared" si="314"/>
        <v>6.4189384035949187E-3</v>
      </c>
      <c r="H2242" s="2">
        <f t="shared" si="310"/>
        <v>1.5154318050615716</v>
      </c>
      <c r="I2242" s="2">
        <f t="shared" si="311"/>
        <v>60.245394131226611</v>
      </c>
    </row>
    <row r="2243" spans="1:9" ht="13.5" x14ac:dyDescent="0.25">
      <c r="A2243" s="3">
        <f>TITRES_STAT!B2246</f>
        <v>45569</v>
      </c>
      <c r="B2243" s="5">
        <f>TITRES_STAT!D2246</f>
        <v>0.76</v>
      </c>
      <c r="C2243" s="2">
        <f t="shared" ref="C2243:C2306" si="315">B2243-B2242</f>
        <v>-1.0000000000000009E-2</v>
      </c>
      <c r="D2243" s="2">
        <f t="shared" ref="D2243:D2306" si="316">IF(C2243&gt;0,C2243,0)</f>
        <v>0</v>
      </c>
      <c r="E2243" s="2">
        <f t="shared" ref="E2243:E2306" si="317">IF(C2243&lt;0,-C2243,0)</f>
        <v>1.0000000000000009E-2</v>
      </c>
      <c r="F2243" s="2">
        <f t="shared" si="314"/>
        <v>9.0326445964289698E-3</v>
      </c>
      <c r="G2243" s="2">
        <f t="shared" si="314"/>
        <v>6.6747285176238531E-3</v>
      </c>
      <c r="H2243" s="2">
        <f t="shared" si="310"/>
        <v>1.3532602221317782</v>
      </c>
      <c r="I2243" s="2">
        <f t="shared" si="311"/>
        <v>57.505761980962859</v>
      </c>
    </row>
    <row r="2244" spans="1:9" ht="13.5" x14ac:dyDescent="0.25">
      <c r="A2244" s="3">
        <f>TITRES_STAT!B2247</f>
        <v>45572</v>
      </c>
      <c r="B2244" s="5">
        <f>TITRES_STAT!D2247</f>
        <v>0.76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8.387455696684044E-3</v>
      </c>
      <c r="G2244" s="2">
        <f t="shared" si="314"/>
        <v>6.1979621949364355E-3</v>
      </c>
      <c r="H2244" s="2">
        <f t="shared" si="310"/>
        <v>1.3532602221317782</v>
      </c>
      <c r="I2244" s="2">
        <f t="shared" si="311"/>
        <v>57.505761980962859</v>
      </c>
    </row>
    <row r="2245" spans="1:9" ht="13.5" x14ac:dyDescent="0.25">
      <c r="A2245" s="3">
        <f>TITRES_STAT!B2248</f>
        <v>45573</v>
      </c>
      <c r="B2245" s="5">
        <f>TITRES_STAT!D2248</f>
        <v>0.76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7.7883517183494691E-3</v>
      </c>
      <c r="G2245" s="2">
        <f t="shared" si="314"/>
        <v>5.755250609583833E-3</v>
      </c>
      <c r="H2245" s="2">
        <f t="shared" si="310"/>
        <v>1.353260222131778</v>
      </c>
      <c r="I2245" s="2">
        <f t="shared" si="311"/>
        <v>57.505761980962852</v>
      </c>
    </row>
    <row r="2246" spans="1:9" ht="13.5" x14ac:dyDescent="0.25">
      <c r="A2246" s="3">
        <f>TITRES_STAT!B2249</f>
        <v>45574</v>
      </c>
      <c r="B2246" s="5">
        <f>TITRES_STAT!D2249</f>
        <v>0.76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7.2320408813245068E-3</v>
      </c>
      <c r="G2246" s="2">
        <f t="shared" si="314"/>
        <v>5.3441612803278452E-3</v>
      </c>
      <c r="H2246" s="2">
        <f t="shared" si="310"/>
        <v>1.353260222131778</v>
      </c>
      <c r="I2246" s="2">
        <f t="shared" si="311"/>
        <v>57.505761980962852</v>
      </c>
    </row>
    <row r="2247" spans="1:9" ht="13.5" x14ac:dyDescent="0.25">
      <c r="A2247" s="3">
        <f>TITRES_STAT!B2250</f>
        <v>45575</v>
      </c>
      <c r="B2247" s="5">
        <f>TITRES_STAT!D2250</f>
        <v>0.76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6.7154665326584701E-3</v>
      </c>
      <c r="G2247" s="2">
        <f t="shared" si="314"/>
        <v>4.9624354745901418E-3</v>
      </c>
      <c r="H2247" s="2">
        <f t="shared" si="310"/>
        <v>1.353260222131778</v>
      </c>
      <c r="I2247" s="2">
        <f t="shared" si="311"/>
        <v>57.505761980962852</v>
      </c>
    </row>
    <row r="2248" spans="1:9" ht="13.5" x14ac:dyDescent="0.25">
      <c r="A2248" s="3">
        <f>TITRES_STAT!B2251</f>
        <v>45576</v>
      </c>
      <c r="B2248" s="5">
        <f>TITRES_STAT!D2251</f>
        <v>0.76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6.235790351754293E-3</v>
      </c>
      <c r="G2248" s="2">
        <f t="shared" si="314"/>
        <v>4.607975797833703E-3</v>
      </c>
      <c r="H2248" s="2">
        <f t="shared" si="310"/>
        <v>1.3532602221317778</v>
      </c>
      <c r="I2248" s="2">
        <f t="shared" si="311"/>
        <v>57.505761980962845</v>
      </c>
    </row>
    <row r="2249" spans="1:9" ht="13.5" x14ac:dyDescent="0.25">
      <c r="A2249" s="3">
        <f>TITRES_STAT!B2252</f>
        <v>45579</v>
      </c>
      <c r="B2249" s="5">
        <f>TITRES_STAT!D2252</f>
        <v>0.76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5.7903767552004151E-3</v>
      </c>
      <c r="G2249" s="2">
        <f t="shared" si="314"/>
        <v>4.2788346694170101E-3</v>
      </c>
      <c r="H2249" s="2">
        <f t="shared" si="310"/>
        <v>1.3532602221317778</v>
      </c>
      <c r="I2249" s="2">
        <f t="shared" si="311"/>
        <v>57.505761980962845</v>
      </c>
    </row>
    <row r="2250" spans="1:9" ht="13.5" x14ac:dyDescent="0.25">
      <c r="A2250" s="3">
        <f>TITRES_STAT!B2253</f>
        <v>45581</v>
      </c>
      <c r="B2250" s="5">
        <f>TITRES_STAT!D2253</f>
        <v>0.74</v>
      </c>
      <c r="C2250" s="2">
        <f t="shared" si="315"/>
        <v>-2.0000000000000018E-2</v>
      </c>
      <c r="D2250" s="2">
        <f t="shared" si="316"/>
        <v>0</v>
      </c>
      <c r="E2250" s="2">
        <f t="shared" si="317"/>
        <v>2.0000000000000018E-2</v>
      </c>
      <c r="F2250" s="2">
        <f t="shared" si="314"/>
        <v>5.3767784155432426E-3</v>
      </c>
      <c r="G2250" s="2">
        <f t="shared" si="314"/>
        <v>5.4017750501729389E-3</v>
      </c>
      <c r="H2250" s="2">
        <f t="shared" si="310"/>
        <v>0.99537251470164501</v>
      </c>
      <c r="I2250" s="2">
        <f t="shared" si="311"/>
        <v>49.884044576532446</v>
      </c>
    </row>
    <row r="2251" spans="1:9" ht="13.5" x14ac:dyDescent="0.25">
      <c r="A2251" s="3">
        <f>TITRES_STAT!B2254</f>
        <v>45582</v>
      </c>
      <c r="B2251" s="5">
        <f>TITRES_STAT!D2254</f>
        <v>0.75</v>
      </c>
      <c r="C2251" s="2">
        <f t="shared" si="315"/>
        <v>1.0000000000000009E-2</v>
      </c>
      <c r="D2251" s="2">
        <f t="shared" si="316"/>
        <v>1.0000000000000009E-2</v>
      </c>
      <c r="E2251" s="2">
        <f t="shared" si="317"/>
        <v>0</v>
      </c>
      <c r="F2251" s="2">
        <f t="shared" si="314"/>
        <v>5.7070085287187263E-3</v>
      </c>
      <c r="G2251" s="2">
        <f t="shared" si="314"/>
        <v>5.0159339751605862E-3</v>
      </c>
      <c r="H2251" s="2">
        <f t="shared" si="310"/>
        <v>1.1377758473258244</v>
      </c>
      <c r="I2251" s="2">
        <f t="shared" si="311"/>
        <v>53.222410981445272</v>
      </c>
    </row>
    <row r="2252" spans="1:9" ht="13.5" x14ac:dyDescent="0.25">
      <c r="A2252" s="3">
        <f>TITRES_STAT!B2255</f>
        <v>45583</v>
      </c>
      <c r="B2252" s="5">
        <f>TITRES_STAT!D2255</f>
        <v>0.74</v>
      </c>
      <c r="C2252" s="2">
        <f t="shared" si="315"/>
        <v>-1.0000000000000009E-2</v>
      </c>
      <c r="D2252" s="2">
        <f t="shared" si="316"/>
        <v>0</v>
      </c>
      <c r="E2252" s="2">
        <f t="shared" si="317"/>
        <v>1.0000000000000009E-2</v>
      </c>
      <c r="F2252" s="2">
        <f t="shared" si="314"/>
        <v>5.2993650623816748E-3</v>
      </c>
      <c r="G2252" s="2">
        <f t="shared" si="314"/>
        <v>5.3719386912205449E-3</v>
      </c>
      <c r="H2252" s="2">
        <f t="shared" si="310"/>
        <v>0.98649023508822276</v>
      </c>
      <c r="I2252" s="2">
        <f t="shared" si="311"/>
        <v>49.659958939813833</v>
      </c>
    </row>
    <row r="2253" spans="1:9" ht="13.5" x14ac:dyDescent="0.25">
      <c r="A2253" s="3">
        <f>TITRES_STAT!B2256</f>
        <v>45586</v>
      </c>
      <c r="B2253" s="5">
        <f>TITRES_STAT!D2256</f>
        <v>0.73</v>
      </c>
      <c r="C2253" s="2">
        <f t="shared" si="315"/>
        <v>-1.0000000000000009E-2</v>
      </c>
      <c r="D2253" s="2">
        <f t="shared" si="316"/>
        <v>0</v>
      </c>
      <c r="E2253" s="2">
        <f t="shared" si="317"/>
        <v>1.0000000000000009E-2</v>
      </c>
      <c r="F2253" s="2">
        <f t="shared" ref="F2253:G2268" si="318">((F2252*13)+D2253)/14</f>
        <v>4.9208389864972696E-3</v>
      </c>
      <c r="G2253" s="2">
        <f t="shared" si="318"/>
        <v>5.7025144989905066E-3</v>
      </c>
      <c r="H2253" s="2">
        <f t="shared" si="310"/>
        <v>0.86292441472413373</v>
      </c>
      <c r="I2253" s="2">
        <f t="shared" si="311"/>
        <v>46.320956873170701</v>
      </c>
    </row>
    <row r="2254" spans="1:9" ht="13.5" x14ac:dyDescent="0.25">
      <c r="A2254" s="3">
        <f>TITRES_STAT!B2257</f>
        <v>45587</v>
      </c>
      <c r="B2254" s="5">
        <f>TITRES_STAT!D2257</f>
        <v>0.72</v>
      </c>
      <c r="C2254" s="2">
        <f t="shared" si="315"/>
        <v>-1.0000000000000009E-2</v>
      </c>
      <c r="D2254" s="2">
        <f t="shared" si="316"/>
        <v>0</v>
      </c>
      <c r="E2254" s="2">
        <f t="shared" si="317"/>
        <v>1.0000000000000009E-2</v>
      </c>
      <c r="F2254" s="2">
        <f t="shared" si="318"/>
        <v>4.5693504874617505E-3</v>
      </c>
      <c r="G2254" s="2">
        <f t="shared" si="318"/>
        <v>6.0094777490626141E-3</v>
      </c>
      <c r="H2254" s="2">
        <f t="shared" si="310"/>
        <v>0.76035733524007121</v>
      </c>
      <c r="I2254" s="2">
        <f t="shared" si="311"/>
        <v>43.193351714376583</v>
      </c>
    </row>
    <row r="2255" spans="1:9" ht="13.5" x14ac:dyDescent="0.25">
      <c r="A2255" s="3">
        <f>TITRES_STAT!B2258</f>
        <v>45588</v>
      </c>
      <c r="B2255" s="5">
        <f>TITRES_STAT!D2258</f>
        <v>0.69</v>
      </c>
      <c r="C2255" s="2">
        <f t="shared" si="315"/>
        <v>-3.0000000000000027E-2</v>
      </c>
      <c r="D2255" s="2">
        <f t="shared" si="316"/>
        <v>0</v>
      </c>
      <c r="E2255" s="2">
        <f t="shared" si="317"/>
        <v>3.0000000000000027E-2</v>
      </c>
      <c r="F2255" s="2">
        <f t="shared" si="318"/>
        <v>4.2429683097859111E-3</v>
      </c>
      <c r="G2255" s="2">
        <f t="shared" si="318"/>
        <v>7.7230864812724296E-3</v>
      </c>
      <c r="H2255" s="2">
        <f t="shared" si="310"/>
        <v>0.54938764703394261</v>
      </c>
      <c r="I2255" s="2">
        <f t="shared" si="311"/>
        <v>35.458372737491374</v>
      </c>
    </row>
    <row r="2256" spans="1:9" ht="13.5" x14ac:dyDescent="0.25">
      <c r="A2256" s="3">
        <f>TITRES_STAT!B2259</f>
        <v>45589</v>
      </c>
      <c r="B2256" s="5">
        <f>TITRES_STAT!D2259</f>
        <v>0.66</v>
      </c>
      <c r="C2256" s="2">
        <f t="shared" si="315"/>
        <v>-2.9999999999999916E-2</v>
      </c>
      <c r="D2256" s="2">
        <f t="shared" si="316"/>
        <v>0</v>
      </c>
      <c r="E2256" s="2">
        <f t="shared" si="317"/>
        <v>2.9999999999999916E-2</v>
      </c>
      <c r="F2256" s="2">
        <f t="shared" si="318"/>
        <v>3.9398991448012033E-3</v>
      </c>
      <c r="G2256" s="2">
        <f t="shared" si="318"/>
        <v>9.314294589752966E-3</v>
      </c>
      <c r="H2256" s="2">
        <f t="shared" si="310"/>
        <v>0.42299490389059052</v>
      </c>
      <c r="I2256" s="2">
        <f t="shared" si="311"/>
        <v>29.725679461963352</v>
      </c>
    </row>
    <row r="2257" spans="1:9" ht="13.5" x14ac:dyDescent="0.25">
      <c r="A2257" s="3">
        <f>TITRES_STAT!B2260</f>
        <v>45590</v>
      </c>
      <c r="B2257" s="5">
        <f>TITRES_STAT!D2260</f>
        <v>0.68</v>
      </c>
      <c r="C2257" s="2">
        <f t="shared" si="315"/>
        <v>2.0000000000000018E-2</v>
      </c>
      <c r="D2257" s="2">
        <f t="shared" si="316"/>
        <v>2.0000000000000018E-2</v>
      </c>
      <c r="E2257" s="2">
        <f t="shared" si="317"/>
        <v>0</v>
      </c>
      <c r="F2257" s="2">
        <f t="shared" si="318"/>
        <v>5.0870492058868334E-3</v>
      </c>
      <c r="G2257" s="2">
        <f t="shared" si="318"/>
        <v>8.6489878333420398E-3</v>
      </c>
      <c r="H2257" s="2">
        <f t="shared" ref="H2257:H2320" si="319">F2257/G2257</f>
        <v>0.58816699756197433</v>
      </c>
      <c r="I2257" s="2">
        <f t="shared" ref="I2257:I2320" si="320">IF(G2257=0,100,100-(100/(1+H2257)))</f>
        <v>37.034329416546292</v>
      </c>
    </row>
    <row r="2258" spans="1:9" ht="13.5" x14ac:dyDescent="0.25">
      <c r="A2258" s="3">
        <f>TITRES_STAT!B2261</f>
        <v>45593</v>
      </c>
      <c r="B2258" s="5">
        <f>TITRES_STAT!D2261</f>
        <v>0.71</v>
      </c>
      <c r="C2258" s="2">
        <f t="shared" si="315"/>
        <v>2.9999999999999916E-2</v>
      </c>
      <c r="D2258" s="2">
        <f t="shared" si="316"/>
        <v>2.9999999999999916E-2</v>
      </c>
      <c r="E2258" s="2">
        <f t="shared" si="317"/>
        <v>0</v>
      </c>
      <c r="F2258" s="2">
        <f t="shared" si="318"/>
        <v>6.8665456911806257E-3</v>
      </c>
      <c r="G2258" s="2">
        <f t="shared" si="318"/>
        <v>8.0312029881033226E-3</v>
      </c>
      <c r="H2258" s="2">
        <f t="shared" si="319"/>
        <v>0.8549834565695934</v>
      </c>
      <c r="I2258" s="2">
        <f t="shared" si="320"/>
        <v>46.091163430142274</v>
      </c>
    </row>
    <row r="2259" spans="1:9" ht="13.5" x14ac:dyDescent="0.25">
      <c r="A2259" s="3">
        <f>TITRES_STAT!B2262</f>
        <v>45594</v>
      </c>
      <c r="B2259" s="5">
        <f>TITRES_STAT!D2262</f>
        <v>0.71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6.3760781418105818E-3</v>
      </c>
      <c r="G2259" s="2">
        <f t="shared" si="318"/>
        <v>7.4575456318102277E-3</v>
      </c>
      <c r="H2259" s="2">
        <f t="shared" si="319"/>
        <v>0.85498345656959351</v>
      </c>
      <c r="I2259" s="2">
        <f t="shared" si="320"/>
        <v>46.091163430142274</v>
      </c>
    </row>
    <row r="2260" spans="1:9" ht="13.5" x14ac:dyDescent="0.25">
      <c r="A2260" s="3">
        <f>TITRES_STAT!B2263</f>
        <v>45595</v>
      </c>
      <c r="B2260" s="5">
        <f>TITRES_STAT!D2263</f>
        <v>0.68</v>
      </c>
      <c r="C2260" s="2">
        <f t="shared" si="315"/>
        <v>-2.9999999999999916E-2</v>
      </c>
      <c r="D2260" s="2">
        <f t="shared" si="316"/>
        <v>0</v>
      </c>
      <c r="E2260" s="2">
        <f t="shared" si="317"/>
        <v>2.9999999999999916E-2</v>
      </c>
      <c r="F2260" s="2">
        <f t="shared" si="318"/>
        <v>5.9206439888241117E-3</v>
      </c>
      <c r="G2260" s="2">
        <f t="shared" si="318"/>
        <v>9.0677209438237757E-3</v>
      </c>
      <c r="H2260" s="2">
        <f t="shared" si="319"/>
        <v>0.65293628084759192</v>
      </c>
      <c r="I2260" s="2">
        <f t="shared" si="320"/>
        <v>39.501600177399425</v>
      </c>
    </row>
    <row r="2261" spans="1:9" ht="13.5" x14ac:dyDescent="0.25">
      <c r="A2261" s="3">
        <f>TITRES_STAT!B2264</f>
        <v>45596</v>
      </c>
      <c r="B2261" s="5">
        <f>TITRES_STAT!D2264</f>
        <v>0.71</v>
      </c>
      <c r="C2261" s="2">
        <f t="shared" si="315"/>
        <v>2.9999999999999916E-2</v>
      </c>
      <c r="D2261" s="2">
        <f t="shared" si="316"/>
        <v>2.9999999999999916E-2</v>
      </c>
      <c r="E2261" s="2">
        <f t="shared" si="317"/>
        <v>0</v>
      </c>
      <c r="F2261" s="2">
        <f t="shared" si="318"/>
        <v>7.640597989622383E-3</v>
      </c>
      <c r="G2261" s="2">
        <f t="shared" si="318"/>
        <v>8.4200265906935069E-3</v>
      </c>
      <c r="H2261" s="2">
        <f t="shared" si="319"/>
        <v>0.90743157486787374</v>
      </c>
      <c r="I2261" s="2">
        <f t="shared" si="320"/>
        <v>47.573479794719802</v>
      </c>
    </row>
    <row r="2262" spans="1:9" ht="13.5" x14ac:dyDescent="0.25">
      <c r="A2262" s="3">
        <f>TITRES_STAT!B2265</f>
        <v>45597</v>
      </c>
      <c r="B2262" s="5">
        <f>TITRES_STAT!D2265</f>
        <v>0.73</v>
      </c>
      <c r="C2262" s="2">
        <f t="shared" si="315"/>
        <v>2.0000000000000018E-2</v>
      </c>
      <c r="D2262" s="2">
        <f t="shared" si="316"/>
        <v>2.0000000000000018E-2</v>
      </c>
      <c r="E2262" s="2">
        <f t="shared" si="317"/>
        <v>0</v>
      </c>
      <c r="F2262" s="2">
        <f t="shared" si="318"/>
        <v>8.5234124189350717E-3</v>
      </c>
      <c r="G2262" s="2">
        <f t="shared" si="318"/>
        <v>7.8185961199296848E-3</v>
      </c>
      <c r="H2262" s="2">
        <f t="shared" si="319"/>
        <v>1.090146144933718</v>
      </c>
      <c r="I2262" s="2">
        <f t="shared" si="320"/>
        <v>52.156455546235904</v>
      </c>
    </row>
    <row r="2263" spans="1:9" ht="13.5" x14ac:dyDescent="0.25">
      <c r="A2263" s="3">
        <f>TITRES_STAT!B2266</f>
        <v>45600</v>
      </c>
      <c r="B2263" s="5">
        <f>TITRES_STAT!D2266</f>
        <v>0.73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7.9145972461539954E-3</v>
      </c>
      <c r="G2263" s="2">
        <f t="shared" si="318"/>
        <v>7.2601249685061361E-3</v>
      </c>
      <c r="H2263" s="2">
        <f t="shared" si="319"/>
        <v>1.090146144933718</v>
      </c>
      <c r="I2263" s="2">
        <f t="shared" si="320"/>
        <v>52.156455546235904</v>
      </c>
    </row>
    <row r="2264" spans="1:9" ht="13.5" x14ac:dyDescent="0.25">
      <c r="A2264" s="3">
        <f>TITRES_STAT!B2267</f>
        <v>45601</v>
      </c>
      <c r="B2264" s="5">
        <f>TITRES_STAT!D2267</f>
        <v>0.72</v>
      </c>
      <c r="C2264" s="2">
        <f t="shared" si="315"/>
        <v>-1.0000000000000009E-2</v>
      </c>
      <c r="D2264" s="2">
        <f t="shared" si="316"/>
        <v>0</v>
      </c>
      <c r="E2264" s="2">
        <f t="shared" si="317"/>
        <v>1.0000000000000009E-2</v>
      </c>
      <c r="F2264" s="2">
        <f t="shared" si="318"/>
        <v>7.3492688714287104E-3</v>
      </c>
      <c r="G2264" s="2">
        <f t="shared" si="318"/>
        <v>7.4558303278985565E-3</v>
      </c>
      <c r="H2264" s="2">
        <f t="shared" si="319"/>
        <v>0.98570763392091831</v>
      </c>
      <c r="I2264" s="2">
        <f t="shared" si="320"/>
        <v>49.640119073046506</v>
      </c>
    </row>
    <row r="2265" spans="1:9" ht="13.5" x14ac:dyDescent="0.25">
      <c r="A2265" s="3">
        <f>TITRES_STAT!B2268</f>
        <v>45602</v>
      </c>
      <c r="B2265" s="5">
        <f>TITRES_STAT!D2268</f>
        <v>0.7</v>
      </c>
      <c r="C2265" s="2">
        <f t="shared" si="315"/>
        <v>-2.0000000000000018E-2</v>
      </c>
      <c r="D2265" s="2">
        <f t="shared" si="316"/>
        <v>0</v>
      </c>
      <c r="E2265" s="2">
        <f t="shared" si="317"/>
        <v>2.0000000000000018E-2</v>
      </c>
      <c r="F2265" s="2">
        <f t="shared" si="318"/>
        <v>6.8243210948980889E-3</v>
      </c>
      <c r="G2265" s="2">
        <f t="shared" si="318"/>
        <v>8.3518424473343744E-3</v>
      </c>
      <c r="H2265" s="2">
        <f t="shared" si="319"/>
        <v>0.81710366759566699</v>
      </c>
      <c r="I2265" s="2">
        <f t="shared" si="320"/>
        <v>44.967366593719568</v>
      </c>
    </row>
    <row r="2266" spans="1:9" ht="13.5" x14ac:dyDescent="0.25">
      <c r="A2266" s="3">
        <f>TITRES_STAT!B2269</f>
        <v>45603</v>
      </c>
      <c r="B2266" s="5">
        <f>TITRES_STAT!D2269</f>
        <v>0.71</v>
      </c>
      <c r="C2266" s="2">
        <f t="shared" si="315"/>
        <v>1.0000000000000009E-2</v>
      </c>
      <c r="D2266" s="2">
        <f t="shared" si="316"/>
        <v>1.0000000000000009E-2</v>
      </c>
      <c r="E2266" s="2">
        <f t="shared" si="317"/>
        <v>0</v>
      </c>
      <c r="F2266" s="2">
        <f t="shared" si="318"/>
        <v>7.0511553024053689E-3</v>
      </c>
      <c r="G2266" s="2">
        <f t="shared" si="318"/>
        <v>7.7552822725247758E-3</v>
      </c>
      <c r="H2266" s="2">
        <f t="shared" si="319"/>
        <v>0.90920679023973494</v>
      </c>
      <c r="I2266" s="2">
        <f t="shared" si="320"/>
        <v>47.622226931508443</v>
      </c>
    </row>
    <row r="2267" spans="1:9" ht="13.5" x14ac:dyDescent="0.25">
      <c r="A2267" s="3">
        <f>TITRES_STAT!B2270</f>
        <v>45604</v>
      </c>
      <c r="B2267" s="5">
        <f>TITRES_STAT!D2270</f>
        <v>0.71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6.5475013522335573E-3</v>
      </c>
      <c r="G2267" s="2">
        <f t="shared" si="318"/>
        <v>7.201333538773007E-3</v>
      </c>
      <c r="H2267" s="2">
        <f t="shared" si="319"/>
        <v>0.90920679023973494</v>
      </c>
      <c r="I2267" s="2">
        <f t="shared" si="320"/>
        <v>47.622226931508443</v>
      </c>
    </row>
    <row r="2268" spans="1:9" ht="13.5" x14ac:dyDescent="0.25">
      <c r="A2268" s="3">
        <f>TITRES_STAT!B2271</f>
        <v>45607</v>
      </c>
      <c r="B2268" s="5">
        <f>TITRES_STAT!D2271</f>
        <v>0.69</v>
      </c>
      <c r="C2268" s="2">
        <f t="shared" si="315"/>
        <v>-2.0000000000000018E-2</v>
      </c>
      <c r="D2268" s="2">
        <f t="shared" si="316"/>
        <v>0</v>
      </c>
      <c r="E2268" s="2">
        <f t="shared" si="317"/>
        <v>2.0000000000000018E-2</v>
      </c>
      <c r="F2268" s="2">
        <f t="shared" si="318"/>
        <v>6.0798226842168745E-3</v>
      </c>
      <c r="G2268" s="2">
        <f t="shared" si="318"/>
        <v>8.1155240002892225E-3</v>
      </c>
      <c r="H2268" s="2">
        <f t="shared" si="319"/>
        <v>0.74915959634894813</v>
      </c>
      <c r="I2268" s="2">
        <f t="shared" si="320"/>
        <v>42.829687920569526</v>
      </c>
    </row>
    <row r="2269" spans="1:9" ht="13.5" x14ac:dyDescent="0.25">
      <c r="A2269" s="3">
        <f>TITRES_STAT!B2272</f>
        <v>45608</v>
      </c>
      <c r="B2269" s="5">
        <f>TITRES_STAT!D2272</f>
        <v>0.69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5.6455496353442405E-3</v>
      </c>
      <c r="G2269" s="2">
        <f t="shared" si="321"/>
        <v>7.5358437145542781E-3</v>
      </c>
      <c r="H2269" s="2">
        <f t="shared" si="319"/>
        <v>0.74915959634894802</v>
      </c>
      <c r="I2269" s="2">
        <f t="shared" si="320"/>
        <v>42.829687920569526</v>
      </c>
    </row>
    <row r="2270" spans="1:9" ht="13.5" x14ac:dyDescent="0.25">
      <c r="A2270" s="3">
        <f>TITRES_STAT!B2273</f>
        <v>45609</v>
      </c>
      <c r="B2270" s="5">
        <f>TITRES_STAT!D2273</f>
        <v>0.71</v>
      </c>
      <c r="C2270" s="2">
        <f t="shared" si="315"/>
        <v>2.0000000000000018E-2</v>
      </c>
      <c r="D2270" s="2">
        <f t="shared" si="316"/>
        <v>2.0000000000000018E-2</v>
      </c>
      <c r="E2270" s="2">
        <f t="shared" si="317"/>
        <v>0</v>
      </c>
      <c r="F2270" s="2">
        <f t="shared" si="321"/>
        <v>6.6708675185339393E-3</v>
      </c>
      <c r="G2270" s="2">
        <f t="shared" si="321"/>
        <v>6.9975691635146874E-3</v>
      </c>
      <c r="H2270" s="2">
        <f t="shared" si="319"/>
        <v>0.95331212348937255</v>
      </c>
      <c r="I2270" s="2">
        <f t="shared" si="320"/>
        <v>48.804904860078764</v>
      </c>
    </row>
    <row r="2271" spans="1:9" ht="13.5" x14ac:dyDescent="0.25">
      <c r="A2271" s="3">
        <f>TITRES_STAT!B2274</f>
        <v>45610</v>
      </c>
      <c r="B2271" s="5">
        <f>TITRES_STAT!D2274</f>
        <v>0.72</v>
      </c>
      <c r="C2271" s="2">
        <f t="shared" si="315"/>
        <v>1.0000000000000009E-2</v>
      </c>
      <c r="D2271" s="2">
        <f t="shared" si="316"/>
        <v>1.0000000000000009E-2</v>
      </c>
      <c r="E2271" s="2">
        <f t="shared" si="317"/>
        <v>0</v>
      </c>
      <c r="F2271" s="2">
        <f t="shared" si="321"/>
        <v>6.908662695781516E-3</v>
      </c>
      <c r="G2271" s="2">
        <f t="shared" si="321"/>
        <v>6.4977427946922095E-3</v>
      </c>
      <c r="H2271" s="2">
        <f t="shared" si="319"/>
        <v>1.0632404073342165</v>
      </c>
      <c r="I2271" s="2">
        <f t="shared" si="320"/>
        <v>51.532550620601832</v>
      </c>
    </row>
    <row r="2272" spans="1:9" ht="13.5" x14ac:dyDescent="0.25">
      <c r="A2272" s="3">
        <f>TITRES_STAT!B2275</f>
        <v>45611</v>
      </c>
      <c r="B2272" s="5">
        <f>TITRES_STAT!D2275</f>
        <v>0.71</v>
      </c>
      <c r="C2272" s="2">
        <f t="shared" si="315"/>
        <v>-1.0000000000000009E-2</v>
      </c>
      <c r="D2272" s="2">
        <f t="shared" si="316"/>
        <v>0</v>
      </c>
      <c r="E2272" s="2">
        <f t="shared" si="317"/>
        <v>1.0000000000000009E-2</v>
      </c>
      <c r="F2272" s="2">
        <f t="shared" si="321"/>
        <v>6.4151867889399791E-3</v>
      </c>
      <c r="G2272" s="2">
        <f t="shared" si="321"/>
        <v>6.7479040236427664E-3</v>
      </c>
      <c r="H2272" s="2">
        <f t="shared" si="319"/>
        <v>0.95069324733472216</v>
      </c>
      <c r="I2272" s="2">
        <f t="shared" si="320"/>
        <v>48.736173595396231</v>
      </c>
    </row>
    <row r="2273" spans="1:9" ht="13.5" x14ac:dyDescent="0.25">
      <c r="A2273" s="3">
        <f>TITRES_STAT!B2276</f>
        <v>45614</v>
      </c>
      <c r="B2273" s="5">
        <f>TITRES_STAT!D2276</f>
        <v>0.69</v>
      </c>
      <c r="C2273" s="2">
        <f t="shared" si="315"/>
        <v>-2.0000000000000018E-2</v>
      </c>
      <c r="D2273" s="2">
        <f t="shared" si="316"/>
        <v>0</v>
      </c>
      <c r="E2273" s="2">
        <f t="shared" si="317"/>
        <v>2.0000000000000018E-2</v>
      </c>
      <c r="F2273" s="2">
        <f t="shared" si="321"/>
        <v>5.9569591611585522E-3</v>
      </c>
      <c r="G2273" s="2">
        <f t="shared" si="321"/>
        <v>7.694482307668284E-3</v>
      </c>
      <c r="H2273" s="2">
        <f t="shared" si="319"/>
        <v>0.77418582861927898</v>
      </c>
      <c r="I2273" s="2">
        <f t="shared" si="320"/>
        <v>43.63611838911892</v>
      </c>
    </row>
    <row r="2274" spans="1:9" ht="13.5" x14ac:dyDescent="0.25">
      <c r="A2274" s="3">
        <f>TITRES_STAT!B2277</f>
        <v>45615</v>
      </c>
      <c r="B2274" s="5">
        <f>TITRES_STAT!D2277</f>
        <v>0.69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5.5314620782186555E-3</v>
      </c>
      <c r="G2274" s="2">
        <f t="shared" si="321"/>
        <v>7.1448764285491212E-3</v>
      </c>
      <c r="H2274" s="2">
        <f t="shared" si="319"/>
        <v>0.77418582861927887</v>
      </c>
      <c r="I2274" s="2">
        <f t="shared" si="320"/>
        <v>43.636118389118913</v>
      </c>
    </row>
    <row r="2275" spans="1:9" ht="13.5" x14ac:dyDescent="0.25">
      <c r="A2275" s="3">
        <f>TITRES_STAT!B2278</f>
        <v>45616</v>
      </c>
      <c r="B2275" s="5">
        <f>TITRES_STAT!D2278</f>
        <v>0.66</v>
      </c>
      <c r="C2275" s="2">
        <f t="shared" si="315"/>
        <v>-2.9999999999999916E-2</v>
      </c>
      <c r="D2275" s="2">
        <f t="shared" si="316"/>
        <v>0</v>
      </c>
      <c r="E2275" s="2">
        <f t="shared" si="317"/>
        <v>2.9999999999999916E-2</v>
      </c>
      <c r="F2275" s="2">
        <f t="shared" si="321"/>
        <v>5.1363576440601804E-3</v>
      </c>
      <c r="G2275" s="2">
        <f t="shared" si="321"/>
        <v>8.777385255081321E-3</v>
      </c>
      <c r="H2275" s="2">
        <f t="shared" si="319"/>
        <v>0.58518083629594464</v>
      </c>
      <c r="I2275" s="2">
        <f t="shared" si="320"/>
        <v>36.915714781369878</v>
      </c>
    </row>
    <row r="2276" spans="1:9" ht="13.5" x14ac:dyDescent="0.25">
      <c r="A2276" s="3">
        <f>TITRES_STAT!B2279</f>
        <v>45617</v>
      </c>
      <c r="B2276" s="5">
        <f>TITRES_STAT!D2279</f>
        <v>0.68</v>
      </c>
      <c r="C2276" s="2">
        <f t="shared" si="315"/>
        <v>2.0000000000000018E-2</v>
      </c>
      <c r="D2276" s="2">
        <f t="shared" si="316"/>
        <v>2.0000000000000018E-2</v>
      </c>
      <c r="E2276" s="2">
        <f t="shared" si="317"/>
        <v>0</v>
      </c>
      <c r="F2276" s="2">
        <f t="shared" si="321"/>
        <v>6.1980463837701689E-3</v>
      </c>
      <c r="G2276" s="2">
        <f t="shared" si="321"/>
        <v>8.1504291654326561E-3</v>
      </c>
      <c r="H2276" s="2">
        <f t="shared" si="319"/>
        <v>0.76045644443572713</v>
      </c>
      <c r="I2276" s="2">
        <f t="shared" si="320"/>
        <v>43.196549783398559</v>
      </c>
    </row>
    <row r="2277" spans="1:9" ht="13.5" x14ac:dyDescent="0.25">
      <c r="A2277" s="3">
        <f>TITRES_STAT!B2280</f>
        <v>45618</v>
      </c>
      <c r="B2277" s="5">
        <f>TITRES_STAT!D2280</f>
        <v>0.7</v>
      </c>
      <c r="C2277" s="2">
        <f t="shared" si="315"/>
        <v>1.9999999999999907E-2</v>
      </c>
      <c r="D2277" s="2">
        <f t="shared" si="316"/>
        <v>1.9999999999999907E-2</v>
      </c>
      <c r="E2277" s="2">
        <f t="shared" si="317"/>
        <v>0</v>
      </c>
      <c r="F2277" s="2">
        <f t="shared" si="321"/>
        <v>7.1839002135008646E-3</v>
      </c>
      <c r="G2277" s="2">
        <f t="shared" si="321"/>
        <v>7.5682556536160383E-3</v>
      </c>
      <c r="H2277" s="2">
        <f t="shared" si="319"/>
        <v>0.94921479166318434</v>
      </c>
      <c r="I2277" s="2">
        <f t="shared" si="320"/>
        <v>48.697290607632759</v>
      </c>
    </row>
    <row r="2278" spans="1:9" ht="13.5" x14ac:dyDescent="0.25">
      <c r="A2278" s="3">
        <f>TITRES_STAT!B2281</f>
        <v>45621</v>
      </c>
      <c r="B2278" s="5">
        <f>TITRES_STAT!D2281</f>
        <v>0.7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6.6707644839650885E-3</v>
      </c>
      <c r="G2278" s="2">
        <f t="shared" si="321"/>
        <v>7.0276659640720355E-3</v>
      </c>
      <c r="H2278" s="2">
        <f t="shared" si="319"/>
        <v>0.94921479166318434</v>
      </c>
      <c r="I2278" s="2">
        <f t="shared" si="320"/>
        <v>48.697290607632759</v>
      </c>
    </row>
    <row r="2279" spans="1:9" ht="13.5" x14ac:dyDescent="0.25">
      <c r="A2279" s="3">
        <f>TITRES_STAT!B2282</f>
        <v>45622</v>
      </c>
      <c r="B2279" s="5">
        <f>TITRES_STAT!D2282</f>
        <v>0.7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6.1942813065390106E-3</v>
      </c>
      <c r="G2279" s="2">
        <f t="shared" si="321"/>
        <v>6.5256898237811755E-3</v>
      </c>
      <c r="H2279" s="2">
        <f t="shared" si="319"/>
        <v>0.94921479166318434</v>
      </c>
      <c r="I2279" s="2">
        <f t="shared" si="320"/>
        <v>48.697290607632759</v>
      </c>
    </row>
    <row r="2280" spans="1:9" ht="13.5" x14ac:dyDescent="0.25">
      <c r="A2280" s="3">
        <f>TITRES_STAT!B2283</f>
        <v>45623</v>
      </c>
      <c r="B2280" s="5">
        <f>TITRES_STAT!D2283</f>
        <v>0.69</v>
      </c>
      <c r="C2280" s="2">
        <f t="shared" si="315"/>
        <v>-1.0000000000000009E-2</v>
      </c>
      <c r="D2280" s="2">
        <f t="shared" si="316"/>
        <v>0</v>
      </c>
      <c r="E2280" s="2">
        <f t="shared" si="317"/>
        <v>1.0000000000000009E-2</v>
      </c>
      <c r="F2280" s="2">
        <f t="shared" si="321"/>
        <v>5.7518326417862241E-3</v>
      </c>
      <c r="G2280" s="2">
        <f t="shared" si="321"/>
        <v>6.7738548363682352E-3</v>
      </c>
      <c r="H2280" s="2">
        <f t="shared" si="319"/>
        <v>0.84912251306377817</v>
      </c>
      <c r="I2280" s="2">
        <f t="shared" si="320"/>
        <v>45.920295008300023</v>
      </c>
    </row>
    <row r="2281" spans="1:9" ht="13.5" x14ac:dyDescent="0.25">
      <c r="A2281" s="3">
        <f>TITRES_STAT!B2284</f>
        <v>45624</v>
      </c>
      <c r="B2281" s="5">
        <f>TITRES_STAT!D2284</f>
        <v>0.69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5.3409874530872077E-3</v>
      </c>
      <c r="G2281" s="2">
        <f t="shared" si="321"/>
        <v>6.2900080623419325E-3</v>
      </c>
      <c r="H2281" s="2">
        <f t="shared" si="319"/>
        <v>0.84912251306377817</v>
      </c>
      <c r="I2281" s="2">
        <f t="shared" si="320"/>
        <v>45.920295008300023</v>
      </c>
    </row>
    <row r="2282" spans="1:9" ht="13.5" x14ac:dyDescent="0.25">
      <c r="A2282" s="3">
        <f>TITRES_STAT!B2285</f>
        <v>45625</v>
      </c>
      <c r="B2282" s="5">
        <f>TITRES_STAT!D2285</f>
        <v>0.67</v>
      </c>
      <c r="C2282" s="2">
        <f t="shared" si="315"/>
        <v>-1.9999999999999907E-2</v>
      </c>
      <c r="D2282" s="2">
        <f t="shared" si="316"/>
        <v>0</v>
      </c>
      <c r="E2282" s="2">
        <f t="shared" si="317"/>
        <v>1.9999999999999907E-2</v>
      </c>
      <c r="F2282" s="2">
        <f t="shared" si="321"/>
        <v>4.9594883492952643E-3</v>
      </c>
      <c r="G2282" s="2">
        <f t="shared" si="321"/>
        <v>7.2692932007460739E-3</v>
      </c>
      <c r="H2282" s="2">
        <f t="shared" si="319"/>
        <v>0.68225179702288719</v>
      </c>
      <c r="I2282" s="2">
        <f t="shared" si="320"/>
        <v>40.555866739466772</v>
      </c>
    </row>
    <row r="2283" spans="1:9" ht="13.5" x14ac:dyDescent="0.25">
      <c r="A2283" s="3">
        <f>TITRES_STAT!B2286</f>
        <v>45628</v>
      </c>
      <c r="B2283" s="5">
        <f>TITRES_STAT!D2286</f>
        <v>0.68</v>
      </c>
      <c r="C2283" s="2">
        <f t="shared" si="315"/>
        <v>1.0000000000000009E-2</v>
      </c>
      <c r="D2283" s="2">
        <f t="shared" si="316"/>
        <v>1.0000000000000009E-2</v>
      </c>
      <c r="E2283" s="2">
        <f t="shared" si="317"/>
        <v>0</v>
      </c>
      <c r="F2283" s="2">
        <f t="shared" si="321"/>
        <v>5.3195248957741753E-3</v>
      </c>
      <c r="G2283" s="2">
        <f t="shared" si="321"/>
        <v>6.7500579721213542E-3</v>
      </c>
      <c r="H2283" s="2">
        <f t="shared" si="319"/>
        <v>0.78807099401879621</v>
      </c>
      <c r="I2283" s="2">
        <f t="shared" si="320"/>
        <v>44.073808962560243</v>
      </c>
    </row>
    <row r="2284" spans="1:9" ht="13.5" x14ac:dyDescent="0.25">
      <c r="A2284" s="3">
        <f>TITRES_STAT!B2287</f>
        <v>45629</v>
      </c>
      <c r="B2284" s="5">
        <f>TITRES_STAT!D2287</f>
        <v>0.68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4.939558831790306E-3</v>
      </c>
      <c r="G2284" s="2">
        <f t="shared" si="321"/>
        <v>6.2679109741126861E-3</v>
      </c>
      <c r="H2284" s="2">
        <f t="shared" si="319"/>
        <v>0.78807099401879621</v>
      </c>
      <c r="I2284" s="2">
        <f t="shared" si="320"/>
        <v>44.073808962560243</v>
      </c>
    </row>
    <row r="2285" spans="1:9" ht="13.5" x14ac:dyDescent="0.25">
      <c r="A2285" s="3">
        <f>TITRES_STAT!B2288</f>
        <v>45630</v>
      </c>
      <c r="B2285" s="5">
        <f>TITRES_STAT!D2288</f>
        <v>0.65</v>
      </c>
      <c r="C2285" s="2">
        <f t="shared" si="315"/>
        <v>-3.0000000000000027E-2</v>
      </c>
      <c r="D2285" s="2">
        <f t="shared" si="316"/>
        <v>0</v>
      </c>
      <c r="E2285" s="2">
        <f t="shared" si="317"/>
        <v>3.0000000000000027E-2</v>
      </c>
      <c r="F2285" s="2">
        <f t="shared" ref="F2285:G2300" si="322">((F2284*13)+D2285)/14</f>
        <v>4.5867332009481418E-3</v>
      </c>
      <c r="G2285" s="2">
        <f t="shared" si="322"/>
        <v>7.9630601902474958E-3</v>
      </c>
      <c r="H2285" s="2">
        <f t="shared" si="319"/>
        <v>0.57600132252743697</v>
      </c>
      <c r="I2285" s="2">
        <f t="shared" si="320"/>
        <v>36.548276596856041</v>
      </c>
    </row>
    <row r="2286" spans="1:9" ht="13.5" x14ac:dyDescent="0.25">
      <c r="A2286" s="3">
        <f>TITRES_STAT!B2289</f>
        <v>45631</v>
      </c>
      <c r="B2286" s="5">
        <f>TITRES_STAT!D2289</f>
        <v>0.66</v>
      </c>
      <c r="C2286" s="2">
        <f t="shared" si="315"/>
        <v>1.0000000000000009E-2</v>
      </c>
      <c r="D2286" s="2">
        <f t="shared" si="316"/>
        <v>1.0000000000000009E-2</v>
      </c>
      <c r="E2286" s="2">
        <f t="shared" si="317"/>
        <v>0</v>
      </c>
      <c r="F2286" s="2">
        <f t="shared" si="322"/>
        <v>4.9733951151661321E-3</v>
      </c>
      <c r="G2286" s="2">
        <f t="shared" si="322"/>
        <v>7.394270176658389E-3</v>
      </c>
      <c r="H2286" s="2">
        <f t="shared" si="319"/>
        <v>0.67260121639397596</v>
      </c>
      <c r="I2286" s="2">
        <f t="shared" si="320"/>
        <v>40.212885761500416</v>
      </c>
    </row>
    <row r="2287" spans="1:9" ht="13.5" x14ac:dyDescent="0.25">
      <c r="A2287" s="3">
        <f>TITRES_STAT!B2290</f>
        <v>45632</v>
      </c>
      <c r="B2287" s="5">
        <f>TITRES_STAT!D2290</f>
        <v>0.68</v>
      </c>
      <c r="C2287" s="2">
        <f t="shared" si="315"/>
        <v>2.0000000000000018E-2</v>
      </c>
      <c r="D2287" s="2">
        <f t="shared" si="316"/>
        <v>2.0000000000000018E-2</v>
      </c>
      <c r="E2287" s="2">
        <f t="shared" si="317"/>
        <v>0</v>
      </c>
      <c r="F2287" s="2">
        <f t="shared" si="322"/>
        <v>6.0467240355114096E-3</v>
      </c>
      <c r="G2287" s="2">
        <f t="shared" si="322"/>
        <v>6.8661080211827891E-3</v>
      </c>
      <c r="H2287" s="2">
        <f t="shared" si="319"/>
        <v>0.88066252626036778</v>
      </c>
      <c r="I2287" s="2">
        <f t="shared" si="320"/>
        <v>46.827249119039699</v>
      </c>
    </row>
    <row r="2288" spans="1:9" ht="13.5" x14ac:dyDescent="0.25">
      <c r="A2288" s="3">
        <f>TITRES_STAT!B2291</f>
        <v>45635</v>
      </c>
      <c r="B2288" s="5">
        <f>TITRES_STAT!D2291</f>
        <v>0.68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5.614815175832023E-3</v>
      </c>
      <c r="G2288" s="2">
        <f t="shared" si="322"/>
        <v>6.3756717339554471E-3</v>
      </c>
      <c r="H2288" s="2">
        <f t="shared" si="319"/>
        <v>0.88066252626036767</v>
      </c>
      <c r="I2288" s="2">
        <f t="shared" si="320"/>
        <v>46.827249119039699</v>
      </c>
    </row>
    <row r="2289" spans="1:9" ht="13.5" x14ac:dyDescent="0.25">
      <c r="A2289" s="3">
        <f>TITRES_STAT!B2292</f>
        <v>45636</v>
      </c>
      <c r="B2289" s="5">
        <f>TITRES_STAT!D2292</f>
        <v>0.68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5.2137569489868777E-3</v>
      </c>
      <c r="G2289" s="2">
        <f t="shared" si="322"/>
        <v>5.9202666101014862E-3</v>
      </c>
      <c r="H2289" s="2">
        <f t="shared" si="319"/>
        <v>0.88066252626036767</v>
      </c>
      <c r="I2289" s="2">
        <f t="shared" si="320"/>
        <v>46.827249119039699</v>
      </c>
    </row>
    <row r="2290" spans="1:9" ht="13.5" x14ac:dyDescent="0.25">
      <c r="A2290" s="3">
        <f>TITRES_STAT!B2293</f>
        <v>45637</v>
      </c>
      <c r="B2290" s="5">
        <f>TITRES_STAT!D2293</f>
        <v>0.66</v>
      </c>
      <c r="C2290" s="2">
        <f t="shared" si="315"/>
        <v>-2.0000000000000018E-2</v>
      </c>
      <c r="D2290" s="2">
        <f t="shared" si="316"/>
        <v>0</v>
      </c>
      <c r="E2290" s="2">
        <f t="shared" si="317"/>
        <v>2.0000000000000018E-2</v>
      </c>
      <c r="F2290" s="2">
        <f t="shared" si="322"/>
        <v>4.8413457383449576E-3</v>
      </c>
      <c r="G2290" s="2">
        <f t="shared" si="322"/>
        <v>6.9259618522370956E-3</v>
      </c>
      <c r="H2290" s="2">
        <f t="shared" si="319"/>
        <v>0.69901420793722624</v>
      </c>
      <c r="I2290" s="2">
        <f t="shared" si="320"/>
        <v>41.142340344869723</v>
      </c>
    </row>
    <row r="2291" spans="1:9" ht="13.5" x14ac:dyDescent="0.25">
      <c r="A2291" s="3">
        <f>TITRES_STAT!B2294</f>
        <v>45638</v>
      </c>
      <c r="B2291" s="5">
        <f>TITRES_STAT!D2294</f>
        <v>0.67</v>
      </c>
      <c r="C2291" s="2">
        <f t="shared" si="315"/>
        <v>1.0000000000000009E-2</v>
      </c>
      <c r="D2291" s="2">
        <f t="shared" si="316"/>
        <v>1.0000000000000009E-2</v>
      </c>
      <c r="E2291" s="2">
        <f t="shared" si="317"/>
        <v>0</v>
      </c>
      <c r="F2291" s="2">
        <f t="shared" si="322"/>
        <v>5.2098210427488903E-3</v>
      </c>
      <c r="G2291" s="2">
        <f t="shared" si="322"/>
        <v>6.4312502913630174E-3</v>
      </c>
      <c r="H2291" s="2">
        <f t="shared" si="319"/>
        <v>0.81007903700242068</v>
      </c>
      <c r="I2291" s="2">
        <f t="shared" si="320"/>
        <v>44.753793643395326</v>
      </c>
    </row>
    <row r="2292" spans="1:9" ht="13.5" x14ac:dyDescent="0.25">
      <c r="A2292" s="3">
        <f>TITRES_STAT!B2295</f>
        <v>45639</v>
      </c>
      <c r="B2292" s="5">
        <f>TITRES_STAT!D2295</f>
        <v>0.66</v>
      </c>
      <c r="C2292" s="2">
        <f t="shared" si="315"/>
        <v>-1.0000000000000009E-2</v>
      </c>
      <c r="D2292" s="2">
        <f t="shared" si="316"/>
        <v>0</v>
      </c>
      <c r="E2292" s="2">
        <f t="shared" si="317"/>
        <v>1.0000000000000009E-2</v>
      </c>
      <c r="F2292" s="2">
        <f t="shared" si="322"/>
        <v>4.8376909682668265E-3</v>
      </c>
      <c r="G2292" s="2">
        <f t="shared" si="322"/>
        <v>6.6861609848370886E-3</v>
      </c>
      <c r="H2292" s="2">
        <f t="shared" si="319"/>
        <v>0.72353791349591612</v>
      </c>
      <c r="I2292" s="2">
        <f t="shared" si="320"/>
        <v>41.979808383114545</v>
      </c>
    </row>
    <row r="2293" spans="1:9" ht="13.5" x14ac:dyDescent="0.25">
      <c r="A2293" s="3">
        <f>TITRES_STAT!B2296</f>
        <v>45642</v>
      </c>
      <c r="B2293" s="5">
        <f>TITRES_STAT!D2296</f>
        <v>0.65</v>
      </c>
      <c r="C2293" s="2">
        <f t="shared" si="315"/>
        <v>-1.0000000000000009E-2</v>
      </c>
      <c r="D2293" s="2">
        <f t="shared" si="316"/>
        <v>0</v>
      </c>
      <c r="E2293" s="2">
        <f t="shared" si="317"/>
        <v>1.0000000000000009E-2</v>
      </c>
      <c r="F2293" s="2">
        <f t="shared" si="322"/>
        <v>4.4921416133906255E-3</v>
      </c>
      <c r="G2293" s="2">
        <f t="shared" si="322"/>
        <v>6.92286377163444E-3</v>
      </c>
      <c r="H2293" s="2">
        <f t="shared" si="319"/>
        <v>0.64888487793109673</v>
      </c>
      <c r="I2293" s="2">
        <f t="shared" si="320"/>
        <v>39.352952205206179</v>
      </c>
    </row>
    <row r="2294" spans="1:9" ht="13.5" x14ac:dyDescent="0.25">
      <c r="A2294" s="3">
        <f>TITRES_STAT!B2297</f>
        <v>45644</v>
      </c>
      <c r="B2294" s="5">
        <f>TITRES_STAT!D2297</f>
        <v>0.67</v>
      </c>
      <c r="C2294" s="2">
        <f t="shared" si="315"/>
        <v>2.0000000000000018E-2</v>
      </c>
      <c r="D2294" s="2">
        <f t="shared" si="316"/>
        <v>2.0000000000000018E-2</v>
      </c>
      <c r="E2294" s="2">
        <f t="shared" si="317"/>
        <v>0</v>
      </c>
      <c r="F2294" s="2">
        <f t="shared" si="322"/>
        <v>5.5998457838627247E-3</v>
      </c>
      <c r="G2294" s="2">
        <f t="shared" si="322"/>
        <v>6.4283735022319802E-3</v>
      </c>
      <c r="H2294" s="2">
        <f t="shared" si="319"/>
        <v>0.87111394226213146</v>
      </c>
      <c r="I2294" s="2">
        <f t="shared" si="320"/>
        <v>46.555900342924907</v>
      </c>
    </row>
    <row r="2295" spans="1:9" ht="13.5" x14ac:dyDescent="0.25">
      <c r="A2295" s="3">
        <f>TITRES_STAT!B2298</f>
        <v>45645</v>
      </c>
      <c r="B2295" s="5">
        <f>TITRES_STAT!D2298</f>
        <v>0.67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5.1998567993011011E-3</v>
      </c>
      <c r="G2295" s="2">
        <f t="shared" si="322"/>
        <v>5.9692039663582679E-3</v>
      </c>
      <c r="H2295" s="2">
        <f t="shared" si="319"/>
        <v>0.87111394226213124</v>
      </c>
      <c r="I2295" s="2">
        <f t="shared" si="320"/>
        <v>46.5559003429249</v>
      </c>
    </row>
    <row r="2296" spans="1:9" ht="13.5" x14ac:dyDescent="0.25">
      <c r="A2296" s="3">
        <f>TITRES_STAT!B2299</f>
        <v>45646</v>
      </c>
      <c r="B2296" s="5">
        <f>TITRES_STAT!D2299</f>
        <v>0.66</v>
      </c>
      <c r="C2296" s="2">
        <f t="shared" si="315"/>
        <v>-1.0000000000000009E-2</v>
      </c>
      <c r="D2296" s="2">
        <f t="shared" si="316"/>
        <v>0</v>
      </c>
      <c r="E2296" s="2">
        <f t="shared" si="317"/>
        <v>1.0000000000000009E-2</v>
      </c>
      <c r="F2296" s="2">
        <f t="shared" si="322"/>
        <v>4.82843845649388E-3</v>
      </c>
      <c r="G2296" s="2">
        <f t="shared" si="322"/>
        <v>6.2571179687612496E-3</v>
      </c>
      <c r="H2296" s="2">
        <f t="shared" si="319"/>
        <v>0.77167131586777293</v>
      </c>
      <c r="I2296" s="2">
        <f t="shared" si="320"/>
        <v>43.55612177927059</v>
      </c>
    </row>
    <row r="2297" spans="1:9" ht="13.5" x14ac:dyDescent="0.25">
      <c r="A2297" s="3">
        <f>TITRES_STAT!B2300</f>
        <v>45649</v>
      </c>
      <c r="B2297" s="5">
        <f>TITRES_STAT!D2300</f>
        <v>0.64</v>
      </c>
      <c r="C2297" s="2">
        <f t="shared" si="315"/>
        <v>-2.0000000000000018E-2</v>
      </c>
      <c r="D2297" s="2">
        <f t="shared" si="316"/>
        <v>0</v>
      </c>
      <c r="E2297" s="2">
        <f t="shared" si="317"/>
        <v>2.0000000000000018E-2</v>
      </c>
      <c r="F2297" s="2">
        <f t="shared" si="322"/>
        <v>4.4835499953157455E-3</v>
      </c>
      <c r="G2297" s="2">
        <f t="shared" si="322"/>
        <v>7.2387523995640192E-3</v>
      </c>
      <c r="H2297" s="2">
        <f t="shared" si="319"/>
        <v>0.61938159337868548</v>
      </c>
      <c r="I2297" s="2">
        <f t="shared" si="320"/>
        <v>38.248032206319252</v>
      </c>
    </row>
    <row r="2298" spans="1:9" ht="13.5" x14ac:dyDescent="0.25">
      <c r="A2298" s="3">
        <f>TITRES_STAT!B2301</f>
        <v>45650</v>
      </c>
      <c r="B2298" s="5">
        <f>TITRES_STAT!D2301</f>
        <v>0.64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4.163296424221764E-3</v>
      </c>
      <c r="G2298" s="2">
        <f t="shared" si="322"/>
        <v>6.721698656738018E-3</v>
      </c>
      <c r="H2298" s="2">
        <f t="shared" si="319"/>
        <v>0.61938159337868559</v>
      </c>
      <c r="I2298" s="2">
        <f t="shared" si="320"/>
        <v>38.248032206319252</v>
      </c>
    </row>
    <row r="2299" spans="1:9" ht="13.5" x14ac:dyDescent="0.25">
      <c r="A2299" s="3">
        <f>TITRES_STAT!B2302</f>
        <v>45651</v>
      </c>
      <c r="B2299" s="5">
        <f>TITRES_STAT!D2302</f>
        <v>0.64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3.8659181082059237E-3</v>
      </c>
      <c r="G2299" s="2">
        <f t="shared" si="322"/>
        <v>6.2415773241138736E-3</v>
      </c>
      <c r="H2299" s="2">
        <f t="shared" si="319"/>
        <v>0.61938159337868559</v>
      </c>
      <c r="I2299" s="2">
        <f t="shared" si="320"/>
        <v>38.248032206319252</v>
      </c>
    </row>
    <row r="2300" spans="1:9" ht="13.5" x14ac:dyDescent="0.25">
      <c r="A2300" s="3">
        <f>TITRES_STAT!B2303</f>
        <v>45652</v>
      </c>
      <c r="B2300" s="5">
        <f>TITRES_STAT!D2303</f>
        <v>0.63</v>
      </c>
      <c r="C2300" s="2">
        <f t="shared" si="315"/>
        <v>-1.0000000000000009E-2</v>
      </c>
      <c r="D2300" s="2">
        <f t="shared" si="316"/>
        <v>0</v>
      </c>
      <c r="E2300" s="2">
        <f t="shared" si="317"/>
        <v>1.0000000000000009E-2</v>
      </c>
      <c r="F2300" s="2">
        <f t="shared" si="322"/>
        <v>3.5897811004769291E-3</v>
      </c>
      <c r="G2300" s="2">
        <f t="shared" si="322"/>
        <v>6.5100360866771692E-3</v>
      </c>
      <c r="H2300" s="2">
        <f t="shared" si="319"/>
        <v>0.55142261159249784</v>
      </c>
      <c r="I2300" s="2">
        <f t="shared" si="320"/>
        <v>35.543030472301538</v>
      </c>
    </row>
    <row r="2301" spans="1:9" ht="13.5" x14ac:dyDescent="0.25">
      <c r="A2301" s="3">
        <f>TITRES_STAT!B2304</f>
        <v>45653</v>
      </c>
      <c r="B2301" s="5">
        <f>TITRES_STAT!D2304</f>
        <v>0.63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3.3333681647285773E-3</v>
      </c>
      <c r="G2301" s="2">
        <f t="shared" si="323"/>
        <v>6.0450335090573709E-3</v>
      </c>
      <c r="H2301" s="2">
        <f t="shared" si="319"/>
        <v>0.55142261159249795</v>
      </c>
      <c r="I2301" s="2">
        <f t="shared" si="320"/>
        <v>35.543030472301552</v>
      </c>
    </row>
    <row r="2302" spans="1:9" ht="13.5" x14ac:dyDescent="0.25">
      <c r="A2302" s="3">
        <f>TITRES_STAT!B2305</f>
        <v>45656</v>
      </c>
      <c r="B2302" s="5">
        <f>TITRES_STAT!D2305</f>
        <v>0.62</v>
      </c>
      <c r="C2302" s="2">
        <f t="shared" si="315"/>
        <v>-1.0000000000000009E-2</v>
      </c>
      <c r="D2302" s="2">
        <f t="shared" si="316"/>
        <v>0</v>
      </c>
      <c r="E2302" s="2">
        <f t="shared" si="317"/>
        <v>1.0000000000000009E-2</v>
      </c>
      <c r="F2302" s="2">
        <f t="shared" si="323"/>
        <v>3.0952704386765363E-3</v>
      </c>
      <c r="G2302" s="2">
        <f t="shared" si="323"/>
        <v>6.3275311155532735E-3</v>
      </c>
      <c r="H2302" s="2">
        <f t="shared" si="319"/>
        <v>0.48917506404168648</v>
      </c>
      <c r="I2302" s="2">
        <f t="shared" si="320"/>
        <v>32.848727852992909</v>
      </c>
    </row>
    <row r="2303" spans="1:9" ht="13.5" x14ac:dyDescent="0.25">
      <c r="A2303" s="3">
        <f>TITRES_STAT!B2306</f>
        <v>45657</v>
      </c>
      <c r="B2303" s="5">
        <f>TITRES_STAT!D2306</f>
        <v>0.64</v>
      </c>
      <c r="C2303" s="2">
        <f t="shared" si="315"/>
        <v>2.0000000000000018E-2</v>
      </c>
      <c r="D2303" s="2">
        <f t="shared" si="316"/>
        <v>2.0000000000000018E-2</v>
      </c>
      <c r="E2303" s="2">
        <f t="shared" si="317"/>
        <v>0</v>
      </c>
      <c r="F2303" s="2">
        <f t="shared" si="323"/>
        <v>4.3027511216282132E-3</v>
      </c>
      <c r="G2303" s="2">
        <f t="shared" si="323"/>
        <v>5.8755646072994683E-3</v>
      </c>
      <c r="H2303" s="2">
        <f t="shared" si="319"/>
        <v>0.7323127919115584</v>
      </c>
      <c r="I2303" s="2">
        <f t="shared" si="320"/>
        <v>42.273704571763382</v>
      </c>
    </row>
    <row r="2304" spans="1:9" ht="13.5" x14ac:dyDescent="0.25">
      <c r="A2304" s="3">
        <f>TITRES_STAT!B2307</f>
        <v>45659</v>
      </c>
      <c r="B2304" s="5">
        <f>TITRES_STAT!D2307</f>
        <v>0.65</v>
      </c>
      <c r="C2304" s="2">
        <f t="shared" si="315"/>
        <v>1.0000000000000009E-2</v>
      </c>
      <c r="D2304" s="2">
        <f t="shared" si="316"/>
        <v>1.0000000000000009E-2</v>
      </c>
      <c r="E2304" s="2">
        <f t="shared" si="317"/>
        <v>0</v>
      </c>
      <c r="F2304" s="2">
        <f t="shared" si="323"/>
        <v>4.7096974700833417E-3</v>
      </c>
      <c r="G2304" s="2">
        <f t="shared" si="323"/>
        <v>5.4558814210637916E-3</v>
      </c>
      <c r="H2304" s="2">
        <f t="shared" si="319"/>
        <v>0.86323310691841271</v>
      </c>
      <c r="I2304" s="2">
        <f t="shared" si="320"/>
        <v>46.329850178870402</v>
      </c>
    </row>
    <row r="2305" spans="1:9" ht="13.5" x14ac:dyDescent="0.25">
      <c r="A2305" s="3">
        <f>TITRES_STAT!B2308</f>
        <v>45660</v>
      </c>
      <c r="B2305" s="5">
        <f>TITRES_STAT!D2308</f>
        <v>0.65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4.3732905079345314E-3</v>
      </c>
      <c r="G2305" s="2">
        <f t="shared" si="323"/>
        <v>5.0661756052735206E-3</v>
      </c>
      <c r="H2305" s="2">
        <f t="shared" si="319"/>
        <v>0.86323310691841271</v>
      </c>
      <c r="I2305" s="2">
        <f t="shared" si="320"/>
        <v>46.329850178870402</v>
      </c>
    </row>
    <row r="2306" spans="1:9" ht="13.5" x14ac:dyDescent="0.25">
      <c r="A2306" s="3">
        <f>TITRES_STAT!B2309</f>
        <v>45663</v>
      </c>
      <c r="B2306" s="5">
        <f>TITRES_STAT!D2309</f>
        <v>0.65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4.0609126145106358E-3</v>
      </c>
      <c r="G2306" s="2">
        <f t="shared" si="323"/>
        <v>4.7043059191825545E-3</v>
      </c>
      <c r="H2306" s="2">
        <f t="shared" si="319"/>
        <v>0.86323310691841271</v>
      </c>
      <c r="I2306" s="2">
        <f t="shared" si="320"/>
        <v>46.329850178870402</v>
      </c>
    </row>
    <row r="2307" spans="1:9" ht="13.5" x14ac:dyDescent="0.25">
      <c r="A2307" s="3">
        <f>TITRES_STAT!B2310</f>
        <v>45664</v>
      </c>
      <c r="B2307" s="5">
        <f>TITRES_STAT!D2310</f>
        <v>0.63</v>
      </c>
      <c r="C2307" s="2">
        <f t="shared" ref="C2307:C2370" si="324">B2307-B2306</f>
        <v>-2.0000000000000018E-2</v>
      </c>
      <c r="D2307" s="2">
        <f t="shared" ref="D2307:D2370" si="325">IF(C2307&gt;0,C2307,0)</f>
        <v>0</v>
      </c>
      <c r="E2307" s="2">
        <f t="shared" ref="E2307:E2370" si="326">IF(C2307&lt;0,-C2307,0)</f>
        <v>2.0000000000000018E-2</v>
      </c>
      <c r="F2307" s="2">
        <f t="shared" si="323"/>
        <v>3.770847427759876E-3</v>
      </c>
      <c r="G2307" s="2">
        <f t="shared" si="323"/>
        <v>5.7968554963838013E-3</v>
      </c>
      <c r="H2307" s="2">
        <f t="shared" si="319"/>
        <v>0.65049877991821758</v>
      </c>
      <c r="I2307" s="2">
        <f t="shared" si="320"/>
        <v>39.412254515598605</v>
      </c>
    </row>
    <row r="2308" spans="1:9" ht="13.5" x14ac:dyDescent="0.25">
      <c r="A2308" s="3">
        <f>TITRES_STAT!B2311</f>
        <v>45665</v>
      </c>
      <c r="B2308" s="5">
        <f>TITRES_STAT!D2311</f>
        <v>0.63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3.5015011829198847E-3</v>
      </c>
      <c r="G2308" s="2">
        <f t="shared" si="323"/>
        <v>5.3827943894992434E-3</v>
      </c>
      <c r="H2308" s="2">
        <f t="shared" si="319"/>
        <v>0.65049877991821758</v>
      </c>
      <c r="I2308" s="2">
        <f t="shared" si="320"/>
        <v>39.412254515598605</v>
      </c>
    </row>
    <row r="2309" spans="1:9" ht="13.5" x14ac:dyDescent="0.25">
      <c r="A2309" s="3">
        <f>TITRES_STAT!B2312</f>
        <v>45666</v>
      </c>
      <c r="B2309" s="5">
        <f>TITRES_STAT!D2312</f>
        <v>0.65</v>
      </c>
      <c r="C2309" s="2">
        <f t="shared" si="324"/>
        <v>2.0000000000000018E-2</v>
      </c>
      <c r="D2309" s="2">
        <f t="shared" si="325"/>
        <v>2.0000000000000018E-2</v>
      </c>
      <c r="E2309" s="2">
        <f t="shared" si="326"/>
        <v>0</v>
      </c>
      <c r="F2309" s="2">
        <f t="shared" si="323"/>
        <v>4.6799653841398947E-3</v>
      </c>
      <c r="G2309" s="2">
        <f t="shared" si="323"/>
        <v>4.9983090759635829E-3</v>
      </c>
      <c r="H2309" s="2">
        <f t="shared" si="319"/>
        <v>0.93630972255105749</v>
      </c>
      <c r="I2309" s="2">
        <f t="shared" si="320"/>
        <v>48.355369579897797</v>
      </c>
    </row>
    <row r="2310" spans="1:9" ht="13.5" x14ac:dyDescent="0.25">
      <c r="A2310" s="3">
        <f>TITRES_STAT!B2313</f>
        <v>45667</v>
      </c>
      <c r="B2310" s="5">
        <f>TITRES_STAT!D2313</f>
        <v>0.65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4.3456821424156166E-3</v>
      </c>
      <c r="G2310" s="2">
        <f t="shared" si="323"/>
        <v>4.6412869991090408E-3</v>
      </c>
      <c r="H2310" s="2">
        <f t="shared" si="319"/>
        <v>0.9363097225510576</v>
      </c>
      <c r="I2310" s="2">
        <f t="shared" si="320"/>
        <v>48.355369579897804</v>
      </c>
    </row>
    <row r="2311" spans="1:9" ht="13.5" x14ac:dyDescent="0.25">
      <c r="A2311" s="3">
        <f>TITRES_STAT!B2314</f>
        <v>45670</v>
      </c>
      <c r="B2311" s="5">
        <f>TITRES_STAT!D2314</f>
        <v>0.65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4.0352762751002151E-3</v>
      </c>
      <c r="G2311" s="2">
        <f t="shared" si="323"/>
        <v>4.3097664991726811E-3</v>
      </c>
      <c r="H2311" s="2">
        <f t="shared" si="319"/>
        <v>0.93630972255105749</v>
      </c>
      <c r="I2311" s="2">
        <f t="shared" si="320"/>
        <v>48.355369579897797</v>
      </c>
    </row>
    <row r="2312" spans="1:9" ht="13.5" x14ac:dyDescent="0.25">
      <c r="A2312" s="3">
        <f>TITRES_STAT!B2315</f>
        <v>45671</v>
      </c>
      <c r="B2312" s="5">
        <f>TITRES_STAT!D2315</f>
        <v>0.64</v>
      </c>
      <c r="C2312" s="2">
        <f t="shared" si="324"/>
        <v>-1.0000000000000009E-2</v>
      </c>
      <c r="D2312" s="2">
        <f t="shared" si="325"/>
        <v>0</v>
      </c>
      <c r="E2312" s="2">
        <f t="shared" si="326"/>
        <v>1.0000000000000009E-2</v>
      </c>
      <c r="F2312" s="2">
        <f t="shared" si="323"/>
        <v>3.7470422554501995E-3</v>
      </c>
      <c r="G2312" s="2">
        <f t="shared" si="323"/>
        <v>4.7162117492317761E-3</v>
      </c>
      <c r="H2312" s="2">
        <f t="shared" si="319"/>
        <v>0.79450254880107019</v>
      </c>
      <c r="I2312" s="2">
        <f t="shared" si="320"/>
        <v>44.274250227835417</v>
      </c>
    </row>
    <row r="2313" spans="1:9" ht="13.5" x14ac:dyDescent="0.25">
      <c r="A2313" s="3">
        <f>TITRES_STAT!B2316</f>
        <v>45672</v>
      </c>
      <c r="B2313" s="5">
        <f>TITRES_STAT!D2316</f>
        <v>0.62</v>
      </c>
      <c r="C2313" s="2">
        <f t="shared" si="324"/>
        <v>-2.0000000000000018E-2</v>
      </c>
      <c r="D2313" s="2">
        <f t="shared" si="325"/>
        <v>0</v>
      </c>
      <c r="E2313" s="2">
        <f t="shared" si="326"/>
        <v>2.0000000000000018E-2</v>
      </c>
      <c r="F2313" s="2">
        <f t="shared" si="323"/>
        <v>3.4793963800608995E-3</v>
      </c>
      <c r="G2313" s="2">
        <f t="shared" si="323"/>
        <v>5.807910910000936E-3</v>
      </c>
      <c r="H2313" s="2">
        <f t="shared" si="319"/>
        <v>0.59907881404818908</v>
      </c>
      <c r="I2313" s="2">
        <f t="shared" si="320"/>
        <v>37.463995444450653</v>
      </c>
    </row>
    <row r="2314" spans="1:9" ht="13.5" x14ac:dyDescent="0.25">
      <c r="A2314" s="3">
        <f>TITRES_STAT!B2317</f>
        <v>45673</v>
      </c>
      <c r="B2314" s="5">
        <f>TITRES_STAT!D2317</f>
        <v>0.6</v>
      </c>
      <c r="C2314" s="2">
        <f t="shared" si="324"/>
        <v>-2.0000000000000018E-2</v>
      </c>
      <c r="D2314" s="2">
        <f t="shared" si="325"/>
        <v>0</v>
      </c>
      <c r="E2314" s="2">
        <f t="shared" si="326"/>
        <v>2.0000000000000018E-2</v>
      </c>
      <c r="F2314" s="2">
        <f t="shared" si="323"/>
        <v>3.2308680671994067E-3</v>
      </c>
      <c r="G2314" s="2">
        <f t="shared" si="323"/>
        <v>6.8216315592865848E-3</v>
      </c>
      <c r="H2314" s="2">
        <f t="shared" si="319"/>
        <v>0.47362101560602243</v>
      </c>
      <c r="I2314" s="2">
        <f t="shared" si="320"/>
        <v>32.139947149928986</v>
      </c>
    </row>
    <row r="2315" spans="1:9" ht="13.5" x14ac:dyDescent="0.25">
      <c r="A2315" s="3">
        <f>TITRES_STAT!B2318</f>
        <v>45674</v>
      </c>
      <c r="B2315" s="5">
        <f>TITRES_STAT!D2318</f>
        <v>0.61</v>
      </c>
      <c r="C2315" s="2">
        <f t="shared" si="324"/>
        <v>1.0000000000000009E-2</v>
      </c>
      <c r="D2315" s="2">
        <f t="shared" si="325"/>
        <v>1.0000000000000009E-2</v>
      </c>
      <c r="E2315" s="2">
        <f t="shared" si="326"/>
        <v>0</v>
      </c>
      <c r="F2315" s="2">
        <f t="shared" si="323"/>
        <v>3.7143774909708786E-3</v>
      </c>
      <c r="G2315" s="2">
        <f t="shared" si="323"/>
        <v>6.3343721621946861E-3</v>
      </c>
      <c r="H2315" s="2">
        <f t="shared" si="319"/>
        <v>0.58638447439816177</v>
      </c>
      <c r="I2315" s="2">
        <f t="shared" si="320"/>
        <v>36.963578745349409</v>
      </c>
    </row>
    <row r="2316" spans="1:9" ht="13.5" x14ac:dyDescent="0.25">
      <c r="A2316" s="3">
        <f>TITRES_STAT!B2319</f>
        <v>45677</v>
      </c>
      <c r="B2316" s="5">
        <f>TITRES_STAT!D2319</f>
        <v>0.62</v>
      </c>
      <c r="C2316" s="2">
        <f t="shared" si="324"/>
        <v>1.0000000000000009E-2</v>
      </c>
      <c r="D2316" s="2">
        <f t="shared" si="325"/>
        <v>1.0000000000000009E-2</v>
      </c>
      <c r="E2316" s="2">
        <f t="shared" si="326"/>
        <v>0</v>
      </c>
      <c r="F2316" s="2">
        <f t="shared" si="323"/>
        <v>4.163350527330102E-3</v>
      </c>
      <c r="G2316" s="2">
        <f t="shared" si="323"/>
        <v>5.8819170077522081E-3</v>
      </c>
      <c r="H2316" s="2">
        <f t="shared" si="319"/>
        <v>0.70782204540508109</v>
      </c>
      <c r="I2316" s="2">
        <f t="shared" si="320"/>
        <v>41.445889945588078</v>
      </c>
    </row>
    <row r="2317" spans="1:9" ht="13.5" x14ac:dyDescent="0.25">
      <c r="A2317" s="3">
        <f>TITRES_STAT!B2320</f>
        <v>45678</v>
      </c>
      <c r="B2317" s="5">
        <f>TITRES_STAT!D2320</f>
        <v>0.62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3.8659683468065232E-3</v>
      </c>
      <c r="G2317" s="2">
        <f t="shared" si="327"/>
        <v>5.4617800786270505E-3</v>
      </c>
      <c r="H2317" s="2">
        <f t="shared" si="319"/>
        <v>0.70782204540508098</v>
      </c>
      <c r="I2317" s="2">
        <f t="shared" si="320"/>
        <v>41.445889945588071</v>
      </c>
    </row>
    <row r="2318" spans="1:9" ht="13.5" x14ac:dyDescent="0.25">
      <c r="A2318" s="3">
        <f>TITRES_STAT!B2321</f>
        <v>45679</v>
      </c>
      <c r="B2318" s="5">
        <f>TITRES_STAT!D2321</f>
        <v>0.62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3.5898277506060572E-3</v>
      </c>
      <c r="G2318" s="2">
        <f t="shared" si="327"/>
        <v>5.0716529301536905E-3</v>
      </c>
      <c r="H2318" s="2">
        <f t="shared" si="319"/>
        <v>0.70782204540508098</v>
      </c>
      <c r="I2318" s="2">
        <f t="shared" si="320"/>
        <v>41.445889945588071</v>
      </c>
    </row>
    <row r="2319" spans="1:9" ht="13.5" x14ac:dyDescent="0.25">
      <c r="A2319" s="3">
        <f>TITRES_STAT!B2322</f>
        <v>45680</v>
      </c>
      <c r="B2319" s="5">
        <f>TITRES_STAT!D2322</f>
        <v>0.62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3.3334114827056243E-3</v>
      </c>
      <c r="G2319" s="2">
        <f t="shared" si="327"/>
        <v>4.7093920065712841E-3</v>
      </c>
      <c r="H2319" s="2">
        <f t="shared" si="319"/>
        <v>0.70782204540508087</v>
      </c>
      <c r="I2319" s="2">
        <f t="shared" si="320"/>
        <v>41.445889945588064</v>
      </c>
    </row>
    <row r="2320" spans="1:9" ht="13.5" x14ac:dyDescent="0.25">
      <c r="A2320" s="3">
        <f>TITRES_STAT!B2323</f>
        <v>45681</v>
      </c>
      <c r="B2320" s="5">
        <f>TITRES_STAT!D2323</f>
        <v>0.6</v>
      </c>
      <c r="C2320" s="2">
        <f t="shared" si="324"/>
        <v>-2.0000000000000018E-2</v>
      </c>
      <c r="D2320" s="2">
        <f t="shared" si="325"/>
        <v>0</v>
      </c>
      <c r="E2320" s="2">
        <f t="shared" si="326"/>
        <v>2.0000000000000018E-2</v>
      </c>
      <c r="F2320" s="2">
        <f t="shared" si="327"/>
        <v>3.0953106625123653E-3</v>
      </c>
      <c r="G2320" s="2">
        <f t="shared" si="327"/>
        <v>5.8015782918161935E-3</v>
      </c>
      <c r="H2320" s="2">
        <f t="shared" si="319"/>
        <v>0.53352906861201266</v>
      </c>
      <c r="I2320" s="2">
        <f t="shared" si="320"/>
        <v>34.790932857562751</v>
      </c>
    </row>
    <row r="2321" spans="1:9" ht="13.5" x14ac:dyDescent="0.25">
      <c r="A2321" s="3">
        <f>TITRES_STAT!B2324</f>
        <v>45684</v>
      </c>
      <c r="B2321" s="5">
        <f>TITRES_STAT!D2324</f>
        <v>0.6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2.8742170437614819E-3</v>
      </c>
      <c r="G2321" s="2">
        <f t="shared" si="327"/>
        <v>5.3871798424007513E-3</v>
      </c>
      <c r="H2321" s="2">
        <f t="shared" ref="H2321:H2384" si="328">F2321/G2321</f>
        <v>0.53352906861201266</v>
      </c>
      <c r="I2321" s="2">
        <f t="shared" ref="I2321:I2384" si="329">IF(G2321=0,100,100-(100/(1+H2321)))</f>
        <v>34.790932857562751</v>
      </c>
    </row>
    <row r="2322" spans="1:9" ht="13.5" x14ac:dyDescent="0.25">
      <c r="A2322" s="3">
        <f>TITRES_STAT!B2325</f>
        <v>45685</v>
      </c>
      <c r="B2322" s="5">
        <f>TITRES_STAT!D2325</f>
        <v>0.62</v>
      </c>
      <c r="C2322" s="2">
        <f t="shared" si="324"/>
        <v>2.0000000000000018E-2</v>
      </c>
      <c r="D2322" s="2">
        <f t="shared" si="325"/>
        <v>2.0000000000000018E-2</v>
      </c>
      <c r="E2322" s="2">
        <f t="shared" si="326"/>
        <v>0</v>
      </c>
      <c r="F2322" s="2">
        <f t="shared" si="327"/>
        <v>4.0974872549213778E-3</v>
      </c>
      <c r="G2322" s="2">
        <f t="shared" si="327"/>
        <v>5.0023812822292688E-3</v>
      </c>
      <c r="H2322" s="2">
        <f t="shared" si="328"/>
        <v>0.81910734583097744</v>
      </c>
      <c r="I2322" s="2">
        <f t="shared" si="329"/>
        <v>45.027982966931788</v>
      </c>
    </row>
    <row r="2323" spans="1:9" ht="13.5" x14ac:dyDescent="0.25">
      <c r="A2323" s="3">
        <f>TITRES_STAT!B2326</f>
        <v>45686</v>
      </c>
      <c r="B2323" s="5">
        <f>TITRES_STAT!D2326</f>
        <v>0.64</v>
      </c>
      <c r="C2323" s="2">
        <f t="shared" si="324"/>
        <v>2.0000000000000018E-2</v>
      </c>
      <c r="D2323" s="2">
        <f t="shared" si="325"/>
        <v>2.0000000000000018E-2</v>
      </c>
      <c r="E2323" s="2">
        <f t="shared" si="326"/>
        <v>0</v>
      </c>
      <c r="F2323" s="2">
        <f t="shared" si="327"/>
        <v>5.2333810224269948E-3</v>
      </c>
      <c r="G2323" s="2">
        <f t="shared" si="327"/>
        <v>4.6450683334986068E-3</v>
      </c>
      <c r="H2323" s="2">
        <f t="shared" si="328"/>
        <v>1.1266531828360162</v>
      </c>
      <c r="I2323" s="2">
        <f t="shared" si="329"/>
        <v>52.977758288427566</v>
      </c>
    </row>
    <row r="2324" spans="1:9" ht="13.5" x14ac:dyDescent="0.25">
      <c r="A2324" s="3">
        <f>TITRES_STAT!B2327</f>
        <v>45687</v>
      </c>
      <c r="B2324" s="5">
        <f>TITRES_STAT!D2327</f>
        <v>0.62</v>
      </c>
      <c r="C2324" s="2">
        <f t="shared" si="324"/>
        <v>-2.0000000000000018E-2</v>
      </c>
      <c r="D2324" s="2">
        <f t="shared" si="325"/>
        <v>0</v>
      </c>
      <c r="E2324" s="2">
        <f t="shared" si="326"/>
        <v>2.0000000000000018E-2</v>
      </c>
      <c r="F2324" s="2">
        <f t="shared" si="327"/>
        <v>4.8595680922536378E-3</v>
      </c>
      <c r="G2324" s="2">
        <f t="shared" si="327"/>
        <v>5.7418491668201361E-3</v>
      </c>
      <c r="H2324" s="2">
        <f t="shared" si="328"/>
        <v>0.84634199733687709</v>
      </c>
      <c r="I2324" s="2">
        <f t="shared" si="329"/>
        <v>45.838853178751393</v>
      </c>
    </row>
    <row r="2325" spans="1:9" ht="13.5" x14ac:dyDescent="0.25">
      <c r="A2325" s="3">
        <f>TITRES_STAT!B2328</f>
        <v>45688</v>
      </c>
      <c r="B2325" s="5">
        <f>TITRES_STAT!D2328</f>
        <v>0.6</v>
      </c>
      <c r="C2325" s="2">
        <f t="shared" si="324"/>
        <v>-2.0000000000000018E-2</v>
      </c>
      <c r="D2325" s="2">
        <f t="shared" si="325"/>
        <v>0</v>
      </c>
      <c r="E2325" s="2">
        <f t="shared" si="326"/>
        <v>2.0000000000000018E-2</v>
      </c>
      <c r="F2325" s="2">
        <f t="shared" si="327"/>
        <v>4.5124560856640919E-3</v>
      </c>
      <c r="G2325" s="2">
        <f t="shared" si="327"/>
        <v>6.7602885120472706E-3</v>
      </c>
      <c r="H2325" s="2">
        <f t="shared" si="328"/>
        <v>0.6674946013949854</v>
      </c>
      <c r="I2325" s="2">
        <f t="shared" si="329"/>
        <v>40.029790851291253</v>
      </c>
    </row>
    <row r="2326" spans="1:9" ht="13.5" x14ac:dyDescent="0.25">
      <c r="A2326" s="3">
        <f>TITRES_STAT!B2329</f>
        <v>45691</v>
      </c>
      <c r="B2326" s="5">
        <f>TITRES_STAT!D2329</f>
        <v>0.62</v>
      </c>
      <c r="C2326" s="2">
        <f t="shared" si="324"/>
        <v>2.0000000000000018E-2</v>
      </c>
      <c r="D2326" s="2">
        <f t="shared" si="325"/>
        <v>2.0000000000000018E-2</v>
      </c>
      <c r="E2326" s="2">
        <f t="shared" si="326"/>
        <v>0</v>
      </c>
      <c r="F2326" s="2">
        <f t="shared" si="327"/>
        <v>5.6187092224023721E-3</v>
      </c>
      <c r="G2326" s="2">
        <f t="shared" si="327"/>
        <v>6.2774107611867514E-3</v>
      </c>
      <c r="H2326" s="2">
        <f t="shared" si="328"/>
        <v>0.89506795654394122</v>
      </c>
      <c r="I2326" s="2">
        <f t="shared" si="329"/>
        <v>47.231443782960042</v>
      </c>
    </row>
    <row r="2327" spans="1:9" ht="13.5" x14ac:dyDescent="0.25">
      <c r="A2327" s="3">
        <f>TITRES_STAT!B2330</f>
        <v>45692</v>
      </c>
      <c r="B2327" s="5">
        <f>TITRES_STAT!D2330</f>
        <v>0.6</v>
      </c>
      <c r="C2327" s="2">
        <f t="shared" si="324"/>
        <v>-2.0000000000000018E-2</v>
      </c>
      <c r="D2327" s="2">
        <f t="shared" si="325"/>
        <v>0</v>
      </c>
      <c r="E2327" s="2">
        <f t="shared" si="326"/>
        <v>2.0000000000000018E-2</v>
      </c>
      <c r="F2327" s="2">
        <f t="shared" si="327"/>
        <v>5.217372849373631E-3</v>
      </c>
      <c r="G2327" s="2">
        <f t="shared" si="327"/>
        <v>7.2575957068162708E-3</v>
      </c>
      <c r="H2327" s="2">
        <f t="shared" si="328"/>
        <v>0.71888447085493057</v>
      </c>
      <c r="I2327" s="2">
        <f t="shared" si="329"/>
        <v>41.822733467210583</v>
      </c>
    </row>
    <row r="2328" spans="1:9" ht="13.5" x14ac:dyDescent="0.25">
      <c r="A2328" s="3">
        <f>TITRES_STAT!B2331</f>
        <v>45693</v>
      </c>
      <c r="B2328" s="5">
        <f>TITRES_STAT!D2331</f>
        <v>0.6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4.8447033601326578E-3</v>
      </c>
      <c r="G2328" s="2">
        <f t="shared" si="327"/>
        <v>6.7391960134722522E-3</v>
      </c>
      <c r="H2328" s="2">
        <f t="shared" si="328"/>
        <v>0.71888447085493057</v>
      </c>
      <c r="I2328" s="2">
        <f t="shared" si="329"/>
        <v>41.822733467210583</v>
      </c>
    </row>
    <row r="2329" spans="1:9" ht="13.5" x14ac:dyDescent="0.25">
      <c r="A2329" s="3">
        <f>TITRES_STAT!B2332</f>
        <v>45694</v>
      </c>
      <c r="B2329" s="5">
        <f>TITRES_STAT!D2332</f>
        <v>0.62</v>
      </c>
      <c r="C2329" s="2">
        <f t="shared" si="324"/>
        <v>2.0000000000000018E-2</v>
      </c>
      <c r="D2329" s="2">
        <f t="shared" si="325"/>
        <v>2.0000000000000018E-2</v>
      </c>
      <c r="E2329" s="2">
        <f t="shared" si="326"/>
        <v>0</v>
      </c>
      <c r="F2329" s="2">
        <f t="shared" si="327"/>
        <v>5.9272245486946123E-3</v>
      </c>
      <c r="G2329" s="2">
        <f t="shared" si="327"/>
        <v>6.257824869652805E-3</v>
      </c>
      <c r="H2329" s="2">
        <f t="shared" si="328"/>
        <v>0.94717009059147173</v>
      </c>
      <c r="I2329" s="2">
        <f t="shared" si="329"/>
        <v>48.643418218475183</v>
      </c>
    </row>
    <row r="2330" spans="1:9" ht="13.5" x14ac:dyDescent="0.25">
      <c r="A2330" s="3">
        <f>TITRES_STAT!B2333</f>
        <v>45695</v>
      </c>
      <c r="B2330" s="5">
        <f>TITRES_STAT!D2333</f>
        <v>0.62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5.5038513666449971E-3</v>
      </c>
      <c r="G2330" s="2">
        <f t="shared" si="327"/>
        <v>5.8108373789633192E-3</v>
      </c>
      <c r="H2330" s="2">
        <f t="shared" si="328"/>
        <v>0.94717009059147173</v>
      </c>
      <c r="I2330" s="2">
        <f t="shared" si="329"/>
        <v>48.643418218475183</v>
      </c>
    </row>
    <row r="2331" spans="1:9" ht="13.5" x14ac:dyDescent="0.25">
      <c r="A2331" s="3">
        <f>TITRES_STAT!B2334</f>
        <v>45698</v>
      </c>
      <c r="B2331" s="5">
        <f>TITRES_STAT!D2334</f>
        <v>0.62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5.1107191261703542E-3</v>
      </c>
      <c r="G2331" s="2">
        <f t="shared" si="327"/>
        <v>5.3957775661802251E-3</v>
      </c>
      <c r="H2331" s="2">
        <f t="shared" si="328"/>
        <v>0.94717009059147161</v>
      </c>
      <c r="I2331" s="2">
        <f t="shared" si="329"/>
        <v>48.643418218475176</v>
      </c>
    </row>
    <row r="2332" spans="1:9" ht="13.5" x14ac:dyDescent="0.25">
      <c r="A2332" s="3">
        <f>TITRES_STAT!B2335</f>
        <v>45699</v>
      </c>
      <c r="B2332" s="5">
        <f>TITRES_STAT!D2335</f>
        <v>0.62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4.7456677600153287E-3</v>
      </c>
      <c r="G2332" s="2">
        <f t="shared" si="327"/>
        <v>5.0103648828816382E-3</v>
      </c>
      <c r="H2332" s="2">
        <f t="shared" si="328"/>
        <v>0.9471700905914715</v>
      </c>
      <c r="I2332" s="2">
        <f t="shared" si="329"/>
        <v>48.643418218475176</v>
      </c>
    </row>
    <row r="2333" spans="1:9" ht="13.5" x14ac:dyDescent="0.25">
      <c r="A2333" s="3">
        <f>TITRES_STAT!B2336</f>
        <v>45700</v>
      </c>
      <c r="B2333" s="5">
        <f>TITRES_STAT!D2336</f>
        <v>0.64</v>
      </c>
      <c r="C2333" s="2">
        <f t="shared" si="324"/>
        <v>2.0000000000000018E-2</v>
      </c>
      <c r="D2333" s="2">
        <f t="shared" si="325"/>
        <v>2.0000000000000018E-2</v>
      </c>
      <c r="E2333" s="2">
        <f t="shared" si="326"/>
        <v>0</v>
      </c>
      <c r="F2333" s="2">
        <f t="shared" ref="F2333:G2348" si="330">((F2332*13)+D2333)/14</f>
        <v>5.8352629200142348E-3</v>
      </c>
      <c r="G2333" s="2">
        <f t="shared" si="330"/>
        <v>4.6524816769615215E-3</v>
      </c>
      <c r="H2333" s="2">
        <f t="shared" si="328"/>
        <v>1.254225878827141</v>
      </c>
      <c r="I2333" s="2">
        <f t="shared" si="329"/>
        <v>55.638873220624475</v>
      </c>
    </row>
    <row r="2334" spans="1:9" ht="13.5" x14ac:dyDescent="0.25">
      <c r="A2334" s="3">
        <f>TITRES_STAT!B2337</f>
        <v>45701</v>
      </c>
      <c r="B2334" s="5">
        <f>TITRES_STAT!D2337</f>
        <v>0.66</v>
      </c>
      <c r="C2334" s="2">
        <f t="shared" si="324"/>
        <v>2.0000000000000018E-2</v>
      </c>
      <c r="D2334" s="2">
        <f t="shared" si="325"/>
        <v>2.0000000000000018E-2</v>
      </c>
      <c r="E2334" s="2">
        <f t="shared" si="326"/>
        <v>0</v>
      </c>
      <c r="F2334" s="2">
        <f t="shared" si="330"/>
        <v>6.8470298542989338E-3</v>
      </c>
      <c r="G2334" s="2">
        <f t="shared" si="330"/>
        <v>4.3201615571785553E-3</v>
      </c>
      <c r="H2334" s="2">
        <f t="shared" si="328"/>
        <v>1.5849013430809391</v>
      </c>
      <c r="I2334" s="2">
        <f t="shared" si="329"/>
        <v>61.313803999648904</v>
      </c>
    </row>
    <row r="2335" spans="1:9" ht="13.5" x14ac:dyDescent="0.25">
      <c r="A2335" s="3">
        <f>TITRES_STAT!B2338</f>
        <v>45702</v>
      </c>
      <c r="B2335" s="5">
        <f>TITRES_STAT!D2338</f>
        <v>0.68</v>
      </c>
      <c r="C2335" s="2">
        <f t="shared" si="324"/>
        <v>2.0000000000000018E-2</v>
      </c>
      <c r="D2335" s="2">
        <f t="shared" si="325"/>
        <v>2.0000000000000018E-2</v>
      </c>
      <c r="E2335" s="2">
        <f t="shared" si="326"/>
        <v>0</v>
      </c>
      <c r="F2335" s="2">
        <f t="shared" si="330"/>
        <v>7.7865277218490117E-3</v>
      </c>
      <c r="G2335" s="2">
        <f t="shared" si="330"/>
        <v>4.0115785888086581E-3</v>
      </c>
      <c r="H2335" s="2">
        <f t="shared" si="328"/>
        <v>1.9410133815081065</v>
      </c>
      <c r="I2335" s="2">
        <f t="shared" si="329"/>
        <v>65.998114585686949</v>
      </c>
    </row>
    <row r="2336" spans="1:9" ht="13.5" x14ac:dyDescent="0.25">
      <c r="A2336" s="3">
        <f>TITRES_STAT!B2339</f>
        <v>45705</v>
      </c>
      <c r="B2336" s="5">
        <f>TITRES_STAT!D2339</f>
        <v>0.68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7.2303471702883674E-3</v>
      </c>
      <c r="G2336" s="2">
        <f t="shared" si="330"/>
        <v>3.7250372610366108E-3</v>
      </c>
      <c r="H2336" s="2">
        <f t="shared" si="328"/>
        <v>1.9410133815081065</v>
      </c>
      <c r="I2336" s="2">
        <f t="shared" si="329"/>
        <v>65.998114585686949</v>
      </c>
    </row>
    <row r="2337" spans="1:9" ht="13.5" x14ac:dyDescent="0.25">
      <c r="A2337" s="3">
        <f>TITRES_STAT!B2340</f>
        <v>45706</v>
      </c>
      <c r="B2337" s="5">
        <f>TITRES_STAT!D2340</f>
        <v>0.71</v>
      </c>
      <c r="C2337" s="2">
        <f t="shared" si="324"/>
        <v>2.9999999999999916E-2</v>
      </c>
      <c r="D2337" s="2">
        <f t="shared" si="325"/>
        <v>2.9999999999999916E-2</v>
      </c>
      <c r="E2337" s="2">
        <f t="shared" si="326"/>
        <v>0</v>
      </c>
      <c r="F2337" s="2">
        <f t="shared" si="330"/>
        <v>8.8567509438391926E-3</v>
      </c>
      <c r="G2337" s="2">
        <f t="shared" si="330"/>
        <v>3.4589631709625668E-3</v>
      </c>
      <c r="H2337" s="2">
        <f t="shared" si="328"/>
        <v>2.5605218980618747</v>
      </c>
      <c r="I2337" s="2">
        <f t="shared" si="329"/>
        <v>71.914229749735924</v>
      </c>
    </row>
    <row r="2338" spans="1:9" ht="13.5" x14ac:dyDescent="0.25">
      <c r="A2338" s="3">
        <f>TITRES_STAT!B2341</f>
        <v>45707</v>
      </c>
      <c r="B2338" s="5">
        <f>TITRES_STAT!D2341</f>
        <v>0.71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8.2241258764221073E-3</v>
      </c>
      <c r="G2338" s="2">
        <f t="shared" si="330"/>
        <v>3.2118943730366696E-3</v>
      </c>
      <c r="H2338" s="2">
        <f t="shared" si="328"/>
        <v>2.5605218980618742</v>
      </c>
      <c r="I2338" s="2">
        <f t="shared" si="329"/>
        <v>71.91422974973591</v>
      </c>
    </row>
    <row r="2339" spans="1:9" ht="13.5" x14ac:dyDescent="0.25">
      <c r="A2339" s="3">
        <f>TITRES_STAT!B2342</f>
        <v>45708</v>
      </c>
      <c r="B2339" s="5">
        <f>TITRES_STAT!D2342</f>
        <v>0.71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7.6366883138205277E-3</v>
      </c>
      <c r="G2339" s="2">
        <f t="shared" si="330"/>
        <v>2.9824733463911933E-3</v>
      </c>
      <c r="H2339" s="2">
        <f t="shared" si="328"/>
        <v>2.5605218980618742</v>
      </c>
      <c r="I2339" s="2">
        <f t="shared" si="329"/>
        <v>71.91422974973591</v>
      </c>
    </row>
    <row r="2340" spans="1:9" ht="13.5" x14ac:dyDescent="0.25">
      <c r="A2340" s="3">
        <f>TITRES_STAT!B2343</f>
        <v>45709</v>
      </c>
      <c r="B2340" s="5">
        <f>TITRES_STAT!D2343</f>
        <v>0.71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7.0912105771190614E-3</v>
      </c>
      <c r="G2340" s="2">
        <f t="shared" si="330"/>
        <v>2.7694395359346797E-3</v>
      </c>
      <c r="H2340" s="2">
        <f t="shared" si="328"/>
        <v>2.5605218980618738</v>
      </c>
      <c r="I2340" s="2">
        <f t="shared" si="329"/>
        <v>71.91422974973591</v>
      </c>
    </row>
    <row r="2341" spans="1:9" ht="13.5" x14ac:dyDescent="0.25">
      <c r="A2341" s="3">
        <f>TITRES_STAT!B2344</f>
        <v>45712</v>
      </c>
      <c r="B2341" s="5">
        <f>TITRES_STAT!D2344</f>
        <v>0.69</v>
      </c>
      <c r="C2341" s="2">
        <f t="shared" si="324"/>
        <v>-2.0000000000000018E-2</v>
      </c>
      <c r="D2341" s="2">
        <f t="shared" si="325"/>
        <v>0</v>
      </c>
      <c r="E2341" s="2">
        <f t="shared" si="326"/>
        <v>2.0000000000000018E-2</v>
      </c>
      <c r="F2341" s="2">
        <f t="shared" si="330"/>
        <v>6.5846955358962716E-3</v>
      </c>
      <c r="G2341" s="2">
        <f t="shared" si="330"/>
        <v>4.0001938547964896E-3</v>
      </c>
      <c r="H2341" s="2">
        <f t="shared" si="328"/>
        <v>1.6460941081644827</v>
      </c>
      <c r="I2341" s="2">
        <f t="shared" si="329"/>
        <v>62.20844916609294</v>
      </c>
    </row>
    <row r="2342" spans="1:9" ht="13.5" x14ac:dyDescent="0.25">
      <c r="A2342" s="3">
        <f>TITRES_STAT!B2345</f>
        <v>45713</v>
      </c>
      <c r="B2342" s="5">
        <f>TITRES_STAT!D2345</f>
        <v>0.68</v>
      </c>
      <c r="C2342" s="2">
        <f t="shared" si="324"/>
        <v>-9.9999999999998979E-3</v>
      </c>
      <c r="D2342" s="2">
        <f t="shared" si="325"/>
        <v>0</v>
      </c>
      <c r="E2342" s="2">
        <f t="shared" si="326"/>
        <v>9.9999999999998979E-3</v>
      </c>
      <c r="F2342" s="2">
        <f t="shared" si="330"/>
        <v>6.1143601404751091E-3</v>
      </c>
      <c r="G2342" s="2">
        <f t="shared" si="330"/>
        <v>4.4287514365967335E-3</v>
      </c>
      <c r="H2342" s="2">
        <f t="shared" si="328"/>
        <v>1.3806058497547289</v>
      </c>
      <c r="I2342" s="2">
        <f t="shared" si="329"/>
        <v>57.993886299866531</v>
      </c>
    </row>
    <row r="2343" spans="1:9" ht="13.5" x14ac:dyDescent="0.25">
      <c r="A2343" s="3">
        <f>TITRES_STAT!B2346</f>
        <v>45714</v>
      </c>
      <c r="B2343" s="5">
        <f>TITRES_STAT!D2346</f>
        <v>0.66</v>
      </c>
      <c r="C2343" s="2">
        <f t="shared" si="324"/>
        <v>-2.0000000000000018E-2</v>
      </c>
      <c r="D2343" s="2">
        <f t="shared" si="325"/>
        <v>0</v>
      </c>
      <c r="E2343" s="2">
        <f t="shared" si="326"/>
        <v>2.0000000000000018E-2</v>
      </c>
      <c r="F2343" s="2">
        <f t="shared" si="330"/>
        <v>5.677620130441173E-3</v>
      </c>
      <c r="G2343" s="2">
        <f t="shared" si="330"/>
        <v>5.5409834768398248E-3</v>
      </c>
      <c r="H2343" s="2">
        <f t="shared" si="328"/>
        <v>1.0246592782982411</v>
      </c>
      <c r="I2343" s="2">
        <f t="shared" si="329"/>
        <v>50.608973533536165</v>
      </c>
    </row>
    <row r="2344" spans="1:9" ht="13.5" x14ac:dyDescent="0.25">
      <c r="A2344" s="3">
        <f>TITRES_STAT!B2347</f>
        <v>45715</v>
      </c>
      <c r="B2344" s="5">
        <f>TITRES_STAT!D2347</f>
        <v>0.64</v>
      </c>
      <c r="C2344" s="2">
        <f t="shared" si="324"/>
        <v>-2.0000000000000018E-2</v>
      </c>
      <c r="D2344" s="2">
        <f t="shared" si="325"/>
        <v>0</v>
      </c>
      <c r="E2344" s="2">
        <f t="shared" si="326"/>
        <v>2.0000000000000018E-2</v>
      </c>
      <c r="F2344" s="2">
        <f t="shared" si="330"/>
        <v>5.2720758354096609E-3</v>
      </c>
      <c r="G2344" s="2">
        <f t="shared" si="330"/>
        <v>6.5737703713512671E-3</v>
      </c>
      <c r="H2344" s="2">
        <f t="shared" si="328"/>
        <v>0.80198661309886354</v>
      </c>
      <c r="I2344" s="2">
        <f t="shared" si="329"/>
        <v>44.505692066140988</v>
      </c>
    </row>
    <row r="2345" spans="1:9" ht="13.5" x14ac:dyDescent="0.25">
      <c r="A2345" s="3">
        <f>TITRES_STAT!B2348</f>
        <v>45716</v>
      </c>
      <c r="B2345" s="5">
        <f>TITRES_STAT!D2348</f>
        <v>0.66</v>
      </c>
      <c r="C2345" s="2">
        <f t="shared" si="324"/>
        <v>2.0000000000000018E-2</v>
      </c>
      <c r="D2345" s="2">
        <f t="shared" si="325"/>
        <v>2.0000000000000018E-2</v>
      </c>
      <c r="E2345" s="2">
        <f t="shared" si="326"/>
        <v>0</v>
      </c>
      <c r="F2345" s="2">
        <f t="shared" si="330"/>
        <v>6.3240704185946869E-3</v>
      </c>
      <c r="G2345" s="2">
        <f t="shared" si="330"/>
        <v>6.1042153448261768E-3</v>
      </c>
      <c r="H2345" s="2">
        <f t="shared" si="328"/>
        <v>1.0360169262303067</v>
      </c>
      <c r="I2345" s="2">
        <f t="shared" si="329"/>
        <v>50.884494764417113</v>
      </c>
    </row>
    <row r="2346" spans="1:9" ht="13.5" x14ac:dyDescent="0.25">
      <c r="A2346" s="3">
        <f>TITRES_STAT!B2349</f>
        <v>45719</v>
      </c>
      <c r="B2346" s="5">
        <f>TITRES_STAT!D2349</f>
        <v>0.64</v>
      </c>
      <c r="C2346" s="2">
        <f t="shared" si="324"/>
        <v>-2.0000000000000018E-2</v>
      </c>
      <c r="D2346" s="2">
        <f t="shared" si="325"/>
        <v>0</v>
      </c>
      <c r="E2346" s="2">
        <f t="shared" si="326"/>
        <v>2.0000000000000018E-2</v>
      </c>
      <c r="F2346" s="2">
        <f t="shared" si="330"/>
        <v>5.8723511029807806E-3</v>
      </c>
      <c r="G2346" s="2">
        <f t="shared" si="330"/>
        <v>7.0967713916243085E-3</v>
      </c>
      <c r="H2346" s="2">
        <f t="shared" si="328"/>
        <v>0.82746798211809347</v>
      </c>
      <c r="I2346" s="2">
        <f t="shared" si="329"/>
        <v>45.279479050518397</v>
      </c>
    </row>
    <row r="2347" spans="1:9" ht="13.5" x14ac:dyDescent="0.25">
      <c r="A2347" s="3">
        <f>TITRES_STAT!B2350</f>
        <v>45720</v>
      </c>
      <c r="B2347" s="5">
        <f>TITRES_STAT!D2350</f>
        <v>0.66</v>
      </c>
      <c r="C2347" s="2">
        <f t="shared" si="324"/>
        <v>2.0000000000000018E-2</v>
      </c>
      <c r="D2347" s="2">
        <f t="shared" si="325"/>
        <v>2.0000000000000018E-2</v>
      </c>
      <c r="E2347" s="2">
        <f t="shared" si="326"/>
        <v>0</v>
      </c>
      <c r="F2347" s="2">
        <f t="shared" si="330"/>
        <v>6.8814688813392975E-3</v>
      </c>
      <c r="G2347" s="2">
        <f t="shared" si="330"/>
        <v>6.5898591493654289E-3</v>
      </c>
      <c r="H2347" s="2">
        <f t="shared" si="328"/>
        <v>1.0442512844909515</v>
      </c>
      <c r="I2347" s="2">
        <f t="shared" si="329"/>
        <v>51.082334760571541</v>
      </c>
    </row>
    <row r="2348" spans="1:9" ht="13.5" x14ac:dyDescent="0.25">
      <c r="A2348" s="3">
        <f>TITRES_STAT!B2351</f>
        <v>45721</v>
      </c>
      <c r="B2348" s="5">
        <f>TITRES_STAT!D2351</f>
        <v>0.64</v>
      </c>
      <c r="C2348" s="2">
        <f t="shared" si="324"/>
        <v>-2.0000000000000018E-2</v>
      </c>
      <c r="D2348" s="2">
        <f t="shared" si="325"/>
        <v>0</v>
      </c>
      <c r="E2348" s="2">
        <f t="shared" si="326"/>
        <v>2.0000000000000018E-2</v>
      </c>
      <c r="F2348" s="2">
        <f t="shared" si="330"/>
        <v>6.3899353898150615E-3</v>
      </c>
      <c r="G2348" s="2">
        <f t="shared" si="330"/>
        <v>7.5477263529821845E-3</v>
      </c>
      <c r="H2348" s="2">
        <f t="shared" si="328"/>
        <v>0.84660400907225952</v>
      </c>
      <c r="I2348" s="2">
        <f t="shared" si="329"/>
        <v>45.846538018597521</v>
      </c>
    </row>
    <row r="2349" spans="1:9" ht="13.5" x14ac:dyDescent="0.25">
      <c r="A2349" s="3">
        <f>TITRES_STAT!B2352</f>
        <v>45722</v>
      </c>
      <c r="B2349" s="5">
        <f>TITRES_STAT!D2352</f>
        <v>0.66</v>
      </c>
      <c r="C2349" s="2">
        <f t="shared" si="324"/>
        <v>2.0000000000000018E-2</v>
      </c>
      <c r="D2349" s="2">
        <f t="shared" si="325"/>
        <v>2.0000000000000018E-2</v>
      </c>
      <c r="E2349" s="2">
        <f t="shared" si="326"/>
        <v>0</v>
      </c>
      <c r="F2349" s="2">
        <f t="shared" ref="F2349:G2364" si="331">((F2348*13)+D2349)/14</f>
        <v>7.3620828619711297E-3</v>
      </c>
      <c r="G2349" s="2">
        <f t="shared" si="331"/>
        <v>7.0086030420548852E-3</v>
      </c>
      <c r="H2349" s="2">
        <f t="shared" si="328"/>
        <v>1.0504351320505956</v>
      </c>
      <c r="I2349" s="2">
        <f t="shared" si="329"/>
        <v>51.229864121576881</v>
      </c>
    </row>
    <row r="2350" spans="1:9" ht="13.5" x14ac:dyDescent="0.25">
      <c r="A2350" s="3">
        <f>TITRES_STAT!B2353</f>
        <v>45723</v>
      </c>
      <c r="B2350" s="5">
        <f>TITRES_STAT!D2353</f>
        <v>0.65</v>
      </c>
      <c r="C2350" s="2">
        <f t="shared" si="324"/>
        <v>-1.0000000000000009E-2</v>
      </c>
      <c r="D2350" s="2">
        <f t="shared" si="325"/>
        <v>0</v>
      </c>
      <c r="E2350" s="2">
        <f t="shared" si="326"/>
        <v>1.0000000000000009E-2</v>
      </c>
      <c r="F2350" s="2">
        <f t="shared" si="331"/>
        <v>6.8362198004017632E-3</v>
      </c>
      <c r="G2350" s="2">
        <f t="shared" si="331"/>
        <v>7.2222742533366796E-3</v>
      </c>
      <c r="H2350" s="2">
        <f t="shared" si="328"/>
        <v>0.94654669161080951</v>
      </c>
      <c r="I2350" s="2">
        <f t="shared" si="329"/>
        <v>48.626970814017398</v>
      </c>
    </row>
    <row r="2351" spans="1:9" ht="13.5" x14ac:dyDescent="0.25">
      <c r="A2351" s="3">
        <f>TITRES_STAT!B2354</f>
        <v>45726</v>
      </c>
      <c r="B2351" s="5">
        <f>TITRES_STAT!D2354</f>
        <v>0.67</v>
      </c>
      <c r="C2351" s="2">
        <f t="shared" si="324"/>
        <v>2.0000000000000018E-2</v>
      </c>
      <c r="D2351" s="2">
        <f t="shared" si="325"/>
        <v>2.0000000000000018E-2</v>
      </c>
      <c r="E2351" s="2">
        <f t="shared" si="326"/>
        <v>0</v>
      </c>
      <c r="F2351" s="2">
        <f t="shared" si="331"/>
        <v>7.7764898146587816E-3</v>
      </c>
      <c r="G2351" s="2">
        <f t="shared" si="331"/>
        <v>6.7063975209554882E-3</v>
      </c>
      <c r="H2351" s="2">
        <f t="shared" si="328"/>
        <v>1.1595629084556314</v>
      </c>
      <c r="I2351" s="2">
        <f t="shared" si="329"/>
        <v>53.694333418833807</v>
      </c>
    </row>
    <row r="2352" spans="1:9" ht="13.5" x14ac:dyDescent="0.25">
      <c r="A2352" s="3">
        <f>TITRES_STAT!B2355</f>
        <v>45727</v>
      </c>
      <c r="B2352" s="5">
        <f>TITRES_STAT!D2355</f>
        <v>0.7</v>
      </c>
      <c r="C2352" s="2">
        <f t="shared" si="324"/>
        <v>2.9999999999999916E-2</v>
      </c>
      <c r="D2352" s="2">
        <f t="shared" si="325"/>
        <v>2.9999999999999916E-2</v>
      </c>
      <c r="E2352" s="2">
        <f t="shared" si="326"/>
        <v>0</v>
      </c>
      <c r="F2352" s="2">
        <f t="shared" si="331"/>
        <v>9.3638833993260062E-3</v>
      </c>
      <c r="G2352" s="2">
        <f t="shared" si="331"/>
        <v>6.2273691266015244E-3</v>
      </c>
      <c r="H2352" s="2">
        <f t="shared" si="328"/>
        <v>1.5036660279741887</v>
      </c>
      <c r="I2352" s="2">
        <f t="shared" si="329"/>
        <v>60.058570559063824</v>
      </c>
    </row>
    <row r="2353" spans="1:9" ht="13.5" x14ac:dyDescent="0.25">
      <c r="A2353" s="3">
        <f>TITRES_STAT!B2356</f>
        <v>45728</v>
      </c>
      <c r="B2353" s="5">
        <f>TITRES_STAT!D2356</f>
        <v>0.73</v>
      </c>
      <c r="C2353" s="2">
        <f t="shared" si="324"/>
        <v>3.0000000000000027E-2</v>
      </c>
      <c r="D2353" s="2">
        <f t="shared" si="325"/>
        <v>3.0000000000000027E-2</v>
      </c>
      <c r="E2353" s="2">
        <f t="shared" si="326"/>
        <v>0</v>
      </c>
      <c r="F2353" s="2">
        <f t="shared" si="331"/>
        <v>1.0837891727945579E-2</v>
      </c>
      <c r="G2353" s="2">
        <f t="shared" si="331"/>
        <v>5.7825570461299868E-3</v>
      </c>
      <c r="H2353" s="2">
        <f t="shared" si="328"/>
        <v>1.8742386182249438</v>
      </c>
      <c r="I2353" s="2">
        <f t="shared" si="329"/>
        <v>65.208177440132843</v>
      </c>
    </row>
    <row r="2354" spans="1:9" ht="13.5" x14ac:dyDescent="0.25">
      <c r="A2354" s="3">
        <f>TITRES_STAT!B2357</f>
        <v>45729</v>
      </c>
      <c r="B2354" s="5">
        <f>TITRES_STAT!D2357</f>
        <v>0.73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1.0063756604520895E-2</v>
      </c>
      <c r="G2354" s="2">
        <f t="shared" si="331"/>
        <v>5.3695172571207022E-3</v>
      </c>
      <c r="H2354" s="2">
        <f t="shared" si="328"/>
        <v>1.8742386182249438</v>
      </c>
      <c r="I2354" s="2">
        <f t="shared" si="329"/>
        <v>65.208177440132843</v>
      </c>
    </row>
    <row r="2355" spans="1:9" ht="13.5" x14ac:dyDescent="0.25">
      <c r="A2355" s="3">
        <f>TITRES_STAT!B2358</f>
        <v>45730</v>
      </c>
      <c r="B2355" s="5">
        <f>TITRES_STAT!D2358</f>
        <v>0.73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9.344916847055117E-3</v>
      </c>
      <c r="G2355" s="2">
        <f t="shared" si="331"/>
        <v>4.9859803101835092E-3</v>
      </c>
      <c r="H2355" s="2">
        <f t="shared" si="328"/>
        <v>1.8742386182249438</v>
      </c>
      <c r="I2355" s="2">
        <f t="shared" si="329"/>
        <v>65.208177440132843</v>
      </c>
    </row>
    <row r="2356" spans="1:9" ht="13.5" x14ac:dyDescent="0.25">
      <c r="A2356" s="3">
        <f>TITRES_STAT!B2359</f>
        <v>45733</v>
      </c>
      <c r="B2356" s="5">
        <f>TITRES_STAT!D2359</f>
        <v>0.73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8.6774227865511807E-3</v>
      </c>
      <c r="G2356" s="2">
        <f t="shared" si="331"/>
        <v>4.6298388594561155E-3</v>
      </c>
      <c r="H2356" s="2">
        <f t="shared" si="328"/>
        <v>1.874238618224944</v>
      </c>
      <c r="I2356" s="2">
        <f t="shared" si="329"/>
        <v>65.208177440132857</v>
      </c>
    </row>
    <row r="2357" spans="1:9" ht="13.5" x14ac:dyDescent="0.25">
      <c r="A2357" s="3">
        <f>TITRES_STAT!B2360</f>
        <v>45734</v>
      </c>
      <c r="B2357" s="5">
        <f>TITRES_STAT!D2360</f>
        <v>0.73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8.0576068732260957E-3</v>
      </c>
      <c r="G2357" s="2">
        <f t="shared" si="331"/>
        <v>4.2991360837806789E-3</v>
      </c>
      <c r="H2357" s="2">
        <f t="shared" si="328"/>
        <v>1.8742386182249438</v>
      </c>
      <c r="I2357" s="2">
        <f t="shared" si="329"/>
        <v>65.208177440132843</v>
      </c>
    </row>
    <row r="2358" spans="1:9" ht="13.5" x14ac:dyDescent="0.25">
      <c r="A2358" s="3">
        <f>TITRES_STAT!B2361</f>
        <v>45735</v>
      </c>
      <c r="B2358" s="5">
        <f>TITRES_STAT!D2361</f>
        <v>0.73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7.4820635251385175E-3</v>
      </c>
      <c r="G2358" s="2">
        <f t="shared" si="331"/>
        <v>3.9920549349392017E-3</v>
      </c>
      <c r="H2358" s="2">
        <f t="shared" si="328"/>
        <v>1.8742386182249438</v>
      </c>
      <c r="I2358" s="2">
        <f t="shared" si="329"/>
        <v>65.208177440132843</v>
      </c>
    </row>
    <row r="2359" spans="1:9" ht="13.5" x14ac:dyDescent="0.25">
      <c r="A2359" s="3">
        <f>TITRES_STAT!B2362</f>
        <v>45737</v>
      </c>
      <c r="B2359" s="5">
        <f>TITRES_STAT!D2362</f>
        <v>0.7</v>
      </c>
      <c r="C2359" s="2">
        <f t="shared" si="324"/>
        <v>-3.0000000000000027E-2</v>
      </c>
      <c r="D2359" s="2">
        <f t="shared" si="325"/>
        <v>0</v>
      </c>
      <c r="E2359" s="2">
        <f t="shared" si="326"/>
        <v>3.0000000000000027E-2</v>
      </c>
      <c r="F2359" s="2">
        <f t="shared" si="331"/>
        <v>6.9476304162000516E-3</v>
      </c>
      <c r="G2359" s="2">
        <f t="shared" si="331"/>
        <v>5.8497652967292608E-3</v>
      </c>
      <c r="H2359" s="2">
        <f t="shared" si="328"/>
        <v>1.1876767808248021</v>
      </c>
      <c r="I2359" s="2">
        <f t="shared" si="329"/>
        <v>54.289408345643352</v>
      </c>
    </row>
    <row r="2360" spans="1:9" ht="13.5" x14ac:dyDescent="0.25">
      <c r="A2360" s="3">
        <f>TITRES_STAT!B2363</f>
        <v>45740</v>
      </c>
      <c r="B2360" s="5">
        <f>TITRES_STAT!D2363</f>
        <v>0.72</v>
      </c>
      <c r="C2360" s="2">
        <f t="shared" si="324"/>
        <v>2.0000000000000018E-2</v>
      </c>
      <c r="D2360" s="2">
        <f t="shared" si="325"/>
        <v>2.0000000000000018E-2</v>
      </c>
      <c r="E2360" s="2">
        <f t="shared" si="326"/>
        <v>0</v>
      </c>
      <c r="F2360" s="2">
        <f t="shared" si="331"/>
        <v>7.87994252932862E-3</v>
      </c>
      <c r="G2360" s="2">
        <f t="shared" si="331"/>
        <v>5.4319249183914569E-3</v>
      </c>
      <c r="H2360" s="2">
        <f t="shared" si="328"/>
        <v>1.4506722106280676</v>
      </c>
      <c r="I2360" s="2">
        <f t="shared" si="329"/>
        <v>59.194869241867472</v>
      </c>
    </row>
    <row r="2361" spans="1:9" ht="13.5" x14ac:dyDescent="0.25">
      <c r="A2361" s="3">
        <f>TITRES_STAT!B2364</f>
        <v>45741</v>
      </c>
      <c r="B2361" s="5">
        <f>TITRES_STAT!D2364</f>
        <v>0.73</v>
      </c>
      <c r="C2361" s="2">
        <f t="shared" si="324"/>
        <v>1.0000000000000009E-2</v>
      </c>
      <c r="D2361" s="2">
        <f t="shared" si="325"/>
        <v>1.0000000000000009E-2</v>
      </c>
      <c r="E2361" s="2">
        <f t="shared" si="326"/>
        <v>0</v>
      </c>
      <c r="F2361" s="2">
        <f t="shared" si="331"/>
        <v>8.0313752058051475E-3</v>
      </c>
      <c r="G2361" s="2">
        <f t="shared" si="331"/>
        <v>5.0439302813634962E-3</v>
      </c>
      <c r="H2361" s="2">
        <f t="shared" si="328"/>
        <v>1.5922851343682873</v>
      </c>
      <c r="I2361" s="2">
        <f t="shared" si="329"/>
        <v>61.423996660626244</v>
      </c>
    </row>
    <row r="2362" spans="1:9" ht="13.5" x14ac:dyDescent="0.25">
      <c r="A2362" s="3">
        <f>TITRES_STAT!B2365</f>
        <v>45742</v>
      </c>
      <c r="B2362" s="5">
        <f>TITRES_STAT!D2365</f>
        <v>0.76</v>
      </c>
      <c r="C2362" s="2">
        <f t="shared" si="324"/>
        <v>3.0000000000000027E-2</v>
      </c>
      <c r="D2362" s="2">
        <f t="shared" si="325"/>
        <v>3.0000000000000027E-2</v>
      </c>
      <c r="E2362" s="2">
        <f t="shared" si="326"/>
        <v>0</v>
      </c>
      <c r="F2362" s="2">
        <f t="shared" si="331"/>
        <v>9.600562691104781E-3</v>
      </c>
      <c r="G2362" s="2">
        <f t="shared" si="331"/>
        <v>4.6836495469803896E-3</v>
      </c>
      <c r="H2362" s="2">
        <f t="shared" si="328"/>
        <v>2.0498038110674592</v>
      </c>
      <c r="I2362" s="2">
        <f t="shared" si="329"/>
        <v>67.211005626949145</v>
      </c>
    </row>
    <row r="2363" spans="1:9" ht="13.5" x14ac:dyDescent="0.25">
      <c r="A2363" s="3">
        <f>TITRES_STAT!B2366</f>
        <v>45743</v>
      </c>
      <c r="B2363" s="5">
        <f>TITRES_STAT!D2366</f>
        <v>0.79</v>
      </c>
      <c r="C2363" s="2">
        <f t="shared" si="324"/>
        <v>3.0000000000000027E-2</v>
      </c>
      <c r="D2363" s="2">
        <f t="shared" si="325"/>
        <v>3.0000000000000027E-2</v>
      </c>
      <c r="E2363" s="2">
        <f t="shared" si="326"/>
        <v>0</v>
      </c>
      <c r="F2363" s="2">
        <f t="shared" si="331"/>
        <v>1.105766535602587E-2</v>
      </c>
      <c r="G2363" s="2">
        <f t="shared" si="331"/>
        <v>4.3491031507675044E-3</v>
      </c>
      <c r="H2363" s="2">
        <f t="shared" si="328"/>
        <v>2.5425162321281061</v>
      </c>
      <c r="I2363" s="2">
        <f t="shared" si="329"/>
        <v>71.771477264360556</v>
      </c>
    </row>
    <row r="2364" spans="1:9" ht="13.5" x14ac:dyDescent="0.25">
      <c r="A2364" s="3">
        <f>TITRES_STAT!B2367</f>
        <v>45744</v>
      </c>
      <c r="B2364" s="5">
        <f>TITRES_STAT!D2367</f>
        <v>0.81</v>
      </c>
      <c r="C2364" s="2">
        <f t="shared" si="324"/>
        <v>2.0000000000000018E-2</v>
      </c>
      <c r="D2364" s="2">
        <f t="shared" si="325"/>
        <v>2.0000000000000018E-2</v>
      </c>
      <c r="E2364" s="2">
        <f t="shared" si="326"/>
        <v>0</v>
      </c>
      <c r="F2364" s="2">
        <f t="shared" si="331"/>
        <v>1.1696403544881166E-2</v>
      </c>
      <c r="G2364" s="2">
        <f t="shared" si="331"/>
        <v>4.0384529257126824E-3</v>
      </c>
      <c r="H2364" s="2">
        <f t="shared" si="328"/>
        <v>2.8962584831460063</v>
      </c>
      <c r="I2364" s="2">
        <f t="shared" si="329"/>
        <v>74.334351678008872</v>
      </c>
    </row>
    <row r="2365" spans="1:9" ht="13.5" x14ac:dyDescent="0.25">
      <c r="A2365" s="3">
        <f>TITRES_STAT!B2368</f>
        <v>45749</v>
      </c>
      <c r="B2365" s="5">
        <f>TITRES_STAT!D2368</f>
        <v>0.78</v>
      </c>
      <c r="C2365" s="2">
        <f t="shared" si="324"/>
        <v>-3.0000000000000027E-2</v>
      </c>
      <c r="D2365" s="2">
        <f t="shared" si="325"/>
        <v>0</v>
      </c>
      <c r="E2365" s="2">
        <f t="shared" si="326"/>
        <v>3.0000000000000027E-2</v>
      </c>
      <c r="F2365" s="2">
        <f t="shared" ref="F2365:G2380" si="332">((F2364*13)+D2365)/14</f>
        <v>1.0860946148818227E-2</v>
      </c>
      <c r="G2365" s="2">
        <f t="shared" si="332"/>
        <v>5.892849145304635E-3</v>
      </c>
      <c r="H2365" s="2">
        <f t="shared" si="328"/>
        <v>1.8430721508410108</v>
      </c>
      <c r="I2365" s="2">
        <f t="shared" si="329"/>
        <v>64.826780786967035</v>
      </c>
    </row>
    <row r="2366" spans="1:9" ht="13.5" x14ac:dyDescent="0.25">
      <c r="A2366" s="3">
        <f>TITRES_STAT!B2369</f>
        <v>45750</v>
      </c>
      <c r="B2366" s="5">
        <f>TITRES_STAT!D2369</f>
        <v>0.78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1.0085164281045497E-2</v>
      </c>
      <c r="G2366" s="2">
        <f t="shared" si="332"/>
        <v>5.4719313492114464E-3</v>
      </c>
      <c r="H2366" s="2">
        <f t="shared" si="328"/>
        <v>1.8430721508410111</v>
      </c>
      <c r="I2366" s="2">
        <f t="shared" si="329"/>
        <v>64.826780786967035</v>
      </c>
    </row>
    <row r="2367" spans="1:9" ht="13.5" x14ac:dyDescent="0.25">
      <c r="A2367" s="3">
        <f>TITRES_STAT!B2370</f>
        <v>45751</v>
      </c>
      <c r="B2367" s="5">
        <f>TITRES_STAT!D2370</f>
        <v>0.75</v>
      </c>
      <c r="C2367" s="2">
        <f t="shared" si="324"/>
        <v>-3.0000000000000027E-2</v>
      </c>
      <c r="D2367" s="2">
        <f t="shared" si="325"/>
        <v>0</v>
      </c>
      <c r="E2367" s="2">
        <f t="shared" si="326"/>
        <v>3.0000000000000027E-2</v>
      </c>
      <c r="F2367" s="2">
        <f t="shared" si="332"/>
        <v>9.3647954038279611E-3</v>
      </c>
      <c r="G2367" s="2">
        <f t="shared" si="332"/>
        <v>7.2239362528392021E-3</v>
      </c>
      <c r="H2367" s="2">
        <f t="shared" si="328"/>
        <v>1.2963563182257241</v>
      </c>
      <c r="I2367" s="2">
        <f t="shared" si="329"/>
        <v>56.45275116656773</v>
      </c>
    </row>
    <row r="2368" spans="1:9" ht="13.5" x14ac:dyDescent="0.25">
      <c r="A2368" s="3">
        <f>TITRES_STAT!B2371</f>
        <v>45754</v>
      </c>
      <c r="B2368" s="5">
        <f>TITRES_STAT!D2371</f>
        <v>0.72</v>
      </c>
      <c r="C2368" s="2">
        <f t="shared" si="324"/>
        <v>-3.0000000000000027E-2</v>
      </c>
      <c r="D2368" s="2">
        <f t="shared" si="325"/>
        <v>0</v>
      </c>
      <c r="E2368" s="2">
        <f t="shared" si="326"/>
        <v>3.0000000000000027E-2</v>
      </c>
      <c r="F2368" s="2">
        <f t="shared" si="332"/>
        <v>8.6958814464116775E-3</v>
      </c>
      <c r="G2368" s="2">
        <f t="shared" si="332"/>
        <v>8.8507979490649747E-3</v>
      </c>
      <c r="H2368" s="2">
        <f t="shared" si="328"/>
        <v>0.9824968885805756</v>
      </c>
      <c r="I2368" s="2">
        <f t="shared" si="329"/>
        <v>49.558558918295297</v>
      </c>
    </row>
    <row r="2369" spans="1:9" ht="13.5" x14ac:dyDescent="0.25">
      <c r="A2369" s="3">
        <f>TITRES_STAT!B2372</f>
        <v>45755</v>
      </c>
      <c r="B2369" s="5">
        <f>TITRES_STAT!D2372</f>
        <v>0.71</v>
      </c>
      <c r="C2369" s="2">
        <f t="shared" si="324"/>
        <v>-1.0000000000000009E-2</v>
      </c>
      <c r="D2369" s="2">
        <f t="shared" si="325"/>
        <v>0</v>
      </c>
      <c r="E2369" s="2">
        <f t="shared" si="326"/>
        <v>1.0000000000000009E-2</v>
      </c>
      <c r="F2369" s="2">
        <f t="shared" si="332"/>
        <v>8.074747057382271E-3</v>
      </c>
      <c r="G2369" s="2">
        <f t="shared" si="332"/>
        <v>8.9328838098460504E-3</v>
      </c>
      <c r="H2369" s="2">
        <f t="shared" si="328"/>
        <v>0.90393508180214777</v>
      </c>
      <c r="I2369" s="2">
        <f t="shared" si="329"/>
        <v>47.477200795446159</v>
      </c>
    </row>
    <row r="2370" spans="1:9" ht="13.5" x14ac:dyDescent="0.25">
      <c r="A2370" s="3">
        <f>TITRES_STAT!B2373</f>
        <v>45757</v>
      </c>
      <c r="B2370" s="5">
        <f>TITRES_STAT!D2373</f>
        <v>0.74</v>
      </c>
      <c r="C2370" s="2">
        <f t="shared" si="324"/>
        <v>3.0000000000000027E-2</v>
      </c>
      <c r="D2370" s="2">
        <f t="shared" si="325"/>
        <v>3.0000000000000027E-2</v>
      </c>
      <c r="E2370" s="2">
        <f t="shared" si="326"/>
        <v>0</v>
      </c>
      <c r="F2370" s="2">
        <f t="shared" si="332"/>
        <v>9.6408365532835404E-3</v>
      </c>
      <c r="G2370" s="2">
        <f t="shared" si="332"/>
        <v>8.2948206805713333E-3</v>
      </c>
      <c r="H2370" s="2">
        <f t="shared" si="328"/>
        <v>1.1622718470412425</v>
      </c>
      <c r="I2370" s="2">
        <f t="shared" si="329"/>
        <v>53.752346109100209</v>
      </c>
    </row>
    <row r="2371" spans="1:9" ht="13.5" x14ac:dyDescent="0.25">
      <c r="A2371" s="3">
        <f>TITRES_STAT!B2374</f>
        <v>45758</v>
      </c>
      <c r="B2371" s="5">
        <f>TITRES_STAT!D2374</f>
        <v>0.72</v>
      </c>
      <c r="C2371" s="2">
        <f t="shared" ref="C2371:C2434" si="333">B2371-B2370</f>
        <v>-2.0000000000000018E-2</v>
      </c>
      <c r="D2371" s="2">
        <f t="shared" ref="D2371:D2434" si="334">IF(C2371&gt;0,C2371,0)</f>
        <v>0</v>
      </c>
      <c r="E2371" s="2">
        <f t="shared" ref="E2371:E2434" si="335">IF(C2371&lt;0,-C2371,0)</f>
        <v>2.0000000000000018E-2</v>
      </c>
      <c r="F2371" s="2">
        <f t="shared" si="332"/>
        <v>8.9522053709061439E-3</v>
      </c>
      <c r="G2371" s="2">
        <f t="shared" si="332"/>
        <v>9.1309049176733804E-3</v>
      </c>
      <c r="H2371" s="2">
        <f t="shared" si="328"/>
        <v>0.98042915260005026</v>
      </c>
      <c r="I2371" s="2">
        <f t="shared" si="329"/>
        <v>49.50589377624906</v>
      </c>
    </row>
    <row r="2372" spans="1:9" ht="13.5" x14ac:dyDescent="0.25">
      <c r="A2372" s="3">
        <f>TITRES_STAT!B2375</f>
        <v>45761</v>
      </c>
      <c r="B2372" s="5">
        <f>TITRES_STAT!D2375</f>
        <v>0.74</v>
      </c>
      <c r="C2372" s="2">
        <f t="shared" si="333"/>
        <v>2.0000000000000018E-2</v>
      </c>
      <c r="D2372" s="2">
        <f t="shared" si="334"/>
        <v>2.0000000000000018E-2</v>
      </c>
      <c r="E2372" s="2">
        <f t="shared" si="335"/>
        <v>0</v>
      </c>
      <c r="F2372" s="2">
        <f t="shared" si="332"/>
        <v>9.7413335586985627E-3</v>
      </c>
      <c r="G2372" s="2">
        <f t="shared" si="332"/>
        <v>8.4786974235538538E-3</v>
      </c>
      <c r="H2372" s="2">
        <f t="shared" si="328"/>
        <v>1.1489186454085625</v>
      </c>
      <c r="I2372" s="2">
        <f t="shared" si="329"/>
        <v>53.464967036484744</v>
      </c>
    </row>
    <row r="2373" spans="1:9" ht="13.5" x14ac:dyDescent="0.25">
      <c r="A2373" s="3">
        <f>TITRES_STAT!B2376</f>
        <v>45762</v>
      </c>
      <c r="B2373" s="5">
        <f>TITRES_STAT!D2376</f>
        <v>0.76</v>
      </c>
      <c r="C2373" s="2">
        <f t="shared" si="333"/>
        <v>2.0000000000000018E-2</v>
      </c>
      <c r="D2373" s="2">
        <f t="shared" si="334"/>
        <v>2.0000000000000018E-2</v>
      </c>
      <c r="E2373" s="2">
        <f t="shared" si="335"/>
        <v>0</v>
      </c>
      <c r="F2373" s="2">
        <f t="shared" si="332"/>
        <v>1.0474095447362953E-2</v>
      </c>
      <c r="G2373" s="2">
        <f t="shared" si="332"/>
        <v>7.8730761790142927E-3</v>
      </c>
      <c r="H2373" s="2">
        <f t="shared" si="328"/>
        <v>1.3303688684331145</v>
      </c>
      <c r="I2373" s="2">
        <f t="shared" si="329"/>
        <v>57.0883385224599</v>
      </c>
    </row>
    <row r="2374" spans="1:9" ht="13.5" x14ac:dyDescent="0.25">
      <c r="A2374" s="3">
        <f>TITRES_STAT!B2377</f>
        <v>45763</v>
      </c>
      <c r="B2374" s="5">
        <f>TITRES_STAT!D2377</f>
        <v>0.76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9.7259457725513143E-3</v>
      </c>
      <c r="G2374" s="2">
        <f t="shared" si="332"/>
        <v>7.310713594798986E-3</v>
      </c>
      <c r="H2374" s="2">
        <f t="shared" si="328"/>
        <v>1.3303688684331145</v>
      </c>
      <c r="I2374" s="2">
        <f t="shared" si="329"/>
        <v>57.0883385224599</v>
      </c>
    </row>
    <row r="2375" spans="1:9" ht="13.5" x14ac:dyDescent="0.25">
      <c r="A2375" s="3">
        <f>TITRES_STAT!B2378</f>
        <v>45764</v>
      </c>
      <c r="B2375" s="5">
        <f>TITRES_STAT!D2378</f>
        <v>0.76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9.0312353602262207E-3</v>
      </c>
      <c r="G2375" s="2">
        <f t="shared" si="332"/>
        <v>6.7885197665990592E-3</v>
      </c>
      <c r="H2375" s="2">
        <f t="shared" si="328"/>
        <v>1.3303688684331145</v>
      </c>
      <c r="I2375" s="2">
        <f t="shared" si="329"/>
        <v>57.0883385224599</v>
      </c>
    </row>
    <row r="2376" spans="1:9" ht="13.5" x14ac:dyDescent="0.25">
      <c r="A2376" s="3">
        <f>TITRES_STAT!B2379</f>
        <v>45765</v>
      </c>
      <c r="B2376" s="5">
        <f>TITRES_STAT!D2379</f>
        <v>0.76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8.3861471202100624E-3</v>
      </c>
      <c r="G2376" s="2">
        <f t="shared" si="332"/>
        <v>6.303625497556269E-3</v>
      </c>
      <c r="H2376" s="2">
        <f t="shared" si="328"/>
        <v>1.3303688684331145</v>
      </c>
      <c r="I2376" s="2">
        <f t="shared" si="329"/>
        <v>57.0883385224599</v>
      </c>
    </row>
    <row r="2377" spans="1:9" ht="13.5" x14ac:dyDescent="0.25">
      <c r="A2377" s="3">
        <f>TITRES_STAT!B2380</f>
        <v>45768</v>
      </c>
      <c r="B2377" s="5">
        <f>TITRES_STAT!D2380</f>
        <v>0.76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7.7871366116236294E-3</v>
      </c>
      <c r="G2377" s="2">
        <f t="shared" si="332"/>
        <v>5.8533665334451071E-3</v>
      </c>
      <c r="H2377" s="2">
        <f t="shared" si="328"/>
        <v>1.3303688684331145</v>
      </c>
      <c r="I2377" s="2">
        <f t="shared" si="329"/>
        <v>57.0883385224599</v>
      </c>
    </row>
    <row r="2378" spans="1:9" ht="13.5" x14ac:dyDescent="0.25">
      <c r="A2378" s="3">
        <f>TITRES_STAT!B2381</f>
        <v>45769</v>
      </c>
      <c r="B2378" s="5">
        <f>TITRES_STAT!D2381</f>
        <v>0.76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7.2309125679362266E-3</v>
      </c>
      <c r="G2378" s="2">
        <f t="shared" si="332"/>
        <v>5.435268923913314E-3</v>
      </c>
      <c r="H2378" s="2">
        <f t="shared" si="328"/>
        <v>1.3303688684331143</v>
      </c>
      <c r="I2378" s="2">
        <f t="shared" si="329"/>
        <v>57.088338522459892</v>
      </c>
    </row>
    <row r="2379" spans="1:9" ht="13.5" x14ac:dyDescent="0.25">
      <c r="A2379" s="3">
        <f>TITRES_STAT!B2382</f>
        <v>45770</v>
      </c>
      <c r="B2379" s="5">
        <f>TITRES_STAT!D2382</f>
        <v>0.75</v>
      </c>
      <c r="C2379" s="2">
        <f t="shared" si="333"/>
        <v>-1.0000000000000009E-2</v>
      </c>
      <c r="D2379" s="2">
        <f t="shared" si="334"/>
        <v>0</v>
      </c>
      <c r="E2379" s="2">
        <f t="shared" si="335"/>
        <v>1.0000000000000009E-2</v>
      </c>
      <c r="F2379" s="2">
        <f t="shared" si="332"/>
        <v>6.7144188130836393E-3</v>
      </c>
      <c r="G2379" s="2">
        <f t="shared" si="332"/>
        <v>5.7613211436337922E-3</v>
      </c>
      <c r="H2379" s="2">
        <f t="shared" si="328"/>
        <v>1.1654304014111436</v>
      </c>
      <c r="I2379" s="2">
        <f t="shared" si="329"/>
        <v>53.819804166953084</v>
      </c>
    </row>
    <row r="2380" spans="1:9" ht="13.5" x14ac:dyDescent="0.25">
      <c r="A2380" s="3">
        <f>TITRES_STAT!B2383</f>
        <v>45771</v>
      </c>
      <c r="B2380" s="5">
        <f>TITRES_STAT!D2383</f>
        <v>0.72</v>
      </c>
      <c r="C2380" s="2">
        <f t="shared" si="333"/>
        <v>-3.0000000000000027E-2</v>
      </c>
      <c r="D2380" s="2">
        <f t="shared" si="334"/>
        <v>0</v>
      </c>
      <c r="E2380" s="2">
        <f t="shared" si="335"/>
        <v>3.0000000000000027E-2</v>
      </c>
      <c r="F2380" s="2">
        <f t="shared" si="332"/>
        <v>6.2348174692919509E-3</v>
      </c>
      <c r="G2380" s="2">
        <f t="shared" si="332"/>
        <v>7.4926553476599511E-3</v>
      </c>
      <c r="H2380" s="2">
        <f t="shared" si="328"/>
        <v>0.83212388398982762</v>
      </c>
      <c r="I2380" s="2">
        <f t="shared" si="329"/>
        <v>45.41853808366421</v>
      </c>
    </row>
    <row r="2381" spans="1:9" ht="13.5" x14ac:dyDescent="0.25">
      <c r="A2381" s="3">
        <f>TITRES_STAT!B2384</f>
        <v>45772</v>
      </c>
      <c r="B2381" s="5">
        <f>TITRES_STAT!D2384</f>
        <v>0.71</v>
      </c>
      <c r="C2381" s="2">
        <f t="shared" si="333"/>
        <v>-1.0000000000000009E-2</v>
      </c>
      <c r="D2381" s="2">
        <f t="shared" si="334"/>
        <v>0</v>
      </c>
      <c r="E2381" s="2">
        <f t="shared" si="335"/>
        <v>1.0000000000000009E-2</v>
      </c>
      <c r="F2381" s="2">
        <f t="shared" ref="F2381:G2396" si="336">((F2380*13)+D2381)/14</f>
        <v>5.7894733643425256E-3</v>
      </c>
      <c r="G2381" s="2">
        <f t="shared" si="336"/>
        <v>7.671751394255669E-3</v>
      </c>
      <c r="H2381" s="2">
        <f t="shared" si="328"/>
        <v>0.75464819789096327</v>
      </c>
      <c r="I2381" s="2">
        <f t="shared" si="329"/>
        <v>43.008518676167036</v>
      </c>
    </row>
    <row r="2382" spans="1:9" ht="13.5" x14ac:dyDescent="0.25">
      <c r="A2382" s="3">
        <f>TITRES_STAT!B2385</f>
        <v>45775</v>
      </c>
      <c r="B2382" s="5">
        <f>TITRES_STAT!D2385</f>
        <v>0.74</v>
      </c>
      <c r="C2382" s="2">
        <f t="shared" si="333"/>
        <v>3.0000000000000027E-2</v>
      </c>
      <c r="D2382" s="2">
        <f t="shared" si="334"/>
        <v>3.0000000000000027E-2</v>
      </c>
      <c r="E2382" s="2">
        <f t="shared" si="335"/>
        <v>0</v>
      </c>
      <c r="F2382" s="2">
        <f t="shared" si="336"/>
        <v>7.5187966954609184E-3</v>
      </c>
      <c r="G2382" s="2">
        <f t="shared" si="336"/>
        <v>7.1237691518088357E-3</v>
      </c>
      <c r="H2382" s="2">
        <f t="shared" si="328"/>
        <v>1.055452041641717</v>
      </c>
      <c r="I2382" s="2">
        <f t="shared" si="329"/>
        <v>51.348901373476629</v>
      </c>
    </row>
    <row r="2383" spans="1:9" ht="13.5" x14ac:dyDescent="0.25">
      <c r="A2383" s="3">
        <f>TITRES_STAT!B2386</f>
        <v>45776</v>
      </c>
      <c r="B2383" s="5">
        <f>TITRES_STAT!D2386</f>
        <v>0.74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6.9817397886422815E-3</v>
      </c>
      <c r="G2383" s="2">
        <f t="shared" si="336"/>
        <v>6.6149284981082048E-3</v>
      </c>
      <c r="H2383" s="2">
        <f t="shared" si="328"/>
        <v>1.055452041641717</v>
      </c>
      <c r="I2383" s="2">
        <f t="shared" si="329"/>
        <v>51.348901373476629</v>
      </c>
    </row>
    <row r="2384" spans="1:9" ht="13.5" x14ac:dyDescent="0.25">
      <c r="A2384" s="3">
        <f>TITRES_STAT!B2387</f>
        <v>45777</v>
      </c>
      <c r="B2384" s="5">
        <f>TITRES_STAT!D2387</f>
        <v>0.74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6.4830440894535473E-3</v>
      </c>
      <c r="G2384" s="2">
        <f t="shared" si="336"/>
        <v>6.1424336053861901E-3</v>
      </c>
      <c r="H2384" s="2">
        <f t="shared" si="328"/>
        <v>1.055452041641717</v>
      </c>
      <c r="I2384" s="2">
        <f t="shared" si="329"/>
        <v>51.348901373476629</v>
      </c>
    </row>
    <row r="2385" spans="1:9" ht="13.5" x14ac:dyDescent="0.25">
      <c r="A2385" s="3">
        <f>TITRES_STAT!B2388</f>
        <v>45779</v>
      </c>
      <c r="B2385" s="5">
        <f>TITRES_STAT!D2388</f>
        <v>0.73</v>
      </c>
      <c r="C2385" s="2">
        <f t="shared" si="333"/>
        <v>-1.0000000000000009E-2</v>
      </c>
      <c r="D2385" s="2">
        <f t="shared" si="334"/>
        <v>0</v>
      </c>
      <c r="E2385" s="2">
        <f t="shared" si="335"/>
        <v>1.0000000000000009E-2</v>
      </c>
      <c r="F2385" s="2">
        <f t="shared" si="336"/>
        <v>6.0199695116354363E-3</v>
      </c>
      <c r="G2385" s="2">
        <f t="shared" si="336"/>
        <v>6.41797406214432E-3</v>
      </c>
      <c r="H2385" s="2">
        <f t="shared" ref="H2385:H2448" si="337">F2385/G2385</f>
        <v>0.93798595216261971</v>
      </c>
      <c r="I2385" s="2">
        <f t="shared" ref="I2385:I2448" si="338">IF(G2385=0,100,100-(100/(1+H2385)))</f>
        <v>48.400038767871919</v>
      </c>
    </row>
    <row r="2386" spans="1:9" ht="13.5" x14ac:dyDescent="0.25">
      <c r="A2386" s="3">
        <f>TITRES_STAT!B2389</f>
        <v>45782</v>
      </c>
      <c r="B2386" s="5">
        <f>TITRES_STAT!D2389</f>
        <v>0.72</v>
      </c>
      <c r="C2386" s="2">
        <f t="shared" si="333"/>
        <v>-1.0000000000000009E-2</v>
      </c>
      <c r="D2386" s="2">
        <f t="shared" si="334"/>
        <v>0</v>
      </c>
      <c r="E2386" s="2">
        <f t="shared" si="335"/>
        <v>1.0000000000000009E-2</v>
      </c>
      <c r="F2386" s="2">
        <f t="shared" si="336"/>
        <v>5.5899716893757622E-3</v>
      </c>
      <c r="G2386" s="2">
        <f t="shared" si="336"/>
        <v>6.6738330577054408E-3</v>
      </c>
      <c r="H2386" s="2">
        <f t="shared" si="337"/>
        <v>0.83759537301007558</v>
      </c>
      <c r="I2386" s="2">
        <f t="shared" si="338"/>
        <v>45.581055835923841</v>
      </c>
    </row>
    <row r="2387" spans="1:9" ht="13.5" x14ac:dyDescent="0.25">
      <c r="A2387" s="3">
        <f>TITRES_STAT!B2390</f>
        <v>45783</v>
      </c>
      <c r="B2387" s="5">
        <f>TITRES_STAT!D2390</f>
        <v>0.72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5.1906879972774935E-3</v>
      </c>
      <c r="G2387" s="2">
        <f t="shared" si="336"/>
        <v>6.1971306964407665E-3</v>
      </c>
      <c r="H2387" s="2">
        <f t="shared" si="337"/>
        <v>0.83759537301007558</v>
      </c>
      <c r="I2387" s="2">
        <f t="shared" si="338"/>
        <v>45.581055835923841</v>
      </c>
    </row>
    <row r="2388" spans="1:9" ht="13.5" x14ac:dyDescent="0.25">
      <c r="A2388" s="3">
        <f>TITRES_STAT!B2391</f>
        <v>45784</v>
      </c>
      <c r="B2388" s="5">
        <f>TITRES_STAT!D2391</f>
        <v>0.71</v>
      </c>
      <c r="C2388" s="2">
        <f t="shared" si="333"/>
        <v>-1.0000000000000009E-2</v>
      </c>
      <c r="D2388" s="2">
        <f t="shared" si="334"/>
        <v>0</v>
      </c>
      <c r="E2388" s="2">
        <f t="shared" si="335"/>
        <v>1.0000000000000009E-2</v>
      </c>
      <c r="F2388" s="2">
        <f t="shared" si="336"/>
        <v>4.8199245689005297E-3</v>
      </c>
      <c r="G2388" s="2">
        <f t="shared" si="336"/>
        <v>6.4687642181235697E-3</v>
      </c>
      <c r="H2388" s="2">
        <f t="shared" si="337"/>
        <v>0.74510747437609837</v>
      </c>
      <c r="I2388" s="2">
        <f t="shared" si="338"/>
        <v>42.696939031934711</v>
      </c>
    </row>
    <row r="2389" spans="1:9" ht="13.5" x14ac:dyDescent="0.25">
      <c r="A2389" s="3">
        <f>TITRES_STAT!B2392</f>
        <v>45785</v>
      </c>
      <c r="B2389" s="5">
        <f>TITRES_STAT!D2392</f>
        <v>0.73</v>
      </c>
      <c r="C2389" s="2">
        <f t="shared" si="333"/>
        <v>2.0000000000000018E-2</v>
      </c>
      <c r="D2389" s="2">
        <f t="shared" si="334"/>
        <v>2.0000000000000018E-2</v>
      </c>
      <c r="E2389" s="2">
        <f t="shared" si="335"/>
        <v>0</v>
      </c>
      <c r="F2389" s="2">
        <f t="shared" si="336"/>
        <v>5.904215671121921E-3</v>
      </c>
      <c r="G2389" s="2">
        <f t="shared" si="336"/>
        <v>6.0067096311147428E-3</v>
      </c>
      <c r="H2389" s="2">
        <f t="shared" si="337"/>
        <v>0.98293675468148101</v>
      </c>
      <c r="I2389" s="2">
        <f t="shared" si="338"/>
        <v>49.56974812035142</v>
      </c>
    </row>
    <row r="2390" spans="1:9" ht="13.5" x14ac:dyDescent="0.25">
      <c r="A2390" s="3">
        <f>TITRES_STAT!B2393</f>
        <v>45786</v>
      </c>
      <c r="B2390" s="5">
        <f>TITRES_STAT!D2393</f>
        <v>0.71</v>
      </c>
      <c r="C2390" s="2">
        <f t="shared" si="333"/>
        <v>-2.0000000000000018E-2</v>
      </c>
      <c r="D2390" s="2">
        <f t="shared" si="334"/>
        <v>0</v>
      </c>
      <c r="E2390" s="2">
        <f t="shared" si="335"/>
        <v>2.0000000000000018E-2</v>
      </c>
      <c r="F2390" s="2">
        <f t="shared" si="336"/>
        <v>5.4824859803274976E-3</v>
      </c>
      <c r="G2390" s="2">
        <f t="shared" si="336"/>
        <v>7.0062303717494051E-3</v>
      </c>
      <c r="H2390" s="2">
        <f t="shared" si="337"/>
        <v>0.7825158022827845</v>
      </c>
      <c r="I2390" s="2">
        <f t="shared" si="338"/>
        <v>43.899515576841068</v>
      </c>
    </row>
    <row r="2391" spans="1:9" ht="13.5" x14ac:dyDescent="0.25">
      <c r="A2391" s="3">
        <f>TITRES_STAT!B2394</f>
        <v>45789</v>
      </c>
      <c r="B2391" s="5">
        <f>TITRES_STAT!D2394</f>
        <v>0.71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5.0908798388755328E-3</v>
      </c>
      <c r="G2391" s="2">
        <f t="shared" si="336"/>
        <v>6.5057853451958763E-3</v>
      </c>
      <c r="H2391" s="2">
        <f t="shared" si="337"/>
        <v>0.78251580228278439</v>
      </c>
      <c r="I2391" s="2">
        <f t="shared" si="338"/>
        <v>43.899515576841061</v>
      </c>
    </row>
    <row r="2392" spans="1:9" ht="13.5" x14ac:dyDescent="0.25">
      <c r="A2392" s="3">
        <f>TITRES_STAT!B2395</f>
        <v>45790</v>
      </c>
      <c r="B2392" s="5">
        <f>TITRES_STAT!D2395</f>
        <v>0.69</v>
      </c>
      <c r="C2392" s="2">
        <f t="shared" si="333"/>
        <v>-2.0000000000000018E-2</v>
      </c>
      <c r="D2392" s="2">
        <f t="shared" si="334"/>
        <v>0</v>
      </c>
      <c r="E2392" s="2">
        <f t="shared" si="335"/>
        <v>2.0000000000000018E-2</v>
      </c>
      <c r="F2392" s="2">
        <f t="shared" si="336"/>
        <v>4.7272455646701376E-3</v>
      </c>
      <c r="G2392" s="2">
        <f t="shared" si="336"/>
        <v>7.4696578205390293E-3</v>
      </c>
      <c r="H2392" s="2">
        <f t="shared" si="337"/>
        <v>0.63285972105332766</v>
      </c>
      <c r="I2392" s="2">
        <f t="shared" si="338"/>
        <v>38.757751991400795</v>
      </c>
    </row>
    <row r="2393" spans="1:9" ht="13.5" x14ac:dyDescent="0.25">
      <c r="A2393" s="3">
        <f>TITRES_STAT!B2396</f>
        <v>45791</v>
      </c>
      <c r="B2393" s="5">
        <f>TITRES_STAT!D2396</f>
        <v>0.68</v>
      </c>
      <c r="C2393" s="2">
        <f t="shared" si="333"/>
        <v>-9.9999999999998979E-3</v>
      </c>
      <c r="D2393" s="2">
        <f t="shared" si="334"/>
        <v>0</v>
      </c>
      <c r="E2393" s="2">
        <f t="shared" si="335"/>
        <v>9.9999999999998979E-3</v>
      </c>
      <c r="F2393" s="2">
        <f t="shared" si="336"/>
        <v>4.3895851671936995E-3</v>
      </c>
      <c r="G2393" s="2">
        <f t="shared" si="336"/>
        <v>7.6503965476433771E-3</v>
      </c>
      <c r="H2393" s="2">
        <f t="shared" si="337"/>
        <v>0.57377224041358543</v>
      </c>
      <c r="I2393" s="2">
        <f t="shared" si="338"/>
        <v>36.458403934154973</v>
      </c>
    </row>
    <row r="2394" spans="1:9" ht="13.5" x14ac:dyDescent="0.25">
      <c r="A2394" s="3">
        <f>TITRES_STAT!B2397</f>
        <v>45792</v>
      </c>
      <c r="B2394" s="5">
        <f>TITRES_STAT!D2397</f>
        <v>0.68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4.0760433695370066E-3</v>
      </c>
      <c r="G2394" s="2">
        <f t="shared" si="336"/>
        <v>7.1039396513831359E-3</v>
      </c>
      <c r="H2394" s="2">
        <f t="shared" si="337"/>
        <v>0.57377224041358543</v>
      </c>
      <c r="I2394" s="2">
        <f t="shared" si="338"/>
        <v>36.458403934154973</v>
      </c>
    </row>
    <row r="2395" spans="1:9" ht="13.5" x14ac:dyDescent="0.25">
      <c r="A2395" s="3">
        <f>TITRES_STAT!B2398</f>
        <v>45793</v>
      </c>
      <c r="B2395" s="5">
        <f>TITRES_STAT!D2398</f>
        <v>0.67</v>
      </c>
      <c r="C2395" s="2">
        <f t="shared" si="333"/>
        <v>-1.0000000000000009E-2</v>
      </c>
      <c r="D2395" s="2">
        <f t="shared" si="334"/>
        <v>0</v>
      </c>
      <c r="E2395" s="2">
        <f t="shared" si="335"/>
        <v>1.0000000000000009E-2</v>
      </c>
      <c r="F2395" s="2">
        <f t="shared" si="336"/>
        <v>3.7848974145700777E-3</v>
      </c>
      <c r="G2395" s="2">
        <f t="shared" si="336"/>
        <v>7.3108011048557695E-3</v>
      </c>
      <c r="H2395" s="2">
        <f t="shared" si="337"/>
        <v>0.51771308783878445</v>
      </c>
      <c r="I2395" s="2">
        <f t="shared" si="338"/>
        <v>34.111393779703462</v>
      </c>
    </row>
    <row r="2396" spans="1:9" ht="13.5" x14ac:dyDescent="0.25">
      <c r="A2396" s="3">
        <f>TITRES_STAT!B2399</f>
        <v>45796</v>
      </c>
      <c r="B2396" s="5">
        <f>TITRES_STAT!D2399</f>
        <v>0.67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3.5145475992436437E-3</v>
      </c>
      <c r="G2396" s="2">
        <f t="shared" si="336"/>
        <v>6.7886010259375004E-3</v>
      </c>
      <c r="H2396" s="2">
        <f t="shared" si="337"/>
        <v>0.51771308783878445</v>
      </c>
      <c r="I2396" s="2">
        <f t="shared" si="338"/>
        <v>34.111393779703462</v>
      </c>
    </row>
    <row r="2397" spans="1:9" ht="13.5" x14ac:dyDescent="0.25">
      <c r="A2397" s="3">
        <f>TITRES_STAT!B2400</f>
        <v>45797</v>
      </c>
      <c r="B2397" s="5">
        <f>TITRES_STAT!D2400</f>
        <v>0.67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3.2635084850119551E-3</v>
      </c>
      <c r="G2397" s="2">
        <f t="shared" si="339"/>
        <v>6.3037009526562505E-3</v>
      </c>
      <c r="H2397" s="2">
        <f t="shared" si="337"/>
        <v>0.51771308783878456</v>
      </c>
      <c r="I2397" s="2">
        <f t="shared" si="338"/>
        <v>34.111393779703462</v>
      </c>
    </row>
    <row r="2398" spans="1:9" ht="13.5" x14ac:dyDescent="0.25">
      <c r="A2398" s="3">
        <f>TITRES_STAT!B2401</f>
        <v>45798</v>
      </c>
      <c r="B2398" s="5">
        <f>TITRES_STAT!D2401</f>
        <v>0.66</v>
      </c>
      <c r="C2398" s="2">
        <f t="shared" si="333"/>
        <v>-1.0000000000000009E-2</v>
      </c>
      <c r="D2398" s="2">
        <f t="shared" si="334"/>
        <v>0</v>
      </c>
      <c r="E2398" s="2">
        <f t="shared" si="335"/>
        <v>1.0000000000000009E-2</v>
      </c>
      <c r="F2398" s="2">
        <f t="shared" si="339"/>
        <v>3.0304007360825299E-3</v>
      </c>
      <c r="G2398" s="2">
        <f t="shared" si="339"/>
        <v>6.5677223131808049E-3</v>
      </c>
      <c r="H2398" s="2">
        <f t="shared" si="337"/>
        <v>0.46140817037906717</v>
      </c>
      <c r="I2398" s="2">
        <f t="shared" si="338"/>
        <v>31.572847321592903</v>
      </c>
    </row>
    <row r="2399" spans="1:9" ht="13.5" x14ac:dyDescent="0.25">
      <c r="A2399" s="3">
        <f>TITRES_STAT!B2402</f>
        <v>45799</v>
      </c>
      <c r="B2399" s="5">
        <f>TITRES_STAT!D2402</f>
        <v>0.67</v>
      </c>
      <c r="C2399" s="2">
        <f t="shared" si="333"/>
        <v>1.0000000000000009E-2</v>
      </c>
      <c r="D2399" s="2">
        <f t="shared" si="334"/>
        <v>1.0000000000000009E-2</v>
      </c>
      <c r="E2399" s="2">
        <f t="shared" si="335"/>
        <v>0</v>
      </c>
      <c r="F2399" s="2">
        <f t="shared" si="339"/>
        <v>3.5282292549337784E-3</v>
      </c>
      <c r="G2399" s="2">
        <f t="shared" si="339"/>
        <v>6.0985992908107476E-3</v>
      </c>
      <c r="H2399" s="2">
        <f t="shared" si="337"/>
        <v>0.57853108339976467</v>
      </c>
      <c r="I2399" s="2">
        <f t="shared" si="338"/>
        <v>36.649964608473354</v>
      </c>
    </row>
    <row r="2400" spans="1:9" ht="13.5" x14ac:dyDescent="0.25">
      <c r="A2400" s="3">
        <f>TITRES_STAT!B2403</f>
        <v>45800</v>
      </c>
      <c r="B2400" s="5">
        <f>TITRES_STAT!D2403</f>
        <v>0.7</v>
      </c>
      <c r="C2400" s="2">
        <f t="shared" si="333"/>
        <v>2.9999999999999916E-2</v>
      </c>
      <c r="D2400" s="2">
        <f t="shared" si="334"/>
        <v>2.9999999999999916E-2</v>
      </c>
      <c r="E2400" s="2">
        <f t="shared" si="335"/>
        <v>0</v>
      </c>
      <c r="F2400" s="2">
        <f t="shared" si="339"/>
        <v>5.4190700224385022E-3</v>
      </c>
      <c r="G2400" s="2">
        <f t="shared" si="339"/>
        <v>5.662985055752837E-3</v>
      </c>
      <c r="H2400" s="2">
        <f t="shared" si="337"/>
        <v>0.95692818700509374</v>
      </c>
      <c r="I2400" s="2">
        <f t="shared" si="338"/>
        <v>48.899504507091187</v>
      </c>
    </row>
    <row r="2401" spans="1:9" ht="13.5" x14ac:dyDescent="0.25">
      <c r="A2401" s="3">
        <f>TITRES_STAT!B2404</f>
        <v>45803</v>
      </c>
      <c r="B2401" s="5">
        <f>TITRES_STAT!D2404</f>
        <v>0.68</v>
      </c>
      <c r="C2401" s="2">
        <f t="shared" si="333"/>
        <v>-1.9999999999999907E-2</v>
      </c>
      <c r="D2401" s="2">
        <f t="shared" si="334"/>
        <v>0</v>
      </c>
      <c r="E2401" s="2">
        <f t="shared" si="335"/>
        <v>1.9999999999999907E-2</v>
      </c>
      <c r="F2401" s="2">
        <f t="shared" si="339"/>
        <v>5.0319935922643238E-3</v>
      </c>
      <c r="G2401" s="2">
        <f t="shared" si="339"/>
        <v>6.6870575517704849E-3</v>
      </c>
      <c r="H2401" s="2">
        <f t="shared" si="337"/>
        <v>0.75249742555782828</v>
      </c>
      <c r="I2401" s="2">
        <f t="shared" si="338"/>
        <v>42.938575234614383</v>
      </c>
    </row>
    <row r="2402" spans="1:9" ht="13.5" x14ac:dyDescent="0.25">
      <c r="A2402" s="3">
        <f>TITRES_STAT!B2405</f>
        <v>45804</v>
      </c>
      <c r="B2402" s="5">
        <f>TITRES_STAT!D2405</f>
        <v>0.7</v>
      </c>
      <c r="C2402" s="2">
        <f t="shared" si="333"/>
        <v>1.9999999999999907E-2</v>
      </c>
      <c r="D2402" s="2">
        <f t="shared" si="334"/>
        <v>1.9999999999999907E-2</v>
      </c>
      <c r="E2402" s="2">
        <f t="shared" si="335"/>
        <v>0</v>
      </c>
      <c r="F2402" s="2">
        <f t="shared" si="339"/>
        <v>6.1011369071025797E-3</v>
      </c>
      <c r="G2402" s="2">
        <f t="shared" si="339"/>
        <v>6.2094105837868785E-3</v>
      </c>
      <c r="H2402" s="2">
        <f t="shared" si="337"/>
        <v>0.9825629703136386</v>
      </c>
      <c r="I2402" s="2">
        <f t="shared" si="338"/>
        <v>49.560240205545576</v>
      </c>
    </row>
    <row r="2403" spans="1:9" ht="13.5" x14ac:dyDescent="0.25">
      <c r="A2403" s="3">
        <f>TITRES_STAT!B2406</f>
        <v>45805</v>
      </c>
      <c r="B2403" s="5">
        <f>TITRES_STAT!D2406</f>
        <v>0.7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5.6653414137381097E-3</v>
      </c>
      <c r="G2403" s="2">
        <f t="shared" si="339"/>
        <v>5.7658812563735297E-3</v>
      </c>
      <c r="H2403" s="2">
        <f t="shared" si="337"/>
        <v>0.9825629703136386</v>
      </c>
      <c r="I2403" s="2">
        <f t="shared" si="338"/>
        <v>49.560240205545576</v>
      </c>
    </row>
    <row r="2404" spans="1:9" ht="13.5" x14ac:dyDescent="0.25">
      <c r="A2404" s="3">
        <f>TITRES_STAT!B2407</f>
        <v>45806</v>
      </c>
      <c r="B2404" s="5">
        <f>TITRES_STAT!D2407</f>
        <v>0.7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5.2606741698996732E-3</v>
      </c>
      <c r="G2404" s="2">
        <f t="shared" si="339"/>
        <v>5.3540325952039919E-3</v>
      </c>
      <c r="H2404" s="2">
        <f t="shared" si="337"/>
        <v>0.9825629703136386</v>
      </c>
      <c r="I2404" s="2">
        <f t="shared" si="338"/>
        <v>49.560240205545576</v>
      </c>
    </row>
    <row r="2405" spans="1:9" ht="13.5" x14ac:dyDescent="0.25">
      <c r="A2405" s="3">
        <f>TITRES_STAT!B2408</f>
        <v>45807</v>
      </c>
      <c r="B2405" s="5">
        <f>TITRES_STAT!D2408</f>
        <v>0.68</v>
      </c>
      <c r="C2405" s="2">
        <f t="shared" si="333"/>
        <v>-1.9999999999999907E-2</v>
      </c>
      <c r="D2405" s="2">
        <f t="shared" si="334"/>
        <v>0</v>
      </c>
      <c r="E2405" s="2">
        <f t="shared" si="335"/>
        <v>1.9999999999999907E-2</v>
      </c>
      <c r="F2405" s="2">
        <f t="shared" si="339"/>
        <v>4.8849117291925532E-3</v>
      </c>
      <c r="G2405" s="2">
        <f t="shared" si="339"/>
        <v>6.4001731241179862E-3</v>
      </c>
      <c r="H2405" s="2">
        <f t="shared" si="337"/>
        <v>0.76324681136898898</v>
      </c>
      <c r="I2405" s="2">
        <f t="shared" si="338"/>
        <v>43.286442172914086</v>
      </c>
    </row>
    <row r="2406" spans="1:9" ht="13.5" x14ac:dyDescent="0.25">
      <c r="A2406" s="3">
        <f>TITRES_STAT!B2409</f>
        <v>45810</v>
      </c>
      <c r="B2406" s="5">
        <f>TITRES_STAT!D2409</f>
        <v>0.66</v>
      </c>
      <c r="C2406" s="2">
        <f t="shared" si="333"/>
        <v>-2.0000000000000018E-2</v>
      </c>
      <c r="D2406" s="2">
        <f t="shared" si="334"/>
        <v>0</v>
      </c>
      <c r="E2406" s="2">
        <f t="shared" si="335"/>
        <v>2.0000000000000018E-2</v>
      </c>
      <c r="F2406" s="2">
        <f t="shared" si="339"/>
        <v>4.5359894628216558E-3</v>
      </c>
      <c r="G2406" s="2">
        <f t="shared" si="339"/>
        <v>7.3715893295381316E-3</v>
      </c>
      <c r="H2406" s="2">
        <f t="shared" si="337"/>
        <v>0.61533398837694875</v>
      </c>
      <c r="I2406" s="2">
        <f t="shared" si="338"/>
        <v>38.09329790647336</v>
      </c>
    </row>
    <row r="2407" spans="1:9" ht="13.5" x14ac:dyDescent="0.25">
      <c r="A2407" s="3">
        <f>TITRES_STAT!B2410</f>
        <v>45811</v>
      </c>
      <c r="B2407" s="5">
        <f>TITRES_STAT!D2410</f>
        <v>0.68</v>
      </c>
      <c r="C2407" s="2">
        <f t="shared" si="333"/>
        <v>2.0000000000000018E-2</v>
      </c>
      <c r="D2407" s="2">
        <f t="shared" si="334"/>
        <v>2.0000000000000018E-2</v>
      </c>
      <c r="E2407" s="2">
        <f t="shared" si="335"/>
        <v>0</v>
      </c>
      <c r="F2407" s="2">
        <f t="shared" si="339"/>
        <v>5.6405616440486821E-3</v>
      </c>
      <c r="G2407" s="2">
        <f t="shared" si="339"/>
        <v>6.845047234571122E-3</v>
      </c>
      <c r="H2407" s="2">
        <f t="shared" si="337"/>
        <v>0.8240354596182845</v>
      </c>
      <c r="I2407" s="2">
        <f t="shared" si="338"/>
        <v>45.176504397054337</v>
      </c>
    </row>
    <row r="2408" spans="1:9" ht="13.5" x14ac:dyDescent="0.25">
      <c r="A2408" s="3">
        <f>TITRES_STAT!B2411</f>
        <v>45812</v>
      </c>
      <c r="B2408" s="5">
        <f>TITRES_STAT!D2411</f>
        <v>0.7</v>
      </c>
      <c r="C2408" s="2">
        <f t="shared" si="333"/>
        <v>1.9999999999999907E-2</v>
      </c>
      <c r="D2408" s="2">
        <f t="shared" si="334"/>
        <v>1.9999999999999907E-2</v>
      </c>
      <c r="E2408" s="2">
        <f t="shared" si="335"/>
        <v>0</v>
      </c>
      <c r="F2408" s="2">
        <f t="shared" si="339"/>
        <v>6.6662358123309121E-3</v>
      </c>
      <c r="G2408" s="2">
        <f t="shared" si="339"/>
        <v>6.3561152892446125E-3</v>
      </c>
      <c r="H2408" s="2">
        <f t="shared" si="337"/>
        <v>1.0487908901858758</v>
      </c>
      <c r="I2408" s="2">
        <f t="shared" si="338"/>
        <v>51.190724012381985</v>
      </c>
    </row>
    <row r="2409" spans="1:9" ht="13.5" x14ac:dyDescent="0.25">
      <c r="A2409" s="3">
        <f>TITRES_STAT!B2412</f>
        <v>45813</v>
      </c>
      <c r="B2409" s="5">
        <f>TITRES_STAT!D2412</f>
        <v>0.7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6.1900761114501322E-3</v>
      </c>
      <c r="G2409" s="2">
        <f t="shared" si="339"/>
        <v>5.9021070542985684E-3</v>
      </c>
      <c r="H2409" s="2">
        <f t="shared" si="337"/>
        <v>1.0487908901858758</v>
      </c>
      <c r="I2409" s="2">
        <f t="shared" si="338"/>
        <v>51.190724012381985</v>
      </c>
    </row>
    <row r="2410" spans="1:9" ht="13.5" x14ac:dyDescent="0.25">
      <c r="A2410" s="3">
        <f>TITRES_STAT!B2413</f>
        <v>45817</v>
      </c>
      <c r="B2410" s="5">
        <f>TITRES_STAT!D2413</f>
        <v>0.73</v>
      </c>
      <c r="C2410" s="2">
        <f t="shared" si="333"/>
        <v>3.0000000000000027E-2</v>
      </c>
      <c r="D2410" s="2">
        <f t="shared" si="334"/>
        <v>3.0000000000000027E-2</v>
      </c>
      <c r="E2410" s="2">
        <f t="shared" si="335"/>
        <v>0</v>
      </c>
      <c r="F2410" s="2">
        <f t="shared" si="339"/>
        <v>7.8907849606322678E-3</v>
      </c>
      <c r="G2410" s="2">
        <f t="shared" si="339"/>
        <v>5.4805279789915274E-3</v>
      </c>
      <c r="H2410" s="2">
        <f t="shared" si="337"/>
        <v>1.4397855445460661</v>
      </c>
      <c r="I2410" s="2">
        <f t="shared" si="338"/>
        <v>59.012791012086481</v>
      </c>
    </row>
    <row r="2411" spans="1:9" ht="13.5" x14ac:dyDescent="0.25">
      <c r="A2411" s="3">
        <f>TITRES_STAT!B2414</f>
        <v>45818</v>
      </c>
      <c r="B2411" s="5">
        <f>TITRES_STAT!D2414</f>
        <v>0.74</v>
      </c>
      <c r="C2411" s="2">
        <f t="shared" si="333"/>
        <v>1.0000000000000009E-2</v>
      </c>
      <c r="D2411" s="2">
        <f t="shared" si="334"/>
        <v>1.0000000000000009E-2</v>
      </c>
      <c r="E2411" s="2">
        <f t="shared" si="335"/>
        <v>0</v>
      </c>
      <c r="F2411" s="2">
        <f t="shared" si="339"/>
        <v>8.0414431777299632E-3</v>
      </c>
      <c r="G2411" s="2">
        <f t="shared" si="339"/>
        <v>5.089061694777847E-3</v>
      </c>
      <c r="H2411" s="2">
        <f t="shared" si="337"/>
        <v>1.5801425999574163</v>
      </c>
      <c r="I2411" s="2">
        <f t="shared" si="338"/>
        <v>61.242452257619242</v>
      </c>
    </row>
    <row r="2412" spans="1:9" ht="13.5" x14ac:dyDescent="0.25">
      <c r="A2412" s="3">
        <f>TITRES_STAT!B2415</f>
        <v>45819</v>
      </c>
      <c r="B2412" s="5">
        <f>TITRES_STAT!D2415</f>
        <v>0.74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7.4670543793206798E-3</v>
      </c>
      <c r="G2412" s="2">
        <f t="shared" si="339"/>
        <v>4.7255572880080003E-3</v>
      </c>
      <c r="H2412" s="2">
        <f t="shared" si="337"/>
        <v>1.5801425999574166</v>
      </c>
      <c r="I2412" s="2">
        <f t="shared" si="338"/>
        <v>61.242452257619242</v>
      </c>
    </row>
    <row r="2413" spans="1:9" ht="13.5" x14ac:dyDescent="0.25">
      <c r="A2413" s="3">
        <f>TITRES_STAT!B2416</f>
        <v>45820</v>
      </c>
      <c r="B2413" s="5">
        <f>TITRES_STAT!D2416</f>
        <v>0.77</v>
      </c>
      <c r="C2413" s="2">
        <f t="shared" si="333"/>
        <v>3.0000000000000027E-2</v>
      </c>
      <c r="D2413" s="2">
        <f t="shared" si="334"/>
        <v>3.0000000000000027E-2</v>
      </c>
      <c r="E2413" s="2">
        <f t="shared" si="335"/>
        <v>0</v>
      </c>
      <c r="F2413" s="2">
        <f t="shared" ref="F2413:G2428" si="340">((F2412*13)+D2413)/14</f>
        <v>9.0765504950834908E-3</v>
      </c>
      <c r="G2413" s="2">
        <f t="shared" si="340"/>
        <v>4.3880174817217147E-3</v>
      </c>
      <c r="H2413" s="2">
        <f t="shared" si="337"/>
        <v>2.0684854909744228</v>
      </c>
      <c r="I2413" s="2">
        <f t="shared" si="338"/>
        <v>67.410632934671568</v>
      </c>
    </row>
    <row r="2414" spans="1:9" ht="13.5" x14ac:dyDescent="0.25">
      <c r="A2414" s="3">
        <f>TITRES_STAT!B2417</f>
        <v>45821</v>
      </c>
      <c r="B2414" s="5">
        <f>TITRES_STAT!D2417</f>
        <v>0.8</v>
      </c>
      <c r="C2414" s="2">
        <f t="shared" si="333"/>
        <v>3.0000000000000027E-2</v>
      </c>
      <c r="D2414" s="2">
        <f t="shared" si="334"/>
        <v>3.0000000000000027E-2</v>
      </c>
      <c r="E2414" s="2">
        <f t="shared" si="335"/>
        <v>0</v>
      </c>
      <c r="F2414" s="2">
        <f t="shared" si="340"/>
        <v>1.0571082602577529E-2</v>
      </c>
      <c r="G2414" s="2">
        <f t="shared" si="340"/>
        <v>4.0745876615987352E-3</v>
      </c>
      <c r="H2414" s="2">
        <f t="shared" si="337"/>
        <v>2.5943932197619675</v>
      </c>
      <c r="I2414" s="2">
        <f t="shared" si="338"/>
        <v>72.178892545701402</v>
      </c>
    </row>
    <row r="2415" spans="1:9" ht="13.5" x14ac:dyDescent="0.25">
      <c r="A2415" s="3">
        <f>TITRES_STAT!B2418</f>
        <v>45824</v>
      </c>
      <c r="B2415" s="5">
        <f>TITRES_STAT!D2418</f>
        <v>0.8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9.816005273821992E-3</v>
      </c>
      <c r="G2415" s="2">
        <f t="shared" si="340"/>
        <v>3.7835456857702545E-3</v>
      </c>
      <c r="H2415" s="2">
        <f t="shared" si="337"/>
        <v>2.5943932197619675</v>
      </c>
      <c r="I2415" s="2">
        <f t="shared" si="338"/>
        <v>72.178892545701402</v>
      </c>
    </row>
    <row r="2416" spans="1:9" ht="13.5" x14ac:dyDescent="0.25">
      <c r="A2416" s="3">
        <f>TITRES_STAT!B2419</f>
        <v>45825</v>
      </c>
      <c r="B2416" s="5">
        <f>TITRES_STAT!D2419</f>
        <v>0.78</v>
      </c>
      <c r="C2416" s="2">
        <f t="shared" si="333"/>
        <v>-2.0000000000000018E-2</v>
      </c>
      <c r="D2416" s="2">
        <f t="shared" si="334"/>
        <v>0</v>
      </c>
      <c r="E2416" s="2">
        <f t="shared" si="335"/>
        <v>2.0000000000000018E-2</v>
      </c>
      <c r="F2416" s="2">
        <f t="shared" si="340"/>
        <v>9.1148620399775643E-3</v>
      </c>
      <c r="G2416" s="2">
        <f t="shared" si="340"/>
        <v>4.9418638510723796E-3</v>
      </c>
      <c r="H2416" s="2">
        <f t="shared" si="337"/>
        <v>1.844417878489236</v>
      </c>
      <c r="I2416" s="2">
        <f t="shared" si="338"/>
        <v>64.843421651844878</v>
      </c>
    </row>
    <row r="2417" spans="1:9" ht="13.5" x14ac:dyDescent="0.25">
      <c r="A2417" s="3">
        <f>TITRES_STAT!B2420</f>
        <v>45826</v>
      </c>
      <c r="B2417" s="5">
        <f>TITRES_STAT!D2420</f>
        <v>0.75</v>
      </c>
      <c r="C2417" s="2">
        <f t="shared" si="333"/>
        <v>-3.0000000000000027E-2</v>
      </c>
      <c r="D2417" s="2">
        <f t="shared" si="334"/>
        <v>0</v>
      </c>
      <c r="E2417" s="2">
        <f t="shared" si="335"/>
        <v>3.0000000000000027E-2</v>
      </c>
      <c r="F2417" s="2">
        <f t="shared" si="340"/>
        <v>8.463800465693453E-3</v>
      </c>
      <c r="G2417" s="2">
        <f t="shared" si="340"/>
        <v>6.731730718852926E-3</v>
      </c>
      <c r="H2417" s="2">
        <f t="shared" si="337"/>
        <v>1.2572993215533239</v>
      </c>
      <c r="I2417" s="2">
        <f t="shared" si="338"/>
        <v>55.699273443635903</v>
      </c>
    </row>
    <row r="2418" spans="1:9" ht="13.5" x14ac:dyDescent="0.25">
      <c r="A2418" s="3">
        <f>TITRES_STAT!B2421</f>
        <v>45827</v>
      </c>
      <c r="B2418" s="5">
        <f>TITRES_STAT!D2421</f>
        <v>0.73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7.8592432895724911E-3</v>
      </c>
      <c r="G2418" s="2">
        <f t="shared" si="340"/>
        <v>7.679464238934861E-3</v>
      </c>
      <c r="H2418" s="2">
        <f t="shared" si="337"/>
        <v>1.0234103636717455</v>
      </c>
      <c r="I2418" s="2">
        <f t="shared" si="338"/>
        <v>50.578487787056311</v>
      </c>
    </row>
    <row r="2419" spans="1:9" ht="13.5" x14ac:dyDescent="0.25">
      <c r="A2419" s="3">
        <f>TITRES_STAT!B2422</f>
        <v>45828</v>
      </c>
      <c r="B2419" s="5">
        <f>TITRES_STAT!D2422</f>
        <v>0.74</v>
      </c>
      <c r="C2419" s="2">
        <f t="shared" si="333"/>
        <v>1.0000000000000009E-2</v>
      </c>
      <c r="D2419" s="2">
        <f t="shared" si="334"/>
        <v>1.0000000000000009E-2</v>
      </c>
      <c r="E2419" s="2">
        <f t="shared" si="335"/>
        <v>0</v>
      </c>
      <c r="F2419" s="2">
        <f t="shared" si="340"/>
        <v>8.0121544831744558E-3</v>
      </c>
      <c r="G2419" s="2">
        <f t="shared" si="340"/>
        <v>7.1309310790109428E-3</v>
      </c>
      <c r="H2419" s="2">
        <f t="shared" si="337"/>
        <v>1.1235776078045812</v>
      </c>
      <c r="I2419" s="2">
        <f t="shared" si="338"/>
        <v>52.90965602929716</v>
      </c>
    </row>
    <row r="2420" spans="1:9" ht="13.5" x14ac:dyDescent="0.25">
      <c r="A2420" s="3">
        <f>TITRES_STAT!B2423</f>
        <v>45831</v>
      </c>
      <c r="B2420" s="5">
        <f>TITRES_STAT!D2423</f>
        <v>0.72</v>
      </c>
      <c r="C2420" s="2">
        <f t="shared" si="333"/>
        <v>-2.0000000000000018E-2</v>
      </c>
      <c r="D2420" s="2">
        <f t="shared" si="334"/>
        <v>0</v>
      </c>
      <c r="E2420" s="2">
        <f t="shared" si="335"/>
        <v>2.0000000000000018E-2</v>
      </c>
      <c r="F2420" s="2">
        <f t="shared" si="340"/>
        <v>7.4398577343762805E-3</v>
      </c>
      <c r="G2420" s="2">
        <f t="shared" si="340"/>
        <v>8.0501502876530202E-3</v>
      </c>
      <c r="H2420" s="2">
        <f t="shared" si="337"/>
        <v>0.92418867580487529</v>
      </c>
      <c r="I2420" s="2">
        <f t="shared" si="338"/>
        <v>48.030044424738819</v>
      </c>
    </row>
    <row r="2421" spans="1:9" ht="13.5" x14ac:dyDescent="0.25">
      <c r="A2421" s="3">
        <f>TITRES_STAT!B2424</f>
        <v>45832</v>
      </c>
      <c r="B2421" s="5">
        <f>TITRES_STAT!D2424</f>
        <v>0.75</v>
      </c>
      <c r="C2421" s="2">
        <f t="shared" si="333"/>
        <v>3.0000000000000027E-2</v>
      </c>
      <c r="D2421" s="2">
        <f t="shared" si="334"/>
        <v>3.0000000000000027E-2</v>
      </c>
      <c r="E2421" s="2">
        <f t="shared" si="335"/>
        <v>0</v>
      </c>
      <c r="F2421" s="2">
        <f t="shared" si="340"/>
        <v>9.0512964676351202E-3</v>
      </c>
      <c r="G2421" s="2">
        <f t="shared" si="340"/>
        <v>7.4751395528206621E-3</v>
      </c>
      <c r="H2421" s="2">
        <f t="shared" si="337"/>
        <v>1.2108531758741163</v>
      </c>
      <c r="I2421" s="2">
        <f t="shared" si="338"/>
        <v>54.768592916414505</v>
      </c>
    </row>
    <row r="2422" spans="1:9" ht="13.5" x14ac:dyDescent="0.25">
      <c r="A2422" s="3">
        <f>TITRES_STAT!B2425</f>
        <v>45833</v>
      </c>
      <c r="B2422" s="5">
        <f>TITRES_STAT!D2425</f>
        <v>0.73</v>
      </c>
      <c r="C2422" s="2">
        <f t="shared" si="333"/>
        <v>-2.0000000000000018E-2</v>
      </c>
      <c r="D2422" s="2">
        <f t="shared" si="334"/>
        <v>0</v>
      </c>
      <c r="E2422" s="2">
        <f t="shared" si="335"/>
        <v>2.0000000000000018E-2</v>
      </c>
      <c r="F2422" s="2">
        <f t="shared" si="340"/>
        <v>8.4047752913754686E-3</v>
      </c>
      <c r="G2422" s="2">
        <f t="shared" si="340"/>
        <v>8.3697724419049026E-3</v>
      </c>
      <c r="H2422" s="2">
        <f t="shared" si="337"/>
        <v>1.0041820550933163</v>
      </c>
      <c r="I2422" s="2">
        <f t="shared" si="338"/>
        <v>50.104333213709012</v>
      </c>
    </row>
    <row r="2423" spans="1:9" ht="13.5" x14ac:dyDescent="0.25">
      <c r="A2423" s="3">
        <f>TITRES_STAT!B2426</f>
        <v>45835</v>
      </c>
      <c r="B2423" s="5">
        <f>TITRES_STAT!D2426</f>
        <v>0.73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7.8044341991343634E-3</v>
      </c>
      <c r="G2423" s="2">
        <f t="shared" si="340"/>
        <v>7.771931553197409E-3</v>
      </c>
      <c r="H2423" s="2">
        <f t="shared" si="337"/>
        <v>1.0041820550933163</v>
      </c>
      <c r="I2423" s="2">
        <f t="shared" si="338"/>
        <v>50.104333213709012</v>
      </c>
    </row>
    <row r="2424" spans="1:9" ht="13.5" x14ac:dyDescent="0.25">
      <c r="A2424" s="3">
        <f>TITRES_STAT!B2427</f>
        <v>45838</v>
      </c>
      <c r="B2424" s="5">
        <f>TITRES_STAT!D2427</f>
        <v>0.71</v>
      </c>
      <c r="C2424" s="2">
        <f t="shared" si="333"/>
        <v>-2.0000000000000018E-2</v>
      </c>
      <c r="D2424" s="2">
        <f t="shared" si="334"/>
        <v>0</v>
      </c>
      <c r="E2424" s="2">
        <f t="shared" si="335"/>
        <v>2.0000000000000018E-2</v>
      </c>
      <c r="F2424" s="2">
        <f t="shared" si="340"/>
        <v>7.2469746134819083E-3</v>
      </c>
      <c r="G2424" s="2">
        <f t="shared" si="340"/>
        <v>8.64536501368331E-3</v>
      </c>
      <c r="H2424" s="2">
        <f t="shared" si="337"/>
        <v>0.83824969819225426</v>
      </c>
      <c r="I2424" s="2">
        <f t="shared" si="338"/>
        <v>45.600426265082163</v>
      </c>
    </row>
    <row r="2425" spans="1:9" ht="13.5" x14ac:dyDescent="0.25">
      <c r="A2425" s="3">
        <f>TITRES_STAT!B2428</f>
        <v>45839</v>
      </c>
      <c r="B2425" s="5">
        <f>TITRES_STAT!D2428</f>
        <v>0.71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6.7293335696617723E-3</v>
      </c>
      <c r="G2425" s="2">
        <f t="shared" si="340"/>
        <v>8.0278389412773588E-3</v>
      </c>
      <c r="H2425" s="2">
        <f t="shared" si="337"/>
        <v>0.83824969819225426</v>
      </c>
      <c r="I2425" s="2">
        <f t="shared" si="338"/>
        <v>45.600426265082163</v>
      </c>
    </row>
    <row r="2426" spans="1:9" ht="13.5" x14ac:dyDescent="0.25">
      <c r="A2426" s="3">
        <f>TITRES_STAT!B2429</f>
        <v>45840</v>
      </c>
      <c r="B2426" s="5">
        <f>TITRES_STAT!D2429</f>
        <v>0.72</v>
      </c>
      <c r="C2426" s="2">
        <f t="shared" si="333"/>
        <v>1.0000000000000009E-2</v>
      </c>
      <c r="D2426" s="2">
        <f t="shared" si="334"/>
        <v>1.0000000000000009E-2</v>
      </c>
      <c r="E2426" s="2">
        <f t="shared" si="335"/>
        <v>0</v>
      </c>
      <c r="F2426" s="2">
        <f t="shared" si="340"/>
        <v>6.9629526004002179E-3</v>
      </c>
      <c r="G2426" s="2">
        <f t="shared" si="340"/>
        <v>7.4544218740432624E-3</v>
      </c>
      <c r="H2426" s="2">
        <f t="shared" si="337"/>
        <v>0.93407010202167795</v>
      </c>
      <c r="I2426" s="2">
        <f t="shared" si="338"/>
        <v>48.295565969676957</v>
      </c>
    </row>
    <row r="2427" spans="1:9" ht="13.5" x14ac:dyDescent="0.25">
      <c r="A2427" s="3">
        <f>TITRES_STAT!B2430</f>
        <v>45841</v>
      </c>
      <c r="B2427" s="5">
        <f>TITRES_STAT!D2430</f>
        <v>0.72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6.4655988432287736E-3</v>
      </c>
      <c r="G2427" s="2">
        <f t="shared" si="340"/>
        <v>6.9219631687544581E-3</v>
      </c>
      <c r="H2427" s="2">
        <f t="shared" si="337"/>
        <v>0.93407010202167795</v>
      </c>
      <c r="I2427" s="2">
        <f t="shared" si="338"/>
        <v>48.295565969676957</v>
      </c>
    </row>
    <row r="2428" spans="1:9" ht="13.5" x14ac:dyDescent="0.25">
      <c r="A2428" s="3">
        <f>TITRES_STAT!B2431</f>
        <v>45842</v>
      </c>
      <c r="B2428" s="5">
        <f>TITRES_STAT!D2431</f>
        <v>0.7</v>
      </c>
      <c r="C2428" s="2">
        <f t="shared" si="333"/>
        <v>-2.0000000000000018E-2</v>
      </c>
      <c r="D2428" s="2">
        <f t="shared" si="334"/>
        <v>0</v>
      </c>
      <c r="E2428" s="2">
        <f t="shared" si="335"/>
        <v>2.0000000000000018E-2</v>
      </c>
      <c r="F2428" s="2">
        <f t="shared" si="340"/>
        <v>6.0037703544267183E-3</v>
      </c>
      <c r="G2428" s="2">
        <f t="shared" si="340"/>
        <v>7.8561086567005695E-3</v>
      </c>
      <c r="H2428" s="2">
        <f t="shared" si="337"/>
        <v>0.76421681735601132</v>
      </c>
      <c r="I2428" s="2">
        <f t="shared" si="338"/>
        <v>43.317624559396528</v>
      </c>
    </row>
    <row r="2429" spans="1:9" ht="13.5" x14ac:dyDescent="0.25">
      <c r="A2429" s="3">
        <f>TITRES_STAT!B2432</f>
        <v>45845</v>
      </c>
      <c r="B2429" s="5">
        <f>TITRES_STAT!D2432</f>
        <v>0.73</v>
      </c>
      <c r="C2429" s="2">
        <f t="shared" si="333"/>
        <v>3.0000000000000027E-2</v>
      </c>
      <c r="D2429" s="2">
        <f t="shared" si="334"/>
        <v>3.0000000000000027E-2</v>
      </c>
      <c r="E2429" s="2">
        <f t="shared" si="335"/>
        <v>0</v>
      </c>
      <c r="F2429" s="2">
        <f t="shared" ref="F2429:G2444" si="341">((F2428*13)+D2429)/14</f>
        <v>7.7177867576819544E-3</v>
      </c>
      <c r="G2429" s="2">
        <f t="shared" si="341"/>
        <v>7.2949580383648146E-3</v>
      </c>
      <c r="H2429" s="2">
        <f t="shared" si="337"/>
        <v>1.0579617753924624</v>
      </c>
      <c r="I2429" s="2">
        <f t="shared" si="338"/>
        <v>51.408232555276903</v>
      </c>
    </row>
    <row r="2430" spans="1:9" ht="13.5" x14ac:dyDescent="0.25">
      <c r="A2430" s="3">
        <f>TITRES_STAT!B2433</f>
        <v>45846</v>
      </c>
      <c r="B2430" s="5">
        <f>TITRES_STAT!D2433</f>
        <v>0.76</v>
      </c>
      <c r="C2430" s="2">
        <f t="shared" si="333"/>
        <v>3.0000000000000027E-2</v>
      </c>
      <c r="D2430" s="2">
        <f t="shared" si="334"/>
        <v>3.0000000000000027E-2</v>
      </c>
      <c r="E2430" s="2">
        <f t="shared" si="335"/>
        <v>0</v>
      </c>
      <c r="F2430" s="2">
        <f t="shared" si="341"/>
        <v>9.3093734178475319E-3</v>
      </c>
      <c r="G2430" s="2">
        <f t="shared" si="341"/>
        <v>6.7738896070530423E-3</v>
      </c>
      <c r="H2430" s="2">
        <f t="shared" si="337"/>
        <v>1.3743024994317177</v>
      </c>
      <c r="I2430" s="2">
        <f t="shared" si="338"/>
        <v>57.882367548391699</v>
      </c>
    </row>
    <row r="2431" spans="1:9" ht="13.5" x14ac:dyDescent="0.25">
      <c r="A2431" s="3">
        <f>TITRES_STAT!B2434</f>
        <v>45847</v>
      </c>
      <c r="B2431" s="5">
        <f>TITRES_STAT!D2434</f>
        <v>0.73</v>
      </c>
      <c r="C2431" s="2">
        <f t="shared" si="333"/>
        <v>-3.0000000000000027E-2</v>
      </c>
      <c r="D2431" s="2">
        <f t="shared" si="334"/>
        <v>0</v>
      </c>
      <c r="E2431" s="2">
        <f t="shared" si="335"/>
        <v>3.0000000000000027E-2</v>
      </c>
      <c r="F2431" s="2">
        <f t="shared" si="341"/>
        <v>8.6444181737155654E-3</v>
      </c>
      <c r="G2431" s="2">
        <f t="shared" si="341"/>
        <v>8.4328974922635407E-3</v>
      </c>
      <c r="H2431" s="2">
        <f t="shared" si="337"/>
        <v>1.0250828000276391</v>
      </c>
      <c r="I2431" s="2">
        <f t="shared" si="338"/>
        <v>50.619303073121173</v>
      </c>
    </row>
    <row r="2432" spans="1:9" ht="13.5" x14ac:dyDescent="0.25">
      <c r="A2432" s="3">
        <f>TITRES_STAT!B2435</f>
        <v>45848</v>
      </c>
      <c r="B2432" s="5">
        <f>TITRES_STAT!D2435</f>
        <v>0.73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8.0269597327358826E-3</v>
      </c>
      <c r="G2432" s="2">
        <f t="shared" si="341"/>
        <v>7.8305476713875742E-3</v>
      </c>
      <c r="H2432" s="2">
        <f t="shared" si="337"/>
        <v>1.0250828000276389</v>
      </c>
      <c r="I2432" s="2">
        <f t="shared" si="338"/>
        <v>50.619303073121173</v>
      </c>
    </row>
    <row r="2433" spans="1:9" ht="13.5" x14ac:dyDescent="0.25">
      <c r="A2433" s="3">
        <f>TITRES_STAT!B2436</f>
        <v>45849</v>
      </c>
      <c r="B2433" s="5">
        <f>TITRES_STAT!D2436</f>
        <v>0.7</v>
      </c>
      <c r="C2433" s="2">
        <f t="shared" si="333"/>
        <v>-3.0000000000000027E-2</v>
      </c>
      <c r="D2433" s="2">
        <f t="shared" si="334"/>
        <v>0</v>
      </c>
      <c r="E2433" s="2">
        <f t="shared" si="335"/>
        <v>3.0000000000000027E-2</v>
      </c>
      <c r="F2433" s="2">
        <f t="shared" si="341"/>
        <v>7.4536054661118916E-3</v>
      </c>
      <c r="G2433" s="2">
        <f t="shared" si="341"/>
        <v>9.414079980574178E-3</v>
      </c>
      <c r="H2433" s="2">
        <f t="shared" si="337"/>
        <v>0.79175081170887673</v>
      </c>
      <c r="I2433" s="2">
        <f t="shared" si="338"/>
        <v>44.188667672696454</v>
      </c>
    </row>
    <row r="2434" spans="1:9" ht="13.5" x14ac:dyDescent="0.25">
      <c r="A2434" s="3">
        <f>TITRES_STAT!B2437</f>
        <v>45852</v>
      </c>
      <c r="B2434" s="5">
        <f>TITRES_STAT!D2437</f>
        <v>0.71</v>
      </c>
      <c r="C2434" s="2">
        <f t="shared" si="333"/>
        <v>1.0000000000000009E-2</v>
      </c>
      <c r="D2434" s="2">
        <f t="shared" si="334"/>
        <v>1.0000000000000009E-2</v>
      </c>
      <c r="E2434" s="2">
        <f t="shared" si="335"/>
        <v>0</v>
      </c>
      <c r="F2434" s="2">
        <f t="shared" si="341"/>
        <v>7.6354907899610427E-3</v>
      </c>
      <c r="G2434" s="2">
        <f t="shared" si="341"/>
        <v>8.7416456962474513E-3</v>
      </c>
      <c r="H2434" s="2">
        <f t="shared" si="337"/>
        <v>0.87346148028382686</v>
      </c>
      <c r="I2434" s="2">
        <f t="shared" si="338"/>
        <v>46.622868389666522</v>
      </c>
    </row>
    <row r="2435" spans="1:9" ht="13.5" x14ac:dyDescent="0.25">
      <c r="A2435" s="3">
        <f>TITRES_STAT!B2438</f>
        <v>45853</v>
      </c>
      <c r="B2435" s="5">
        <f>TITRES_STAT!D2438</f>
        <v>0.72</v>
      </c>
      <c r="C2435" s="2">
        <f t="shared" ref="C2435:C2498" si="342">B2435-B2434</f>
        <v>1.0000000000000009E-2</v>
      </c>
      <c r="D2435" s="2">
        <f t="shared" ref="D2435:D2498" si="343">IF(C2435&gt;0,C2435,0)</f>
        <v>1.0000000000000009E-2</v>
      </c>
      <c r="E2435" s="2">
        <f t="shared" ref="E2435:E2498" si="344">IF(C2435&lt;0,-C2435,0)</f>
        <v>0</v>
      </c>
      <c r="F2435" s="2">
        <f t="shared" si="341"/>
        <v>7.8043843049638252E-3</v>
      </c>
      <c r="G2435" s="2">
        <f t="shared" si="341"/>
        <v>8.1172424322297765E-3</v>
      </c>
      <c r="H2435" s="2">
        <f t="shared" si="337"/>
        <v>0.96145758490300381</v>
      </c>
      <c r="I2435" s="2">
        <f t="shared" si="338"/>
        <v>49.017505772399808</v>
      </c>
    </row>
    <row r="2436" spans="1:9" ht="13.5" x14ac:dyDescent="0.25">
      <c r="A2436" s="3">
        <f>TITRES_STAT!B2439</f>
        <v>45854</v>
      </c>
      <c r="B2436" s="5">
        <f>TITRES_STAT!D2439</f>
        <v>0.75</v>
      </c>
      <c r="C2436" s="2">
        <f t="shared" si="342"/>
        <v>3.0000000000000027E-2</v>
      </c>
      <c r="D2436" s="2">
        <f t="shared" si="343"/>
        <v>3.0000000000000027E-2</v>
      </c>
      <c r="E2436" s="2">
        <f t="shared" si="344"/>
        <v>0</v>
      </c>
      <c r="F2436" s="2">
        <f t="shared" si="341"/>
        <v>9.3897854260378399E-3</v>
      </c>
      <c r="G2436" s="2">
        <f t="shared" si="341"/>
        <v>7.5374394013562208E-3</v>
      </c>
      <c r="H2436" s="2">
        <f t="shared" si="337"/>
        <v>1.2457526921341915</v>
      </c>
      <c r="I2436" s="2">
        <f t="shared" si="338"/>
        <v>55.471499444149543</v>
      </c>
    </row>
    <row r="2437" spans="1:9" ht="13.5" x14ac:dyDescent="0.25">
      <c r="A2437" s="3">
        <f>TITRES_STAT!B2440</f>
        <v>45855</v>
      </c>
      <c r="B2437" s="5">
        <f>TITRES_STAT!D2440</f>
        <v>0.75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8.7190864670351372E-3</v>
      </c>
      <c r="G2437" s="2">
        <f t="shared" si="341"/>
        <v>6.9990508726879199E-3</v>
      </c>
      <c r="H2437" s="2">
        <f t="shared" si="337"/>
        <v>1.2457526921341913</v>
      </c>
      <c r="I2437" s="2">
        <f t="shared" si="338"/>
        <v>55.471499444149543</v>
      </c>
    </row>
    <row r="2438" spans="1:9" ht="13.5" x14ac:dyDescent="0.25">
      <c r="A2438" s="3">
        <f>TITRES_STAT!B2441</f>
        <v>45856</v>
      </c>
      <c r="B2438" s="5">
        <f>TITRES_STAT!D2441</f>
        <v>0.73</v>
      </c>
      <c r="C2438" s="2">
        <f t="shared" si="342"/>
        <v>-2.0000000000000018E-2</v>
      </c>
      <c r="D2438" s="2">
        <f t="shared" si="343"/>
        <v>0</v>
      </c>
      <c r="E2438" s="2">
        <f t="shared" si="344"/>
        <v>2.0000000000000018E-2</v>
      </c>
      <c r="F2438" s="2">
        <f t="shared" si="341"/>
        <v>8.0962945765326276E-3</v>
      </c>
      <c r="G2438" s="2">
        <f t="shared" si="341"/>
        <v>7.9276900960673548E-3</v>
      </c>
      <c r="H2438" s="2">
        <f t="shared" si="337"/>
        <v>1.0212677940764752</v>
      </c>
      <c r="I2438" s="2">
        <f t="shared" si="338"/>
        <v>50.526100354906028</v>
      </c>
    </row>
    <row r="2439" spans="1:9" ht="13.5" x14ac:dyDescent="0.25">
      <c r="A2439" s="3">
        <f>TITRES_STAT!B2442</f>
        <v>45859</v>
      </c>
      <c r="B2439" s="5">
        <f>TITRES_STAT!D2442</f>
        <v>0.75</v>
      </c>
      <c r="C2439" s="2">
        <f t="shared" si="342"/>
        <v>2.0000000000000018E-2</v>
      </c>
      <c r="D2439" s="2">
        <f t="shared" si="343"/>
        <v>2.0000000000000018E-2</v>
      </c>
      <c r="E2439" s="2">
        <f t="shared" si="344"/>
        <v>0</v>
      </c>
      <c r="F2439" s="2">
        <f t="shared" si="341"/>
        <v>8.9465592496374424E-3</v>
      </c>
      <c r="G2439" s="2">
        <f t="shared" si="341"/>
        <v>7.36142651777683E-3</v>
      </c>
      <c r="H2439" s="2">
        <f t="shared" si="337"/>
        <v>1.2153295598390794</v>
      </c>
      <c r="I2439" s="2">
        <f t="shared" si="338"/>
        <v>54.859989315872284</v>
      </c>
    </row>
    <row r="2440" spans="1:9" ht="13.5" x14ac:dyDescent="0.25">
      <c r="A2440" s="3">
        <f>TITRES_STAT!B2443</f>
        <v>45860</v>
      </c>
      <c r="B2440" s="5">
        <f>TITRES_STAT!D2443</f>
        <v>0.72</v>
      </c>
      <c r="C2440" s="2">
        <f t="shared" si="342"/>
        <v>-3.0000000000000027E-2</v>
      </c>
      <c r="D2440" s="2">
        <f t="shared" si="343"/>
        <v>0</v>
      </c>
      <c r="E2440" s="2">
        <f t="shared" si="344"/>
        <v>3.0000000000000027E-2</v>
      </c>
      <c r="F2440" s="2">
        <f t="shared" si="341"/>
        <v>8.3075193032347682E-3</v>
      </c>
      <c r="G2440" s="2">
        <f t="shared" si="341"/>
        <v>8.9784674807927723E-3</v>
      </c>
      <c r="H2440" s="2">
        <f t="shared" si="337"/>
        <v>0.92527141419252978</v>
      </c>
      <c r="I2440" s="2">
        <f t="shared" si="338"/>
        <v>48.05927140307093</v>
      </c>
    </row>
    <row r="2441" spans="1:9" ht="13.5" x14ac:dyDescent="0.25">
      <c r="A2441" s="3">
        <f>TITRES_STAT!B2444</f>
        <v>45861</v>
      </c>
      <c r="B2441" s="5">
        <f>TITRES_STAT!D2444</f>
        <v>0.69</v>
      </c>
      <c r="C2441" s="2">
        <f t="shared" si="342"/>
        <v>-3.0000000000000027E-2</v>
      </c>
      <c r="D2441" s="2">
        <f t="shared" si="343"/>
        <v>0</v>
      </c>
      <c r="E2441" s="2">
        <f t="shared" si="344"/>
        <v>3.0000000000000027E-2</v>
      </c>
      <c r="F2441" s="2">
        <f t="shared" si="341"/>
        <v>7.7141250672894271E-3</v>
      </c>
      <c r="G2441" s="2">
        <f t="shared" si="341"/>
        <v>1.0480005517879004E-2</v>
      </c>
      <c r="H2441" s="2">
        <f t="shared" si="337"/>
        <v>0.73608024863432042</v>
      </c>
      <c r="I2441" s="2">
        <f t="shared" si="338"/>
        <v>42.398976038887298</v>
      </c>
    </row>
    <row r="2442" spans="1:9" ht="13.5" x14ac:dyDescent="0.25">
      <c r="A2442" s="3">
        <f>TITRES_STAT!B2445</f>
        <v>45862</v>
      </c>
      <c r="B2442" s="5">
        <f>TITRES_STAT!D2445</f>
        <v>0.66</v>
      </c>
      <c r="C2442" s="2">
        <f t="shared" si="342"/>
        <v>-2.9999999999999916E-2</v>
      </c>
      <c r="D2442" s="2">
        <f t="shared" si="343"/>
        <v>0</v>
      </c>
      <c r="E2442" s="2">
        <f t="shared" si="344"/>
        <v>2.9999999999999916E-2</v>
      </c>
      <c r="F2442" s="2">
        <f t="shared" si="341"/>
        <v>7.1631161339116107E-3</v>
      </c>
      <c r="G2442" s="2">
        <f t="shared" si="341"/>
        <v>1.1874290838030498E-2</v>
      </c>
      <c r="H2442" s="2">
        <f t="shared" si="337"/>
        <v>0.6032458048753423</v>
      </c>
      <c r="I2442" s="2">
        <f t="shared" si="338"/>
        <v>37.626532565431951</v>
      </c>
    </row>
    <row r="2443" spans="1:9" ht="13.5" x14ac:dyDescent="0.25">
      <c r="A2443" s="3">
        <f>TITRES_STAT!B2446</f>
        <v>45866</v>
      </c>
      <c r="B2443" s="5">
        <f>TITRES_STAT!D2446</f>
        <v>0.67</v>
      </c>
      <c r="C2443" s="2">
        <f t="shared" si="342"/>
        <v>1.0000000000000009E-2</v>
      </c>
      <c r="D2443" s="2">
        <f t="shared" si="343"/>
        <v>1.0000000000000009E-2</v>
      </c>
      <c r="E2443" s="2">
        <f t="shared" si="344"/>
        <v>0</v>
      </c>
      <c r="F2443" s="2">
        <f t="shared" si="341"/>
        <v>7.3657506957750677E-3</v>
      </c>
      <c r="G2443" s="2">
        <f t="shared" si="341"/>
        <v>1.1026127206742606E-2</v>
      </c>
      <c r="H2443" s="2">
        <f t="shared" si="337"/>
        <v>0.66802700147254102</v>
      </c>
      <c r="I2443" s="2">
        <f t="shared" si="338"/>
        <v>40.048932114576331</v>
      </c>
    </row>
    <row r="2444" spans="1:9" ht="13.5" x14ac:dyDescent="0.25">
      <c r="A2444" s="3">
        <f>TITRES_STAT!B2447</f>
        <v>45867</v>
      </c>
      <c r="B2444" s="5">
        <f>TITRES_STAT!D2447</f>
        <v>0.69</v>
      </c>
      <c r="C2444" s="2">
        <f t="shared" si="342"/>
        <v>1.9999999999999907E-2</v>
      </c>
      <c r="D2444" s="2">
        <f t="shared" si="343"/>
        <v>1.9999999999999907E-2</v>
      </c>
      <c r="E2444" s="2">
        <f t="shared" si="344"/>
        <v>0</v>
      </c>
      <c r="F2444" s="2">
        <f t="shared" si="341"/>
        <v>8.2681970746482699E-3</v>
      </c>
      <c r="G2444" s="2">
        <f t="shared" si="341"/>
        <v>1.0238546691975279E-2</v>
      </c>
      <c r="H2444" s="2">
        <f t="shared" si="337"/>
        <v>0.80755573260496816</v>
      </c>
      <c r="I2444" s="2">
        <f t="shared" si="338"/>
        <v>44.676671265961744</v>
      </c>
    </row>
    <row r="2445" spans="1:9" ht="13.5" x14ac:dyDescent="0.25">
      <c r="A2445" s="3">
        <f>TITRES_STAT!B2448</f>
        <v>45868</v>
      </c>
      <c r="B2445" s="5">
        <f>TITRES_STAT!D2448</f>
        <v>0.71</v>
      </c>
      <c r="C2445" s="2">
        <f t="shared" si="342"/>
        <v>2.0000000000000018E-2</v>
      </c>
      <c r="D2445" s="2">
        <f t="shared" si="343"/>
        <v>2.0000000000000018E-2</v>
      </c>
      <c r="E2445" s="2">
        <f t="shared" si="344"/>
        <v>0</v>
      </c>
      <c r="F2445" s="2">
        <f t="shared" ref="F2445:G2460" si="345">((F2444*13)+D2445)/14</f>
        <v>9.1061829978876796E-3</v>
      </c>
      <c r="G2445" s="2">
        <f t="shared" si="345"/>
        <v>9.5072219282627581E-3</v>
      </c>
      <c r="H2445" s="2">
        <f t="shared" si="337"/>
        <v>0.95781744305527539</v>
      </c>
      <c r="I2445" s="2">
        <f t="shared" si="338"/>
        <v>48.922714753248485</v>
      </c>
    </row>
    <row r="2446" spans="1:9" ht="13.5" x14ac:dyDescent="0.25">
      <c r="A2446" s="3">
        <f>TITRES_STAT!B2449</f>
        <v>45869</v>
      </c>
      <c r="B2446" s="5">
        <f>TITRES_STAT!D2449</f>
        <v>0.71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8.4557413551814165E-3</v>
      </c>
      <c r="G2446" s="2">
        <f t="shared" si="345"/>
        <v>8.8281346476725611E-3</v>
      </c>
      <c r="H2446" s="2">
        <f t="shared" si="337"/>
        <v>0.95781744305527539</v>
      </c>
      <c r="I2446" s="2">
        <f t="shared" si="338"/>
        <v>48.922714753248485</v>
      </c>
    </row>
    <row r="2447" spans="1:9" ht="13.5" x14ac:dyDescent="0.25">
      <c r="A2447" s="3">
        <f>TITRES_STAT!B2450</f>
        <v>45870</v>
      </c>
      <c r="B2447" s="5">
        <f>TITRES_STAT!D2450</f>
        <v>0.72</v>
      </c>
      <c r="C2447" s="2">
        <f t="shared" si="342"/>
        <v>1.0000000000000009E-2</v>
      </c>
      <c r="D2447" s="2">
        <f t="shared" si="343"/>
        <v>1.0000000000000009E-2</v>
      </c>
      <c r="E2447" s="2">
        <f t="shared" si="344"/>
        <v>0</v>
      </c>
      <c r="F2447" s="2">
        <f t="shared" si="345"/>
        <v>8.5660455440970309E-3</v>
      </c>
      <c r="G2447" s="2">
        <f t="shared" si="345"/>
        <v>8.1975536014102356E-3</v>
      </c>
      <c r="H2447" s="2">
        <f t="shared" si="337"/>
        <v>1.0449514526655126</v>
      </c>
      <c r="I2447" s="2">
        <f t="shared" si="338"/>
        <v>51.099083614110249</v>
      </c>
    </row>
    <row r="2448" spans="1:9" ht="13.5" x14ac:dyDescent="0.25">
      <c r="A2448" s="3">
        <f>TITRES_STAT!B2451</f>
        <v>45873</v>
      </c>
      <c r="B2448" s="5">
        <f>TITRES_STAT!D2451</f>
        <v>0.71</v>
      </c>
      <c r="C2448" s="2">
        <f t="shared" si="342"/>
        <v>-1.0000000000000009E-2</v>
      </c>
      <c r="D2448" s="2">
        <f t="shared" si="343"/>
        <v>0</v>
      </c>
      <c r="E2448" s="2">
        <f t="shared" si="344"/>
        <v>1.0000000000000009E-2</v>
      </c>
      <c r="F2448" s="2">
        <f t="shared" si="345"/>
        <v>7.9541851480901E-3</v>
      </c>
      <c r="G2448" s="2">
        <f t="shared" si="345"/>
        <v>8.3262997727380755E-3</v>
      </c>
      <c r="H2448" s="2">
        <f t="shared" si="337"/>
        <v>0.95530852421788237</v>
      </c>
      <c r="I2448" s="2">
        <f t="shared" si="338"/>
        <v>48.857175856684968</v>
      </c>
    </row>
    <row r="2449" spans="1:9" ht="13.5" x14ac:dyDescent="0.25">
      <c r="A2449" s="3">
        <f>TITRES_STAT!B2452</f>
        <v>45874</v>
      </c>
      <c r="B2449" s="5">
        <f>TITRES_STAT!D2452</f>
        <v>0.69</v>
      </c>
      <c r="C2449" s="2">
        <f t="shared" si="342"/>
        <v>-2.0000000000000018E-2</v>
      </c>
      <c r="D2449" s="2">
        <f t="shared" si="343"/>
        <v>0</v>
      </c>
      <c r="E2449" s="2">
        <f t="shared" si="344"/>
        <v>2.0000000000000018E-2</v>
      </c>
      <c r="F2449" s="2">
        <f t="shared" si="345"/>
        <v>7.3860290660836643E-3</v>
      </c>
      <c r="G2449" s="2">
        <f t="shared" si="345"/>
        <v>9.160135503256785E-3</v>
      </c>
      <c r="H2449" s="2">
        <f t="shared" ref="H2449:H2508" si="346">F2449/G2449</f>
        <v>0.80632312299939701</v>
      </c>
      <c r="I2449" s="2">
        <f t="shared" ref="I2449:I2508" si="347">IF(G2449=0,100,100-(100/(1+H2449)))</f>
        <v>44.638919401114599</v>
      </c>
    </row>
    <row r="2450" spans="1:9" ht="13.5" x14ac:dyDescent="0.25">
      <c r="A2450" s="3">
        <f>TITRES_STAT!B2453</f>
        <v>45875</v>
      </c>
      <c r="B2450" s="5">
        <f>TITRES_STAT!D2453</f>
        <v>0.66</v>
      </c>
      <c r="C2450" s="2">
        <f t="shared" si="342"/>
        <v>-2.9999999999999916E-2</v>
      </c>
      <c r="D2450" s="2">
        <f t="shared" si="343"/>
        <v>0</v>
      </c>
      <c r="E2450" s="2">
        <f t="shared" si="344"/>
        <v>2.9999999999999916E-2</v>
      </c>
      <c r="F2450" s="2">
        <f t="shared" si="345"/>
        <v>6.8584555613634022E-3</v>
      </c>
      <c r="G2450" s="2">
        <f t="shared" si="345"/>
        <v>1.0648697253024152E-2</v>
      </c>
      <c r="H2450" s="2">
        <f t="shared" si="346"/>
        <v>0.64406522210175998</v>
      </c>
      <c r="I2450" s="2">
        <f t="shared" si="347"/>
        <v>39.175162484027979</v>
      </c>
    </row>
    <row r="2451" spans="1:9" ht="13.5" x14ac:dyDescent="0.25">
      <c r="A2451" s="3">
        <f>TITRES_STAT!B2454</f>
        <v>45876</v>
      </c>
      <c r="B2451" s="5">
        <f>TITRES_STAT!D2454</f>
        <v>0.68</v>
      </c>
      <c r="C2451" s="2">
        <f t="shared" si="342"/>
        <v>2.0000000000000018E-2</v>
      </c>
      <c r="D2451" s="2">
        <f t="shared" si="343"/>
        <v>2.0000000000000018E-2</v>
      </c>
      <c r="E2451" s="2">
        <f t="shared" si="344"/>
        <v>0</v>
      </c>
      <c r="F2451" s="2">
        <f t="shared" si="345"/>
        <v>7.7971373069803031E-3</v>
      </c>
      <c r="G2451" s="2">
        <f t="shared" si="345"/>
        <v>9.8880760206652846E-3</v>
      </c>
      <c r="H2451" s="2">
        <f t="shared" si="346"/>
        <v>0.78853937719379508</v>
      </c>
      <c r="I2451" s="2">
        <f t="shared" si="347"/>
        <v>44.088454928569</v>
      </c>
    </row>
    <row r="2452" spans="1:9" ht="13.5" x14ac:dyDescent="0.25">
      <c r="A2452" s="3">
        <f>TITRES_STAT!B2455</f>
        <v>45877</v>
      </c>
      <c r="B2452" s="5">
        <f>TITRES_STAT!D2455</f>
        <v>0.7</v>
      </c>
      <c r="C2452" s="2">
        <f t="shared" si="342"/>
        <v>1.9999999999999907E-2</v>
      </c>
      <c r="D2452" s="2">
        <f t="shared" si="343"/>
        <v>1.9999999999999907E-2</v>
      </c>
      <c r="E2452" s="2">
        <f t="shared" si="344"/>
        <v>0</v>
      </c>
      <c r="F2452" s="2">
        <f t="shared" si="345"/>
        <v>8.6687703564817028E-3</v>
      </c>
      <c r="G2452" s="2">
        <f t="shared" si="345"/>
        <v>9.1817848763320487E-3</v>
      </c>
      <c r="H2452" s="2">
        <f t="shared" si="346"/>
        <v>0.94412692883137062</v>
      </c>
      <c r="I2452" s="2">
        <f t="shared" si="347"/>
        <v>48.56302923589935</v>
      </c>
    </row>
    <row r="2453" spans="1:9" ht="13.5" x14ac:dyDescent="0.25">
      <c r="A2453" s="3">
        <f>TITRES_STAT!B2456</f>
        <v>45880</v>
      </c>
      <c r="B2453" s="5">
        <f>TITRES_STAT!D2456</f>
        <v>0.69</v>
      </c>
      <c r="C2453" s="2">
        <f t="shared" si="342"/>
        <v>-1.0000000000000009E-2</v>
      </c>
      <c r="D2453" s="2">
        <f t="shared" si="343"/>
        <v>0</v>
      </c>
      <c r="E2453" s="2">
        <f t="shared" si="344"/>
        <v>1.0000000000000009E-2</v>
      </c>
      <c r="F2453" s="2">
        <f t="shared" si="345"/>
        <v>8.049572473875867E-3</v>
      </c>
      <c r="G2453" s="2">
        <f t="shared" si="345"/>
        <v>9.2402288137369039E-3</v>
      </c>
      <c r="H2453" s="2">
        <f t="shared" si="346"/>
        <v>0.87114427966426999</v>
      </c>
      <c r="I2453" s="2">
        <f t="shared" si="347"/>
        <v>46.556766847534341</v>
      </c>
    </row>
    <row r="2454" spans="1:9" ht="13.5" x14ac:dyDescent="0.25">
      <c r="A2454" s="3">
        <f>TITRES_STAT!B2457</f>
        <v>45881</v>
      </c>
      <c r="B2454" s="5">
        <f>TITRES_STAT!D2457</f>
        <v>0.68</v>
      </c>
      <c r="C2454" s="2">
        <f t="shared" si="342"/>
        <v>-9.9999999999998979E-3</v>
      </c>
      <c r="D2454" s="2">
        <f t="shared" si="343"/>
        <v>0</v>
      </c>
      <c r="E2454" s="2">
        <f t="shared" si="344"/>
        <v>9.9999999999998979E-3</v>
      </c>
      <c r="F2454" s="2">
        <f t="shared" si="345"/>
        <v>7.4746030114561613E-3</v>
      </c>
      <c r="G2454" s="2">
        <f t="shared" si="345"/>
        <v>9.2944981841842599E-3</v>
      </c>
      <c r="H2454" s="2">
        <f t="shared" si="346"/>
        <v>0.80419651102575118</v>
      </c>
      <c r="I2454" s="2">
        <f t="shared" si="347"/>
        <v>44.573665125232743</v>
      </c>
    </row>
    <row r="2455" spans="1:9" ht="13.5" x14ac:dyDescent="0.25">
      <c r="A2455" s="3">
        <f>TITRES_STAT!B2458</f>
        <v>45883</v>
      </c>
      <c r="B2455" s="5">
        <f>TITRES_STAT!D2458</f>
        <v>0.67</v>
      </c>
      <c r="C2455" s="2">
        <f t="shared" si="342"/>
        <v>-1.0000000000000009E-2</v>
      </c>
      <c r="D2455" s="2">
        <f t="shared" si="343"/>
        <v>0</v>
      </c>
      <c r="E2455" s="2">
        <f t="shared" si="344"/>
        <v>1.0000000000000009E-2</v>
      </c>
      <c r="F2455" s="2">
        <f t="shared" si="345"/>
        <v>6.94070279635215E-3</v>
      </c>
      <c r="G2455" s="2">
        <f t="shared" si="345"/>
        <v>9.3448911710282412E-3</v>
      </c>
      <c r="H2455" s="2">
        <f t="shared" si="346"/>
        <v>0.74272697983581204</v>
      </c>
      <c r="I2455" s="2">
        <f t="shared" si="347"/>
        <v>42.618665369247154</v>
      </c>
    </row>
    <row r="2456" spans="1:9" ht="13.5" x14ac:dyDescent="0.25">
      <c r="A2456" s="3">
        <f>TITRES_STAT!B2459</f>
        <v>45884</v>
      </c>
      <c r="B2456" s="5">
        <f>TITRES_STAT!D2459</f>
        <v>0.7</v>
      </c>
      <c r="C2456" s="2">
        <f t="shared" si="342"/>
        <v>2.9999999999999916E-2</v>
      </c>
      <c r="D2456" s="2">
        <f t="shared" si="343"/>
        <v>2.9999999999999916E-2</v>
      </c>
      <c r="E2456" s="2">
        <f t="shared" si="344"/>
        <v>0</v>
      </c>
      <c r="F2456" s="2">
        <f t="shared" si="345"/>
        <v>8.5877954537555614E-3</v>
      </c>
      <c r="G2456" s="2">
        <f t="shared" si="345"/>
        <v>8.677398944526224E-3</v>
      </c>
      <c r="H2456" s="2">
        <f t="shared" si="346"/>
        <v>0.98967392287210842</v>
      </c>
      <c r="I2456" s="2">
        <f t="shared" si="347"/>
        <v>49.740508306180494</v>
      </c>
    </row>
    <row r="2457" spans="1:9" ht="13.5" x14ac:dyDescent="0.25">
      <c r="A2457" s="3">
        <f>TITRES_STAT!B2460</f>
        <v>45887</v>
      </c>
      <c r="B2457" s="5">
        <f>TITRES_STAT!D2460</f>
        <v>0.72</v>
      </c>
      <c r="C2457" s="2">
        <f t="shared" si="342"/>
        <v>2.0000000000000018E-2</v>
      </c>
      <c r="D2457" s="2">
        <f t="shared" si="343"/>
        <v>2.0000000000000018E-2</v>
      </c>
      <c r="E2457" s="2">
        <f t="shared" si="344"/>
        <v>0</v>
      </c>
      <c r="F2457" s="2">
        <f t="shared" si="345"/>
        <v>9.4029529213444513E-3</v>
      </c>
      <c r="G2457" s="2">
        <f t="shared" si="345"/>
        <v>8.057584734202922E-3</v>
      </c>
      <c r="H2457" s="2">
        <f t="shared" si="346"/>
        <v>1.1669691640263733</v>
      </c>
      <c r="I2457" s="2">
        <f t="shared" si="347"/>
        <v>53.85259667738265</v>
      </c>
    </row>
    <row r="2458" spans="1:9" ht="13.5" x14ac:dyDescent="0.25">
      <c r="A2458" s="3">
        <f>TITRES_STAT!B2461</f>
        <v>45888</v>
      </c>
      <c r="B2458" s="5">
        <f>TITRES_STAT!D2461</f>
        <v>0.72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8.731313426962704E-3</v>
      </c>
      <c r="G2458" s="2">
        <f t="shared" si="345"/>
        <v>7.482042967474142E-3</v>
      </c>
      <c r="H2458" s="2">
        <f t="shared" si="346"/>
        <v>1.1669691640263733</v>
      </c>
      <c r="I2458" s="2">
        <f t="shared" si="347"/>
        <v>53.85259667738265</v>
      </c>
    </row>
    <row r="2459" spans="1:9" ht="13.5" x14ac:dyDescent="0.25">
      <c r="A2459" s="3">
        <f>TITRES_STAT!B2462</f>
        <v>45889</v>
      </c>
      <c r="B2459" s="5">
        <f>TITRES_STAT!D2462</f>
        <v>0.69</v>
      </c>
      <c r="C2459" s="2">
        <f t="shared" si="342"/>
        <v>-3.0000000000000027E-2</v>
      </c>
      <c r="D2459" s="2">
        <f t="shared" si="343"/>
        <v>0</v>
      </c>
      <c r="E2459" s="2">
        <f t="shared" si="344"/>
        <v>3.0000000000000027E-2</v>
      </c>
      <c r="F2459" s="2">
        <f t="shared" si="345"/>
        <v>8.1076481821796536E-3</v>
      </c>
      <c r="G2459" s="2">
        <f t="shared" si="345"/>
        <v>9.0904684697974188E-3</v>
      </c>
      <c r="H2459" s="2">
        <f t="shared" si="346"/>
        <v>0.89188452818651409</v>
      </c>
      <c r="I2459" s="2">
        <f t="shared" si="347"/>
        <v>47.142651409144904</v>
      </c>
    </row>
    <row r="2460" spans="1:9" ht="13.5" x14ac:dyDescent="0.25">
      <c r="A2460" s="3">
        <f>TITRES_STAT!B2463</f>
        <v>45890</v>
      </c>
      <c r="B2460" s="5">
        <f>TITRES_STAT!D2463</f>
        <v>0.68</v>
      </c>
      <c r="C2460" s="2">
        <f t="shared" si="342"/>
        <v>-9.9999999999998979E-3</v>
      </c>
      <c r="D2460" s="2">
        <f t="shared" si="343"/>
        <v>0</v>
      </c>
      <c r="E2460" s="2">
        <f t="shared" si="344"/>
        <v>9.9999999999998979E-3</v>
      </c>
      <c r="F2460" s="2">
        <f t="shared" si="345"/>
        <v>7.5285304548811062E-3</v>
      </c>
      <c r="G2460" s="2">
        <f t="shared" si="345"/>
        <v>9.1554350076690251E-3</v>
      </c>
      <c r="H2460" s="2">
        <f t="shared" si="346"/>
        <v>0.82230177469173815</v>
      </c>
      <c r="I2460" s="2">
        <f t="shared" si="347"/>
        <v>45.124346917284839</v>
      </c>
    </row>
    <row r="2461" spans="1:9" ht="13.5" x14ac:dyDescent="0.25">
      <c r="A2461" s="3">
        <f>TITRES_STAT!B2464</f>
        <v>45891</v>
      </c>
      <c r="B2461" s="5">
        <f>TITRES_STAT!D2464</f>
        <v>0.66</v>
      </c>
      <c r="C2461" s="2">
        <f t="shared" si="342"/>
        <v>-2.0000000000000018E-2</v>
      </c>
      <c r="D2461" s="2">
        <f t="shared" si="343"/>
        <v>0</v>
      </c>
      <c r="E2461" s="2">
        <f t="shared" si="344"/>
        <v>2.0000000000000018E-2</v>
      </c>
      <c r="F2461" s="2">
        <f t="shared" ref="F2461:G2476" si="348">((F2460*13)+D2461)/14</f>
        <v>6.9907782795324558E-3</v>
      </c>
      <c r="G2461" s="2">
        <f t="shared" si="348"/>
        <v>9.9300467928355261E-3</v>
      </c>
      <c r="H2461" s="2">
        <f t="shared" si="346"/>
        <v>0.70400255158679248</v>
      </c>
      <c r="I2461" s="2">
        <f t="shared" si="347"/>
        <v>41.314641866657702</v>
      </c>
    </row>
    <row r="2462" spans="1:9" ht="13.5" x14ac:dyDescent="0.25">
      <c r="A2462" s="3">
        <f>TITRES_STAT!B2465</f>
        <v>45894</v>
      </c>
      <c r="B2462" s="5">
        <f>TITRES_STAT!D2465</f>
        <v>0.66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6.491436973851566E-3</v>
      </c>
      <c r="G2462" s="2">
        <f t="shared" si="348"/>
        <v>9.2207577362044164E-3</v>
      </c>
      <c r="H2462" s="2">
        <f t="shared" si="346"/>
        <v>0.70400255158679248</v>
      </c>
      <c r="I2462" s="2">
        <f t="shared" si="347"/>
        <v>41.314641866657702</v>
      </c>
    </row>
    <row r="2463" spans="1:9" ht="13.5" x14ac:dyDescent="0.25">
      <c r="A2463" s="3">
        <f>TITRES_STAT!B2466</f>
        <v>45895</v>
      </c>
      <c r="B2463" s="5">
        <f>TITRES_STAT!D2466</f>
        <v>0.68</v>
      </c>
      <c r="C2463" s="2">
        <f t="shared" si="342"/>
        <v>2.0000000000000018E-2</v>
      </c>
      <c r="D2463" s="2">
        <f t="shared" si="343"/>
        <v>2.0000000000000018E-2</v>
      </c>
      <c r="E2463" s="2">
        <f t="shared" si="344"/>
        <v>0</v>
      </c>
      <c r="F2463" s="2">
        <f t="shared" si="348"/>
        <v>7.4563343328621695E-3</v>
      </c>
      <c r="G2463" s="2">
        <f t="shared" si="348"/>
        <v>8.5621321836183862E-3</v>
      </c>
      <c r="H2463" s="2">
        <f t="shared" si="346"/>
        <v>0.87085017761441486</v>
      </c>
      <c r="I2463" s="2">
        <f t="shared" si="347"/>
        <v>46.548365445535879</v>
      </c>
    </row>
    <row r="2464" spans="1:9" ht="13.5" x14ac:dyDescent="0.25">
      <c r="A2464" s="3">
        <f>TITRES_STAT!B2467</f>
        <v>45896</v>
      </c>
      <c r="B2464" s="5">
        <f>TITRES_STAT!D2467</f>
        <v>0.69</v>
      </c>
      <c r="C2464" s="2">
        <f t="shared" si="342"/>
        <v>9.9999999999998979E-3</v>
      </c>
      <c r="D2464" s="2">
        <f t="shared" si="343"/>
        <v>9.9999999999998979E-3</v>
      </c>
      <c r="E2464" s="2">
        <f t="shared" si="344"/>
        <v>0</v>
      </c>
      <c r="F2464" s="2">
        <f t="shared" si="348"/>
        <v>7.6380247376577216E-3</v>
      </c>
      <c r="G2464" s="2">
        <f t="shared" si="348"/>
        <v>7.9505513133599302E-3</v>
      </c>
      <c r="H2464" s="2">
        <f t="shared" si="346"/>
        <v>0.96069120701390276</v>
      </c>
      <c r="I2464" s="2">
        <f t="shared" si="347"/>
        <v>48.997578179432857</v>
      </c>
    </row>
    <row r="2465" spans="1:9" ht="13.5" x14ac:dyDescent="0.25">
      <c r="A2465" s="3">
        <f>TITRES_STAT!B2468</f>
        <v>45897</v>
      </c>
      <c r="B2465" s="5">
        <f>TITRES_STAT!D2468</f>
        <v>0.69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7.0924515421107422E-3</v>
      </c>
      <c r="G2465" s="2">
        <f t="shared" si="348"/>
        <v>7.3826547909770779E-3</v>
      </c>
      <c r="H2465" s="2">
        <f t="shared" si="346"/>
        <v>0.96069120701390298</v>
      </c>
      <c r="I2465" s="2">
        <f t="shared" si="347"/>
        <v>48.997578179432864</v>
      </c>
    </row>
    <row r="2466" spans="1:9" ht="13.5" x14ac:dyDescent="0.25">
      <c r="A2466" s="3">
        <f>TITRES_STAT!B2469</f>
        <v>45898</v>
      </c>
      <c r="B2466" s="5">
        <f>TITRES_STAT!D2469</f>
        <v>0.69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6.5858478605314037E-3</v>
      </c>
      <c r="G2466" s="2">
        <f t="shared" si="348"/>
        <v>6.855322305907287E-3</v>
      </c>
      <c r="H2466" s="2">
        <f t="shared" si="346"/>
        <v>0.96069120701390287</v>
      </c>
      <c r="I2466" s="2">
        <f t="shared" si="347"/>
        <v>48.997578179432864</v>
      </c>
    </row>
    <row r="2467" spans="1:9" ht="13.5" x14ac:dyDescent="0.25">
      <c r="A2467" s="3">
        <f>TITRES_STAT!B2470</f>
        <v>45901</v>
      </c>
      <c r="B2467" s="5">
        <f>TITRES_STAT!D2470</f>
        <v>0.66</v>
      </c>
      <c r="C2467" s="2">
        <f t="shared" si="342"/>
        <v>-2.9999999999999916E-2</v>
      </c>
      <c r="D2467" s="2">
        <f t="shared" si="343"/>
        <v>0</v>
      </c>
      <c r="E2467" s="2">
        <f t="shared" si="344"/>
        <v>2.9999999999999916E-2</v>
      </c>
      <c r="F2467" s="2">
        <f t="shared" si="348"/>
        <v>6.1154301562077323E-3</v>
      </c>
      <c r="G2467" s="2">
        <f t="shared" si="348"/>
        <v>8.5085135697710468E-3</v>
      </c>
      <c r="H2467" s="2">
        <f t="shared" si="346"/>
        <v>0.71874248140527919</v>
      </c>
      <c r="I2467" s="2">
        <f t="shared" si="347"/>
        <v>41.81792730331658</v>
      </c>
    </row>
    <row r="2468" spans="1:9" ht="13.5" x14ac:dyDescent="0.25">
      <c r="A2468" s="3">
        <f>TITRES_STAT!B2471</f>
        <v>45902</v>
      </c>
      <c r="B2468" s="5">
        <f>TITRES_STAT!D2471</f>
        <v>0.66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5.678613716478609E-3</v>
      </c>
      <c r="G2468" s="2">
        <f t="shared" si="348"/>
        <v>7.900762600501687E-3</v>
      </c>
      <c r="H2468" s="2">
        <f t="shared" si="346"/>
        <v>0.71874248140527919</v>
      </c>
      <c r="I2468" s="2">
        <f t="shared" si="347"/>
        <v>41.81792730331658</v>
      </c>
    </row>
    <row r="2469" spans="1:9" ht="13.5" x14ac:dyDescent="0.25">
      <c r="A2469" s="3">
        <f>TITRES_STAT!B2472</f>
        <v>45903</v>
      </c>
      <c r="B2469" s="5">
        <f>TITRES_STAT!D2472</f>
        <v>0.66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5.2729984510158515E-3</v>
      </c>
      <c r="G2469" s="2">
        <f t="shared" si="348"/>
        <v>7.3364224147515669E-3</v>
      </c>
      <c r="H2469" s="2">
        <f t="shared" si="346"/>
        <v>0.71874248140527919</v>
      </c>
      <c r="I2469" s="2">
        <f t="shared" si="347"/>
        <v>41.81792730331658</v>
      </c>
    </row>
    <row r="2470" spans="1:9" ht="13.5" x14ac:dyDescent="0.25">
      <c r="A2470" s="3">
        <f>TITRES_STAT!B2473</f>
        <v>45905</v>
      </c>
      <c r="B2470" s="5">
        <f>TITRES_STAT!D2473</f>
        <v>0.64</v>
      </c>
      <c r="C2470" s="2">
        <f t="shared" si="342"/>
        <v>-2.0000000000000018E-2</v>
      </c>
      <c r="D2470" s="2">
        <f t="shared" si="343"/>
        <v>0</v>
      </c>
      <c r="E2470" s="2">
        <f t="shared" si="344"/>
        <v>2.0000000000000018E-2</v>
      </c>
      <c r="F2470" s="2">
        <f t="shared" si="348"/>
        <v>4.8963557045147198E-3</v>
      </c>
      <c r="G2470" s="2">
        <f t="shared" si="348"/>
        <v>8.2409636708407428E-3</v>
      </c>
      <c r="H2470" s="2">
        <f t="shared" si="346"/>
        <v>0.594148439440359</v>
      </c>
      <c r="I2470" s="2">
        <f t="shared" si="347"/>
        <v>37.270584391058364</v>
      </c>
    </row>
    <row r="2471" spans="1:9" ht="13.5" x14ac:dyDescent="0.25">
      <c r="A2471" s="3">
        <f>TITRES_STAT!B2474</f>
        <v>45908</v>
      </c>
      <c r="B2471" s="5">
        <f>TITRES_STAT!D2474</f>
        <v>0.65</v>
      </c>
      <c r="C2471" s="2">
        <f t="shared" si="342"/>
        <v>1.0000000000000009E-2</v>
      </c>
      <c r="D2471" s="2">
        <f t="shared" si="343"/>
        <v>1.0000000000000009E-2</v>
      </c>
      <c r="E2471" s="2">
        <f t="shared" si="344"/>
        <v>0</v>
      </c>
      <c r="F2471" s="2">
        <f t="shared" si="348"/>
        <v>5.2609017256208118E-3</v>
      </c>
      <c r="G2471" s="2">
        <f t="shared" si="348"/>
        <v>7.6523234086378327E-3</v>
      </c>
      <c r="H2471" s="2">
        <f t="shared" si="346"/>
        <v>0.68749077171547424</v>
      </c>
      <c r="I2471" s="2">
        <f t="shared" si="347"/>
        <v>40.740416673009882</v>
      </c>
    </row>
    <row r="2472" spans="1:9" ht="13.5" x14ac:dyDescent="0.25">
      <c r="A2472" s="3">
        <f>TITRES_STAT!B2475</f>
        <v>45909</v>
      </c>
      <c r="B2472" s="5">
        <f>TITRES_STAT!D2475</f>
        <v>0.67</v>
      </c>
      <c r="C2472" s="2">
        <f t="shared" si="342"/>
        <v>2.0000000000000018E-2</v>
      </c>
      <c r="D2472" s="2">
        <f t="shared" si="343"/>
        <v>2.0000000000000018E-2</v>
      </c>
      <c r="E2472" s="2">
        <f t="shared" si="344"/>
        <v>0</v>
      </c>
      <c r="F2472" s="2">
        <f t="shared" si="348"/>
        <v>6.3136944595050407E-3</v>
      </c>
      <c r="G2472" s="2">
        <f t="shared" si="348"/>
        <v>7.1057288794494156E-3</v>
      </c>
      <c r="H2472" s="2">
        <f t="shared" si="346"/>
        <v>0.88853579507726088</v>
      </c>
      <c r="I2472" s="2">
        <f t="shared" si="347"/>
        <v>47.048925278162947</v>
      </c>
    </row>
    <row r="2473" spans="1:9" ht="13.5" x14ac:dyDescent="0.25">
      <c r="A2473" s="3">
        <f>TITRES_STAT!B2476</f>
        <v>45910</v>
      </c>
      <c r="B2473" s="5">
        <f>TITRES_STAT!D2476</f>
        <v>0.67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5.8627162838261098E-3</v>
      </c>
      <c r="G2473" s="2">
        <f t="shared" si="348"/>
        <v>6.5981768166315999E-3</v>
      </c>
      <c r="H2473" s="2">
        <f t="shared" si="346"/>
        <v>0.88853579507726099</v>
      </c>
      <c r="I2473" s="2">
        <f t="shared" si="347"/>
        <v>47.048925278162947</v>
      </c>
    </row>
    <row r="2474" spans="1:9" ht="13.5" x14ac:dyDescent="0.25">
      <c r="A2474" s="3">
        <f>TITRES_STAT!B2477</f>
        <v>45911</v>
      </c>
      <c r="B2474" s="5">
        <f>TITRES_STAT!D2477</f>
        <v>0.65</v>
      </c>
      <c r="C2474" s="2">
        <f t="shared" si="342"/>
        <v>-2.0000000000000018E-2</v>
      </c>
      <c r="D2474" s="2">
        <f t="shared" si="343"/>
        <v>0</v>
      </c>
      <c r="E2474" s="2">
        <f t="shared" si="344"/>
        <v>2.0000000000000018E-2</v>
      </c>
      <c r="F2474" s="2">
        <f t="shared" si="348"/>
        <v>5.4439508349813873E-3</v>
      </c>
      <c r="G2474" s="2">
        <f t="shared" si="348"/>
        <v>7.5554499011579162E-3</v>
      </c>
      <c r="H2474" s="2">
        <f t="shared" si="346"/>
        <v>0.72053298032550916</v>
      </c>
      <c r="I2474" s="2">
        <f t="shared" si="347"/>
        <v>41.878475365766654</v>
      </c>
    </row>
    <row r="2475" spans="1:9" ht="13.5" x14ac:dyDescent="0.25">
      <c r="A2475" s="3">
        <f>TITRES_STAT!B2478</f>
        <v>45912</v>
      </c>
      <c r="B2475" s="5">
        <f>TITRES_STAT!D2478</f>
        <v>0.65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5.0550972039112877E-3</v>
      </c>
      <c r="G2475" s="2">
        <f t="shared" si="348"/>
        <v>7.0157749082180648E-3</v>
      </c>
      <c r="H2475" s="2">
        <f t="shared" si="346"/>
        <v>0.72053298032550916</v>
      </c>
      <c r="I2475" s="2">
        <f t="shared" si="347"/>
        <v>41.878475365766654</v>
      </c>
    </row>
    <row r="2476" spans="1:9" ht="13.5" x14ac:dyDescent="0.25">
      <c r="A2476" s="3">
        <f>TITRES_STAT!B2479</f>
        <v>45915</v>
      </c>
      <c r="B2476" s="5">
        <f>TITRES_STAT!D2479</f>
        <v>0.64</v>
      </c>
      <c r="C2476" s="2">
        <f t="shared" si="342"/>
        <v>-1.0000000000000009E-2</v>
      </c>
      <c r="D2476" s="2">
        <f t="shared" si="343"/>
        <v>0</v>
      </c>
      <c r="E2476" s="2">
        <f t="shared" si="344"/>
        <v>1.0000000000000009E-2</v>
      </c>
      <c r="F2476" s="2">
        <f t="shared" si="348"/>
        <v>4.6940188322033378E-3</v>
      </c>
      <c r="G2476" s="2">
        <f t="shared" si="348"/>
        <v>7.2289338433453466E-3</v>
      </c>
      <c r="H2476" s="2">
        <f t="shared" si="346"/>
        <v>0.64933763870649541</v>
      </c>
      <c r="I2476" s="2">
        <f t="shared" si="347"/>
        <v>39.36960046675118</v>
      </c>
    </row>
    <row r="2477" spans="1:9" ht="13.5" x14ac:dyDescent="0.25">
      <c r="A2477" s="3">
        <f>TITRES_STAT!B2480</f>
        <v>45916</v>
      </c>
      <c r="B2477" s="5">
        <f>TITRES_STAT!D2480</f>
        <v>0.64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4.3587317727602423E-3</v>
      </c>
      <c r="G2477" s="2">
        <f t="shared" si="349"/>
        <v>6.7125814259635366E-3</v>
      </c>
      <c r="H2477" s="2">
        <f t="shared" si="346"/>
        <v>0.6493376387064953</v>
      </c>
      <c r="I2477" s="2">
        <f t="shared" si="347"/>
        <v>39.36960046675118</v>
      </c>
    </row>
    <row r="2478" spans="1:9" ht="13.5" x14ac:dyDescent="0.25">
      <c r="A2478" s="3">
        <f>TITRES_STAT!B2481</f>
        <v>45917</v>
      </c>
      <c r="B2478" s="5">
        <f>TITRES_STAT!D2481</f>
        <v>0.64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4.047393788991654E-3</v>
      </c>
      <c r="G2478" s="2">
        <f t="shared" si="349"/>
        <v>6.2331113241089978E-3</v>
      </c>
      <c r="H2478" s="2">
        <f t="shared" si="346"/>
        <v>0.64933763870649541</v>
      </c>
      <c r="I2478" s="2">
        <f t="shared" si="347"/>
        <v>39.36960046675118</v>
      </c>
    </row>
    <row r="2479" spans="1:9" ht="13.5" x14ac:dyDescent="0.25">
      <c r="A2479" s="3">
        <f>TITRES_STAT!B2482</f>
        <v>45918</v>
      </c>
      <c r="B2479" s="5">
        <f>TITRES_STAT!D2482</f>
        <v>0.63</v>
      </c>
      <c r="C2479" s="2">
        <f t="shared" si="342"/>
        <v>-1.0000000000000009E-2</v>
      </c>
      <c r="D2479" s="2">
        <f t="shared" si="343"/>
        <v>0</v>
      </c>
      <c r="E2479" s="2">
        <f t="shared" si="344"/>
        <v>1.0000000000000009E-2</v>
      </c>
      <c r="F2479" s="2">
        <f t="shared" si="349"/>
        <v>3.7582942326351075E-3</v>
      </c>
      <c r="G2479" s="2">
        <f t="shared" si="349"/>
        <v>6.5021748009583555E-3</v>
      </c>
      <c r="H2479" s="2">
        <f t="shared" si="346"/>
        <v>0.5780057208060867</v>
      </c>
      <c r="I2479" s="2">
        <f t="shared" si="347"/>
        <v>36.628873595643633</v>
      </c>
    </row>
    <row r="2480" spans="1:9" ht="13.5" x14ac:dyDescent="0.25">
      <c r="A2480" s="3">
        <f>TITRES_STAT!B2483</f>
        <v>45919</v>
      </c>
      <c r="B2480" s="5">
        <f>TITRES_STAT!D2483</f>
        <v>0.62</v>
      </c>
      <c r="C2480" s="2">
        <f t="shared" si="342"/>
        <v>-1.0000000000000009E-2</v>
      </c>
      <c r="D2480" s="2">
        <f t="shared" si="343"/>
        <v>0</v>
      </c>
      <c r="E2480" s="2">
        <f t="shared" si="344"/>
        <v>1.0000000000000009E-2</v>
      </c>
      <c r="F2480" s="2">
        <f t="shared" si="349"/>
        <v>3.4898446445897425E-3</v>
      </c>
      <c r="G2480" s="2">
        <f t="shared" si="349"/>
        <v>6.7520194580327599E-3</v>
      </c>
      <c r="H2480" s="2">
        <f t="shared" si="346"/>
        <v>0.51685938796250586</v>
      </c>
      <c r="I2480" s="2">
        <f t="shared" si="347"/>
        <v>34.074311176381883</v>
      </c>
    </row>
    <row r="2481" spans="1:9" ht="13.5" x14ac:dyDescent="0.25">
      <c r="A2481" s="3">
        <f>TITRES_STAT!B2484</f>
        <v>45922</v>
      </c>
      <c r="B2481" s="5">
        <f>TITRES_STAT!D2484</f>
        <v>0.63</v>
      </c>
      <c r="C2481" s="2">
        <f t="shared" si="342"/>
        <v>1.0000000000000009E-2</v>
      </c>
      <c r="D2481" s="2">
        <f t="shared" si="343"/>
        <v>1.0000000000000009E-2</v>
      </c>
      <c r="E2481" s="2">
        <f t="shared" si="344"/>
        <v>0</v>
      </c>
      <c r="F2481" s="2">
        <f t="shared" si="349"/>
        <v>3.9548557414047615E-3</v>
      </c>
      <c r="G2481" s="2">
        <f t="shared" si="349"/>
        <v>6.2697323538875634E-3</v>
      </c>
      <c r="H2481" s="2">
        <f t="shared" si="346"/>
        <v>0.63078541765065033</v>
      </c>
      <c r="I2481" s="2">
        <f t="shared" si="347"/>
        <v>38.679853941751297</v>
      </c>
    </row>
    <row r="2482" spans="1:9" ht="13.5" x14ac:dyDescent="0.25">
      <c r="A2482" s="3">
        <f>TITRES_STAT!B2485</f>
        <v>45923</v>
      </c>
      <c r="B2482" s="5">
        <f>TITRES_STAT!D2485</f>
        <v>0.64</v>
      </c>
      <c r="C2482" s="2">
        <f t="shared" si="342"/>
        <v>1.0000000000000009E-2</v>
      </c>
      <c r="D2482" s="2">
        <f t="shared" si="343"/>
        <v>1.0000000000000009E-2</v>
      </c>
      <c r="E2482" s="2">
        <f t="shared" si="344"/>
        <v>0</v>
      </c>
      <c r="F2482" s="2">
        <f t="shared" si="349"/>
        <v>4.3866517598758507E-3</v>
      </c>
      <c r="G2482" s="2">
        <f t="shared" si="349"/>
        <v>5.8218943286098808E-3</v>
      </c>
      <c r="H2482" s="2">
        <f t="shared" si="346"/>
        <v>0.75347498808403668</v>
      </c>
      <c r="I2482" s="2">
        <f t="shared" si="347"/>
        <v>42.970386986091739</v>
      </c>
    </row>
    <row r="2483" spans="1:9" ht="13.5" x14ac:dyDescent="0.25">
      <c r="A2483" s="3">
        <f>TITRES_STAT!B2486</f>
        <v>45924</v>
      </c>
      <c r="B2483" s="5">
        <f>TITRES_STAT!D2486</f>
        <v>0.63</v>
      </c>
      <c r="C2483" s="2">
        <f t="shared" si="342"/>
        <v>-1.0000000000000009E-2</v>
      </c>
      <c r="D2483" s="2">
        <f t="shared" si="343"/>
        <v>0</v>
      </c>
      <c r="E2483" s="2">
        <f t="shared" si="344"/>
        <v>1.0000000000000009E-2</v>
      </c>
      <c r="F2483" s="2">
        <f t="shared" si="349"/>
        <v>4.0733194913132901E-3</v>
      </c>
      <c r="G2483" s="2">
        <f t="shared" si="349"/>
        <v>6.1203304479948905E-3</v>
      </c>
      <c r="H2483" s="2">
        <f t="shared" si="346"/>
        <v>0.66553914464663733</v>
      </c>
      <c r="I2483" s="2">
        <f t="shared" si="347"/>
        <v>39.95938172848161</v>
      </c>
    </row>
    <row r="2484" spans="1:9" ht="13.5" x14ac:dyDescent="0.25">
      <c r="A2484" s="3">
        <f>TITRES_STAT!B2487</f>
        <v>45925</v>
      </c>
      <c r="B2484" s="5">
        <f>TITRES_STAT!D2487</f>
        <v>0.63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3.7823680990766266E-3</v>
      </c>
      <c r="G2484" s="2">
        <f t="shared" si="349"/>
        <v>5.6831639874238274E-3</v>
      </c>
      <c r="H2484" s="2">
        <f t="shared" si="346"/>
        <v>0.66553914464663733</v>
      </c>
      <c r="I2484" s="2">
        <f t="shared" si="347"/>
        <v>39.95938172848161</v>
      </c>
    </row>
    <row r="2485" spans="1:9" ht="13.5" x14ac:dyDescent="0.25">
      <c r="A2485" s="3">
        <f>TITRES_STAT!B2488</f>
        <v>45926</v>
      </c>
      <c r="B2485" s="5">
        <f>TITRES_STAT!D2488</f>
        <v>0.65</v>
      </c>
      <c r="C2485" s="2">
        <f t="shared" si="342"/>
        <v>2.0000000000000018E-2</v>
      </c>
      <c r="D2485" s="2">
        <f t="shared" si="343"/>
        <v>2.0000000000000018E-2</v>
      </c>
      <c r="E2485" s="2">
        <f t="shared" si="344"/>
        <v>0</v>
      </c>
      <c r="F2485" s="2">
        <f t="shared" si="349"/>
        <v>4.9407703777140117E-3</v>
      </c>
      <c r="G2485" s="2">
        <f t="shared" si="349"/>
        <v>5.2772237026078393E-3</v>
      </c>
      <c r="H2485" s="2">
        <f t="shared" si="346"/>
        <v>0.93624425571961956</v>
      </c>
      <c r="I2485" s="2">
        <f t="shared" si="347"/>
        <v>48.353623410578301</v>
      </c>
    </row>
    <row r="2486" spans="1:9" ht="13.5" x14ac:dyDescent="0.25">
      <c r="A2486" s="3">
        <f>TITRES_STAT!B2489</f>
        <v>45929</v>
      </c>
      <c r="B2486" s="5">
        <f>TITRES_STAT!D2489</f>
        <v>0.66</v>
      </c>
      <c r="C2486" s="2">
        <f t="shared" si="342"/>
        <v>1.0000000000000009E-2</v>
      </c>
      <c r="D2486" s="2">
        <f t="shared" si="343"/>
        <v>1.0000000000000009E-2</v>
      </c>
      <c r="E2486" s="2">
        <f t="shared" si="344"/>
        <v>0</v>
      </c>
      <c r="F2486" s="2">
        <f t="shared" si="349"/>
        <v>5.3021439221630122E-3</v>
      </c>
      <c r="G2486" s="2">
        <f t="shared" si="349"/>
        <v>4.9002791524215645E-3</v>
      </c>
      <c r="H2486" s="2">
        <f t="shared" si="346"/>
        <v>1.0820085462973796</v>
      </c>
      <c r="I2486" s="2">
        <f t="shared" si="347"/>
        <v>51.96945748477409</v>
      </c>
    </row>
    <row r="2487" spans="1:9" ht="13.5" x14ac:dyDescent="0.25">
      <c r="A2487" s="3">
        <f>TITRES_STAT!B2490</f>
        <v>45930</v>
      </c>
      <c r="B2487" s="5">
        <f>TITRES_STAT!D2490</f>
        <v>0.66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4.923419356294226E-3</v>
      </c>
      <c r="G2487" s="2">
        <f t="shared" si="349"/>
        <v>4.5502592129628818E-3</v>
      </c>
      <c r="H2487" s="2">
        <f t="shared" si="346"/>
        <v>1.0820085462973794</v>
      </c>
      <c r="I2487" s="2">
        <f t="shared" si="347"/>
        <v>51.969457484774075</v>
      </c>
    </row>
    <row r="2488" spans="1:9" ht="13.5" x14ac:dyDescent="0.25">
      <c r="A2488" s="3">
        <f>TITRES_STAT!B2491</f>
        <v>45931</v>
      </c>
      <c r="B2488" s="5">
        <f>TITRES_STAT!D2491</f>
        <v>0.66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4.571746545130353E-3</v>
      </c>
      <c r="G2488" s="2">
        <f t="shared" si="349"/>
        <v>4.2252406977512473E-3</v>
      </c>
      <c r="H2488" s="2">
        <f t="shared" si="346"/>
        <v>1.0820085462973796</v>
      </c>
      <c r="I2488" s="2">
        <f t="shared" si="347"/>
        <v>51.96945748477409</v>
      </c>
    </row>
    <row r="2489" spans="1:9" ht="13.5" x14ac:dyDescent="0.25">
      <c r="A2489" s="3">
        <f>TITRES_STAT!B2492</f>
        <v>45932</v>
      </c>
      <c r="B2489" s="5">
        <f>TITRES_STAT!D2492</f>
        <v>0.64</v>
      </c>
      <c r="C2489" s="2">
        <f t="shared" si="342"/>
        <v>-2.0000000000000018E-2</v>
      </c>
      <c r="D2489" s="2">
        <f t="shared" si="343"/>
        <v>0</v>
      </c>
      <c r="E2489" s="2">
        <f t="shared" si="344"/>
        <v>2.0000000000000018E-2</v>
      </c>
      <c r="F2489" s="2">
        <f t="shared" si="349"/>
        <v>4.2451932204781847E-3</v>
      </c>
      <c r="G2489" s="2">
        <f t="shared" si="349"/>
        <v>5.3520092193404456E-3</v>
      </c>
      <c r="H2489" s="2">
        <f t="shared" si="346"/>
        <v>0.79319617110101703</v>
      </c>
      <c r="I2489" s="2">
        <f t="shared" si="347"/>
        <v>44.233652953541437</v>
      </c>
    </row>
    <row r="2490" spans="1:9" ht="13.5" x14ac:dyDescent="0.25">
      <c r="A2490" s="3">
        <f>TITRES_STAT!B2493</f>
        <v>45933</v>
      </c>
      <c r="B2490" s="5">
        <f>TITRES_STAT!D2493</f>
        <v>0.62</v>
      </c>
      <c r="C2490" s="2">
        <f t="shared" si="342"/>
        <v>-2.0000000000000018E-2</v>
      </c>
      <c r="D2490" s="2">
        <f t="shared" si="343"/>
        <v>0</v>
      </c>
      <c r="E2490" s="2">
        <f t="shared" si="344"/>
        <v>2.0000000000000018E-2</v>
      </c>
      <c r="F2490" s="2">
        <f t="shared" si="349"/>
        <v>3.9419651333011717E-3</v>
      </c>
      <c r="G2490" s="2">
        <f t="shared" si="349"/>
        <v>6.3982942751018438E-3</v>
      </c>
      <c r="H2490" s="2">
        <f t="shared" si="346"/>
        <v>0.61609625375325927</v>
      </c>
      <c r="I2490" s="2">
        <f t="shared" si="347"/>
        <v>38.122497488774144</v>
      </c>
    </row>
    <row r="2491" spans="1:9" ht="13.5" x14ac:dyDescent="0.25">
      <c r="A2491" s="3">
        <f>TITRES_STAT!B2494</f>
        <v>45936</v>
      </c>
      <c r="B2491" s="5">
        <f>TITRES_STAT!D2494</f>
        <v>0.62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3.6603961952082309E-3</v>
      </c>
      <c r="G2491" s="2">
        <f t="shared" si="349"/>
        <v>5.9412732554517123E-3</v>
      </c>
      <c r="H2491" s="2">
        <f t="shared" si="346"/>
        <v>0.61609625375325927</v>
      </c>
      <c r="I2491" s="2">
        <f t="shared" si="347"/>
        <v>38.122497488774144</v>
      </c>
    </row>
    <row r="2492" spans="1:9" ht="13.5" x14ac:dyDescent="0.25">
      <c r="A2492" s="3">
        <f>TITRES_STAT!B2495</f>
        <v>45937</v>
      </c>
      <c r="B2492" s="5">
        <f>TITRES_STAT!D2495</f>
        <v>0.62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3.3989393241219286E-3</v>
      </c>
      <c r="G2492" s="2">
        <f t="shared" si="349"/>
        <v>5.5168965943480181E-3</v>
      </c>
      <c r="H2492" s="2">
        <f t="shared" si="346"/>
        <v>0.61609625375325927</v>
      </c>
      <c r="I2492" s="2">
        <f t="shared" si="347"/>
        <v>38.122497488774144</v>
      </c>
    </row>
    <row r="2493" spans="1:9" ht="13.5" x14ac:dyDescent="0.25">
      <c r="A2493" s="3">
        <f>TITRES_STAT!B2496</f>
        <v>45938</v>
      </c>
      <c r="B2493" s="5">
        <f>TITRES_STAT!D2496</f>
        <v>0.62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3.156157943827505E-3</v>
      </c>
      <c r="G2493" s="2">
        <f t="shared" si="350"/>
        <v>5.1228325518945881E-3</v>
      </c>
      <c r="H2493" s="2">
        <f t="shared" si="346"/>
        <v>0.61609625375325927</v>
      </c>
      <c r="I2493" s="2">
        <f t="shared" si="347"/>
        <v>38.122497488774144</v>
      </c>
    </row>
    <row r="2494" spans="1:9" ht="13.5" x14ac:dyDescent="0.25">
      <c r="A2494" s="3">
        <f>TITRES_STAT!B2497</f>
        <v>45939</v>
      </c>
      <c r="B2494" s="5">
        <f>TITRES_STAT!D2497</f>
        <v>0.62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2.9307180906969692E-3</v>
      </c>
      <c r="G2494" s="2">
        <f t="shared" si="350"/>
        <v>4.7569159410449742E-3</v>
      </c>
      <c r="H2494" s="2">
        <f t="shared" si="346"/>
        <v>0.61609625375325938</v>
      </c>
      <c r="I2494" s="2">
        <f t="shared" si="347"/>
        <v>38.122497488774151</v>
      </c>
    </row>
    <row r="2495" spans="1:9" ht="13.5" x14ac:dyDescent="0.25">
      <c r="A2495" s="3">
        <f>TITRES_STAT!B2498</f>
        <v>45940</v>
      </c>
      <c r="B2495" s="5">
        <f>TITRES_STAT!D2498</f>
        <v>0.61</v>
      </c>
      <c r="C2495" s="2">
        <f t="shared" si="342"/>
        <v>-1.0000000000000009E-2</v>
      </c>
      <c r="D2495" s="2">
        <f t="shared" si="343"/>
        <v>0</v>
      </c>
      <c r="E2495" s="2">
        <f t="shared" si="344"/>
        <v>1.0000000000000009E-2</v>
      </c>
      <c r="F2495" s="2">
        <f t="shared" si="350"/>
        <v>2.721381084218614E-3</v>
      </c>
      <c r="G2495" s="2">
        <f t="shared" si="350"/>
        <v>5.1314219452560485E-3</v>
      </c>
      <c r="H2495" s="2">
        <f t="shared" si="346"/>
        <v>0.53033664221171783</v>
      </c>
      <c r="I2495" s="2">
        <f t="shared" si="347"/>
        <v>34.654900600514225</v>
      </c>
    </row>
    <row r="2496" spans="1:9" ht="13.5" x14ac:dyDescent="0.25">
      <c r="A2496" s="3">
        <f>TITRES_STAT!B2499</f>
        <v>45943</v>
      </c>
      <c r="B2496" s="5">
        <f>TITRES_STAT!D2499</f>
        <v>0.61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2.5269967210601418E-3</v>
      </c>
      <c r="G2496" s="2">
        <f t="shared" si="350"/>
        <v>4.7648918063091881E-3</v>
      </c>
      <c r="H2496" s="2">
        <f t="shared" si="346"/>
        <v>0.53033664221171783</v>
      </c>
      <c r="I2496" s="2">
        <f t="shared" si="347"/>
        <v>34.654900600514225</v>
      </c>
    </row>
    <row r="2497" spans="1:9" ht="13.5" x14ac:dyDescent="0.25">
      <c r="A2497" s="3">
        <f>TITRES_STAT!B2500</f>
        <v>45944</v>
      </c>
      <c r="B2497" s="5">
        <f>TITRES_STAT!D2500</f>
        <v>0.61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2.3464969552701317E-3</v>
      </c>
      <c r="G2497" s="2">
        <f t="shared" si="350"/>
        <v>4.4245423915728176E-3</v>
      </c>
      <c r="H2497" s="2">
        <f t="shared" si="346"/>
        <v>0.53033664221171783</v>
      </c>
      <c r="I2497" s="2">
        <f t="shared" si="347"/>
        <v>34.654900600514225</v>
      </c>
    </row>
    <row r="2498" spans="1:9" ht="13.5" x14ac:dyDescent="0.25">
      <c r="A2498" s="3">
        <f>TITRES_STAT!B2501</f>
        <v>45946</v>
      </c>
      <c r="B2498" s="5">
        <f>TITRES_STAT!D2501</f>
        <v>0.61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2.1788900298936936E-3</v>
      </c>
      <c r="G2498" s="2">
        <f t="shared" si="350"/>
        <v>4.1085036493176165E-3</v>
      </c>
      <c r="H2498" s="2">
        <f t="shared" si="346"/>
        <v>0.53033664221171772</v>
      </c>
      <c r="I2498" s="2">
        <f t="shared" si="347"/>
        <v>34.654900600514225</v>
      </c>
    </row>
    <row r="2499" spans="1:9" ht="13.5" x14ac:dyDescent="0.25">
      <c r="A2499" s="3">
        <f>TITRES_STAT!B2502</f>
        <v>45947</v>
      </c>
      <c r="B2499" s="5">
        <f>TITRES_STAT!D2502</f>
        <v>0.61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2.0232550277584299E-3</v>
      </c>
      <c r="G2499" s="2">
        <f t="shared" si="350"/>
        <v>3.8150391029377864E-3</v>
      </c>
      <c r="H2499" s="2">
        <f t="shared" si="346"/>
        <v>0.53033664221171783</v>
      </c>
      <c r="I2499" s="2">
        <f t="shared" si="347"/>
        <v>34.654900600514225</v>
      </c>
    </row>
    <row r="2500" spans="1:9" ht="13.5" x14ac:dyDescent="0.25">
      <c r="A2500" s="3">
        <f>TITRES_STAT!B2503</f>
        <v>45950</v>
      </c>
      <c r="B2500" s="5">
        <f>TITRES_STAT!D2503</f>
        <v>0.61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1.8787368114899707E-3</v>
      </c>
      <c r="G2500" s="2">
        <f t="shared" si="350"/>
        <v>3.5425363098708015E-3</v>
      </c>
      <c r="H2500" s="2">
        <f t="shared" si="346"/>
        <v>0.53033664221171795</v>
      </c>
      <c r="I2500" s="2">
        <f t="shared" si="347"/>
        <v>34.654900600514225</v>
      </c>
    </row>
    <row r="2501" spans="1:9" ht="13.5" x14ac:dyDescent="0.25">
      <c r="A2501" s="3">
        <f>TITRES_STAT!B2504</f>
        <v>45951</v>
      </c>
      <c r="B2501" s="5">
        <f>TITRES_STAT!D2504</f>
        <v>0.63</v>
      </c>
      <c r="C2501" s="2">
        <f t="shared" si="351"/>
        <v>2.0000000000000018E-2</v>
      </c>
      <c r="D2501" s="2">
        <f t="shared" si="352"/>
        <v>2.0000000000000018E-2</v>
      </c>
      <c r="E2501" s="2">
        <f t="shared" si="353"/>
        <v>0</v>
      </c>
      <c r="F2501" s="2">
        <f t="shared" si="350"/>
        <v>3.1731127535264028E-3</v>
      </c>
      <c r="G2501" s="2">
        <f t="shared" si="350"/>
        <v>3.2894980020228871E-3</v>
      </c>
      <c r="H2501" s="2">
        <f t="shared" si="346"/>
        <v>0.96461914601409915</v>
      </c>
      <c r="I2501" s="2">
        <f t="shared" si="347"/>
        <v>49.099549292857013</v>
      </c>
    </row>
    <row r="2502" spans="1:9" ht="13.5" x14ac:dyDescent="0.25">
      <c r="A2502" s="3">
        <f>TITRES_STAT!B2505</f>
        <v>45952</v>
      </c>
      <c r="B2502" s="5">
        <f>TITRES_STAT!D2505</f>
        <v>0.63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2.9464618425602313E-3</v>
      </c>
      <c r="G2502" s="2">
        <f t="shared" si="350"/>
        <v>3.054533859021252E-3</v>
      </c>
      <c r="H2502" s="2">
        <f t="shared" si="346"/>
        <v>0.96461914601409926</v>
      </c>
      <c r="I2502" s="2">
        <f t="shared" si="347"/>
        <v>49.09954929285702</v>
      </c>
    </row>
    <row r="2503" spans="1:9" ht="13.5" x14ac:dyDescent="0.25">
      <c r="A2503" s="3">
        <f>TITRES_STAT!B2506</f>
        <v>45953</v>
      </c>
      <c r="B2503" s="5">
        <f>TITRES_STAT!D2506</f>
        <v>0.65</v>
      </c>
      <c r="C2503" s="2">
        <f t="shared" si="351"/>
        <v>2.0000000000000018E-2</v>
      </c>
      <c r="D2503" s="2">
        <f t="shared" si="352"/>
        <v>2.0000000000000018E-2</v>
      </c>
      <c r="E2503" s="2">
        <f t="shared" si="353"/>
        <v>0</v>
      </c>
      <c r="F2503" s="2">
        <f t="shared" si="350"/>
        <v>4.1645717109487874E-3</v>
      </c>
      <c r="G2503" s="2">
        <f t="shared" si="350"/>
        <v>2.8363528690911626E-3</v>
      </c>
      <c r="H2503" s="2">
        <f t="shared" si="346"/>
        <v>1.4682840616665651</v>
      </c>
      <c r="I2503" s="2">
        <f t="shared" si="347"/>
        <v>59.486024500567076</v>
      </c>
    </row>
    <row r="2504" spans="1:9" ht="13.5" x14ac:dyDescent="0.25">
      <c r="A2504" s="3">
        <f>TITRES_STAT!B2507</f>
        <v>45954</v>
      </c>
      <c r="B2504" s="5">
        <f>TITRES_STAT!D2507</f>
        <v>0.65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3.8671023030238741E-3</v>
      </c>
      <c r="G2504" s="2">
        <f t="shared" si="350"/>
        <v>2.6337562355846509E-3</v>
      </c>
      <c r="H2504" s="2">
        <f t="shared" si="346"/>
        <v>1.4682840616665651</v>
      </c>
      <c r="I2504" s="2">
        <f t="shared" si="347"/>
        <v>59.486024500567076</v>
      </c>
    </row>
    <row r="2505" spans="1:9" ht="13.5" x14ac:dyDescent="0.25">
      <c r="A2505" s="3">
        <f>TITRES_STAT!B2508</f>
        <v>45957</v>
      </c>
      <c r="B2505" s="5">
        <f>TITRES_STAT!D2508</f>
        <v>0.64</v>
      </c>
      <c r="C2505" s="2">
        <f t="shared" si="351"/>
        <v>-1.0000000000000009E-2</v>
      </c>
      <c r="D2505" s="2">
        <f t="shared" si="352"/>
        <v>0</v>
      </c>
      <c r="E2505" s="2">
        <f t="shared" si="353"/>
        <v>1.0000000000000009E-2</v>
      </c>
      <c r="F2505" s="2">
        <f t="shared" si="350"/>
        <v>3.5908807099507404E-3</v>
      </c>
      <c r="G2505" s="2">
        <f t="shared" si="350"/>
        <v>3.1599165044714625E-3</v>
      </c>
      <c r="H2505" s="2">
        <f t="shared" si="346"/>
        <v>1.1363846813260536</v>
      </c>
      <c r="I2505" s="2">
        <f t="shared" si="347"/>
        <v>53.191950460003298</v>
      </c>
    </row>
    <row r="2506" spans="1:9" ht="13.5" x14ac:dyDescent="0.25">
      <c r="A2506" s="3">
        <f>TITRES_STAT!B2509</f>
        <v>45958</v>
      </c>
      <c r="B2506" s="5">
        <f>TITRES_STAT!D2509</f>
        <v>0.64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3.3343892306685447E-3</v>
      </c>
      <c r="G2506" s="2">
        <f t="shared" si="350"/>
        <v>2.9342081827235006E-3</v>
      </c>
      <c r="H2506" s="2">
        <f t="shared" si="346"/>
        <v>1.1363846813260539</v>
      </c>
      <c r="I2506" s="2">
        <f t="shared" si="347"/>
        <v>53.191950460003298</v>
      </c>
    </row>
    <row r="2507" spans="1:9" ht="13.5" x14ac:dyDescent="0.25">
      <c r="A2507" s="3">
        <f>TITRES_STAT!B2510</f>
        <v>45959</v>
      </c>
      <c r="B2507" s="5">
        <f>TITRES_STAT!D2510</f>
        <v>0.62</v>
      </c>
      <c r="C2507" s="2">
        <f t="shared" si="351"/>
        <v>-2.0000000000000018E-2</v>
      </c>
      <c r="D2507" s="2">
        <f t="shared" si="352"/>
        <v>0</v>
      </c>
      <c r="E2507" s="2">
        <f t="shared" si="353"/>
        <v>2.0000000000000018E-2</v>
      </c>
      <c r="F2507" s="2">
        <f t="shared" si="350"/>
        <v>3.0962185713350773E-3</v>
      </c>
      <c r="G2507" s="2">
        <f t="shared" si="350"/>
        <v>4.1531933125289657E-3</v>
      </c>
      <c r="H2507" s="2">
        <f t="shared" si="346"/>
        <v>0.74550311973071282</v>
      </c>
      <c r="I2507" s="2">
        <f t="shared" si="347"/>
        <v>42.709927659466175</v>
      </c>
    </row>
    <row r="2508" spans="1:9" ht="13.5" x14ac:dyDescent="0.25">
      <c r="A2508" s="3">
        <f>TITRES_STAT!B2511</f>
        <v>45960</v>
      </c>
      <c r="B2508" s="5">
        <f>TITRES_STAT!D2511</f>
        <v>0.6</v>
      </c>
      <c r="C2508" s="2">
        <f t="shared" si="351"/>
        <v>-2.0000000000000018E-2</v>
      </c>
      <c r="D2508" s="2">
        <f t="shared" si="352"/>
        <v>0</v>
      </c>
      <c r="E2508" s="2">
        <f t="shared" si="353"/>
        <v>2.0000000000000018E-2</v>
      </c>
      <c r="F2508" s="2">
        <f t="shared" si="350"/>
        <v>2.8750601019540004E-3</v>
      </c>
      <c r="G2508" s="2">
        <f t="shared" si="350"/>
        <v>5.285108075919755E-3</v>
      </c>
      <c r="H2508" s="2">
        <f t="shared" si="346"/>
        <v>0.54399267917594296</v>
      </c>
      <c r="I2508" s="2">
        <f t="shared" si="347"/>
        <v>35.232853530515555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0" workbookViewId="0">
      <selection activeCell="K28" sqref="K2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0.61140000000000005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0.63049999999999995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0.66869999999999996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0.64959999999999996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0.62090000000000001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0.59230000000000005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0.56359999999999999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0.55410000000000004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0.5827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0.6018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0.59230000000000005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0.61140000000000005</v>
      </c>
      <c r="C13" s="2">
        <f>AVERAGE(B2:B13)</f>
        <v>0.6066083333333333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0.6401</v>
      </c>
      <c r="C14" s="2">
        <f>$C$4*B4+C13*(1-$C$4)</f>
        <v>0.61616089743589741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0.62090000000000001</v>
      </c>
      <c r="C15" s="2">
        <f t="shared" ref="C15:C78" si="0">$C$4*B5+C14*(1-$C$4)</f>
        <v>0.6213053747534516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0.62090000000000001</v>
      </c>
      <c r="C16" s="2">
        <f t="shared" si="0"/>
        <v>0.62124300940676669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0.61140000000000005</v>
      </c>
      <c r="C17" s="2">
        <f t="shared" si="0"/>
        <v>0.61679023872880268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0.61140000000000005</v>
      </c>
      <c r="C18" s="2">
        <f t="shared" si="0"/>
        <v>0.60860712507821757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0.6018</v>
      </c>
      <c r="C19" s="2">
        <f t="shared" si="0"/>
        <v>0.60022141352772251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0.6018</v>
      </c>
      <c r="C20" s="2">
        <f t="shared" si="0"/>
        <v>0.59752581144653438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0.61140000000000005</v>
      </c>
      <c r="C21" s="2">
        <f t="shared" si="0"/>
        <v>0.59818337891629836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0.6018</v>
      </c>
      <c r="C22" s="2">
        <f t="shared" si="0"/>
        <v>0.59727824369840632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0.6018</v>
      </c>
      <c r="C23" s="2">
        <f t="shared" si="0"/>
        <v>0.5994508215909593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0.59230000000000005</v>
      </c>
      <c r="C24" s="2">
        <f t="shared" si="0"/>
        <v>0.60570454134619633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0.59230000000000005</v>
      </c>
      <c r="C25" s="2">
        <f t="shared" si="0"/>
        <v>0.60804230421601224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0.62090000000000001</v>
      </c>
      <c r="C26" s="2">
        <f t="shared" si="0"/>
        <v>0.61002041125970263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0.63049999999999995</v>
      </c>
      <c r="C27" s="2">
        <f t="shared" si="0"/>
        <v>0.61023265568128693</v>
      </c>
      <c r="D27" s="2">
        <f>AVERAGE(B2:B27)</f>
        <v>0.60917692307692317</v>
      </c>
      <c r="E27" s="2">
        <f>C27-D27</f>
        <v>1.0557326043637572E-3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0.6401</v>
      </c>
      <c r="C28" s="2">
        <f t="shared" si="0"/>
        <v>0.61041224711493514</v>
      </c>
      <c r="D28" s="2">
        <f>$D$4*B28+(1-$D$4)*D27</f>
        <v>0.61146752136752147</v>
      </c>
      <c r="E28" s="2">
        <f t="shared" ref="E28:E91" si="1">C28-D28</f>
        <v>-1.0552742525863357E-3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0.6401</v>
      </c>
      <c r="C29" s="2">
        <f t="shared" si="0"/>
        <v>0.60908728602032969</v>
      </c>
      <c r="D29" s="2">
        <f t="shared" ref="D29:D92" si="2">$D$4*B29+(1-$D$4)*D28</f>
        <v>0.61358844571066806</v>
      </c>
      <c r="E29" s="2">
        <f t="shared" si="1"/>
        <v>-4.5011596903383744E-3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0.63049999999999995</v>
      </c>
      <c r="C30" s="2">
        <f t="shared" si="0"/>
        <v>0.60796616509412515</v>
      </c>
      <c r="D30" s="2">
        <f t="shared" si="2"/>
        <v>0.6148411534358037</v>
      </c>
      <c r="E30" s="2">
        <f t="shared" si="1"/>
        <v>-6.8749883416785451E-3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0.6401</v>
      </c>
      <c r="C31" s="2">
        <f t="shared" si="0"/>
        <v>0.6084944473873366</v>
      </c>
      <c r="D31" s="2">
        <f t="shared" si="2"/>
        <v>0.61671217910722564</v>
      </c>
      <c r="E31" s="2">
        <f t="shared" si="1"/>
        <v>-8.2177317198890432E-3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0.63049999999999995</v>
      </c>
      <c r="C32" s="2">
        <f t="shared" si="0"/>
        <v>0.60746453240466947</v>
      </c>
      <c r="D32" s="2">
        <f t="shared" si="2"/>
        <v>0.61773349917335707</v>
      </c>
      <c r="E32" s="2">
        <f t="shared" si="1"/>
        <v>-1.0268966768687604E-2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0.62090000000000001</v>
      </c>
      <c r="C33" s="2">
        <f t="shared" si="0"/>
        <v>0.60659306588087414</v>
      </c>
      <c r="D33" s="2">
        <f t="shared" si="2"/>
        <v>0.61796805479014538</v>
      </c>
      <c r="E33" s="2">
        <f t="shared" si="1"/>
        <v>-1.1374988909271244E-2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0.61140000000000005</v>
      </c>
      <c r="C34" s="2">
        <f t="shared" si="0"/>
        <v>0.604394132668432</v>
      </c>
      <c r="D34" s="2">
        <f t="shared" si="2"/>
        <v>0.61748153221309765</v>
      </c>
      <c r="E34" s="2">
        <f t="shared" si="1"/>
        <v>-1.3087399544665645E-2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0.62090000000000001</v>
      </c>
      <c r="C35" s="2">
        <f t="shared" si="0"/>
        <v>0.60253349687328861</v>
      </c>
      <c r="D35" s="2">
        <f t="shared" si="2"/>
        <v>0.6177347520491645</v>
      </c>
      <c r="E35" s="2">
        <f t="shared" si="1"/>
        <v>-1.5201255175875894E-2</v>
      </c>
      <c r="F35" s="2">
        <f>AVERAGE(E27:E35)</f>
        <v>-7.7251146442921031E-3</v>
      </c>
      <c r="G35" s="2">
        <f>E35-F35</f>
        <v>-7.4761405315837909E-3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0.62090000000000001</v>
      </c>
      <c r="C36" s="2">
        <f t="shared" si="0"/>
        <v>0.6053591127389365</v>
      </c>
      <c r="D36" s="2">
        <f t="shared" si="2"/>
        <v>0.61796921486033751</v>
      </c>
      <c r="E36" s="2">
        <f t="shared" si="1"/>
        <v>-1.2610102121401012E-2</v>
      </c>
      <c r="F36" s="2">
        <f>(E36*(2/(10)))+((1-(2/10))*F35)</f>
        <v>-8.702112139713886E-3</v>
      </c>
      <c r="G36" s="2">
        <f t="shared" ref="G36:G99" si="3">E36-F36</f>
        <v>-3.9079899816871263E-3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0.61140000000000005</v>
      </c>
      <c r="C37" s="2">
        <f t="shared" si="0"/>
        <v>0.6092269415483309</v>
      </c>
      <c r="D37" s="2">
        <f t="shared" si="2"/>
        <v>0.61748260635216445</v>
      </c>
      <c r="E37" s="2">
        <f t="shared" si="1"/>
        <v>-8.2556648038335512E-3</v>
      </c>
      <c r="F37" s="2">
        <f t="shared" ref="F37:F100" si="5">(E37*(2/(10)))+((1-(2/10))*F36)</f>
        <v>-8.6128226725378197E-3</v>
      </c>
      <c r="G37" s="2">
        <f t="shared" si="3"/>
        <v>3.5715786870426855E-4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0.61140000000000005</v>
      </c>
      <c r="C38" s="2">
        <f t="shared" si="0"/>
        <v>0.61397664284858777</v>
      </c>
      <c r="D38" s="2">
        <f t="shared" si="2"/>
        <v>0.61703204291867086</v>
      </c>
      <c r="E38" s="2">
        <f t="shared" si="1"/>
        <v>-3.0554000700830919E-3</v>
      </c>
      <c r="F38" s="2">
        <f t="shared" si="5"/>
        <v>-7.5013381520468748E-3</v>
      </c>
      <c r="G38" s="2">
        <f t="shared" si="3"/>
        <v>4.445938081963783E-3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0.61140000000000005</v>
      </c>
      <c r="C39" s="2">
        <f t="shared" si="0"/>
        <v>0.61799562087188198</v>
      </c>
      <c r="D39" s="2">
        <f t="shared" si="2"/>
        <v>0.61661485455432496</v>
      </c>
      <c r="E39" s="2">
        <f t="shared" si="1"/>
        <v>1.380766317557014E-3</v>
      </c>
      <c r="F39" s="2">
        <f t="shared" si="5"/>
        <v>-5.7249172581260973E-3</v>
      </c>
      <c r="G39" s="2">
        <f t="shared" si="3"/>
        <v>7.1056835756831112E-3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0.62090000000000001</v>
      </c>
      <c r="C40" s="2">
        <f t="shared" si="0"/>
        <v>0.61991937150697707</v>
      </c>
      <c r="D40" s="2">
        <f t="shared" si="2"/>
        <v>0.61693227273548612</v>
      </c>
      <c r="E40" s="2">
        <f t="shared" si="1"/>
        <v>2.987098771490948E-3</v>
      </c>
      <c r="F40" s="2">
        <f t="shared" si="5"/>
        <v>-3.9825140522026879E-3</v>
      </c>
      <c r="G40" s="2">
        <f t="shared" si="3"/>
        <v>6.9696128236936359E-3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0.61140000000000005</v>
      </c>
      <c r="C41" s="2">
        <f t="shared" si="0"/>
        <v>0.62302408358282679</v>
      </c>
      <c r="D41" s="2">
        <f t="shared" si="2"/>
        <v>0.61652247475507982</v>
      </c>
      <c r="E41" s="2">
        <f t="shared" si="1"/>
        <v>6.5016088277469741E-3</v>
      </c>
      <c r="F41" s="2">
        <f t="shared" si="5"/>
        <v>-1.8856894762127557E-3</v>
      </c>
      <c r="G41" s="2">
        <f t="shared" si="3"/>
        <v>8.3872983039597303E-3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0.6018</v>
      </c>
      <c r="C42" s="2">
        <f t="shared" si="0"/>
        <v>0.6241742245700842</v>
      </c>
      <c r="D42" s="2">
        <f t="shared" si="2"/>
        <v>0.61543192106951838</v>
      </c>
      <c r="E42" s="2">
        <f t="shared" si="1"/>
        <v>8.7423035005658178E-3</v>
      </c>
      <c r="F42" s="2">
        <f t="shared" si="5"/>
        <v>2.3990911914295913E-4</v>
      </c>
      <c r="G42" s="2">
        <f t="shared" si="3"/>
        <v>8.5023943814228585E-3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0.61140000000000005</v>
      </c>
      <c r="C43" s="2">
        <f t="shared" si="0"/>
        <v>0.6236704977131482</v>
      </c>
      <c r="D43" s="2">
        <f t="shared" si="2"/>
        <v>0.61513326024955406</v>
      </c>
      <c r="E43" s="2">
        <f t="shared" si="1"/>
        <v>8.5372374635941384E-3</v>
      </c>
      <c r="F43" s="2">
        <f t="shared" si="5"/>
        <v>1.899374788033195E-3</v>
      </c>
      <c r="G43" s="2">
        <f t="shared" si="3"/>
        <v>6.6378626755609436E-3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0.61140000000000005</v>
      </c>
      <c r="C44" s="2">
        <f t="shared" si="0"/>
        <v>0.62178272883420238</v>
      </c>
      <c r="D44" s="2">
        <f t="shared" si="2"/>
        <v>0.61485672245329082</v>
      </c>
      <c r="E44" s="2">
        <f t="shared" si="1"/>
        <v>6.9260063809115646E-3</v>
      </c>
      <c r="F44" s="2">
        <f t="shared" si="5"/>
        <v>2.9047011066088693E-3</v>
      </c>
      <c r="G44" s="2">
        <f t="shared" si="3"/>
        <v>4.0213052743026953E-3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0.61140000000000005</v>
      </c>
      <c r="C45" s="2">
        <f t="shared" si="0"/>
        <v>0.62164692439817126</v>
      </c>
      <c r="D45" s="2">
        <f t="shared" si="2"/>
        <v>0.61460066893823229</v>
      </c>
      <c r="E45" s="2">
        <f t="shared" si="1"/>
        <v>7.0462554599389771E-3</v>
      </c>
      <c r="F45" s="2">
        <f t="shared" si="5"/>
        <v>3.7330119772748908E-3</v>
      </c>
      <c r="G45" s="2">
        <f t="shared" si="3"/>
        <v>3.3132434826640862E-3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0.63049999999999995</v>
      </c>
      <c r="C46" s="2">
        <f t="shared" si="0"/>
        <v>0.62153201295229876</v>
      </c>
      <c r="D46" s="2">
        <f t="shared" si="2"/>
        <v>0.61577839716502991</v>
      </c>
      <c r="E46" s="2">
        <f t="shared" si="1"/>
        <v>5.7536157872688509E-3</v>
      </c>
      <c r="F46" s="2">
        <f t="shared" si="5"/>
        <v>4.137132739273683E-3</v>
      </c>
      <c r="G46" s="2">
        <f t="shared" si="3"/>
        <v>1.6164830479951679E-3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0.63049999999999995</v>
      </c>
      <c r="C47" s="2">
        <f t="shared" si="0"/>
        <v>0.61997324172886814</v>
      </c>
      <c r="D47" s="2">
        <f t="shared" si="2"/>
        <v>0.61686888626391656</v>
      </c>
      <c r="E47" s="2">
        <f t="shared" si="1"/>
        <v>3.1043554649515803E-3</v>
      </c>
      <c r="F47" s="2">
        <f t="shared" si="5"/>
        <v>3.9305772844092628E-3</v>
      </c>
      <c r="G47" s="2">
        <f t="shared" si="3"/>
        <v>-8.2622181945768251E-4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0.6401</v>
      </c>
      <c r="C48" s="2">
        <f t="shared" si="0"/>
        <v>0.61865428146288837</v>
      </c>
      <c r="D48" s="2">
        <f t="shared" si="2"/>
        <v>0.61858970950362646</v>
      </c>
      <c r="E48" s="2">
        <f t="shared" si="1"/>
        <v>6.4571959261905398E-5</v>
      </c>
      <c r="F48" s="2">
        <f t="shared" si="5"/>
        <v>3.1573762193797916E-3</v>
      </c>
      <c r="G48" s="2">
        <f t="shared" si="3"/>
        <v>-3.0928042601178862E-3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0.6401</v>
      </c>
      <c r="C49" s="2">
        <f t="shared" si="0"/>
        <v>0.61753823816090558</v>
      </c>
      <c r="D49" s="2">
        <f t="shared" si="2"/>
        <v>0.62018306435520965</v>
      </c>
      <c r="E49" s="2">
        <f t="shared" si="1"/>
        <v>-2.6448261943040619E-3</v>
      </c>
      <c r="F49" s="2">
        <f t="shared" si="5"/>
        <v>1.9969357366430209E-3</v>
      </c>
      <c r="G49" s="2">
        <f t="shared" si="3"/>
        <v>-4.6417619309470828E-3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0.62090000000000001</v>
      </c>
      <c r="C50" s="2">
        <f t="shared" si="0"/>
        <v>0.61805543228999704</v>
      </c>
      <c r="D50" s="2">
        <f t="shared" si="2"/>
        <v>0.62023617069926817</v>
      </c>
      <c r="E50" s="2">
        <f t="shared" si="1"/>
        <v>-2.1807384092711324E-3</v>
      </c>
      <c r="F50" s="2">
        <f t="shared" si="5"/>
        <v>1.1614009074601903E-3</v>
      </c>
      <c r="G50" s="2">
        <f t="shared" si="3"/>
        <v>-3.3421393167313226E-3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0.6401</v>
      </c>
      <c r="C51" s="2">
        <f t="shared" si="0"/>
        <v>0.61703151962999758</v>
      </c>
      <c r="D51" s="2">
        <f t="shared" si="2"/>
        <v>0.62170756546228534</v>
      </c>
      <c r="E51" s="2">
        <f t="shared" si="1"/>
        <v>-4.6760458322877563E-3</v>
      </c>
      <c r="F51" s="2">
        <f t="shared" si="5"/>
        <v>-6.088440489399093E-6</v>
      </c>
      <c r="G51" s="2">
        <f t="shared" si="3"/>
        <v>-4.6699573917983574E-3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0.62090000000000001</v>
      </c>
      <c r="C52" s="2">
        <f t="shared" si="0"/>
        <v>0.61468820891769027</v>
      </c>
      <c r="D52" s="2">
        <f t="shared" si="2"/>
        <v>0.62164774579841231</v>
      </c>
      <c r="E52" s="2">
        <f t="shared" si="1"/>
        <v>-6.9595368807220392E-3</v>
      </c>
      <c r="F52" s="2">
        <f t="shared" si="5"/>
        <v>-1.3967781285359271E-3</v>
      </c>
      <c r="G52" s="2">
        <f t="shared" si="3"/>
        <v>-5.5627587521861121E-3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0.63049999999999995</v>
      </c>
      <c r="C53" s="2">
        <f t="shared" si="0"/>
        <v>0.61418233062266103</v>
      </c>
      <c r="D53" s="2">
        <f t="shared" si="2"/>
        <v>0.62230346833186323</v>
      </c>
      <c r="E53" s="2">
        <f t="shared" si="1"/>
        <v>-8.1211377092021975E-3</v>
      </c>
      <c r="F53" s="2">
        <f t="shared" si="5"/>
        <v>-2.7416500446691815E-3</v>
      </c>
      <c r="G53" s="2">
        <f t="shared" si="3"/>
        <v>-5.3794876645330159E-3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0.63049999999999995</v>
      </c>
      <c r="C54" s="2">
        <f t="shared" si="0"/>
        <v>0.6137542797576363</v>
      </c>
      <c r="D54" s="2">
        <f t="shared" si="2"/>
        <v>0.62291061882579923</v>
      </c>
      <c r="E54" s="2">
        <f t="shared" si="1"/>
        <v>-9.1563390681629331E-3</v>
      </c>
      <c r="F54" s="2">
        <f t="shared" si="5"/>
        <v>-4.0245878493679315E-3</v>
      </c>
      <c r="G54" s="2">
        <f t="shared" si="3"/>
        <v>-5.1317512187950016E-3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0.63049999999999995</v>
      </c>
      <c r="C55" s="2">
        <f t="shared" si="0"/>
        <v>0.61339208287184621</v>
      </c>
      <c r="D55" s="2">
        <f t="shared" si="2"/>
        <v>0.62347279520907339</v>
      </c>
      <c r="E55" s="2">
        <f t="shared" si="1"/>
        <v>-1.0080712337227182E-2</v>
      </c>
      <c r="F55" s="2">
        <f t="shared" si="5"/>
        <v>-5.235812746939782E-3</v>
      </c>
      <c r="G55" s="2">
        <f t="shared" si="3"/>
        <v>-4.8448995902874003E-3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0.63049999999999995</v>
      </c>
      <c r="C56" s="2">
        <f t="shared" si="0"/>
        <v>0.6160240701223314</v>
      </c>
      <c r="D56" s="2">
        <f t="shared" si="2"/>
        <v>0.6239933288972902</v>
      </c>
      <c r="E56" s="2">
        <f t="shared" si="1"/>
        <v>-7.9692587749587984E-3</v>
      </c>
      <c r="F56" s="2">
        <f t="shared" si="5"/>
        <v>-5.7825019525435855E-3</v>
      </c>
      <c r="G56" s="2">
        <f t="shared" si="3"/>
        <v>-2.186756822415213E-3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0.6401</v>
      </c>
      <c r="C57" s="2">
        <f t="shared" si="0"/>
        <v>0.61825113625735728</v>
      </c>
      <c r="D57" s="2">
        <f t="shared" si="2"/>
        <v>0.62518641564563904</v>
      </c>
      <c r="E57" s="2">
        <f t="shared" si="1"/>
        <v>-6.9352793882817565E-3</v>
      </c>
      <c r="F57" s="2">
        <f t="shared" si="5"/>
        <v>-6.0130574396912197E-3</v>
      </c>
      <c r="G57" s="2">
        <f t="shared" si="3"/>
        <v>-9.2222194859053683E-4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5">
        <f>TITRES_STAT!D61</f>
        <v>0.62090000000000001</v>
      </c>
      <c r="C58" s="2">
        <f t="shared" si="0"/>
        <v>0.62161249991007161</v>
      </c>
      <c r="D58" s="2">
        <f t="shared" si="2"/>
        <v>0.62486890337559164</v>
      </c>
      <c r="E58" s="2">
        <f t="shared" si="1"/>
        <v>-3.2564034655200302E-3</v>
      </c>
      <c r="F58" s="2">
        <f t="shared" si="5"/>
        <v>-5.4617266448569821E-3</v>
      </c>
      <c r="G58" s="2">
        <f t="shared" si="3"/>
        <v>2.2053231793369519E-3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0.63049999999999995</v>
      </c>
      <c r="C59" s="2">
        <f t="shared" si="0"/>
        <v>0.62445673069313756</v>
      </c>
      <c r="D59" s="2">
        <f t="shared" si="2"/>
        <v>0.62528602164406633</v>
      </c>
      <c r="E59" s="2">
        <f t="shared" si="1"/>
        <v>-8.292909509287627E-4</v>
      </c>
      <c r="F59" s="2">
        <f t="shared" si="5"/>
        <v>-4.5352395060713384E-3</v>
      </c>
      <c r="G59" s="2">
        <f t="shared" si="3"/>
        <v>3.7059485551425757E-3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0.6401</v>
      </c>
      <c r="C60" s="2">
        <f t="shared" si="0"/>
        <v>0.62390954135573173</v>
      </c>
      <c r="D60" s="2">
        <f t="shared" si="2"/>
        <v>0.62638335337413542</v>
      </c>
      <c r="E60" s="2">
        <f t="shared" si="1"/>
        <v>-2.4738120184036871E-3</v>
      </c>
      <c r="F60" s="2">
        <f t="shared" si="5"/>
        <v>-4.1229540085378083E-3</v>
      </c>
      <c r="G60" s="2">
        <f t="shared" si="3"/>
        <v>1.6491419901341212E-3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0.6401</v>
      </c>
      <c r="C61" s="2">
        <f t="shared" si="0"/>
        <v>0.62640038114715768</v>
      </c>
      <c r="D61" s="2">
        <f t="shared" si="2"/>
        <v>0.62739940127234761</v>
      </c>
      <c r="E61" s="2">
        <f t="shared" si="1"/>
        <v>-9.9902012518993111E-4</v>
      </c>
      <c r="F61" s="2">
        <f t="shared" si="5"/>
        <v>-3.4981672318682329E-3</v>
      </c>
      <c r="G61" s="2">
        <f t="shared" si="3"/>
        <v>2.4991471066783018E-3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0.6401</v>
      </c>
      <c r="C62" s="2">
        <f t="shared" si="0"/>
        <v>0.62555416866297953</v>
      </c>
      <c r="D62" s="2">
        <f t="shared" si="2"/>
        <v>0.62834018636328481</v>
      </c>
      <c r="E62" s="2">
        <f t="shared" si="1"/>
        <v>-2.7860177003052877E-3</v>
      </c>
      <c r="F62" s="2">
        <f t="shared" si="5"/>
        <v>-3.3557373255556442E-3</v>
      </c>
      <c r="G62" s="2">
        <f t="shared" si="3"/>
        <v>5.6971962525035648E-4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0.63049999999999995</v>
      </c>
      <c r="C63" s="2">
        <f t="shared" si="0"/>
        <v>0.62631506579175189</v>
      </c>
      <c r="D63" s="2">
        <f t="shared" si="2"/>
        <v>0.62850017255859703</v>
      </c>
      <c r="E63" s="2">
        <f t="shared" si="1"/>
        <v>-2.1851067668451352E-3</v>
      </c>
      <c r="F63" s="2">
        <f t="shared" si="5"/>
        <v>-3.1216112138135422E-3</v>
      </c>
      <c r="G63" s="2">
        <f t="shared" si="3"/>
        <v>9.3650444696840706E-4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0.6401</v>
      </c>
      <c r="C64" s="2">
        <f t="shared" si="0"/>
        <v>0.62695890182378999</v>
      </c>
      <c r="D64" s="2">
        <f t="shared" si="2"/>
        <v>0.629359419035738</v>
      </c>
      <c r="E64" s="2">
        <f t="shared" si="1"/>
        <v>-2.4005172119480056E-3</v>
      </c>
      <c r="F64" s="2">
        <f t="shared" si="5"/>
        <v>-2.9773924134404348E-3</v>
      </c>
      <c r="G64" s="2">
        <f t="shared" si="3"/>
        <v>5.7687520149242921E-4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0.62090000000000001</v>
      </c>
      <c r="C65" s="2">
        <f t="shared" si="0"/>
        <v>0.62750368615859153</v>
      </c>
      <c r="D65" s="2">
        <f t="shared" si="2"/>
        <v>0.62873279540346105</v>
      </c>
      <c r="E65" s="2">
        <f t="shared" si="1"/>
        <v>-1.2291092448695196E-3</v>
      </c>
      <c r="F65" s="2">
        <f t="shared" si="5"/>
        <v>-2.6277357797262518E-3</v>
      </c>
      <c r="G65" s="2">
        <f t="shared" si="3"/>
        <v>1.3986265348567323E-3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0.62090000000000001</v>
      </c>
      <c r="C66" s="2">
        <f t="shared" si="0"/>
        <v>0.62796465751880814</v>
      </c>
      <c r="D66" s="2">
        <f t="shared" si="2"/>
        <v>0.62815258833653798</v>
      </c>
      <c r="E66" s="2">
        <f t="shared" si="1"/>
        <v>-1.8793081772983111E-4</v>
      </c>
      <c r="F66" s="2">
        <f t="shared" si="5"/>
        <v>-2.139774787326968E-3</v>
      </c>
      <c r="G66" s="2">
        <f t="shared" si="3"/>
        <v>1.9518439695971369E-3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0.62090000000000001</v>
      </c>
      <c r="C67" s="2">
        <f t="shared" si="0"/>
        <v>0.62983163328514535</v>
      </c>
      <c r="D67" s="2">
        <f t="shared" si="2"/>
        <v>0.62761535957086845</v>
      </c>
      <c r="E67" s="2">
        <f t="shared" si="1"/>
        <v>2.2162737142769062E-3</v>
      </c>
      <c r="F67" s="2">
        <f t="shared" si="5"/>
        <v>-1.2685650870061932E-3</v>
      </c>
      <c r="G67" s="2">
        <f t="shared" si="3"/>
        <v>3.4848388012830994E-3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0.61140000000000005</v>
      </c>
      <c r="C68" s="2">
        <f t="shared" si="0"/>
        <v>0.62845753585666142</v>
      </c>
      <c r="D68" s="2">
        <f t="shared" si="2"/>
        <v>0.62641422182487827</v>
      </c>
      <c r="E68" s="2">
        <f t="shared" si="1"/>
        <v>2.04331403178315E-3</v>
      </c>
      <c r="F68" s="2">
        <f t="shared" si="5"/>
        <v>-6.0618926324832443E-4</v>
      </c>
      <c r="G68" s="2">
        <f t="shared" si="3"/>
        <v>2.6495032950314742E-3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0.6018</v>
      </c>
      <c r="C69" s="2">
        <f t="shared" si="0"/>
        <v>0.62877176110948274</v>
      </c>
      <c r="D69" s="2">
        <f t="shared" si="2"/>
        <v>0.62459094613414656</v>
      </c>
      <c r="E69" s="2">
        <f t="shared" si="1"/>
        <v>4.1808149753361779E-3</v>
      </c>
      <c r="F69" s="2">
        <f t="shared" si="5"/>
        <v>3.5121158446857606E-4</v>
      </c>
      <c r="G69" s="2">
        <f t="shared" si="3"/>
        <v>3.8296033908676017E-3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0.6018</v>
      </c>
      <c r="C70" s="2">
        <f t="shared" si="0"/>
        <v>0.63051456709263931</v>
      </c>
      <c r="D70" s="2">
        <f t="shared" si="2"/>
        <v>0.62290272790198764</v>
      </c>
      <c r="E70" s="2">
        <f t="shared" si="1"/>
        <v>7.6118391906516703E-3</v>
      </c>
      <c r="F70" s="2">
        <f t="shared" si="5"/>
        <v>1.8033371057051949E-3</v>
      </c>
      <c r="G70" s="2">
        <f t="shared" si="3"/>
        <v>5.8085020849464753E-3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0.59230000000000005</v>
      </c>
      <c r="C71" s="2">
        <f t="shared" si="0"/>
        <v>0.63198924907838716</v>
      </c>
      <c r="D71" s="2">
        <f t="shared" si="2"/>
        <v>0.62063585916850705</v>
      </c>
      <c r="E71" s="2">
        <f t="shared" si="1"/>
        <v>1.1353389909880107E-2</v>
      </c>
      <c r="F71" s="2">
        <f t="shared" si="5"/>
        <v>3.7133476665401773E-3</v>
      </c>
      <c r="G71" s="2">
        <f t="shared" si="3"/>
        <v>7.6400422433399295E-3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0.5827</v>
      </c>
      <c r="C72" s="2">
        <f t="shared" si="0"/>
        <v>0.63323705691248144</v>
      </c>
      <c r="D72" s="2">
        <f t="shared" si="2"/>
        <v>0.61782579552639538</v>
      </c>
      <c r="E72" s="2">
        <f t="shared" si="1"/>
        <v>1.5411261386086061E-2</v>
      </c>
      <c r="F72" s="2">
        <f t="shared" si="5"/>
        <v>6.0529304104493548E-3</v>
      </c>
      <c r="G72" s="2">
        <f t="shared" si="3"/>
        <v>9.3583309756367066E-3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0.5827</v>
      </c>
      <c r="C73" s="2">
        <f t="shared" si="0"/>
        <v>0.63281597123363809</v>
      </c>
      <c r="D73" s="2">
        <f t="shared" si="2"/>
        <v>0.61522388474666234</v>
      </c>
      <c r="E73" s="2">
        <f t="shared" si="1"/>
        <v>1.7592086486975744E-2</v>
      </c>
      <c r="F73" s="2">
        <f t="shared" si="5"/>
        <v>8.3607616257546334E-3</v>
      </c>
      <c r="G73" s="2">
        <f t="shared" si="3"/>
        <v>9.2313248612211109E-3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0.59230000000000005</v>
      </c>
      <c r="C74" s="2">
        <f t="shared" si="0"/>
        <v>0.6339365910438477</v>
      </c>
      <c r="D74" s="2">
        <f t="shared" si="2"/>
        <v>0.61352581920987248</v>
      </c>
      <c r="E74" s="2">
        <f t="shared" si="1"/>
        <v>2.0410771833975216E-2</v>
      </c>
      <c r="F74" s="2">
        <f t="shared" si="5"/>
        <v>1.077076366739875E-2</v>
      </c>
      <c r="G74" s="2">
        <f t="shared" si="3"/>
        <v>9.6400081665764664E-3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0.5827</v>
      </c>
      <c r="C75" s="2">
        <f t="shared" si="0"/>
        <v>0.63193096165248652</v>
      </c>
      <c r="D75" s="2">
        <f t="shared" si="2"/>
        <v>0.61124242519432637</v>
      </c>
      <c r="E75" s="2">
        <f t="shared" si="1"/>
        <v>2.0688536458160156E-2</v>
      </c>
      <c r="F75" s="2">
        <f t="shared" si="5"/>
        <v>1.275431822555103E-2</v>
      </c>
      <c r="G75" s="2">
        <f t="shared" si="3"/>
        <v>7.9342182326091262E-3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0.61140000000000005</v>
      </c>
      <c r="C76" s="2">
        <f t="shared" si="0"/>
        <v>0.63023389062902702</v>
      </c>
      <c r="D76" s="2">
        <f t="shared" si="2"/>
        <v>0.61125409740215408</v>
      </c>
      <c r="E76" s="2">
        <f t="shared" si="1"/>
        <v>1.8979793226872932E-2</v>
      </c>
      <c r="F76" s="2">
        <f t="shared" si="5"/>
        <v>1.399941322581541E-2</v>
      </c>
      <c r="G76" s="2">
        <f t="shared" si="3"/>
        <v>4.9803800010575217E-3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0.63049999999999995</v>
      </c>
      <c r="C77" s="2">
        <f t="shared" si="0"/>
        <v>0.6287979074553306</v>
      </c>
      <c r="D77" s="2">
        <f t="shared" si="2"/>
        <v>0.61267971981680935</v>
      </c>
      <c r="E77" s="2">
        <f t="shared" si="1"/>
        <v>1.6118187638521242E-2</v>
      </c>
      <c r="F77" s="2">
        <f t="shared" si="5"/>
        <v>1.4423168108356577E-2</v>
      </c>
      <c r="G77" s="2">
        <f t="shared" si="3"/>
        <v>1.6950195301646646E-3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0.63049999999999995</v>
      </c>
      <c r="C78" s="2">
        <f t="shared" si="0"/>
        <v>0.62612130630835661</v>
      </c>
      <c r="D78" s="2">
        <f t="shared" si="2"/>
        <v>0.61399974057111972</v>
      </c>
      <c r="E78" s="2">
        <f t="shared" si="1"/>
        <v>1.2121565737236883E-2</v>
      </c>
      <c r="F78" s="2">
        <f t="shared" si="5"/>
        <v>1.3962847634132639E-2</v>
      </c>
      <c r="G78" s="2">
        <f t="shared" si="3"/>
        <v>-1.8412818968957557E-3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0.61140000000000005</v>
      </c>
      <c r="C79" s="2">
        <f t="shared" ref="C79:C142" si="6">$C$4*B69+C78*(1-$C$4)</f>
        <v>0.62237956687630169</v>
      </c>
      <c r="D79" s="2">
        <f t="shared" si="2"/>
        <v>0.61380716719548123</v>
      </c>
      <c r="E79" s="2">
        <f t="shared" si="1"/>
        <v>8.5723996808204639E-3</v>
      </c>
      <c r="F79" s="2">
        <f t="shared" si="5"/>
        <v>1.2884758043470206E-2</v>
      </c>
      <c r="G79" s="2">
        <f t="shared" si="3"/>
        <v>-4.3123583626497423E-3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0.6018</v>
      </c>
      <c r="C80" s="2">
        <f t="shared" si="6"/>
        <v>0.61921347966456297</v>
      </c>
      <c r="D80" s="2">
        <f t="shared" si="2"/>
        <v>0.61291774740322347</v>
      </c>
      <c r="E80" s="2">
        <f t="shared" si="1"/>
        <v>6.2957322613395039E-3</v>
      </c>
      <c r="F80" s="2">
        <f t="shared" si="5"/>
        <v>1.1566952887044067E-2</v>
      </c>
      <c r="G80" s="2">
        <f t="shared" si="3"/>
        <v>-5.2712206257045629E-3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0.6018</v>
      </c>
      <c r="C81" s="2">
        <f t="shared" si="6"/>
        <v>0.61507294433155335</v>
      </c>
      <c r="D81" s="2">
        <f t="shared" si="2"/>
        <v>0.6120942105585403</v>
      </c>
      <c r="E81" s="2">
        <f t="shared" si="1"/>
        <v>2.9787337730130536E-3</v>
      </c>
      <c r="F81" s="2">
        <f t="shared" si="5"/>
        <v>9.8493090642378638E-3</v>
      </c>
      <c r="G81" s="2">
        <f t="shared" si="3"/>
        <v>-6.8705752912248102E-3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0.6018</v>
      </c>
      <c r="C82" s="2">
        <f t="shared" si="6"/>
        <v>0.61009249135746824</v>
      </c>
      <c r="D82" s="2">
        <f t="shared" si="2"/>
        <v>0.61133167644309294</v>
      </c>
      <c r="E82" s="2">
        <f t="shared" si="1"/>
        <v>-1.2391850856247055E-3</v>
      </c>
      <c r="F82" s="2">
        <f t="shared" si="5"/>
        <v>7.6316102342653507E-3</v>
      </c>
      <c r="G82" s="2">
        <f t="shared" si="3"/>
        <v>-8.8707953198900562E-3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0.6018</v>
      </c>
      <c r="C83" s="2">
        <f t="shared" si="6"/>
        <v>0.60587826191785765</v>
      </c>
      <c r="D83" s="2">
        <f t="shared" si="2"/>
        <v>0.61062562633619721</v>
      </c>
      <c r="E83" s="2">
        <f t="shared" si="1"/>
        <v>-4.7473644183395614E-3</v>
      </c>
      <c r="F83" s="2">
        <f t="shared" si="5"/>
        <v>5.1558153037443684E-3</v>
      </c>
      <c r="G83" s="2">
        <f t="shared" si="3"/>
        <v>-9.9031797220839289E-3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0.61140000000000005</v>
      </c>
      <c r="C84" s="2">
        <f t="shared" si="6"/>
        <v>0.60378929854587959</v>
      </c>
      <c r="D84" s="2">
        <f t="shared" si="2"/>
        <v>0.61068298734833082</v>
      </c>
      <c r="E84" s="2">
        <f t="shared" si="1"/>
        <v>-6.8936888024512255E-3</v>
      </c>
      <c r="F84" s="2">
        <f t="shared" si="5"/>
        <v>2.7459144825052496E-3</v>
      </c>
      <c r="G84" s="2">
        <f t="shared" si="3"/>
        <v>-9.6396032849564751E-3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0.63049999999999995</v>
      </c>
      <c r="C85" s="2">
        <f t="shared" si="6"/>
        <v>0.60054479107728265</v>
      </c>
      <c r="D85" s="2">
        <f t="shared" si="2"/>
        <v>0.61215091421141743</v>
      </c>
      <c r="E85" s="2">
        <f t="shared" si="1"/>
        <v>-1.1606123134134783E-2</v>
      </c>
      <c r="F85" s="2">
        <f t="shared" si="5"/>
        <v>-1.2449304082275646E-4</v>
      </c>
      <c r="G85" s="2">
        <f t="shared" si="3"/>
        <v>-1.1481630093312026E-2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0.63049999999999995</v>
      </c>
      <c r="C86" s="2">
        <f t="shared" si="6"/>
        <v>0.60221482321923925</v>
      </c>
      <c r="D86" s="2">
        <f t="shared" si="2"/>
        <v>0.61351010575131237</v>
      </c>
      <c r="E86" s="2">
        <f t="shared" si="1"/>
        <v>-1.1295282532073125E-2</v>
      </c>
      <c r="F86" s="2">
        <f t="shared" si="5"/>
        <v>-2.3586509390728302E-3</v>
      </c>
      <c r="G86" s="2">
        <f t="shared" si="3"/>
        <v>-8.9366315930002951E-3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0.6401</v>
      </c>
      <c r="C87" s="2">
        <f t="shared" si="6"/>
        <v>0.60656638887781777</v>
      </c>
      <c r="D87" s="2">
        <f t="shared" si="2"/>
        <v>0.61547972754751146</v>
      </c>
      <c r="E87" s="2">
        <f t="shared" si="1"/>
        <v>-8.9133386696936823E-3</v>
      </c>
      <c r="F87" s="2">
        <f t="shared" si="5"/>
        <v>-3.6695884851970007E-3</v>
      </c>
      <c r="G87" s="2">
        <f t="shared" si="3"/>
        <v>-5.243750184496682E-3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0.63049999999999995</v>
      </c>
      <c r="C88" s="2">
        <f t="shared" si="6"/>
        <v>0.61024848289661504</v>
      </c>
      <c r="D88" s="2">
        <f t="shared" si="2"/>
        <v>0.61659234032176991</v>
      </c>
      <c r="E88" s="2">
        <f t="shared" si="1"/>
        <v>-6.3438574251548641E-3</v>
      </c>
      <c r="F88" s="2">
        <f t="shared" si="5"/>
        <v>-4.2044422731885734E-3</v>
      </c>
      <c r="G88" s="2">
        <f t="shared" si="3"/>
        <v>-2.1394151519662907E-3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0.62090000000000001</v>
      </c>
      <c r="C89" s="2">
        <f t="shared" si="6"/>
        <v>0.6104256393740588</v>
      </c>
      <c r="D89" s="2">
        <f t="shared" si="2"/>
        <v>0.61691142622386097</v>
      </c>
      <c r="E89" s="2">
        <f t="shared" si="1"/>
        <v>-6.4857868498021665E-3</v>
      </c>
      <c r="F89" s="2">
        <f t="shared" si="5"/>
        <v>-4.6607111885112922E-3</v>
      </c>
      <c r="G89" s="2">
        <f t="shared" si="3"/>
        <v>-1.8250756612908743E-3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0.61140000000000005</v>
      </c>
      <c r="C90" s="2">
        <f t="shared" si="6"/>
        <v>0.6090986179318959</v>
      </c>
      <c r="D90" s="2">
        <f t="shared" si="2"/>
        <v>0.61650317242950092</v>
      </c>
      <c r="E90" s="2">
        <f t="shared" si="1"/>
        <v>-7.4045544976050204E-3</v>
      </c>
      <c r="F90" s="2">
        <f t="shared" si="5"/>
        <v>-5.2094798503300377E-3</v>
      </c>
      <c r="G90" s="2">
        <f t="shared" si="3"/>
        <v>-2.1950746472749827E-3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0.6018</v>
      </c>
      <c r="C91" s="2">
        <f t="shared" si="6"/>
        <v>0.60797575363468115</v>
      </c>
      <c r="D91" s="2">
        <f t="shared" si="2"/>
        <v>0.61541404854583426</v>
      </c>
      <c r="E91" s="2">
        <f t="shared" si="1"/>
        <v>-7.4382949111531094E-3</v>
      </c>
      <c r="F91" s="2">
        <f t="shared" si="5"/>
        <v>-5.6552428624946516E-3</v>
      </c>
      <c r="G91" s="2">
        <f t="shared" si="3"/>
        <v>-1.7830520486584577E-3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0.61140000000000005</v>
      </c>
      <c r="C92" s="2">
        <f t="shared" si="6"/>
        <v>0.60702563769088402</v>
      </c>
      <c r="D92" s="2">
        <f t="shared" si="2"/>
        <v>0.61511671161651327</v>
      </c>
      <c r="E92" s="2">
        <f t="shared" ref="E92:E155" si="7">C92-D92</f>
        <v>-8.0910739256292441E-3</v>
      </c>
      <c r="F92" s="2">
        <f t="shared" si="5"/>
        <v>-6.1424090751215701E-3</v>
      </c>
      <c r="G92" s="2">
        <f t="shared" si="3"/>
        <v>-1.948664850507674E-3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0.6018</v>
      </c>
      <c r="C93" s="2">
        <f t="shared" si="6"/>
        <v>0.60622169343074805</v>
      </c>
      <c r="D93" s="2">
        <f t="shared" ref="D93:D156" si="8">$D$4*B93+(1-$D$4)*D92</f>
        <v>0.61413028853380869</v>
      </c>
      <c r="E93" s="2">
        <f t="shared" si="7"/>
        <v>-7.9085951030606338E-3</v>
      </c>
      <c r="F93" s="2">
        <f t="shared" si="5"/>
        <v>-6.4956462807093836E-3</v>
      </c>
      <c r="G93" s="2">
        <f t="shared" si="3"/>
        <v>-1.4129488223512503E-3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0.61140000000000005</v>
      </c>
      <c r="C94" s="2">
        <f t="shared" si="6"/>
        <v>0.60701835597986364</v>
      </c>
      <c r="D94" s="2">
        <f t="shared" si="8"/>
        <v>0.61392804493871178</v>
      </c>
      <c r="E94" s="2">
        <f t="shared" si="7"/>
        <v>-6.9096889588481369E-3</v>
      </c>
      <c r="F94" s="2">
        <f t="shared" si="5"/>
        <v>-6.5784548163371342E-3</v>
      </c>
      <c r="G94" s="2">
        <f t="shared" si="3"/>
        <v>-3.3123414251100269E-4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0.62090000000000001</v>
      </c>
      <c r="C95" s="2">
        <f t="shared" si="6"/>
        <v>0.61063091659834612</v>
      </c>
      <c r="D95" s="2">
        <f t="shared" si="8"/>
        <v>0.61444448605436275</v>
      </c>
      <c r="E95" s="2">
        <f t="shared" si="7"/>
        <v>-3.81356945601663E-3</v>
      </c>
      <c r="F95" s="2">
        <f t="shared" si="5"/>
        <v>-6.0254777442730343E-3</v>
      </c>
      <c r="G95" s="2">
        <f t="shared" si="3"/>
        <v>2.2119082882564043E-3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0.63049999999999995</v>
      </c>
      <c r="C96" s="2">
        <f t="shared" si="6"/>
        <v>0.61368769866013895</v>
      </c>
      <c r="D96" s="2">
        <f t="shared" si="8"/>
        <v>0.61563378338366925</v>
      </c>
      <c r="E96" s="2">
        <f t="shared" si="7"/>
        <v>-1.9460847235303058E-3</v>
      </c>
      <c r="F96" s="2">
        <f t="shared" si="5"/>
        <v>-5.2095991401244889E-3</v>
      </c>
      <c r="G96" s="2">
        <f t="shared" si="3"/>
        <v>3.2635144165941831E-3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0.62090000000000001</v>
      </c>
      <c r="C97" s="2">
        <f t="shared" si="6"/>
        <v>0.61775112963550227</v>
      </c>
      <c r="D97" s="2">
        <f t="shared" si="8"/>
        <v>0.61602387350339749</v>
      </c>
      <c r="E97" s="2">
        <f t="shared" si="7"/>
        <v>1.7272561321047819E-3</v>
      </c>
      <c r="F97" s="2">
        <f t="shared" si="5"/>
        <v>-3.8222280856786352E-3</v>
      </c>
      <c r="G97" s="2">
        <f t="shared" si="3"/>
        <v>5.5494842177834167E-3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0.63049999999999995</v>
      </c>
      <c r="C98" s="2">
        <f t="shared" si="6"/>
        <v>0.6197124943069634</v>
      </c>
      <c r="D98" s="2">
        <f t="shared" si="8"/>
        <v>0.61709617916981252</v>
      </c>
      <c r="E98" s="2">
        <f t="shared" si="7"/>
        <v>2.6163151371508819E-3</v>
      </c>
      <c r="F98" s="2">
        <f t="shared" si="5"/>
        <v>-2.5345194411127317E-3</v>
      </c>
      <c r="G98" s="2">
        <f t="shared" si="3"/>
        <v>5.150834578263614E-3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0.62090000000000001</v>
      </c>
      <c r="C99" s="2">
        <f t="shared" si="6"/>
        <v>0.61989518749050754</v>
      </c>
      <c r="D99" s="2">
        <f t="shared" si="8"/>
        <v>0.61737794367575238</v>
      </c>
      <c r="E99" s="2">
        <f t="shared" si="7"/>
        <v>2.5172438147551546E-3</v>
      </c>
      <c r="F99" s="2">
        <f t="shared" si="5"/>
        <v>-1.5241667899391544E-3</v>
      </c>
      <c r="G99" s="2">
        <f t="shared" si="3"/>
        <v>4.041410604694309E-3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0.62090000000000001</v>
      </c>
      <c r="C100" s="2">
        <f t="shared" si="6"/>
        <v>0.61858823556889098</v>
      </c>
      <c r="D100" s="2">
        <f t="shared" si="8"/>
        <v>0.61763883673680775</v>
      </c>
      <c r="E100" s="2">
        <f t="shared" si="7"/>
        <v>9.4939883208322584E-4</v>
      </c>
      <c r="F100" s="2">
        <f t="shared" si="5"/>
        <v>-1.0294536655346784E-3</v>
      </c>
      <c r="G100" s="2">
        <f t="shared" ref="G100:G163" si="9">E100-F100</f>
        <v>1.978852497617904E-3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0.61140000000000005</v>
      </c>
      <c r="C101" s="2">
        <f t="shared" si="6"/>
        <v>0.6160054300967539</v>
      </c>
      <c r="D101" s="2">
        <f t="shared" si="8"/>
        <v>0.61717670068222941</v>
      </c>
      <c r="E101" s="2">
        <f t="shared" si="7"/>
        <v>-1.1712705854755034E-3</v>
      </c>
      <c r="F101" s="2">
        <f t="shared" ref="F101:F164" si="11">(E101*(2/(10)))+((1-(2/10))*F100)</f>
        <v>-1.0578170495228435E-3</v>
      </c>
      <c r="G101" s="2">
        <f t="shared" si="9"/>
        <v>-1.1345353595265998E-4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0.6018</v>
      </c>
      <c r="C102" s="2">
        <f t="shared" si="6"/>
        <v>0.61529690238956092</v>
      </c>
      <c r="D102" s="2">
        <f t="shared" si="8"/>
        <v>0.61603768581687912</v>
      </c>
      <c r="E102" s="2">
        <f t="shared" si="7"/>
        <v>-7.4078342731820346E-4</v>
      </c>
      <c r="F102" s="2">
        <f t="shared" si="11"/>
        <v>-9.9441032508191564E-4</v>
      </c>
      <c r="G102" s="2">
        <f t="shared" si="9"/>
        <v>2.5362689776371218E-4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5">
        <f>TITRES_STAT!D106</f>
        <v>0.61140000000000005</v>
      </c>
      <c r="C103" s="2">
        <f t="shared" si="6"/>
        <v>0.61322045586809004</v>
      </c>
      <c r="D103" s="2">
        <f t="shared" si="8"/>
        <v>0.61569415353414736</v>
      </c>
      <c r="E103" s="2">
        <f t="shared" si="7"/>
        <v>-2.4736976660573173E-3</v>
      </c>
      <c r="F103" s="2">
        <f t="shared" si="11"/>
        <v>-1.2902677932769961E-3</v>
      </c>
      <c r="G103" s="2">
        <f t="shared" si="9"/>
        <v>-1.1834298727803213E-3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0.61140000000000005</v>
      </c>
      <c r="C104" s="2">
        <f t="shared" si="6"/>
        <v>0.61294038573453768</v>
      </c>
      <c r="D104" s="2">
        <f t="shared" si="8"/>
        <v>0.61537606808717349</v>
      </c>
      <c r="E104" s="2">
        <f t="shared" si="7"/>
        <v>-2.435682352635804E-3</v>
      </c>
      <c r="F104" s="2">
        <f t="shared" si="11"/>
        <v>-1.5193507051487578E-3</v>
      </c>
      <c r="G104" s="2">
        <f t="shared" si="9"/>
        <v>-9.1633164748704623E-4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0.6018</v>
      </c>
      <c r="C105" s="2">
        <f t="shared" si="6"/>
        <v>0.61416494177537806</v>
      </c>
      <c r="D105" s="2">
        <f t="shared" si="8"/>
        <v>0.61437043341404962</v>
      </c>
      <c r="E105" s="2">
        <f t="shared" si="7"/>
        <v>-2.0549163867156217E-4</v>
      </c>
      <c r="F105" s="2">
        <f t="shared" si="11"/>
        <v>-1.2565788918533188E-3</v>
      </c>
      <c r="G105" s="2">
        <f t="shared" si="9"/>
        <v>1.0510872531817566E-3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0.61140000000000005</v>
      </c>
      <c r="C106" s="2">
        <f t="shared" si="6"/>
        <v>0.61667802765608914</v>
      </c>
      <c r="D106" s="2">
        <f t="shared" si="8"/>
        <v>0.61415040130930521</v>
      </c>
      <c r="E106" s="2">
        <f t="shared" si="7"/>
        <v>2.5276263467839399E-3</v>
      </c>
      <c r="F106" s="2">
        <f t="shared" si="11"/>
        <v>-4.9973784412586707E-4</v>
      </c>
      <c r="G106" s="2">
        <f t="shared" si="9"/>
        <v>3.0273641909098069E-3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0.61140000000000005</v>
      </c>
      <c r="C107" s="2">
        <f t="shared" si="6"/>
        <v>0.61732756186284465</v>
      </c>
      <c r="D107" s="2">
        <f t="shared" si="8"/>
        <v>0.61394666787898633</v>
      </c>
      <c r="E107" s="2">
        <f t="shared" si="7"/>
        <v>3.3808939838583241E-3</v>
      </c>
      <c r="F107" s="2">
        <f t="shared" si="11"/>
        <v>2.7638852147097119E-4</v>
      </c>
      <c r="G107" s="2">
        <f t="shared" si="9"/>
        <v>3.1045054623873528E-3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0.61140000000000005</v>
      </c>
      <c r="C108" s="2">
        <f t="shared" si="6"/>
        <v>0.61935409080702242</v>
      </c>
      <c r="D108" s="2">
        <f t="shared" si="8"/>
        <v>0.61375802581387628</v>
      </c>
      <c r="E108" s="2">
        <f t="shared" si="7"/>
        <v>5.5960649931461326E-3</v>
      </c>
      <c r="F108" s="2">
        <f t="shared" si="11"/>
        <v>1.3403238158060035E-3</v>
      </c>
      <c r="G108" s="2">
        <f t="shared" si="9"/>
        <v>4.2557411773401291E-3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0.61140000000000005</v>
      </c>
      <c r="C109" s="2">
        <f t="shared" si="6"/>
        <v>0.61959192299055743</v>
      </c>
      <c r="D109" s="2">
        <f t="shared" si="8"/>
        <v>0.61358335723507074</v>
      </c>
      <c r="E109" s="2">
        <f t="shared" si="7"/>
        <v>6.0085657554866945E-3</v>
      </c>
      <c r="F109" s="2">
        <f t="shared" si="11"/>
        <v>2.2739722037421421E-3</v>
      </c>
      <c r="G109" s="2">
        <f t="shared" si="9"/>
        <v>3.7345935517445524E-3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0.61140000000000005</v>
      </c>
      <c r="C110" s="2">
        <f t="shared" si="6"/>
        <v>0.61979316560739472</v>
      </c>
      <c r="D110" s="2">
        <f t="shared" si="8"/>
        <v>0.61342162706950998</v>
      </c>
      <c r="E110" s="2">
        <f t="shared" si="7"/>
        <v>6.3715385378847467E-3</v>
      </c>
      <c r="F110" s="2">
        <f t="shared" si="11"/>
        <v>3.0934854705706631E-3</v>
      </c>
      <c r="G110" s="2">
        <f t="shared" si="9"/>
        <v>3.2780530673140835E-3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0.61140000000000005</v>
      </c>
      <c r="C111" s="2">
        <f t="shared" si="6"/>
        <v>0.61850190936010319</v>
      </c>
      <c r="D111" s="2">
        <f t="shared" si="8"/>
        <v>0.61327187691621299</v>
      </c>
      <c r="E111" s="2">
        <f t="shared" si="7"/>
        <v>5.2300324438901979E-3</v>
      </c>
      <c r="F111" s="2">
        <f t="shared" si="11"/>
        <v>3.5207948652345705E-3</v>
      </c>
      <c r="G111" s="2">
        <f t="shared" si="9"/>
        <v>1.7092375786556275E-3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0.6018</v>
      </c>
      <c r="C112" s="2">
        <f t="shared" si="6"/>
        <v>0.61593238484316426</v>
      </c>
      <c r="D112" s="2">
        <f t="shared" si="8"/>
        <v>0.61242210825575283</v>
      </c>
      <c r="E112" s="2">
        <f t="shared" si="7"/>
        <v>3.5102765874114317E-3</v>
      </c>
      <c r="F112" s="2">
        <f t="shared" si="11"/>
        <v>3.5186912096699429E-3</v>
      </c>
      <c r="G112" s="2">
        <f t="shared" si="9"/>
        <v>-8.4146222585112021E-6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0.61140000000000005</v>
      </c>
      <c r="C113" s="2">
        <f t="shared" si="6"/>
        <v>0.61523509486729289</v>
      </c>
      <c r="D113" s="2">
        <f t="shared" si="8"/>
        <v>0.61234639653310452</v>
      </c>
      <c r="E113" s="2">
        <f t="shared" si="7"/>
        <v>2.8886983341883665E-3</v>
      </c>
      <c r="F113" s="2">
        <f t="shared" si="11"/>
        <v>3.3926926345736281E-3</v>
      </c>
      <c r="G113" s="2">
        <f t="shared" si="9"/>
        <v>-5.039943003852616E-4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0.61140000000000005</v>
      </c>
      <c r="C114" s="2">
        <f t="shared" si="6"/>
        <v>0.61464508027232467</v>
      </c>
      <c r="D114" s="2">
        <f t="shared" si="8"/>
        <v>0.6122762930862079</v>
      </c>
      <c r="E114" s="2">
        <f t="shared" si="7"/>
        <v>2.368787186116772E-3</v>
      </c>
      <c r="F114" s="2">
        <f t="shared" si="11"/>
        <v>3.1879115448822568E-3</v>
      </c>
      <c r="G114" s="2">
        <f t="shared" si="9"/>
        <v>-8.1912435876548484E-4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0.61140000000000005</v>
      </c>
      <c r="C115" s="2">
        <f t="shared" si="6"/>
        <v>0.61266891407658242</v>
      </c>
      <c r="D115" s="2">
        <f t="shared" si="8"/>
        <v>0.61221138248722962</v>
      </c>
      <c r="E115" s="2">
        <f t="shared" si="7"/>
        <v>4.5753158935279981E-4</v>
      </c>
      <c r="F115" s="2">
        <f t="shared" si="11"/>
        <v>2.6418355537763658E-3</v>
      </c>
      <c r="G115" s="2">
        <f t="shared" si="9"/>
        <v>-2.184303964423566E-3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0.62090000000000001</v>
      </c>
      <c r="C116" s="2">
        <f t="shared" si="6"/>
        <v>0.61247369652633887</v>
      </c>
      <c r="D116" s="2">
        <f t="shared" si="8"/>
        <v>0.6128549837844719</v>
      </c>
      <c r="E116" s="2">
        <f t="shared" si="7"/>
        <v>-3.8128725813302289E-4</v>
      </c>
      <c r="F116" s="2">
        <f t="shared" si="11"/>
        <v>2.037210991394488E-3</v>
      </c>
      <c r="G116" s="2">
        <f t="shared" si="9"/>
        <v>-2.4184982495275109E-3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0.62090000000000001</v>
      </c>
      <c r="C117" s="2">
        <f t="shared" si="6"/>
        <v>0.61230851244536377</v>
      </c>
      <c r="D117" s="2">
        <f t="shared" si="8"/>
        <v>0.61345091091154802</v>
      </c>
      <c r="E117" s="2">
        <f t="shared" si="7"/>
        <v>-1.1423984661842468E-3</v>
      </c>
      <c r="F117" s="2">
        <f t="shared" si="11"/>
        <v>1.4012890998787411E-3</v>
      </c>
      <c r="G117" s="2">
        <f t="shared" si="9"/>
        <v>-2.5436875660629879E-3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0.62090000000000001</v>
      </c>
      <c r="C118" s="2">
        <f t="shared" si="6"/>
        <v>0.61216874129992327</v>
      </c>
      <c r="D118" s="2">
        <f t="shared" si="8"/>
        <v>0.6140026952884704</v>
      </c>
      <c r="E118" s="2">
        <f t="shared" si="7"/>
        <v>-1.8339539885471323E-3</v>
      </c>
      <c r="F118" s="2">
        <f t="shared" si="11"/>
        <v>7.5424048219356642E-4</v>
      </c>
      <c r="G118" s="2">
        <f t="shared" si="9"/>
        <v>-2.5881944707406988E-3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0.62090000000000001</v>
      </c>
      <c r="C119" s="2">
        <f t="shared" si="6"/>
        <v>0.6120504734076273</v>
      </c>
      <c r="D119" s="2">
        <f t="shared" si="8"/>
        <v>0.61451360674858369</v>
      </c>
      <c r="E119" s="2">
        <f t="shared" si="7"/>
        <v>-2.4631333409563805E-3</v>
      </c>
      <c r="F119" s="2">
        <f t="shared" si="11"/>
        <v>1.1076571756357711E-4</v>
      </c>
      <c r="G119" s="2">
        <f t="shared" si="9"/>
        <v>-2.5738990585199577E-3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0.6018</v>
      </c>
      <c r="C120" s="2">
        <f t="shared" si="6"/>
        <v>0.61195040057568462</v>
      </c>
      <c r="D120" s="2">
        <f t="shared" si="8"/>
        <v>0.61357185810054049</v>
      </c>
      <c r="E120" s="2">
        <f t="shared" si="7"/>
        <v>-1.6214575248558738E-3</v>
      </c>
      <c r="F120" s="2">
        <f t="shared" si="11"/>
        <v>-2.3567893092031307E-4</v>
      </c>
      <c r="G120" s="2">
        <f t="shared" si="9"/>
        <v>-1.3857785939355607E-3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5">
        <f>TITRES_STAT!D124</f>
        <v>0.6018</v>
      </c>
      <c r="C121" s="2">
        <f t="shared" si="6"/>
        <v>0.61186572356404079</v>
      </c>
      <c r="D121" s="2">
        <f t="shared" si="8"/>
        <v>0.61269986861161163</v>
      </c>
      <c r="E121" s="2">
        <f t="shared" si="7"/>
        <v>-8.3414504757084451E-4</v>
      </c>
      <c r="F121" s="2">
        <f t="shared" si="11"/>
        <v>-3.5537215425041936E-4</v>
      </c>
      <c r="G121" s="2">
        <f t="shared" si="9"/>
        <v>-4.7877289332042515E-4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0.61140000000000005</v>
      </c>
      <c r="C122" s="2">
        <f t="shared" si="6"/>
        <v>0.61031715070803449</v>
      </c>
      <c r="D122" s="2">
        <f t="shared" si="8"/>
        <v>0.61260358204778864</v>
      </c>
      <c r="E122" s="2">
        <f t="shared" si="7"/>
        <v>-2.2864313397541469E-3</v>
      </c>
      <c r="F122" s="2">
        <f t="shared" si="11"/>
        <v>-7.4158399135116487E-4</v>
      </c>
      <c r="G122" s="2">
        <f t="shared" si="9"/>
        <v>-1.544847348402982E-3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0.6401</v>
      </c>
      <c r="C123" s="2">
        <f t="shared" si="6"/>
        <v>0.61048374290679841</v>
      </c>
      <c r="D123" s="2">
        <f t="shared" si="8"/>
        <v>0.61464035374795245</v>
      </c>
      <c r="E123" s="2">
        <f t="shared" si="7"/>
        <v>-4.1566108411540403E-3</v>
      </c>
      <c r="F123" s="2">
        <f t="shared" si="11"/>
        <v>-1.4245893613117401E-3</v>
      </c>
      <c r="G123" s="2">
        <f t="shared" si="9"/>
        <v>-2.7320214798423003E-3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0.62090000000000001</v>
      </c>
      <c r="C124" s="2">
        <f t="shared" si="6"/>
        <v>0.61062470553652171</v>
      </c>
      <c r="D124" s="2">
        <f t="shared" si="8"/>
        <v>0.61510403124810409</v>
      </c>
      <c r="E124" s="2">
        <f t="shared" si="7"/>
        <v>-4.4793257115823826E-3</v>
      </c>
      <c r="F124" s="2">
        <f t="shared" si="11"/>
        <v>-2.0355366313658686E-3</v>
      </c>
      <c r="G124" s="2">
        <f t="shared" si="9"/>
        <v>-2.443789080216514E-3</v>
      </c>
      <c r="H124" s="2" t="str">
        <f t="shared" si="10"/>
        <v>Hold</v>
      </c>
    </row>
    <row r="125" spans="1:8" ht="13.5" x14ac:dyDescent="0.25">
      <c r="A125" s="3">
        <f>TITRES_STAT!B128</f>
        <v>42486</v>
      </c>
      <c r="B125" s="5">
        <f>TITRES_STAT!D128</f>
        <v>0.6018</v>
      </c>
      <c r="C125" s="2">
        <f t="shared" si="6"/>
        <v>0.61074398160782617</v>
      </c>
      <c r="D125" s="2">
        <f t="shared" si="8"/>
        <v>0.61411854745194827</v>
      </c>
      <c r="E125" s="2">
        <f t="shared" si="7"/>
        <v>-3.3745658441221016E-3</v>
      </c>
      <c r="F125" s="2">
        <f t="shared" si="11"/>
        <v>-2.3033424739171151E-3</v>
      </c>
      <c r="G125" s="2">
        <f t="shared" si="9"/>
        <v>-1.0712233702049865E-3</v>
      </c>
      <c r="H125" s="2" t="str">
        <f t="shared" si="10"/>
        <v>Hold</v>
      </c>
    </row>
    <row r="126" spans="1:8" ht="13.5" x14ac:dyDescent="0.25">
      <c r="A126" s="3">
        <f>TITRES_STAT!B129</f>
        <v>42487</v>
      </c>
      <c r="B126" s="5">
        <f>TITRES_STAT!D129</f>
        <v>0.61140000000000005</v>
      </c>
      <c r="C126" s="2">
        <f t="shared" si="6"/>
        <v>0.61230644597585293</v>
      </c>
      <c r="D126" s="2">
        <f t="shared" si="8"/>
        <v>0.61391717356661879</v>
      </c>
      <c r="E126" s="2">
        <f t="shared" si="7"/>
        <v>-1.6107275907658591E-3</v>
      </c>
      <c r="F126" s="2">
        <f t="shared" si="11"/>
        <v>-2.1648194972868637E-3</v>
      </c>
      <c r="G126" s="2">
        <f t="shared" si="9"/>
        <v>5.5409190652100457E-4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0.63049999999999995</v>
      </c>
      <c r="C127" s="2">
        <f t="shared" si="6"/>
        <v>0.61362853121033711</v>
      </c>
      <c r="D127" s="2">
        <f t="shared" si="8"/>
        <v>0.61514553108020253</v>
      </c>
      <c r="E127" s="2">
        <f t="shared" si="7"/>
        <v>-1.5169998698654208E-3</v>
      </c>
      <c r="F127" s="2">
        <f t="shared" si="11"/>
        <v>-2.035255571802575E-3</v>
      </c>
      <c r="G127" s="2">
        <f t="shared" si="9"/>
        <v>5.1825570193715425E-4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0.61140000000000005</v>
      </c>
      <c r="C128" s="2">
        <f t="shared" si="6"/>
        <v>0.61474721871643911</v>
      </c>
      <c r="D128" s="2">
        <f t="shared" si="8"/>
        <v>0.61486808433352091</v>
      </c>
      <c r="E128" s="2">
        <f t="shared" si="7"/>
        <v>-1.208656170818001E-4</v>
      </c>
      <c r="F128" s="2">
        <f t="shared" si="11"/>
        <v>-1.6523775808584202E-3</v>
      </c>
      <c r="G128" s="2">
        <f t="shared" si="9"/>
        <v>1.5315119637766201E-3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0.61140000000000005</v>
      </c>
      <c r="C129" s="2">
        <f t="shared" si="6"/>
        <v>0.61569380045237154</v>
      </c>
      <c r="D129" s="2">
        <f t="shared" si="8"/>
        <v>0.61461118919770463</v>
      </c>
      <c r="E129" s="2">
        <f t="shared" si="7"/>
        <v>1.0826112546669098E-3</v>
      </c>
      <c r="F129" s="2">
        <f t="shared" si="11"/>
        <v>-1.1053798137533543E-3</v>
      </c>
      <c r="G129" s="2">
        <f t="shared" si="9"/>
        <v>2.1879910684202641E-3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0.6018</v>
      </c>
      <c r="C130" s="2">
        <f t="shared" si="6"/>
        <v>0.61355629269046819</v>
      </c>
      <c r="D130" s="2">
        <f t="shared" si="8"/>
        <v>0.61366221222009698</v>
      </c>
      <c r="E130" s="2">
        <f t="shared" si="7"/>
        <v>-1.0591952962879514E-4</v>
      </c>
      <c r="F130" s="2">
        <f t="shared" si="11"/>
        <v>-9.0548775692844252E-4</v>
      </c>
      <c r="G130" s="2">
        <f t="shared" si="9"/>
        <v>7.9956822729964738E-4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0.59230000000000005</v>
      </c>
      <c r="C131" s="2">
        <f t="shared" si="6"/>
        <v>0.61174763227654994</v>
      </c>
      <c r="D131" s="2">
        <f t="shared" si="8"/>
        <v>0.61207982612971945</v>
      </c>
      <c r="E131" s="2">
        <f t="shared" si="7"/>
        <v>-3.3219385316951566E-4</v>
      </c>
      <c r="F131" s="2">
        <f t="shared" si="11"/>
        <v>-7.9082897617665713E-4</v>
      </c>
      <c r="G131" s="2">
        <f t="shared" si="9"/>
        <v>4.5863512300714146E-4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5">
        <f>TITRES_STAT!D135</f>
        <v>0.5827</v>
      </c>
      <c r="C132" s="2">
        <f t="shared" si="6"/>
        <v>0.61169415038784991</v>
      </c>
      <c r="D132" s="2">
        <f t="shared" si="8"/>
        <v>0.60990354271270319</v>
      </c>
      <c r="E132" s="2">
        <f t="shared" si="7"/>
        <v>1.7906076751467159E-3</v>
      </c>
      <c r="F132" s="2">
        <f t="shared" si="11"/>
        <v>-2.7454164591198254E-4</v>
      </c>
      <c r="G132" s="2">
        <f t="shared" si="9"/>
        <v>2.0651493210586984E-3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0.59230000000000005</v>
      </c>
      <c r="C133" s="2">
        <f t="shared" si="6"/>
        <v>0.61606428109741151</v>
      </c>
      <c r="D133" s="2">
        <f t="shared" si="8"/>
        <v>0.6085995765858363</v>
      </c>
      <c r="E133" s="2">
        <f t="shared" si="7"/>
        <v>7.4647045115752153E-3</v>
      </c>
      <c r="F133" s="2">
        <f t="shared" si="11"/>
        <v>1.2733075855854571E-3</v>
      </c>
      <c r="G133" s="2">
        <f t="shared" si="9"/>
        <v>6.191396925989758E-3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0.59230000000000005</v>
      </c>
      <c r="C134" s="2">
        <f t="shared" si="6"/>
        <v>0.61680823785165595</v>
      </c>
      <c r="D134" s="2">
        <f t="shared" si="8"/>
        <v>0.60739220054244103</v>
      </c>
      <c r="E134" s="2">
        <f t="shared" si="7"/>
        <v>9.4160373092149197E-3</v>
      </c>
      <c r="F134" s="2">
        <f t="shared" si="11"/>
        <v>2.9018535303113498E-3</v>
      </c>
      <c r="G134" s="2">
        <f t="shared" si="9"/>
        <v>6.5141837789035699E-3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0.59230000000000005</v>
      </c>
      <c r="C135" s="2">
        <f t="shared" si="6"/>
        <v>0.61449927818217043</v>
      </c>
      <c r="D135" s="2">
        <f t="shared" si="8"/>
        <v>0.6062742597615195</v>
      </c>
      <c r="E135" s="2">
        <f t="shared" si="7"/>
        <v>8.2250184206509314E-3</v>
      </c>
      <c r="F135" s="2">
        <f t="shared" si="11"/>
        <v>3.9664865083792657E-3</v>
      </c>
      <c r="G135" s="2">
        <f t="shared" si="9"/>
        <v>4.2585319122716656E-3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0.59230000000000005</v>
      </c>
      <c r="C136" s="2">
        <f t="shared" si="6"/>
        <v>0.61402246615414424</v>
      </c>
      <c r="D136" s="2">
        <f t="shared" si="8"/>
        <v>0.6052391294088143</v>
      </c>
      <c r="E136" s="2">
        <f t="shared" si="7"/>
        <v>8.7833367453299394E-3</v>
      </c>
      <c r="F136" s="2">
        <f t="shared" si="11"/>
        <v>4.9298565557694008E-3</v>
      </c>
      <c r="G136" s="2">
        <f t="shared" si="9"/>
        <v>3.8534801895605385E-3</v>
      </c>
      <c r="H136" s="2" t="str">
        <f t="shared" si="10"/>
        <v>Sell</v>
      </c>
    </row>
    <row r="137" spans="1:8" ht="13.5" x14ac:dyDescent="0.25">
      <c r="A137" s="3">
        <f>TITRES_STAT!B140</f>
        <v>42502</v>
      </c>
      <c r="B137" s="5">
        <f>TITRES_STAT!D140</f>
        <v>0.59230000000000005</v>
      </c>
      <c r="C137" s="2">
        <f t="shared" si="6"/>
        <v>0.61655747136119898</v>
      </c>
      <c r="D137" s="2">
        <f t="shared" si="8"/>
        <v>0.60428067537853181</v>
      </c>
      <c r="E137" s="2">
        <f t="shared" si="7"/>
        <v>1.2276795982667177E-2</v>
      </c>
      <c r="F137" s="2">
        <f t="shared" si="11"/>
        <v>6.399244441148956E-3</v>
      </c>
      <c r="G137" s="2">
        <f t="shared" si="9"/>
        <v>5.8775515415182208E-3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5">
        <f>TITRES_STAT!D141</f>
        <v>0.57320000000000004</v>
      </c>
      <c r="C138" s="2">
        <f t="shared" si="6"/>
        <v>0.61576401422870686</v>
      </c>
      <c r="D138" s="2">
        <f t="shared" si="8"/>
        <v>0.60197840312827022</v>
      </c>
      <c r="E138" s="2">
        <f t="shared" si="7"/>
        <v>1.3785611100436634E-2</v>
      </c>
      <c r="F138" s="2">
        <f t="shared" si="11"/>
        <v>7.8765177730064917E-3</v>
      </c>
      <c r="G138" s="2">
        <f t="shared" si="9"/>
        <v>5.9090933274301427E-3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0.5827</v>
      </c>
      <c r="C139" s="2">
        <f t="shared" si="6"/>
        <v>0.61509262742429049</v>
      </c>
      <c r="D139" s="2">
        <f t="shared" si="8"/>
        <v>0.60055037326691685</v>
      </c>
      <c r="E139" s="2">
        <f t="shared" si="7"/>
        <v>1.4542254157373646E-2</v>
      </c>
      <c r="F139" s="2">
        <f t="shared" si="11"/>
        <v>9.2096650498799219E-3</v>
      </c>
      <c r="G139" s="2">
        <f t="shared" si="9"/>
        <v>5.3325891074937244E-3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0.59230000000000005</v>
      </c>
      <c r="C140" s="2">
        <f t="shared" si="6"/>
        <v>0.61304760782055345</v>
      </c>
      <c r="D140" s="2">
        <f t="shared" si="8"/>
        <v>0.59993923450640452</v>
      </c>
      <c r="E140" s="2">
        <f t="shared" si="7"/>
        <v>1.3108373314148936E-2</v>
      </c>
      <c r="F140" s="2">
        <f t="shared" si="11"/>
        <v>9.9894067027337247E-3</v>
      </c>
      <c r="G140" s="2">
        <f t="shared" si="9"/>
        <v>3.1189666114152109E-3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5">
        <f>TITRES_STAT!D144</f>
        <v>0.59230000000000005</v>
      </c>
      <c r="C141" s="2">
        <f t="shared" si="6"/>
        <v>0.60985566815585301</v>
      </c>
      <c r="D141" s="2">
        <f t="shared" si="8"/>
        <v>0.59937336528370788</v>
      </c>
      <c r="E141" s="2">
        <f t="shared" si="7"/>
        <v>1.0482302872145133E-2</v>
      </c>
      <c r="F141" s="2">
        <f t="shared" si="11"/>
        <v>1.0087985936616006E-2</v>
      </c>
      <c r="G141" s="2">
        <f t="shared" si="9"/>
        <v>3.9431693552912685E-4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5">
        <f>TITRES_STAT!D145</f>
        <v>0.59230000000000005</v>
      </c>
      <c r="C142" s="2">
        <f t="shared" si="6"/>
        <v>0.60567787305495246</v>
      </c>
      <c r="D142" s="2">
        <f t="shared" si="8"/>
        <v>0.59884941229972954</v>
      </c>
      <c r="E142" s="2">
        <f t="shared" si="7"/>
        <v>6.8284607552229204E-3</v>
      </c>
      <c r="F142" s="2">
        <f t="shared" si="11"/>
        <v>9.4360809003373892E-3</v>
      </c>
      <c r="G142" s="2">
        <f t="shared" si="9"/>
        <v>-2.6076201451144688E-3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0.57320000000000004</v>
      </c>
      <c r="C143" s="2">
        <f t="shared" ref="C143:C206" si="12">$C$4*B133+C142*(1-$C$4)</f>
        <v>0.60361973873880592</v>
      </c>
      <c r="D143" s="2">
        <f t="shared" si="8"/>
        <v>0.59694945583308301</v>
      </c>
      <c r="E143" s="2">
        <f t="shared" si="7"/>
        <v>6.6702829057229129E-3</v>
      </c>
      <c r="F143" s="2">
        <f t="shared" si="11"/>
        <v>8.8829213014144943E-3</v>
      </c>
      <c r="G143" s="2">
        <f t="shared" si="9"/>
        <v>-2.2126383956915813E-3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0.57320000000000004</v>
      </c>
      <c r="C144" s="2">
        <f t="shared" si="12"/>
        <v>0.60187824047129734</v>
      </c>
      <c r="D144" s="2">
        <f t="shared" si="8"/>
        <v>0.59519023688248429</v>
      </c>
      <c r="E144" s="2">
        <f t="shared" si="7"/>
        <v>6.6880035888130518E-3</v>
      </c>
      <c r="F144" s="2">
        <f t="shared" si="11"/>
        <v>8.4439377588942065E-3</v>
      </c>
      <c r="G144" s="2">
        <f t="shared" si="9"/>
        <v>-1.7559341700811547E-3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0.57320000000000004</v>
      </c>
      <c r="C145" s="2">
        <f t="shared" si="12"/>
        <v>0.60040466501417467</v>
      </c>
      <c r="D145" s="2">
        <f t="shared" si="8"/>
        <v>0.59356133044674475</v>
      </c>
      <c r="E145" s="2">
        <f t="shared" si="7"/>
        <v>6.8433345674299151E-3</v>
      </c>
      <c r="F145" s="2">
        <f t="shared" si="11"/>
        <v>8.1238171206013485E-3</v>
      </c>
      <c r="G145" s="2">
        <f t="shared" si="9"/>
        <v>-1.2804825531714335E-3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0.5827</v>
      </c>
      <c r="C146" s="2">
        <f t="shared" si="12"/>
        <v>0.59915779347353249</v>
      </c>
      <c r="D146" s="2">
        <f t="shared" si="8"/>
        <v>0.5927567874506896</v>
      </c>
      <c r="E146" s="2">
        <f t="shared" si="7"/>
        <v>6.4010060228428811E-3</v>
      </c>
      <c r="F146" s="2">
        <f t="shared" si="11"/>
        <v>7.7792549010496552E-3</v>
      </c>
      <c r="G146" s="2">
        <f t="shared" si="9"/>
        <v>-1.3782488782067741E-3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0.57320000000000004</v>
      </c>
      <c r="C147" s="2">
        <f t="shared" si="12"/>
        <v>0.59810274832375832</v>
      </c>
      <c r="D147" s="2">
        <f t="shared" si="8"/>
        <v>0.59130813652841641</v>
      </c>
      <c r="E147" s="2">
        <f t="shared" si="7"/>
        <v>6.7946117953419094E-3</v>
      </c>
      <c r="F147" s="2">
        <f t="shared" si="11"/>
        <v>7.5823262799081066E-3</v>
      </c>
      <c r="G147" s="2">
        <f t="shared" si="9"/>
        <v>-7.8771448456619719E-4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0.57320000000000004</v>
      </c>
      <c r="C148" s="2">
        <f t="shared" si="12"/>
        <v>0.59427155627394934</v>
      </c>
      <c r="D148" s="2">
        <f t="shared" si="8"/>
        <v>0.58996679308186706</v>
      </c>
      <c r="E148" s="2">
        <f t="shared" si="7"/>
        <v>4.3047631920822838E-3</v>
      </c>
      <c r="F148" s="2">
        <f t="shared" si="11"/>
        <v>6.9268136623429422E-3</v>
      </c>
      <c r="G148" s="2">
        <f t="shared" si="9"/>
        <v>-2.6220504702606584E-3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0.59230000000000005</v>
      </c>
      <c r="C149" s="2">
        <f t="shared" si="12"/>
        <v>0.59249131684718792</v>
      </c>
      <c r="D149" s="2">
        <f t="shared" si="8"/>
        <v>0.59013962322395097</v>
      </c>
      <c r="E149" s="2">
        <f t="shared" si="7"/>
        <v>2.3516936232369501E-3</v>
      </c>
      <c r="F149" s="2">
        <f t="shared" si="11"/>
        <v>6.0117896545217441E-3</v>
      </c>
      <c r="G149" s="2">
        <f t="shared" si="9"/>
        <v>-3.660096031284794E-3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0.59230000000000005</v>
      </c>
      <c r="C150" s="2">
        <f t="shared" si="12"/>
        <v>0.59246188348608209</v>
      </c>
      <c r="D150" s="2">
        <f t="shared" si="8"/>
        <v>0.59029965113328797</v>
      </c>
      <c r="E150" s="2">
        <f t="shared" si="7"/>
        <v>2.1622323527941134E-3</v>
      </c>
      <c r="F150" s="2">
        <f t="shared" si="11"/>
        <v>5.2418781941762178E-3</v>
      </c>
      <c r="G150" s="2">
        <f t="shared" si="9"/>
        <v>-3.0796458413821044E-3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0.59230000000000005</v>
      </c>
      <c r="C151" s="2">
        <f t="shared" si="12"/>
        <v>0.59243697833437714</v>
      </c>
      <c r="D151" s="2">
        <f t="shared" si="8"/>
        <v>0.59044782512341476</v>
      </c>
      <c r="E151" s="2">
        <f t="shared" si="7"/>
        <v>1.98915321096238E-3</v>
      </c>
      <c r="F151" s="2">
        <f t="shared" si="11"/>
        <v>4.5913331975334509E-3</v>
      </c>
      <c r="G151" s="2">
        <f t="shared" si="9"/>
        <v>-2.602179986571071E-3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0.57320000000000004</v>
      </c>
      <c r="C152" s="2">
        <f t="shared" si="12"/>
        <v>0.59241590474447303</v>
      </c>
      <c r="D152" s="2">
        <f t="shared" si="8"/>
        <v>0.58917020844760626</v>
      </c>
      <c r="E152" s="2">
        <f t="shared" si="7"/>
        <v>3.2456962968667735E-3</v>
      </c>
      <c r="F152" s="2">
        <f t="shared" si="11"/>
        <v>4.3222058174001154E-3</v>
      </c>
      <c r="G152" s="2">
        <f t="shared" si="9"/>
        <v>-1.0765095205333419E-3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0.57320000000000004</v>
      </c>
      <c r="C153" s="2">
        <f t="shared" si="12"/>
        <v>0.58945961170686179</v>
      </c>
      <c r="D153" s="2">
        <f t="shared" si="8"/>
        <v>0.58798723004407993</v>
      </c>
      <c r="E153" s="2">
        <f t="shared" si="7"/>
        <v>1.472381662781852E-3</v>
      </c>
      <c r="F153" s="2">
        <f t="shared" si="11"/>
        <v>3.752240986476463E-3</v>
      </c>
      <c r="G153" s="2">
        <f t="shared" si="9"/>
        <v>-2.279859323694611E-3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0.57320000000000004</v>
      </c>
      <c r="C154" s="2">
        <f t="shared" si="12"/>
        <v>0.58695813298272925</v>
      </c>
      <c r="D154" s="2">
        <f t="shared" si="8"/>
        <v>0.58689187967044443</v>
      </c>
      <c r="E154" s="2">
        <f t="shared" si="7"/>
        <v>6.6253312284825228E-5</v>
      </c>
      <c r="F154" s="2">
        <f t="shared" si="11"/>
        <v>3.0150434516381355E-3</v>
      </c>
      <c r="G154" s="2">
        <f t="shared" si="9"/>
        <v>-2.9487901393533103E-3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0.57320000000000004</v>
      </c>
      <c r="C155" s="2">
        <f t="shared" si="12"/>
        <v>0.58484149713923239</v>
      </c>
      <c r="D155" s="2">
        <f t="shared" si="8"/>
        <v>0.58587766636152272</v>
      </c>
      <c r="E155" s="2">
        <f t="shared" si="7"/>
        <v>-1.0361692222903285E-3</v>
      </c>
      <c r="F155" s="2">
        <f t="shared" si="11"/>
        <v>2.2048009168524427E-3</v>
      </c>
      <c r="G155" s="2">
        <f t="shared" si="9"/>
        <v>-3.2409701391427712E-3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0.56359999999999999</v>
      </c>
      <c r="C156" s="2">
        <f t="shared" si="12"/>
        <v>0.58451203604088897</v>
      </c>
      <c r="D156" s="2">
        <f t="shared" si="8"/>
        <v>0.58422746885326182</v>
      </c>
      <c r="E156" s="2">
        <f t="shared" ref="E156:E219" si="13">C156-D156</f>
        <v>2.8456718762714939E-4</v>
      </c>
      <c r="F156" s="2">
        <f t="shared" si="11"/>
        <v>1.8207541710073842E-3</v>
      </c>
      <c r="G156" s="2">
        <f t="shared" si="9"/>
        <v>-1.5361869833802348E-3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0.56359999999999999</v>
      </c>
      <c r="C157" s="2">
        <f t="shared" si="12"/>
        <v>0.58277172280382916</v>
      </c>
      <c r="D157" s="2">
        <f t="shared" ref="D157:D220" si="14">$D$4*B157+(1-$D$4)*D156</f>
        <v>0.58269950819746463</v>
      </c>
      <c r="E157" s="2">
        <f t="shared" si="13"/>
        <v>7.2214606364529033E-5</v>
      </c>
      <c r="F157" s="2">
        <f t="shared" si="11"/>
        <v>1.4710462580788133E-3</v>
      </c>
      <c r="G157" s="2">
        <f t="shared" si="9"/>
        <v>-1.3988316517142842E-3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5">
        <f>TITRES_STAT!D161</f>
        <v>0.57320000000000004</v>
      </c>
      <c r="C158" s="2">
        <f t="shared" si="12"/>
        <v>0.5812991500647785</v>
      </c>
      <c r="D158" s="2">
        <f t="shared" si="14"/>
        <v>0.58199584092357837</v>
      </c>
      <c r="E158" s="2">
        <f t="shared" si="13"/>
        <v>-6.9669085879986437E-4</v>
      </c>
      <c r="F158" s="2">
        <f t="shared" si="11"/>
        <v>1.0374988347030777E-3</v>
      </c>
      <c r="G158" s="2">
        <f t="shared" si="9"/>
        <v>-1.7341896935029421E-3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0.56359999999999999</v>
      </c>
      <c r="C159" s="2">
        <f t="shared" si="12"/>
        <v>0.58299158851635102</v>
      </c>
      <c r="D159" s="2">
        <f t="shared" si="14"/>
        <v>0.58063318604035041</v>
      </c>
      <c r="E159" s="2">
        <f t="shared" si="13"/>
        <v>2.3584024760006095E-3</v>
      </c>
      <c r="F159" s="2">
        <f t="shared" si="11"/>
        <v>1.3016795629625841E-3</v>
      </c>
      <c r="G159" s="2">
        <f t="shared" si="9"/>
        <v>1.0567229130380254E-3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0.56359999999999999</v>
      </c>
      <c r="C160" s="2">
        <f t="shared" si="12"/>
        <v>0.58442365182152778</v>
      </c>
      <c r="D160" s="2">
        <f t="shared" si="14"/>
        <v>0.57937146855587995</v>
      </c>
      <c r="E160" s="2">
        <f t="shared" si="13"/>
        <v>5.0521832656478249E-3</v>
      </c>
      <c r="F160" s="2">
        <f t="shared" si="11"/>
        <v>2.0517803034996321E-3</v>
      </c>
      <c r="G160" s="2">
        <f t="shared" si="9"/>
        <v>3.0004029621481928E-3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0.56359999999999999</v>
      </c>
      <c r="C161" s="2">
        <f t="shared" si="12"/>
        <v>0.58563539769513895</v>
      </c>
      <c r="D161" s="2">
        <f t="shared" si="14"/>
        <v>0.57820321162581467</v>
      </c>
      <c r="E161" s="2">
        <f t="shared" si="13"/>
        <v>7.4321860693242758E-3</v>
      </c>
      <c r="F161" s="2">
        <f t="shared" si="11"/>
        <v>3.1278614566645612E-3</v>
      </c>
      <c r="G161" s="2">
        <f t="shared" si="9"/>
        <v>4.3043246126597146E-3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0.56359999999999999</v>
      </c>
      <c r="C162" s="2">
        <f t="shared" si="12"/>
        <v>0.58372225958819446</v>
      </c>
      <c r="D162" s="2">
        <f t="shared" si="14"/>
        <v>0.57712149224612475</v>
      </c>
      <c r="E162" s="2">
        <f t="shared" si="13"/>
        <v>6.6007673420697133E-3</v>
      </c>
      <c r="F162" s="2">
        <f t="shared" si="11"/>
        <v>3.8224426337455917E-3</v>
      </c>
      <c r="G162" s="2">
        <f t="shared" si="9"/>
        <v>2.7783247083241216E-3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0.55410000000000004</v>
      </c>
      <c r="C163" s="2">
        <f t="shared" si="12"/>
        <v>0.58210345042077993</v>
      </c>
      <c r="D163" s="2">
        <f t="shared" si="14"/>
        <v>0.57541619652418963</v>
      </c>
      <c r="E163" s="2">
        <f t="shared" si="13"/>
        <v>6.6872538965903061E-3</v>
      </c>
      <c r="F163" s="2">
        <f t="shared" si="11"/>
        <v>4.3954048863145351E-3</v>
      </c>
      <c r="G163" s="2">
        <f t="shared" si="9"/>
        <v>2.291849010275771E-3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0.55410000000000004</v>
      </c>
      <c r="C164" s="2">
        <f t="shared" si="12"/>
        <v>0.58073368881758303</v>
      </c>
      <c r="D164" s="2">
        <f t="shared" si="14"/>
        <v>0.5738372190038793</v>
      </c>
      <c r="E164" s="2">
        <f t="shared" si="13"/>
        <v>6.8964698137037317E-3</v>
      </c>
      <c r="F164" s="2">
        <f t="shared" si="11"/>
        <v>4.8956178717923749E-3</v>
      </c>
      <c r="G164" s="2">
        <f t="shared" ref="G164:G227" si="15">E164-F164</f>
        <v>2.0008519419113567E-3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0.56359999999999999</v>
      </c>
      <c r="C165" s="2">
        <f t="shared" si="12"/>
        <v>0.57957465976872413</v>
      </c>
      <c r="D165" s="2">
        <f t="shared" si="14"/>
        <v>0.57307890648507342</v>
      </c>
      <c r="E165" s="2">
        <f t="shared" si="13"/>
        <v>6.495753283650707E-3</v>
      </c>
      <c r="F165" s="2">
        <f t="shared" ref="F165:F228" si="17">(E165*(2/(10)))+((1-(2/10))*F164)</f>
        <v>5.2156449541640414E-3</v>
      </c>
      <c r="G165" s="2">
        <f t="shared" si="15"/>
        <v>1.2801083294866657E-3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0.56359999999999999</v>
      </c>
      <c r="C166" s="2">
        <f t="shared" si="12"/>
        <v>0.57711701980430496</v>
      </c>
      <c r="D166" s="2">
        <f t="shared" si="14"/>
        <v>0.57237676526395687</v>
      </c>
      <c r="E166" s="2">
        <f t="shared" si="13"/>
        <v>4.7402545403480989E-3</v>
      </c>
      <c r="F166" s="2">
        <f t="shared" si="17"/>
        <v>5.1205668714008534E-3</v>
      </c>
      <c r="G166" s="2">
        <f t="shared" si="15"/>
        <v>-3.8031233105275449E-4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0.56359999999999999</v>
      </c>
      <c r="C167" s="2">
        <f t="shared" si="12"/>
        <v>0.57503747829595031</v>
      </c>
      <c r="D167" s="2">
        <f t="shared" si="14"/>
        <v>0.57172663450366379</v>
      </c>
      <c r="E167" s="2">
        <f t="shared" si="13"/>
        <v>3.3108437922865219E-3</v>
      </c>
      <c r="F167" s="2">
        <f t="shared" si="17"/>
        <v>4.7586222555779873E-3</v>
      </c>
      <c r="G167" s="2">
        <f t="shared" si="15"/>
        <v>-1.4477784632914653E-3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0.57320000000000004</v>
      </c>
      <c r="C168" s="2">
        <f t="shared" si="12"/>
        <v>0.57475478932734259</v>
      </c>
      <c r="D168" s="2">
        <f t="shared" si="14"/>
        <v>0.57183577268857766</v>
      </c>
      <c r="E168" s="2">
        <f t="shared" si="13"/>
        <v>2.9190166387649263E-3</v>
      </c>
      <c r="F168" s="2">
        <f t="shared" si="17"/>
        <v>4.3907011322153753E-3</v>
      </c>
      <c r="G168" s="2">
        <f t="shared" si="15"/>
        <v>-1.4716844934504489E-3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0.57320000000000004</v>
      </c>
      <c r="C169" s="2">
        <f t="shared" si="12"/>
        <v>0.57303866789236679</v>
      </c>
      <c r="D169" s="2">
        <f t="shared" si="14"/>
        <v>0.57193682656349787</v>
      </c>
      <c r="E169" s="2">
        <f t="shared" si="13"/>
        <v>1.1018413288689244E-3</v>
      </c>
      <c r="F169" s="2">
        <f t="shared" si="17"/>
        <v>3.7329291715460853E-3</v>
      </c>
      <c r="G169" s="2">
        <f t="shared" si="15"/>
        <v>-2.631087842677161E-3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0.56359999999999999</v>
      </c>
      <c r="C170" s="2">
        <f t="shared" si="12"/>
        <v>0.57158656513969497</v>
      </c>
      <c r="D170" s="2">
        <f t="shared" si="14"/>
        <v>0.57131928385509068</v>
      </c>
      <c r="E170" s="2">
        <f t="shared" si="13"/>
        <v>2.6728128460429268E-4</v>
      </c>
      <c r="F170" s="2">
        <f t="shared" si="17"/>
        <v>3.0397995941577271E-3</v>
      </c>
      <c r="G170" s="2">
        <f t="shared" si="15"/>
        <v>-2.7725183095534344E-3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0.56359999999999999</v>
      </c>
      <c r="C171" s="2">
        <f t="shared" si="12"/>
        <v>0.57035786281051115</v>
      </c>
      <c r="D171" s="2">
        <f t="shared" si="14"/>
        <v>0.57074748505100992</v>
      </c>
      <c r="E171" s="2">
        <f t="shared" si="13"/>
        <v>-3.8962224049876593E-4</v>
      </c>
      <c r="F171" s="2">
        <f t="shared" si="17"/>
        <v>2.3539152272264289E-3</v>
      </c>
      <c r="G171" s="2">
        <f t="shared" si="15"/>
        <v>-2.7435374677251948E-3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0.53500000000000003</v>
      </c>
      <c r="C172" s="2">
        <f t="shared" si="12"/>
        <v>0.56931819160889408</v>
      </c>
      <c r="D172" s="2">
        <f t="shared" si="14"/>
        <v>0.5680995231953796</v>
      </c>
      <c r="E172" s="2">
        <f t="shared" si="13"/>
        <v>1.2186684135144787E-3</v>
      </c>
      <c r="F172" s="2">
        <f t="shared" si="17"/>
        <v>2.126865864484039E-3</v>
      </c>
      <c r="G172" s="2">
        <f t="shared" si="15"/>
        <v>-9.0819745096956022E-4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0.51590000000000003</v>
      </c>
      <c r="C173" s="2">
        <f t="shared" si="12"/>
        <v>0.56697693136137195</v>
      </c>
      <c r="D173" s="2">
        <f t="shared" si="14"/>
        <v>0.56423289184757375</v>
      </c>
      <c r="E173" s="2">
        <f t="shared" si="13"/>
        <v>2.7440395137982021E-3</v>
      </c>
      <c r="F173" s="2">
        <f t="shared" si="17"/>
        <v>2.2503005943468718E-3</v>
      </c>
      <c r="G173" s="2">
        <f t="shared" si="15"/>
        <v>4.9373891945133025E-4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0.51590000000000003</v>
      </c>
      <c r="C174" s="2">
        <f t="shared" si="12"/>
        <v>0.56499586499808396</v>
      </c>
      <c r="D174" s="2">
        <f t="shared" si="14"/>
        <v>0.56065267763664239</v>
      </c>
      <c r="E174" s="2">
        <f t="shared" si="13"/>
        <v>4.3431873614415695E-3</v>
      </c>
      <c r="F174" s="2">
        <f t="shared" si="17"/>
        <v>2.6688779477658112E-3</v>
      </c>
      <c r="G174" s="2">
        <f t="shared" si="15"/>
        <v>1.6743094136757583E-3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0.51590000000000003</v>
      </c>
      <c r="C175" s="2">
        <f t="shared" si="12"/>
        <v>0.56478111653684027</v>
      </c>
      <c r="D175" s="2">
        <f t="shared" si="14"/>
        <v>0.55733766447837263</v>
      </c>
      <c r="E175" s="2">
        <f t="shared" si="13"/>
        <v>7.4434520584676367E-3</v>
      </c>
      <c r="F175" s="2">
        <f t="shared" si="17"/>
        <v>3.6237927699061764E-3</v>
      </c>
      <c r="G175" s="2">
        <f t="shared" si="15"/>
        <v>3.8196592885614603E-3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0.51590000000000003</v>
      </c>
      <c r="C176" s="2">
        <f t="shared" si="12"/>
        <v>0.56459940630040328</v>
      </c>
      <c r="D176" s="2">
        <f t="shared" si="14"/>
        <v>0.55426820785034503</v>
      </c>
      <c r="E176" s="2">
        <f t="shared" si="13"/>
        <v>1.0331198450058254E-2</v>
      </c>
      <c r="F176" s="2">
        <f t="shared" si="17"/>
        <v>4.9652739059365923E-3</v>
      </c>
      <c r="G176" s="2">
        <f t="shared" si="15"/>
        <v>5.365924544121662E-3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0.53500000000000003</v>
      </c>
      <c r="C177" s="2">
        <f t="shared" si="12"/>
        <v>0.56444565148495662</v>
      </c>
      <c r="D177" s="2">
        <f t="shared" si="14"/>
        <v>0.55284093319476402</v>
      </c>
      <c r="E177" s="2">
        <f t="shared" si="13"/>
        <v>1.1604718290192606E-2</v>
      </c>
      <c r="F177" s="2">
        <f t="shared" si="17"/>
        <v>6.2931627827877961E-3</v>
      </c>
      <c r="G177" s="2">
        <f t="shared" si="15"/>
        <v>5.3115555074048099E-3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0.54449999999999998</v>
      </c>
      <c r="C178" s="2">
        <f t="shared" si="12"/>
        <v>0.56579247433342483</v>
      </c>
      <c r="D178" s="2">
        <f t="shared" si="14"/>
        <v>0.55222308629144812</v>
      </c>
      <c r="E178" s="2">
        <f t="shared" si="13"/>
        <v>1.3569388041976715E-2</v>
      </c>
      <c r="F178" s="2">
        <f t="shared" si="17"/>
        <v>7.748407834625581E-3</v>
      </c>
      <c r="G178" s="2">
        <f t="shared" si="15"/>
        <v>5.8209802073511344E-3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0.53500000000000003</v>
      </c>
      <c r="C179" s="2">
        <f t="shared" si="12"/>
        <v>0.56693209366674413</v>
      </c>
      <c r="D179" s="2">
        <f t="shared" si="14"/>
        <v>0.55094730212171128</v>
      </c>
      <c r="E179" s="2">
        <f t="shared" si="13"/>
        <v>1.598479154503285E-2</v>
      </c>
      <c r="F179" s="2">
        <f t="shared" si="17"/>
        <v>9.3956845767070342E-3</v>
      </c>
      <c r="G179" s="2">
        <f t="shared" si="15"/>
        <v>6.5891069683258162E-3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0.54449999999999998</v>
      </c>
      <c r="C180" s="2">
        <f t="shared" si="12"/>
        <v>0.56641946387186037</v>
      </c>
      <c r="D180" s="2">
        <f t="shared" si="14"/>
        <v>0.55046972418676976</v>
      </c>
      <c r="E180" s="2">
        <f t="shared" si="13"/>
        <v>1.5949739685090614E-2</v>
      </c>
      <c r="F180" s="2">
        <f t="shared" si="17"/>
        <v>1.070649559838375E-2</v>
      </c>
      <c r="G180" s="2">
        <f t="shared" si="15"/>
        <v>5.2432440867068632E-3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0.53500000000000003</v>
      </c>
      <c r="C181" s="2">
        <f t="shared" si="12"/>
        <v>0.56598570019926642</v>
      </c>
      <c r="D181" s="2">
        <f t="shared" si="14"/>
        <v>0.54932381869145352</v>
      </c>
      <c r="E181" s="2">
        <f t="shared" si="13"/>
        <v>1.6661881507812892E-2</v>
      </c>
      <c r="F181" s="2">
        <f t="shared" si="17"/>
        <v>1.1897572780269578E-2</v>
      </c>
      <c r="G181" s="2">
        <f t="shared" si="15"/>
        <v>4.7643087275433139E-3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0.53500000000000003</v>
      </c>
      <c r="C182" s="2">
        <f t="shared" si="12"/>
        <v>0.56121866939937926</v>
      </c>
      <c r="D182" s="2">
        <f t="shared" si="14"/>
        <v>0.54826279508467923</v>
      </c>
      <c r="E182" s="2">
        <f t="shared" si="13"/>
        <v>1.2955874314700022E-2</v>
      </c>
      <c r="F182" s="2">
        <f t="shared" si="17"/>
        <v>1.2109233087155667E-2</v>
      </c>
      <c r="G182" s="2">
        <f t="shared" si="15"/>
        <v>8.4664122754435529E-4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0.53500000000000003</v>
      </c>
      <c r="C183" s="2">
        <f t="shared" si="12"/>
        <v>0.55424656641485937</v>
      </c>
      <c r="D183" s="2">
        <f t="shared" si="14"/>
        <v>0.54728036581914752</v>
      </c>
      <c r="E183" s="2">
        <f t="shared" si="13"/>
        <v>6.9662005957118467E-3</v>
      </c>
      <c r="F183" s="2">
        <f t="shared" si="17"/>
        <v>1.1080626588866905E-2</v>
      </c>
      <c r="G183" s="2">
        <f t="shared" si="15"/>
        <v>-4.1144259931550579E-3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0.53500000000000003</v>
      </c>
      <c r="C184" s="2">
        <f t="shared" si="12"/>
        <v>0.54834709465872711</v>
      </c>
      <c r="D184" s="2">
        <f t="shared" si="14"/>
        <v>0.5463707090918033</v>
      </c>
      <c r="E184" s="2">
        <f t="shared" si="13"/>
        <v>1.9763855669238106E-3</v>
      </c>
      <c r="F184" s="2">
        <f t="shared" si="17"/>
        <v>9.2597783844782875E-3</v>
      </c>
      <c r="G184" s="2">
        <f t="shared" si="15"/>
        <v>-7.2833928175544769E-3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0.53500000000000003</v>
      </c>
      <c r="C185" s="2">
        <f t="shared" si="12"/>
        <v>0.54335523394199992</v>
      </c>
      <c r="D185" s="2">
        <f t="shared" si="14"/>
        <v>0.54552843434426235</v>
      </c>
      <c r="E185" s="2">
        <f t="shared" si="13"/>
        <v>-2.1732004022624318E-3</v>
      </c>
      <c r="F185" s="2">
        <f t="shared" si="17"/>
        <v>6.9731826271301435E-3</v>
      </c>
      <c r="G185" s="2">
        <f t="shared" si="15"/>
        <v>-9.1463830293925762E-3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0.52539999999999998</v>
      </c>
      <c r="C186" s="2">
        <f t="shared" si="12"/>
        <v>0.53913135179707683</v>
      </c>
      <c r="D186" s="2">
        <f t="shared" si="14"/>
        <v>0.54403743920765024</v>
      </c>
      <c r="E186" s="2">
        <f t="shared" si="13"/>
        <v>-4.906087410573412E-3</v>
      </c>
      <c r="F186" s="2">
        <f t="shared" si="17"/>
        <v>4.5973286195894322E-3</v>
      </c>
      <c r="G186" s="2">
        <f t="shared" si="15"/>
        <v>-9.5034160301628451E-3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0.53500000000000003</v>
      </c>
      <c r="C187" s="2">
        <f t="shared" si="12"/>
        <v>0.53849575921291115</v>
      </c>
      <c r="D187" s="2">
        <f t="shared" si="14"/>
        <v>0.54336799926634283</v>
      </c>
      <c r="E187" s="2">
        <f t="shared" si="13"/>
        <v>-4.8722400534316757E-3</v>
      </c>
      <c r="F187" s="2">
        <f t="shared" si="17"/>
        <v>2.7034148849852109E-3</v>
      </c>
      <c r="G187" s="2">
        <f t="shared" si="15"/>
        <v>-7.575654938416887E-3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0.55410000000000004</v>
      </c>
      <c r="C188" s="2">
        <f t="shared" si="12"/>
        <v>0.53941948856477095</v>
      </c>
      <c r="D188" s="2">
        <f t="shared" si="14"/>
        <v>0.5441629622836508</v>
      </c>
      <c r="E188" s="2">
        <f t="shared" si="13"/>
        <v>-4.7434737188798426E-3</v>
      </c>
      <c r="F188" s="2">
        <f t="shared" si="17"/>
        <v>1.2140371642122001E-3</v>
      </c>
      <c r="G188" s="2">
        <f t="shared" si="15"/>
        <v>-5.9575108830920431E-3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0.54449999999999998</v>
      </c>
      <c r="C189" s="2">
        <f t="shared" si="12"/>
        <v>0.53873956724711392</v>
      </c>
      <c r="D189" s="2">
        <f t="shared" si="14"/>
        <v>0.54418792804041738</v>
      </c>
      <c r="E189" s="2">
        <f t="shared" si="13"/>
        <v>-5.4483607933034639E-3</v>
      </c>
      <c r="F189" s="2">
        <f t="shared" si="17"/>
        <v>-1.1844242729093263E-4</v>
      </c>
      <c r="G189" s="2">
        <f t="shared" si="15"/>
        <v>-5.3299183660125314E-3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0.53500000000000003</v>
      </c>
      <c r="C190" s="2">
        <f t="shared" si="12"/>
        <v>0.53962578767063485</v>
      </c>
      <c r="D190" s="2">
        <f t="shared" si="14"/>
        <v>0.54350734077816432</v>
      </c>
      <c r="E190" s="2">
        <f t="shared" si="13"/>
        <v>-3.8815531075294674E-3</v>
      </c>
      <c r="F190" s="2">
        <f t="shared" si="17"/>
        <v>-8.7106456333863958E-4</v>
      </c>
      <c r="G190" s="2">
        <f t="shared" si="15"/>
        <v>-3.0104885441908278E-3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0.53500000000000003</v>
      </c>
      <c r="C191" s="2">
        <f t="shared" si="12"/>
        <v>0.53891412802899874</v>
      </c>
      <c r="D191" s="2">
        <f t="shared" si="14"/>
        <v>0.54287716738718927</v>
      </c>
      <c r="E191" s="2">
        <f t="shared" si="13"/>
        <v>-3.9630393581905343E-3</v>
      </c>
      <c r="F191" s="2">
        <f t="shared" si="17"/>
        <v>-1.4894595223090188E-3</v>
      </c>
      <c r="G191" s="2">
        <f t="shared" si="15"/>
        <v>-2.4735798358815155E-3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0.53</v>
      </c>
      <c r="C192" s="2">
        <f t="shared" si="12"/>
        <v>0.53831195448607583</v>
      </c>
      <c r="D192" s="2">
        <f t="shared" si="14"/>
        <v>0.54192330313628634</v>
      </c>
      <c r="E192" s="2">
        <f t="shared" si="13"/>
        <v>-3.6113486502105108E-3</v>
      </c>
      <c r="F192" s="2">
        <f t="shared" si="17"/>
        <v>-1.9138373478893174E-3</v>
      </c>
      <c r="G192" s="2">
        <f t="shared" si="15"/>
        <v>-1.6975113023211933E-3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0.55000000000000004</v>
      </c>
      <c r="C193" s="2">
        <f t="shared" si="12"/>
        <v>0.53780242302667958</v>
      </c>
      <c r="D193" s="2">
        <f t="shared" si="14"/>
        <v>0.54252157697804293</v>
      </c>
      <c r="E193" s="2">
        <f t="shared" si="13"/>
        <v>-4.7191539513633529E-3</v>
      </c>
      <c r="F193" s="2">
        <f t="shared" si="17"/>
        <v>-2.4749006685841246E-3</v>
      </c>
      <c r="G193" s="2">
        <f t="shared" si="15"/>
        <v>-2.2442532827792283E-3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0.55000000000000004</v>
      </c>
      <c r="C194" s="2">
        <f t="shared" si="12"/>
        <v>0.53737128102257503</v>
      </c>
      <c r="D194" s="2">
        <f t="shared" si="14"/>
        <v>0.54307553423892863</v>
      </c>
      <c r="E194" s="2">
        <f t="shared" si="13"/>
        <v>-5.7042532163535942E-3</v>
      </c>
      <c r="F194" s="2">
        <f t="shared" si="17"/>
        <v>-3.1207711781380187E-3</v>
      </c>
      <c r="G194" s="2">
        <f t="shared" si="15"/>
        <v>-2.5834820382155755E-3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0.55000000000000004</v>
      </c>
      <c r="C195" s="2">
        <f t="shared" si="12"/>
        <v>0.53700646855756351</v>
      </c>
      <c r="D195" s="2">
        <f t="shared" si="14"/>
        <v>0.54358845762863761</v>
      </c>
      <c r="E195" s="2">
        <f t="shared" si="13"/>
        <v>-6.5819890710741014E-3</v>
      </c>
      <c r="F195" s="2">
        <f t="shared" si="17"/>
        <v>-3.8130147567252354E-3</v>
      </c>
      <c r="G195" s="2">
        <f t="shared" si="15"/>
        <v>-2.7689743143488659E-3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0.54</v>
      </c>
      <c r="C196" s="2">
        <f t="shared" si="12"/>
        <v>0.53522085801024599</v>
      </c>
      <c r="D196" s="2">
        <f t="shared" si="14"/>
        <v>0.54332264595244228</v>
      </c>
      <c r="E196" s="2">
        <f t="shared" si="13"/>
        <v>-8.1017879421962924E-3</v>
      </c>
      <c r="F196" s="2">
        <f t="shared" si="17"/>
        <v>-4.6707693938194475E-3</v>
      </c>
      <c r="G196" s="2">
        <f t="shared" si="15"/>
        <v>-3.4310185483768449E-3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0.55000000000000004</v>
      </c>
      <c r="C197" s="2">
        <f t="shared" si="12"/>
        <v>0.53518687985482361</v>
      </c>
      <c r="D197" s="2">
        <f t="shared" si="14"/>
        <v>0.54381726477077985</v>
      </c>
      <c r="E197" s="2">
        <f t="shared" si="13"/>
        <v>-8.6303849159562462E-3</v>
      </c>
      <c r="F197" s="2">
        <f t="shared" si="17"/>
        <v>-5.4626924982468074E-3</v>
      </c>
      <c r="G197" s="2">
        <f t="shared" si="15"/>
        <v>-3.1676924177094388E-3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0.54</v>
      </c>
      <c r="C198" s="2">
        <f t="shared" si="12"/>
        <v>0.53809659064638926</v>
      </c>
      <c r="D198" s="2">
        <f t="shared" si="14"/>
        <v>0.54353450441738882</v>
      </c>
      <c r="E198" s="2">
        <f t="shared" si="13"/>
        <v>-5.4379137709995584E-3</v>
      </c>
      <c r="F198" s="2">
        <f t="shared" si="17"/>
        <v>-5.4577367527973578E-3</v>
      </c>
      <c r="G198" s="2">
        <f t="shared" si="15"/>
        <v>1.9822981797799379E-5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0.54</v>
      </c>
      <c r="C199" s="2">
        <f t="shared" si="12"/>
        <v>0.53908173054694475</v>
      </c>
      <c r="D199" s="2">
        <f t="shared" si="14"/>
        <v>0.5432726892753601</v>
      </c>
      <c r="E199" s="2">
        <f t="shared" si="13"/>
        <v>-4.1909587284153504E-3</v>
      </c>
      <c r="F199" s="2">
        <f t="shared" si="17"/>
        <v>-5.2043811479209568E-3</v>
      </c>
      <c r="G199" s="2">
        <f t="shared" si="15"/>
        <v>1.0134224195056064E-3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0.53</v>
      </c>
      <c r="C200" s="2">
        <f t="shared" si="12"/>
        <v>0.53845377200126099</v>
      </c>
      <c r="D200" s="2">
        <f t="shared" si="14"/>
        <v>0.54228952710681488</v>
      </c>
      <c r="E200" s="2">
        <f t="shared" si="13"/>
        <v>-3.8357551055538952E-3</v>
      </c>
      <c r="F200" s="2">
        <f t="shared" si="17"/>
        <v>-4.9306559394475449E-3</v>
      </c>
      <c r="G200" s="2">
        <f t="shared" si="15"/>
        <v>1.0949008338936497E-3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0.55000000000000004</v>
      </c>
      <c r="C201" s="2">
        <f t="shared" si="12"/>
        <v>0.53792242246260547</v>
      </c>
      <c r="D201" s="2">
        <f t="shared" si="14"/>
        <v>0.54286067324705078</v>
      </c>
      <c r="E201" s="2">
        <f t="shared" si="13"/>
        <v>-4.9382507844453194E-3</v>
      </c>
      <c r="F201" s="2">
        <f t="shared" si="17"/>
        <v>-4.9321749084470998E-3</v>
      </c>
      <c r="G201" s="2">
        <f t="shared" si="15"/>
        <v>-6.0758759982196264E-6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0.56000000000000005</v>
      </c>
      <c r="C202" s="2">
        <f t="shared" si="12"/>
        <v>0.53670358823758924</v>
      </c>
      <c r="D202" s="2">
        <f t="shared" si="14"/>
        <v>0.54413025300652851</v>
      </c>
      <c r="E202" s="2">
        <f t="shared" si="13"/>
        <v>-7.4266647689392729E-3</v>
      </c>
      <c r="F202" s="2">
        <f t="shared" si="17"/>
        <v>-5.4310728805455353E-3</v>
      </c>
      <c r="G202" s="2">
        <f t="shared" si="15"/>
        <v>-1.9955918883937376E-3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0.56000000000000005</v>
      </c>
      <c r="C203" s="2">
        <f t="shared" si="12"/>
        <v>0.53874919004719091</v>
      </c>
      <c r="D203" s="2">
        <f t="shared" si="14"/>
        <v>0.54530578982085975</v>
      </c>
      <c r="E203" s="2">
        <f t="shared" si="13"/>
        <v>-6.5565997736688475E-3</v>
      </c>
      <c r="F203" s="2">
        <f t="shared" si="17"/>
        <v>-5.6561782591701979E-3</v>
      </c>
      <c r="G203" s="2">
        <f t="shared" si="15"/>
        <v>-9.0042151449864962E-4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0.56000000000000005</v>
      </c>
      <c r="C204" s="2">
        <f t="shared" si="12"/>
        <v>0.54048008388608459</v>
      </c>
      <c r="D204" s="2">
        <f t="shared" si="14"/>
        <v>0.54639424983412943</v>
      </c>
      <c r="E204" s="2">
        <f t="shared" si="13"/>
        <v>-5.9141659480448361E-3</v>
      </c>
      <c r="F204" s="2">
        <f t="shared" si="17"/>
        <v>-5.7077757969451262E-3</v>
      </c>
      <c r="G204" s="2">
        <f t="shared" si="15"/>
        <v>-2.0639015109970987E-4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0.56000000000000005</v>
      </c>
      <c r="C205" s="2">
        <f t="shared" si="12"/>
        <v>0.54194468636514848</v>
      </c>
      <c r="D205" s="2">
        <f t="shared" si="14"/>
        <v>0.54740208317974948</v>
      </c>
      <c r="E205" s="2">
        <f t="shared" si="13"/>
        <v>-5.457396814601001E-3</v>
      </c>
      <c r="F205" s="2">
        <f t="shared" si="17"/>
        <v>-5.6577000004763012E-3</v>
      </c>
      <c r="G205" s="2">
        <f t="shared" si="15"/>
        <v>2.0030318587530016E-4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5">
        <f>TITRES_STAT!D209</f>
        <v>0.56999999999999995</v>
      </c>
      <c r="C206" s="2">
        <f t="shared" si="12"/>
        <v>0.54164550384743337</v>
      </c>
      <c r="D206" s="2">
        <f t="shared" si="14"/>
        <v>0.54907600294421255</v>
      </c>
      <c r="E206" s="2">
        <f t="shared" si="13"/>
        <v>-7.4304990967791751E-3</v>
      </c>
      <c r="F206" s="2">
        <f t="shared" si="17"/>
        <v>-6.0122598197368763E-3</v>
      </c>
      <c r="G206" s="2">
        <f t="shared" si="15"/>
        <v>-1.4182392770422988E-3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0.56999999999999995</v>
      </c>
      <c r="C207" s="2">
        <f t="shared" ref="C207:C270" si="18">$C$4*B197+C206*(1-$C$4)</f>
        <v>0.54293081094782825</v>
      </c>
      <c r="D207" s="2">
        <f t="shared" si="14"/>
        <v>0.55062592865204874</v>
      </c>
      <c r="E207" s="2">
        <f t="shared" si="13"/>
        <v>-7.6951177042204888E-3</v>
      </c>
      <c r="F207" s="2">
        <f t="shared" si="17"/>
        <v>-6.3488313966335985E-3</v>
      </c>
      <c r="G207" s="2">
        <f t="shared" si="15"/>
        <v>-1.3462863075868903E-3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0.56000000000000005</v>
      </c>
      <c r="C208" s="2">
        <f t="shared" si="18"/>
        <v>0.54247991695585462</v>
      </c>
      <c r="D208" s="2">
        <f t="shared" si="14"/>
        <v>0.55132030430745249</v>
      </c>
      <c r="E208" s="2">
        <f t="shared" si="13"/>
        <v>-8.840387351597867E-3</v>
      </c>
      <c r="F208" s="2">
        <f t="shared" si="17"/>
        <v>-6.8471425876264532E-3</v>
      </c>
      <c r="G208" s="2">
        <f t="shared" si="15"/>
        <v>-1.9932447639714138E-3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0.56999999999999995</v>
      </c>
      <c r="C209" s="2">
        <f t="shared" si="18"/>
        <v>0.54209839127033854</v>
      </c>
      <c r="D209" s="2">
        <f t="shared" si="14"/>
        <v>0.55270398546986343</v>
      </c>
      <c r="E209" s="2">
        <f t="shared" si="13"/>
        <v>-1.0605594199524893E-2</v>
      </c>
      <c r="F209" s="2">
        <f t="shared" si="17"/>
        <v>-7.5988329100061414E-3</v>
      </c>
      <c r="G209" s="2">
        <f t="shared" si="15"/>
        <v>-3.0067612895187511E-3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0.56999999999999995</v>
      </c>
      <c r="C210" s="2">
        <f t="shared" si="18"/>
        <v>0.54023710030567107</v>
      </c>
      <c r="D210" s="2">
        <f t="shared" si="14"/>
        <v>0.55398517173135509</v>
      </c>
      <c r="E210" s="2">
        <f t="shared" si="13"/>
        <v>-1.3748071425684016E-2</v>
      </c>
      <c r="F210" s="2">
        <f t="shared" si="17"/>
        <v>-8.8286806131417164E-3</v>
      </c>
      <c r="G210" s="2">
        <f t="shared" si="15"/>
        <v>-4.9193908125423E-3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0.57999999999999996</v>
      </c>
      <c r="C211" s="2">
        <f t="shared" si="18"/>
        <v>0.54173908487402933</v>
      </c>
      <c r="D211" s="2">
        <f t="shared" si="14"/>
        <v>0.55591219604755104</v>
      </c>
      <c r="E211" s="2">
        <f t="shared" si="13"/>
        <v>-1.4173111173521713E-2</v>
      </c>
      <c r="F211" s="2">
        <f t="shared" si="17"/>
        <v>-9.8975667252177157E-3</v>
      </c>
      <c r="G211" s="2">
        <f t="shared" si="15"/>
        <v>-4.2755444483039973E-3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0.57999999999999996</v>
      </c>
      <c r="C212" s="2">
        <f t="shared" si="18"/>
        <v>0.544548456431871</v>
      </c>
      <c r="D212" s="2">
        <f t="shared" si="14"/>
        <v>0.55769647782180654</v>
      </c>
      <c r="E212" s="2">
        <f t="shared" si="13"/>
        <v>-1.3148021389935538E-2</v>
      </c>
      <c r="F212" s="2">
        <f t="shared" si="17"/>
        <v>-1.0547657658161281E-2</v>
      </c>
      <c r="G212" s="2">
        <f t="shared" si="15"/>
        <v>-2.6003637317742571E-3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0.59</v>
      </c>
      <c r="C213" s="2">
        <f t="shared" si="18"/>
        <v>0.54692561698081388</v>
      </c>
      <c r="D213" s="2">
        <f t="shared" si="14"/>
        <v>0.56008933131648753</v>
      </c>
      <c r="E213" s="2">
        <f t="shared" si="13"/>
        <v>-1.3163714335673649E-2</v>
      </c>
      <c r="F213" s="2">
        <f t="shared" si="17"/>
        <v>-1.1070868993663757E-2</v>
      </c>
      <c r="G213" s="2">
        <f t="shared" si="15"/>
        <v>-2.0928453420098921E-3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5">
        <f>TITRES_STAT!D217</f>
        <v>0.57999999999999996</v>
      </c>
      <c r="C214" s="2">
        <f t="shared" si="18"/>
        <v>0.54893706052222713</v>
      </c>
      <c r="D214" s="2">
        <f t="shared" si="14"/>
        <v>0.56156419566341442</v>
      </c>
      <c r="E214" s="2">
        <f t="shared" si="13"/>
        <v>-1.2627135141187296E-2</v>
      </c>
      <c r="F214" s="2">
        <f t="shared" si="17"/>
        <v>-1.1382122223168464E-2</v>
      </c>
      <c r="G214" s="2">
        <f t="shared" si="15"/>
        <v>-1.2450129180188313E-3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5">
        <f>TITRES_STAT!D218</f>
        <v>0.56999999999999995</v>
      </c>
      <c r="C215" s="2">
        <f t="shared" si="18"/>
        <v>0.55063905121111523</v>
      </c>
      <c r="D215" s="2">
        <f t="shared" si="14"/>
        <v>0.5621890700587171</v>
      </c>
      <c r="E215" s="2">
        <f t="shared" si="13"/>
        <v>-1.1550018847601873E-2</v>
      </c>
      <c r="F215" s="2">
        <f t="shared" si="17"/>
        <v>-1.1415701548055147E-2</v>
      </c>
      <c r="G215" s="2">
        <f t="shared" si="15"/>
        <v>-1.3431729954672608E-4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5">
        <f>TITRES_STAT!D219</f>
        <v>0.56999999999999995</v>
      </c>
      <c r="C216" s="2">
        <f t="shared" si="18"/>
        <v>0.55361765871709756</v>
      </c>
      <c r="D216" s="2">
        <f t="shared" si="14"/>
        <v>0.56276765746177504</v>
      </c>
      <c r="E216" s="2">
        <f t="shared" si="13"/>
        <v>-9.1499987446774789E-3</v>
      </c>
      <c r="F216" s="2">
        <f t="shared" si="17"/>
        <v>-1.0962560987379614E-2</v>
      </c>
      <c r="G216" s="2">
        <f t="shared" si="15"/>
        <v>1.8125622427021346E-3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0.56999999999999995</v>
      </c>
      <c r="C217" s="2">
        <f t="shared" si="18"/>
        <v>0.55613801891446712</v>
      </c>
      <c r="D217" s="2">
        <f t="shared" si="14"/>
        <v>0.56330338653868051</v>
      </c>
      <c r="E217" s="2">
        <f t="shared" si="13"/>
        <v>-7.1653676242133812E-3</v>
      </c>
      <c r="F217" s="2">
        <f t="shared" si="17"/>
        <v>-1.0203122314746368E-2</v>
      </c>
      <c r="G217" s="2">
        <f t="shared" si="15"/>
        <v>3.0377546905329868E-3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0.56000000000000005</v>
      </c>
      <c r="C218" s="2">
        <f t="shared" si="18"/>
        <v>0.55673216985070295</v>
      </c>
      <c r="D218" s="2">
        <f t="shared" si="14"/>
        <v>0.56305869123951902</v>
      </c>
      <c r="E218" s="2">
        <f t="shared" si="13"/>
        <v>-6.3265213888160643E-3</v>
      </c>
      <c r="F218" s="2">
        <f t="shared" si="17"/>
        <v>-9.4278021295603077E-3</v>
      </c>
      <c r="G218" s="2">
        <f t="shared" si="15"/>
        <v>3.1012807407442434E-3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0.57999999999999996</v>
      </c>
      <c r="C219" s="2">
        <f t="shared" si="18"/>
        <v>0.5587733744890564</v>
      </c>
      <c r="D219" s="2">
        <f t="shared" si="14"/>
        <v>0.56431360299955469</v>
      </c>
      <c r="E219" s="2">
        <f t="shared" si="13"/>
        <v>-5.5402285104982907E-3</v>
      </c>
      <c r="F219" s="2">
        <f t="shared" si="17"/>
        <v>-8.6502874057479036E-3</v>
      </c>
      <c r="G219" s="2">
        <f t="shared" si="15"/>
        <v>3.1100588952496129E-3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0.57999999999999996</v>
      </c>
      <c r="C220" s="2">
        <f t="shared" si="18"/>
        <v>0.56050054764458623</v>
      </c>
      <c r="D220" s="2">
        <f t="shared" si="14"/>
        <v>0.56547555833292107</v>
      </c>
      <c r="E220" s="2">
        <f t="shared" ref="E220:E283" si="19">C220-D220</f>
        <v>-4.9750106883348355E-3</v>
      </c>
      <c r="F220" s="2">
        <f t="shared" si="17"/>
        <v>-7.9152320622652896E-3</v>
      </c>
      <c r="G220" s="2">
        <f t="shared" si="15"/>
        <v>2.9402213739304541E-3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0.57999999999999996</v>
      </c>
      <c r="C221" s="2">
        <f t="shared" si="18"/>
        <v>0.563500463391573</v>
      </c>
      <c r="D221" s="2">
        <f t="shared" ref="D221:D284" si="20">$D$4*B221+(1-$D$4)*D220</f>
        <v>0.56655144290085291</v>
      </c>
      <c r="E221" s="2">
        <f t="shared" si="19"/>
        <v>-3.0509795092799052E-3</v>
      </c>
      <c r="F221" s="2">
        <f t="shared" si="17"/>
        <v>-6.9423815516682138E-3</v>
      </c>
      <c r="G221" s="2">
        <f t="shared" si="15"/>
        <v>3.8914020423883085E-3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0.57999999999999996</v>
      </c>
      <c r="C222" s="2">
        <f t="shared" si="18"/>
        <v>0.56603885363902329</v>
      </c>
      <c r="D222" s="2">
        <f t="shared" si="20"/>
        <v>0.56754763231560457</v>
      </c>
      <c r="E222" s="2">
        <f t="shared" si="19"/>
        <v>-1.5087786765812794E-3</v>
      </c>
      <c r="F222" s="2">
        <f t="shared" si="17"/>
        <v>-5.8556609766508274E-3</v>
      </c>
      <c r="G222" s="2">
        <f t="shared" si="15"/>
        <v>4.346882300069548E-3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0.57999999999999996</v>
      </c>
      <c r="C223" s="2">
        <f t="shared" si="18"/>
        <v>0.56972518384840432</v>
      </c>
      <c r="D223" s="2">
        <f t="shared" si="20"/>
        <v>0.56847002992185613</v>
      </c>
      <c r="E223" s="2">
        <f t="shared" si="19"/>
        <v>1.2551539265481804E-3</v>
      </c>
      <c r="F223" s="2">
        <f t="shared" si="17"/>
        <v>-4.433497996011026E-3</v>
      </c>
      <c r="G223" s="2">
        <f t="shared" si="15"/>
        <v>5.6886519225592064E-3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0.56000000000000005</v>
      </c>
      <c r="C224" s="2">
        <f t="shared" si="18"/>
        <v>0.57130592479480358</v>
      </c>
      <c r="D224" s="2">
        <f t="shared" si="20"/>
        <v>0.56784262029801491</v>
      </c>
      <c r="E224" s="2">
        <f t="shared" si="19"/>
        <v>3.4633044967886661E-3</v>
      </c>
      <c r="F224" s="2">
        <f t="shared" si="17"/>
        <v>-2.8541374974510878E-3</v>
      </c>
      <c r="G224" s="2">
        <f t="shared" si="15"/>
        <v>6.3174419942397539E-3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0.55000000000000004</v>
      </c>
      <c r="C225" s="2">
        <f t="shared" si="18"/>
        <v>0.57110501328791075</v>
      </c>
      <c r="D225" s="2">
        <f t="shared" si="20"/>
        <v>0.56652094472038417</v>
      </c>
      <c r="E225" s="2">
        <f t="shared" si="19"/>
        <v>4.584068567526578E-3</v>
      </c>
      <c r="F225" s="2">
        <f t="shared" si="17"/>
        <v>-1.3664962844555548E-3</v>
      </c>
      <c r="G225" s="2">
        <f t="shared" si="15"/>
        <v>5.9505648519821326E-3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0.54</v>
      </c>
      <c r="C226" s="2">
        <f t="shared" si="18"/>
        <v>0.57093501124361679</v>
      </c>
      <c r="D226" s="2">
        <f t="shared" si="20"/>
        <v>0.56455643029665203</v>
      </c>
      <c r="E226" s="2">
        <f t="shared" si="19"/>
        <v>6.3785809469647514E-3</v>
      </c>
      <c r="F226" s="2">
        <f t="shared" si="17"/>
        <v>1.8251916182850645E-4</v>
      </c>
      <c r="G226" s="2">
        <f t="shared" si="15"/>
        <v>6.1960617851362452E-3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0.55000000000000004</v>
      </c>
      <c r="C227" s="2">
        <f t="shared" si="18"/>
        <v>0.57079116335998348</v>
      </c>
      <c r="D227" s="2">
        <f t="shared" si="20"/>
        <v>0.5634781762006037</v>
      </c>
      <c r="E227" s="2">
        <f t="shared" si="19"/>
        <v>7.3129871593797802E-3</v>
      </c>
      <c r="F227" s="2">
        <f t="shared" si="17"/>
        <v>1.6086127613387613E-3</v>
      </c>
      <c r="G227" s="2">
        <f t="shared" si="15"/>
        <v>5.7043743980410185E-3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0.55000000000000004</v>
      </c>
      <c r="C228" s="2">
        <f t="shared" si="18"/>
        <v>0.56913098438152454</v>
      </c>
      <c r="D228" s="2">
        <f t="shared" si="20"/>
        <v>0.56247979277833682</v>
      </c>
      <c r="E228" s="2">
        <f t="shared" si="19"/>
        <v>6.6511916031877227E-3</v>
      </c>
      <c r="F228" s="2">
        <f t="shared" si="17"/>
        <v>2.6171285297085537E-3</v>
      </c>
      <c r="G228" s="2">
        <f t="shared" ref="G228:G291" si="21">E228-F228</f>
        <v>4.034063073479169E-3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0.54</v>
      </c>
      <c r="C229" s="2">
        <f t="shared" si="18"/>
        <v>0.57080314063052073</v>
      </c>
      <c r="D229" s="2">
        <f t="shared" si="20"/>
        <v>0.56081462294290452</v>
      </c>
      <c r="E229" s="2">
        <f t="shared" si="19"/>
        <v>9.9885176876162163E-3</v>
      </c>
      <c r="F229" s="2">
        <f t="shared" ref="F229:F292" si="23">(E229*(2/(10)))+((1-(2/10))*F228)</f>
        <v>4.0914063612900869E-3</v>
      </c>
      <c r="G229" s="2">
        <f t="shared" si="21"/>
        <v>5.8971113263261293E-3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0.53</v>
      </c>
      <c r="C230" s="2">
        <f t="shared" si="18"/>
        <v>0.57221804207197913</v>
      </c>
      <c r="D230" s="2">
        <f t="shared" si="20"/>
        <v>0.55853205828046715</v>
      </c>
      <c r="E230" s="2">
        <f t="shared" si="19"/>
        <v>1.368598379151198E-2</v>
      </c>
      <c r="F230" s="2">
        <f t="shared" si="23"/>
        <v>6.0103218473344655E-3</v>
      </c>
      <c r="G230" s="2">
        <f t="shared" si="21"/>
        <v>7.6756619441775142E-3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0.54</v>
      </c>
      <c r="C231" s="2">
        <f t="shared" si="18"/>
        <v>0.57341526636859763</v>
      </c>
      <c r="D231" s="2">
        <f t="shared" si="20"/>
        <v>0.55715931322265477</v>
      </c>
      <c r="E231" s="2">
        <f t="shared" si="19"/>
        <v>1.6255953145942859E-2</v>
      </c>
      <c r="F231" s="2">
        <f t="shared" si="23"/>
        <v>8.0594481070561455E-3</v>
      </c>
      <c r="G231" s="2">
        <f t="shared" si="21"/>
        <v>8.1965050388867131E-3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0.54</v>
      </c>
      <c r="C232" s="2">
        <f t="shared" si="18"/>
        <v>0.57442830231189035</v>
      </c>
      <c r="D232" s="2">
        <f t="shared" si="20"/>
        <v>0.55588825298393962</v>
      </c>
      <c r="E232" s="2">
        <f t="shared" si="19"/>
        <v>1.8540049327950725E-2</v>
      </c>
      <c r="F232" s="2">
        <f t="shared" si="23"/>
        <v>1.0155568351235062E-2</v>
      </c>
      <c r="G232" s="2">
        <f t="shared" si="21"/>
        <v>8.3844809767156629E-3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0.54</v>
      </c>
      <c r="C233" s="2">
        <f t="shared" si="18"/>
        <v>0.5752854865715995</v>
      </c>
      <c r="D233" s="2">
        <f t="shared" si="20"/>
        <v>0.55471134535549971</v>
      </c>
      <c r="E233" s="2">
        <f t="shared" si="19"/>
        <v>2.0574141216099795E-2</v>
      </c>
      <c r="F233" s="2">
        <f t="shared" si="23"/>
        <v>1.2239282924208009E-2</v>
      </c>
      <c r="G233" s="2">
        <f t="shared" si="21"/>
        <v>8.3348582918917856E-3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0.55000000000000004</v>
      </c>
      <c r="C234" s="2">
        <f t="shared" si="18"/>
        <v>0.57293387325289191</v>
      </c>
      <c r="D234" s="2">
        <f t="shared" si="20"/>
        <v>0.55436235681064794</v>
      </c>
      <c r="E234" s="2">
        <f t="shared" si="19"/>
        <v>1.8571516442243974E-2</v>
      </c>
      <c r="F234" s="2">
        <f t="shared" si="23"/>
        <v>1.3505729627815204E-2</v>
      </c>
      <c r="G234" s="2">
        <f t="shared" si="21"/>
        <v>5.0657868144287702E-3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0.55000000000000004</v>
      </c>
      <c r="C235" s="2">
        <f t="shared" si="18"/>
        <v>0.56940558506013927</v>
      </c>
      <c r="D235" s="2">
        <f t="shared" si="20"/>
        <v>0.55403921926911848</v>
      </c>
      <c r="E235" s="2">
        <f t="shared" si="19"/>
        <v>1.5366365791020797E-2</v>
      </c>
      <c r="F235" s="2">
        <f t="shared" si="23"/>
        <v>1.3877856860456323E-2</v>
      </c>
      <c r="G235" s="2">
        <f t="shared" si="21"/>
        <v>1.4885089305644739E-3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0.55000000000000004</v>
      </c>
      <c r="C236" s="2">
        <f t="shared" si="18"/>
        <v>0.56488164889704096</v>
      </c>
      <c r="D236" s="2">
        <f t="shared" si="20"/>
        <v>0.5537400178417764</v>
      </c>
      <c r="E236" s="2">
        <f t="shared" si="19"/>
        <v>1.1141631055264556E-2</v>
      </c>
      <c r="F236" s="2">
        <f t="shared" si="23"/>
        <v>1.3330611699417971E-2</v>
      </c>
      <c r="G236" s="2">
        <f t="shared" si="21"/>
        <v>-2.1889806441534147E-3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0.55000000000000004</v>
      </c>
      <c r="C237" s="2">
        <f t="shared" si="18"/>
        <v>0.5625921644513423</v>
      </c>
      <c r="D237" s="2">
        <f t="shared" si="20"/>
        <v>0.55346297948312628</v>
      </c>
      <c r="E237" s="2">
        <f t="shared" si="19"/>
        <v>9.1291849682160198E-3</v>
      </c>
      <c r="F237" s="2">
        <f t="shared" si="23"/>
        <v>1.249032635317758E-2</v>
      </c>
      <c r="G237" s="2">
        <f t="shared" si="21"/>
        <v>-3.3611413849615607E-3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0.56999999999999995</v>
      </c>
      <c r="C238" s="2">
        <f t="shared" si="18"/>
        <v>0.56065490838190501</v>
      </c>
      <c r="D238" s="2">
        <f t="shared" si="20"/>
        <v>0.55468794396585763</v>
      </c>
      <c r="E238" s="2">
        <f t="shared" si="19"/>
        <v>5.9669644160473823E-3</v>
      </c>
      <c r="F238" s="2">
        <f t="shared" si="23"/>
        <v>1.1185653965751541E-2</v>
      </c>
      <c r="G238" s="2">
        <f t="shared" si="21"/>
        <v>-5.2186895497041592E-3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0.56999999999999995</v>
      </c>
      <c r="C239" s="2">
        <f t="shared" si="18"/>
        <v>0.55747723016930428</v>
      </c>
      <c r="D239" s="2">
        <f t="shared" si="20"/>
        <v>0.55582217033875714</v>
      </c>
      <c r="E239" s="2">
        <f t="shared" si="19"/>
        <v>1.6550598305471453E-3</v>
      </c>
      <c r="F239" s="2">
        <f t="shared" si="23"/>
        <v>9.279535138710663E-3</v>
      </c>
      <c r="G239" s="2">
        <f t="shared" si="21"/>
        <v>-7.6244753081635176E-3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0.56000000000000005</v>
      </c>
      <c r="C240" s="2">
        <f t="shared" si="18"/>
        <v>0.55324996398941129</v>
      </c>
      <c r="D240" s="2">
        <f t="shared" si="20"/>
        <v>0.55613163920255293</v>
      </c>
      <c r="E240" s="2">
        <f t="shared" si="19"/>
        <v>-2.8816752131416434E-3</v>
      </c>
      <c r="F240" s="2">
        <f t="shared" si="23"/>
        <v>6.8472930683402024E-3</v>
      </c>
      <c r="G240" s="2">
        <f t="shared" si="21"/>
        <v>-9.7289682814818458E-3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0.56999999999999995</v>
      </c>
      <c r="C241" s="2">
        <f t="shared" si="18"/>
        <v>0.55121150799104035</v>
      </c>
      <c r="D241" s="2">
        <f t="shared" si="20"/>
        <v>0.55715892518754906</v>
      </c>
      <c r="E241" s="2">
        <f t="shared" si="19"/>
        <v>-5.9474171965087086E-3</v>
      </c>
      <c r="F241" s="2">
        <f t="shared" si="23"/>
        <v>4.2883510153704204E-3</v>
      </c>
      <c r="G241" s="2">
        <f t="shared" si="21"/>
        <v>-1.0235768211879128E-2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0.55000000000000004</v>
      </c>
      <c r="C242" s="2">
        <f t="shared" si="18"/>
        <v>0.54948666060780338</v>
      </c>
      <c r="D242" s="2">
        <f t="shared" si="20"/>
        <v>0.55662863443291577</v>
      </c>
      <c r="E242" s="2">
        <f t="shared" si="19"/>
        <v>-7.141973825112391E-3</v>
      </c>
      <c r="F242" s="2">
        <f t="shared" si="23"/>
        <v>2.0022860472738583E-3</v>
      </c>
      <c r="G242" s="2">
        <f t="shared" si="21"/>
        <v>-9.1442598723862484E-3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0.54</v>
      </c>
      <c r="C243" s="2">
        <f t="shared" si="18"/>
        <v>0.54802717436044901</v>
      </c>
      <c r="D243" s="2">
        <f t="shared" si="20"/>
        <v>0.55539688373418128</v>
      </c>
      <c r="E243" s="2">
        <f t="shared" si="19"/>
        <v>-7.3697093737322694E-3</v>
      </c>
      <c r="F243" s="2">
        <f t="shared" si="23"/>
        <v>1.2788696307263273E-4</v>
      </c>
      <c r="G243" s="2">
        <f t="shared" si="21"/>
        <v>-7.4975963368049021E-3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0.55000000000000004</v>
      </c>
      <c r="C244" s="2">
        <f t="shared" si="18"/>
        <v>0.54833068599730306</v>
      </c>
      <c r="D244" s="2">
        <f t="shared" si="20"/>
        <v>0.55499711456868639</v>
      </c>
      <c r="E244" s="2">
        <f t="shared" si="19"/>
        <v>-6.6664285713833316E-3</v>
      </c>
      <c r="F244" s="2">
        <f t="shared" si="23"/>
        <v>-1.2309761438185603E-3</v>
      </c>
      <c r="G244" s="2">
        <f t="shared" si="21"/>
        <v>-5.4354524275647713E-3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0.56000000000000005</v>
      </c>
      <c r="C245" s="2">
        <f t="shared" si="18"/>
        <v>0.54858750353617947</v>
      </c>
      <c r="D245" s="2">
        <f t="shared" si="20"/>
        <v>0.55536769867470959</v>
      </c>
      <c r="E245" s="2">
        <f t="shared" si="19"/>
        <v>-6.7801951385301207E-3</v>
      </c>
      <c r="F245" s="2">
        <f t="shared" si="23"/>
        <v>-2.3408199427608725E-3</v>
      </c>
      <c r="G245" s="2">
        <f t="shared" si="21"/>
        <v>-4.4393751957692486E-3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0.57999999999999996</v>
      </c>
      <c r="C246" s="2">
        <f t="shared" si="18"/>
        <v>0.54880481068445952</v>
      </c>
      <c r="D246" s="2">
        <f t="shared" si="20"/>
        <v>0.55719231358769405</v>
      </c>
      <c r="E246" s="2">
        <f t="shared" si="19"/>
        <v>-8.3875029032345338E-3</v>
      </c>
      <c r="F246" s="2">
        <f t="shared" si="23"/>
        <v>-3.5501565348556047E-3</v>
      </c>
      <c r="G246" s="2">
        <f t="shared" si="21"/>
        <v>-4.8373463683789291E-3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0.57999999999999996</v>
      </c>
      <c r="C247" s="2">
        <f t="shared" si="18"/>
        <v>0.54898868596377348</v>
      </c>
      <c r="D247" s="2">
        <f t="shared" si="20"/>
        <v>0.55888177184045751</v>
      </c>
      <c r="E247" s="2">
        <f t="shared" si="19"/>
        <v>-9.8930858766840268E-3</v>
      </c>
      <c r="F247" s="2">
        <f t="shared" si="23"/>
        <v>-4.8187424032212897E-3</v>
      </c>
      <c r="G247" s="2">
        <f t="shared" si="21"/>
        <v>-5.0743434734627372E-3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0.56999999999999995</v>
      </c>
      <c r="C248" s="2">
        <f t="shared" si="18"/>
        <v>0.55222119581550067</v>
      </c>
      <c r="D248" s="2">
        <f t="shared" si="20"/>
        <v>0.55970534429671992</v>
      </c>
      <c r="E248" s="2">
        <f t="shared" si="19"/>
        <v>-7.4841484812192549E-3</v>
      </c>
      <c r="F248" s="2">
        <f t="shared" si="23"/>
        <v>-5.3518236188208829E-3</v>
      </c>
      <c r="G248" s="2">
        <f t="shared" si="21"/>
        <v>-2.132324862398372E-3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0.56000000000000005</v>
      </c>
      <c r="C249" s="2">
        <f t="shared" si="18"/>
        <v>0.55495639645926975</v>
      </c>
      <c r="D249" s="2">
        <f t="shared" si="20"/>
        <v>0.55972717064511102</v>
      </c>
      <c r="E249" s="2">
        <f t="shared" si="19"/>
        <v>-4.7707741858412644E-3</v>
      </c>
      <c r="F249" s="2">
        <f t="shared" si="23"/>
        <v>-5.2356137322249596E-3</v>
      </c>
      <c r="G249" s="2">
        <f t="shared" si="21"/>
        <v>4.6483954638369511E-4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0.54</v>
      </c>
      <c r="C250" s="2">
        <f t="shared" si="18"/>
        <v>0.55573233546553591</v>
      </c>
      <c r="D250" s="2">
        <f t="shared" si="20"/>
        <v>0.55826589874547317</v>
      </c>
      <c r="E250" s="2">
        <f t="shared" si="19"/>
        <v>-2.5335632799372565E-3</v>
      </c>
      <c r="F250" s="2">
        <f t="shared" si="23"/>
        <v>-4.6952036417674189E-3</v>
      </c>
      <c r="G250" s="2">
        <f t="shared" si="21"/>
        <v>2.1616403618301624E-3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0.55000000000000004</v>
      </c>
      <c r="C251" s="2">
        <f t="shared" si="18"/>
        <v>0.55792736077853045</v>
      </c>
      <c r="D251" s="2">
        <f t="shared" si="20"/>
        <v>0.55765360994951219</v>
      </c>
      <c r="E251" s="2">
        <f t="shared" si="19"/>
        <v>2.7375082901825998E-4</v>
      </c>
      <c r="F251" s="2">
        <f t="shared" si="23"/>
        <v>-3.701412747610283E-3</v>
      </c>
      <c r="G251" s="2">
        <f t="shared" si="21"/>
        <v>3.975163576628543E-3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5">
        <f>TITRES_STAT!D255</f>
        <v>0.55000000000000004</v>
      </c>
      <c r="C252" s="2">
        <f t="shared" si="18"/>
        <v>0.5567077668126027</v>
      </c>
      <c r="D252" s="2">
        <f t="shared" si="20"/>
        <v>0.55708667587917793</v>
      </c>
      <c r="E252" s="2">
        <f t="shared" si="19"/>
        <v>-3.7890906657522816E-4</v>
      </c>
      <c r="F252" s="2">
        <f t="shared" si="23"/>
        <v>-3.0369120114032721E-3</v>
      </c>
      <c r="G252" s="2">
        <f t="shared" si="21"/>
        <v>2.6580029448280439E-3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0.56000000000000005</v>
      </c>
      <c r="C253" s="2">
        <f t="shared" si="18"/>
        <v>0.55413734114912538</v>
      </c>
      <c r="D253" s="2">
        <f t="shared" si="20"/>
        <v>0.55730247766590546</v>
      </c>
      <c r="E253" s="2">
        <f t="shared" si="19"/>
        <v>-3.165136516780076E-3</v>
      </c>
      <c r="F253" s="2">
        <f t="shared" si="23"/>
        <v>-3.0625569124786331E-3</v>
      </c>
      <c r="G253" s="2">
        <f t="shared" si="21"/>
        <v>-1.0257960430144287E-4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0.55000000000000004</v>
      </c>
      <c r="C254" s="2">
        <f t="shared" si="18"/>
        <v>0.55350082712618298</v>
      </c>
      <c r="D254" s="2">
        <f t="shared" si="20"/>
        <v>0.55676155339435696</v>
      </c>
      <c r="E254" s="2">
        <f t="shared" si="19"/>
        <v>-3.2607262681739746E-3</v>
      </c>
      <c r="F254" s="2">
        <f t="shared" si="23"/>
        <v>-3.1021907836177014E-3</v>
      </c>
      <c r="G254" s="2">
        <f t="shared" si="21"/>
        <v>-1.5853548455627316E-4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0.55000000000000004</v>
      </c>
      <c r="C255" s="2">
        <f t="shared" si="18"/>
        <v>0.55450069987600104</v>
      </c>
      <c r="D255" s="2">
        <f t="shared" si="20"/>
        <v>0.55626069758736751</v>
      </c>
      <c r="E255" s="2">
        <f t="shared" si="19"/>
        <v>-1.7599977113664789E-3</v>
      </c>
      <c r="F255" s="2">
        <f t="shared" si="23"/>
        <v>-2.8337521691674571E-3</v>
      </c>
      <c r="G255" s="2">
        <f t="shared" si="21"/>
        <v>1.0737544578009782E-3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0.56000000000000005</v>
      </c>
      <c r="C256" s="2">
        <f t="shared" si="18"/>
        <v>0.55842366912584707</v>
      </c>
      <c r="D256" s="2">
        <f t="shared" si="20"/>
        <v>0.55653768295126615</v>
      </c>
      <c r="E256" s="2">
        <f t="shared" si="19"/>
        <v>1.8859861745809114E-3</v>
      </c>
      <c r="F256" s="2">
        <f t="shared" si="23"/>
        <v>-1.8898045004177835E-3</v>
      </c>
      <c r="G256" s="2">
        <f t="shared" si="21"/>
        <v>3.7757906749986952E-3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5">
        <f>TITRES_STAT!D260</f>
        <v>0.55000000000000004</v>
      </c>
      <c r="C257" s="2">
        <f t="shared" si="18"/>
        <v>0.56174310464494748</v>
      </c>
      <c r="D257" s="2">
        <f t="shared" si="20"/>
        <v>0.55605341014006127</v>
      </c>
      <c r="E257" s="2">
        <f t="shared" si="19"/>
        <v>5.6896945048862113E-3</v>
      </c>
      <c r="F257" s="2">
        <f t="shared" si="23"/>
        <v>-3.7390469935698464E-4</v>
      </c>
      <c r="G257" s="2">
        <f t="shared" si="21"/>
        <v>6.0635992042431964E-3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5">
        <f>TITRES_STAT!D261</f>
        <v>0.54</v>
      </c>
      <c r="C258" s="2">
        <f t="shared" si="18"/>
        <v>0.56301339623803248</v>
      </c>
      <c r="D258" s="2">
        <f t="shared" si="20"/>
        <v>0.55486426864820493</v>
      </c>
      <c r="E258" s="2">
        <f t="shared" si="19"/>
        <v>8.1491275898275539E-3</v>
      </c>
      <c r="F258" s="2">
        <f t="shared" si="23"/>
        <v>1.3307017584799231E-3</v>
      </c>
      <c r="G258" s="2">
        <f t="shared" si="21"/>
        <v>6.8184258313476308E-3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5">
        <f>TITRES_STAT!D262</f>
        <v>0.55000000000000004</v>
      </c>
      <c r="C259" s="2">
        <f t="shared" si="18"/>
        <v>0.56254979681679673</v>
      </c>
      <c r="D259" s="2">
        <f t="shared" si="20"/>
        <v>0.55450395245204165</v>
      </c>
      <c r="E259" s="2">
        <f t="shared" si="19"/>
        <v>8.0458443647550837E-3</v>
      </c>
      <c r="F259" s="2">
        <f t="shared" si="23"/>
        <v>2.6737302797349553E-3</v>
      </c>
      <c r="G259" s="2">
        <f t="shared" si="21"/>
        <v>5.3721140850201288E-3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5">
        <f>TITRES_STAT!D263</f>
        <v>0.55000000000000004</v>
      </c>
      <c r="C260" s="2">
        <f t="shared" si="18"/>
        <v>0.55908059730652027</v>
      </c>
      <c r="D260" s="2">
        <f t="shared" si="20"/>
        <v>0.55417032634448304</v>
      </c>
      <c r="E260" s="2">
        <f t="shared" si="19"/>
        <v>4.910270962037222E-3</v>
      </c>
      <c r="F260" s="2">
        <f t="shared" si="23"/>
        <v>3.1210384161954085E-3</v>
      </c>
      <c r="G260" s="2">
        <f t="shared" si="21"/>
        <v>1.7892325458418136E-3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0.56000000000000005</v>
      </c>
      <c r="C261" s="2">
        <f t="shared" si="18"/>
        <v>0.55768358233628634</v>
      </c>
      <c r="D261" s="2">
        <f t="shared" si="20"/>
        <v>0.55460215402266944</v>
      </c>
      <c r="E261" s="2">
        <f t="shared" si="19"/>
        <v>3.0814283136169074E-3</v>
      </c>
      <c r="F261" s="2">
        <f t="shared" si="23"/>
        <v>3.1131163956797086E-3</v>
      </c>
      <c r="G261" s="2">
        <f t="shared" si="21"/>
        <v>-3.1688082062801201E-5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0.55000000000000004</v>
      </c>
      <c r="C262" s="2">
        <f t="shared" si="18"/>
        <v>0.5565014927460884</v>
      </c>
      <c r="D262" s="2">
        <f t="shared" si="20"/>
        <v>0.55426125372469393</v>
      </c>
      <c r="E262" s="2">
        <f t="shared" si="19"/>
        <v>2.2402390213944745E-3</v>
      </c>
      <c r="F262" s="2">
        <f t="shared" si="23"/>
        <v>2.9385409208226619E-3</v>
      </c>
      <c r="G262" s="2">
        <f t="shared" si="21"/>
        <v>-6.9830189942818744E-4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0.55000000000000004</v>
      </c>
      <c r="C263" s="2">
        <f t="shared" si="18"/>
        <v>0.55703972463130558</v>
      </c>
      <c r="D263" s="2">
        <f t="shared" si="20"/>
        <v>0.55394560530064252</v>
      </c>
      <c r="E263" s="2">
        <f t="shared" si="19"/>
        <v>3.0941193306630588E-3</v>
      </c>
      <c r="F263" s="2">
        <f t="shared" si="23"/>
        <v>2.9696566027907416E-3</v>
      </c>
      <c r="G263" s="2">
        <f t="shared" si="21"/>
        <v>1.244627278723172E-4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0.55000000000000004</v>
      </c>
      <c r="C264" s="2">
        <f t="shared" si="18"/>
        <v>0.55595669007264314</v>
      </c>
      <c r="D264" s="2">
        <f t="shared" si="20"/>
        <v>0.55365333824133567</v>
      </c>
      <c r="E264" s="2">
        <f t="shared" si="19"/>
        <v>2.3033518313074763E-3</v>
      </c>
      <c r="F264" s="2">
        <f t="shared" si="23"/>
        <v>2.836395648494089E-3</v>
      </c>
      <c r="G264" s="2">
        <f t="shared" si="21"/>
        <v>-5.3304381718661262E-4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0.55000000000000004</v>
      </c>
      <c r="C265" s="2">
        <f t="shared" si="18"/>
        <v>0.55504027621531338</v>
      </c>
      <c r="D265" s="2">
        <f t="shared" si="20"/>
        <v>0.55338272059382931</v>
      </c>
      <c r="E265" s="2">
        <f t="shared" si="19"/>
        <v>1.6575556214840637E-3</v>
      </c>
      <c r="F265" s="2">
        <f t="shared" si="23"/>
        <v>2.6006276430920842E-3</v>
      </c>
      <c r="G265" s="2">
        <f t="shared" si="21"/>
        <v>-9.4307202160802059E-4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0.55000000000000004</v>
      </c>
      <c r="C266" s="2">
        <f t="shared" si="18"/>
        <v>0.55580331064372668</v>
      </c>
      <c r="D266" s="2">
        <f t="shared" si="20"/>
        <v>0.5531321486979901</v>
      </c>
      <c r="E266" s="2">
        <f t="shared" si="19"/>
        <v>2.6711619457365776E-3</v>
      </c>
      <c r="F266" s="2">
        <f t="shared" si="23"/>
        <v>2.6147345036209831E-3</v>
      </c>
      <c r="G266" s="2">
        <f t="shared" si="21"/>
        <v>5.6427442115594521E-5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0.55000000000000004</v>
      </c>
      <c r="C267" s="2">
        <f t="shared" si="18"/>
        <v>0.55491049362161493</v>
      </c>
      <c r="D267" s="2">
        <f t="shared" si="20"/>
        <v>0.55290013768332413</v>
      </c>
      <c r="E267" s="2">
        <f t="shared" si="19"/>
        <v>2.0103559382907976E-3</v>
      </c>
      <c r="F267" s="2">
        <f t="shared" si="23"/>
        <v>2.493858790554946E-3</v>
      </c>
      <c r="G267" s="2">
        <f t="shared" si="21"/>
        <v>-4.8350285226414838E-4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0.55000000000000004</v>
      </c>
      <c r="C268" s="2">
        <f t="shared" si="18"/>
        <v>0.55261657152598187</v>
      </c>
      <c r="D268" s="2">
        <f t="shared" si="20"/>
        <v>0.55268531266974452</v>
      </c>
      <c r="E268" s="2">
        <f t="shared" si="19"/>
        <v>-6.8741143762651724E-5</v>
      </c>
      <c r="F268" s="2">
        <f t="shared" si="23"/>
        <v>1.9813388036914264E-3</v>
      </c>
      <c r="G268" s="2">
        <f t="shared" si="21"/>
        <v>-2.0500799474540781E-3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5">
        <f>TITRES_STAT!D272</f>
        <v>0.55000000000000004</v>
      </c>
      <c r="C269" s="2">
        <f t="shared" si="18"/>
        <v>0.55221402206044623</v>
      </c>
      <c r="D269" s="2">
        <f t="shared" si="20"/>
        <v>0.55248640062013388</v>
      </c>
      <c r="E269" s="2">
        <f t="shared" si="19"/>
        <v>-2.7237855968764713E-4</v>
      </c>
      <c r="F269" s="2">
        <f t="shared" si="23"/>
        <v>1.5305953310156119E-3</v>
      </c>
      <c r="G269" s="2">
        <f t="shared" si="21"/>
        <v>-1.802973890703259E-3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5">
        <f>TITRES_STAT!D273</f>
        <v>0.55000000000000004</v>
      </c>
      <c r="C270" s="2">
        <f t="shared" si="18"/>
        <v>0.55187340328191603</v>
      </c>
      <c r="D270" s="2">
        <f t="shared" si="20"/>
        <v>0.55230222279642027</v>
      </c>
      <c r="E270" s="2">
        <f t="shared" si="19"/>
        <v>-4.2881951450424172E-4</v>
      </c>
      <c r="F270" s="2">
        <f t="shared" si="23"/>
        <v>1.1387123619116413E-3</v>
      </c>
      <c r="G270" s="2">
        <f t="shared" si="21"/>
        <v>-1.5675318764158831E-3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0.55000000000000004</v>
      </c>
      <c r="C271" s="2">
        <f t="shared" ref="C271:C334" si="24">$C$4*B261+C270*(1-$C$4)</f>
        <v>0.55312364893085209</v>
      </c>
      <c r="D271" s="2">
        <f t="shared" si="20"/>
        <v>0.5521316877744632</v>
      </c>
      <c r="E271" s="2">
        <f t="shared" si="19"/>
        <v>9.9196115638888749E-4</v>
      </c>
      <c r="F271" s="2">
        <f t="shared" si="23"/>
        <v>1.1093621208070907E-3</v>
      </c>
      <c r="G271" s="2">
        <f t="shared" si="21"/>
        <v>-1.1740096441820321E-4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5">
        <f>TITRES_STAT!D275</f>
        <v>0.55000000000000004</v>
      </c>
      <c r="C272" s="2">
        <f t="shared" si="24"/>
        <v>0.55264308755687486</v>
      </c>
      <c r="D272" s="2">
        <f t="shared" si="20"/>
        <v>0.55197378497635485</v>
      </c>
      <c r="E272" s="2">
        <f t="shared" si="19"/>
        <v>6.6930258052000369E-4</v>
      </c>
      <c r="F272" s="2">
        <f t="shared" si="23"/>
        <v>1.0213502127496732E-3</v>
      </c>
      <c r="G272" s="2">
        <f t="shared" si="21"/>
        <v>-3.5204763222966952E-4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5">
        <f>TITRES_STAT!D276</f>
        <v>0.55000000000000004</v>
      </c>
      <c r="C273" s="2">
        <f t="shared" si="24"/>
        <v>0.55223645870197102</v>
      </c>
      <c r="D273" s="2">
        <f t="shared" si="20"/>
        <v>0.55182757868181009</v>
      </c>
      <c r="E273" s="2">
        <f t="shared" si="19"/>
        <v>4.0888002016092884E-4</v>
      </c>
      <c r="F273" s="2">
        <f t="shared" si="23"/>
        <v>8.9885617423192442E-4</v>
      </c>
      <c r="G273" s="2">
        <f t="shared" si="21"/>
        <v>-4.8997615407099558E-4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5">
        <f>TITRES_STAT!D277</f>
        <v>0.56000000000000005</v>
      </c>
      <c r="C274" s="2">
        <f t="shared" si="24"/>
        <v>0.55189238813243702</v>
      </c>
      <c r="D274" s="2">
        <f t="shared" si="20"/>
        <v>0.55243294322389824</v>
      </c>
      <c r="E274" s="2">
        <f t="shared" si="19"/>
        <v>-5.405550914612256E-4</v>
      </c>
      <c r="F274" s="2">
        <f t="shared" si="23"/>
        <v>6.1097392109329442E-4</v>
      </c>
      <c r="G274" s="2">
        <f t="shared" si="21"/>
        <v>-1.15152901255452E-3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0.55000000000000004</v>
      </c>
      <c r="C275" s="2">
        <f t="shared" si="24"/>
        <v>0.55160125149667749</v>
      </c>
      <c r="D275" s="2">
        <f t="shared" si="20"/>
        <v>0.55225272520731317</v>
      </c>
      <c r="E275" s="2">
        <f t="shared" si="19"/>
        <v>-6.5147371063567494E-4</v>
      </c>
      <c r="F275" s="2">
        <f t="shared" si="23"/>
        <v>3.5848439474750059E-4</v>
      </c>
      <c r="G275" s="2">
        <f t="shared" si="21"/>
        <v>-1.0099581053831755E-3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0.54</v>
      </c>
      <c r="C276" s="2">
        <f t="shared" si="24"/>
        <v>0.55135490511257323</v>
      </c>
      <c r="D276" s="2">
        <f t="shared" si="20"/>
        <v>0.55134511593269742</v>
      </c>
      <c r="E276" s="2">
        <f t="shared" si="19"/>
        <v>9.7891798758187321E-6</v>
      </c>
      <c r="F276" s="2">
        <f t="shared" si="23"/>
        <v>2.8874535177316423E-4</v>
      </c>
      <c r="G276" s="2">
        <f t="shared" si="21"/>
        <v>-2.789561718973455E-4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0.55000000000000004</v>
      </c>
      <c r="C277" s="2">
        <f t="shared" si="24"/>
        <v>0.55114645817217733</v>
      </c>
      <c r="D277" s="2">
        <f t="shared" si="20"/>
        <v>0.55124547771546062</v>
      </c>
      <c r="E277" s="2">
        <f t="shared" si="19"/>
        <v>-9.9019543283285216E-5</v>
      </c>
      <c r="F277" s="2">
        <f t="shared" si="23"/>
        <v>2.1119237276187437E-4</v>
      </c>
      <c r="G277" s="2">
        <f t="shared" si="21"/>
        <v>-3.1021191604515956E-4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0.56000000000000005</v>
      </c>
      <c r="C278" s="2">
        <f t="shared" si="24"/>
        <v>0.55097007999184233</v>
      </c>
      <c r="D278" s="2">
        <f t="shared" si="20"/>
        <v>0.55189396084764875</v>
      </c>
      <c r="E278" s="2">
        <f t="shared" si="19"/>
        <v>-9.2388085580641377E-4</v>
      </c>
      <c r="F278" s="2">
        <f t="shared" si="23"/>
        <v>-1.5822272951783245E-5</v>
      </c>
      <c r="G278" s="2">
        <f t="shared" si="21"/>
        <v>-9.0805858285463055E-4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0.55000000000000004</v>
      </c>
      <c r="C279" s="2">
        <f t="shared" si="24"/>
        <v>0.55082083691617423</v>
      </c>
      <c r="D279" s="2">
        <f t="shared" si="20"/>
        <v>0.55175366745152665</v>
      </c>
      <c r="E279" s="2">
        <f t="shared" si="19"/>
        <v>-9.3283053535242466E-4</v>
      </c>
      <c r="F279" s="2">
        <f t="shared" si="23"/>
        <v>-1.9922392543191155E-4</v>
      </c>
      <c r="G279" s="2">
        <f t="shared" si="21"/>
        <v>-7.3360660992051311E-4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0.55000000000000004</v>
      </c>
      <c r="C280" s="2">
        <f t="shared" si="24"/>
        <v>0.55069455431368586</v>
      </c>
      <c r="D280" s="2">
        <f t="shared" si="20"/>
        <v>0.55162376615882103</v>
      </c>
      <c r="E280" s="2">
        <f t="shared" si="19"/>
        <v>-9.2921184513516941E-4</v>
      </c>
      <c r="F280" s="2">
        <f t="shared" si="23"/>
        <v>-3.4522150937256317E-4</v>
      </c>
      <c r="G280" s="2">
        <f t="shared" si="21"/>
        <v>-5.8399033576260625E-4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0.55000000000000004</v>
      </c>
      <c r="C281" s="2">
        <f t="shared" si="24"/>
        <v>0.550587699803888</v>
      </c>
      <c r="D281" s="2">
        <f t="shared" si="20"/>
        <v>0.55150348718409359</v>
      </c>
      <c r="E281" s="2">
        <f t="shared" si="19"/>
        <v>-9.1578738020559047E-4</v>
      </c>
      <c r="F281" s="2">
        <f t="shared" si="23"/>
        <v>-4.5933468353916867E-4</v>
      </c>
      <c r="G281" s="2">
        <f t="shared" si="21"/>
        <v>-4.564526966664218E-4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0.55000000000000004</v>
      </c>
      <c r="C282" s="2">
        <f t="shared" si="24"/>
        <v>0.55049728444944368</v>
      </c>
      <c r="D282" s="2">
        <f t="shared" si="20"/>
        <v>0.55139211776304964</v>
      </c>
      <c r="E282" s="2">
        <f t="shared" si="19"/>
        <v>-8.948333136059583E-4</v>
      </c>
      <c r="F282" s="2">
        <f t="shared" si="23"/>
        <v>-5.464344095525266E-4</v>
      </c>
      <c r="G282" s="2">
        <f t="shared" si="21"/>
        <v>-3.4839890405343171E-4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0.55000000000000004</v>
      </c>
      <c r="C283" s="2">
        <f t="shared" si="24"/>
        <v>0.55042077914952925</v>
      </c>
      <c r="D283" s="2">
        <f t="shared" si="20"/>
        <v>0.55128899792874964</v>
      </c>
      <c r="E283" s="2">
        <f t="shared" si="19"/>
        <v>-8.6821877922038659E-4</v>
      </c>
      <c r="F283" s="2">
        <f t="shared" si="23"/>
        <v>-6.107912834860986E-4</v>
      </c>
      <c r="G283" s="2">
        <f t="shared" si="21"/>
        <v>-2.57427495734288E-4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0.55000000000000004</v>
      </c>
      <c r="C284" s="2">
        <f t="shared" si="24"/>
        <v>0.55189450543421703</v>
      </c>
      <c r="D284" s="2">
        <f t="shared" si="20"/>
        <v>0.55119351660069416</v>
      </c>
      <c r="E284" s="2">
        <f t="shared" ref="E284:E347" si="25">C284-D284</f>
        <v>7.0098883352287533E-4</v>
      </c>
      <c r="F284" s="2">
        <f t="shared" si="23"/>
        <v>-3.4843526008430383E-4</v>
      </c>
      <c r="G284" s="2">
        <f t="shared" si="21"/>
        <v>1.0494240936071791E-3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0.55000000000000004</v>
      </c>
      <c r="C285" s="2">
        <f t="shared" si="24"/>
        <v>0.55160304305972208</v>
      </c>
      <c r="D285" s="2">
        <f t="shared" ref="D285:D348" si="26">$D$4*B285+(1-$D$4)*D284</f>
        <v>0.55110510796360568</v>
      </c>
      <c r="E285" s="2">
        <f t="shared" si="25"/>
        <v>4.9793509611639752E-4</v>
      </c>
      <c r="F285" s="2">
        <f t="shared" si="23"/>
        <v>-1.7916118884416359E-4</v>
      </c>
      <c r="G285" s="2">
        <f t="shared" si="21"/>
        <v>6.7709628496056109E-4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0.54</v>
      </c>
      <c r="C286" s="2">
        <f t="shared" si="24"/>
        <v>0.54981795951207257</v>
      </c>
      <c r="D286" s="2">
        <f t="shared" si="26"/>
        <v>0.55028250737370898</v>
      </c>
      <c r="E286" s="2">
        <f t="shared" si="25"/>
        <v>-4.6454786163641071E-4</v>
      </c>
      <c r="F286" s="2">
        <f t="shared" si="23"/>
        <v>-2.3623852340261302E-4</v>
      </c>
      <c r="G286" s="2">
        <f t="shared" si="21"/>
        <v>-2.2830933823379769E-4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0.54</v>
      </c>
      <c r="C287" s="2">
        <f t="shared" si="24"/>
        <v>0.54984596574098443</v>
      </c>
      <c r="D287" s="2">
        <f t="shared" si="26"/>
        <v>0.54952084016084168</v>
      </c>
      <c r="E287" s="2">
        <f t="shared" si="25"/>
        <v>3.2512558014274884E-4</v>
      </c>
      <c r="F287" s="2">
        <f t="shared" si="23"/>
        <v>-1.2396570269354067E-4</v>
      </c>
      <c r="G287" s="2">
        <f t="shared" si="21"/>
        <v>4.4909128283628953E-4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0.54</v>
      </c>
      <c r="C288" s="2">
        <f t="shared" si="24"/>
        <v>0.55140812485775603</v>
      </c>
      <c r="D288" s="2">
        <f t="shared" si="26"/>
        <v>0.54881559274152014</v>
      </c>
      <c r="E288" s="2">
        <f t="shared" si="25"/>
        <v>2.5925321162358905E-3</v>
      </c>
      <c r="F288" s="2">
        <f t="shared" si="23"/>
        <v>4.1933386109234563E-4</v>
      </c>
      <c r="G288" s="2">
        <f t="shared" si="21"/>
        <v>2.1731982551435451E-3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0.54</v>
      </c>
      <c r="C289" s="2">
        <f t="shared" si="24"/>
        <v>0.55119149026425507</v>
      </c>
      <c r="D289" s="2">
        <f t="shared" si="26"/>
        <v>0.54816258587177791</v>
      </c>
      <c r="E289" s="2">
        <f t="shared" si="25"/>
        <v>3.0289043924771608E-3</v>
      </c>
      <c r="F289" s="2">
        <f t="shared" si="23"/>
        <v>9.4124796736930866E-4</v>
      </c>
      <c r="G289" s="2">
        <f t="shared" si="21"/>
        <v>2.0876564251078519E-3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0.54</v>
      </c>
      <c r="C290" s="2">
        <f t="shared" si="24"/>
        <v>0.55100818406975427</v>
      </c>
      <c r="D290" s="2">
        <f t="shared" si="26"/>
        <v>0.54755794988127593</v>
      </c>
      <c r="E290" s="2">
        <f t="shared" si="25"/>
        <v>3.4502341884783405E-3</v>
      </c>
      <c r="F290" s="2">
        <f t="shared" si="23"/>
        <v>1.4430452115911153E-3</v>
      </c>
      <c r="G290" s="2">
        <f t="shared" si="21"/>
        <v>2.0071889768872252E-3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0.54</v>
      </c>
      <c r="C291" s="2">
        <f t="shared" si="24"/>
        <v>0.55085307882825363</v>
      </c>
      <c r="D291" s="2">
        <f t="shared" si="26"/>
        <v>0.5469981017419222</v>
      </c>
      <c r="E291" s="2">
        <f t="shared" si="25"/>
        <v>3.8549770863314237E-3</v>
      </c>
      <c r="F291" s="2">
        <f t="shared" si="23"/>
        <v>1.9254315865391771E-3</v>
      </c>
      <c r="G291" s="2">
        <f t="shared" si="21"/>
        <v>1.9295454997922466E-3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0.54</v>
      </c>
      <c r="C292" s="2">
        <f t="shared" si="24"/>
        <v>0.55072183593159918</v>
      </c>
      <c r="D292" s="2">
        <f t="shared" si="26"/>
        <v>0.54647972383511323</v>
      </c>
      <c r="E292" s="2">
        <f t="shared" si="25"/>
        <v>4.2421120964859504E-3</v>
      </c>
      <c r="F292" s="2">
        <f t="shared" si="23"/>
        <v>2.3887676885285319E-3</v>
      </c>
      <c r="G292" s="2">
        <f t="shared" ref="G292:G355" si="27">E292-F292</f>
        <v>1.8533444079574185E-3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0.54</v>
      </c>
      <c r="C293" s="2">
        <f t="shared" si="24"/>
        <v>0.55061078424981469</v>
      </c>
      <c r="D293" s="2">
        <f t="shared" si="26"/>
        <v>0.54599974429177156</v>
      </c>
      <c r="E293" s="2">
        <f t="shared" si="25"/>
        <v>4.6110399580431283E-3</v>
      </c>
      <c r="F293" s="2">
        <f t="shared" ref="F293:F356" si="29">(E293*(2/(10)))+((1-(2/10))*F292)</f>
        <v>2.833222142431451E-3</v>
      </c>
      <c r="G293" s="2">
        <f t="shared" si="27"/>
        <v>1.7778178156116773E-3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0.54</v>
      </c>
      <c r="C294" s="2">
        <f t="shared" si="24"/>
        <v>0.55051681744215086</v>
      </c>
      <c r="D294" s="2">
        <f t="shared" si="26"/>
        <v>0.54555531878867736</v>
      </c>
      <c r="E294" s="2">
        <f t="shared" si="25"/>
        <v>4.9614986534735062E-3</v>
      </c>
      <c r="F294" s="2">
        <f t="shared" si="29"/>
        <v>3.2588774446398621E-3</v>
      </c>
      <c r="G294" s="2">
        <f t="shared" si="27"/>
        <v>1.702621208833644E-3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0.54</v>
      </c>
      <c r="C295" s="2">
        <f t="shared" si="24"/>
        <v>0.55043730706643534</v>
      </c>
      <c r="D295" s="2">
        <f t="shared" si="26"/>
        <v>0.54514381369321985</v>
      </c>
      <c r="E295" s="2">
        <f t="shared" si="25"/>
        <v>5.2934933732154965E-3</v>
      </c>
      <c r="F295" s="2">
        <f t="shared" si="29"/>
        <v>3.665800630354989E-3</v>
      </c>
      <c r="G295" s="2">
        <f t="shared" si="27"/>
        <v>1.6276927428605075E-3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0.55000000000000004</v>
      </c>
      <c r="C296" s="2">
        <f t="shared" si="24"/>
        <v>0.54883156751775297</v>
      </c>
      <c r="D296" s="2">
        <f t="shared" si="26"/>
        <v>0.54550353119742578</v>
      </c>
      <c r="E296" s="2">
        <f t="shared" si="25"/>
        <v>3.3280363203271879E-3</v>
      </c>
      <c r="F296" s="2">
        <f t="shared" si="29"/>
        <v>3.598247768349429E-3</v>
      </c>
      <c r="G296" s="2">
        <f t="shared" si="27"/>
        <v>-2.7021144802224107E-4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0.55000000000000004</v>
      </c>
      <c r="C297" s="2">
        <f t="shared" si="24"/>
        <v>0.54747286482271407</v>
      </c>
      <c r="D297" s="2">
        <f t="shared" si="26"/>
        <v>0.54583660296057945</v>
      </c>
      <c r="E297" s="2">
        <f t="shared" si="25"/>
        <v>1.6362618621346137E-3</v>
      </c>
      <c r="F297" s="2">
        <f t="shared" si="29"/>
        <v>3.205850587106466E-3</v>
      </c>
      <c r="G297" s="2">
        <f t="shared" si="27"/>
        <v>-1.5695887249718523E-3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0.55000000000000004</v>
      </c>
      <c r="C298" s="2">
        <f t="shared" si="24"/>
        <v>0.54632319331152723</v>
      </c>
      <c r="D298" s="2">
        <f t="shared" si="26"/>
        <v>0.54614500274127731</v>
      </c>
      <c r="E298" s="2">
        <f t="shared" si="25"/>
        <v>1.7819057024992535E-4</v>
      </c>
      <c r="F298" s="2">
        <f t="shared" si="29"/>
        <v>2.6003185837351578E-3</v>
      </c>
      <c r="G298" s="2">
        <f t="shared" si="27"/>
        <v>-2.4221280134852324E-3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0.55000000000000004</v>
      </c>
      <c r="C299" s="2">
        <f t="shared" si="24"/>
        <v>0.54535039434052301</v>
      </c>
      <c r="D299" s="2">
        <f t="shared" si="26"/>
        <v>0.54643055809377528</v>
      </c>
      <c r="E299" s="2">
        <f t="shared" si="25"/>
        <v>-1.0801637532522612E-3</v>
      </c>
      <c r="F299" s="2">
        <f t="shared" si="29"/>
        <v>1.8642221163376741E-3</v>
      </c>
      <c r="G299" s="2">
        <f t="shared" si="27"/>
        <v>-2.9443858695899355E-3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0.55000000000000004</v>
      </c>
      <c r="C300" s="2">
        <f t="shared" si="24"/>
        <v>0.54452725674967328</v>
      </c>
      <c r="D300" s="2">
        <f t="shared" si="26"/>
        <v>0.54669496119794003</v>
      </c>
      <c r="E300" s="2">
        <f t="shared" si="25"/>
        <v>-2.1677044482667496E-3</v>
      </c>
      <c r="F300" s="2">
        <f t="shared" si="29"/>
        <v>1.0578368034167894E-3</v>
      </c>
      <c r="G300" s="2">
        <f t="shared" si="27"/>
        <v>-3.2255412516835388E-3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0.54</v>
      </c>
      <c r="C301" s="2">
        <f t="shared" si="24"/>
        <v>0.54383075571126205</v>
      </c>
      <c r="D301" s="2">
        <f t="shared" si="26"/>
        <v>0.54619903814624082</v>
      </c>
      <c r="E301" s="2">
        <f t="shared" si="25"/>
        <v>-2.3682824349787746E-3</v>
      </c>
      <c r="F301" s="2">
        <f t="shared" si="29"/>
        <v>3.7261295573767664E-4</v>
      </c>
      <c r="G301" s="2">
        <f t="shared" si="27"/>
        <v>-2.7408953907164511E-3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0.55000000000000004</v>
      </c>
      <c r="C302" s="2">
        <f t="shared" si="24"/>
        <v>0.54324140867876014</v>
      </c>
      <c r="D302" s="2">
        <f t="shared" si="26"/>
        <v>0.54648059087614886</v>
      </c>
      <c r="E302" s="2">
        <f t="shared" si="25"/>
        <v>-3.2391821973887236E-3</v>
      </c>
      <c r="F302" s="2">
        <f t="shared" si="29"/>
        <v>-3.497460748876034E-4</v>
      </c>
      <c r="G302" s="2">
        <f t="shared" si="27"/>
        <v>-2.8894361225011204E-3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0.54</v>
      </c>
      <c r="C303" s="2">
        <f t="shared" si="24"/>
        <v>0.54274273042048937</v>
      </c>
      <c r="D303" s="2">
        <f t="shared" si="26"/>
        <v>0.54600054710754531</v>
      </c>
      <c r="E303" s="2">
        <f t="shared" si="25"/>
        <v>-3.2578166870559366E-3</v>
      </c>
      <c r="F303" s="2">
        <f t="shared" si="29"/>
        <v>-9.3136019732127011E-4</v>
      </c>
      <c r="G303" s="2">
        <f t="shared" si="27"/>
        <v>-2.3264564897346666E-3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0.55000000000000004</v>
      </c>
      <c r="C304" s="2">
        <f t="shared" si="24"/>
        <v>0.5423207718942602</v>
      </c>
      <c r="D304" s="2">
        <f t="shared" si="26"/>
        <v>0.54629680287735682</v>
      </c>
      <c r="E304" s="2">
        <f t="shared" si="25"/>
        <v>-3.9760309830966234E-3</v>
      </c>
      <c r="F304" s="2">
        <f t="shared" si="29"/>
        <v>-1.5402943544763409E-3</v>
      </c>
      <c r="G304" s="2">
        <f t="shared" si="27"/>
        <v>-2.4357366286202825E-3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0.55000000000000004</v>
      </c>
      <c r="C305" s="2">
        <f t="shared" si="24"/>
        <v>0.54196373006437404</v>
      </c>
      <c r="D305" s="2">
        <f t="shared" si="26"/>
        <v>0.54657111377533041</v>
      </c>
      <c r="E305" s="2">
        <f t="shared" si="25"/>
        <v>-4.6073837109563698E-3</v>
      </c>
      <c r="F305" s="2">
        <f t="shared" si="29"/>
        <v>-2.1537122257723465E-3</v>
      </c>
      <c r="G305" s="2">
        <f t="shared" si="27"/>
        <v>-2.4536714851840233E-3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0.56000000000000005</v>
      </c>
      <c r="C306" s="2">
        <f t="shared" si="24"/>
        <v>0.54320007928523961</v>
      </c>
      <c r="D306" s="2">
        <f t="shared" si="26"/>
        <v>0.54756584608826886</v>
      </c>
      <c r="E306" s="2">
        <f t="shared" si="25"/>
        <v>-4.3657668030292474E-3</v>
      </c>
      <c r="F306" s="2">
        <f t="shared" si="29"/>
        <v>-2.5961231412237268E-3</v>
      </c>
      <c r="G306" s="2">
        <f t="shared" si="27"/>
        <v>-1.7696436618055205E-3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0.56000000000000005</v>
      </c>
      <c r="C307" s="2">
        <f t="shared" si="24"/>
        <v>0.54424622093366426</v>
      </c>
      <c r="D307" s="2">
        <f t="shared" si="26"/>
        <v>0.54848689452617483</v>
      </c>
      <c r="E307" s="2">
        <f t="shared" si="25"/>
        <v>-4.2406735925105687E-3</v>
      </c>
      <c r="F307" s="2">
        <f t="shared" si="29"/>
        <v>-2.9250332314810952E-3</v>
      </c>
      <c r="G307" s="2">
        <f t="shared" si="27"/>
        <v>-1.3156403610294735E-3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0.55000000000000004</v>
      </c>
      <c r="C308" s="2">
        <f t="shared" si="24"/>
        <v>0.54513141771310047</v>
      </c>
      <c r="D308" s="2">
        <f t="shared" si="26"/>
        <v>0.54859897641312483</v>
      </c>
      <c r="E308" s="2">
        <f t="shared" si="25"/>
        <v>-3.4675587000243535E-3</v>
      </c>
      <c r="F308" s="2">
        <f t="shared" si="29"/>
        <v>-3.0335383251897468E-3</v>
      </c>
      <c r="G308" s="2">
        <f t="shared" si="27"/>
        <v>-4.3402037483460673E-4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0.56000000000000005</v>
      </c>
      <c r="C309" s="2">
        <f t="shared" si="24"/>
        <v>0.54588043037262346</v>
      </c>
      <c r="D309" s="2">
        <f t="shared" si="26"/>
        <v>0.54944349667881931</v>
      </c>
      <c r="E309" s="2">
        <f t="shared" si="25"/>
        <v>-3.5630663061958501E-3</v>
      </c>
      <c r="F309" s="2">
        <f t="shared" si="29"/>
        <v>-3.1394439213909674E-3</v>
      </c>
      <c r="G309" s="2">
        <f t="shared" si="27"/>
        <v>-4.2362238480488264E-4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0.56000000000000005</v>
      </c>
      <c r="C310" s="2">
        <f t="shared" si="24"/>
        <v>0.54651421031529679</v>
      </c>
      <c r="D310" s="2">
        <f t="shared" si="26"/>
        <v>0.55022545988779559</v>
      </c>
      <c r="E310" s="2">
        <f t="shared" si="25"/>
        <v>-3.7112495724987982E-3</v>
      </c>
      <c r="F310" s="2">
        <f t="shared" si="29"/>
        <v>-3.2538050516125339E-3</v>
      </c>
      <c r="G310" s="2">
        <f t="shared" si="27"/>
        <v>-4.5744452088626424E-4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0.56000000000000005</v>
      </c>
      <c r="C311" s="2">
        <f t="shared" si="24"/>
        <v>0.54551202411294342</v>
      </c>
      <c r="D311" s="2">
        <f t="shared" si="26"/>
        <v>0.55094949989610698</v>
      </c>
      <c r="E311" s="2">
        <f t="shared" si="25"/>
        <v>-5.437475783163559E-3</v>
      </c>
      <c r="F311" s="2">
        <f t="shared" si="29"/>
        <v>-3.6905391979227395E-3</v>
      </c>
      <c r="G311" s="2">
        <f t="shared" si="27"/>
        <v>-1.7469365852408195E-3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0.56000000000000005</v>
      </c>
      <c r="C312" s="2">
        <f t="shared" si="24"/>
        <v>0.54620248194172139</v>
      </c>
      <c r="D312" s="2">
        <f t="shared" si="26"/>
        <v>0.55161990731121013</v>
      </c>
      <c r="E312" s="2">
        <f t="shared" si="25"/>
        <v>-5.4174253694887486E-3</v>
      </c>
      <c r="F312" s="2">
        <f t="shared" si="29"/>
        <v>-4.035916432235942E-3</v>
      </c>
      <c r="G312" s="2">
        <f t="shared" si="27"/>
        <v>-1.3815089372528067E-3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0.55000000000000004</v>
      </c>
      <c r="C313" s="2">
        <f t="shared" si="24"/>
        <v>0.54524825395068732</v>
      </c>
      <c r="D313" s="2">
        <f t="shared" si="26"/>
        <v>0.55149991417704647</v>
      </c>
      <c r="E313" s="2">
        <f t="shared" si="25"/>
        <v>-6.2516602263591459E-3</v>
      </c>
      <c r="F313" s="2">
        <f t="shared" si="29"/>
        <v>-4.4790651910605831E-3</v>
      </c>
      <c r="G313" s="2">
        <f t="shared" si="27"/>
        <v>-1.7725950352985628E-3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0.55000000000000004</v>
      </c>
      <c r="C314" s="2">
        <f t="shared" si="24"/>
        <v>0.54597929180442772</v>
      </c>
      <c r="D314" s="2">
        <f t="shared" si="26"/>
        <v>0.55138880942319113</v>
      </c>
      <c r="E314" s="2">
        <f t="shared" si="25"/>
        <v>-5.4095176187634042E-3</v>
      </c>
      <c r="F314" s="2">
        <f t="shared" si="29"/>
        <v>-4.6651556766011473E-3</v>
      </c>
      <c r="G314" s="2">
        <f t="shared" si="27"/>
        <v>-7.4436194216225687E-4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0.56000000000000005</v>
      </c>
      <c r="C315" s="2">
        <f t="shared" si="24"/>
        <v>0.54659786229605423</v>
      </c>
      <c r="D315" s="2">
        <f t="shared" si="26"/>
        <v>0.55202667539184358</v>
      </c>
      <c r="E315" s="2">
        <f t="shared" si="25"/>
        <v>-5.4288130957893532E-3</v>
      </c>
      <c r="F315" s="2">
        <f t="shared" si="29"/>
        <v>-4.8178871604387889E-3</v>
      </c>
      <c r="G315" s="2">
        <f t="shared" si="27"/>
        <v>-6.1092593535056437E-4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0.56000000000000005</v>
      </c>
      <c r="C316" s="2">
        <f t="shared" si="24"/>
        <v>0.54865972963512277</v>
      </c>
      <c r="D316" s="2">
        <f t="shared" si="26"/>
        <v>0.55261729202948473</v>
      </c>
      <c r="E316" s="2">
        <f t="shared" si="25"/>
        <v>-3.9575623943619576E-3</v>
      </c>
      <c r="F316" s="2">
        <f t="shared" si="29"/>
        <v>-4.6458222072234224E-3</v>
      </c>
      <c r="G316" s="2">
        <f t="shared" si="27"/>
        <v>6.8825981286146486E-4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0.55000000000000004</v>
      </c>
      <c r="C317" s="2">
        <f t="shared" si="24"/>
        <v>0.55040438661433466</v>
      </c>
      <c r="D317" s="2">
        <f t="shared" si="26"/>
        <v>0.55242341854581922</v>
      </c>
      <c r="E317" s="2">
        <f t="shared" si="25"/>
        <v>-2.0190319314845606E-3</v>
      </c>
      <c r="F317" s="2">
        <f t="shared" si="29"/>
        <v>-4.1204641520756506E-3</v>
      </c>
      <c r="G317" s="2">
        <f t="shared" si="27"/>
        <v>2.10143222059109E-3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0.54</v>
      </c>
      <c r="C318" s="2">
        <f t="shared" si="24"/>
        <v>0.55034217328905244</v>
      </c>
      <c r="D318" s="2">
        <f t="shared" si="26"/>
        <v>0.55150316532020305</v>
      </c>
      <c r="E318" s="2">
        <f t="shared" si="25"/>
        <v>-1.1609920311506094E-3</v>
      </c>
      <c r="F318" s="2">
        <f t="shared" si="29"/>
        <v>-3.5285697278906424E-3</v>
      </c>
      <c r="G318" s="2">
        <f t="shared" si="27"/>
        <v>2.3675776967400329E-3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0.55000000000000004</v>
      </c>
      <c r="C319" s="2">
        <f t="shared" si="24"/>
        <v>0.5518279927830444</v>
      </c>
      <c r="D319" s="2">
        <f t="shared" si="26"/>
        <v>0.55139181974092877</v>
      </c>
      <c r="E319" s="2">
        <f t="shared" si="25"/>
        <v>4.3617304211562846E-4</v>
      </c>
      <c r="F319" s="2">
        <f t="shared" si="29"/>
        <v>-2.7356211738893887E-3</v>
      </c>
      <c r="G319" s="2">
        <f t="shared" si="27"/>
        <v>3.1717942160050172E-3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0.55000000000000004</v>
      </c>
      <c r="C320" s="2">
        <f t="shared" si="24"/>
        <v>0.55308522466257604</v>
      </c>
      <c r="D320" s="2">
        <f t="shared" si="26"/>
        <v>0.55128872198234147</v>
      </c>
      <c r="E320" s="2">
        <f t="shared" si="25"/>
        <v>1.7965026802345685E-3</v>
      </c>
      <c r="F320" s="2">
        <f t="shared" si="29"/>
        <v>-1.8291964030645973E-3</v>
      </c>
      <c r="G320" s="2">
        <f t="shared" si="27"/>
        <v>3.6256990832991658E-3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0.55000000000000004</v>
      </c>
      <c r="C321" s="2">
        <f t="shared" si="24"/>
        <v>0.55414903625294898</v>
      </c>
      <c r="D321" s="2">
        <f t="shared" si="26"/>
        <v>0.55119326109476063</v>
      </c>
      <c r="E321" s="2">
        <f t="shared" si="25"/>
        <v>2.9557751581883451E-3</v>
      </c>
      <c r="F321" s="2">
        <f t="shared" si="29"/>
        <v>-8.7220209081400886E-4</v>
      </c>
      <c r="G321" s="2">
        <f t="shared" si="27"/>
        <v>3.8279772490023541E-3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0.54</v>
      </c>
      <c r="C322" s="2">
        <f t="shared" si="24"/>
        <v>0.55504918452172602</v>
      </c>
      <c r="D322" s="2">
        <f t="shared" si="26"/>
        <v>0.55036413064329692</v>
      </c>
      <c r="E322" s="2">
        <f t="shared" si="25"/>
        <v>4.6850538784291018E-3</v>
      </c>
      <c r="F322" s="2">
        <f t="shared" si="29"/>
        <v>2.3924910303461326E-4</v>
      </c>
      <c r="G322" s="2">
        <f t="shared" si="27"/>
        <v>4.4458047753944884E-3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0.55000000000000004</v>
      </c>
      <c r="C323" s="2">
        <f t="shared" si="24"/>
        <v>0.55427238690299896</v>
      </c>
      <c r="D323" s="2">
        <f t="shared" si="26"/>
        <v>0.55033715800305272</v>
      </c>
      <c r="E323" s="2">
        <f t="shared" si="25"/>
        <v>3.9352288999462415E-3</v>
      </c>
      <c r="F323" s="2">
        <f t="shared" si="29"/>
        <v>9.784450624169389E-4</v>
      </c>
      <c r="G323" s="2">
        <f t="shared" si="27"/>
        <v>2.9567838375293026E-3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0.54</v>
      </c>
      <c r="C324" s="2">
        <f t="shared" si="24"/>
        <v>0.5536150966102299</v>
      </c>
      <c r="D324" s="2">
        <f t="shared" si="26"/>
        <v>0.54957144259541924</v>
      </c>
      <c r="E324" s="2">
        <f t="shared" si="25"/>
        <v>4.0436540148106603E-3</v>
      </c>
      <c r="F324" s="2">
        <f t="shared" si="29"/>
        <v>1.5914868528956834E-3</v>
      </c>
      <c r="G324" s="2">
        <f t="shared" si="27"/>
        <v>2.452167161914977E-3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0.54</v>
      </c>
      <c r="C325" s="2">
        <f t="shared" si="24"/>
        <v>0.55459738943942527</v>
      </c>
      <c r="D325" s="2">
        <f t="shared" si="26"/>
        <v>0.54886244684761043</v>
      </c>
      <c r="E325" s="2">
        <f t="shared" si="25"/>
        <v>5.73494259181484E-3</v>
      </c>
      <c r="F325" s="2">
        <f t="shared" si="29"/>
        <v>2.4201780006795149E-3</v>
      </c>
      <c r="G325" s="2">
        <f t="shared" si="27"/>
        <v>3.3147645911353251E-3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0.54</v>
      </c>
      <c r="C326" s="2">
        <f t="shared" si="24"/>
        <v>0.55542856029489829</v>
      </c>
      <c r="D326" s="2">
        <f t="shared" si="26"/>
        <v>0.54820596930334298</v>
      </c>
      <c r="E326" s="2">
        <f t="shared" si="25"/>
        <v>7.222590991555311E-3</v>
      </c>
      <c r="F326" s="2">
        <f t="shared" si="29"/>
        <v>3.3806605988546744E-3</v>
      </c>
      <c r="G326" s="2">
        <f t="shared" si="27"/>
        <v>3.8419303927006367E-3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0.54</v>
      </c>
      <c r="C327" s="2">
        <f t="shared" si="24"/>
        <v>0.55459339717260625</v>
      </c>
      <c r="D327" s="2">
        <f t="shared" si="26"/>
        <v>0.54759811972531758</v>
      </c>
      <c r="E327" s="2">
        <f t="shared" si="25"/>
        <v>6.9952774472886725E-3</v>
      </c>
      <c r="F327" s="2">
        <f t="shared" si="29"/>
        <v>4.1035839685414736E-3</v>
      </c>
      <c r="G327" s="2">
        <f t="shared" si="27"/>
        <v>2.8916934787471989E-3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5">
        <f>TITRES_STAT!D331</f>
        <v>0.54</v>
      </c>
      <c r="C328" s="2">
        <f t="shared" si="24"/>
        <v>0.55234825914605146</v>
      </c>
      <c r="D328" s="2">
        <f t="shared" si="26"/>
        <v>0.54703529604196077</v>
      </c>
      <c r="E328" s="2">
        <f t="shared" si="25"/>
        <v>5.3129631040906844E-3</v>
      </c>
      <c r="F328" s="2">
        <f t="shared" si="29"/>
        <v>4.345459795651316E-3</v>
      </c>
      <c r="G328" s="2">
        <f t="shared" si="27"/>
        <v>9.6750330843936843E-4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5">
        <f>TITRES_STAT!D332</f>
        <v>0.54</v>
      </c>
      <c r="C329" s="2">
        <f t="shared" si="24"/>
        <v>0.55198698850819738</v>
      </c>
      <c r="D329" s="2">
        <f t="shared" si="26"/>
        <v>0.54651416300181554</v>
      </c>
      <c r="E329" s="2">
        <f t="shared" si="25"/>
        <v>5.4728255063818398E-3</v>
      </c>
      <c r="F329" s="2">
        <f t="shared" si="29"/>
        <v>4.5709329377974211E-3</v>
      </c>
      <c r="G329" s="2">
        <f t="shared" si="27"/>
        <v>9.0189256858441876E-4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0.54</v>
      </c>
      <c r="C330" s="2">
        <f t="shared" si="24"/>
        <v>0.55168129796847476</v>
      </c>
      <c r="D330" s="2">
        <f t="shared" si="26"/>
        <v>0.54603163240908847</v>
      </c>
      <c r="E330" s="2">
        <f t="shared" si="25"/>
        <v>5.6496655593862855E-3</v>
      </c>
      <c r="F330" s="2">
        <f t="shared" si="29"/>
        <v>4.7866794621151936E-3</v>
      </c>
      <c r="G330" s="2">
        <f t="shared" si="27"/>
        <v>8.6298609727109184E-4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0.53</v>
      </c>
      <c r="C331" s="2">
        <f t="shared" si="24"/>
        <v>0.55142263674255554</v>
      </c>
      <c r="D331" s="2">
        <f t="shared" si="26"/>
        <v>0.54484410408248929</v>
      </c>
      <c r="E331" s="2">
        <f t="shared" si="25"/>
        <v>6.5785326600662497E-3</v>
      </c>
      <c r="F331" s="2">
        <f t="shared" si="29"/>
        <v>5.1450501017054054E-3</v>
      </c>
      <c r="G331" s="2">
        <f t="shared" si="27"/>
        <v>1.4334825583608444E-3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0.53</v>
      </c>
      <c r="C332" s="2">
        <f t="shared" si="24"/>
        <v>0.54966530801293156</v>
      </c>
      <c r="D332" s="2">
        <f t="shared" si="26"/>
        <v>0.54374454081711965</v>
      </c>
      <c r="E332" s="2">
        <f t="shared" si="25"/>
        <v>5.9207671958119157E-3</v>
      </c>
      <c r="F332" s="2">
        <f t="shared" si="29"/>
        <v>5.3001935205267076E-3</v>
      </c>
      <c r="G332" s="2">
        <f t="shared" si="27"/>
        <v>6.2057367528520809E-4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0.53</v>
      </c>
      <c r="C333" s="2">
        <f t="shared" si="24"/>
        <v>0.54971679908786519</v>
      </c>
      <c r="D333" s="2">
        <f t="shared" si="26"/>
        <v>0.54272642668251814</v>
      </c>
      <c r="E333" s="2">
        <f t="shared" si="25"/>
        <v>6.9903724053470562E-3</v>
      </c>
      <c r="F333" s="2">
        <f t="shared" si="29"/>
        <v>5.6382292974907783E-3</v>
      </c>
      <c r="G333" s="2">
        <f t="shared" si="27"/>
        <v>1.3521431078562778E-3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0.53</v>
      </c>
      <c r="C334" s="2">
        <f t="shared" si="24"/>
        <v>0.54822190692050132</v>
      </c>
      <c r="D334" s="2">
        <f t="shared" si="26"/>
        <v>0.54178372840973898</v>
      </c>
      <c r="E334" s="2">
        <f t="shared" si="25"/>
        <v>6.4381785107623379E-3</v>
      </c>
      <c r="F334" s="2">
        <f t="shared" si="29"/>
        <v>5.7982191401450903E-3</v>
      </c>
      <c r="G334" s="2">
        <f t="shared" si="27"/>
        <v>6.3995937061724767E-4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0.54</v>
      </c>
      <c r="C335" s="2">
        <f t="shared" ref="C335:C398" si="30">$C$4*B325+C334*(1-$C$4)</f>
        <v>0.54695699816350107</v>
      </c>
      <c r="D335" s="2">
        <f t="shared" si="26"/>
        <v>0.54165160037938798</v>
      </c>
      <c r="E335" s="2">
        <f t="shared" si="25"/>
        <v>5.3053977841130973E-3</v>
      </c>
      <c r="F335" s="2">
        <f t="shared" si="29"/>
        <v>5.699654868938692E-3</v>
      </c>
      <c r="G335" s="2">
        <f t="shared" si="27"/>
        <v>-3.9425708482559475E-4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5">
        <f>TITRES_STAT!D339</f>
        <v>0.54</v>
      </c>
      <c r="C336" s="2">
        <f t="shared" si="30"/>
        <v>0.54588669075373164</v>
      </c>
      <c r="D336" s="2">
        <f t="shared" si="26"/>
        <v>0.54152925961054443</v>
      </c>
      <c r="E336" s="2">
        <f t="shared" si="25"/>
        <v>4.357431143187207E-3</v>
      </c>
      <c r="F336" s="2">
        <f t="shared" si="29"/>
        <v>5.4312101237883959E-3</v>
      </c>
      <c r="G336" s="2">
        <f t="shared" si="27"/>
        <v>-1.0737789806011888E-3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5">
        <f>TITRES_STAT!D340</f>
        <v>0.54</v>
      </c>
      <c r="C337" s="2">
        <f t="shared" si="30"/>
        <v>0.54498104602238828</v>
      </c>
      <c r="D337" s="2">
        <f t="shared" si="26"/>
        <v>0.54141598112087452</v>
      </c>
      <c r="E337" s="2">
        <f t="shared" si="25"/>
        <v>3.5650649015137592E-3</v>
      </c>
      <c r="F337" s="2">
        <f t="shared" si="29"/>
        <v>5.0579810793334691E-3</v>
      </c>
      <c r="G337" s="2">
        <f t="shared" si="27"/>
        <v>-1.4929161778197099E-3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0.54</v>
      </c>
      <c r="C338" s="2">
        <f t="shared" si="30"/>
        <v>0.5442147312497132</v>
      </c>
      <c r="D338" s="2">
        <f t="shared" si="26"/>
        <v>0.54131109363043939</v>
      </c>
      <c r="E338" s="2">
        <f t="shared" si="25"/>
        <v>2.9036376192738134E-3</v>
      </c>
      <c r="F338" s="2">
        <f t="shared" si="29"/>
        <v>4.6271123873215386E-3</v>
      </c>
      <c r="G338" s="2">
        <f t="shared" si="27"/>
        <v>-1.7234747680477253E-3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0.54</v>
      </c>
      <c r="C339" s="2">
        <f t="shared" si="30"/>
        <v>0.54356631105744968</v>
      </c>
      <c r="D339" s="2">
        <f t="shared" si="26"/>
        <v>0.54121397558374018</v>
      </c>
      <c r="E339" s="2">
        <f t="shared" si="25"/>
        <v>2.3523354737094992E-3</v>
      </c>
      <c r="F339" s="2">
        <f t="shared" si="29"/>
        <v>4.1721570045991311E-3</v>
      </c>
      <c r="G339" s="2">
        <f t="shared" si="27"/>
        <v>-1.8198215308896318E-3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0.53</v>
      </c>
      <c r="C340" s="2">
        <f t="shared" si="30"/>
        <v>0.54301764781784201</v>
      </c>
      <c r="D340" s="2">
        <f t="shared" si="26"/>
        <v>0.54038331072568535</v>
      </c>
      <c r="E340" s="2">
        <f t="shared" si="25"/>
        <v>2.6343370921566578E-3</v>
      </c>
      <c r="F340" s="2">
        <f t="shared" si="29"/>
        <v>3.8645930221106366E-3</v>
      </c>
      <c r="G340" s="2">
        <f t="shared" si="27"/>
        <v>-1.2302559299539788E-3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0.54</v>
      </c>
      <c r="C341" s="2">
        <f t="shared" si="30"/>
        <v>0.54101493276894319</v>
      </c>
      <c r="D341" s="2">
        <f t="shared" si="26"/>
        <v>0.54035491733859764</v>
      </c>
      <c r="E341" s="2">
        <f t="shared" si="25"/>
        <v>6.6001543034555077E-4</v>
      </c>
      <c r="F341" s="2">
        <f t="shared" si="29"/>
        <v>3.2236775037576197E-3</v>
      </c>
      <c r="G341" s="2">
        <f t="shared" si="27"/>
        <v>-2.5636620734120689E-3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0.55000000000000004</v>
      </c>
      <c r="C342" s="2">
        <f t="shared" si="30"/>
        <v>0.53932032772756733</v>
      </c>
      <c r="D342" s="2">
        <f t="shared" si="26"/>
        <v>0.54106936790610893</v>
      </c>
      <c r="E342" s="2">
        <f t="shared" si="25"/>
        <v>-1.7490401785416054E-3</v>
      </c>
      <c r="F342" s="2">
        <f t="shared" si="29"/>
        <v>2.2291339672977752E-3</v>
      </c>
      <c r="G342" s="2">
        <f t="shared" si="27"/>
        <v>-3.9781741458393806E-3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0.54</v>
      </c>
      <c r="C343" s="2">
        <f t="shared" si="30"/>
        <v>0.5378864311540954</v>
      </c>
      <c r="D343" s="2">
        <f t="shared" si="26"/>
        <v>0.54099015546861939</v>
      </c>
      <c r="E343" s="2">
        <f t="shared" si="25"/>
        <v>-3.1037243145239923E-3</v>
      </c>
      <c r="F343" s="2">
        <f t="shared" si="29"/>
        <v>1.1625623109334218E-3</v>
      </c>
      <c r="G343" s="2">
        <f t="shared" si="27"/>
        <v>-4.2662866254574144E-3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0.54</v>
      </c>
      <c r="C344" s="2">
        <f t="shared" si="30"/>
        <v>0.53667313405346528</v>
      </c>
      <c r="D344" s="2">
        <f t="shared" si="26"/>
        <v>0.54091681061909203</v>
      </c>
      <c r="E344" s="2">
        <f t="shared" si="25"/>
        <v>-4.2436765656267417E-3</v>
      </c>
      <c r="F344" s="2">
        <f t="shared" si="29"/>
        <v>8.1314535621389121E-5</v>
      </c>
      <c r="G344" s="2">
        <f t="shared" si="27"/>
        <v>-4.3249911012481308E-3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0.53</v>
      </c>
      <c r="C345" s="2">
        <f t="shared" si="30"/>
        <v>0.53718495958370138</v>
      </c>
      <c r="D345" s="2">
        <f t="shared" si="26"/>
        <v>0.54010815798064071</v>
      </c>
      <c r="E345" s="2">
        <f t="shared" si="25"/>
        <v>-2.9231983969393305E-3</v>
      </c>
      <c r="F345" s="2">
        <f t="shared" si="29"/>
        <v>-5.195880508907548E-4</v>
      </c>
      <c r="G345" s="2">
        <f t="shared" si="27"/>
        <v>-2.4036103460485757E-3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0.53</v>
      </c>
      <c r="C346" s="2">
        <f t="shared" si="30"/>
        <v>0.5376180427246704</v>
      </c>
      <c r="D346" s="2">
        <f t="shared" si="26"/>
        <v>0.53935940553763029</v>
      </c>
      <c r="E346" s="2">
        <f t="shared" si="25"/>
        <v>-1.7413628129598901E-3</v>
      </c>
      <c r="F346" s="2">
        <f t="shared" si="29"/>
        <v>-7.6394300330458187E-4</v>
      </c>
      <c r="G346" s="2">
        <f t="shared" si="27"/>
        <v>-9.7741980965530828E-4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0.53</v>
      </c>
      <c r="C347" s="2">
        <f t="shared" si="30"/>
        <v>0.5379844976901057</v>
      </c>
      <c r="D347" s="2">
        <f t="shared" si="26"/>
        <v>0.53866611623854654</v>
      </c>
      <c r="E347" s="2">
        <f t="shared" si="25"/>
        <v>-6.8161854844084324E-4</v>
      </c>
      <c r="F347" s="2">
        <f t="shared" si="29"/>
        <v>-7.4747811233183414E-4</v>
      </c>
      <c r="G347" s="2">
        <f t="shared" si="27"/>
        <v>6.5859563890990902E-5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0.53</v>
      </c>
      <c r="C348" s="2">
        <f t="shared" si="30"/>
        <v>0.53829457496855093</v>
      </c>
      <c r="D348" s="2">
        <f t="shared" si="26"/>
        <v>0.53802418170235788</v>
      </c>
      <c r="E348" s="2">
        <f t="shared" ref="E348:E411" si="31">C348-D348</f>
        <v>2.7039326619304749E-4</v>
      </c>
      <c r="F348" s="2">
        <f t="shared" si="29"/>
        <v>-5.4390383662685784E-4</v>
      </c>
      <c r="G348" s="2">
        <f t="shared" si="27"/>
        <v>8.1429710281990533E-4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0.53</v>
      </c>
      <c r="C349" s="2">
        <f t="shared" si="30"/>
        <v>0.53855694805031229</v>
      </c>
      <c r="D349" s="2">
        <f t="shared" ref="D349:D412" si="32">$D$4*B349+(1-$D$4)*D348</f>
        <v>0.53742979787255363</v>
      </c>
      <c r="E349" s="2">
        <f t="shared" si="31"/>
        <v>1.1271501777586623E-3</v>
      </c>
      <c r="F349" s="2">
        <f t="shared" si="29"/>
        <v>-2.0969303374975383E-4</v>
      </c>
      <c r="G349" s="2">
        <f t="shared" si="27"/>
        <v>1.3368432115084161E-3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0.53</v>
      </c>
      <c r="C350" s="2">
        <f t="shared" si="30"/>
        <v>0.53724049450411038</v>
      </c>
      <c r="D350" s="2">
        <f t="shared" si="32"/>
        <v>0.53687944247458663</v>
      </c>
      <c r="E350" s="2">
        <f t="shared" si="31"/>
        <v>3.6105202952374515E-4</v>
      </c>
      <c r="F350" s="2">
        <f t="shared" si="29"/>
        <v>-9.554402109505404E-5</v>
      </c>
      <c r="G350" s="2">
        <f t="shared" si="27"/>
        <v>4.5659605061879917E-4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0.53</v>
      </c>
      <c r="C351" s="2">
        <f t="shared" si="30"/>
        <v>0.53766503381117037</v>
      </c>
      <c r="D351" s="2">
        <f t="shared" si="32"/>
        <v>0.53636985414313576</v>
      </c>
      <c r="E351" s="2">
        <f t="shared" si="31"/>
        <v>1.2951796680346073E-3</v>
      </c>
      <c r="F351" s="2">
        <f t="shared" si="29"/>
        <v>1.826007167308782E-4</v>
      </c>
      <c r="G351" s="2">
        <f t="shared" si="27"/>
        <v>1.1125789513037291E-3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0.53</v>
      </c>
      <c r="C352" s="2">
        <f t="shared" si="30"/>
        <v>0.53956272091714419</v>
      </c>
      <c r="D352" s="2">
        <f t="shared" si="32"/>
        <v>0.53589801309549601</v>
      </c>
      <c r="E352" s="2">
        <f t="shared" si="31"/>
        <v>3.6647078216481832E-3</v>
      </c>
      <c r="F352" s="2">
        <f t="shared" si="29"/>
        <v>8.7902213771433931E-4</v>
      </c>
      <c r="G352" s="2">
        <f t="shared" si="27"/>
        <v>2.785685683933844E-3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0.53</v>
      </c>
      <c r="C353" s="2">
        <f t="shared" si="30"/>
        <v>0.53962999462219896</v>
      </c>
      <c r="D353" s="2">
        <f t="shared" si="32"/>
        <v>0.53546112323657036</v>
      </c>
      <c r="E353" s="2">
        <f t="shared" si="31"/>
        <v>4.168871385628603E-3</v>
      </c>
      <c r="F353" s="2">
        <f t="shared" si="29"/>
        <v>1.5369919872971921E-3</v>
      </c>
      <c r="G353" s="2">
        <f t="shared" si="27"/>
        <v>2.631879398331411E-3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0.53</v>
      </c>
      <c r="C354" s="2">
        <f t="shared" si="30"/>
        <v>0.53968691852647599</v>
      </c>
      <c r="D354" s="2">
        <f t="shared" si="32"/>
        <v>0.53505659558941698</v>
      </c>
      <c r="E354" s="2">
        <f t="shared" si="31"/>
        <v>4.630322937059006E-3</v>
      </c>
      <c r="F354" s="2">
        <f t="shared" si="29"/>
        <v>2.1556581772495548E-3</v>
      </c>
      <c r="G354" s="2">
        <f t="shared" si="27"/>
        <v>2.4746647598094512E-3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0.53</v>
      </c>
      <c r="C355" s="2">
        <f t="shared" si="30"/>
        <v>0.53819662336855656</v>
      </c>
      <c r="D355" s="2">
        <f t="shared" si="32"/>
        <v>0.53468203295316385</v>
      </c>
      <c r="E355" s="2">
        <f t="shared" si="31"/>
        <v>3.5145904153927043E-3</v>
      </c>
      <c r="F355" s="2">
        <f t="shared" si="29"/>
        <v>2.4274446248781847E-3</v>
      </c>
      <c r="G355" s="2">
        <f t="shared" si="27"/>
        <v>1.0871457905145196E-3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0.53</v>
      </c>
      <c r="C356" s="2">
        <f t="shared" si="30"/>
        <v>0.53693560438877863</v>
      </c>
      <c r="D356" s="2">
        <f t="shared" si="32"/>
        <v>0.53433521569737397</v>
      </c>
      <c r="E356" s="2">
        <f t="shared" si="31"/>
        <v>2.6003886914046648E-3</v>
      </c>
      <c r="F356" s="2">
        <f t="shared" si="29"/>
        <v>2.4620334381834806E-3</v>
      </c>
      <c r="G356" s="2">
        <f t="shared" ref="G356:G419" si="33">E356-F356</f>
        <v>1.383552532211842E-4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0.52</v>
      </c>
      <c r="C357" s="2">
        <f t="shared" si="30"/>
        <v>0.53586858832896656</v>
      </c>
      <c r="D357" s="2">
        <f t="shared" si="32"/>
        <v>0.5332733478679389</v>
      </c>
      <c r="E357" s="2">
        <f t="shared" si="31"/>
        <v>2.5952404610276592E-3</v>
      </c>
      <c r="F357" s="2">
        <f t="shared" ref="F357:F420" si="35">(E357*(2/(10)))+((1-(2/10))*F356)</f>
        <v>2.4886748427523165E-3</v>
      </c>
      <c r="G357" s="2">
        <f t="shared" si="33"/>
        <v>1.0656561827534269E-4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0.52</v>
      </c>
      <c r="C358" s="2">
        <f t="shared" si="30"/>
        <v>0.53496572858604863</v>
      </c>
      <c r="D358" s="2">
        <f t="shared" si="32"/>
        <v>0.53229013691475824</v>
      </c>
      <c r="E358" s="2">
        <f t="shared" si="31"/>
        <v>2.6755916712903893E-3</v>
      </c>
      <c r="F358" s="2">
        <f t="shared" si="35"/>
        <v>2.5260582084599315E-3</v>
      </c>
      <c r="G358" s="2">
        <f t="shared" si="33"/>
        <v>1.4953346283045786E-4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0.52</v>
      </c>
      <c r="C359" s="2">
        <f t="shared" si="30"/>
        <v>0.53420177034204108</v>
      </c>
      <c r="D359" s="2">
        <f t="shared" si="32"/>
        <v>0.53137975640255397</v>
      </c>
      <c r="E359" s="2">
        <f t="shared" si="31"/>
        <v>2.8220139394871113E-3</v>
      </c>
      <c r="F359" s="2">
        <f t="shared" si="35"/>
        <v>2.5852493546653678E-3</v>
      </c>
      <c r="G359" s="2">
        <f t="shared" si="33"/>
        <v>2.3676458482174353E-4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0.52</v>
      </c>
      <c r="C360" s="2">
        <f t="shared" si="30"/>
        <v>0.53355534413557326</v>
      </c>
      <c r="D360" s="2">
        <f t="shared" si="32"/>
        <v>0.53053681148384624</v>
      </c>
      <c r="E360" s="2">
        <f t="shared" si="31"/>
        <v>3.0185326517270239E-3</v>
      </c>
      <c r="F360" s="2">
        <f t="shared" si="35"/>
        <v>2.671906014077699E-3</v>
      </c>
      <c r="G360" s="2">
        <f t="shared" si="33"/>
        <v>3.4662663764932489E-4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0.52</v>
      </c>
      <c r="C361" s="2">
        <f t="shared" si="30"/>
        <v>0.53300836811471586</v>
      </c>
      <c r="D361" s="2">
        <f t="shared" si="32"/>
        <v>0.52975630692948728</v>
      </c>
      <c r="E361" s="2">
        <f t="shared" si="31"/>
        <v>3.252061185228583E-3</v>
      </c>
      <c r="F361" s="2">
        <f t="shared" si="35"/>
        <v>2.7879370483078762E-3</v>
      </c>
      <c r="G361" s="2">
        <f t="shared" si="33"/>
        <v>4.6412413692070676E-4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0.52</v>
      </c>
      <c r="C362" s="2">
        <f t="shared" si="30"/>
        <v>0.53254554225091344</v>
      </c>
      <c r="D362" s="2">
        <f t="shared" si="32"/>
        <v>0.52903361752730305</v>
      </c>
      <c r="E362" s="2">
        <f t="shared" si="31"/>
        <v>3.5119247236103934E-3</v>
      </c>
      <c r="F362" s="2">
        <f t="shared" si="35"/>
        <v>2.9327345833683799E-3</v>
      </c>
      <c r="G362" s="2">
        <f t="shared" si="33"/>
        <v>5.7919014024201357E-4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0.51</v>
      </c>
      <c r="C363" s="2">
        <f t="shared" si="30"/>
        <v>0.5321539203661575</v>
      </c>
      <c r="D363" s="2">
        <f t="shared" si="32"/>
        <v>0.52762371993268797</v>
      </c>
      <c r="E363" s="2">
        <f t="shared" si="31"/>
        <v>4.5302004334695223E-3</v>
      </c>
      <c r="F363" s="2">
        <f t="shared" si="35"/>
        <v>3.2522277533886088E-3</v>
      </c>
      <c r="G363" s="2">
        <f t="shared" si="33"/>
        <v>1.2779726800809135E-3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0.52</v>
      </c>
      <c r="C364" s="2">
        <f t="shared" si="30"/>
        <v>0.53182254800213324</v>
      </c>
      <c r="D364" s="2">
        <f t="shared" si="32"/>
        <v>0.52705899993767402</v>
      </c>
      <c r="E364" s="2">
        <f t="shared" si="31"/>
        <v>4.7635480644592221E-3</v>
      </c>
      <c r="F364" s="2">
        <f t="shared" si="35"/>
        <v>3.5544918156027315E-3</v>
      </c>
      <c r="G364" s="2">
        <f t="shared" si="33"/>
        <v>1.2090562488564906E-3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0.52</v>
      </c>
      <c r="C365" s="2">
        <f t="shared" si="30"/>
        <v>0.53154215600180499</v>
      </c>
      <c r="D365" s="2">
        <f t="shared" si="32"/>
        <v>0.52653611105340192</v>
      </c>
      <c r="E365" s="2">
        <f t="shared" si="31"/>
        <v>5.0060449484030656E-3</v>
      </c>
      <c r="F365" s="2">
        <f t="shared" si="35"/>
        <v>3.844802442162799E-3</v>
      </c>
      <c r="G365" s="2">
        <f t="shared" si="33"/>
        <v>1.1612425062402666E-3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0.52</v>
      </c>
      <c r="C366" s="2">
        <f t="shared" si="30"/>
        <v>0.53130490123229657</v>
      </c>
      <c r="D366" s="2">
        <f t="shared" si="32"/>
        <v>0.52605195467907584</v>
      </c>
      <c r="E366" s="2">
        <f t="shared" si="31"/>
        <v>5.2529465532207276E-3</v>
      </c>
      <c r="F366" s="2">
        <f t="shared" si="35"/>
        <v>4.1264312643743851E-3</v>
      </c>
      <c r="G366" s="2">
        <f t="shared" si="33"/>
        <v>1.1265152888463425E-3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0.51</v>
      </c>
      <c r="C367" s="2">
        <f t="shared" si="30"/>
        <v>0.52956568565809703</v>
      </c>
      <c r="D367" s="2">
        <f t="shared" si="32"/>
        <v>0.52486292099914433</v>
      </c>
      <c r="E367" s="2">
        <f t="shared" si="31"/>
        <v>4.7027646589526961E-3</v>
      </c>
      <c r="F367" s="2">
        <f t="shared" si="35"/>
        <v>4.2416979432900476E-3</v>
      </c>
      <c r="G367" s="2">
        <f t="shared" si="33"/>
        <v>4.6106671566264849E-4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0.51</v>
      </c>
      <c r="C368" s="2">
        <f t="shared" si="30"/>
        <v>0.52809404171069751</v>
      </c>
      <c r="D368" s="2">
        <f t="shared" si="32"/>
        <v>0.52376196388809659</v>
      </c>
      <c r="E368" s="2">
        <f t="shared" si="31"/>
        <v>4.3320778226009216E-3</v>
      </c>
      <c r="F368" s="2">
        <f t="shared" si="35"/>
        <v>4.2597739191522228E-3</v>
      </c>
      <c r="G368" s="2">
        <f t="shared" si="33"/>
        <v>7.2303903448698789E-5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0.51</v>
      </c>
      <c r="C369" s="2">
        <f t="shared" si="30"/>
        <v>0.52684880452443639</v>
      </c>
      <c r="D369" s="2">
        <f t="shared" si="32"/>
        <v>0.52274255915564494</v>
      </c>
      <c r="E369" s="2">
        <f t="shared" si="31"/>
        <v>4.1062453687914502E-3</v>
      </c>
      <c r="F369" s="2">
        <f t="shared" si="35"/>
        <v>4.2290682090800683E-3</v>
      </c>
      <c r="G369" s="2">
        <f t="shared" si="33"/>
        <v>-1.2282284028861806E-4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0.51</v>
      </c>
      <c r="C370" s="2">
        <f t="shared" si="30"/>
        <v>0.52579514228990765</v>
      </c>
      <c r="D370" s="2">
        <f t="shared" si="32"/>
        <v>0.52179866588485646</v>
      </c>
      <c r="E370" s="2">
        <f t="shared" si="31"/>
        <v>3.9964764050511858E-3</v>
      </c>
      <c r="F370" s="2">
        <f t="shared" si="35"/>
        <v>4.1825498482742918E-3</v>
      </c>
      <c r="G370" s="2">
        <f t="shared" si="33"/>
        <v>-1.8607344322310593E-4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0.5</v>
      </c>
      <c r="C371" s="2">
        <f t="shared" si="30"/>
        <v>0.52490358193761411</v>
      </c>
      <c r="D371" s="2">
        <f t="shared" si="32"/>
        <v>0.52018394989338557</v>
      </c>
      <c r="E371" s="2">
        <f t="shared" si="31"/>
        <v>4.7196320442285389E-3</v>
      </c>
      <c r="F371" s="2">
        <f t="shared" si="35"/>
        <v>4.2899662874651412E-3</v>
      </c>
      <c r="G371" s="2">
        <f t="shared" si="33"/>
        <v>4.2966575676339769E-4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0.5</v>
      </c>
      <c r="C372" s="2">
        <f t="shared" si="30"/>
        <v>0.52414918471644267</v>
      </c>
      <c r="D372" s="2">
        <f t="shared" si="32"/>
        <v>0.51868884249387559</v>
      </c>
      <c r="E372" s="2">
        <f t="shared" si="31"/>
        <v>5.4603422225670828E-3</v>
      </c>
      <c r="F372" s="2">
        <f t="shared" si="35"/>
        <v>4.5240414744855293E-3</v>
      </c>
      <c r="G372" s="2">
        <f t="shared" si="33"/>
        <v>9.3630074808155345E-4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0.51</v>
      </c>
      <c r="C373" s="2">
        <f t="shared" si="30"/>
        <v>0.52197238706775917</v>
      </c>
      <c r="D373" s="2">
        <f t="shared" si="32"/>
        <v>0.51804522453136626</v>
      </c>
      <c r="E373" s="2">
        <f t="shared" si="31"/>
        <v>3.9271625363929141E-3</v>
      </c>
      <c r="F373" s="2">
        <f t="shared" si="35"/>
        <v>4.4046656868670063E-3</v>
      </c>
      <c r="G373" s="2">
        <f t="shared" si="33"/>
        <v>-4.7750315047409217E-4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0.51</v>
      </c>
      <c r="C374" s="2">
        <f t="shared" si="30"/>
        <v>0.52166894290348853</v>
      </c>
      <c r="D374" s="2">
        <f t="shared" si="32"/>
        <v>0.51744928197348727</v>
      </c>
      <c r="E374" s="2">
        <f t="shared" si="31"/>
        <v>4.2196609300012566E-3</v>
      </c>
      <c r="F374" s="2">
        <f t="shared" si="35"/>
        <v>4.3676647354938562E-3</v>
      </c>
      <c r="G374" s="2">
        <f t="shared" si="33"/>
        <v>-1.4800380549259955E-4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0.5</v>
      </c>
      <c r="C375" s="2">
        <f t="shared" si="30"/>
        <v>0.52141218245679799</v>
      </c>
      <c r="D375" s="2">
        <f t="shared" si="32"/>
        <v>0.51615674256804378</v>
      </c>
      <c r="E375" s="2">
        <f t="shared" si="31"/>
        <v>5.2554398887542098E-3</v>
      </c>
      <c r="F375" s="2">
        <f t="shared" si="35"/>
        <v>4.5452197661459267E-3</v>
      </c>
      <c r="G375" s="2">
        <f t="shared" si="33"/>
        <v>7.1022012260828302E-4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0.5</v>
      </c>
      <c r="C376" s="2">
        <f t="shared" si="30"/>
        <v>0.52119492361729058</v>
      </c>
      <c r="D376" s="2">
        <f t="shared" si="32"/>
        <v>0.51495994682226276</v>
      </c>
      <c r="E376" s="2">
        <f t="shared" si="31"/>
        <v>6.2349767950278245E-3</v>
      </c>
      <c r="F376" s="2">
        <f t="shared" si="35"/>
        <v>4.8831711719223066E-3</v>
      </c>
      <c r="G376" s="2">
        <f t="shared" si="33"/>
        <v>1.3518056231055179E-3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0.51</v>
      </c>
      <c r="C377" s="2">
        <f t="shared" si="30"/>
        <v>0.51947262767616897</v>
      </c>
      <c r="D377" s="2">
        <f t="shared" si="32"/>
        <v>0.514592543353947</v>
      </c>
      <c r="E377" s="2">
        <f t="shared" si="31"/>
        <v>4.8800843222219781E-3</v>
      </c>
      <c r="F377" s="2">
        <f t="shared" si="35"/>
        <v>4.8825538019822414E-3</v>
      </c>
      <c r="G377" s="2">
        <f t="shared" si="33"/>
        <v>-2.4694797602633697E-6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0.52</v>
      </c>
      <c r="C378" s="2">
        <f t="shared" si="30"/>
        <v>0.51801530034137377</v>
      </c>
      <c r="D378" s="2">
        <f t="shared" si="32"/>
        <v>0.51499309569809903</v>
      </c>
      <c r="E378" s="2">
        <f t="shared" si="31"/>
        <v>3.0222046432747396E-3</v>
      </c>
      <c r="F378" s="2">
        <f t="shared" si="35"/>
        <v>4.5104839702407411E-3</v>
      </c>
      <c r="G378" s="2">
        <f t="shared" si="33"/>
        <v>-1.4882793269660015E-3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0.51</v>
      </c>
      <c r="C379" s="2">
        <f t="shared" si="30"/>
        <v>0.51678217721193165</v>
      </c>
      <c r="D379" s="2">
        <f t="shared" si="32"/>
        <v>0.5146232367574991</v>
      </c>
      <c r="E379" s="2">
        <f t="shared" si="31"/>
        <v>2.1589404544325452E-3</v>
      </c>
      <c r="F379" s="2">
        <f t="shared" si="35"/>
        <v>4.0401752670791019E-3</v>
      </c>
      <c r="G379" s="2">
        <f t="shared" si="33"/>
        <v>-1.8812348126465567E-3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0.51</v>
      </c>
      <c r="C380" s="2">
        <f t="shared" si="30"/>
        <v>0.51573876533317287</v>
      </c>
      <c r="D380" s="2">
        <f t="shared" si="32"/>
        <v>0.51428077477546208</v>
      </c>
      <c r="E380" s="2">
        <f t="shared" si="31"/>
        <v>1.4579905577107866E-3</v>
      </c>
      <c r="F380" s="2">
        <f t="shared" si="35"/>
        <v>3.5237383252054388E-3</v>
      </c>
      <c r="G380" s="2">
        <f t="shared" si="33"/>
        <v>-2.0657477674946522E-3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0.51</v>
      </c>
      <c r="C381" s="2">
        <f t="shared" si="30"/>
        <v>0.51331741682037701</v>
      </c>
      <c r="D381" s="2">
        <f t="shared" si="32"/>
        <v>0.51396368034765005</v>
      </c>
      <c r="E381" s="2">
        <f t="shared" si="31"/>
        <v>-6.4626352727303882E-4</v>
      </c>
      <c r="F381" s="2">
        <f t="shared" si="35"/>
        <v>2.6897379547097433E-3</v>
      </c>
      <c r="G381" s="2">
        <f t="shared" si="33"/>
        <v>-3.3360014819827821E-3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0.5</v>
      </c>
      <c r="C382" s="2">
        <f t="shared" si="30"/>
        <v>0.51126858346339588</v>
      </c>
      <c r="D382" s="2">
        <f t="shared" si="32"/>
        <v>0.51292933365523152</v>
      </c>
      <c r="E382" s="2">
        <f t="shared" si="31"/>
        <v>-1.6607501918356471E-3</v>
      </c>
      <c r="F382" s="2">
        <f t="shared" si="35"/>
        <v>1.8196403254006654E-3</v>
      </c>
      <c r="G382" s="2">
        <f t="shared" si="33"/>
        <v>-3.4803905172363127E-3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0.5</v>
      </c>
      <c r="C383" s="2">
        <f t="shared" si="30"/>
        <v>0.51107341677671958</v>
      </c>
      <c r="D383" s="2">
        <f t="shared" si="32"/>
        <v>0.51197160523632546</v>
      </c>
      <c r="E383" s="2">
        <f t="shared" si="31"/>
        <v>-8.9818845960587534E-4</v>
      </c>
      <c r="F383" s="2">
        <f t="shared" si="35"/>
        <v>1.2760745683993572E-3</v>
      </c>
      <c r="G383" s="2">
        <f t="shared" si="33"/>
        <v>-2.1742630280052327E-3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0.5</v>
      </c>
      <c r="C384" s="2">
        <f t="shared" si="30"/>
        <v>0.51090827573414732</v>
      </c>
      <c r="D384" s="2">
        <f t="shared" si="32"/>
        <v>0.51108481966326424</v>
      </c>
      <c r="E384" s="2">
        <f t="shared" si="31"/>
        <v>-1.7654392911692351E-4</v>
      </c>
      <c r="F384" s="2">
        <f t="shared" si="35"/>
        <v>9.8555086889610109E-4</v>
      </c>
      <c r="G384" s="2">
        <f t="shared" si="33"/>
        <v>-1.1620947980130246E-3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0.5</v>
      </c>
      <c r="C385" s="2">
        <f t="shared" si="30"/>
        <v>0.50923007946735543</v>
      </c>
      <c r="D385" s="2">
        <f t="shared" si="32"/>
        <v>0.51026372191042979</v>
      </c>
      <c r="E385" s="2">
        <f t="shared" si="31"/>
        <v>-1.0336424430743563E-3</v>
      </c>
      <c r="F385" s="2">
        <f t="shared" si="35"/>
        <v>5.8171220650200957E-4</v>
      </c>
      <c r="G385" s="2">
        <f t="shared" si="33"/>
        <v>-1.6153546495763658E-3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0.51</v>
      </c>
      <c r="C386" s="2">
        <f t="shared" si="30"/>
        <v>0.50781006724160838</v>
      </c>
      <c r="D386" s="2">
        <f t="shared" si="32"/>
        <v>0.51024418695410168</v>
      </c>
      <c r="E386" s="2">
        <f t="shared" si="31"/>
        <v>-2.4341197124932989E-3</v>
      </c>
      <c r="F386" s="2">
        <f t="shared" si="35"/>
        <v>-2.1454177297052109E-5</v>
      </c>
      <c r="G386" s="2">
        <f t="shared" si="33"/>
        <v>-2.4126655351962467E-3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0.51</v>
      </c>
      <c r="C387" s="2">
        <f t="shared" si="30"/>
        <v>0.50814697997366864</v>
      </c>
      <c r="D387" s="2">
        <f t="shared" si="32"/>
        <v>0.51022609903157568</v>
      </c>
      <c r="E387" s="2">
        <f t="shared" si="31"/>
        <v>-2.0791190579070307E-3</v>
      </c>
      <c r="F387" s="2">
        <f t="shared" si="35"/>
        <v>-4.3298715341904783E-4</v>
      </c>
      <c r="G387" s="2">
        <f t="shared" si="33"/>
        <v>-1.6461319044879829E-3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0.51</v>
      </c>
      <c r="C388" s="2">
        <f t="shared" si="30"/>
        <v>0.50997052151618116</v>
      </c>
      <c r="D388" s="2">
        <f t="shared" si="32"/>
        <v>0.51020935095516262</v>
      </c>
      <c r="E388" s="2">
        <f t="shared" si="31"/>
        <v>-2.3882943898145825E-4</v>
      </c>
      <c r="F388" s="2">
        <f t="shared" si="35"/>
        <v>-3.9415561053152994E-4</v>
      </c>
      <c r="G388" s="2">
        <f t="shared" si="33"/>
        <v>1.5532617155007168E-4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0.52</v>
      </c>
      <c r="C389" s="2">
        <f t="shared" si="30"/>
        <v>0.50997505666753784</v>
      </c>
      <c r="D389" s="2">
        <f t="shared" si="32"/>
        <v>0.51093458421774318</v>
      </c>
      <c r="E389" s="2">
        <f t="shared" si="31"/>
        <v>-9.5952755020534131E-4</v>
      </c>
      <c r="F389" s="2">
        <f t="shared" si="35"/>
        <v>-5.0722999846629217E-4</v>
      </c>
      <c r="G389" s="2">
        <f t="shared" si="33"/>
        <v>-4.5229755173904914E-4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0.51</v>
      </c>
      <c r="C390" s="2">
        <f t="shared" si="30"/>
        <v>0.50997889410330122</v>
      </c>
      <c r="D390" s="2">
        <f t="shared" si="32"/>
        <v>0.51086535575716963</v>
      </c>
      <c r="E390" s="2">
        <f t="shared" si="31"/>
        <v>-8.8646165386840892E-4</v>
      </c>
      <c r="F390" s="2">
        <f t="shared" si="35"/>
        <v>-5.8307632954671552E-4</v>
      </c>
      <c r="G390" s="2">
        <f t="shared" si="33"/>
        <v>-3.033853243216934E-4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0.5</v>
      </c>
      <c r="C391" s="2">
        <f t="shared" si="30"/>
        <v>0.50998214116433183</v>
      </c>
      <c r="D391" s="2">
        <f t="shared" si="32"/>
        <v>0.51006051458997193</v>
      </c>
      <c r="E391" s="2">
        <f t="shared" si="31"/>
        <v>-7.8373425640099192E-5</v>
      </c>
      <c r="F391" s="2">
        <f t="shared" si="35"/>
        <v>-4.8213574876539226E-4</v>
      </c>
      <c r="G391" s="2">
        <f t="shared" si="33"/>
        <v>4.0376232312529307E-4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0.51</v>
      </c>
      <c r="C392" s="2">
        <f t="shared" si="30"/>
        <v>0.50844642713905008</v>
      </c>
      <c r="D392" s="2">
        <f t="shared" si="32"/>
        <v>0.51005603202775174</v>
      </c>
      <c r="E392" s="2">
        <f t="shared" si="31"/>
        <v>-1.6096048887016545E-3</v>
      </c>
      <c r="F392" s="2">
        <f t="shared" si="35"/>
        <v>-7.0762957675264476E-4</v>
      </c>
      <c r="G392" s="2">
        <f t="shared" si="33"/>
        <v>-9.0197531194900976E-4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0.5</v>
      </c>
      <c r="C393" s="2">
        <f t="shared" si="30"/>
        <v>0.50714697680996546</v>
      </c>
      <c r="D393" s="2">
        <f t="shared" si="32"/>
        <v>0.5093111407664368</v>
      </c>
      <c r="E393" s="2">
        <f t="shared" si="31"/>
        <v>-2.1641639564713433E-3</v>
      </c>
      <c r="F393" s="2">
        <f t="shared" si="35"/>
        <v>-9.9893645269638447E-4</v>
      </c>
      <c r="G393" s="2">
        <f t="shared" si="33"/>
        <v>-1.1652275037749588E-3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0.49</v>
      </c>
      <c r="C394" s="2">
        <f t="shared" si="30"/>
        <v>0.50604744191612461</v>
      </c>
      <c r="D394" s="2">
        <f t="shared" si="32"/>
        <v>0.50788068589484892</v>
      </c>
      <c r="E394" s="2">
        <f t="shared" si="31"/>
        <v>-1.8332439787243082E-3</v>
      </c>
      <c r="F394" s="2">
        <f t="shared" si="35"/>
        <v>-1.1657979579019692E-3</v>
      </c>
      <c r="G394" s="2">
        <f t="shared" si="33"/>
        <v>-6.67446020822339E-4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0.49</v>
      </c>
      <c r="C395" s="2">
        <f t="shared" si="30"/>
        <v>0.50511706623672081</v>
      </c>
      <c r="D395" s="2">
        <f t="shared" si="32"/>
        <v>0.50655619064337865</v>
      </c>
      <c r="E395" s="2">
        <f t="shared" si="31"/>
        <v>-1.4391244066578324E-3</v>
      </c>
      <c r="F395" s="2">
        <f t="shared" si="35"/>
        <v>-1.2204632476531419E-3</v>
      </c>
      <c r="G395" s="2">
        <f t="shared" si="33"/>
        <v>-2.1866115900469048E-4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0.49</v>
      </c>
      <c r="C396" s="2">
        <f t="shared" si="30"/>
        <v>0.50586828681568685</v>
      </c>
      <c r="D396" s="2">
        <f t="shared" si="32"/>
        <v>0.50532980615127654</v>
      </c>
      <c r="E396" s="2">
        <f t="shared" si="31"/>
        <v>5.3848066441031239E-4</v>
      </c>
      <c r="F396" s="2">
        <f t="shared" si="35"/>
        <v>-8.6867446524045114E-4</v>
      </c>
      <c r="G396" s="2">
        <f t="shared" si="33"/>
        <v>1.4071551296507634E-3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0.49</v>
      </c>
      <c r="C397" s="2">
        <f t="shared" si="30"/>
        <v>0.50650393499788882</v>
      </c>
      <c r="D397" s="2">
        <f t="shared" si="32"/>
        <v>0.50419426495488573</v>
      </c>
      <c r="E397" s="2">
        <f t="shared" si="31"/>
        <v>2.309670043003087E-3</v>
      </c>
      <c r="F397" s="2">
        <f t="shared" si="35"/>
        <v>-2.3300556359174358E-4</v>
      </c>
      <c r="G397" s="2">
        <f t="shared" si="33"/>
        <v>2.5426756065948307E-3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0.49</v>
      </c>
      <c r="C398" s="2">
        <f t="shared" si="30"/>
        <v>0.50704179115205972</v>
      </c>
      <c r="D398" s="2">
        <f t="shared" si="32"/>
        <v>0.50314283792119052</v>
      </c>
      <c r="E398" s="2">
        <f t="shared" si="31"/>
        <v>3.8989532308691954E-3</v>
      </c>
      <c r="F398" s="2">
        <f t="shared" si="35"/>
        <v>5.9338619530044422E-4</v>
      </c>
      <c r="G398" s="2">
        <f t="shared" si="33"/>
        <v>3.3055670355687512E-3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0.5</v>
      </c>
      <c r="C399" s="2">
        <f t="shared" ref="C399:C462" si="36">$C$4*B389+C398*(1-$C$4)</f>
        <v>0.50903536174405051</v>
      </c>
      <c r="D399" s="2">
        <f t="shared" si="32"/>
        <v>0.50291003511221344</v>
      </c>
      <c r="E399" s="2">
        <f t="shared" si="31"/>
        <v>6.1253266318370692E-3</v>
      </c>
      <c r="F399" s="2">
        <f t="shared" si="35"/>
        <v>1.6997742826077695E-3</v>
      </c>
      <c r="G399" s="2">
        <f t="shared" si="33"/>
        <v>4.4255523492292993E-3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0.49</v>
      </c>
      <c r="C400" s="2">
        <f t="shared" si="36"/>
        <v>0.50918376762958117</v>
      </c>
      <c r="D400" s="2">
        <f t="shared" si="32"/>
        <v>0.50195373621501249</v>
      </c>
      <c r="E400" s="2">
        <f t="shared" si="31"/>
        <v>7.2300314145686828E-3</v>
      </c>
      <c r="F400" s="2">
        <f t="shared" si="35"/>
        <v>2.8058257089999521E-3</v>
      </c>
      <c r="G400" s="2">
        <f t="shared" si="33"/>
        <v>4.4242057055687307E-3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0.49</v>
      </c>
      <c r="C401" s="2">
        <f t="shared" si="36"/>
        <v>0.50777088030195328</v>
      </c>
      <c r="D401" s="2">
        <f t="shared" si="32"/>
        <v>0.5010682742731597</v>
      </c>
      <c r="E401" s="2">
        <f t="shared" si="31"/>
        <v>6.7026060287935785E-3</v>
      </c>
      <c r="F401" s="2">
        <f t="shared" si="35"/>
        <v>3.5851817729586778E-3</v>
      </c>
      <c r="G401" s="2">
        <f t="shared" si="33"/>
        <v>3.1174242558349007E-3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0.49</v>
      </c>
      <c r="C402" s="2">
        <f t="shared" si="36"/>
        <v>0.50811382179396047</v>
      </c>
      <c r="D402" s="2">
        <f t="shared" si="32"/>
        <v>0.5002484021047775</v>
      </c>
      <c r="E402" s="2">
        <f t="shared" si="31"/>
        <v>7.8654196891829731E-3</v>
      </c>
      <c r="F402" s="2">
        <f t="shared" si="35"/>
        <v>4.4412293562035368E-3</v>
      </c>
      <c r="G402" s="2">
        <f t="shared" si="33"/>
        <v>3.4241903329794363E-3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0.48</v>
      </c>
      <c r="C403" s="2">
        <f t="shared" si="36"/>
        <v>0.50686554151796659</v>
      </c>
      <c r="D403" s="2">
        <f t="shared" si="32"/>
        <v>0.4987485204673866</v>
      </c>
      <c r="E403" s="2">
        <f t="shared" si="31"/>
        <v>8.1170210505799867E-3</v>
      </c>
      <c r="F403" s="2">
        <f t="shared" si="35"/>
        <v>5.1763876950788271E-3</v>
      </c>
      <c r="G403" s="2">
        <f t="shared" si="33"/>
        <v>2.9406333555011595E-3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0.49</v>
      </c>
      <c r="C404" s="2">
        <f t="shared" si="36"/>
        <v>0.5042708428228948</v>
      </c>
      <c r="D404" s="2">
        <f t="shared" si="32"/>
        <v>0.49810048191424683</v>
      </c>
      <c r="E404" s="2">
        <f t="shared" si="31"/>
        <v>6.170360908647976E-3</v>
      </c>
      <c r="F404" s="2">
        <f t="shared" si="35"/>
        <v>5.3751823377926567E-3</v>
      </c>
      <c r="G404" s="2">
        <f t="shared" si="33"/>
        <v>7.951785708553193E-4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0.49</v>
      </c>
      <c r="C405" s="2">
        <f t="shared" si="36"/>
        <v>0.50207532854244952</v>
      </c>
      <c r="D405" s="2">
        <f t="shared" si="32"/>
        <v>0.49750044621689521</v>
      </c>
      <c r="E405" s="2">
        <f t="shared" si="31"/>
        <v>4.5748823255543081E-3</v>
      </c>
      <c r="F405" s="2">
        <f t="shared" si="35"/>
        <v>5.215122335344987E-3</v>
      </c>
      <c r="G405" s="2">
        <f t="shared" si="33"/>
        <v>-6.4024000979067894E-4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0.5</v>
      </c>
      <c r="C406" s="2">
        <f t="shared" si="36"/>
        <v>0.50021758568976504</v>
      </c>
      <c r="D406" s="2">
        <f t="shared" si="32"/>
        <v>0.49768559834897702</v>
      </c>
      <c r="E406" s="2">
        <f t="shared" si="31"/>
        <v>2.5319873407880222E-3</v>
      </c>
      <c r="F406" s="2">
        <f t="shared" si="35"/>
        <v>4.6784953364335941E-3</v>
      </c>
      <c r="G406" s="2">
        <f t="shared" si="33"/>
        <v>-2.1465079956455718E-3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0.5</v>
      </c>
      <c r="C407" s="2">
        <f t="shared" si="36"/>
        <v>0.49864564942980116</v>
      </c>
      <c r="D407" s="2">
        <f t="shared" si="32"/>
        <v>0.49785703550831206</v>
      </c>
      <c r="E407" s="2">
        <f t="shared" si="31"/>
        <v>7.8861392148910081E-4</v>
      </c>
      <c r="F407" s="2">
        <f t="shared" si="35"/>
        <v>3.9005190534446956E-3</v>
      </c>
      <c r="G407" s="2">
        <f t="shared" si="33"/>
        <v>-3.1119051319555948E-3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0.49</v>
      </c>
      <c r="C408" s="2">
        <f t="shared" si="36"/>
        <v>0.49731554951752405</v>
      </c>
      <c r="D408" s="2">
        <f t="shared" si="32"/>
        <v>0.49727503287806668</v>
      </c>
      <c r="E408" s="2">
        <f t="shared" si="31"/>
        <v>4.0516639457366388E-5</v>
      </c>
      <c r="F408" s="2">
        <f t="shared" si="35"/>
        <v>3.1285185706472298E-3</v>
      </c>
      <c r="G408" s="2">
        <f t="shared" si="33"/>
        <v>-3.0880019311898634E-3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0.49</v>
      </c>
      <c r="C409" s="2">
        <f t="shared" si="36"/>
        <v>0.49772854189944343</v>
      </c>
      <c r="D409" s="2">
        <f t="shared" si="32"/>
        <v>0.49673614155376544</v>
      </c>
      <c r="E409" s="2">
        <f t="shared" si="31"/>
        <v>9.9240034567799063E-4</v>
      </c>
      <c r="F409" s="2">
        <f t="shared" si="35"/>
        <v>2.7012949256533824E-3</v>
      </c>
      <c r="G409" s="2">
        <f t="shared" si="33"/>
        <v>-1.7088945799753918E-3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0.49</v>
      </c>
      <c r="C410" s="2">
        <f t="shared" si="36"/>
        <v>0.4965395354533752</v>
      </c>
      <c r="D410" s="2">
        <f t="shared" si="32"/>
        <v>0.49623716810533836</v>
      </c>
      <c r="E410" s="2">
        <f t="shared" si="31"/>
        <v>3.0236734803684717E-4</v>
      </c>
      <c r="F410" s="2">
        <f t="shared" si="35"/>
        <v>2.2215094101300757E-3</v>
      </c>
      <c r="G410" s="2">
        <f t="shared" si="33"/>
        <v>-1.9191420620932285E-3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0.49</v>
      </c>
      <c r="C411" s="2">
        <f t="shared" si="36"/>
        <v>0.49553345307593288</v>
      </c>
      <c r="D411" s="2">
        <f t="shared" si="32"/>
        <v>0.49577515565309105</v>
      </c>
      <c r="E411" s="2">
        <f t="shared" si="31"/>
        <v>-2.417025771581649E-4</v>
      </c>
      <c r="F411" s="2">
        <f t="shared" si="35"/>
        <v>1.7288670126724278E-3</v>
      </c>
      <c r="G411" s="2">
        <f t="shared" si="33"/>
        <v>-1.9705695898305925E-3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0.49</v>
      </c>
      <c r="C412" s="2">
        <f t="shared" si="36"/>
        <v>0.49468215260271242</v>
      </c>
      <c r="D412" s="2">
        <f t="shared" si="32"/>
        <v>0.49534736634545468</v>
      </c>
      <c r="E412" s="2">
        <f t="shared" ref="E412:E475" si="37">C412-D412</f>
        <v>-6.6521374274225442E-4</v>
      </c>
      <c r="F412" s="2">
        <f t="shared" si="35"/>
        <v>1.2500508615894913E-3</v>
      </c>
      <c r="G412" s="2">
        <f t="shared" si="33"/>
        <v>-1.9152646043317457E-3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0.49</v>
      </c>
      <c r="C413" s="2">
        <f t="shared" si="36"/>
        <v>0.49242335989460279</v>
      </c>
      <c r="D413" s="2">
        <f t="shared" ref="D413:D476" si="38">$D$4*B413+(1-$D$4)*D412</f>
        <v>0.49495126513468024</v>
      </c>
      <c r="E413" s="2">
        <f t="shared" si="37"/>
        <v>-2.5279052400774549E-3</v>
      </c>
      <c r="F413" s="2">
        <f t="shared" si="35"/>
        <v>4.9445964125610219E-4</v>
      </c>
      <c r="G413" s="2">
        <f t="shared" si="33"/>
        <v>-3.022364881333557E-3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0.48</v>
      </c>
      <c r="C414" s="2">
        <f t="shared" si="36"/>
        <v>0.49205053529543313</v>
      </c>
      <c r="D414" s="2">
        <f t="shared" si="38"/>
        <v>0.49384376401359281</v>
      </c>
      <c r="E414" s="2">
        <f t="shared" si="37"/>
        <v>-1.7932287181596784E-3</v>
      </c>
      <c r="F414" s="2">
        <f t="shared" si="35"/>
        <v>3.6921969372946098E-5</v>
      </c>
      <c r="G414" s="2">
        <f t="shared" si="33"/>
        <v>-1.8301506875326246E-3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0.47</v>
      </c>
      <c r="C415" s="2">
        <f t="shared" si="36"/>
        <v>0.49173506832690494</v>
      </c>
      <c r="D415" s="2">
        <f t="shared" si="38"/>
        <v>0.49207755927184516</v>
      </c>
      <c r="E415" s="2">
        <f t="shared" si="37"/>
        <v>-3.4249094494021026E-4</v>
      </c>
      <c r="F415" s="2">
        <f t="shared" si="35"/>
        <v>-3.896061348968518E-5</v>
      </c>
      <c r="G415" s="2">
        <f t="shared" si="33"/>
        <v>-3.0353033145052511E-4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0.47</v>
      </c>
      <c r="C416" s="2">
        <f t="shared" si="36"/>
        <v>0.49300659627661186</v>
      </c>
      <c r="D416" s="2">
        <f t="shared" si="38"/>
        <v>0.49044218451096772</v>
      </c>
      <c r="E416" s="2">
        <f t="shared" si="37"/>
        <v>2.5644117656441479E-3</v>
      </c>
      <c r="F416" s="2">
        <f t="shared" si="35"/>
        <v>4.8171386233708139E-4</v>
      </c>
      <c r="G416" s="2">
        <f t="shared" si="33"/>
        <v>2.0826979033070664E-3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0.48</v>
      </c>
      <c r="C417" s="2">
        <f t="shared" si="36"/>
        <v>0.49408250454174851</v>
      </c>
      <c r="D417" s="2">
        <f t="shared" si="38"/>
        <v>0.48966868936200714</v>
      </c>
      <c r="E417" s="2">
        <f t="shared" si="37"/>
        <v>4.413815179741376E-3</v>
      </c>
      <c r="F417" s="2">
        <f t="shared" si="35"/>
        <v>1.2681341258179405E-3</v>
      </c>
      <c r="G417" s="2">
        <f t="shared" si="33"/>
        <v>3.1456810539234356E-3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0.47</v>
      </c>
      <c r="C418" s="2">
        <f t="shared" si="36"/>
        <v>0.49345442691994107</v>
      </c>
      <c r="D418" s="2">
        <f t="shared" si="38"/>
        <v>0.48821174940926587</v>
      </c>
      <c r="E418" s="2">
        <f t="shared" si="37"/>
        <v>5.2426775106751977E-3</v>
      </c>
      <c r="F418" s="2">
        <f t="shared" si="35"/>
        <v>2.063042802789392E-3</v>
      </c>
      <c r="G418" s="2">
        <f t="shared" si="33"/>
        <v>3.1796347078858057E-3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0.47</v>
      </c>
      <c r="C419" s="2">
        <f t="shared" si="36"/>
        <v>0.49292297662456552</v>
      </c>
      <c r="D419" s="2">
        <f t="shared" si="38"/>
        <v>0.48686273093450544</v>
      </c>
      <c r="E419" s="2">
        <f t="shared" si="37"/>
        <v>6.0602456900600843E-3</v>
      </c>
      <c r="F419" s="2">
        <f t="shared" si="35"/>
        <v>2.8624833802435305E-3</v>
      </c>
      <c r="G419" s="2">
        <f t="shared" si="33"/>
        <v>3.1977623098165537E-3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0.46</v>
      </c>
      <c r="C420" s="2">
        <f t="shared" si="36"/>
        <v>0.49247328791309392</v>
      </c>
      <c r="D420" s="2">
        <f t="shared" si="38"/>
        <v>0.484872899013431</v>
      </c>
      <c r="E420" s="2">
        <f t="shared" si="37"/>
        <v>7.6003888996629132E-3</v>
      </c>
      <c r="F420" s="2">
        <f t="shared" si="35"/>
        <v>3.8100644841274072E-3</v>
      </c>
      <c r="G420" s="2">
        <f t="shared" ref="G420:G483" si="39">E420-F420</f>
        <v>3.790324415535506E-3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0.47</v>
      </c>
      <c r="C421" s="2">
        <f t="shared" si="36"/>
        <v>0.49209278208031021</v>
      </c>
      <c r="D421" s="2">
        <f t="shared" si="38"/>
        <v>0.48377120279021385</v>
      </c>
      <c r="E421" s="2">
        <f t="shared" si="37"/>
        <v>8.3215792900963592E-3</v>
      </c>
      <c r="F421" s="2">
        <f t="shared" ref="F421:F484" si="41">(E421*(2/(10)))+((1-(2/10))*F420)</f>
        <v>4.7123674453211977E-3</v>
      </c>
      <c r="G421" s="2">
        <f t="shared" si="39"/>
        <v>3.6092118447751615E-3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0.46</v>
      </c>
      <c r="C422" s="2">
        <f t="shared" si="36"/>
        <v>0.49177081560641633</v>
      </c>
      <c r="D422" s="2">
        <f t="shared" si="38"/>
        <v>0.48201037295390176</v>
      </c>
      <c r="E422" s="2">
        <f t="shared" si="37"/>
        <v>9.7604426525145782E-3</v>
      </c>
      <c r="F422" s="2">
        <f t="shared" si="41"/>
        <v>5.7219824867598742E-3</v>
      </c>
      <c r="G422" s="2">
        <f t="shared" si="39"/>
        <v>4.038460165754704E-3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0.46</v>
      </c>
      <c r="C423" s="2">
        <f t="shared" si="36"/>
        <v>0.49149838243619842</v>
      </c>
      <c r="D423" s="2">
        <f t="shared" si="38"/>
        <v>0.48037997495731644</v>
      </c>
      <c r="E423" s="2">
        <f t="shared" si="37"/>
        <v>1.1118407478881986E-2</v>
      </c>
      <c r="F423" s="2">
        <f t="shared" si="41"/>
        <v>6.801267485184297E-3</v>
      </c>
      <c r="G423" s="2">
        <f t="shared" si="39"/>
        <v>4.3171399936976895E-3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0.45</v>
      </c>
      <c r="C424" s="2">
        <f t="shared" si="36"/>
        <v>0.48972940052293712</v>
      </c>
      <c r="D424" s="2">
        <f t="shared" si="38"/>
        <v>0.47812960644195968</v>
      </c>
      <c r="E424" s="2">
        <f t="shared" si="37"/>
        <v>1.1599794080977444E-2</v>
      </c>
      <c r="F424" s="2">
        <f t="shared" si="41"/>
        <v>7.760972804342927E-3</v>
      </c>
      <c r="G424" s="2">
        <f t="shared" si="39"/>
        <v>3.8388212766345166E-3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0.45</v>
      </c>
      <c r="C425" s="2">
        <f t="shared" si="36"/>
        <v>0.48669410813479291</v>
      </c>
      <c r="D425" s="2">
        <f t="shared" si="38"/>
        <v>0.47604593189070338</v>
      </c>
      <c r="E425" s="2">
        <f t="shared" si="37"/>
        <v>1.0648176244089536E-2</v>
      </c>
      <c r="F425" s="2">
        <f t="shared" si="41"/>
        <v>8.3384134922922497E-3</v>
      </c>
      <c r="G425" s="2">
        <f t="shared" si="39"/>
        <v>2.3097627517972858E-3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0.46</v>
      </c>
      <c r="C426" s="2">
        <f t="shared" si="36"/>
        <v>0.48412578380636323</v>
      </c>
      <c r="D426" s="2">
        <f t="shared" si="38"/>
        <v>0.47485734434324389</v>
      </c>
      <c r="E426" s="2">
        <f t="shared" si="37"/>
        <v>9.2684394631193379E-3</v>
      </c>
      <c r="F426" s="2">
        <f t="shared" si="41"/>
        <v>8.5244186864576674E-3</v>
      </c>
      <c r="G426" s="2">
        <f t="shared" si="39"/>
        <v>7.4402077666167049E-4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5">
        <f>TITRES_STAT!D430</f>
        <v>0.46</v>
      </c>
      <c r="C427" s="2">
        <f t="shared" si="36"/>
        <v>0.48349104783615349</v>
      </c>
      <c r="D427" s="2">
        <f t="shared" si="38"/>
        <v>0.47375680031781842</v>
      </c>
      <c r="E427" s="2">
        <f t="shared" si="37"/>
        <v>9.7342475183350707E-3</v>
      </c>
      <c r="F427" s="2">
        <f t="shared" si="41"/>
        <v>8.766384452833148E-3</v>
      </c>
      <c r="G427" s="2">
        <f t="shared" si="39"/>
        <v>9.6786306550192269E-4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5">
        <f>TITRES_STAT!D431</f>
        <v>0.44</v>
      </c>
      <c r="C428" s="2">
        <f t="shared" si="36"/>
        <v>0.48141550201520678</v>
      </c>
      <c r="D428" s="2">
        <f t="shared" si="38"/>
        <v>0.47125629659057255</v>
      </c>
      <c r="E428" s="2">
        <f t="shared" si="37"/>
        <v>1.0159205424634221E-2</v>
      </c>
      <c r="F428" s="2">
        <f t="shared" si="41"/>
        <v>9.0449486471933637E-3</v>
      </c>
      <c r="G428" s="2">
        <f t="shared" si="39"/>
        <v>1.1142567774408575E-3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5">
        <f>TITRES_STAT!D432</f>
        <v>0.43</v>
      </c>
      <c r="C429" s="2">
        <f t="shared" si="36"/>
        <v>0.47965927093594418</v>
      </c>
      <c r="D429" s="2">
        <f t="shared" si="38"/>
        <v>0.46820027462090053</v>
      </c>
      <c r="E429" s="2">
        <f t="shared" si="37"/>
        <v>1.1458996315043657E-2</v>
      </c>
      <c r="F429" s="2">
        <f t="shared" si="41"/>
        <v>9.5277581807634223E-3</v>
      </c>
      <c r="G429" s="2">
        <f t="shared" si="39"/>
        <v>1.9312381342802346E-3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5">
        <f>TITRES_STAT!D433</f>
        <v>0.44</v>
      </c>
      <c r="C430" s="2">
        <f t="shared" si="36"/>
        <v>0.47663476771502966</v>
      </c>
      <c r="D430" s="2">
        <f t="shared" si="38"/>
        <v>0.46611136538972275</v>
      </c>
      <c r="E430" s="2">
        <f t="shared" si="37"/>
        <v>1.0523402325306908E-2</v>
      </c>
      <c r="F430" s="2">
        <f t="shared" si="41"/>
        <v>9.726887009672119E-3</v>
      </c>
      <c r="G430" s="2">
        <f t="shared" si="39"/>
        <v>7.9651531563478851E-4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5">
        <f>TITRES_STAT!D434</f>
        <v>0.45</v>
      </c>
      <c r="C431" s="2">
        <f t="shared" si="36"/>
        <v>0.47561403422040971</v>
      </c>
      <c r="D431" s="2">
        <f t="shared" si="38"/>
        <v>0.46491793091640993</v>
      </c>
      <c r="E431" s="2">
        <f t="shared" si="37"/>
        <v>1.0696103303999782E-2</v>
      </c>
      <c r="F431" s="2">
        <f t="shared" si="41"/>
        <v>9.9207302685376531E-3</v>
      </c>
      <c r="G431" s="2">
        <f t="shared" si="39"/>
        <v>7.753730354621291E-4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5">
        <f>TITRES_STAT!D435</f>
        <v>0.45</v>
      </c>
      <c r="C432" s="2">
        <f t="shared" si="36"/>
        <v>0.47321187510957741</v>
      </c>
      <c r="D432" s="2">
        <f t="shared" si="38"/>
        <v>0.46381289899667583</v>
      </c>
      <c r="E432" s="2">
        <f t="shared" si="37"/>
        <v>9.3989761129015803E-3</v>
      </c>
      <c r="F432" s="2">
        <f t="shared" si="41"/>
        <v>9.8163794374104378E-3</v>
      </c>
      <c r="G432" s="2">
        <f t="shared" si="39"/>
        <v>-4.174033245088575E-4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0.46</v>
      </c>
      <c r="C433" s="2">
        <f t="shared" si="36"/>
        <v>0.47117927893887324</v>
      </c>
      <c r="D433" s="2">
        <f t="shared" si="38"/>
        <v>0.46353046203395909</v>
      </c>
      <c r="E433" s="2">
        <f t="shared" si="37"/>
        <v>7.6488169049141463E-3</v>
      </c>
      <c r="F433" s="2">
        <f t="shared" si="41"/>
        <v>9.3828669309111816E-3</v>
      </c>
      <c r="G433" s="2">
        <f t="shared" si="39"/>
        <v>-1.7340500259970353E-3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0.45</v>
      </c>
      <c r="C434" s="2">
        <f t="shared" si="36"/>
        <v>0.46792092833289278</v>
      </c>
      <c r="D434" s="2">
        <f t="shared" si="38"/>
        <v>0.46252820558699914</v>
      </c>
      <c r="E434" s="2">
        <f t="shared" si="37"/>
        <v>5.3927227458936411E-3</v>
      </c>
      <c r="F434" s="2">
        <f t="shared" si="41"/>
        <v>8.5848380939076742E-3</v>
      </c>
      <c r="G434" s="2">
        <f t="shared" si="39"/>
        <v>-3.1921153480140331E-3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0.44</v>
      </c>
      <c r="C435" s="2">
        <f t="shared" si="36"/>
        <v>0.46516386243552466</v>
      </c>
      <c r="D435" s="2">
        <f t="shared" si="38"/>
        <v>0.46085944961759184</v>
      </c>
      <c r="E435" s="2">
        <f t="shared" si="37"/>
        <v>4.3044128179328123E-3</v>
      </c>
      <c r="F435" s="2">
        <f t="shared" si="41"/>
        <v>7.728753038712702E-3</v>
      </c>
      <c r="G435" s="2">
        <f t="shared" si="39"/>
        <v>-3.4243402207798897E-3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0.42</v>
      </c>
      <c r="C436" s="2">
        <f t="shared" si="36"/>
        <v>0.46436942206082854</v>
      </c>
      <c r="D436" s="2">
        <f t="shared" si="38"/>
        <v>0.45783282371999245</v>
      </c>
      <c r="E436" s="2">
        <f t="shared" si="37"/>
        <v>6.5365983408360862E-3</v>
      </c>
      <c r="F436" s="2">
        <f t="shared" si="41"/>
        <v>7.4903220991373795E-3</v>
      </c>
      <c r="G436" s="2">
        <f t="shared" si="39"/>
        <v>-9.5372375830129336E-4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0.41</v>
      </c>
      <c r="C437" s="2">
        <f t="shared" si="36"/>
        <v>0.46369720328223951</v>
      </c>
      <c r="D437" s="2">
        <f t="shared" si="38"/>
        <v>0.45428965159258561</v>
      </c>
      <c r="E437" s="2">
        <f t="shared" si="37"/>
        <v>9.4075516896539035E-3</v>
      </c>
      <c r="F437" s="2">
        <f t="shared" si="41"/>
        <v>7.8737680172406843E-3</v>
      </c>
      <c r="G437" s="2">
        <f t="shared" si="39"/>
        <v>1.5337836724132192E-3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5">
        <f>TITRES_STAT!D441</f>
        <v>0.41</v>
      </c>
      <c r="C438" s="2">
        <f t="shared" si="36"/>
        <v>0.46005147970035654</v>
      </c>
      <c r="D438" s="2">
        <f t="shared" si="38"/>
        <v>0.45100893665980152</v>
      </c>
      <c r="E438" s="2">
        <f t="shared" si="37"/>
        <v>9.0425430405550178E-3</v>
      </c>
      <c r="F438" s="2">
        <f t="shared" si="41"/>
        <v>8.1075230219035503E-3</v>
      </c>
      <c r="G438" s="2">
        <f t="shared" si="39"/>
        <v>9.3502001865146747E-4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0.41</v>
      </c>
      <c r="C439" s="2">
        <f t="shared" si="36"/>
        <v>0.45542817513107092</v>
      </c>
      <c r="D439" s="2">
        <f t="shared" si="38"/>
        <v>0.44797123764796437</v>
      </c>
      <c r="E439" s="2">
        <f t="shared" si="37"/>
        <v>7.4569374831065516E-3</v>
      </c>
      <c r="F439" s="2">
        <f t="shared" si="41"/>
        <v>7.9774059141441509E-3</v>
      </c>
      <c r="G439" s="2">
        <f t="shared" si="39"/>
        <v>-5.2046843103759934E-4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0.41</v>
      </c>
      <c r="C440" s="2">
        <f t="shared" si="36"/>
        <v>0.45305460972629075</v>
      </c>
      <c r="D440" s="2">
        <f t="shared" si="38"/>
        <v>0.44515855337774479</v>
      </c>
      <c r="E440" s="2">
        <f t="shared" si="37"/>
        <v>7.8960563485459545E-3</v>
      </c>
      <c r="F440" s="2">
        <f t="shared" si="41"/>
        <v>7.9611360010245127E-3</v>
      </c>
      <c r="G440" s="2">
        <f t="shared" si="39"/>
        <v>-6.5079652478558167E-5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0.4</v>
      </c>
      <c r="C441" s="2">
        <f t="shared" si="36"/>
        <v>0.45258466976839984</v>
      </c>
      <c r="D441" s="2">
        <f t="shared" si="38"/>
        <v>0.44181347534976367</v>
      </c>
      <c r="E441" s="2">
        <f t="shared" si="37"/>
        <v>1.0771194418636165E-2</v>
      </c>
      <c r="F441" s="2">
        <f t="shared" si="41"/>
        <v>8.5231476845468446E-3</v>
      </c>
      <c r="G441" s="2">
        <f t="shared" si="39"/>
        <v>2.2480467340893207E-3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0.4</v>
      </c>
      <c r="C442" s="2">
        <f t="shared" si="36"/>
        <v>0.45218702826556911</v>
      </c>
      <c r="D442" s="2">
        <f t="shared" si="38"/>
        <v>0.43871618087941078</v>
      </c>
      <c r="E442" s="2">
        <f t="shared" si="37"/>
        <v>1.3470847386158336E-2</v>
      </c>
      <c r="F442" s="2">
        <f t="shared" si="41"/>
        <v>9.5126876248691431E-3</v>
      </c>
      <c r="G442" s="2">
        <f t="shared" si="39"/>
        <v>3.9581597612891924E-3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0.4</v>
      </c>
      <c r="C443" s="2">
        <f t="shared" si="36"/>
        <v>0.45338902391702007</v>
      </c>
      <c r="D443" s="2">
        <f t="shared" si="38"/>
        <v>0.43584831562908405</v>
      </c>
      <c r="E443" s="2">
        <f t="shared" si="37"/>
        <v>1.7540708287936024E-2</v>
      </c>
      <c r="F443" s="2">
        <f t="shared" si="41"/>
        <v>1.111829175748252E-2</v>
      </c>
      <c r="G443" s="2">
        <f t="shared" si="39"/>
        <v>6.4224165304535043E-3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0.4</v>
      </c>
      <c r="C444" s="2">
        <f t="shared" si="36"/>
        <v>0.45286763562209387</v>
      </c>
      <c r="D444" s="2">
        <f t="shared" si="38"/>
        <v>0.43319288484174445</v>
      </c>
      <c r="E444" s="2">
        <f t="shared" si="37"/>
        <v>1.9674750780349415E-2</v>
      </c>
      <c r="F444" s="2">
        <f t="shared" si="41"/>
        <v>1.28295835620559E-2</v>
      </c>
      <c r="G444" s="2">
        <f t="shared" si="39"/>
        <v>6.8451672182935144E-3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0.4</v>
      </c>
      <c r="C445" s="2">
        <f t="shared" si="36"/>
        <v>0.45088799937254098</v>
      </c>
      <c r="D445" s="2">
        <f t="shared" si="38"/>
        <v>0.43073415263124487</v>
      </c>
      <c r="E445" s="2">
        <f t="shared" si="37"/>
        <v>2.0153846741296111E-2</v>
      </c>
      <c r="F445" s="2">
        <f t="shared" si="41"/>
        <v>1.4294436197903944E-2</v>
      </c>
      <c r="G445" s="2">
        <f t="shared" si="39"/>
        <v>5.859410543392167E-3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0.4</v>
      </c>
      <c r="C446" s="2">
        <f t="shared" si="36"/>
        <v>0.44613599946907317</v>
      </c>
      <c r="D446" s="2">
        <f t="shared" si="38"/>
        <v>0.42845754873263414</v>
      </c>
      <c r="E446" s="2">
        <f t="shared" si="37"/>
        <v>1.7678450736439033E-2</v>
      </c>
      <c r="F446" s="2">
        <f t="shared" si="41"/>
        <v>1.4971239105610962E-2</v>
      </c>
      <c r="G446" s="2">
        <f t="shared" si="39"/>
        <v>2.7072116308280714E-3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0.4</v>
      </c>
      <c r="C447" s="2">
        <f t="shared" si="36"/>
        <v>0.44057661493536959</v>
      </c>
      <c r="D447" s="2">
        <f t="shared" si="38"/>
        <v>0.42634958215984642</v>
      </c>
      <c r="E447" s="2">
        <f t="shared" si="37"/>
        <v>1.4227032775523174E-2</v>
      </c>
      <c r="F447" s="2">
        <f t="shared" si="41"/>
        <v>1.4822397839593406E-2</v>
      </c>
      <c r="G447" s="2">
        <f t="shared" si="39"/>
        <v>-5.9536506407023224E-4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0.4</v>
      </c>
      <c r="C448" s="2">
        <f t="shared" si="36"/>
        <v>0.43587252032992813</v>
      </c>
      <c r="D448" s="2">
        <f t="shared" si="38"/>
        <v>0.42439776125911705</v>
      </c>
      <c r="E448" s="2">
        <f t="shared" si="37"/>
        <v>1.147475907081108E-2</v>
      </c>
      <c r="F448" s="2">
        <f t="shared" si="41"/>
        <v>1.4152870085836943E-2</v>
      </c>
      <c r="G448" s="2">
        <f t="shared" si="39"/>
        <v>-2.6781110150258629E-3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0.4</v>
      </c>
      <c r="C449" s="2">
        <f t="shared" si="36"/>
        <v>0.43189213258686227</v>
      </c>
      <c r="D449" s="2">
        <f t="shared" si="38"/>
        <v>0.42259051968436762</v>
      </c>
      <c r="E449" s="2">
        <f t="shared" si="37"/>
        <v>9.3016129024946492E-3</v>
      </c>
      <c r="F449" s="2">
        <f t="shared" si="41"/>
        <v>1.3182618649168485E-2</v>
      </c>
      <c r="G449" s="2">
        <f t="shared" si="39"/>
        <v>-3.8810057466738355E-3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0.39</v>
      </c>
      <c r="C450" s="2">
        <f t="shared" si="36"/>
        <v>0.42852411218888348</v>
      </c>
      <c r="D450" s="2">
        <f t="shared" si="38"/>
        <v>0.42017640711515525</v>
      </c>
      <c r="E450" s="2">
        <f t="shared" si="37"/>
        <v>8.3477050737282288E-3</v>
      </c>
      <c r="F450" s="2">
        <f t="shared" si="41"/>
        <v>1.2215635934080434E-2</v>
      </c>
      <c r="G450" s="2">
        <f t="shared" si="39"/>
        <v>-3.8679308603522047E-3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0.39</v>
      </c>
      <c r="C451" s="2">
        <f t="shared" si="36"/>
        <v>0.42413578723674755</v>
      </c>
      <c r="D451" s="2">
        <f t="shared" si="38"/>
        <v>0.41794111769921782</v>
      </c>
      <c r="E451" s="2">
        <f t="shared" si="37"/>
        <v>6.1946695375297289E-3</v>
      </c>
      <c r="F451" s="2">
        <f t="shared" si="41"/>
        <v>1.1011442654770293E-2</v>
      </c>
      <c r="G451" s="2">
        <f t="shared" si="39"/>
        <v>-4.8167731172405644E-3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0.39</v>
      </c>
      <c r="C452" s="2">
        <f t="shared" si="36"/>
        <v>0.42042258920032483</v>
      </c>
      <c r="D452" s="2">
        <f t="shared" si="38"/>
        <v>0.41587140527705357</v>
      </c>
      <c r="E452" s="2">
        <f t="shared" si="37"/>
        <v>4.5511839232712514E-3</v>
      </c>
      <c r="F452" s="2">
        <f t="shared" si="41"/>
        <v>9.7193909084704842E-3</v>
      </c>
      <c r="G452" s="2">
        <f t="shared" si="39"/>
        <v>-5.1682069851992328E-3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0.39</v>
      </c>
      <c r="C453" s="2">
        <f t="shared" si="36"/>
        <v>0.41728065240027484</v>
      </c>
      <c r="D453" s="2">
        <f t="shared" si="38"/>
        <v>0.41395500488616072</v>
      </c>
      <c r="E453" s="2">
        <f t="shared" si="37"/>
        <v>3.3256475141141273E-3</v>
      </c>
      <c r="F453" s="2">
        <f t="shared" si="41"/>
        <v>8.4406422295992128E-3</v>
      </c>
      <c r="G453" s="2">
        <f t="shared" si="39"/>
        <v>-5.1149947154850856E-3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0.39</v>
      </c>
      <c r="C454" s="2">
        <f t="shared" si="36"/>
        <v>0.41462209049254023</v>
      </c>
      <c r="D454" s="2">
        <f t="shared" si="38"/>
        <v>0.41218056007977844</v>
      </c>
      <c r="E454" s="2">
        <f t="shared" si="37"/>
        <v>2.4415304127617943E-3</v>
      </c>
      <c r="F454" s="2">
        <f t="shared" si="41"/>
        <v>7.2408198662317295E-3</v>
      </c>
      <c r="G454" s="2">
        <f t="shared" si="39"/>
        <v>-4.7992894534699352E-3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0.38</v>
      </c>
      <c r="C455" s="2">
        <f t="shared" si="36"/>
        <v>0.41237253810907248</v>
      </c>
      <c r="D455" s="2">
        <f t="shared" si="38"/>
        <v>0.40979681488868375</v>
      </c>
      <c r="E455" s="2">
        <f t="shared" si="37"/>
        <v>2.575723220388737E-3</v>
      </c>
      <c r="F455" s="2">
        <f t="shared" si="41"/>
        <v>6.3078005370631315E-3</v>
      </c>
      <c r="G455" s="2">
        <f t="shared" si="39"/>
        <v>-3.7320773166743945E-3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0.38</v>
      </c>
      <c r="C456" s="2">
        <f t="shared" si="36"/>
        <v>0.41046907070767674</v>
      </c>
      <c r="D456" s="2">
        <f t="shared" si="38"/>
        <v>0.4075896434154479</v>
      </c>
      <c r="E456" s="2">
        <f t="shared" si="37"/>
        <v>2.8794272922288422E-3</v>
      </c>
      <c r="F456" s="2">
        <f t="shared" si="41"/>
        <v>5.622125888096274E-3</v>
      </c>
      <c r="G456" s="2">
        <f t="shared" si="39"/>
        <v>-2.7426985958674318E-3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0.37</v>
      </c>
      <c r="C457" s="2">
        <f t="shared" si="36"/>
        <v>0.40885844444495723</v>
      </c>
      <c r="D457" s="2">
        <f t="shared" si="38"/>
        <v>0.40480522538467395</v>
      </c>
      <c r="E457" s="2">
        <f t="shared" si="37"/>
        <v>4.0532190602832752E-3</v>
      </c>
      <c r="F457" s="2">
        <f t="shared" si="41"/>
        <v>5.3083445225336747E-3</v>
      </c>
      <c r="G457" s="2">
        <f t="shared" si="39"/>
        <v>-1.2551254622503996E-3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0.38</v>
      </c>
      <c r="C458" s="2">
        <f t="shared" si="36"/>
        <v>0.4074956068380407</v>
      </c>
      <c r="D458" s="2">
        <f t="shared" si="38"/>
        <v>0.40296780128210552</v>
      </c>
      <c r="E458" s="2">
        <f t="shared" si="37"/>
        <v>4.5278055559351826E-3</v>
      </c>
      <c r="F458" s="2">
        <f t="shared" si="41"/>
        <v>5.1522367292139767E-3</v>
      </c>
      <c r="G458" s="2">
        <f t="shared" si="39"/>
        <v>-6.2443117327879404E-4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0.38</v>
      </c>
      <c r="C459" s="2">
        <f t="shared" si="36"/>
        <v>0.4063424365552652</v>
      </c>
      <c r="D459" s="2">
        <f t="shared" si="38"/>
        <v>0.4012664826686162</v>
      </c>
      <c r="E459" s="2">
        <f t="shared" si="37"/>
        <v>5.0759538866489984E-3</v>
      </c>
      <c r="F459" s="2">
        <f t="shared" si="41"/>
        <v>5.1369801607009814E-3</v>
      </c>
      <c r="G459" s="2">
        <f t="shared" si="39"/>
        <v>-6.1026274051982979E-5</v>
      </c>
      <c r="H459" s="2" t="str">
        <f t="shared" si="40"/>
        <v>Hold</v>
      </c>
    </row>
    <row r="460" spans="1:8" ht="13.5" x14ac:dyDescent="0.25">
      <c r="A460" s="3">
        <f>TITRES_STAT!B463</f>
        <v>42972</v>
      </c>
      <c r="B460" s="5">
        <f>TITRES_STAT!D463</f>
        <v>0.4</v>
      </c>
      <c r="C460" s="2">
        <f t="shared" si="36"/>
        <v>0.40382821554676285</v>
      </c>
      <c r="D460" s="2">
        <f t="shared" si="38"/>
        <v>0.40117266913760757</v>
      </c>
      <c r="E460" s="2">
        <f t="shared" si="37"/>
        <v>2.6555464091552738E-3</v>
      </c>
      <c r="F460" s="2">
        <f t="shared" si="41"/>
        <v>4.6406934103918407E-3</v>
      </c>
      <c r="G460" s="2">
        <f t="shared" si="39"/>
        <v>-1.9851470012365669E-3</v>
      </c>
      <c r="H460" s="2" t="str">
        <f t="shared" si="40"/>
        <v>Hold</v>
      </c>
    </row>
    <row r="461" spans="1:8" ht="13.5" x14ac:dyDescent="0.25">
      <c r="A461" s="3">
        <f>TITRES_STAT!B464</f>
        <v>42975</v>
      </c>
      <c r="B461" s="5">
        <f>TITRES_STAT!D464</f>
        <v>0.4</v>
      </c>
      <c r="C461" s="2">
        <f t="shared" si="36"/>
        <v>0.40170079777033779</v>
      </c>
      <c r="D461" s="2">
        <f t="shared" si="38"/>
        <v>0.40108580475704403</v>
      </c>
      <c r="E461" s="2">
        <f t="shared" si="37"/>
        <v>6.149930132937631E-4</v>
      </c>
      <c r="F461" s="2">
        <f t="shared" si="41"/>
        <v>3.8355533309722255E-3</v>
      </c>
      <c r="G461" s="2">
        <f t="shared" si="39"/>
        <v>-3.2205603176784624E-3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5">
        <f>TITRES_STAT!D465</f>
        <v>0.4</v>
      </c>
      <c r="C462" s="2">
        <f t="shared" si="36"/>
        <v>0.39990067503643967</v>
      </c>
      <c r="D462" s="2">
        <f t="shared" si="38"/>
        <v>0.40100537477504078</v>
      </c>
      <c r="E462" s="2">
        <f t="shared" si="37"/>
        <v>-1.1046997386011115E-3</v>
      </c>
      <c r="F462" s="2">
        <f t="shared" si="41"/>
        <v>2.8475027170575583E-3</v>
      </c>
      <c r="G462" s="2">
        <f t="shared" si="39"/>
        <v>-3.9522024556586698E-3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5">
        <f>TITRES_STAT!D466</f>
        <v>0.39</v>
      </c>
      <c r="C463" s="2">
        <f t="shared" ref="C463:C526" si="42">$C$4*B453+C462*(1-$C$4)</f>
        <v>0.39837749426160279</v>
      </c>
      <c r="D463" s="2">
        <f t="shared" si="38"/>
        <v>0.40019016182874151</v>
      </c>
      <c r="E463" s="2">
        <f t="shared" si="37"/>
        <v>-1.8126675671387149E-3</v>
      </c>
      <c r="F463" s="2">
        <f t="shared" si="41"/>
        <v>1.9154686602183037E-3</v>
      </c>
      <c r="G463" s="2">
        <f t="shared" si="39"/>
        <v>-3.7281362273570186E-3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0.39</v>
      </c>
      <c r="C464" s="2">
        <f t="shared" si="42"/>
        <v>0.39708864899058699</v>
      </c>
      <c r="D464" s="2">
        <f t="shared" si="38"/>
        <v>0.39943533502661255</v>
      </c>
      <c r="E464" s="2">
        <f t="shared" si="37"/>
        <v>-2.3466860360255581E-3</v>
      </c>
      <c r="F464" s="2">
        <f t="shared" si="41"/>
        <v>1.0630377209695314E-3</v>
      </c>
      <c r="G464" s="2">
        <f t="shared" si="39"/>
        <v>-3.4097237569950898E-3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5">
        <f>TITRES_STAT!D468</f>
        <v>0.39</v>
      </c>
      <c r="C465" s="2">
        <f t="shared" si="42"/>
        <v>0.39445962606895824</v>
      </c>
      <c r="D465" s="2">
        <f t="shared" si="38"/>
        <v>0.39873642132093756</v>
      </c>
      <c r="E465" s="2">
        <f t="shared" si="37"/>
        <v>-4.2767952519793262E-3</v>
      </c>
      <c r="F465" s="2">
        <f t="shared" si="41"/>
        <v>-4.9288736202401321E-6</v>
      </c>
      <c r="G465" s="2">
        <f t="shared" si="39"/>
        <v>-4.2718663783590863E-3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0.39</v>
      </c>
      <c r="C466" s="2">
        <f t="shared" si="42"/>
        <v>0.39223506821219539</v>
      </c>
      <c r="D466" s="2">
        <f t="shared" si="38"/>
        <v>0.39808927900086816</v>
      </c>
      <c r="E466" s="2">
        <f t="shared" si="37"/>
        <v>-5.8542107886727646E-3</v>
      </c>
      <c r="F466" s="2">
        <f t="shared" si="41"/>
        <v>-1.1747852566307451E-3</v>
      </c>
      <c r="G466" s="2">
        <f t="shared" si="39"/>
        <v>-4.679425532042019E-3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0.39</v>
      </c>
      <c r="C467" s="2">
        <f t="shared" si="42"/>
        <v>0.38881428848724225</v>
      </c>
      <c r="D467" s="2">
        <f t="shared" si="38"/>
        <v>0.39749007314895202</v>
      </c>
      <c r="E467" s="2">
        <f t="shared" si="37"/>
        <v>-8.6757846617097623E-3</v>
      </c>
      <c r="F467" s="2">
        <f t="shared" si="41"/>
        <v>-2.6749851376465486E-3</v>
      </c>
      <c r="G467" s="2">
        <f t="shared" si="39"/>
        <v>-6.0007995240632141E-3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0.39</v>
      </c>
      <c r="C468" s="2">
        <f t="shared" si="42"/>
        <v>0.38745824410458957</v>
      </c>
      <c r="D468" s="2">
        <f t="shared" si="38"/>
        <v>0.39693525291569631</v>
      </c>
      <c r="E468" s="2">
        <f t="shared" si="37"/>
        <v>-9.4770088111067463E-3</v>
      </c>
      <c r="F468" s="2">
        <f t="shared" si="41"/>
        <v>-4.035389872338588E-3</v>
      </c>
      <c r="G468" s="2">
        <f t="shared" si="39"/>
        <v>-5.4416189387681583E-3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0.38</v>
      </c>
      <c r="C469" s="2">
        <f t="shared" si="42"/>
        <v>0.38631082193465272</v>
      </c>
      <c r="D469" s="2">
        <f t="shared" si="38"/>
        <v>0.39568078973675586</v>
      </c>
      <c r="E469" s="2">
        <f t="shared" si="37"/>
        <v>-9.3699678021031407E-3</v>
      </c>
      <c r="F469" s="2">
        <f t="shared" si="41"/>
        <v>-5.1023054582914991E-3</v>
      </c>
      <c r="G469" s="2">
        <f t="shared" si="39"/>
        <v>-4.2676623438116417E-3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0.38</v>
      </c>
      <c r="C470" s="2">
        <f t="shared" si="42"/>
        <v>0.38841684932932152</v>
      </c>
      <c r="D470" s="2">
        <f t="shared" si="38"/>
        <v>0.39451924975625541</v>
      </c>
      <c r="E470" s="2">
        <f t="shared" si="37"/>
        <v>-6.102400426933885E-3</v>
      </c>
      <c r="F470" s="2">
        <f t="shared" si="41"/>
        <v>-5.3023244520199768E-3</v>
      </c>
      <c r="G470" s="2">
        <f t="shared" si="39"/>
        <v>-8.000759749139082E-4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0.38</v>
      </c>
      <c r="C471" s="2">
        <f t="shared" si="42"/>
        <v>0.39019887250942592</v>
      </c>
      <c r="D471" s="2">
        <f t="shared" si="38"/>
        <v>0.39344374977431057</v>
      </c>
      <c r="E471" s="2">
        <f t="shared" si="37"/>
        <v>-3.2448772648846491E-3</v>
      </c>
      <c r="F471" s="2">
        <f t="shared" si="41"/>
        <v>-4.8908350145929116E-3</v>
      </c>
      <c r="G471" s="2">
        <f t="shared" si="39"/>
        <v>1.6459577497082625E-3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0.38</v>
      </c>
      <c r="C472" s="2">
        <f t="shared" si="42"/>
        <v>0.39170673827720653</v>
      </c>
      <c r="D472" s="2">
        <f t="shared" si="38"/>
        <v>0.39244791645769495</v>
      </c>
      <c r="E472" s="2">
        <f t="shared" si="37"/>
        <v>-7.41178180488411E-4</v>
      </c>
      <c r="F472" s="2">
        <f t="shared" si="41"/>
        <v>-4.0609036477720116E-3</v>
      </c>
      <c r="G472" s="2">
        <f t="shared" si="39"/>
        <v>3.3197254672836006E-3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0.37</v>
      </c>
      <c r="C473" s="2">
        <f t="shared" si="42"/>
        <v>0.3914441631576363</v>
      </c>
      <c r="D473" s="2">
        <f t="shared" si="38"/>
        <v>0.39078510783119902</v>
      </c>
      <c r="E473" s="2">
        <f t="shared" si="37"/>
        <v>6.5905532643728559E-4</v>
      </c>
      <c r="F473" s="2">
        <f t="shared" si="41"/>
        <v>-3.1169118529301523E-3</v>
      </c>
      <c r="G473" s="2">
        <f t="shared" si="39"/>
        <v>3.7759671793674379E-3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0.37</v>
      </c>
      <c r="C474" s="2">
        <f t="shared" si="42"/>
        <v>0.39122198421030763</v>
      </c>
      <c r="D474" s="2">
        <f t="shared" si="38"/>
        <v>0.38924547021407313</v>
      </c>
      <c r="E474" s="2">
        <f t="shared" si="37"/>
        <v>1.9765139962344969E-3</v>
      </c>
      <c r="F474" s="2">
        <f t="shared" si="41"/>
        <v>-2.0982266830972228E-3</v>
      </c>
      <c r="G474" s="2">
        <f t="shared" si="39"/>
        <v>4.0747406793317197E-3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0.37</v>
      </c>
      <c r="C475" s="2">
        <f t="shared" si="42"/>
        <v>0.39103398663949107</v>
      </c>
      <c r="D475" s="2">
        <f t="shared" si="38"/>
        <v>0.38781987982784549</v>
      </c>
      <c r="E475" s="2">
        <f t="shared" si="37"/>
        <v>3.2141068116455784E-3</v>
      </c>
      <c r="F475" s="2">
        <f t="shared" si="41"/>
        <v>-1.0357599841486625E-3</v>
      </c>
      <c r="G475" s="2">
        <f t="shared" si="39"/>
        <v>4.249866795794241E-3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0.38</v>
      </c>
      <c r="C476" s="2">
        <f t="shared" si="42"/>
        <v>0.39087491177187705</v>
      </c>
      <c r="D476" s="2">
        <f t="shared" si="38"/>
        <v>0.3872406294702273</v>
      </c>
      <c r="E476" s="2">
        <f t="shared" ref="E476:E539" si="43">C476-D476</f>
        <v>3.6342823016497494E-3</v>
      </c>
      <c r="F476" s="2">
        <f t="shared" si="41"/>
        <v>-1.0175152698898009E-4</v>
      </c>
      <c r="G476" s="2">
        <f t="shared" si="39"/>
        <v>3.7360338286387294E-3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0.37</v>
      </c>
      <c r="C477" s="2">
        <f t="shared" si="42"/>
        <v>0.39074030996081904</v>
      </c>
      <c r="D477" s="2">
        <f t="shared" ref="D477:D540" si="44">$D$4*B477+(1-$D$4)*D476</f>
        <v>0.38596354580576597</v>
      </c>
      <c r="E477" s="2">
        <f t="shared" si="43"/>
        <v>4.7767641550530704E-3</v>
      </c>
      <c r="F477" s="2">
        <f t="shared" si="41"/>
        <v>8.7395160941943005E-4</v>
      </c>
      <c r="G477" s="2">
        <f t="shared" si="39"/>
        <v>3.9028125456336401E-3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0.38</v>
      </c>
      <c r="C478" s="2">
        <f t="shared" si="42"/>
        <v>0.39062641612069304</v>
      </c>
      <c r="D478" s="2">
        <f t="shared" si="44"/>
        <v>0.3855218016720055</v>
      </c>
      <c r="E478" s="2">
        <f t="shared" si="43"/>
        <v>5.1046144486875389E-3</v>
      </c>
      <c r="F478" s="2">
        <f t="shared" si="41"/>
        <v>1.7200841772730519E-3</v>
      </c>
      <c r="G478" s="2">
        <f t="shared" si="39"/>
        <v>3.384530271414487E-3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0.38</v>
      </c>
      <c r="C479" s="2">
        <f t="shared" si="42"/>
        <v>0.38899158287135566</v>
      </c>
      <c r="D479" s="2">
        <f t="shared" si="44"/>
        <v>0.38511277932593102</v>
      </c>
      <c r="E479" s="2">
        <f t="shared" si="43"/>
        <v>3.8788035454246361E-3</v>
      </c>
      <c r="F479" s="2">
        <f t="shared" si="41"/>
        <v>2.1518280509033689E-3</v>
      </c>
      <c r="G479" s="2">
        <f t="shared" si="39"/>
        <v>1.7269754945212672E-3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0.37</v>
      </c>
      <c r="C480" s="2">
        <f t="shared" si="42"/>
        <v>0.38760826242960861</v>
      </c>
      <c r="D480" s="2">
        <f t="shared" si="44"/>
        <v>0.38399331419067684</v>
      </c>
      <c r="E480" s="2">
        <f t="shared" si="43"/>
        <v>3.61494823893177E-3</v>
      </c>
      <c r="F480" s="2">
        <f t="shared" si="41"/>
        <v>2.4444520885090492E-3</v>
      </c>
      <c r="G480" s="2">
        <f t="shared" si="39"/>
        <v>1.1704961504227208E-3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0.35</v>
      </c>
      <c r="C481" s="2">
        <f t="shared" si="42"/>
        <v>0.38643776051736112</v>
      </c>
      <c r="D481" s="2">
        <f t="shared" si="44"/>
        <v>0.38147529091729337</v>
      </c>
      <c r="E481" s="2">
        <f t="shared" si="43"/>
        <v>4.9624696000677426E-3</v>
      </c>
      <c r="F481" s="2">
        <f t="shared" si="41"/>
        <v>2.9480555908207879E-3</v>
      </c>
      <c r="G481" s="2">
        <f t="shared" si="39"/>
        <v>2.0144140092469547E-3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0.35</v>
      </c>
      <c r="C482" s="2">
        <f t="shared" si="42"/>
        <v>0.3854473358223825</v>
      </c>
      <c r="D482" s="2">
        <f t="shared" si="44"/>
        <v>0.37914378788638275</v>
      </c>
      <c r="E482" s="2">
        <f t="shared" si="43"/>
        <v>6.3035479359997426E-3</v>
      </c>
      <c r="F482" s="2">
        <f t="shared" si="41"/>
        <v>3.6191540598565792E-3</v>
      </c>
      <c r="G482" s="2">
        <f t="shared" si="39"/>
        <v>2.6843938761431634E-3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0.35</v>
      </c>
      <c r="C483" s="2">
        <f t="shared" si="42"/>
        <v>0.38307082261893904</v>
      </c>
      <c r="D483" s="2">
        <f t="shared" si="44"/>
        <v>0.37698498878368775</v>
      </c>
      <c r="E483" s="2">
        <f t="shared" si="43"/>
        <v>6.0858338352512975E-3</v>
      </c>
      <c r="F483" s="2">
        <f t="shared" si="41"/>
        <v>4.1124900149355232E-3</v>
      </c>
      <c r="G483" s="2">
        <f t="shared" si="39"/>
        <v>1.9733438203157743E-3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0.36</v>
      </c>
      <c r="C484" s="2">
        <f t="shared" si="42"/>
        <v>0.38105992683140993</v>
      </c>
      <c r="D484" s="2">
        <f t="shared" si="44"/>
        <v>0.37572684146637753</v>
      </c>
      <c r="E484" s="2">
        <f t="shared" si="43"/>
        <v>5.3330853650324084E-3</v>
      </c>
      <c r="F484" s="2">
        <f t="shared" si="41"/>
        <v>4.3566090849548999E-3</v>
      </c>
      <c r="G484" s="2">
        <f t="shared" ref="G484:G547" si="45">E484-F484</f>
        <v>9.7647628007750849E-4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0.35</v>
      </c>
      <c r="C485" s="2">
        <f t="shared" si="42"/>
        <v>0.37935839962657764</v>
      </c>
      <c r="D485" s="2">
        <f t="shared" si="44"/>
        <v>0.37382114950590511</v>
      </c>
      <c r="E485" s="2">
        <f t="shared" si="43"/>
        <v>5.5372501206725211E-3</v>
      </c>
      <c r="F485" s="2">
        <f t="shared" ref="F485:F548" si="47">(E485*(2/(10)))+((1-(2/10))*F484)</f>
        <v>4.5927372920984248E-3</v>
      </c>
      <c r="G485" s="2">
        <f t="shared" si="45"/>
        <v>9.4451282857409627E-4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0.35</v>
      </c>
      <c r="C486" s="2">
        <f t="shared" si="42"/>
        <v>0.37945710737633492</v>
      </c>
      <c r="D486" s="2">
        <f t="shared" si="44"/>
        <v>0.37205661991287509</v>
      </c>
      <c r="E486" s="2">
        <f t="shared" si="43"/>
        <v>7.4004874634598372E-3</v>
      </c>
      <c r="F486" s="2">
        <f t="shared" si="47"/>
        <v>5.1542873263707078E-3</v>
      </c>
      <c r="G486" s="2">
        <f t="shared" si="45"/>
        <v>2.2462001370891294E-3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0.35</v>
      </c>
      <c r="C487" s="2">
        <f t="shared" si="42"/>
        <v>0.3780021677799757</v>
      </c>
      <c r="D487" s="2">
        <f t="shared" si="44"/>
        <v>0.37042279621562507</v>
      </c>
      <c r="E487" s="2">
        <f t="shared" si="43"/>
        <v>7.5793715643506232E-3</v>
      </c>
      <c r="F487" s="2">
        <f t="shared" si="47"/>
        <v>5.6393041739666912E-3</v>
      </c>
      <c r="G487" s="2">
        <f t="shared" si="45"/>
        <v>1.940067390383932E-3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0.34</v>
      </c>
      <c r="C488" s="2">
        <f t="shared" si="42"/>
        <v>0.37830952658305633</v>
      </c>
      <c r="D488" s="2">
        <f t="shared" si="44"/>
        <v>0.36816925575520842</v>
      </c>
      <c r="E488" s="2">
        <f t="shared" si="43"/>
        <v>1.0140270827847908E-2</v>
      </c>
      <c r="F488" s="2">
        <f t="shared" si="47"/>
        <v>6.539497504742935E-3</v>
      </c>
      <c r="G488" s="2">
        <f t="shared" si="45"/>
        <v>3.6007733231049732E-3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0.34</v>
      </c>
      <c r="C489" s="2">
        <f t="shared" si="42"/>
        <v>0.37856959941643226</v>
      </c>
      <c r="D489" s="2">
        <f t="shared" si="44"/>
        <v>0.36608264421778558</v>
      </c>
      <c r="E489" s="2">
        <f t="shared" si="43"/>
        <v>1.2486955198646676E-2</v>
      </c>
      <c r="F489" s="2">
        <f t="shared" si="47"/>
        <v>7.7289890435236833E-3</v>
      </c>
      <c r="G489" s="2">
        <f t="shared" si="45"/>
        <v>4.7579661551229932E-3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0.33</v>
      </c>
      <c r="C490" s="2">
        <f t="shared" si="42"/>
        <v>0.37725119950621189</v>
      </c>
      <c r="D490" s="2">
        <f t="shared" si="44"/>
        <v>0.36340985575720886</v>
      </c>
      <c r="E490" s="2">
        <f t="shared" si="43"/>
        <v>1.3841343749003032E-2</v>
      </c>
      <c r="F490" s="2">
        <f t="shared" si="47"/>
        <v>8.9514599846195527E-3</v>
      </c>
      <c r="G490" s="2">
        <f t="shared" si="45"/>
        <v>4.8898837643834795E-3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0.32</v>
      </c>
      <c r="C491" s="2">
        <f t="shared" si="42"/>
        <v>0.37305870727448698</v>
      </c>
      <c r="D491" s="2">
        <f t="shared" si="44"/>
        <v>0.36019431088630455</v>
      </c>
      <c r="E491" s="2">
        <f t="shared" si="43"/>
        <v>1.2864396388182431E-2</v>
      </c>
      <c r="F491" s="2">
        <f t="shared" si="47"/>
        <v>9.7340472653321287E-3</v>
      </c>
      <c r="G491" s="2">
        <f t="shared" si="45"/>
        <v>3.1303491228503021E-3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0.31</v>
      </c>
      <c r="C492" s="2">
        <f t="shared" si="42"/>
        <v>0.36951121384764285</v>
      </c>
      <c r="D492" s="2">
        <f t="shared" si="44"/>
        <v>0.35647621378361533</v>
      </c>
      <c r="E492" s="2">
        <f t="shared" si="43"/>
        <v>1.3035000064027524E-2</v>
      </c>
      <c r="F492" s="2">
        <f t="shared" si="47"/>
        <v>1.0394237825071208E-2</v>
      </c>
      <c r="G492" s="2">
        <f t="shared" si="45"/>
        <v>2.6407622389563162E-3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0.31</v>
      </c>
      <c r="C493" s="2">
        <f t="shared" si="42"/>
        <v>0.36650948864031319</v>
      </c>
      <c r="D493" s="2">
        <f t="shared" si="44"/>
        <v>0.3530335312811253</v>
      </c>
      <c r="E493" s="2">
        <f t="shared" si="43"/>
        <v>1.3475957359187885E-2</v>
      </c>
      <c r="F493" s="2">
        <f t="shared" si="47"/>
        <v>1.1010581731894543E-2</v>
      </c>
      <c r="G493" s="2">
        <f t="shared" si="45"/>
        <v>2.4653756272933411E-3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0.31</v>
      </c>
      <c r="C494" s="2">
        <f t="shared" si="42"/>
        <v>0.36550802884949574</v>
      </c>
      <c r="D494" s="2">
        <f t="shared" si="44"/>
        <v>0.34984586229733822</v>
      </c>
      <c r="E494" s="2">
        <f t="shared" si="43"/>
        <v>1.5662166552157519E-2</v>
      </c>
      <c r="F494" s="2">
        <f t="shared" si="47"/>
        <v>1.1940898695947139E-2</v>
      </c>
      <c r="G494" s="2">
        <f t="shared" si="45"/>
        <v>3.7212678562103807E-3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0.31</v>
      </c>
      <c r="C495" s="2">
        <f t="shared" si="42"/>
        <v>0.36312217825726567</v>
      </c>
      <c r="D495" s="2">
        <f t="shared" si="44"/>
        <v>0.34689431694197981</v>
      </c>
      <c r="E495" s="2">
        <f t="shared" si="43"/>
        <v>1.6227861315285863E-2</v>
      </c>
      <c r="F495" s="2">
        <f t="shared" si="47"/>
        <v>1.2798291219814885E-2</v>
      </c>
      <c r="G495" s="2">
        <f t="shared" si="45"/>
        <v>3.4295700954709782E-3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0.3</v>
      </c>
      <c r="C496" s="2">
        <f t="shared" si="42"/>
        <v>0.36110338160230171</v>
      </c>
      <c r="D496" s="2">
        <f t="shared" si="44"/>
        <v>0.34342066383516645</v>
      </c>
      <c r="E496" s="2">
        <f t="shared" si="43"/>
        <v>1.7682717767135259E-2</v>
      </c>
      <c r="F496" s="2">
        <f t="shared" si="47"/>
        <v>1.3775176529278961E-2</v>
      </c>
      <c r="G496" s="2">
        <f t="shared" si="45"/>
        <v>3.9075412378562976E-3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0.3</v>
      </c>
      <c r="C497" s="2">
        <f t="shared" si="42"/>
        <v>0.35939516904810143</v>
      </c>
      <c r="D497" s="2">
        <f t="shared" si="44"/>
        <v>0.34020431836589482</v>
      </c>
      <c r="E497" s="2">
        <f t="shared" si="43"/>
        <v>1.9190850682206606E-2</v>
      </c>
      <c r="F497" s="2">
        <f t="shared" si="47"/>
        <v>1.4858311359864491E-2</v>
      </c>
      <c r="G497" s="2">
        <f t="shared" si="45"/>
        <v>4.3325393223421146E-3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0.31</v>
      </c>
      <c r="C498" s="2">
        <f t="shared" si="42"/>
        <v>0.35641129688685508</v>
      </c>
      <c r="D498" s="2">
        <f t="shared" si="44"/>
        <v>0.33796696144990263</v>
      </c>
      <c r="E498" s="2">
        <f t="shared" si="43"/>
        <v>1.8444335436952453E-2</v>
      </c>
      <c r="F498" s="2">
        <f t="shared" si="47"/>
        <v>1.5575516175282085E-2</v>
      </c>
      <c r="G498" s="2">
        <f t="shared" si="45"/>
        <v>2.8688192616703675E-3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0.32</v>
      </c>
      <c r="C499" s="2">
        <f t="shared" si="42"/>
        <v>0.35388648198118511</v>
      </c>
      <c r="D499" s="2">
        <f t="shared" si="44"/>
        <v>0.33663607541657653</v>
      </c>
      <c r="E499" s="2">
        <f t="shared" si="43"/>
        <v>1.7250406564608578E-2</v>
      </c>
      <c r="F499" s="2">
        <f t="shared" si="47"/>
        <v>1.5910494253147386E-2</v>
      </c>
      <c r="G499" s="2">
        <f t="shared" si="45"/>
        <v>1.3399123114611923E-3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0.33</v>
      </c>
      <c r="C500" s="2">
        <f t="shared" si="42"/>
        <v>0.35021163859946436</v>
      </c>
      <c r="D500" s="2">
        <f t="shared" si="44"/>
        <v>0.3361445142746079</v>
      </c>
      <c r="E500" s="2">
        <f t="shared" si="43"/>
        <v>1.4067124324856461E-2</v>
      </c>
      <c r="F500" s="2">
        <f t="shared" si="47"/>
        <v>1.5541820267489202E-2</v>
      </c>
      <c r="G500" s="2">
        <f t="shared" si="45"/>
        <v>-1.4746959426327408E-3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0.34</v>
      </c>
      <c r="C501" s="2">
        <f t="shared" si="42"/>
        <v>0.3455636941995468</v>
      </c>
      <c r="D501" s="2">
        <f t="shared" si="44"/>
        <v>0.33643010580982213</v>
      </c>
      <c r="E501" s="2">
        <f t="shared" si="43"/>
        <v>9.1335883897246672E-3</v>
      </c>
      <c r="F501" s="2">
        <f t="shared" si="47"/>
        <v>1.4260173891936295E-2</v>
      </c>
      <c r="G501" s="2">
        <f t="shared" si="45"/>
        <v>-5.1265855022116277E-3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0.35</v>
      </c>
      <c r="C502" s="2">
        <f t="shared" si="42"/>
        <v>0.34009235663038578</v>
      </c>
      <c r="D502" s="2">
        <f t="shared" si="44"/>
        <v>0.33743528315724269</v>
      </c>
      <c r="E502" s="2">
        <f t="shared" si="43"/>
        <v>2.6570734731430901E-3</v>
      </c>
      <c r="F502" s="2">
        <f t="shared" si="47"/>
        <v>1.1939553808177654E-2</v>
      </c>
      <c r="G502" s="2">
        <f t="shared" si="45"/>
        <v>-9.2824803350345635E-3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0.36</v>
      </c>
      <c r="C503" s="2">
        <f t="shared" si="42"/>
        <v>0.33546276330263414</v>
      </c>
      <c r="D503" s="2">
        <f t="shared" si="44"/>
        <v>0.33910674366411359</v>
      </c>
      <c r="E503" s="2">
        <f t="shared" si="43"/>
        <v>-3.6439803614794486E-3</v>
      </c>
      <c r="F503" s="2">
        <f t="shared" si="47"/>
        <v>8.8228469742462328E-3</v>
      </c>
      <c r="G503" s="2">
        <f t="shared" si="45"/>
        <v>-1.2466827335725681E-2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0.36</v>
      </c>
      <c r="C504" s="2">
        <f t="shared" si="42"/>
        <v>0.3315454151022289</v>
      </c>
      <c r="D504" s="2">
        <f t="shared" si="44"/>
        <v>0.34065439228158667</v>
      </c>
      <c r="E504" s="2">
        <f t="shared" si="43"/>
        <v>-9.108977179357769E-3</v>
      </c>
      <c r="F504" s="2">
        <f t="shared" si="47"/>
        <v>5.2364821435254335E-3</v>
      </c>
      <c r="G504" s="2">
        <f t="shared" si="45"/>
        <v>-1.4345459322883202E-2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0.35</v>
      </c>
      <c r="C505" s="2">
        <f t="shared" si="42"/>
        <v>0.32823073585573215</v>
      </c>
      <c r="D505" s="2">
        <f t="shared" si="44"/>
        <v>0.34134665951998766</v>
      </c>
      <c r="E505" s="2">
        <f t="shared" si="43"/>
        <v>-1.3115923664255513E-2</v>
      </c>
      <c r="F505" s="2">
        <f t="shared" si="47"/>
        <v>1.5660009819692439E-3</v>
      </c>
      <c r="G505" s="2">
        <f t="shared" si="45"/>
        <v>-1.4681924646224757E-2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0.34</v>
      </c>
      <c r="C506" s="2">
        <f t="shared" si="42"/>
        <v>0.32388754572408107</v>
      </c>
      <c r="D506" s="2">
        <f t="shared" si="44"/>
        <v>0.34124690696295157</v>
      </c>
      <c r="E506" s="2">
        <f t="shared" si="43"/>
        <v>-1.7359361238870497E-2</v>
      </c>
      <c r="F506" s="2">
        <f t="shared" si="47"/>
        <v>-2.2190714621987042E-3</v>
      </c>
      <c r="G506" s="2">
        <f t="shared" si="45"/>
        <v>-1.5140289776671792E-2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0.34</v>
      </c>
      <c r="C507" s="2">
        <f t="shared" si="42"/>
        <v>0.32021253868960708</v>
      </c>
      <c r="D507" s="2">
        <f t="shared" si="44"/>
        <v>0.34115454348421442</v>
      </c>
      <c r="E507" s="2">
        <f t="shared" si="43"/>
        <v>-2.0942004794607338E-2</v>
      </c>
      <c r="F507" s="2">
        <f t="shared" si="47"/>
        <v>-5.963658128680431E-3</v>
      </c>
      <c r="G507" s="2">
        <f t="shared" si="45"/>
        <v>-1.4978346665926907E-2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0.35</v>
      </c>
      <c r="C508" s="2">
        <f t="shared" si="42"/>
        <v>0.31864137889120597</v>
      </c>
      <c r="D508" s="2">
        <f t="shared" si="44"/>
        <v>0.34180976248538369</v>
      </c>
      <c r="E508" s="2">
        <f t="shared" si="43"/>
        <v>-2.3168383594177722E-2</v>
      </c>
      <c r="F508" s="2">
        <f t="shared" si="47"/>
        <v>-9.4046032217798906E-3</v>
      </c>
      <c r="G508" s="2">
        <f t="shared" si="45"/>
        <v>-1.3763780372397831E-2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0.35</v>
      </c>
      <c r="C509" s="2">
        <f t="shared" si="42"/>
        <v>0.31885039752332817</v>
      </c>
      <c r="D509" s="2">
        <f t="shared" si="44"/>
        <v>0.34241644674572563</v>
      </c>
      <c r="E509" s="2">
        <f t="shared" si="43"/>
        <v>-2.3566049222397467E-2</v>
      </c>
      <c r="F509" s="2">
        <f t="shared" si="47"/>
        <v>-1.2236892421903407E-2</v>
      </c>
      <c r="G509" s="2">
        <f t="shared" si="45"/>
        <v>-1.132915680049406E-2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0.35</v>
      </c>
      <c r="C510" s="2">
        <f t="shared" si="42"/>
        <v>0.32056572098127767</v>
      </c>
      <c r="D510" s="2">
        <f t="shared" si="44"/>
        <v>0.34297819143122743</v>
      </c>
      <c r="E510" s="2">
        <f t="shared" si="43"/>
        <v>-2.2412470449949762E-2</v>
      </c>
      <c r="F510" s="2">
        <f t="shared" si="47"/>
        <v>-1.4272008027512679E-2</v>
      </c>
      <c r="G510" s="2">
        <f t="shared" si="45"/>
        <v>-8.1404624224370829E-3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0.34</v>
      </c>
      <c r="C511" s="2">
        <f t="shared" si="42"/>
        <v>0.32355561006108113</v>
      </c>
      <c r="D511" s="2">
        <f t="shared" si="44"/>
        <v>0.34275758465854395</v>
      </c>
      <c r="E511" s="2">
        <f t="shared" si="43"/>
        <v>-1.9201974597462812E-2</v>
      </c>
      <c r="F511" s="2">
        <f t="shared" si="47"/>
        <v>-1.5258001341502707E-2</v>
      </c>
      <c r="G511" s="2">
        <f t="shared" si="45"/>
        <v>-3.9439732559601055E-3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0.35</v>
      </c>
      <c r="C512" s="2">
        <f t="shared" si="42"/>
        <v>0.32762397774399177</v>
      </c>
      <c r="D512" s="2">
        <f t="shared" si="44"/>
        <v>0.34329405986902217</v>
      </c>
      <c r="E512" s="2">
        <f t="shared" si="43"/>
        <v>-1.5670082125030405E-2</v>
      </c>
      <c r="F512" s="2">
        <f t="shared" si="47"/>
        <v>-1.5340417498208246E-2</v>
      </c>
      <c r="G512" s="2">
        <f t="shared" si="45"/>
        <v>-3.2966462682215876E-4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0.35</v>
      </c>
      <c r="C513" s="2">
        <f t="shared" si="42"/>
        <v>0.33260490424491607</v>
      </c>
      <c r="D513" s="2">
        <f t="shared" si="44"/>
        <v>0.34379079617502051</v>
      </c>
      <c r="E513" s="2">
        <f t="shared" si="43"/>
        <v>-1.1185891930104441E-2</v>
      </c>
      <c r="F513" s="2">
        <f t="shared" si="47"/>
        <v>-1.4509512384587486E-2</v>
      </c>
      <c r="G513" s="2">
        <f t="shared" si="45"/>
        <v>3.3236204544830443E-3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0.35</v>
      </c>
      <c r="C514" s="2">
        <f t="shared" si="42"/>
        <v>0.33681953436108281</v>
      </c>
      <c r="D514" s="2">
        <f t="shared" si="44"/>
        <v>0.34425073719909305</v>
      </c>
      <c r="E514" s="2">
        <f t="shared" si="43"/>
        <v>-7.4312028380102424E-3</v>
      </c>
      <c r="F514" s="2">
        <f t="shared" si="47"/>
        <v>-1.3093850475272038E-2</v>
      </c>
      <c r="G514" s="2">
        <f t="shared" si="45"/>
        <v>5.6626476372617952E-3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0.35</v>
      </c>
      <c r="C515" s="2">
        <f t="shared" si="42"/>
        <v>0.33884729830553162</v>
      </c>
      <c r="D515" s="2">
        <f t="shared" si="44"/>
        <v>0.34467660851767873</v>
      </c>
      <c r="E515" s="2">
        <f t="shared" si="43"/>
        <v>-5.8293102121471096E-3</v>
      </c>
      <c r="F515" s="2">
        <f t="shared" si="47"/>
        <v>-1.1640942422647052E-2</v>
      </c>
      <c r="G515" s="2">
        <f t="shared" si="45"/>
        <v>5.8116322104999427E-3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0.36</v>
      </c>
      <c r="C516" s="2">
        <f t="shared" si="42"/>
        <v>0.33902463702775754</v>
      </c>
      <c r="D516" s="2">
        <f t="shared" si="44"/>
        <v>0.34581167455340622</v>
      </c>
      <c r="E516" s="2">
        <f t="shared" si="43"/>
        <v>-6.787037525648687E-3</v>
      </c>
      <c r="F516" s="2">
        <f t="shared" si="47"/>
        <v>-1.0670161443247381E-2</v>
      </c>
      <c r="G516" s="2">
        <f t="shared" si="45"/>
        <v>3.8831239175986937E-3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0.35</v>
      </c>
      <c r="C517" s="2">
        <f t="shared" si="42"/>
        <v>0.33917469286964103</v>
      </c>
      <c r="D517" s="2">
        <f t="shared" si="44"/>
        <v>0.34612192088278354</v>
      </c>
      <c r="E517" s="2">
        <f t="shared" si="43"/>
        <v>-6.9472280131425146E-3</v>
      </c>
      <c r="F517" s="2">
        <f t="shared" si="47"/>
        <v>-9.9255747572264096E-3</v>
      </c>
      <c r="G517" s="2">
        <f t="shared" si="45"/>
        <v>2.978346744083895E-3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0.35</v>
      </c>
      <c r="C518" s="2">
        <f t="shared" si="42"/>
        <v>0.34084012473585013</v>
      </c>
      <c r="D518" s="2">
        <f t="shared" si="44"/>
        <v>0.34640918600257736</v>
      </c>
      <c r="E518" s="2">
        <f t="shared" si="43"/>
        <v>-5.5690612667272377E-3</v>
      </c>
      <c r="F518" s="2">
        <f t="shared" si="47"/>
        <v>-9.0542720591265755E-3</v>
      </c>
      <c r="G518" s="2">
        <f t="shared" si="45"/>
        <v>3.4852107923993379E-3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0.36</v>
      </c>
      <c r="C519" s="2">
        <f t="shared" si="42"/>
        <v>0.34224933631495014</v>
      </c>
      <c r="D519" s="2">
        <f t="shared" si="44"/>
        <v>0.3474159129653494</v>
      </c>
      <c r="E519" s="2">
        <f t="shared" si="43"/>
        <v>-5.1665766503992683E-3</v>
      </c>
      <c r="F519" s="2">
        <f t="shared" si="47"/>
        <v>-8.2767329773811137E-3</v>
      </c>
      <c r="G519" s="2">
        <f t="shared" si="45"/>
        <v>3.1101563269818455E-3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0.36</v>
      </c>
      <c r="C520" s="2">
        <f t="shared" si="42"/>
        <v>0.3434417461126501</v>
      </c>
      <c r="D520" s="2">
        <f t="shared" si="44"/>
        <v>0.34834806756050873</v>
      </c>
      <c r="E520" s="2">
        <f t="shared" si="43"/>
        <v>-4.9063214478586303E-3</v>
      </c>
      <c r="F520" s="2">
        <f t="shared" si="47"/>
        <v>-7.6026506714766172E-3</v>
      </c>
      <c r="G520" s="2">
        <f t="shared" si="45"/>
        <v>2.6963292236179869E-3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0.36</v>
      </c>
      <c r="C521" s="2">
        <f t="shared" si="42"/>
        <v>0.34291224671070397</v>
      </c>
      <c r="D521" s="2">
        <f t="shared" si="44"/>
        <v>0.34921117366713772</v>
      </c>
      <c r="E521" s="2">
        <f t="shared" si="43"/>
        <v>-6.298926956433748E-3</v>
      </c>
      <c r="F521" s="2">
        <f t="shared" si="47"/>
        <v>-7.3419059284680439E-3</v>
      </c>
      <c r="G521" s="2">
        <f t="shared" si="45"/>
        <v>1.0429789720342959E-3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0.36</v>
      </c>
      <c r="C522" s="2">
        <f t="shared" si="42"/>
        <v>0.3440026702936726</v>
      </c>
      <c r="D522" s="2">
        <f t="shared" si="44"/>
        <v>0.3500103459880905</v>
      </c>
      <c r="E522" s="2">
        <f t="shared" si="43"/>
        <v>-6.0076756944179022E-3</v>
      </c>
      <c r="F522" s="2">
        <f t="shared" si="47"/>
        <v>-7.0750598816580156E-3</v>
      </c>
      <c r="G522" s="2">
        <f t="shared" si="45"/>
        <v>1.0673841872401134E-3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0.37</v>
      </c>
      <c r="C523" s="2">
        <f t="shared" si="42"/>
        <v>0.34492533640233836</v>
      </c>
      <c r="D523" s="2">
        <f t="shared" si="44"/>
        <v>0.35149106110008377</v>
      </c>
      <c r="E523" s="2">
        <f t="shared" si="43"/>
        <v>-6.565724697745412E-3</v>
      </c>
      <c r="F523" s="2">
        <f t="shared" si="47"/>
        <v>-6.9731928448754947E-3</v>
      </c>
      <c r="G523" s="2">
        <f t="shared" si="45"/>
        <v>4.0746814713008266E-4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0.38</v>
      </c>
      <c r="C524" s="2">
        <f t="shared" si="42"/>
        <v>0.34570605387890163</v>
      </c>
      <c r="D524" s="2">
        <f t="shared" si="44"/>
        <v>0.35360283435192941</v>
      </c>
      <c r="E524" s="2">
        <f t="shared" si="43"/>
        <v>-7.8967804730277757E-3</v>
      </c>
      <c r="F524" s="2">
        <f t="shared" si="47"/>
        <v>-7.1579103705059505E-3</v>
      </c>
      <c r="G524" s="2">
        <f t="shared" si="45"/>
        <v>-7.3887010252182521E-4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0.39</v>
      </c>
      <c r="C525" s="2">
        <f t="shared" si="42"/>
        <v>0.34636666097445523</v>
      </c>
      <c r="D525" s="2">
        <f t="shared" si="44"/>
        <v>0.35629892069623098</v>
      </c>
      <c r="E525" s="2">
        <f t="shared" si="43"/>
        <v>-9.9322597217757491E-3</v>
      </c>
      <c r="F525" s="2">
        <f t="shared" si="47"/>
        <v>-7.7127802407599109E-3</v>
      </c>
      <c r="G525" s="2">
        <f t="shared" si="45"/>
        <v>-2.2194794810158382E-3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0.39</v>
      </c>
      <c r="C526" s="2">
        <f t="shared" si="42"/>
        <v>0.34846409774761594</v>
      </c>
      <c r="D526" s="2">
        <f t="shared" si="44"/>
        <v>0.35879529694095463</v>
      </c>
      <c r="E526" s="2">
        <f t="shared" si="43"/>
        <v>-1.0331199193338692E-2</v>
      </c>
      <c r="F526" s="2">
        <f t="shared" si="47"/>
        <v>-8.2364640312756667E-3</v>
      </c>
      <c r="G526" s="2">
        <f t="shared" si="45"/>
        <v>-2.0947351620630248E-3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0.39</v>
      </c>
      <c r="C527" s="2">
        <f t="shared" ref="C527:C590" si="48">$C$4*B517+C526*(1-$C$4)</f>
        <v>0.34870039040182887</v>
      </c>
      <c r="D527" s="2">
        <f t="shared" si="44"/>
        <v>0.36110675642680989</v>
      </c>
      <c r="E527" s="2">
        <f t="shared" si="43"/>
        <v>-1.2406366024981019E-2</v>
      </c>
      <c r="F527" s="2">
        <f t="shared" si="47"/>
        <v>-9.0704444300167379E-3</v>
      </c>
      <c r="G527" s="2">
        <f t="shared" si="45"/>
        <v>-3.3359215949642813E-3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0.38</v>
      </c>
      <c r="C528" s="2">
        <f t="shared" si="48"/>
        <v>0.348900330340009</v>
      </c>
      <c r="D528" s="2">
        <f t="shared" si="44"/>
        <v>0.36250625595074992</v>
      </c>
      <c r="E528" s="2">
        <f t="shared" si="43"/>
        <v>-1.3605925610740921E-2</v>
      </c>
      <c r="F528" s="2">
        <f t="shared" si="47"/>
        <v>-9.9775406661615756E-3</v>
      </c>
      <c r="G528" s="2">
        <f t="shared" si="45"/>
        <v>-3.6283849445793454E-3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0.38</v>
      </c>
      <c r="C529" s="2">
        <f t="shared" si="48"/>
        <v>0.35060797182616144</v>
      </c>
      <c r="D529" s="2">
        <f t="shared" si="44"/>
        <v>0.36380208884328696</v>
      </c>
      <c r="E529" s="2">
        <f t="shared" si="43"/>
        <v>-1.3194117017125528E-2</v>
      </c>
      <c r="F529" s="2">
        <f t="shared" si="47"/>
        <v>-1.0620855936354368E-2</v>
      </c>
      <c r="G529" s="2">
        <f t="shared" si="45"/>
        <v>-2.5732610807711609E-3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0.38</v>
      </c>
      <c r="C530" s="2">
        <f t="shared" si="48"/>
        <v>0.3520528992375212</v>
      </c>
      <c r="D530" s="2">
        <f t="shared" si="44"/>
        <v>0.3650019341141546</v>
      </c>
      <c r="E530" s="2">
        <f t="shared" si="43"/>
        <v>-1.2949034876633403E-2</v>
      </c>
      <c r="F530" s="2">
        <f t="shared" si="47"/>
        <v>-1.1086491724410175E-2</v>
      </c>
      <c r="G530" s="2">
        <f t="shared" si="45"/>
        <v>-1.8625431522232283E-3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0.38</v>
      </c>
      <c r="C531" s="2">
        <f t="shared" si="48"/>
        <v>0.35327553012405638</v>
      </c>
      <c r="D531" s="2">
        <f t="shared" si="44"/>
        <v>0.36611290195755053</v>
      </c>
      <c r="E531" s="2">
        <f t="shared" si="43"/>
        <v>-1.2837371833494149E-2</v>
      </c>
      <c r="F531" s="2">
        <f t="shared" si="47"/>
        <v>-1.143666774622697E-2</v>
      </c>
      <c r="G531" s="2">
        <f t="shared" si="45"/>
        <v>-1.4007040872671787E-3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0.38</v>
      </c>
      <c r="C532" s="2">
        <f t="shared" si="48"/>
        <v>0.35431006395112463</v>
      </c>
      <c r="D532" s="2">
        <f t="shared" si="44"/>
        <v>0.36714157588662089</v>
      </c>
      <c r="E532" s="2">
        <f t="shared" si="43"/>
        <v>-1.2831511935496254E-2</v>
      </c>
      <c r="F532" s="2">
        <f t="shared" si="47"/>
        <v>-1.1715636584080829E-2</v>
      </c>
      <c r="G532" s="2">
        <f t="shared" si="45"/>
        <v>-1.1158753514154251E-3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0.38</v>
      </c>
      <c r="C533" s="2">
        <f t="shared" si="48"/>
        <v>0.35672390026633621</v>
      </c>
      <c r="D533" s="2">
        <f t="shared" si="44"/>
        <v>0.36809405174687121</v>
      </c>
      <c r="E533" s="2">
        <f t="shared" si="43"/>
        <v>-1.1370151480534996E-2</v>
      </c>
      <c r="F533" s="2">
        <f t="shared" si="47"/>
        <v>-1.1646539563371663E-2</v>
      </c>
      <c r="G533" s="2">
        <f t="shared" si="45"/>
        <v>2.7638808283666702E-4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0.38</v>
      </c>
      <c r="C534" s="2">
        <f t="shared" si="48"/>
        <v>0.36030483868689989</v>
      </c>
      <c r="D534" s="2">
        <f t="shared" si="44"/>
        <v>0.36897597383969555</v>
      </c>
      <c r="E534" s="2">
        <f t="shared" si="43"/>
        <v>-8.6711351527956615E-3</v>
      </c>
      <c r="F534" s="2">
        <f t="shared" si="47"/>
        <v>-1.1051458681256463E-2</v>
      </c>
      <c r="G534" s="2">
        <f t="shared" si="45"/>
        <v>2.3803235284608013E-3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0.38</v>
      </c>
      <c r="C535" s="2">
        <f t="shared" si="48"/>
        <v>0.36487332504276143</v>
      </c>
      <c r="D535" s="2">
        <f t="shared" si="44"/>
        <v>0.36979256837008845</v>
      </c>
      <c r="E535" s="2">
        <f t="shared" si="43"/>
        <v>-4.9192433273270164E-3</v>
      </c>
      <c r="F535" s="2">
        <f t="shared" si="47"/>
        <v>-9.8250156104705746E-3</v>
      </c>
      <c r="G535" s="2">
        <f t="shared" si="45"/>
        <v>4.9057722831435582E-3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0.38</v>
      </c>
      <c r="C536" s="2">
        <f t="shared" si="48"/>
        <v>0.36873896734387507</v>
      </c>
      <c r="D536" s="2">
        <f t="shared" si="44"/>
        <v>0.37054867441674855</v>
      </c>
      <c r="E536" s="2">
        <f t="shared" si="43"/>
        <v>-1.8097070728734788E-3</v>
      </c>
      <c r="F536" s="2">
        <f t="shared" si="47"/>
        <v>-8.2219539029511554E-3</v>
      </c>
      <c r="G536" s="2">
        <f t="shared" si="45"/>
        <v>6.4122468300776767E-3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0.37</v>
      </c>
      <c r="C537" s="2">
        <f t="shared" si="48"/>
        <v>0.37200989544481738</v>
      </c>
      <c r="D537" s="2">
        <f t="shared" si="44"/>
        <v>0.37050803186735976</v>
      </c>
      <c r="E537" s="2">
        <f t="shared" si="43"/>
        <v>1.5018635774576294E-3</v>
      </c>
      <c r="F537" s="2">
        <f t="shared" si="47"/>
        <v>-6.2771904068693995E-3</v>
      </c>
      <c r="G537" s="2">
        <f t="shared" si="45"/>
        <v>7.7790539843270289E-3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0.37</v>
      </c>
      <c r="C538" s="2">
        <f t="shared" si="48"/>
        <v>0.37323914229946087</v>
      </c>
      <c r="D538" s="2">
        <f t="shared" si="44"/>
        <v>0.37047039987718494</v>
      </c>
      <c r="E538" s="2">
        <f t="shared" si="43"/>
        <v>2.7687424222759272E-3</v>
      </c>
      <c r="F538" s="2">
        <f t="shared" si="47"/>
        <v>-4.4680038410403345E-3</v>
      </c>
      <c r="G538" s="2">
        <f t="shared" si="45"/>
        <v>7.2367462633162617E-3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0.37</v>
      </c>
      <c r="C539" s="2">
        <f t="shared" si="48"/>
        <v>0.37427927425338997</v>
      </c>
      <c r="D539" s="2">
        <f t="shared" si="44"/>
        <v>0.37043555544183787</v>
      </c>
      <c r="E539" s="2">
        <f t="shared" si="43"/>
        <v>3.8437188115520993E-3</v>
      </c>
      <c r="F539" s="2">
        <f t="shared" si="47"/>
        <v>-2.8056593105218481E-3</v>
      </c>
      <c r="G539" s="2">
        <f t="shared" si="45"/>
        <v>6.6493781220739474E-3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0.37</v>
      </c>
      <c r="C540" s="2">
        <f t="shared" si="48"/>
        <v>0.3751593859067146</v>
      </c>
      <c r="D540" s="2">
        <f t="shared" si="44"/>
        <v>0.37040329207577577</v>
      </c>
      <c r="E540" s="2">
        <f t="shared" ref="E540:E603" si="49">C540-D540</f>
        <v>4.7560938309388345E-3</v>
      </c>
      <c r="F540" s="2">
        <f t="shared" si="47"/>
        <v>-1.2933086822297115E-3</v>
      </c>
      <c r="G540" s="2">
        <f t="shared" si="45"/>
        <v>6.0494025131685464E-3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0.37</v>
      </c>
      <c r="C541" s="2">
        <f t="shared" si="48"/>
        <v>0.37590409576722006</v>
      </c>
      <c r="D541" s="2">
        <f t="shared" ref="D541:D604" si="50">$D$4*B541+(1-$D$4)*D540</f>
        <v>0.37037341858868122</v>
      </c>
      <c r="E541" s="2">
        <f t="shared" si="49"/>
        <v>5.5306771785388342E-3</v>
      </c>
      <c r="F541" s="2">
        <f t="shared" si="47"/>
        <v>7.1488489923997615E-5</v>
      </c>
      <c r="G541" s="2">
        <f t="shared" si="45"/>
        <v>5.4591886886148364E-3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0.37</v>
      </c>
      <c r="C542" s="2">
        <f t="shared" si="48"/>
        <v>0.37653423487995541</v>
      </c>
      <c r="D542" s="2">
        <f t="shared" si="50"/>
        <v>0.37034575795248259</v>
      </c>
      <c r="E542" s="2">
        <f t="shared" si="49"/>
        <v>6.1884769274728191E-3</v>
      </c>
      <c r="F542" s="2">
        <f t="shared" si="47"/>
        <v>1.294886177433762E-3</v>
      </c>
      <c r="G542" s="2">
        <f t="shared" si="45"/>
        <v>4.8935907500390566E-3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0.37</v>
      </c>
      <c r="C543" s="2">
        <f t="shared" si="48"/>
        <v>0.37706742951380839</v>
      </c>
      <c r="D543" s="2">
        <f t="shared" si="50"/>
        <v>0.37032014625229864</v>
      </c>
      <c r="E543" s="2">
        <f t="shared" si="49"/>
        <v>6.7472832615097511E-3</v>
      </c>
      <c r="F543" s="2">
        <f t="shared" si="47"/>
        <v>2.3853655942489599E-3</v>
      </c>
      <c r="G543" s="2">
        <f t="shared" si="45"/>
        <v>4.3619176672607916E-3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0.37</v>
      </c>
      <c r="C544" s="2">
        <f t="shared" si="48"/>
        <v>0.3775185942039917</v>
      </c>
      <c r="D544" s="2">
        <f t="shared" si="50"/>
        <v>0.3702964317150913</v>
      </c>
      <c r="E544" s="2">
        <f t="shared" si="49"/>
        <v>7.2221624889003966E-3</v>
      </c>
      <c r="F544" s="2">
        <f t="shared" si="47"/>
        <v>3.3527249731792473E-3</v>
      </c>
      <c r="G544" s="2">
        <f t="shared" si="45"/>
        <v>3.8694375157211493E-3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0.37</v>
      </c>
      <c r="C545" s="2">
        <f t="shared" si="48"/>
        <v>0.3779003489418391</v>
      </c>
      <c r="D545" s="2">
        <f t="shared" si="50"/>
        <v>0.37027447381026968</v>
      </c>
      <c r="E545" s="2">
        <f t="shared" si="49"/>
        <v>7.6258751315694262E-3</v>
      </c>
      <c r="F545" s="2">
        <f t="shared" si="47"/>
        <v>4.2073550048572833E-3</v>
      </c>
      <c r="G545" s="2">
        <f t="shared" si="45"/>
        <v>3.4185201267121429E-3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0.35</v>
      </c>
      <c r="C546" s="2">
        <f t="shared" si="48"/>
        <v>0.37822337218155616</v>
      </c>
      <c r="D546" s="2">
        <f t="shared" si="50"/>
        <v>0.36877266093543487</v>
      </c>
      <c r="E546" s="2">
        <f t="shared" si="49"/>
        <v>9.4507112461212905E-3</v>
      </c>
      <c r="F546" s="2">
        <f t="shared" si="47"/>
        <v>5.2560262531100854E-3</v>
      </c>
      <c r="G546" s="2">
        <f t="shared" si="45"/>
        <v>4.1946849930112051E-3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5">
        <f>TITRES_STAT!D550</f>
        <v>0.37</v>
      </c>
      <c r="C547" s="2">
        <f t="shared" si="48"/>
        <v>0.37695823799977829</v>
      </c>
      <c r="D547" s="2">
        <f t="shared" si="50"/>
        <v>0.36886357494021743</v>
      </c>
      <c r="E547" s="2">
        <f t="shared" si="49"/>
        <v>8.0946630595608582E-3</v>
      </c>
      <c r="F547" s="2">
        <f t="shared" si="47"/>
        <v>5.8237536144002408E-3</v>
      </c>
      <c r="G547" s="2">
        <f t="shared" si="45"/>
        <v>2.2709094451606173E-3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5">
        <f>TITRES_STAT!D551</f>
        <v>0.38</v>
      </c>
      <c r="C548" s="2">
        <f t="shared" si="48"/>
        <v>0.37588773984596624</v>
      </c>
      <c r="D548" s="2">
        <f t="shared" si="50"/>
        <v>0.36968849531501613</v>
      </c>
      <c r="E548" s="2">
        <f t="shared" si="49"/>
        <v>6.1992445309501099E-3</v>
      </c>
      <c r="F548" s="2">
        <f t="shared" si="47"/>
        <v>5.8988517977102148E-3</v>
      </c>
      <c r="G548" s="2">
        <f t="shared" ref="G548:G611" si="51">E548-F548</f>
        <v>3.0039273323989504E-4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5">
        <f>TITRES_STAT!D552</f>
        <v>0.37</v>
      </c>
      <c r="C549" s="2">
        <f t="shared" si="48"/>
        <v>0.37498193371581756</v>
      </c>
      <c r="D549" s="2">
        <f t="shared" si="50"/>
        <v>0.36971156973612601</v>
      </c>
      <c r="E549" s="2">
        <f t="shared" si="49"/>
        <v>5.2703639796915502E-3</v>
      </c>
      <c r="F549" s="2">
        <f t="shared" ref="F549:F612" si="53">(E549*(2/(10)))+((1-(2/10))*F548)</f>
        <v>5.7731542341064816E-3</v>
      </c>
      <c r="G549" s="2">
        <f t="shared" si="51"/>
        <v>-5.0279025441493132E-4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0.36</v>
      </c>
      <c r="C550" s="2">
        <f t="shared" si="48"/>
        <v>0.37421548237492253</v>
      </c>
      <c r="D550" s="2">
        <f t="shared" si="50"/>
        <v>0.3689921942001167</v>
      </c>
      <c r="E550" s="2">
        <f t="shared" si="49"/>
        <v>5.2232881748058291E-3</v>
      </c>
      <c r="F550" s="2">
        <f t="shared" si="53"/>
        <v>5.6631810222463512E-3</v>
      </c>
      <c r="G550" s="2">
        <f t="shared" si="51"/>
        <v>-4.3989284744052216E-4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0.36</v>
      </c>
      <c r="C551" s="2">
        <f t="shared" si="48"/>
        <v>0.37356694662493445</v>
      </c>
      <c r="D551" s="2">
        <f t="shared" si="50"/>
        <v>0.36832610574084879</v>
      </c>
      <c r="E551" s="2">
        <f t="shared" si="49"/>
        <v>5.2408408840856624E-3</v>
      </c>
      <c r="F551" s="2">
        <f t="shared" si="53"/>
        <v>5.5787129946142135E-3</v>
      </c>
      <c r="G551" s="2">
        <f t="shared" si="51"/>
        <v>-3.3787211052855107E-4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0.36</v>
      </c>
      <c r="C552" s="2">
        <f t="shared" si="48"/>
        <v>0.37301818560571376</v>
      </c>
      <c r="D552" s="2">
        <f t="shared" si="50"/>
        <v>0.36770935716745257</v>
      </c>
      <c r="E552" s="2">
        <f t="shared" si="49"/>
        <v>5.3088284382611928E-3</v>
      </c>
      <c r="F552" s="2">
        <f t="shared" si="53"/>
        <v>5.5247360833436104E-3</v>
      </c>
      <c r="G552" s="2">
        <f t="shared" si="51"/>
        <v>-2.159076450824176E-4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0.35</v>
      </c>
      <c r="C553" s="2">
        <f t="shared" si="48"/>
        <v>0.37255384935868086</v>
      </c>
      <c r="D553" s="2">
        <f t="shared" si="50"/>
        <v>0.36639755293282644</v>
      </c>
      <c r="E553" s="2">
        <f t="shared" si="49"/>
        <v>6.1562964258544128E-3</v>
      </c>
      <c r="F553" s="2">
        <f t="shared" si="53"/>
        <v>5.6510481518457709E-3</v>
      </c>
      <c r="G553" s="2">
        <f t="shared" si="51"/>
        <v>5.0524827400864197E-4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0.33</v>
      </c>
      <c r="C554" s="2">
        <f t="shared" si="48"/>
        <v>0.37216094945734535</v>
      </c>
      <c r="D554" s="2">
        <f t="shared" si="50"/>
        <v>0.3637014379007652</v>
      </c>
      <c r="E554" s="2">
        <f t="shared" si="49"/>
        <v>8.459511556580146E-3</v>
      </c>
      <c r="F554" s="2">
        <f t="shared" si="53"/>
        <v>6.2127408327926469E-3</v>
      </c>
      <c r="G554" s="2">
        <f t="shared" si="51"/>
        <v>2.246770723787499E-3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0.35</v>
      </c>
      <c r="C555" s="2">
        <f t="shared" si="48"/>
        <v>0.3718284956946768</v>
      </c>
      <c r="D555" s="2">
        <f t="shared" si="50"/>
        <v>0.36268651657478257</v>
      </c>
      <c r="E555" s="2">
        <f t="shared" si="49"/>
        <v>9.141979119894228E-3</v>
      </c>
      <c r="F555" s="2">
        <f t="shared" si="53"/>
        <v>6.7985884902129635E-3</v>
      </c>
      <c r="G555" s="2">
        <f t="shared" si="51"/>
        <v>2.3433906296812645E-3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0.36</v>
      </c>
      <c r="C556" s="2">
        <f t="shared" si="48"/>
        <v>0.36847026558780349</v>
      </c>
      <c r="D556" s="2">
        <f t="shared" si="50"/>
        <v>0.36248751534702089</v>
      </c>
      <c r="E556" s="2">
        <f t="shared" si="49"/>
        <v>5.9827502407825972E-3</v>
      </c>
      <c r="F556" s="2">
        <f t="shared" si="53"/>
        <v>6.6354208403268909E-3</v>
      </c>
      <c r="G556" s="2">
        <f t="shared" si="51"/>
        <v>-6.5267059954429371E-4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0.37</v>
      </c>
      <c r="C557" s="2">
        <f t="shared" si="48"/>
        <v>0.36870560934352603</v>
      </c>
      <c r="D557" s="2">
        <f t="shared" si="50"/>
        <v>0.36304399569168599</v>
      </c>
      <c r="E557" s="2">
        <f t="shared" si="49"/>
        <v>5.6616136518400362E-3</v>
      </c>
      <c r="F557" s="2">
        <f t="shared" si="53"/>
        <v>6.4406594026295205E-3</v>
      </c>
      <c r="G557" s="2">
        <f t="shared" si="51"/>
        <v>-7.7904575078948431E-4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0.36</v>
      </c>
      <c r="C558" s="2">
        <f t="shared" si="48"/>
        <v>0.3704432079060605</v>
      </c>
      <c r="D558" s="2">
        <f t="shared" si="50"/>
        <v>0.36281851452933889</v>
      </c>
      <c r="E558" s="2">
        <f t="shared" si="49"/>
        <v>7.6246933767216141E-3</v>
      </c>
      <c r="F558" s="2">
        <f t="shared" si="53"/>
        <v>6.6774661974479399E-3</v>
      </c>
      <c r="G558" s="2">
        <f t="shared" si="51"/>
        <v>9.4722717927367417E-4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0.35</v>
      </c>
      <c r="C559" s="2">
        <f t="shared" si="48"/>
        <v>0.37037502207435885</v>
      </c>
      <c r="D559" s="2">
        <f t="shared" si="50"/>
        <v>0.36186899493457303</v>
      </c>
      <c r="E559" s="2">
        <f t="shared" si="49"/>
        <v>8.5060271397858211E-3</v>
      </c>
      <c r="F559" s="2">
        <f t="shared" si="53"/>
        <v>7.0431783859155163E-3</v>
      </c>
      <c r="G559" s="2">
        <f t="shared" si="51"/>
        <v>1.4628487538703048E-3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0.36</v>
      </c>
      <c r="C560" s="2">
        <f t="shared" si="48"/>
        <v>0.36877886483214978</v>
      </c>
      <c r="D560" s="2">
        <f t="shared" si="50"/>
        <v>0.36173055086534539</v>
      </c>
      <c r="E560" s="2">
        <f t="shared" si="49"/>
        <v>7.048313966804387E-3</v>
      </c>
      <c r="F560" s="2">
        <f t="shared" si="53"/>
        <v>7.044205502093291E-3</v>
      </c>
      <c r="G560" s="2">
        <f t="shared" si="51"/>
        <v>4.1084647110960562E-6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0.36</v>
      </c>
      <c r="C561" s="2">
        <f t="shared" si="48"/>
        <v>0.36742827024258823</v>
      </c>
      <c r="D561" s="2">
        <f t="shared" si="50"/>
        <v>0.36160236191235684</v>
      </c>
      <c r="E561" s="2">
        <f t="shared" si="49"/>
        <v>5.8259083302313885E-3</v>
      </c>
      <c r="F561" s="2">
        <f t="shared" si="53"/>
        <v>6.8005460677209107E-3</v>
      </c>
      <c r="G561" s="2">
        <f t="shared" si="51"/>
        <v>-9.7463773748952213E-4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0.36</v>
      </c>
      <c r="C562" s="2">
        <f t="shared" si="48"/>
        <v>0.36628545943603619</v>
      </c>
      <c r="D562" s="2">
        <f t="shared" si="50"/>
        <v>0.36148366843736746</v>
      </c>
      <c r="E562" s="2">
        <f t="shared" si="49"/>
        <v>4.8017909986687313E-3</v>
      </c>
      <c r="F562" s="2">
        <f t="shared" si="53"/>
        <v>6.4007950539104758E-3</v>
      </c>
      <c r="G562" s="2">
        <f t="shared" si="51"/>
        <v>-1.5990040552417446E-3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0.36</v>
      </c>
      <c r="C563" s="2">
        <f t="shared" si="48"/>
        <v>0.36378000413818445</v>
      </c>
      <c r="D563" s="2">
        <f t="shared" si="50"/>
        <v>0.36137376707163654</v>
      </c>
      <c r="E563" s="2">
        <f t="shared" si="49"/>
        <v>2.4062370665479116E-3</v>
      </c>
      <c r="F563" s="2">
        <f t="shared" si="53"/>
        <v>5.6018834564379632E-3</v>
      </c>
      <c r="G563" s="2">
        <f t="shared" si="51"/>
        <v>-3.1956463898900516E-3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0.34</v>
      </c>
      <c r="C564" s="2">
        <f t="shared" si="48"/>
        <v>0.35858308042461762</v>
      </c>
      <c r="D564" s="2">
        <f t="shared" si="50"/>
        <v>0.35979052506633014</v>
      </c>
      <c r="E564" s="2">
        <f t="shared" si="49"/>
        <v>-1.2074446417125184E-3</v>
      </c>
      <c r="F564" s="2">
        <f t="shared" si="53"/>
        <v>4.2400178368078674E-3</v>
      </c>
      <c r="G564" s="2">
        <f t="shared" si="51"/>
        <v>-5.4474624785203858E-3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0.33</v>
      </c>
      <c r="C565" s="2">
        <f t="shared" si="48"/>
        <v>0.35726260651313801</v>
      </c>
      <c r="D565" s="2">
        <f t="shared" si="50"/>
        <v>0.35758381950586121</v>
      </c>
      <c r="E565" s="2">
        <f t="shared" si="49"/>
        <v>-3.2121299272319659E-4</v>
      </c>
      <c r="F565" s="2">
        <f t="shared" si="53"/>
        <v>3.3277716709016547E-3</v>
      </c>
      <c r="G565" s="2">
        <f t="shared" si="51"/>
        <v>-3.6489846636248513E-3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0.32</v>
      </c>
      <c r="C566" s="2">
        <f t="shared" si="48"/>
        <v>0.35768374397265523</v>
      </c>
      <c r="D566" s="2">
        <f t="shared" si="50"/>
        <v>0.35479983287579742</v>
      </c>
      <c r="E566" s="2">
        <f t="shared" si="49"/>
        <v>2.8839110968578163E-3</v>
      </c>
      <c r="F566" s="2">
        <f t="shared" si="53"/>
        <v>3.2389995560928872E-3</v>
      </c>
      <c r="G566" s="2">
        <f t="shared" si="51"/>
        <v>-3.5508845923507091E-4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0.33</v>
      </c>
      <c r="C567" s="2">
        <f t="shared" si="48"/>
        <v>0.35957855259224669</v>
      </c>
      <c r="D567" s="2">
        <f t="shared" si="50"/>
        <v>0.35296280821833093</v>
      </c>
      <c r="E567" s="2">
        <f t="shared" si="49"/>
        <v>6.6157443739157662E-3</v>
      </c>
      <c r="F567" s="2">
        <f t="shared" si="53"/>
        <v>3.9143485196574635E-3</v>
      </c>
      <c r="G567" s="2">
        <f t="shared" si="51"/>
        <v>2.7013958542583026E-3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0.35</v>
      </c>
      <c r="C568" s="2">
        <f t="shared" si="48"/>
        <v>0.35964339065497797</v>
      </c>
      <c r="D568" s="2">
        <f t="shared" si="50"/>
        <v>0.352743340942899</v>
      </c>
      <c r="E568" s="2">
        <f t="shared" si="49"/>
        <v>6.9000497120789706E-3</v>
      </c>
      <c r="F568" s="2">
        <f t="shared" si="53"/>
        <v>4.5114887581417656E-3</v>
      </c>
      <c r="G568" s="2">
        <f t="shared" si="51"/>
        <v>2.3885609539372049E-3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0.34</v>
      </c>
      <c r="C569" s="2">
        <f t="shared" si="48"/>
        <v>0.35815979209267368</v>
      </c>
      <c r="D569" s="2">
        <f t="shared" si="50"/>
        <v>0.35179938976194353</v>
      </c>
      <c r="E569" s="2">
        <f t="shared" si="49"/>
        <v>6.3604023307301527E-3</v>
      </c>
      <c r="F569" s="2">
        <f t="shared" si="53"/>
        <v>4.8812714726594432E-3</v>
      </c>
      <c r="G569" s="2">
        <f t="shared" si="51"/>
        <v>1.4791308580707095E-3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0.34</v>
      </c>
      <c r="C570" s="2">
        <f t="shared" si="48"/>
        <v>0.35844290100149306</v>
      </c>
      <c r="D570" s="2">
        <f t="shared" si="50"/>
        <v>0.35092536089068849</v>
      </c>
      <c r="E570" s="2">
        <f t="shared" si="49"/>
        <v>7.517540110804577E-3</v>
      </c>
      <c r="F570" s="2">
        <f t="shared" si="53"/>
        <v>5.4085252002884698E-3</v>
      </c>
      <c r="G570" s="2">
        <f t="shared" si="51"/>
        <v>2.1090149105161072E-3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0.33</v>
      </c>
      <c r="C571" s="2">
        <f t="shared" si="48"/>
        <v>0.35868245469357102</v>
      </c>
      <c r="D571" s="2">
        <f t="shared" si="50"/>
        <v>0.34937533415804489</v>
      </c>
      <c r="E571" s="2">
        <f t="shared" si="49"/>
        <v>9.3071205355261255E-3</v>
      </c>
      <c r="F571" s="2">
        <f t="shared" si="53"/>
        <v>6.1882442673360013E-3</v>
      </c>
      <c r="G571" s="2">
        <f t="shared" si="51"/>
        <v>3.1188762681901242E-3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0.33</v>
      </c>
      <c r="C572" s="2">
        <f t="shared" si="48"/>
        <v>0.35888515397148313</v>
      </c>
      <c r="D572" s="2">
        <f t="shared" si="50"/>
        <v>0.34794012422041193</v>
      </c>
      <c r="E572" s="2">
        <f t="shared" si="49"/>
        <v>1.09450297510712E-2</v>
      </c>
      <c r="F572" s="2">
        <f t="shared" si="53"/>
        <v>7.1396013640830421E-3</v>
      </c>
      <c r="G572" s="2">
        <f t="shared" si="51"/>
        <v>3.8054283869881581E-3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0.34</v>
      </c>
      <c r="C573" s="2">
        <f t="shared" si="48"/>
        <v>0.35905666874510106</v>
      </c>
      <c r="D573" s="2">
        <f t="shared" si="50"/>
        <v>0.34735196687075182</v>
      </c>
      <c r="E573" s="2">
        <f t="shared" si="49"/>
        <v>1.1704701874349244E-2</v>
      </c>
      <c r="F573" s="2">
        <f t="shared" si="53"/>
        <v>8.0526214661362835E-3</v>
      </c>
      <c r="G573" s="2">
        <f t="shared" si="51"/>
        <v>3.6520804082129602E-3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0.33</v>
      </c>
      <c r="C574" s="2">
        <f t="shared" si="48"/>
        <v>0.35612487355354705</v>
      </c>
      <c r="D574" s="2">
        <f t="shared" si="50"/>
        <v>0.34606663599143683</v>
      </c>
      <c r="E574" s="2">
        <f t="shared" si="49"/>
        <v>1.0058237562110217E-2</v>
      </c>
      <c r="F574" s="2">
        <f t="shared" si="53"/>
        <v>8.4537446853310706E-3</v>
      </c>
      <c r="G574" s="2">
        <f t="shared" si="51"/>
        <v>1.6044928767791466E-3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0.33</v>
      </c>
      <c r="C575" s="2">
        <f t="shared" si="48"/>
        <v>0.35210566223761675</v>
      </c>
      <c r="D575" s="2">
        <f t="shared" si="50"/>
        <v>0.34487651480688597</v>
      </c>
      <c r="E575" s="2">
        <f t="shared" si="49"/>
        <v>7.2291474307307757E-3</v>
      </c>
      <c r="F575" s="2">
        <f t="shared" si="53"/>
        <v>8.2088252344110126E-3</v>
      </c>
      <c r="G575" s="2">
        <f t="shared" si="51"/>
        <v>-9.7967780368023692E-4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0.33</v>
      </c>
      <c r="C576" s="2">
        <f t="shared" si="48"/>
        <v>0.34716632958567573</v>
      </c>
      <c r="D576" s="2">
        <f t="shared" si="50"/>
        <v>0.34377455074711666</v>
      </c>
      <c r="E576" s="2">
        <f t="shared" si="49"/>
        <v>3.3917788385590675E-3</v>
      </c>
      <c r="F576" s="2">
        <f t="shared" si="53"/>
        <v>7.2454159552406243E-3</v>
      </c>
      <c r="G576" s="2">
        <f t="shared" si="51"/>
        <v>-3.8536371166815568E-3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0.34</v>
      </c>
      <c r="C577" s="2">
        <f t="shared" si="48"/>
        <v>0.3445253558032641</v>
      </c>
      <c r="D577" s="2">
        <f t="shared" si="50"/>
        <v>0.34349495439547839</v>
      </c>
      <c r="E577" s="2">
        <f t="shared" si="49"/>
        <v>1.0304014077857082E-3</v>
      </c>
      <c r="F577" s="2">
        <f t="shared" si="53"/>
        <v>6.0024130457496409E-3</v>
      </c>
      <c r="G577" s="2">
        <f t="shared" si="51"/>
        <v>-4.9720116379639327E-3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0.33</v>
      </c>
      <c r="C578" s="2">
        <f t="shared" si="48"/>
        <v>0.3453676087566081</v>
      </c>
      <c r="D578" s="2">
        <f t="shared" si="50"/>
        <v>0.34249532814396144</v>
      </c>
      <c r="E578" s="2">
        <f t="shared" si="49"/>
        <v>2.8722806126466605E-3</v>
      </c>
      <c r="F578" s="2">
        <f t="shared" si="53"/>
        <v>5.3763865591290455E-3</v>
      </c>
      <c r="G578" s="2">
        <f t="shared" si="51"/>
        <v>-2.504105946482385E-3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0.33</v>
      </c>
      <c r="C579" s="2">
        <f t="shared" si="48"/>
        <v>0.34454182279405304</v>
      </c>
      <c r="D579" s="2">
        <f t="shared" si="50"/>
        <v>0.34156974828144576</v>
      </c>
      <c r="E579" s="2">
        <f t="shared" si="49"/>
        <v>2.9720745126072812E-3</v>
      </c>
      <c r="F579" s="2">
        <f t="shared" si="53"/>
        <v>4.8955241498246935E-3</v>
      </c>
      <c r="G579" s="2">
        <f t="shared" si="51"/>
        <v>-1.9234496372174123E-3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0.33</v>
      </c>
      <c r="C580" s="2">
        <f t="shared" si="48"/>
        <v>0.34384308082573722</v>
      </c>
      <c r="D580" s="2">
        <f t="shared" si="50"/>
        <v>0.34071272989022755</v>
      </c>
      <c r="E580" s="2">
        <f t="shared" si="49"/>
        <v>3.1303509355096737E-3</v>
      </c>
      <c r="F580" s="2">
        <f t="shared" si="53"/>
        <v>4.5424895069616899E-3</v>
      </c>
      <c r="G580" s="2">
        <f t="shared" si="51"/>
        <v>-1.4121385714520162E-3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0.33</v>
      </c>
      <c r="C581" s="2">
        <f t="shared" si="48"/>
        <v>0.34171337608331614</v>
      </c>
      <c r="D581" s="2">
        <f t="shared" si="50"/>
        <v>0.33991919434280327</v>
      </c>
      <c r="E581" s="2">
        <f t="shared" si="49"/>
        <v>1.794181740512879E-3</v>
      </c>
      <c r="F581" s="2">
        <f t="shared" si="53"/>
        <v>3.9928279536719279E-3</v>
      </c>
      <c r="G581" s="2">
        <f t="shared" si="51"/>
        <v>-2.1986462131590489E-3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0.33</v>
      </c>
      <c r="C582" s="2">
        <f t="shared" si="48"/>
        <v>0.33991131822434445</v>
      </c>
      <c r="D582" s="2">
        <f t="shared" si="50"/>
        <v>0.33918443920629932</v>
      </c>
      <c r="E582" s="2">
        <f t="shared" si="49"/>
        <v>7.2687901804513455E-4</v>
      </c>
      <c r="F582" s="2">
        <f t="shared" si="53"/>
        <v>3.3396381665465697E-3</v>
      </c>
      <c r="G582" s="2">
        <f t="shared" si="51"/>
        <v>-2.6127591485014352E-3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0.33</v>
      </c>
      <c r="C583" s="2">
        <f t="shared" si="48"/>
        <v>0.33992496157444535</v>
      </c>
      <c r="D583" s="2">
        <f t="shared" si="50"/>
        <v>0.33850411037620304</v>
      </c>
      <c r="E583" s="2">
        <f t="shared" si="49"/>
        <v>1.4208511982423122E-3</v>
      </c>
      <c r="F583" s="2">
        <f t="shared" si="53"/>
        <v>2.9558807728857182E-3</v>
      </c>
      <c r="G583" s="2">
        <f t="shared" si="51"/>
        <v>-1.535029574643406E-3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0.33</v>
      </c>
      <c r="C584" s="2">
        <f t="shared" si="48"/>
        <v>0.33839804440914606</v>
      </c>
      <c r="D584" s="2">
        <f t="shared" si="50"/>
        <v>0.33787417627426208</v>
      </c>
      <c r="E584" s="2">
        <f t="shared" si="49"/>
        <v>5.2386813488397577E-4</v>
      </c>
      <c r="F584" s="2">
        <f t="shared" si="53"/>
        <v>2.4694782452853699E-3</v>
      </c>
      <c r="G584" s="2">
        <f t="shared" si="51"/>
        <v>-1.9456101104013942E-3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0.33</v>
      </c>
      <c r="C585" s="2">
        <f t="shared" si="48"/>
        <v>0.33710603757696977</v>
      </c>
      <c r="D585" s="2">
        <f t="shared" si="50"/>
        <v>0.33729090395765005</v>
      </c>
      <c r="E585" s="2">
        <f t="shared" si="49"/>
        <v>-1.8486638068027084E-4</v>
      </c>
      <c r="F585" s="2">
        <f t="shared" si="53"/>
        <v>1.9386093200922418E-3</v>
      </c>
      <c r="G585" s="2">
        <f t="shared" si="51"/>
        <v>-2.1234757007725126E-3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0.33</v>
      </c>
      <c r="C586" s="2">
        <f t="shared" si="48"/>
        <v>0.33601280102666675</v>
      </c>
      <c r="D586" s="2">
        <f t="shared" si="50"/>
        <v>0.3367508369978241</v>
      </c>
      <c r="E586" s="2">
        <f t="shared" si="49"/>
        <v>-7.3803597115734698E-4</v>
      </c>
      <c r="F586" s="2">
        <f t="shared" si="53"/>
        <v>1.4032802618423241E-3</v>
      </c>
      <c r="G586" s="2">
        <f t="shared" si="51"/>
        <v>-2.1413162329996711E-3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0.32</v>
      </c>
      <c r="C587" s="2">
        <f t="shared" si="48"/>
        <v>0.33662621625333344</v>
      </c>
      <c r="D587" s="2">
        <f t="shared" si="50"/>
        <v>0.33551003425724457</v>
      </c>
      <c r="E587" s="2">
        <f t="shared" si="49"/>
        <v>1.1161819960888719E-3</v>
      </c>
      <c r="F587" s="2">
        <f t="shared" si="53"/>
        <v>1.3458606086916337E-3</v>
      </c>
      <c r="G587" s="2">
        <f t="shared" si="51"/>
        <v>-2.2967861260276179E-4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0.32</v>
      </c>
      <c r="C588" s="2">
        <f t="shared" si="48"/>
        <v>0.33560679836820523</v>
      </c>
      <c r="D588" s="2">
        <f t="shared" si="50"/>
        <v>0.33436114283078205</v>
      </c>
      <c r="E588" s="2">
        <f t="shared" si="49"/>
        <v>1.2456555374231737E-3</v>
      </c>
      <c r="F588" s="2">
        <f t="shared" si="53"/>
        <v>1.3258195944379418E-3</v>
      </c>
      <c r="G588" s="2">
        <f t="shared" si="51"/>
        <v>-8.0164057014768097E-5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0.32</v>
      </c>
      <c r="C589" s="2">
        <f t="shared" si="48"/>
        <v>0.334744214003866</v>
      </c>
      <c r="D589" s="2">
        <f t="shared" si="50"/>
        <v>0.33329735447294639</v>
      </c>
      <c r="E589" s="2">
        <f t="shared" si="49"/>
        <v>1.4468595309196086E-3</v>
      </c>
      <c r="F589" s="2">
        <f t="shared" si="53"/>
        <v>1.3500275817342753E-3</v>
      </c>
      <c r="G589" s="2">
        <f t="shared" si="51"/>
        <v>9.6831949185333327E-5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0.32</v>
      </c>
      <c r="C590" s="2">
        <f t="shared" si="48"/>
        <v>0.33401433492634819</v>
      </c>
      <c r="D590" s="2">
        <f t="shared" si="50"/>
        <v>0.33231236525272817</v>
      </c>
      <c r="E590" s="2">
        <f t="shared" si="49"/>
        <v>1.7019696736200185E-3</v>
      </c>
      <c r="F590" s="2">
        <f t="shared" si="53"/>
        <v>1.420416000111424E-3</v>
      </c>
      <c r="G590" s="2">
        <f t="shared" si="51"/>
        <v>2.8155367350859452E-4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0.31</v>
      </c>
      <c r="C591" s="2">
        <f t="shared" ref="C591:C654" si="54">$C$4*B581+C590*(1-$C$4)</f>
        <v>0.33339674493767923</v>
      </c>
      <c r="D591" s="2">
        <f t="shared" si="50"/>
        <v>0.3306595974562298</v>
      </c>
      <c r="E591" s="2">
        <f t="shared" si="49"/>
        <v>2.7371474814494312E-3</v>
      </c>
      <c r="F591" s="2">
        <f t="shared" si="53"/>
        <v>1.6837622963790254E-3</v>
      </c>
      <c r="G591" s="2">
        <f t="shared" si="51"/>
        <v>1.0533851850704058E-3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0.32</v>
      </c>
      <c r="C592" s="2">
        <f t="shared" si="54"/>
        <v>0.33287416879342091</v>
      </c>
      <c r="D592" s="2">
        <f t="shared" si="50"/>
        <v>0.32986999764465724</v>
      </c>
      <c r="E592" s="2">
        <f t="shared" si="49"/>
        <v>3.004171148763668E-3</v>
      </c>
      <c r="F592" s="2">
        <f t="shared" si="53"/>
        <v>1.9478440668559542E-3</v>
      </c>
      <c r="G592" s="2">
        <f t="shared" si="51"/>
        <v>1.0563270819077138E-3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0.32</v>
      </c>
      <c r="C593" s="2">
        <f t="shared" si="54"/>
        <v>0.33243198897904847</v>
      </c>
      <c r="D593" s="2">
        <f t="shared" si="50"/>
        <v>0.329138886708016</v>
      </c>
      <c r="E593" s="2">
        <f t="shared" si="49"/>
        <v>3.2931022710324664E-3</v>
      </c>
      <c r="F593" s="2">
        <f t="shared" si="53"/>
        <v>2.2168957076912567E-3</v>
      </c>
      <c r="G593" s="2">
        <f t="shared" si="51"/>
        <v>1.0762065633412097E-3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0.32</v>
      </c>
      <c r="C594" s="2">
        <f t="shared" si="54"/>
        <v>0.33205783682842566</v>
      </c>
      <c r="D594" s="2">
        <f t="shared" si="50"/>
        <v>0.32846193213705188</v>
      </c>
      <c r="E594" s="2">
        <f t="shared" si="49"/>
        <v>3.5959046913737747E-3</v>
      </c>
      <c r="F594" s="2">
        <f t="shared" si="53"/>
        <v>2.4926975044277603E-3</v>
      </c>
      <c r="G594" s="2">
        <f t="shared" si="51"/>
        <v>1.1032071869460144E-3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0.32</v>
      </c>
      <c r="C595" s="2">
        <f t="shared" si="54"/>
        <v>0.33174124654712944</v>
      </c>
      <c r="D595" s="2">
        <f t="shared" si="50"/>
        <v>0.32783512234912215</v>
      </c>
      <c r="E595" s="2">
        <f t="shared" si="49"/>
        <v>3.9061241980072881E-3</v>
      </c>
      <c r="F595" s="2">
        <f t="shared" si="53"/>
        <v>2.7753828431436658E-3</v>
      </c>
      <c r="G595" s="2">
        <f t="shared" si="51"/>
        <v>1.1307413548636222E-3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0.32</v>
      </c>
      <c r="C596" s="2">
        <f t="shared" si="54"/>
        <v>0.33147336246295572</v>
      </c>
      <c r="D596" s="2">
        <f t="shared" si="50"/>
        <v>0.32725474291585388</v>
      </c>
      <c r="E596" s="2">
        <f t="shared" si="49"/>
        <v>4.2186195471018428E-3</v>
      </c>
      <c r="F596" s="2">
        <f t="shared" si="53"/>
        <v>3.0640301839353016E-3</v>
      </c>
      <c r="G596" s="2">
        <f t="shared" si="51"/>
        <v>1.1545893631665412E-3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0.32</v>
      </c>
      <c r="C597" s="2">
        <f t="shared" si="54"/>
        <v>0.32970822977634717</v>
      </c>
      <c r="D597" s="2">
        <f t="shared" si="50"/>
        <v>0.32671735455171658</v>
      </c>
      <c r="E597" s="2">
        <f t="shared" si="49"/>
        <v>2.9908752246305959E-3</v>
      </c>
      <c r="F597" s="2">
        <f t="shared" si="53"/>
        <v>3.0493991920743607E-3</v>
      </c>
      <c r="G597" s="2">
        <f t="shared" si="51"/>
        <v>-5.8523967443764851E-5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0.32</v>
      </c>
      <c r="C598" s="2">
        <f t="shared" si="54"/>
        <v>0.32821465596460148</v>
      </c>
      <c r="D598" s="2">
        <f t="shared" si="50"/>
        <v>0.32621977273307096</v>
      </c>
      <c r="E598" s="2">
        <f t="shared" si="49"/>
        <v>1.9948832315305198E-3</v>
      </c>
      <c r="F598" s="2">
        <f t="shared" si="53"/>
        <v>2.8384959999655929E-3</v>
      </c>
      <c r="G598" s="2">
        <f t="shared" si="51"/>
        <v>-8.4361276843507305E-4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0.32</v>
      </c>
      <c r="C599" s="2">
        <f t="shared" si="54"/>
        <v>0.3269508627392782</v>
      </c>
      <c r="D599" s="2">
        <f t="shared" si="50"/>
        <v>0.32575904882691759</v>
      </c>
      <c r="E599" s="2">
        <f t="shared" si="49"/>
        <v>1.1918139123606175E-3</v>
      </c>
      <c r="F599" s="2">
        <f t="shared" si="53"/>
        <v>2.5091595824445977E-3</v>
      </c>
      <c r="G599" s="2">
        <f t="shared" si="51"/>
        <v>-1.3173456700839802E-3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0.32</v>
      </c>
      <c r="C600" s="2">
        <f t="shared" si="54"/>
        <v>0.32588149924092774</v>
      </c>
      <c r="D600" s="2">
        <f t="shared" si="50"/>
        <v>0.32533245261751631</v>
      </c>
      <c r="E600" s="2">
        <f t="shared" si="49"/>
        <v>5.4904662341143107E-4</v>
      </c>
      <c r="F600" s="2">
        <f t="shared" si="53"/>
        <v>2.1171369906379644E-3</v>
      </c>
      <c r="G600" s="2">
        <f t="shared" si="51"/>
        <v>-1.5680903672265333E-3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0.32</v>
      </c>
      <c r="C601" s="2">
        <f t="shared" si="54"/>
        <v>0.32343819166540039</v>
      </c>
      <c r="D601" s="2">
        <f t="shared" si="50"/>
        <v>0.32493745612732994</v>
      </c>
      <c r="E601" s="2">
        <f t="shared" si="49"/>
        <v>-1.4992644619295503E-3</v>
      </c>
      <c r="F601" s="2">
        <f t="shared" si="53"/>
        <v>1.3938567001244614E-3</v>
      </c>
      <c r="G601" s="2">
        <f t="shared" si="51"/>
        <v>-2.8931211620540119E-3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0.32</v>
      </c>
      <c r="C602" s="2">
        <f t="shared" si="54"/>
        <v>0.32290923910149266</v>
      </c>
      <c r="D602" s="2">
        <f t="shared" si="50"/>
        <v>0.32457171863641665</v>
      </c>
      <c r="E602" s="2">
        <f t="shared" si="49"/>
        <v>-1.6624795349239885E-3</v>
      </c>
      <c r="F602" s="2">
        <f t="shared" si="53"/>
        <v>7.8258945311477138E-4</v>
      </c>
      <c r="G602" s="2">
        <f t="shared" si="51"/>
        <v>-2.4450689880387601E-3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0.32</v>
      </c>
      <c r="C603" s="2">
        <f t="shared" si="54"/>
        <v>0.32246166385510916</v>
      </c>
      <c r="D603" s="2">
        <f t="shared" si="50"/>
        <v>0.32423307281149694</v>
      </c>
      <c r="E603" s="2">
        <f t="shared" si="49"/>
        <v>-1.7714089563877766E-3</v>
      </c>
      <c r="F603" s="2">
        <f t="shared" si="53"/>
        <v>2.7178977121426187E-4</v>
      </c>
      <c r="G603" s="2">
        <f t="shared" si="51"/>
        <v>-2.0431987276020385E-3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0.32</v>
      </c>
      <c r="C604" s="2">
        <f t="shared" si="54"/>
        <v>0.32208294633893852</v>
      </c>
      <c r="D604" s="2">
        <f t="shared" si="50"/>
        <v>0.32391951186249718</v>
      </c>
      <c r="E604" s="2">
        <f t="shared" ref="E604:E667" si="55">C604-D604</f>
        <v>-1.8365655235586531E-3</v>
      </c>
      <c r="F604" s="2">
        <f t="shared" si="53"/>
        <v>-1.4988128774032114E-4</v>
      </c>
      <c r="G604" s="2">
        <f t="shared" si="51"/>
        <v>-1.686684235818332E-3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0.32</v>
      </c>
      <c r="C605" s="2">
        <f t="shared" si="54"/>
        <v>0.32176249305602489</v>
      </c>
      <c r="D605" s="2">
        <f t="shared" ref="D605:D668" si="56">$D$4*B605+(1-$D$4)*D604</f>
        <v>0.3236291776504604</v>
      </c>
      <c r="E605" s="2">
        <f t="shared" si="55"/>
        <v>-1.8666845944355082E-3</v>
      </c>
      <c r="F605" s="2">
        <f t="shared" si="53"/>
        <v>-4.9324194907935856E-4</v>
      </c>
      <c r="G605" s="2">
        <f t="shared" si="51"/>
        <v>-1.3734426453561495E-3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0.32</v>
      </c>
      <c r="C606" s="2">
        <f t="shared" si="54"/>
        <v>0.32149134027817494</v>
      </c>
      <c r="D606" s="2">
        <f t="shared" si="56"/>
        <v>0.32336034967635224</v>
      </c>
      <c r="E606" s="2">
        <f t="shared" si="55"/>
        <v>-1.8690093981773015E-3</v>
      </c>
      <c r="F606" s="2">
        <f t="shared" si="53"/>
        <v>-7.6839543889894719E-4</v>
      </c>
      <c r="G606" s="2">
        <f t="shared" si="51"/>
        <v>-1.1006139592783543E-3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0.32</v>
      </c>
      <c r="C607" s="2">
        <f t="shared" si="54"/>
        <v>0.32126190331230187</v>
      </c>
      <c r="D607" s="2">
        <f t="shared" si="56"/>
        <v>0.32311143488551136</v>
      </c>
      <c r="E607" s="2">
        <f t="shared" si="55"/>
        <v>-1.8495315732094952E-3</v>
      </c>
      <c r="F607" s="2">
        <f t="shared" si="53"/>
        <v>-9.8462266576105685E-4</v>
      </c>
      <c r="G607" s="2">
        <f t="shared" si="51"/>
        <v>-8.6490890744843839E-4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0.31</v>
      </c>
      <c r="C608" s="2">
        <f t="shared" si="54"/>
        <v>0.32106776434117851</v>
      </c>
      <c r="D608" s="2">
        <f t="shared" si="56"/>
        <v>0.32214021748658461</v>
      </c>
      <c r="E608" s="2">
        <f t="shared" si="55"/>
        <v>-1.0724531454061048E-3</v>
      </c>
      <c r="F608" s="2">
        <f t="shared" si="53"/>
        <v>-1.0021887616900665E-3</v>
      </c>
      <c r="G608" s="2">
        <f t="shared" si="51"/>
        <v>-7.0264383716038331E-5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0.31</v>
      </c>
      <c r="C609" s="2">
        <f t="shared" si="54"/>
        <v>0.32090349290407411</v>
      </c>
      <c r="D609" s="2">
        <f t="shared" si="56"/>
        <v>0.32124094211720799</v>
      </c>
      <c r="E609" s="2">
        <f t="shared" si="55"/>
        <v>-3.3744921313388909E-4</v>
      </c>
      <c r="F609" s="2">
        <f t="shared" si="53"/>
        <v>-8.6924085197883109E-4</v>
      </c>
      <c r="G609" s="2">
        <f t="shared" si="51"/>
        <v>5.31791638844942E-4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0.31</v>
      </c>
      <c r="C610" s="2">
        <f t="shared" si="54"/>
        <v>0.32076449399575502</v>
      </c>
      <c r="D610" s="2">
        <f t="shared" si="56"/>
        <v>0.32040827973815555</v>
      </c>
      <c r="E610" s="2">
        <f t="shared" si="55"/>
        <v>3.5621425759946312E-4</v>
      </c>
      <c r="F610" s="2">
        <f t="shared" si="53"/>
        <v>-6.2414983006317233E-4</v>
      </c>
      <c r="G610" s="2">
        <f t="shared" si="51"/>
        <v>9.8036408766263546E-4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0.31</v>
      </c>
      <c r="C611" s="2">
        <f t="shared" si="54"/>
        <v>0.32064687953486964</v>
      </c>
      <c r="D611" s="2">
        <f t="shared" si="56"/>
        <v>0.31963729605384772</v>
      </c>
      <c r="E611" s="2">
        <f t="shared" si="55"/>
        <v>1.0095834810219251E-3</v>
      </c>
      <c r="F611" s="2">
        <f t="shared" si="53"/>
        <v>-2.9740316784615279E-4</v>
      </c>
      <c r="G611" s="2">
        <f t="shared" si="51"/>
        <v>1.3069866488680778E-3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0.31</v>
      </c>
      <c r="C612" s="2">
        <f t="shared" si="54"/>
        <v>0.32054735960642816</v>
      </c>
      <c r="D612" s="2">
        <f t="shared" si="56"/>
        <v>0.3189234222720812</v>
      </c>
      <c r="E612" s="2">
        <f t="shared" si="55"/>
        <v>1.6239373343469587E-3</v>
      </c>
      <c r="F612" s="2">
        <f t="shared" si="53"/>
        <v>8.6864932592469531E-5</v>
      </c>
      <c r="G612" s="2">
        <f t="shared" ref="G612:G675" si="57">E612-F612</f>
        <v>1.5370724017544893E-3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0.31</v>
      </c>
      <c r="C613" s="2">
        <f t="shared" si="54"/>
        <v>0.32046315043620843</v>
      </c>
      <c r="D613" s="2">
        <f t="shared" si="56"/>
        <v>0.31826242802970484</v>
      </c>
      <c r="E613" s="2">
        <f t="shared" si="55"/>
        <v>2.2007224065035969E-3</v>
      </c>
      <c r="F613" s="2">
        <f t="shared" ref="F613:F676" si="59">(E613*(2/(10)))+((1-(2/10))*F612)</f>
        <v>5.0963642737469504E-4</v>
      </c>
      <c r="G613" s="2">
        <f t="shared" si="57"/>
        <v>1.6910859791289018E-3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0.3</v>
      </c>
      <c r="C614" s="2">
        <f t="shared" si="54"/>
        <v>0.32039189652294559</v>
      </c>
      <c r="D614" s="2">
        <f t="shared" si="56"/>
        <v>0.31690965558306</v>
      </c>
      <c r="E614" s="2">
        <f t="shared" si="55"/>
        <v>3.4822409398855836E-3</v>
      </c>
      <c r="F614" s="2">
        <f t="shared" si="59"/>
        <v>1.1041573298768729E-3</v>
      </c>
      <c r="G614" s="2">
        <f t="shared" si="57"/>
        <v>2.3780836100087107E-3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0.28999999999999998</v>
      </c>
      <c r="C615" s="2">
        <f t="shared" si="54"/>
        <v>0.32033160475018474</v>
      </c>
      <c r="D615" s="2">
        <f t="shared" si="56"/>
        <v>0.3149163477620926</v>
      </c>
      <c r="E615" s="2">
        <f t="shared" si="55"/>
        <v>5.4152569880921431E-3</v>
      </c>
      <c r="F615" s="2">
        <f t="shared" si="59"/>
        <v>1.9663772615199273E-3</v>
      </c>
      <c r="G615" s="2">
        <f t="shared" si="57"/>
        <v>3.4488797265722158E-3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0.28999999999999998</v>
      </c>
      <c r="C616" s="2">
        <f t="shared" si="54"/>
        <v>0.32028058863477171</v>
      </c>
      <c r="D616" s="2">
        <f t="shared" si="56"/>
        <v>0.31307069237230795</v>
      </c>
      <c r="E616" s="2">
        <f t="shared" si="55"/>
        <v>7.2098962624637664E-3</v>
      </c>
      <c r="F616" s="2">
        <f t="shared" si="59"/>
        <v>3.0150810617086956E-3</v>
      </c>
      <c r="G616" s="2">
        <f t="shared" si="57"/>
        <v>4.1948152007550707E-3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0.28999999999999998</v>
      </c>
      <c r="C617" s="2">
        <f t="shared" si="54"/>
        <v>0.32023742115249915</v>
      </c>
      <c r="D617" s="2">
        <f t="shared" si="56"/>
        <v>0.31136175219658146</v>
      </c>
      <c r="E617" s="2">
        <f t="shared" si="55"/>
        <v>8.8756689559176816E-3</v>
      </c>
      <c r="F617" s="2">
        <f t="shared" si="59"/>
        <v>4.1871986405504933E-3</v>
      </c>
      <c r="G617" s="2">
        <f t="shared" si="57"/>
        <v>4.6884703153671882E-3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0.3</v>
      </c>
      <c r="C618" s="2">
        <f t="shared" si="54"/>
        <v>0.31866243328288391</v>
      </c>
      <c r="D618" s="2">
        <f t="shared" si="56"/>
        <v>0.31052014092276059</v>
      </c>
      <c r="E618" s="2">
        <f t="shared" si="55"/>
        <v>8.1422923601233155E-3</v>
      </c>
      <c r="F618" s="2">
        <f t="shared" si="59"/>
        <v>4.9782173844650579E-3</v>
      </c>
      <c r="G618" s="2">
        <f t="shared" si="57"/>
        <v>3.1640749756582575E-3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0.3</v>
      </c>
      <c r="C619" s="2">
        <f t="shared" si="54"/>
        <v>0.3173297512393633</v>
      </c>
      <c r="D619" s="2">
        <f t="shared" si="56"/>
        <v>0.30974087122477828</v>
      </c>
      <c r="E619" s="2">
        <f t="shared" si="55"/>
        <v>7.5888800145850199E-3</v>
      </c>
      <c r="F619" s="2">
        <f t="shared" si="59"/>
        <v>5.5003499104890503E-3</v>
      </c>
      <c r="G619" s="2">
        <f t="shared" si="57"/>
        <v>2.0885301040959696E-3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0.28999999999999998</v>
      </c>
      <c r="C620" s="2">
        <f t="shared" si="54"/>
        <v>0.31620209720253817</v>
      </c>
      <c r="D620" s="2">
        <f t="shared" si="56"/>
        <v>0.30827858446738732</v>
      </c>
      <c r="E620" s="2">
        <f t="shared" si="55"/>
        <v>7.9235127351508505E-3</v>
      </c>
      <c r="F620" s="2">
        <f t="shared" si="59"/>
        <v>5.9849824754214104E-3</v>
      </c>
      <c r="G620" s="2">
        <f t="shared" si="57"/>
        <v>1.9385302597294402E-3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0.3</v>
      </c>
      <c r="C621" s="2">
        <f t="shared" si="54"/>
        <v>0.31524792840214766</v>
      </c>
      <c r="D621" s="2">
        <f t="shared" si="56"/>
        <v>0.30766535598832156</v>
      </c>
      <c r="E621" s="2">
        <f t="shared" si="55"/>
        <v>7.5825724138260941E-3</v>
      </c>
      <c r="F621" s="2">
        <f t="shared" si="59"/>
        <v>6.3045004631023475E-3</v>
      </c>
      <c r="G621" s="2">
        <f t="shared" si="57"/>
        <v>1.2780719507237467E-3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0.28999999999999998</v>
      </c>
      <c r="C622" s="2">
        <f t="shared" si="54"/>
        <v>0.31444055480181726</v>
      </c>
      <c r="D622" s="2">
        <f t="shared" si="56"/>
        <v>0.30635681110029778</v>
      </c>
      <c r="E622" s="2">
        <f t="shared" si="55"/>
        <v>8.0837437015194857E-3</v>
      </c>
      <c r="F622" s="2">
        <f t="shared" si="59"/>
        <v>6.6603491107857758E-3</v>
      </c>
      <c r="G622" s="2">
        <f t="shared" si="57"/>
        <v>1.4233945907337099E-3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0.28999999999999998</v>
      </c>
      <c r="C623" s="2">
        <f t="shared" si="54"/>
        <v>0.3137573925246146</v>
      </c>
      <c r="D623" s="2">
        <f t="shared" si="56"/>
        <v>0.30514519546323871</v>
      </c>
      <c r="E623" s="2">
        <f t="shared" si="55"/>
        <v>8.6121970613758925E-3</v>
      </c>
      <c r="F623" s="2">
        <f t="shared" si="59"/>
        <v>7.0507187009037995E-3</v>
      </c>
      <c r="G623" s="2">
        <f t="shared" si="57"/>
        <v>1.561478360472093E-3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0.28000000000000003</v>
      </c>
      <c r="C624" s="2">
        <f t="shared" si="54"/>
        <v>0.31164087059775081</v>
      </c>
      <c r="D624" s="2">
        <f t="shared" si="56"/>
        <v>0.30328258839188765</v>
      </c>
      <c r="E624" s="2">
        <f t="shared" si="55"/>
        <v>8.3582822058631545E-3</v>
      </c>
      <c r="F624" s="2">
        <f t="shared" si="59"/>
        <v>7.312231401895671E-3</v>
      </c>
      <c r="G624" s="2">
        <f t="shared" si="57"/>
        <v>1.0460508039674835E-3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0.28000000000000003</v>
      </c>
      <c r="C625" s="2">
        <f t="shared" si="54"/>
        <v>0.30831150589040451</v>
      </c>
      <c r="D625" s="2">
        <f t="shared" si="56"/>
        <v>0.30155795221471077</v>
      </c>
      <c r="E625" s="2">
        <f t="shared" si="55"/>
        <v>6.7535536756937464E-3</v>
      </c>
      <c r="F625" s="2">
        <f t="shared" si="59"/>
        <v>7.2004958566552861E-3</v>
      </c>
      <c r="G625" s="2">
        <f t="shared" si="57"/>
        <v>-4.4694218096153968E-4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0.27</v>
      </c>
      <c r="C626" s="2">
        <f t="shared" si="54"/>
        <v>0.30549435113803458</v>
      </c>
      <c r="D626" s="2">
        <f t="shared" si="56"/>
        <v>0.29922032612473221</v>
      </c>
      <c r="E626" s="2">
        <f t="shared" si="55"/>
        <v>6.2740250133023756E-3</v>
      </c>
      <c r="F626" s="2">
        <f t="shared" si="59"/>
        <v>7.0152016879847044E-3</v>
      </c>
      <c r="G626" s="2">
        <f t="shared" si="57"/>
        <v>-7.4117667468232874E-4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0.27</v>
      </c>
      <c r="C627" s="2">
        <f t="shared" si="54"/>
        <v>0.30311060480910618</v>
      </c>
      <c r="D627" s="2">
        <f t="shared" si="56"/>
        <v>0.2970558575229002</v>
      </c>
      <c r="E627" s="2">
        <f t="shared" si="55"/>
        <v>6.0547472862059748E-3</v>
      </c>
      <c r="F627" s="2">
        <f t="shared" si="59"/>
        <v>6.8231108076289588E-3</v>
      </c>
      <c r="G627" s="2">
        <f t="shared" si="57"/>
        <v>-7.6836352142298399E-4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0.26</v>
      </c>
      <c r="C628" s="2">
        <f t="shared" si="54"/>
        <v>0.30263205022308987</v>
      </c>
      <c r="D628" s="2">
        <f t="shared" si="56"/>
        <v>0.29431097918787058</v>
      </c>
      <c r="E628" s="2">
        <f t="shared" si="55"/>
        <v>8.3210710352192852E-3</v>
      </c>
      <c r="F628" s="2">
        <f t="shared" si="59"/>
        <v>7.1227028531470251E-3</v>
      </c>
      <c r="G628" s="2">
        <f t="shared" si="57"/>
        <v>1.19836818207226E-3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0.27</v>
      </c>
      <c r="C629" s="2">
        <f t="shared" si="54"/>
        <v>0.30222711941953756</v>
      </c>
      <c r="D629" s="2">
        <f t="shared" si="56"/>
        <v>0.29251016591469498</v>
      </c>
      <c r="E629" s="2">
        <f t="shared" si="55"/>
        <v>9.7169535048425848E-3</v>
      </c>
      <c r="F629" s="2">
        <f t="shared" si="59"/>
        <v>7.6415529834861374E-3</v>
      </c>
      <c r="G629" s="2">
        <f t="shared" si="57"/>
        <v>2.0754005213564474E-3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0.27</v>
      </c>
      <c r="C630" s="2">
        <f t="shared" si="54"/>
        <v>0.30034602412422406</v>
      </c>
      <c r="D630" s="2">
        <f t="shared" si="56"/>
        <v>0.29084274621731016</v>
      </c>
      <c r="E630" s="2">
        <f t="shared" si="55"/>
        <v>9.5032779069139095E-3</v>
      </c>
      <c r="F630" s="2">
        <f t="shared" si="59"/>
        <v>8.0138979681716929E-3</v>
      </c>
      <c r="G630" s="2">
        <f t="shared" si="57"/>
        <v>1.4893799387422166E-3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0.26</v>
      </c>
      <c r="C631" s="2">
        <f t="shared" si="54"/>
        <v>0.3002927896435742</v>
      </c>
      <c r="D631" s="2">
        <f t="shared" si="56"/>
        <v>0.28855809834936125</v>
      </c>
      <c r="E631" s="2">
        <f t="shared" si="55"/>
        <v>1.1734691294212951E-2</v>
      </c>
      <c r="F631" s="2">
        <f t="shared" si="59"/>
        <v>8.7580566333799459E-3</v>
      </c>
      <c r="G631" s="2">
        <f t="shared" si="57"/>
        <v>2.9766346608330052E-3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0.27</v>
      </c>
      <c r="C632" s="2">
        <f t="shared" si="54"/>
        <v>0.29870928354456278</v>
      </c>
      <c r="D632" s="2">
        <f t="shared" si="56"/>
        <v>0.28718342439755673</v>
      </c>
      <c r="E632" s="2">
        <f t="shared" si="55"/>
        <v>1.1525859147006046E-2</v>
      </c>
      <c r="F632" s="2">
        <f t="shared" si="59"/>
        <v>9.3116171361051665E-3</v>
      </c>
      <c r="G632" s="2">
        <f t="shared" si="57"/>
        <v>2.2142420109008791E-3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0.28000000000000003</v>
      </c>
      <c r="C633" s="2">
        <f t="shared" si="54"/>
        <v>0.29736939376847621</v>
      </c>
      <c r="D633" s="2">
        <f t="shared" si="56"/>
        <v>0.28665131888662659</v>
      </c>
      <c r="E633" s="2">
        <f t="shared" si="55"/>
        <v>1.0718074881849615E-2</v>
      </c>
      <c r="F633" s="2">
        <f t="shared" si="59"/>
        <v>9.5929086852540573E-3</v>
      </c>
      <c r="G633" s="2">
        <f t="shared" si="57"/>
        <v>1.1251661965955579E-3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0.28999999999999998</v>
      </c>
      <c r="C634" s="2">
        <f t="shared" si="54"/>
        <v>0.29469717934255679</v>
      </c>
      <c r="D634" s="2">
        <f t="shared" si="56"/>
        <v>0.28689936933946908</v>
      </c>
      <c r="E634" s="2">
        <f t="shared" si="55"/>
        <v>7.7978100030877129E-3</v>
      </c>
      <c r="F634" s="2">
        <f t="shared" si="59"/>
        <v>9.2338889488207884E-3</v>
      </c>
      <c r="G634" s="2">
        <f t="shared" si="57"/>
        <v>-1.4360789457330755E-3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0.3</v>
      </c>
      <c r="C635" s="2">
        <f t="shared" si="54"/>
        <v>0.29243607482831729</v>
      </c>
      <c r="D635" s="2">
        <f t="shared" si="56"/>
        <v>0.28786978642543432</v>
      </c>
      <c r="E635" s="2">
        <f t="shared" si="55"/>
        <v>4.5662884028829787E-3</v>
      </c>
      <c r="F635" s="2">
        <f t="shared" si="59"/>
        <v>8.3003688396332265E-3</v>
      </c>
      <c r="G635" s="2">
        <f t="shared" si="57"/>
        <v>-3.7340804367502478E-3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0.31</v>
      </c>
      <c r="C636" s="2">
        <f t="shared" si="54"/>
        <v>0.28898437100857616</v>
      </c>
      <c r="D636" s="2">
        <f t="shared" si="56"/>
        <v>0.28950906150503175</v>
      </c>
      <c r="E636" s="2">
        <f t="shared" si="55"/>
        <v>-5.2469049645559318E-4</v>
      </c>
      <c r="F636" s="2">
        <f t="shared" si="59"/>
        <v>6.5353569724154632E-3</v>
      </c>
      <c r="G636" s="2">
        <f t="shared" si="57"/>
        <v>-7.0600474688710564E-3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0.32</v>
      </c>
      <c r="C637" s="2">
        <f t="shared" si="54"/>
        <v>0.28606369854571828</v>
      </c>
      <c r="D637" s="2">
        <f t="shared" si="56"/>
        <v>0.29176764954169609</v>
      </c>
      <c r="E637" s="2">
        <f t="shared" si="55"/>
        <v>-5.7039509959778134E-3</v>
      </c>
      <c r="F637" s="2">
        <f t="shared" si="59"/>
        <v>4.0874953787368084E-3</v>
      </c>
      <c r="G637" s="2">
        <f t="shared" si="57"/>
        <v>-9.7914463747146227E-3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0.33</v>
      </c>
      <c r="C638" s="2">
        <f t="shared" si="54"/>
        <v>0.28205389876945391</v>
      </c>
      <c r="D638" s="2">
        <f t="shared" si="56"/>
        <v>0.29459967550157046</v>
      </c>
      <c r="E638" s="2">
        <f t="shared" si="55"/>
        <v>-1.2545776732116543E-2</v>
      </c>
      <c r="F638" s="2">
        <f t="shared" si="59"/>
        <v>7.6084095656613797E-4</v>
      </c>
      <c r="G638" s="2">
        <f t="shared" si="57"/>
        <v>-1.330661768868268E-2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0.35</v>
      </c>
      <c r="C639" s="2">
        <f t="shared" si="54"/>
        <v>0.28019945280492253</v>
      </c>
      <c r="D639" s="2">
        <f t="shared" si="56"/>
        <v>0.29870340324219485</v>
      </c>
      <c r="E639" s="2">
        <f t="shared" si="55"/>
        <v>-1.8503950437272321E-2</v>
      </c>
      <c r="F639" s="2">
        <f t="shared" si="59"/>
        <v>-3.0921173222015542E-3</v>
      </c>
      <c r="G639" s="2">
        <f t="shared" si="57"/>
        <v>-1.5411833115070767E-2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0.37</v>
      </c>
      <c r="C640" s="2">
        <f t="shared" si="54"/>
        <v>0.27863030621954982</v>
      </c>
      <c r="D640" s="2">
        <f t="shared" si="56"/>
        <v>0.30398463263166187</v>
      </c>
      <c r="E640" s="2">
        <f t="shared" si="55"/>
        <v>-2.5354326412112049E-2</v>
      </c>
      <c r="F640" s="2">
        <f t="shared" si="59"/>
        <v>-7.5445591401836539E-3</v>
      </c>
      <c r="G640" s="2">
        <f t="shared" si="57"/>
        <v>-1.7809767271928394E-2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0.39</v>
      </c>
      <c r="C641" s="2">
        <f t="shared" si="54"/>
        <v>0.27576410526269601</v>
      </c>
      <c r="D641" s="2">
        <f t="shared" si="56"/>
        <v>0.31035614132561284</v>
      </c>
      <c r="E641" s="2">
        <f t="shared" si="55"/>
        <v>-3.4592036062916831E-2</v>
      </c>
      <c r="F641" s="2">
        <f t="shared" si="59"/>
        <v>-1.295405452473029E-2</v>
      </c>
      <c r="G641" s="2">
        <f t="shared" si="57"/>
        <v>-2.1637981538186541E-2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0.41</v>
      </c>
      <c r="C642" s="2">
        <f t="shared" si="54"/>
        <v>0.27487731983766583</v>
      </c>
      <c r="D642" s="2">
        <f t="shared" si="56"/>
        <v>0.31773716789408596</v>
      </c>
      <c r="E642" s="2">
        <f t="shared" si="55"/>
        <v>-4.2859848056420125E-2</v>
      </c>
      <c r="F642" s="2">
        <f t="shared" si="59"/>
        <v>-1.8935213231068258E-2</v>
      </c>
      <c r="G642" s="2">
        <f t="shared" si="57"/>
        <v>-2.3924634825351867E-2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0.42</v>
      </c>
      <c r="C643" s="2">
        <f t="shared" si="54"/>
        <v>0.27566542447802495</v>
      </c>
      <c r="D643" s="2">
        <f t="shared" si="56"/>
        <v>0.32531219249452403</v>
      </c>
      <c r="E643" s="2">
        <f t="shared" si="55"/>
        <v>-4.9646768016499088E-2</v>
      </c>
      <c r="F643" s="2">
        <f t="shared" si="59"/>
        <v>-2.5077524188154426E-2</v>
      </c>
      <c r="G643" s="2">
        <f t="shared" si="57"/>
        <v>-2.4569243828344661E-2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0.43</v>
      </c>
      <c r="C644" s="2">
        <f t="shared" si="54"/>
        <v>0.27787074378909804</v>
      </c>
      <c r="D644" s="2">
        <f t="shared" si="56"/>
        <v>0.33306684490233707</v>
      </c>
      <c r="E644" s="2">
        <f t="shared" si="55"/>
        <v>-5.5196101113239027E-2</v>
      </c>
      <c r="F644" s="2">
        <f t="shared" si="59"/>
        <v>-3.1101239573171346E-2</v>
      </c>
      <c r="G644" s="2">
        <f t="shared" si="57"/>
        <v>-2.409486154006768E-2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0.41</v>
      </c>
      <c r="C645" s="2">
        <f t="shared" si="54"/>
        <v>0.2812752447446214</v>
      </c>
      <c r="D645" s="2">
        <f t="shared" si="56"/>
        <v>0.33876559713179361</v>
      </c>
      <c r="E645" s="2">
        <f t="shared" si="55"/>
        <v>-5.7490352387172206E-2</v>
      </c>
      <c r="F645" s="2">
        <f t="shared" si="59"/>
        <v>-3.6379062135971516E-2</v>
      </c>
      <c r="G645" s="2">
        <f t="shared" si="57"/>
        <v>-2.111129025120069E-2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0.4</v>
      </c>
      <c r="C646" s="2">
        <f t="shared" si="54"/>
        <v>0.28569443786083348</v>
      </c>
      <c r="D646" s="2">
        <f t="shared" si="56"/>
        <v>0.34330147882573481</v>
      </c>
      <c r="E646" s="2">
        <f t="shared" si="55"/>
        <v>-5.7607040964901324E-2</v>
      </c>
      <c r="F646" s="2">
        <f t="shared" si="59"/>
        <v>-4.0624657901757483E-2</v>
      </c>
      <c r="G646" s="2">
        <f t="shared" si="57"/>
        <v>-1.6982383063143841E-2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0.41</v>
      </c>
      <c r="C647" s="2">
        <f t="shared" si="54"/>
        <v>0.29097221665147449</v>
      </c>
      <c r="D647" s="2">
        <f t="shared" si="56"/>
        <v>0.34824211002382854</v>
      </c>
      <c r="E647" s="2">
        <f t="shared" si="55"/>
        <v>-5.7269893372354053E-2</v>
      </c>
      <c r="F647" s="2">
        <f t="shared" si="59"/>
        <v>-4.3953704995876794E-2</v>
      </c>
      <c r="G647" s="2">
        <f t="shared" si="57"/>
        <v>-1.3316188376477259E-2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0.43</v>
      </c>
      <c r="C648" s="2">
        <f t="shared" si="54"/>
        <v>0.29697649101278611</v>
      </c>
      <c r="D648" s="2">
        <f t="shared" si="56"/>
        <v>0.35429825002206344</v>
      </c>
      <c r="E648" s="2">
        <f t="shared" si="55"/>
        <v>-5.7321759009277329E-2</v>
      </c>
      <c r="F648" s="2">
        <f t="shared" si="59"/>
        <v>-4.6627315798556904E-2</v>
      </c>
      <c r="G648" s="2">
        <f t="shared" si="57"/>
        <v>-1.0694443210720425E-2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0.44</v>
      </c>
      <c r="C649" s="2">
        <f t="shared" si="54"/>
        <v>0.30513395393389597</v>
      </c>
      <c r="D649" s="2">
        <f t="shared" si="56"/>
        <v>0.36064652779820694</v>
      </c>
      <c r="E649" s="2">
        <f t="shared" si="55"/>
        <v>-5.5512573864310966E-2</v>
      </c>
      <c r="F649" s="2">
        <f t="shared" si="59"/>
        <v>-4.8404367411707713E-2</v>
      </c>
      <c r="G649" s="2">
        <f t="shared" si="57"/>
        <v>-7.1082064526032523E-3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0.43</v>
      </c>
      <c r="C650" s="2">
        <f t="shared" si="54"/>
        <v>0.3151133456363735</v>
      </c>
      <c r="D650" s="2">
        <f t="shared" si="56"/>
        <v>0.36578382203537679</v>
      </c>
      <c r="E650" s="2">
        <f t="shared" si="55"/>
        <v>-5.0670476399003295E-2</v>
      </c>
      <c r="F650" s="2">
        <f t="shared" si="59"/>
        <v>-4.885758920916683E-2</v>
      </c>
      <c r="G650" s="2">
        <f t="shared" si="57"/>
        <v>-1.8128871898364651E-3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0.42</v>
      </c>
      <c r="C651" s="2">
        <f t="shared" si="54"/>
        <v>0.3266343693846237</v>
      </c>
      <c r="D651" s="2">
        <f t="shared" si="56"/>
        <v>0.36979983521794146</v>
      </c>
      <c r="E651" s="2">
        <f t="shared" si="55"/>
        <v>-4.3165465833317762E-2</v>
      </c>
      <c r="F651" s="2">
        <f t="shared" si="59"/>
        <v>-4.7719164533997022E-2</v>
      </c>
      <c r="G651" s="2">
        <f t="shared" si="57"/>
        <v>4.5536987006792595E-3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0.41</v>
      </c>
      <c r="C652" s="2">
        <f t="shared" si="54"/>
        <v>0.3394598510177585</v>
      </c>
      <c r="D652" s="2">
        <f t="shared" si="56"/>
        <v>0.37277762520179769</v>
      </c>
      <c r="E652" s="2">
        <f t="shared" si="55"/>
        <v>-3.3317774184039195E-2</v>
      </c>
      <c r="F652" s="2">
        <f t="shared" si="59"/>
        <v>-4.483888646400546E-2</v>
      </c>
      <c r="G652" s="2">
        <f t="shared" si="57"/>
        <v>1.1521112279966265E-2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0.41</v>
      </c>
      <c r="C653" s="2">
        <f t="shared" si="54"/>
        <v>0.3518506431688726</v>
      </c>
      <c r="D653" s="2">
        <f t="shared" si="56"/>
        <v>0.3755348381498127</v>
      </c>
      <c r="E653" s="2">
        <f t="shared" si="55"/>
        <v>-2.3684194980940099E-2</v>
      </c>
      <c r="F653" s="2">
        <f t="shared" si="59"/>
        <v>-4.0607948167392389E-2</v>
      </c>
      <c r="G653" s="2">
        <f t="shared" si="57"/>
        <v>1.6923753186452291E-2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0.41</v>
      </c>
      <c r="C654" s="2">
        <f t="shared" si="54"/>
        <v>0.36387362114289223</v>
      </c>
      <c r="D654" s="2">
        <f t="shared" si="56"/>
        <v>0.37808781310167844</v>
      </c>
      <c r="E654" s="2">
        <f t="shared" si="55"/>
        <v>-1.4214191958786204E-2</v>
      </c>
      <c r="F654" s="2">
        <f t="shared" si="59"/>
        <v>-3.5329196925671151E-2</v>
      </c>
      <c r="G654" s="2">
        <f t="shared" si="57"/>
        <v>2.1115004966884947E-2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0.41</v>
      </c>
      <c r="C655" s="2">
        <f t="shared" ref="C655:C718" si="60">$C$4*B645+C654*(1-$C$4)</f>
        <v>0.37096998712090884</v>
      </c>
      <c r="D655" s="2">
        <f t="shared" si="56"/>
        <v>0.38045167879785041</v>
      </c>
      <c r="E655" s="2">
        <f t="shared" si="55"/>
        <v>-9.4816916769415727E-3</v>
      </c>
      <c r="F655" s="2">
        <f t="shared" si="59"/>
        <v>-3.0159695875925239E-2</v>
      </c>
      <c r="G655" s="2">
        <f t="shared" si="57"/>
        <v>2.0678004198983666E-2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0.41</v>
      </c>
      <c r="C656" s="2">
        <f t="shared" si="60"/>
        <v>0.37543614294846134</v>
      </c>
      <c r="D656" s="2">
        <f t="shared" si="56"/>
        <v>0.38264044333134301</v>
      </c>
      <c r="E656" s="2">
        <f t="shared" si="55"/>
        <v>-7.2043003828816676E-3</v>
      </c>
      <c r="F656" s="2">
        <f t="shared" si="59"/>
        <v>-2.5568616777316526E-2</v>
      </c>
      <c r="G656" s="2">
        <f t="shared" si="57"/>
        <v>1.8364316394434858E-2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0.39</v>
      </c>
      <c r="C657" s="2">
        <f t="shared" si="60"/>
        <v>0.38075365941792882</v>
      </c>
      <c r="D657" s="2">
        <f t="shared" si="56"/>
        <v>0.38318559567716948</v>
      </c>
      <c r="E657" s="2">
        <f t="shared" si="55"/>
        <v>-2.4319362592406524E-3</v>
      </c>
      <c r="F657" s="2">
        <f t="shared" si="59"/>
        <v>-2.0941280673701351E-2</v>
      </c>
      <c r="G657" s="2">
        <f t="shared" si="57"/>
        <v>1.8509344414460699E-2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0.38</v>
      </c>
      <c r="C658" s="2">
        <f t="shared" si="60"/>
        <v>0.38833001950747825</v>
      </c>
      <c r="D658" s="2">
        <f t="shared" si="56"/>
        <v>0.38294962562700879</v>
      </c>
      <c r="E658" s="2">
        <f t="shared" si="55"/>
        <v>5.3803938804694584E-3</v>
      </c>
      <c r="F658" s="2">
        <f t="shared" si="59"/>
        <v>-1.5676945762867191E-2</v>
      </c>
      <c r="G658" s="2">
        <f t="shared" si="57"/>
        <v>2.1057339643336649E-2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0.4</v>
      </c>
      <c r="C659" s="2">
        <f t="shared" si="60"/>
        <v>0.39627924727555852</v>
      </c>
      <c r="D659" s="2">
        <f t="shared" si="56"/>
        <v>0.38421261632130443</v>
      </c>
      <c r="E659" s="2">
        <f t="shared" si="55"/>
        <v>1.2066630954254087E-2</v>
      </c>
      <c r="F659" s="2">
        <f t="shared" si="59"/>
        <v>-1.0128230419442935E-2</v>
      </c>
      <c r="G659" s="2">
        <f t="shared" si="57"/>
        <v>2.2194861373697021E-2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0.4</v>
      </c>
      <c r="C660" s="2">
        <f t="shared" si="60"/>
        <v>0.40146705538701105</v>
      </c>
      <c r="D660" s="2">
        <f t="shared" si="56"/>
        <v>0.38538205214935595</v>
      </c>
      <c r="E660" s="2">
        <f t="shared" si="55"/>
        <v>1.6085003237655104E-2</v>
      </c>
      <c r="F660" s="2">
        <f t="shared" si="59"/>
        <v>-4.8855836880233282E-3</v>
      </c>
      <c r="G660" s="2">
        <f t="shared" si="57"/>
        <v>2.0970586925678433E-2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0.39</v>
      </c>
      <c r="C661" s="2">
        <f t="shared" si="60"/>
        <v>0.4043182776351632</v>
      </c>
      <c r="D661" s="2">
        <f t="shared" si="56"/>
        <v>0.38572412236051479</v>
      </c>
      <c r="E661" s="2">
        <f t="shared" si="55"/>
        <v>1.8594155274648416E-2</v>
      </c>
      <c r="F661" s="2">
        <f t="shared" si="59"/>
        <v>-1.8963589548897904E-4</v>
      </c>
      <c r="G661" s="2">
        <f t="shared" si="57"/>
        <v>1.8783791170137395E-2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0.39</v>
      </c>
      <c r="C662" s="2">
        <f t="shared" si="60"/>
        <v>0.40519238876821501</v>
      </c>
      <c r="D662" s="2">
        <f t="shared" si="56"/>
        <v>0.3860408540375137</v>
      </c>
      <c r="E662" s="2">
        <f t="shared" si="55"/>
        <v>1.9151534730701303E-2</v>
      </c>
      <c r="F662" s="2">
        <f t="shared" si="59"/>
        <v>3.6785982297490773E-3</v>
      </c>
      <c r="G662" s="2">
        <f t="shared" si="57"/>
        <v>1.5472936500952226E-2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0.39</v>
      </c>
      <c r="C663" s="2">
        <f t="shared" si="60"/>
        <v>0.40593202126541272</v>
      </c>
      <c r="D663" s="2">
        <f t="shared" si="56"/>
        <v>0.38633412410880902</v>
      </c>
      <c r="E663" s="2">
        <f t="shared" si="55"/>
        <v>1.9597897156603705E-2</v>
      </c>
      <c r="F663" s="2">
        <f t="shared" si="59"/>
        <v>6.8624580151200034E-3</v>
      </c>
      <c r="G663" s="2">
        <f t="shared" si="57"/>
        <v>1.2735439141483701E-2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0.4</v>
      </c>
      <c r="C664" s="2">
        <f t="shared" si="60"/>
        <v>0.40655786414765693</v>
      </c>
      <c r="D664" s="2">
        <f t="shared" si="56"/>
        <v>0.3873464112118602</v>
      </c>
      <c r="E664" s="2">
        <f t="shared" si="55"/>
        <v>1.9211452935796736E-2</v>
      </c>
      <c r="F664" s="2">
        <f t="shared" si="59"/>
        <v>9.3322569992553492E-3</v>
      </c>
      <c r="G664" s="2">
        <f t="shared" si="57"/>
        <v>9.8791959365413864E-3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0.39</v>
      </c>
      <c r="C665" s="2">
        <f t="shared" si="60"/>
        <v>0.40708742350955585</v>
      </c>
      <c r="D665" s="2">
        <f t="shared" si="56"/>
        <v>0.38754297334431503</v>
      </c>
      <c r="E665" s="2">
        <f t="shared" si="55"/>
        <v>1.9544450165240812E-2</v>
      </c>
      <c r="F665" s="2">
        <f t="shared" si="59"/>
        <v>1.1374695632452442E-2</v>
      </c>
      <c r="G665" s="2">
        <f t="shared" si="57"/>
        <v>8.1697545327883703E-3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0.39</v>
      </c>
      <c r="C666" s="2">
        <f t="shared" si="60"/>
        <v>0.40753551220039341</v>
      </c>
      <c r="D666" s="2">
        <f t="shared" si="56"/>
        <v>0.38772497531881023</v>
      </c>
      <c r="E666" s="2">
        <f t="shared" si="55"/>
        <v>1.9810536881583185E-2</v>
      </c>
      <c r="F666" s="2">
        <f t="shared" si="59"/>
        <v>1.306186388227859E-2</v>
      </c>
      <c r="G666" s="2">
        <f t="shared" si="57"/>
        <v>6.7486729993045946E-3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0.4</v>
      </c>
      <c r="C667" s="2">
        <f t="shared" si="60"/>
        <v>0.40483774109264059</v>
      </c>
      <c r="D667" s="2">
        <f t="shared" si="56"/>
        <v>0.38863423640630573</v>
      </c>
      <c r="E667" s="2">
        <f t="shared" si="55"/>
        <v>1.6203504686334858E-2</v>
      </c>
      <c r="F667" s="2">
        <f t="shared" si="59"/>
        <v>1.3690192043089845E-2</v>
      </c>
      <c r="G667" s="2">
        <f t="shared" si="57"/>
        <v>2.513312643245013E-3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0.4</v>
      </c>
      <c r="C668" s="2">
        <f t="shared" si="60"/>
        <v>0.40101655015531124</v>
      </c>
      <c r="D668" s="2">
        <f t="shared" si="56"/>
        <v>0.38947614482065346</v>
      </c>
      <c r="E668" s="2">
        <f t="shared" ref="E668:E731" si="61">C668-D668</f>
        <v>1.1540405334657777E-2</v>
      </c>
      <c r="F668" s="2">
        <f t="shared" si="59"/>
        <v>1.3260234701403433E-2</v>
      </c>
      <c r="G668" s="2">
        <f t="shared" si="57"/>
        <v>-1.7198293667456555E-3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0.39</v>
      </c>
      <c r="C669" s="2">
        <f t="shared" si="60"/>
        <v>0.40086015782372492</v>
      </c>
      <c r="D669" s="2">
        <f t="shared" ref="D669:D732" si="62">$D$4*B669+(1-$D$4)*D668</f>
        <v>0.38951494890801247</v>
      </c>
      <c r="E669" s="2">
        <f t="shared" si="61"/>
        <v>1.1345208915712446E-2</v>
      </c>
      <c r="F669" s="2">
        <f t="shared" si="59"/>
        <v>1.2877229544265236E-2</v>
      </c>
      <c r="G669" s="2">
        <f t="shared" si="57"/>
        <v>-1.5320206285527899E-3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0.39</v>
      </c>
      <c r="C670" s="2">
        <f t="shared" si="60"/>
        <v>0.40072782585084415</v>
      </c>
      <c r="D670" s="2">
        <f t="shared" si="62"/>
        <v>0.38955087861853011</v>
      </c>
      <c r="E670" s="2">
        <f t="shared" si="61"/>
        <v>1.117694723231405E-2</v>
      </c>
      <c r="F670" s="2">
        <f t="shared" si="59"/>
        <v>1.2537173081875E-2</v>
      </c>
      <c r="G670" s="2">
        <f t="shared" si="57"/>
        <v>-1.3602258495609507E-3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0.38</v>
      </c>
      <c r="C671" s="2">
        <f t="shared" si="60"/>
        <v>0.39907739110456042</v>
      </c>
      <c r="D671" s="2">
        <f t="shared" si="62"/>
        <v>0.38884340612826862</v>
      </c>
      <c r="E671" s="2">
        <f t="shared" si="61"/>
        <v>1.0233984976291799E-2</v>
      </c>
      <c r="F671" s="2">
        <f t="shared" si="59"/>
        <v>1.2076535460758361E-2</v>
      </c>
      <c r="G671" s="2">
        <f t="shared" si="57"/>
        <v>-1.8425504844665624E-3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0.38</v>
      </c>
      <c r="C672" s="2">
        <f t="shared" si="60"/>
        <v>0.39768086939616648</v>
      </c>
      <c r="D672" s="2">
        <f t="shared" si="62"/>
        <v>0.38818833900765615</v>
      </c>
      <c r="E672" s="2">
        <f t="shared" si="61"/>
        <v>9.492530388510334E-3</v>
      </c>
      <c r="F672" s="2">
        <f t="shared" si="59"/>
        <v>1.1559734446308756E-2</v>
      </c>
      <c r="G672" s="2">
        <f t="shared" si="57"/>
        <v>-2.0672040577984219E-3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5">
        <f>TITRES_STAT!D676</f>
        <v>0.37</v>
      </c>
      <c r="C673" s="2">
        <f t="shared" si="60"/>
        <v>0.39649919718137161</v>
      </c>
      <c r="D673" s="2">
        <f t="shared" si="62"/>
        <v>0.38684105463671864</v>
      </c>
      <c r="E673" s="2">
        <f t="shared" si="61"/>
        <v>9.6581425446529701E-3</v>
      </c>
      <c r="F673" s="2">
        <f t="shared" si="59"/>
        <v>1.1179416065977599E-2</v>
      </c>
      <c r="G673" s="2">
        <f t="shared" si="57"/>
        <v>-1.5212735213246294E-3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0.36</v>
      </c>
      <c r="C674" s="2">
        <f t="shared" si="60"/>
        <v>0.39703778223039138</v>
      </c>
      <c r="D674" s="2">
        <f t="shared" si="62"/>
        <v>0.38485282836733209</v>
      </c>
      <c r="E674" s="2">
        <f t="shared" si="61"/>
        <v>1.2184953863059289E-2</v>
      </c>
      <c r="F674" s="2">
        <f t="shared" si="59"/>
        <v>1.1380523625393938E-2</v>
      </c>
      <c r="G674" s="2">
        <f t="shared" si="57"/>
        <v>8.0443023766535102E-4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0.36</v>
      </c>
      <c r="C675" s="2">
        <f t="shared" si="60"/>
        <v>0.39595504650263885</v>
      </c>
      <c r="D675" s="2">
        <f t="shared" si="62"/>
        <v>0.38301187811790011</v>
      </c>
      <c r="E675" s="2">
        <f t="shared" si="61"/>
        <v>1.2943168384738746E-2</v>
      </c>
      <c r="F675" s="2">
        <f t="shared" si="59"/>
        <v>1.16930525772629E-2</v>
      </c>
      <c r="G675" s="2">
        <f t="shared" si="57"/>
        <v>1.2501158074758462E-3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0.36</v>
      </c>
      <c r="C676" s="2">
        <f t="shared" si="60"/>
        <v>0.39503888550223287</v>
      </c>
      <c r="D676" s="2">
        <f t="shared" si="62"/>
        <v>0.38130729455361123</v>
      </c>
      <c r="E676" s="2">
        <f t="shared" si="61"/>
        <v>1.3731590948621641E-2</v>
      </c>
      <c r="F676" s="2">
        <f t="shared" si="59"/>
        <v>1.2100760251534649E-2</v>
      </c>
      <c r="G676" s="2">
        <f t="shared" ref="G676:G739" si="63">E676-F676</f>
        <v>1.6308306970869921E-3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0.35</v>
      </c>
      <c r="C677" s="2">
        <f t="shared" si="60"/>
        <v>0.39580213388650476</v>
      </c>
      <c r="D677" s="2">
        <f t="shared" si="62"/>
        <v>0.37898823569778817</v>
      </c>
      <c r="E677" s="2">
        <f t="shared" si="61"/>
        <v>1.6813898188716592E-2</v>
      </c>
      <c r="F677" s="2">
        <f t="shared" ref="F677:F740" si="65">(E677*(2/(10)))+((1-(2/10))*F676)</f>
        <v>1.3043387838971039E-2</v>
      </c>
      <c r="G677" s="2">
        <f t="shared" si="63"/>
        <v>3.7705103497455532E-3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0.34</v>
      </c>
      <c r="C678" s="2">
        <f t="shared" si="60"/>
        <v>0.39644795944242711</v>
      </c>
      <c r="D678" s="2">
        <f t="shared" si="62"/>
        <v>0.37610021823869277</v>
      </c>
      <c r="E678" s="2">
        <f t="shared" si="61"/>
        <v>2.0347741203734337E-2</v>
      </c>
      <c r="F678" s="2">
        <f t="shared" si="65"/>
        <v>1.4504258511923699E-2</v>
      </c>
      <c r="G678" s="2">
        <f t="shared" si="63"/>
        <v>5.8434826918106388E-3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0.33</v>
      </c>
      <c r="C679" s="2">
        <f t="shared" si="60"/>
        <v>0.39545596568205371</v>
      </c>
      <c r="D679" s="2">
        <f t="shared" si="62"/>
        <v>0.37268538725804884</v>
      </c>
      <c r="E679" s="2">
        <f t="shared" si="61"/>
        <v>2.2770578424004873E-2</v>
      </c>
      <c r="F679" s="2">
        <f t="shared" si="65"/>
        <v>1.6157522494339934E-2</v>
      </c>
      <c r="G679" s="2">
        <f t="shared" si="63"/>
        <v>6.6130559296649384E-3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0.33</v>
      </c>
      <c r="C680" s="2">
        <f t="shared" si="60"/>
        <v>0.39461658634635316</v>
      </c>
      <c r="D680" s="2">
        <f t="shared" si="62"/>
        <v>0.36952350672041556</v>
      </c>
      <c r="E680" s="2">
        <f t="shared" si="61"/>
        <v>2.5093079625937598E-2</v>
      </c>
      <c r="F680" s="2">
        <f t="shared" si="65"/>
        <v>1.7944633920659467E-2</v>
      </c>
      <c r="G680" s="2">
        <f t="shared" si="63"/>
        <v>7.1484457052781308E-3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0.34</v>
      </c>
      <c r="C681" s="2">
        <f t="shared" si="60"/>
        <v>0.39236788075460649</v>
      </c>
      <c r="D681" s="2">
        <f t="shared" si="62"/>
        <v>0.36733658029668109</v>
      </c>
      <c r="E681" s="2">
        <f t="shared" si="61"/>
        <v>2.5031300457925398E-2</v>
      </c>
      <c r="F681" s="2">
        <f t="shared" si="65"/>
        <v>1.9361967228112655E-2</v>
      </c>
      <c r="G681" s="2">
        <f t="shared" si="63"/>
        <v>5.6693332298127438E-3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0.35</v>
      </c>
      <c r="C682" s="2">
        <f t="shared" si="60"/>
        <v>0.39046512986928239</v>
      </c>
      <c r="D682" s="2">
        <f t="shared" si="62"/>
        <v>0.36605238916359356</v>
      </c>
      <c r="E682" s="2">
        <f t="shared" si="61"/>
        <v>2.4412740705688829E-2</v>
      </c>
      <c r="F682" s="2">
        <f t="shared" si="65"/>
        <v>2.0372121923627889E-2</v>
      </c>
      <c r="G682" s="2">
        <f t="shared" si="63"/>
        <v>4.0406187820609396E-3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0.37</v>
      </c>
      <c r="C683" s="2">
        <f t="shared" si="60"/>
        <v>0.38731664835093121</v>
      </c>
      <c r="D683" s="2">
        <f t="shared" si="62"/>
        <v>0.36634480478110515</v>
      </c>
      <c r="E683" s="2">
        <f t="shared" si="61"/>
        <v>2.0971843569826065E-2</v>
      </c>
      <c r="F683" s="2">
        <f t="shared" si="65"/>
        <v>2.0492066252867525E-2</v>
      </c>
      <c r="G683" s="2">
        <f t="shared" si="63"/>
        <v>4.7977731695853995E-4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0.39</v>
      </c>
      <c r="C684" s="2">
        <f t="shared" si="60"/>
        <v>0.38311408706617256</v>
      </c>
      <c r="D684" s="2">
        <f t="shared" si="62"/>
        <v>0.36809704146398625</v>
      </c>
      <c r="E684" s="2">
        <f t="shared" si="61"/>
        <v>1.5017045602186307E-2</v>
      </c>
      <c r="F684" s="2">
        <f t="shared" si="65"/>
        <v>1.9397062122731283E-2</v>
      </c>
      <c r="G684" s="2">
        <f t="shared" si="63"/>
        <v>-4.3800165205449756E-3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0.41</v>
      </c>
      <c r="C685" s="2">
        <f t="shared" si="60"/>
        <v>0.37955807367137678</v>
      </c>
      <c r="D685" s="2">
        <f t="shared" si="62"/>
        <v>0.3712009643185058</v>
      </c>
      <c r="E685" s="2">
        <f t="shared" si="61"/>
        <v>8.3571093528709839E-3</v>
      </c>
      <c r="F685" s="2">
        <f t="shared" si="65"/>
        <v>1.7189071568759224E-2</v>
      </c>
      <c r="G685" s="2">
        <f t="shared" si="63"/>
        <v>-8.8319622158882401E-3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0.42</v>
      </c>
      <c r="C686" s="2">
        <f t="shared" si="60"/>
        <v>0.37654913926039574</v>
      </c>
      <c r="D686" s="2">
        <f t="shared" si="62"/>
        <v>0.37481570770232014</v>
      </c>
      <c r="E686" s="2">
        <f t="shared" si="61"/>
        <v>1.7334315580755932E-3</v>
      </c>
      <c r="F686" s="2">
        <f t="shared" si="65"/>
        <v>1.4097943566622497E-2</v>
      </c>
      <c r="G686" s="2">
        <f t="shared" si="63"/>
        <v>-1.2364512008546904E-2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0.42</v>
      </c>
      <c r="C687" s="2">
        <f t="shared" si="60"/>
        <v>0.37246465629725789</v>
      </c>
      <c r="D687" s="2">
        <f t="shared" si="62"/>
        <v>0.37816269231696309</v>
      </c>
      <c r="E687" s="2">
        <f t="shared" si="61"/>
        <v>-5.6980360197051994E-3</v>
      </c>
      <c r="F687" s="2">
        <f t="shared" si="65"/>
        <v>1.0138747649356959E-2</v>
      </c>
      <c r="G687" s="2">
        <f t="shared" si="63"/>
        <v>-1.583678366906216E-2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0.41</v>
      </c>
      <c r="C688" s="2">
        <f t="shared" si="60"/>
        <v>0.36747009378998746</v>
      </c>
      <c r="D688" s="2">
        <f t="shared" si="62"/>
        <v>0.38052101140459549</v>
      </c>
      <c r="E688" s="2">
        <f t="shared" si="61"/>
        <v>-1.3050917614608026E-2</v>
      </c>
      <c r="F688" s="2">
        <f t="shared" si="65"/>
        <v>5.5008145965639611E-3</v>
      </c>
      <c r="G688" s="2">
        <f t="shared" si="63"/>
        <v>-1.8551732211171987E-2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0.4</v>
      </c>
      <c r="C689" s="2">
        <f t="shared" si="60"/>
        <v>0.36170546397614323</v>
      </c>
      <c r="D689" s="2">
        <f t="shared" si="62"/>
        <v>0.38196389944869952</v>
      </c>
      <c r="E689" s="2">
        <f t="shared" si="61"/>
        <v>-2.0258435472556291E-2</v>
      </c>
      <c r="F689" s="2">
        <f t="shared" si="65"/>
        <v>3.4896458273991123E-4</v>
      </c>
      <c r="G689" s="2">
        <f t="shared" si="63"/>
        <v>-2.0607400055296203E-2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0.39</v>
      </c>
      <c r="C690" s="2">
        <f t="shared" si="60"/>
        <v>0.35682770028750582</v>
      </c>
      <c r="D690" s="2">
        <f t="shared" si="62"/>
        <v>0.38255916615620328</v>
      </c>
      <c r="E690" s="2">
        <f t="shared" si="61"/>
        <v>-2.5731465868697456E-2</v>
      </c>
      <c r="F690" s="2">
        <f t="shared" si="65"/>
        <v>-4.8671215075475624E-3</v>
      </c>
      <c r="G690" s="2">
        <f t="shared" si="63"/>
        <v>-2.0864344361149895E-2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0.38</v>
      </c>
      <c r="C691" s="2">
        <f t="shared" si="60"/>
        <v>0.35423882332019724</v>
      </c>
      <c r="D691" s="2">
        <f t="shared" si="62"/>
        <v>0.38236959829278083</v>
      </c>
      <c r="E691" s="2">
        <f t="shared" si="61"/>
        <v>-2.8130774972583594E-2</v>
      </c>
      <c r="F691" s="2">
        <f t="shared" si="65"/>
        <v>-9.5198522005547695E-3</v>
      </c>
      <c r="G691" s="2">
        <f t="shared" si="63"/>
        <v>-1.8610922772028825E-2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0.37</v>
      </c>
      <c r="C692" s="2">
        <f t="shared" si="60"/>
        <v>0.35358669665555154</v>
      </c>
      <c r="D692" s="2">
        <f t="shared" si="62"/>
        <v>0.38145333175257484</v>
      </c>
      <c r="E692" s="2">
        <f t="shared" si="61"/>
        <v>-2.7866635097023307E-2</v>
      </c>
      <c r="F692" s="2">
        <f t="shared" si="65"/>
        <v>-1.3189208779848478E-2</v>
      </c>
      <c r="G692" s="2">
        <f t="shared" si="63"/>
        <v>-1.4677426317174828E-2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0.38</v>
      </c>
      <c r="C693" s="2">
        <f t="shared" si="60"/>
        <v>0.35611182024700511</v>
      </c>
      <c r="D693" s="2">
        <f t="shared" si="62"/>
        <v>0.38134567754868043</v>
      </c>
      <c r="E693" s="2">
        <f t="shared" si="61"/>
        <v>-2.5233857301675322E-2</v>
      </c>
      <c r="F693" s="2">
        <f t="shared" si="65"/>
        <v>-1.5598138484213847E-2</v>
      </c>
      <c r="G693" s="2">
        <f t="shared" si="63"/>
        <v>-9.635718817461475E-3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0.38</v>
      </c>
      <c r="C694" s="2">
        <f t="shared" si="60"/>
        <v>0.36132538636285044</v>
      </c>
      <c r="D694" s="2">
        <f t="shared" si="62"/>
        <v>0.38124599773025963</v>
      </c>
      <c r="E694" s="2">
        <f t="shared" si="61"/>
        <v>-1.9920611367409191E-2</v>
      </c>
      <c r="F694" s="2">
        <f t="shared" si="65"/>
        <v>-1.6462633060852917E-2</v>
      </c>
      <c r="G694" s="2">
        <f t="shared" si="63"/>
        <v>-3.4579783065562739E-3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0.38</v>
      </c>
      <c r="C695" s="2">
        <f t="shared" si="60"/>
        <v>0.36881378846087348</v>
      </c>
      <c r="D695" s="2">
        <f t="shared" si="62"/>
        <v>0.38115370160209228</v>
      </c>
      <c r="E695" s="2">
        <f t="shared" si="61"/>
        <v>-1.2339913141218795E-2</v>
      </c>
      <c r="F695" s="2">
        <f t="shared" si="65"/>
        <v>-1.5638089076926095E-2</v>
      </c>
      <c r="G695" s="2">
        <f t="shared" si="63"/>
        <v>3.2981759357073002E-3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0.37</v>
      </c>
      <c r="C696" s="2">
        <f t="shared" si="60"/>
        <v>0.37668859023612372</v>
      </c>
      <c r="D696" s="2">
        <f t="shared" si="62"/>
        <v>0.38032750148341876</v>
      </c>
      <c r="E696" s="2">
        <f t="shared" si="61"/>
        <v>-3.6389112472950402E-3</v>
      </c>
      <c r="F696" s="2">
        <f t="shared" si="65"/>
        <v>-1.3238253510999885E-2</v>
      </c>
      <c r="G696" s="2">
        <f t="shared" si="63"/>
        <v>9.5993422637048447E-3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0.38</v>
      </c>
      <c r="C697" s="2">
        <f t="shared" si="60"/>
        <v>0.38335188404595083</v>
      </c>
      <c r="D697" s="2">
        <f t="shared" si="62"/>
        <v>0.38030324211427663</v>
      </c>
      <c r="E697" s="2">
        <f t="shared" si="61"/>
        <v>3.0486419316742008E-3</v>
      </c>
      <c r="F697" s="2">
        <f t="shared" si="65"/>
        <v>-9.9808744224650688E-3</v>
      </c>
      <c r="G697" s="2">
        <f t="shared" si="63"/>
        <v>1.302951635413927E-2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0.38</v>
      </c>
      <c r="C698" s="2">
        <f t="shared" si="60"/>
        <v>0.38745159419272762</v>
      </c>
      <c r="D698" s="2">
        <f t="shared" si="62"/>
        <v>0.38028077973544133</v>
      </c>
      <c r="E698" s="2">
        <f t="shared" si="61"/>
        <v>7.1708144572862897E-3</v>
      </c>
      <c r="F698" s="2">
        <f t="shared" si="65"/>
        <v>-6.5505366465147975E-3</v>
      </c>
      <c r="G698" s="2">
        <f t="shared" si="63"/>
        <v>1.3721351103801087E-2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0.4</v>
      </c>
      <c r="C699" s="2">
        <f t="shared" si="60"/>
        <v>0.38938211816307722</v>
      </c>
      <c r="D699" s="2">
        <f t="shared" si="62"/>
        <v>0.38174146271800125</v>
      </c>
      <c r="E699" s="2">
        <f t="shared" si="61"/>
        <v>7.6406554450759723E-3</v>
      </c>
      <c r="F699" s="2">
        <f t="shared" si="65"/>
        <v>-3.7122982281966432E-3</v>
      </c>
      <c r="G699" s="2">
        <f t="shared" si="63"/>
        <v>1.1352953673272615E-2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0.41</v>
      </c>
      <c r="C700" s="2">
        <f t="shared" si="60"/>
        <v>0.38947717690721917</v>
      </c>
      <c r="D700" s="2">
        <f t="shared" si="62"/>
        <v>0.38383468770185303</v>
      </c>
      <c r="E700" s="2">
        <f t="shared" si="61"/>
        <v>5.6424892053661413E-3</v>
      </c>
      <c r="F700" s="2">
        <f t="shared" si="65"/>
        <v>-1.8413407414840865E-3</v>
      </c>
      <c r="G700" s="2">
        <f t="shared" si="63"/>
        <v>7.4838299468502276E-3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0.4</v>
      </c>
      <c r="C701" s="2">
        <f t="shared" si="60"/>
        <v>0.38801914969072387</v>
      </c>
      <c r="D701" s="2">
        <f t="shared" si="62"/>
        <v>0.38503211824245648</v>
      </c>
      <c r="E701" s="2">
        <f t="shared" si="61"/>
        <v>2.9870314482673965E-3</v>
      </c>
      <c r="F701" s="2">
        <f t="shared" si="65"/>
        <v>-8.7566630353378989E-4</v>
      </c>
      <c r="G701" s="2">
        <f t="shared" si="63"/>
        <v>3.8626977518011864E-3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0.4</v>
      </c>
      <c r="C702" s="2">
        <f t="shared" si="60"/>
        <v>0.38524697281522785</v>
      </c>
      <c r="D702" s="2">
        <f t="shared" si="62"/>
        <v>0.38614085022449673</v>
      </c>
      <c r="E702" s="2">
        <f t="shared" si="61"/>
        <v>-8.9387740926888393E-4</v>
      </c>
      <c r="F702" s="2">
        <f t="shared" si="65"/>
        <v>-8.7930852468080876E-4</v>
      </c>
      <c r="G702" s="2">
        <f t="shared" si="63"/>
        <v>-1.4568884588075167E-5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0.39</v>
      </c>
      <c r="C703" s="2">
        <f t="shared" si="60"/>
        <v>0.38443974622826971</v>
      </c>
      <c r="D703" s="2">
        <f t="shared" si="62"/>
        <v>0.38642671317083033</v>
      </c>
      <c r="E703" s="2">
        <f t="shared" si="61"/>
        <v>-1.9869669425606196E-3</v>
      </c>
      <c r="F703" s="2">
        <f t="shared" si="65"/>
        <v>-1.1008402082567711E-3</v>
      </c>
      <c r="G703" s="2">
        <f t="shared" si="63"/>
        <v>-8.8612673430384851E-4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0.4</v>
      </c>
      <c r="C704" s="2">
        <f t="shared" si="60"/>
        <v>0.38375670834699743</v>
      </c>
      <c r="D704" s="2">
        <f t="shared" si="62"/>
        <v>0.38743214182484287</v>
      </c>
      <c r="E704" s="2">
        <f t="shared" si="61"/>
        <v>-3.6754334778454356E-3</v>
      </c>
      <c r="F704" s="2">
        <f t="shared" si="65"/>
        <v>-1.615758862174504E-3</v>
      </c>
      <c r="G704" s="2">
        <f t="shared" si="63"/>
        <v>-2.0596746156709318E-3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0.41</v>
      </c>
      <c r="C705" s="2">
        <f t="shared" si="60"/>
        <v>0.38317875321669015</v>
      </c>
      <c r="D705" s="2">
        <f t="shared" si="62"/>
        <v>0.38910383502300266</v>
      </c>
      <c r="E705" s="2">
        <f t="shared" si="61"/>
        <v>-5.9250818063125155E-3</v>
      </c>
      <c r="F705" s="2">
        <f t="shared" si="65"/>
        <v>-2.4776234510021063E-3</v>
      </c>
      <c r="G705" s="2">
        <f t="shared" si="63"/>
        <v>-3.4474583553104092E-3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0.41</v>
      </c>
      <c r="C706" s="2">
        <f t="shared" si="60"/>
        <v>0.38115125272181472</v>
      </c>
      <c r="D706" s="2">
        <f t="shared" si="62"/>
        <v>0.39065169909537284</v>
      </c>
      <c r="E706" s="2">
        <f t="shared" si="61"/>
        <v>-9.5004463735581246E-3</v>
      </c>
      <c r="F706" s="2">
        <f t="shared" si="65"/>
        <v>-3.8821880355133101E-3</v>
      </c>
      <c r="G706" s="2">
        <f t="shared" si="63"/>
        <v>-5.6182583380448145E-3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0.41</v>
      </c>
      <c r="C707" s="2">
        <f t="shared" si="60"/>
        <v>0.38097413691845861</v>
      </c>
      <c r="D707" s="2">
        <f t="shared" si="62"/>
        <v>0.39208490656978967</v>
      </c>
      <c r="E707" s="2">
        <f t="shared" si="61"/>
        <v>-1.1110769651331065E-2</v>
      </c>
      <c r="F707" s="2">
        <f t="shared" si="65"/>
        <v>-5.3279043586768613E-3</v>
      </c>
      <c r="G707" s="2">
        <f t="shared" si="63"/>
        <v>-5.7828652926542037E-3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0.41</v>
      </c>
      <c r="C708" s="2">
        <f t="shared" si="60"/>
        <v>0.3808242697002342</v>
      </c>
      <c r="D708" s="2">
        <f t="shared" si="62"/>
        <v>0.39341195052758304</v>
      </c>
      <c r="E708" s="2">
        <f t="shared" si="61"/>
        <v>-1.2587680827348846E-2</v>
      </c>
      <c r="F708" s="2">
        <f t="shared" si="65"/>
        <v>-6.7798596524112579E-3</v>
      </c>
      <c r="G708" s="2">
        <f t="shared" si="63"/>
        <v>-5.8078211749375882E-3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0.41</v>
      </c>
      <c r="C709" s="2">
        <f t="shared" si="60"/>
        <v>0.38377438205404429</v>
      </c>
      <c r="D709" s="2">
        <f t="shared" si="62"/>
        <v>0.39464069493294729</v>
      </c>
      <c r="E709" s="2">
        <f t="shared" si="61"/>
        <v>-1.0866312878902995E-2</v>
      </c>
      <c r="F709" s="2">
        <f t="shared" si="65"/>
        <v>-7.5971502977096057E-3</v>
      </c>
      <c r="G709" s="2">
        <f t="shared" si="63"/>
        <v>-3.2691625811933894E-3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0.41</v>
      </c>
      <c r="C710" s="2">
        <f t="shared" si="60"/>
        <v>0.38780909250726825</v>
      </c>
      <c r="D710" s="2">
        <f t="shared" si="62"/>
        <v>0.39577842123421048</v>
      </c>
      <c r="E710" s="2">
        <f t="shared" si="61"/>
        <v>-7.9693287269422264E-3</v>
      </c>
      <c r="F710" s="2">
        <f t="shared" si="65"/>
        <v>-7.6715859835561305E-3</v>
      </c>
      <c r="G710" s="2">
        <f t="shared" si="63"/>
        <v>-2.9774274338609588E-4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0.4</v>
      </c>
      <c r="C711" s="2">
        <f t="shared" si="60"/>
        <v>0.38968461673691929</v>
      </c>
      <c r="D711" s="2">
        <f t="shared" si="62"/>
        <v>0.39609113077241709</v>
      </c>
      <c r="E711" s="2">
        <f t="shared" si="61"/>
        <v>-6.4065140354978012E-3</v>
      </c>
      <c r="F711" s="2">
        <f t="shared" si="65"/>
        <v>-7.4185715939444653E-3</v>
      </c>
      <c r="G711" s="2">
        <f t="shared" si="63"/>
        <v>1.0120575584466641E-3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0.4</v>
      </c>
      <c r="C712" s="2">
        <f t="shared" si="60"/>
        <v>0.39127159877739326</v>
      </c>
      <c r="D712" s="2">
        <f t="shared" si="62"/>
        <v>0.39638067664112692</v>
      </c>
      <c r="E712" s="2">
        <f t="shared" si="61"/>
        <v>-5.1090778637336576E-3</v>
      </c>
      <c r="F712" s="2">
        <f t="shared" si="65"/>
        <v>-6.9566728479023045E-3</v>
      </c>
      <c r="G712" s="2">
        <f t="shared" si="63"/>
        <v>1.8475949841686469E-3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0.39</v>
      </c>
      <c r="C713" s="2">
        <f t="shared" si="60"/>
        <v>0.39107596819625584</v>
      </c>
      <c r="D713" s="2">
        <f t="shared" si="62"/>
        <v>0.39590803392696938</v>
      </c>
      <c r="E713" s="2">
        <f t="shared" si="61"/>
        <v>-4.8320657307135417E-3</v>
      </c>
      <c r="F713" s="2">
        <f t="shared" si="65"/>
        <v>-6.5317514244645526E-3</v>
      </c>
      <c r="G713" s="2">
        <f t="shared" si="63"/>
        <v>1.6996856937510109E-3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0.39</v>
      </c>
      <c r="C714" s="2">
        <f t="shared" si="60"/>
        <v>0.39244889616606266</v>
      </c>
      <c r="D714" s="2">
        <f t="shared" si="62"/>
        <v>0.39547040178423093</v>
      </c>
      <c r="E714" s="2">
        <f t="shared" si="61"/>
        <v>-3.0215056181682742E-3</v>
      </c>
      <c r="F714" s="2">
        <f t="shared" si="65"/>
        <v>-5.8297022632052978E-3</v>
      </c>
      <c r="G714" s="2">
        <f t="shared" si="63"/>
        <v>2.8081966450370236E-3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0.39</v>
      </c>
      <c r="C715" s="2">
        <f t="shared" si="60"/>
        <v>0.39514906598666838</v>
      </c>
      <c r="D715" s="2">
        <f t="shared" si="62"/>
        <v>0.39506518683725089</v>
      </c>
      <c r="E715" s="2">
        <f t="shared" si="61"/>
        <v>8.3879149417487309E-5</v>
      </c>
      <c r="F715" s="2">
        <f t="shared" si="65"/>
        <v>-4.6469859806807417E-3</v>
      </c>
      <c r="G715" s="2">
        <f t="shared" si="63"/>
        <v>4.730865130098229E-3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0.39</v>
      </c>
      <c r="C716" s="2">
        <f t="shared" si="60"/>
        <v>0.39743382506564245</v>
      </c>
      <c r="D716" s="2">
        <f t="shared" si="62"/>
        <v>0.39468998781226938</v>
      </c>
      <c r="E716" s="2">
        <f t="shared" si="61"/>
        <v>2.7438372533730715E-3</v>
      </c>
      <c r="F716" s="2">
        <f t="shared" si="65"/>
        <v>-3.168821333869979E-3</v>
      </c>
      <c r="G716" s="2">
        <f t="shared" si="63"/>
        <v>5.9126585872430505E-3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0.39</v>
      </c>
      <c r="C717" s="2">
        <f t="shared" si="60"/>
        <v>0.39936708274785132</v>
      </c>
      <c r="D717" s="2">
        <f t="shared" si="62"/>
        <v>0.39434258130765687</v>
      </c>
      <c r="E717" s="2">
        <f t="shared" si="61"/>
        <v>5.024501440194451E-3</v>
      </c>
      <c r="F717" s="2">
        <f t="shared" si="65"/>
        <v>-1.5301567790570933E-3</v>
      </c>
      <c r="G717" s="2">
        <f t="shared" si="63"/>
        <v>6.5546582192515445E-3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0.39</v>
      </c>
      <c r="C718" s="2">
        <f t="shared" si="60"/>
        <v>0.40100291617125883</v>
      </c>
      <c r="D718" s="2">
        <f t="shared" si="62"/>
        <v>0.39402090861820083</v>
      </c>
      <c r="E718" s="2">
        <f t="shared" si="61"/>
        <v>6.9820075530580006E-3</v>
      </c>
      <c r="F718" s="2">
        <f t="shared" si="65"/>
        <v>1.7227608736592533E-4</v>
      </c>
      <c r="G718" s="2">
        <f t="shared" si="63"/>
        <v>6.8097314656920755E-3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0.38</v>
      </c>
      <c r="C719" s="2">
        <f t="shared" ref="C719:C782" si="66">$C$4*B709+C718*(1-$C$4)</f>
        <v>0.4023870829141421</v>
      </c>
      <c r="D719" s="2">
        <f t="shared" si="62"/>
        <v>0.39298232279463041</v>
      </c>
      <c r="E719" s="2">
        <f t="shared" si="61"/>
        <v>9.4047601195116903E-3</v>
      </c>
      <c r="F719" s="2">
        <f t="shared" si="65"/>
        <v>2.0187728937950786E-3</v>
      </c>
      <c r="G719" s="2">
        <f t="shared" si="63"/>
        <v>7.3859872257166122E-3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0.38</v>
      </c>
      <c r="C720" s="2">
        <f t="shared" si="66"/>
        <v>0.40355830092735101</v>
      </c>
      <c r="D720" s="2">
        <f t="shared" si="62"/>
        <v>0.39202066925428741</v>
      </c>
      <c r="E720" s="2">
        <f t="shared" si="61"/>
        <v>1.1537631673063597E-2</v>
      </c>
      <c r="F720" s="2">
        <f t="shared" si="65"/>
        <v>3.9225446496487827E-3</v>
      </c>
      <c r="G720" s="2">
        <f t="shared" si="63"/>
        <v>7.6150870234148148E-3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0.38</v>
      </c>
      <c r="C721" s="2">
        <f t="shared" si="66"/>
        <v>0.40301087001545083</v>
      </c>
      <c r="D721" s="2">
        <f t="shared" si="62"/>
        <v>0.39113024930952539</v>
      </c>
      <c r="E721" s="2">
        <f t="shared" si="61"/>
        <v>1.1880620705925438E-2</v>
      </c>
      <c r="F721" s="2">
        <f t="shared" si="65"/>
        <v>5.5141598609041147E-3</v>
      </c>
      <c r="G721" s="2">
        <f t="shared" si="63"/>
        <v>6.3664608450213229E-3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0.38</v>
      </c>
      <c r="C722" s="2">
        <f t="shared" si="66"/>
        <v>0.402547659243843</v>
      </c>
      <c r="D722" s="2">
        <f t="shared" si="62"/>
        <v>0.39030578639770869</v>
      </c>
      <c r="E722" s="2">
        <f t="shared" si="61"/>
        <v>1.2241872846134316E-2</v>
      </c>
      <c r="F722" s="2">
        <f t="shared" si="65"/>
        <v>6.8597024579501549E-3</v>
      </c>
      <c r="G722" s="2">
        <f t="shared" si="63"/>
        <v>5.3821703881841614E-3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0.38</v>
      </c>
      <c r="C723" s="2">
        <f t="shared" si="66"/>
        <v>0.40061725012940563</v>
      </c>
      <c r="D723" s="2">
        <f t="shared" si="62"/>
        <v>0.3895423948126932</v>
      </c>
      <c r="E723" s="2">
        <f t="shared" si="61"/>
        <v>1.1074855316712429E-2</v>
      </c>
      <c r="F723" s="2">
        <f t="shared" si="65"/>
        <v>7.70273302970261E-3</v>
      </c>
      <c r="G723" s="2">
        <f t="shared" si="63"/>
        <v>3.3721222870098187E-3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0.37</v>
      </c>
      <c r="C724" s="2">
        <f t="shared" si="66"/>
        <v>0.39898382703257401</v>
      </c>
      <c r="D724" s="2">
        <f t="shared" si="62"/>
        <v>0.38809481001175294</v>
      </c>
      <c r="E724" s="2">
        <f t="shared" si="61"/>
        <v>1.0889017020821068E-2</v>
      </c>
      <c r="F724" s="2">
        <f t="shared" si="65"/>
        <v>8.3399898279263012E-3</v>
      </c>
      <c r="G724" s="2">
        <f t="shared" si="63"/>
        <v>2.5490271928947667E-3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0.37</v>
      </c>
      <c r="C725" s="2">
        <f t="shared" si="66"/>
        <v>0.39760169979679338</v>
      </c>
      <c r="D725" s="2">
        <f t="shared" si="62"/>
        <v>0.38675445371458606</v>
      </c>
      <c r="E725" s="2">
        <f t="shared" si="61"/>
        <v>1.0847246082207329E-2</v>
      </c>
      <c r="F725" s="2">
        <f t="shared" si="65"/>
        <v>8.8414410787825068E-3</v>
      </c>
      <c r="G725" s="2">
        <f t="shared" si="63"/>
        <v>2.0058050034248223E-3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0.37</v>
      </c>
      <c r="C726" s="2">
        <f t="shared" si="66"/>
        <v>0.39643220752036362</v>
      </c>
      <c r="D726" s="2">
        <f t="shared" si="62"/>
        <v>0.38551338306906113</v>
      </c>
      <c r="E726" s="2">
        <f t="shared" si="61"/>
        <v>1.0918824451302489E-2</v>
      </c>
      <c r="F726" s="2">
        <f t="shared" si="65"/>
        <v>9.2569177532865043E-3</v>
      </c>
      <c r="G726" s="2">
        <f t="shared" si="63"/>
        <v>1.6619066980159847E-3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0.37</v>
      </c>
      <c r="C727" s="2">
        <f t="shared" si="66"/>
        <v>0.39544263713261535</v>
      </c>
      <c r="D727" s="2">
        <f t="shared" si="62"/>
        <v>0.38436424358246396</v>
      </c>
      <c r="E727" s="2">
        <f t="shared" si="61"/>
        <v>1.1078393550151389E-2</v>
      </c>
      <c r="F727" s="2">
        <f t="shared" si="65"/>
        <v>9.6212129126594815E-3</v>
      </c>
      <c r="G727" s="2">
        <f t="shared" si="63"/>
        <v>1.4571806374919071E-3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0.36</v>
      </c>
      <c r="C728" s="2">
        <f t="shared" si="66"/>
        <v>0.39460530834298219</v>
      </c>
      <c r="D728" s="2">
        <f t="shared" si="62"/>
        <v>0.38255948479857776</v>
      </c>
      <c r="E728" s="2">
        <f t="shared" si="61"/>
        <v>1.2045823544404421E-2</v>
      </c>
      <c r="F728" s="2">
        <f t="shared" si="65"/>
        <v>1.0106135039008471E-2</v>
      </c>
      <c r="G728" s="2">
        <f t="shared" si="63"/>
        <v>1.939688505395951E-3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0.37</v>
      </c>
      <c r="C729" s="2">
        <f t="shared" si="66"/>
        <v>0.39235833782867724</v>
      </c>
      <c r="D729" s="2">
        <f t="shared" si="62"/>
        <v>0.38162915259127567</v>
      </c>
      <c r="E729" s="2">
        <f t="shared" si="61"/>
        <v>1.0729185237401573E-2</v>
      </c>
      <c r="F729" s="2">
        <f t="shared" si="65"/>
        <v>1.0230745078687091E-2</v>
      </c>
      <c r="G729" s="2">
        <f t="shared" si="63"/>
        <v>4.9844015871448183E-4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0.37</v>
      </c>
      <c r="C730" s="2">
        <f t="shared" si="66"/>
        <v>0.39045705508580381</v>
      </c>
      <c r="D730" s="2">
        <f t="shared" si="62"/>
        <v>0.38076773388081075</v>
      </c>
      <c r="E730" s="2">
        <f t="shared" si="61"/>
        <v>9.6893212049930511E-3</v>
      </c>
      <c r="F730" s="2">
        <f t="shared" si="65"/>
        <v>1.0122460303948285E-2</v>
      </c>
      <c r="G730" s="2">
        <f t="shared" si="63"/>
        <v>-4.3313909895523368E-4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0.36</v>
      </c>
      <c r="C731" s="2">
        <f t="shared" si="66"/>
        <v>0.38884827738029554</v>
      </c>
      <c r="D731" s="2">
        <f t="shared" si="62"/>
        <v>0.37922938322297295</v>
      </c>
      <c r="E731" s="2">
        <f t="shared" si="61"/>
        <v>9.6188941573225883E-3</v>
      </c>
      <c r="F731" s="2">
        <f t="shared" si="65"/>
        <v>1.0021747074623145E-2</v>
      </c>
      <c r="G731" s="2">
        <f t="shared" si="63"/>
        <v>-4.0285291730055711E-4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0.37</v>
      </c>
      <c r="C732" s="2">
        <f t="shared" si="66"/>
        <v>0.38748700393717311</v>
      </c>
      <c r="D732" s="2">
        <f t="shared" si="62"/>
        <v>0.37854572520645641</v>
      </c>
      <c r="E732" s="2">
        <f t="shared" ref="E732:E795" si="67">C732-D732</f>
        <v>8.9412787307167063E-3</v>
      </c>
      <c r="F732" s="2">
        <f t="shared" si="65"/>
        <v>9.8056534058418576E-3</v>
      </c>
      <c r="G732" s="2">
        <f t="shared" si="63"/>
        <v>-8.6437467512515131E-4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0.37</v>
      </c>
      <c r="C733" s="2">
        <f t="shared" si="66"/>
        <v>0.38633515717760802</v>
      </c>
      <c r="D733" s="2">
        <f t="shared" ref="D733:D796" si="68">$D$4*B733+(1-$D$4)*D732</f>
        <v>0.37791270852449665</v>
      </c>
      <c r="E733" s="2">
        <f t="shared" si="67"/>
        <v>8.4224486531113696E-3</v>
      </c>
      <c r="F733" s="2">
        <f t="shared" si="65"/>
        <v>9.5290124552957593E-3</v>
      </c>
      <c r="G733" s="2">
        <f t="shared" si="63"/>
        <v>-1.1065638021843897E-3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0.36</v>
      </c>
      <c r="C734" s="2">
        <f t="shared" si="66"/>
        <v>0.38382205607336062</v>
      </c>
      <c r="D734" s="2">
        <f t="shared" si="68"/>
        <v>0.37658584122638578</v>
      </c>
      <c r="E734" s="2">
        <f t="shared" si="67"/>
        <v>7.2362148469748422E-3</v>
      </c>
      <c r="F734" s="2">
        <f t="shared" si="65"/>
        <v>9.0704529336315762E-3</v>
      </c>
      <c r="G734" s="2">
        <f t="shared" si="63"/>
        <v>-1.8342380866567341E-3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0.36</v>
      </c>
      <c r="C735" s="2">
        <f t="shared" si="66"/>
        <v>0.38169558590822822</v>
      </c>
      <c r="D735" s="2">
        <f t="shared" si="68"/>
        <v>0.37535726039480166</v>
      </c>
      <c r="E735" s="2">
        <f t="shared" si="67"/>
        <v>6.338325513426557E-3</v>
      </c>
      <c r="F735" s="2">
        <f t="shared" si="65"/>
        <v>8.5240274495905731E-3</v>
      </c>
      <c r="G735" s="2">
        <f t="shared" si="63"/>
        <v>-2.1857019361640161E-3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0.36</v>
      </c>
      <c r="C736" s="2">
        <f t="shared" si="66"/>
        <v>0.37989626499927004</v>
      </c>
      <c r="D736" s="2">
        <f t="shared" si="68"/>
        <v>0.37421968555074231</v>
      </c>
      <c r="E736" s="2">
        <f t="shared" si="67"/>
        <v>5.6765794485277299E-3</v>
      </c>
      <c r="F736" s="2">
        <f t="shared" si="65"/>
        <v>7.9545378493780048E-3</v>
      </c>
      <c r="G736" s="2">
        <f t="shared" si="63"/>
        <v>-2.2779584008502749E-3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0.36</v>
      </c>
      <c r="C737" s="2">
        <f t="shared" si="66"/>
        <v>0.37837376269169004</v>
      </c>
      <c r="D737" s="2">
        <f t="shared" si="68"/>
        <v>0.37316637550994658</v>
      </c>
      <c r="E737" s="2">
        <f t="shared" si="67"/>
        <v>5.2073871817434614E-3</v>
      </c>
      <c r="F737" s="2">
        <f t="shared" si="65"/>
        <v>7.4051077158510965E-3</v>
      </c>
      <c r="G737" s="2">
        <f t="shared" si="63"/>
        <v>-2.1977205341076351E-3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0.36</v>
      </c>
      <c r="C738" s="2">
        <f t="shared" si="66"/>
        <v>0.37554702996989153</v>
      </c>
      <c r="D738" s="2">
        <f t="shared" si="68"/>
        <v>0.37219108843513571</v>
      </c>
      <c r="E738" s="2">
        <f t="shared" si="67"/>
        <v>3.3559415347558241E-3</v>
      </c>
      <c r="F738" s="2">
        <f t="shared" si="65"/>
        <v>6.5952744796320423E-3</v>
      </c>
      <c r="G738" s="2">
        <f t="shared" si="63"/>
        <v>-3.2393329448762182E-3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0.36</v>
      </c>
      <c r="C739" s="2">
        <f t="shared" si="66"/>
        <v>0.37469364074375433</v>
      </c>
      <c r="D739" s="2">
        <f t="shared" si="68"/>
        <v>0.3712880448473479</v>
      </c>
      <c r="E739" s="2">
        <f t="shared" si="67"/>
        <v>3.4055958964064326E-3</v>
      </c>
      <c r="F739" s="2">
        <f t="shared" si="65"/>
        <v>5.9573387629869214E-3</v>
      </c>
      <c r="G739" s="2">
        <f t="shared" si="63"/>
        <v>-2.5517428665804889E-3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0.34</v>
      </c>
      <c r="C740" s="2">
        <f t="shared" si="66"/>
        <v>0.3739715421677921</v>
      </c>
      <c r="D740" s="2">
        <f t="shared" si="68"/>
        <v>0.36897041189569252</v>
      </c>
      <c r="E740" s="2">
        <f t="shared" si="67"/>
        <v>5.0011302720995854E-3</v>
      </c>
      <c r="F740" s="2">
        <f t="shared" si="65"/>
        <v>5.7660970648094551E-3</v>
      </c>
      <c r="G740" s="2">
        <f t="shared" ref="G740:G803" si="69">E740-F740</f>
        <v>-7.649667927098697E-4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0.34</v>
      </c>
      <c r="C741" s="2">
        <f t="shared" si="66"/>
        <v>0.37182207414197793</v>
      </c>
      <c r="D741" s="2">
        <f t="shared" si="68"/>
        <v>0.36682445545897457</v>
      </c>
      <c r="E741" s="2">
        <f t="shared" si="67"/>
        <v>4.9976186830033575E-3</v>
      </c>
      <c r="F741" s="2">
        <f t="shared" ref="F741:F804" si="71">(E741*(2/(10)))+((1-(2/10))*F740)</f>
        <v>5.6124013884482358E-3</v>
      </c>
      <c r="G741" s="2">
        <f t="shared" si="69"/>
        <v>-6.1478270544487821E-4</v>
      </c>
      <c r="H741" s="2" t="str">
        <f t="shared" si="70"/>
        <v>Hold</v>
      </c>
    </row>
    <row r="742" spans="1:8" ht="13.5" x14ac:dyDescent="0.25">
      <c r="A742" s="3">
        <f>TITRES_STAT!B745</f>
        <v>43385</v>
      </c>
      <c r="B742" s="5">
        <f>TITRES_STAT!D745</f>
        <v>0.34</v>
      </c>
      <c r="C742" s="2">
        <f t="shared" si="66"/>
        <v>0.37154175504321207</v>
      </c>
      <c r="D742" s="2">
        <f t="shared" si="68"/>
        <v>0.36483745875830981</v>
      </c>
      <c r="E742" s="2">
        <f t="shared" si="67"/>
        <v>6.7042962849022669E-3</v>
      </c>
      <c r="F742" s="2">
        <f t="shared" si="71"/>
        <v>5.8307803677390422E-3</v>
      </c>
      <c r="G742" s="2">
        <f t="shared" si="69"/>
        <v>8.7351591716322476E-4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0.32</v>
      </c>
      <c r="C743" s="2">
        <f t="shared" si="66"/>
        <v>0.37130456195964096</v>
      </c>
      <c r="D743" s="2">
        <f t="shared" si="68"/>
        <v>0.36151616551695354</v>
      </c>
      <c r="E743" s="2">
        <f t="shared" si="67"/>
        <v>9.7883964426874193E-3</v>
      </c>
      <c r="F743" s="2">
        <f t="shared" si="71"/>
        <v>6.6223035827287172E-3</v>
      </c>
      <c r="G743" s="2">
        <f t="shared" si="69"/>
        <v>3.166092859958702E-3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0.33</v>
      </c>
      <c r="C744" s="2">
        <f t="shared" si="66"/>
        <v>0.36956539858123461</v>
      </c>
      <c r="D744" s="2">
        <f t="shared" si="68"/>
        <v>0.35918163473791992</v>
      </c>
      <c r="E744" s="2">
        <f t="shared" si="67"/>
        <v>1.0383763843314686E-2</v>
      </c>
      <c r="F744" s="2">
        <f t="shared" si="71"/>
        <v>7.3745956348459114E-3</v>
      </c>
      <c r="G744" s="2">
        <f t="shared" si="69"/>
        <v>3.0091682084687748E-3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0.35</v>
      </c>
      <c r="C745" s="2">
        <f t="shared" si="66"/>
        <v>0.36809379879950616</v>
      </c>
      <c r="D745" s="2">
        <f t="shared" si="68"/>
        <v>0.35850151364622213</v>
      </c>
      <c r="E745" s="2">
        <f t="shared" si="67"/>
        <v>9.5922851532840303E-3</v>
      </c>
      <c r="F745" s="2">
        <f t="shared" si="71"/>
        <v>7.8181335385335352E-3</v>
      </c>
      <c r="G745" s="2">
        <f t="shared" si="69"/>
        <v>1.7741516147504952E-3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0.37</v>
      </c>
      <c r="C746" s="2">
        <f t="shared" si="66"/>
        <v>0.36684859898419747</v>
      </c>
      <c r="D746" s="2">
        <f t="shared" si="68"/>
        <v>0.35935325337613155</v>
      </c>
      <c r="E746" s="2">
        <f t="shared" si="67"/>
        <v>7.4953456080659175E-3</v>
      </c>
      <c r="F746" s="2">
        <f t="shared" si="71"/>
        <v>7.7535759524400118E-3</v>
      </c>
      <c r="G746" s="2">
        <f t="shared" si="69"/>
        <v>-2.5823034437409426E-4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0.37</v>
      </c>
      <c r="C747" s="2">
        <f t="shared" si="66"/>
        <v>0.36579496837124398</v>
      </c>
      <c r="D747" s="2">
        <f t="shared" si="68"/>
        <v>0.36014190127419587</v>
      </c>
      <c r="E747" s="2">
        <f t="shared" si="67"/>
        <v>5.6530670970481034E-3</v>
      </c>
      <c r="F747" s="2">
        <f t="shared" si="71"/>
        <v>7.3334741813616301E-3</v>
      </c>
      <c r="G747" s="2">
        <f t="shared" si="69"/>
        <v>-1.6804070843135267E-3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0.36</v>
      </c>
      <c r="C748" s="2">
        <f t="shared" si="66"/>
        <v>0.36490343477566795</v>
      </c>
      <c r="D748" s="2">
        <f t="shared" si="68"/>
        <v>0.36013139006869987</v>
      </c>
      <c r="E748" s="2">
        <f t="shared" si="67"/>
        <v>4.7720447069680705E-3</v>
      </c>
      <c r="F748" s="2">
        <f t="shared" si="71"/>
        <v>6.8211882864829187E-3</v>
      </c>
      <c r="G748" s="2">
        <f t="shared" si="69"/>
        <v>-2.0491435795148482E-3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0.36</v>
      </c>
      <c r="C749" s="2">
        <f t="shared" si="66"/>
        <v>0.36414906019479593</v>
      </c>
      <c r="D749" s="2">
        <f t="shared" si="68"/>
        <v>0.36012165747101843</v>
      </c>
      <c r="E749" s="2">
        <f t="shared" si="67"/>
        <v>4.0274027237774956E-3</v>
      </c>
      <c r="F749" s="2">
        <f t="shared" si="71"/>
        <v>6.2624311739418346E-3</v>
      </c>
      <c r="G749" s="2">
        <f t="shared" si="69"/>
        <v>-2.235028450164339E-3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0.35</v>
      </c>
      <c r="C750" s="2">
        <f t="shared" si="66"/>
        <v>0.36043382016482733</v>
      </c>
      <c r="D750" s="2">
        <f t="shared" si="68"/>
        <v>0.35937190506575778</v>
      </c>
      <c r="E750" s="2">
        <f t="shared" si="67"/>
        <v>1.0619150990695547E-3</v>
      </c>
      <c r="F750" s="2">
        <f t="shared" si="71"/>
        <v>5.2223279589673792E-3</v>
      </c>
      <c r="G750" s="2">
        <f t="shared" si="69"/>
        <v>-4.1604128598978244E-3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0.36</v>
      </c>
      <c r="C751" s="2">
        <f t="shared" si="66"/>
        <v>0.35729015552408466</v>
      </c>
      <c r="D751" s="2">
        <f t="shared" si="68"/>
        <v>0.35941843061644241</v>
      </c>
      <c r="E751" s="2">
        <f t="shared" si="67"/>
        <v>-2.1282750923577454E-3</v>
      </c>
      <c r="F751" s="2">
        <f t="shared" si="71"/>
        <v>3.7522073487023543E-3</v>
      </c>
      <c r="G751" s="2">
        <f t="shared" si="69"/>
        <v>-5.8804824410600993E-3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0.36</v>
      </c>
      <c r="C752" s="2">
        <f t="shared" si="66"/>
        <v>0.35463013159730244</v>
      </c>
      <c r="D752" s="2">
        <f t="shared" si="68"/>
        <v>0.35946150983003927</v>
      </c>
      <c r="E752" s="2">
        <f t="shared" si="67"/>
        <v>-4.8313782327368271E-3</v>
      </c>
      <c r="F752" s="2">
        <f t="shared" si="71"/>
        <v>2.0354902324145182E-3</v>
      </c>
      <c r="G752" s="2">
        <f t="shared" si="69"/>
        <v>-6.8668684651513453E-3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0.37</v>
      </c>
      <c r="C753" s="2">
        <f t="shared" si="66"/>
        <v>0.34930241904387133</v>
      </c>
      <c r="D753" s="2">
        <f t="shared" si="68"/>
        <v>0.36024213873151784</v>
      </c>
      <c r="E753" s="2">
        <f t="shared" si="67"/>
        <v>-1.093971968764651E-2</v>
      </c>
      <c r="F753" s="2">
        <f t="shared" si="71"/>
        <v>-5.5955175159768723E-4</v>
      </c>
      <c r="G753" s="2">
        <f t="shared" si="69"/>
        <v>-1.0380167936048823E-2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0.38</v>
      </c>
      <c r="C754" s="2">
        <f t="shared" si="66"/>
        <v>0.34633281611404498</v>
      </c>
      <c r="D754" s="2">
        <f t="shared" si="68"/>
        <v>0.36170568401066466</v>
      </c>
      <c r="E754" s="2">
        <f t="shared" si="67"/>
        <v>-1.537286789661968E-2</v>
      </c>
      <c r="F754" s="2">
        <f t="shared" si="71"/>
        <v>-3.5222149806020862E-3</v>
      </c>
      <c r="G754" s="2">
        <f t="shared" si="69"/>
        <v>-1.1850652916017593E-2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0.38</v>
      </c>
      <c r="C755" s="2">
        <f t="shared" si="66"/>
        <v>0.3468969982503457</v>
      </c>
      <c r="D755" s="2">
        <f t="shared" si="68"/>
        <v>0.36306081852839323</v>
      </c>
      <c r="E755" s="2">
        <f t="shared" si="67"/>
        <v>-1.6163820278047525E-2</v>
      </c>
      <c r="F755" s="2">
        <f t="shared" si="71"/>
        <v>-6.0505360400911739E-3</v>
      </c>
      <c r="G755" s="2">
        <f t="shared" si="69"/>
        <v>-1.0113284237956351E-2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0.39</v>
      </c>
      <c r="C756" s="2">
        <f t="shared" si="66"/>
        <v>0.35045130621183096</v>
      </c>
      <c r="D756" s="2">
        <f t="shared" si="68"/>
        <v>0.36505631345221595</v>
      </c>
      <c r="E756" s="2">
        <f t="shared" si="67"/>
        <v>-1.4605007240384993E-2</v>
      </c>
      <c r="F756" s="2">
        <f t="shared" si="71"/>
        <v>-7.7614302801499377E-3</v>
      </c>
      <c r="G756" s="2">
        <f t="shared" si="69"/>
        <v>-6.8435769602350552E-3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0.4</v>
      </c>
      <c r="C757" s="2">
        <f t="shared" si="66"/>
        <v>0.35345879756385695</v>
      </c>
      <c r="D757" s="2">
        <f t="shared" si="68"/>
        <v>0.3676447346779777</v>
      </c>
      <c r="E757" s="2">
        <f t="shared" si="67"/>
        <v>-1.418593711412075E-2</v>
      </c>
      <c r="F757" s="2">
        <f t="shared" si="71"/>
        <v>-9.0463316469441002E-3</v>
      </c>
      <c r="G757" s="2">
        <f t="shared" si="69"/>
        <v>-5.13960546717665E-3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0.41</v>
      </c>
      <c r="C758" s="2">
        <f t="shared" si="66"/>
        <v>0.35446513640018662</v>
      </c>
      <c r="D758" s="2">
        <f t="shared" si="68"/>
        <v>0.37078216173886824</v>
      </c>
      <c r="E758" s="2">
        <f t="shared" si="67"/>
        <v>-1.6317025338681623E-2</v>
      </c>
      <c r="F758" s="2">
        <f t="shared" si="71"/>
        <v>-1.0500470385291606E-2</v>
      </c>
      <c r="G758" s="2">
        <f t="shared" si="69"/>
        <v>-5.8165549533900178E-3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0.4</v>
      </c>
      <c r="C759" s="2">
        <f t="shared" si="66"/>
        <v>0.35531665387708095</v>
      </c>
      <c r="D759" s="2">
        <f t="shared" si="68"/>
        <v>0.37294644605450761</v>
      </c>
      <c r="E759" s="2">
        <f t="shared" si="67"/>
        <v>-1.7629792177426662E-2</v>
      </c>
      <c r="F759" s="2">
        <f t="shared" si="71"/>
        <v>-1.1926334743718618E-2</v>
      </c>
      <c r="G759" s="2">
        <f t="shared" si="69"/>
        <v>-5.7034574337080438E-3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0.4</v>
      </c>
      <c r="C760" s="2">
        <f t="shared" si="66"/>
        <v>0.35449870712676079</v>
      </c>
      <c r="D760" s="2">
        <f t="shared" si="68"/>
        <v>0.37495041301343296</v>
      </c>
      <c r="E760" s="2">
        <f t="shared" si="67"/>
        <v>-2.0451705886672167E-2</v>
      </c>
      <c r="F760" s="2">
        <f t="shared" si="71"/>
        <v>-1.3631408972309328E-2</v>
      </c>
      <c r="G760" s="2">
        <f t="shared" si="69"/>
        <v>-6.8202969143628389E-3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0.39</v>
      </c>
      <c r="C761" s="2">
        <f t="shared" si="66"/>
        <v>0.3553450598764899</v>
      </c>
      <c r="D761" s="2">
        <f t="shared" si="68"/>
        <v>0.37606519723466014</v>
      </c>
      <c r="E761" s="2">
        <f t="shared" si="67"/>
        <v>-2.0720137358170243E-2</v>
      </c>
      <c r="F761" s="2">
        <f t="shared" si="71"/>
        <v>-1.5049154649481512E-2</v>
      </c>
      <c r="G761" s="2">
        <f t="shared" si="69"/>
        <v>-5.6709827086887307E-3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0.38</v>
      </c>
      <c r="C762" s="2">
        <f t="shared" si="66"/>
        <v>0.35606120451087603</v>
      </c>
      <c r="D762" s="2">
        <f t="shared" si="68"/>
        <v>0.3763566641061668</v>
      </c>
      <c r="E762" s="2">
        <f t="shared" si="67"/>
        <v>-2.0295459595290777E-2</v>
      </c>
      <c r="F762" s="2">
        <f t="shared" si="71"/>
        <v>-1.6098415638643365E-2</v>
      </c>
      <c r="G762" s="2">
        <f t="shared" si="69"/>
        <v>-4.1970439566474116E-3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0.38</v>
      </c>
      <c r="C763" s="2">
        <f t="shared" si="66"/>
        <v>0.35820563458612587</v>
      </c>
      <c r="D763" s="2">
        <f t="shared" si="68"/>
        <v>0.37662654083904334</v>
      </c>
      <c r="E763" s="2">
        <f t="shared" si="67"/>
        <v>-1.8420906252917479E-2</v>
      </c>
      <c r="F763" s="2">
        <f t="shared" si="71"/>
        <v>-1.6562913761498189E-2</v>
      </c>
      <c r="G763" s="2">
        <f t="shared" si="69"/>
        <v>-1.85799249141929E-3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0.39</v>
      </c>
      <c r="C764" s="2">
        <f t="shared" si="66"/>
        <v>0.36155861388056804</v>
      </c>
      <c r="D764" s="2">
        <f t="shared" si="68"/>
        <v>0.37761716744355867</v>
      </c>
      <c r="E764" s="2">
        <f t="shared" si="67"/>
        <v>-1.605855356299063E-2</v>
      </c>
      <c r="F764" s="2">
        <f t="shared" si="71"/>
        <v>-1.6462041721796678E-2</v>
      </c>
      <c r="G764" s="2">
        <f t="shared" si="69"/>
        <v>4.0348815880604863E-4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0.38</v>
      </c>
      <c r="C765" s="2">
        <f t="shared" si="66"/>
        <v>0.36439575020663451</v>
      </c>
      <c r="D765" s="2">
        <f t="shared" si="68"/>
        <v>0.37779367355885063</v>
      </c>
      <c r="E765" s="2">
        <f t="shared" si="67"/>
        <v>-1.3397923352216123E-2</v>
      </c>
      <c r="F765" s="2">
        <f t="shared" si="71"/>
        <v>-1.5849218047880569E-2</v>
      </c>
      <c r="G765" s="2">
        <f t="shared" si="69"/>
        <v>2.4512946956644459E-3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0.39</v>
      </c>
      <c r="C766" s="2">
        <f t="shared" si="66"/>
        <v>0.36833486555945993</v>
      </c>
      <c r="D766" s="2">
        <f t="shared" si="68"/>
        <v>0.37869784588782468</v>
      </c>
      <c r="E766" s="2">
        <f t="shared" si="67"/>
        <v>-1.0362980328364746E-2</v>
      </c>
      <c r="F766" s="2">
        <f t="shared" si="71"/>
        <v>-1.4751970503977405E-2</v>
      </c>
      <c r="G766" s="2">
        <f t="shared" si="69"/>
        <v>4.3889901756126587E-3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0.38</v>
      </c>
      <c r="C767" s="2">
        <f t="shared" si="66"/>
        <v>0.37320642470415838</v>
      </c>
      <c r="D767" s="2">
        <f t="shared" si="68"/>
        <v>0.37879430174798584</v>
      </c>
      <c r="E767" s="2">
        <f t="shared" si="67"/>
        <v>-5.5878770438274605E-3</v>
      </c>
      <c r="F767" s="2">
        <f t="shared" si="71"/>
        <v>-1.2919151811947418E-2</v>
      </c>
      <c r="G767" s="2">
        <f t="shared" si="69"/>
        <v>7.331274768119957E-3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0.37</v>
      </c>
      <c r="C768" s="2">
        <f t="shared" si="66"/>
        <v>0.37886697474967246</v>
      </c>
      <c r="D768" s="2">
        <f t="shared" si="68"/>
        <v>0.37814287198887575</v>
      </c>
      <c r="E768" s="2">
        <f t="shared" si="67"/>
        <v>7.2410276079670766E-4</v>
      </c>
      <c r="F768" s="2">
        <f t="shared" si="71"/>
        <v>-1.0190500897398593E-2</v>
      </c>
      <c r="G768" s="2">
        <f t="shared" si="69"/>
        <v>1.09146036581953E-2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0.37</v>
      </c>
      <c r="C769" s="2">
        <f t="shared" si="66"/>
        <v>0.382118209403569</v>
      </c>
      <c r="D769" s="2">
        <f t="shared" si="68"/>
        <v>0.37753969628599604</v>
      </c>
      <c r="E769" s="2">
        <f t="shared" si="67"/>
        <v>4.5785131175729576E-3</v>
      </c>
      <c r="F769" s="2">
        <f t="shared" si="71"/>
        <v>-7.2366980944042827E-3</v>
      </c>
      <c r="G769" s="2">
        <f t="shared" si="69"/>
        <v>1.181521121197724E-2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0.38</v>
      </c>
      <c r="C770" s="2">
        <f t="shared" si="66"/>
        <v>0.38486925411071221</v>
      </c>
      <c r="D770" s="2">
        <f t="shared" si="68"/>
        <v>0.3777219410055519</v>
      </c>
      <c r="E770" s="2">
        <f t="shared" si="67"/>
        <v>7.1473131051603134E-3</v>
      </c>
      <c r="F770" s="2">
        <f t="shared" si="71"/>
        <v>-4.3598958544913639E-3</v>
      </c>
      <c r="G770" s="2">
        <f t="shared" si="69"/>
        <v>1.1507208959651677E-2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0.37</v>
      </c>
      <c r="C771" s="2">
        <f t="shared" si="66"/>
        <v>0.38565859963214111</v>
      </c>
      <c r="D771" s="2">
        <f t="shared" si="68"/>
        <v>0.377149945375511</v>
      </c>
      <c r="E771" s="2">
        <f t="shared" si="67"/>
        <v>8.5086542566301104E-3</v>
      </c>
      <c r="F771" s="2">
        <f t="shared" si="71"/>
        <v>-1.7861858322670691E-3</v>
      </c>
      <c r="G771" s="2">
        <f t="shared" si="69"/>
        <v>1.0294840088897179E-2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0.37</v>
      </c>
      <c r="C772" s="2">
        <f t="shared" si="66"/>
        <v>0.38478804584258092</v>
      </c>
      <c r="D772" s="2">
        <f t="shared" si="68"/>
        <v>0.37662031979213978</v>
      </c>
      <c r="E772" s="2">
        <f t="shared" si="67"/>
        <v>8.1677260504411375E-3</v>
      </c>
      <c r="F772" s="2">
        <f t="shared" si="71"/>
        <v>2.0459654427457227E-4</v>
      </c>
      <c r="G772" s="2">
        <f t="shared" si="69"/>
        <v>7.9631295061665646E-3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0.37</v>
      </c>
      <c r="C773" s="2">
        <f t="shared" si="66"/>
        <v>0.38405142340526077</v>
      </c>
      <c r="D773" s="2">
        <f t="shared" si="68"/>
        <v>0.37612992573346271</v>
      </c>
      <c r="E773" s="2">
        <f t="shared" si="67"/>
        <v>7.9214976717980612E-3</v>
      </c>
      <c r="F773" s="2">
        <f t="shared" si="71"/>
        <v>1.7479767697792701E-3</v>
      </c>
      <c r="G773" s="2">
        <f t="shared" si="69"/>
        <v>6.1735209020187913E-3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0.36</v>
      </c>
      <c r="C774" s="2">
        <f t="shared" si="66"/>
        <v>0.38496658903522063</v>
      </c>
      <c r="D774" s="2">
        <f t="shared" si="68"/>
        <v>0.37493511641987287</v>
      </c>
      <c r="E774" s="2">
        <f t="shared" si="67"/>
        <v>1.0031472615347758E-2</v>
      </c>
      <c r="F774" s="2">
        <f t="shared" si="71"/>
        <v>3.4046759388929679E-3</v>
      </c>
      <c r="G774" s="2">
        <f t="shared" si="69"/>
        <v>6.6267966764547905E-3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5">
        <f>TITRES_STAT!D778</f>
        <v>0.37</v>
      </c>
      <c r="C775" s="2">
        <f t="shared" si="66"/>
        <v>0.38420249841441745</v>
      </c>
      <c r="D775" s="2">
        <f t="shared" si="68"/>
        <v>0.37456955224062299</v>
      </c>
      <c r="E775" s="2">
        <f t="shared" si="67"/>
        <v>9.6329461737944544E-3</v>
      </c>
      <c r="F775" s="2">
        <f t="shared" si="71"/>
        <v>4.6503299858732649E-3</v>
      </c>
      <c r="G775" s="2">
        <f t="shared" si="69"/>
        <v>4.9826161879211895E-3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0.37</v>
      </c>
      <c r="C776" s="2">
        <f t="shared" si="66"/>
        <v>0.3850944217352763</v>
      </c>
      <c r="D776" s="2">
        <f t="shared" si="68"/>
        <v>0.37423106688946572</v>
      </c>
      <c r="E776" s="2">
        <f t="shared" si="67"/>
        <v>1.086335484581058E-2</v>
      </c>
      <c r="F776" s="2">
        <f t="shared" si="71"/>
        <v>5.8929349578607289E-3</v>
      </c>
      <c r="G776" s="2">
        <f t="shared" si="69"/>
        <v>4.970419887949851E-3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0.36</v>
      </c>
      <c r="C777" s="2">
        <f t="shared" si="66"/>
        <v>0.38431066454523377</v>
      </c>
      <c r="D777" s="2">
        <f t="shared" si="68"/>
        <v>0.37317691378654233</v>
      </c>
      <c r="E777" s="2">
        <f t="shared" si="67"/>
        <v>1.1133750758691441E-2</v>
      </c>
      <c r="F777" s="2">
        <f t="shared" si="71"/>
        <v>6.9410981180268718E-3</v>
      </c>
      <c r="G777" s="2">
        <f t="shared" si="69"/>
        <v>4.192652640664569E-3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0.37</v>
      </c>
      <c r="C778" s="2">
        <f t="shared" si="66"/>
        <v>0.38210902384596701</v>
      </c>
      <c r="D778" s="2">
        <f t="shared" si="68"/>
        <v>0.37294158683939105</v>
      </c>
      <c r="E778" s="2">
        <f t="shared" si="67"/>
        <v>9.1674370065759625E-3</v>
      </c>
      <c r="F778" s="2">
        <f t="shared" si="71"/>
        <v>7.3863658957366903E-3</v>
      </c>
      <c r="G778" s="2">
        <f t="shared" si="69"/>
        <v>1.7810711108392722E-3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0.36</v>
      </c>
      <c r="C779" s="2">
        <f t="shared" si="66"/>
        <v>0.38024609710043361</v>
      </c>
      <c r="D779" s="2">
        <f t="shared" si="68"/>
        <v>0.37198295077721394</v>
      </c>
      <c r="E779" s="2">
        <f t="shared" si="67"/>
        <v>8.2631463232196722E-3</v>
      </c>
      <c r="F779" s="2">
        <f t="shared" si="71"/>
        <v>7.5617219812332869E-3</v>
      </c>
      <c r="G779" s="2">
        <f t="shared" si="69"/>
        <v>7.0142434198638536E-4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0.35</v>
      </c>
      <c r="C780" s="2">
        <f t="shared" si="66"/>
        <v>0.3802082360080592</v>
      </c>
      <c r="D780" s="2">
        <f t="shared" si="68"/>
        <v>0.37035458405297583</v>
      </c>
      <c r="E780" s="2">
        <f t="shared" si="67"/>
        <v>9.8536519550833646E-3</v>
      </c>
      <c r="F780" s="2">
        <f t="shared" si="71"/>
        <v>8.0201079760033028E-3</v>
      </c>
      <c r="G780" s="2">
        <f t="shared" si="69"/>
        <v>1.8335439790800618E-3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0.35</v>
      </c>
      <c r="C781" s="2">
        <f t="shared" si="66"/>
        <v>0.37863773816066548</v>
      </c>
      <c r="D781" s="2">
        <f t="shared" si="68"/>
        <v>0.36884683708608873</v>
      </c>
      <c r="E781" s="2">
        <f t="shared" si="67"/>
        <v>9.7909010745767522E-3</v>
      </c>
      <c r="F781" s="2">
        <f t="shared" si="71"/>
        <v>8.374266595717994E-3</v>
      </c>
      <c r="G781" s="2">
        <f t="shared" si="69"/>
        <v>1.4166344788587582E-3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0.35</v>
      </c>
      <c r="C782" s="2">
        <f t="shared" si="66"/>
        <v>0.37730885536671693</v>
      </c>
      <c r="D782" s="2">
        <f t="shared" si="68"/>
        <v>0.36745077507971174</v>
      </c>
      <c r="E782" s="2">
        <f t="shared" si="67"/>
        <v>9.8580802870051887E-3</v>
      </c>
      <c r="F782" s="2">
        <f t="shared" si="71"/>
        <v>8.6710293339754344E-3</v>
      </c>
      <c r="G782" s="2">
        <f t="shared" si="69"/>
        <v>1.1870509530297543E-3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0.35</v>
      </c>
      <c r="C783" s="2">
        <f t="shared" ref="C783:C846" si="72">$C$4*B773+C782*(1-$C$4)</f>
        <v>0.37618441607952968</v>
      </c>
      <c r="D783" s="2">
        <f t="shared" si="68"/>
        <v>0.36615812507380713</v>
      </c>
      <c r="E783" s="2">
        <f t="shared" si="67"/>
        <v>1.0026291005722554E-2</v>
      </c>
      <c r="F783" s="2">
        <f t="shared" si="71"/>
        <v>8.9420816683248583E-3</v>
      </c>
      <c r="G783" s="2">
        <f t="shared" si="69"/>
        <v>1.0842093373976958E-3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0.35</v>
      </c>
      <c r="C784" s="2">
        <f t="shared" si="72"/>
        <v>0.37369450591344816</v>
      </c>
      <c r="D784" s="2">
        <f t="shared" si="68"/>
        <v>0.36496122692019178</v>
      </c>
      <c r="E784" s="2">
        <f t="shared" si="67"/>
        <v>8.733278993256377E-3</v>
      </c>
      <c r="F784" s="2">
        <f t="shared" si="71"/>
        <v>8.9003211333111617E-3</v>
      </c>
      <c r="G784" s="2">
        <f t="shared" si="69"/>
        <v>-1.6704214005478467E-4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0.35</v>
      </c>
      <c r="C785" s="2">
        <f t="shared" si="72"/>
        <v>0.37312612038830228</v>
      </c>
      <c r="D785" s="2">
        <f t="shared" si="68"/>
        <v>0.36385298788906645</v>
      </c>
      <c r="E785" s="2">
        <f t="shared" si="67"/>
        <v>9.2731324992358366E-3</v>
      </c>
      <c r="F785" s="2">
        <f t="shared" si="71"/>
        <v>8.9748834064960967E-3</v>
      </c>
      <c r="G785" s="2">
        <f t="shared" si="69"/>
        <v>2.9824909273973993E-4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0.35</v>
      </c>
      <c r="C786" s="2">
        <f t="shared" si="72"/>
        <v>0.37264517879010189</v>
      </c>
      <c r="D786" s="2">
        <f t="shared" si="68"/>
        <v>0.36282684063802445</v>
      </c>
      <c r="E786" s="2">
        <f t="shared" si="67"/>
        <v>9.8183381520774438E-3</v>
      </c>
      <c r="F786" s="2">
        <f t="shared" si="71"/>
        <v>9.1435743556123675E-3</v>
      </c>
      <c r="G786" s="2">
        <f t="shared" si="69"/>
        <v>6.7476379646507628E-4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0.35</v>
      </c>
      <c r="C787" s="2">
        <f t="shared" si="72"/>
        <v>0.37069976666854776</v>
      </c>
      <c r="D787" s="2">
        <f t="shared" si="68"/>
        <v>0.36187670429446706</v>
      </c>
      <c r="E787" s="2">
        <f t="shared" si="67"/>
        <v>8.8230623740807035E-3</v>
      </c>
      <c r="F787" s="2">
        <f t="shared" si="71"/>
        <v>9.0794719593060361E-3</v>
      </c>
      <c r="G787" s="2">
        <f t="shared" si="69"/>
        <v>-2.5640958522533258E-4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0.35</v>
      </c>
      <c r="C788" s="2">
        <f t="shared" si="72"/>
        <v>0.37059211025800193</v>
      </c>
      <c r="D788" s="2">
        <f t="shared" si="68"/>
        <v>0.36099694842080282</v>
      </c>
      <c r="E788" s="2">
        <f t="shared" si="67"/>
        <v>9.5951618371991065E-3</v>
      </c>
      <c r="F788" s="2">
        <f t="shared" si="71"/>
        <v>9.1826099348846502E-3</v>
      </c>
      <c r="G788" s="2">
        <f t="shared" si="69"/>
        <v>4.1255190231445638E-4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0.34</v>
      </c>
      <c r="C789" s="2">
        <f t="shared" si="72"/>
        <v>0.36896255483369389</v>
      </c>
      <c r="D789" s="2">
        <f t="shared" si="68"/>
        <v>0.3594416189081508</v>
      </c>
      <c r="E789" s="2">
        <f t="shared" si="67"/>
        <v>9.5209359255430948E-3</v>
      </c>
      <c r="F789" s="2">
        <f t="shared" si="71"/>
        <v>9.2502751330163398E-3</v>
      </c>
      <c r="G789" s="2">
        <f t="shared" si="69"/>
        <v>2.7066079252675498E-4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0.33</v>
      </c>
      <c r="C790" s="2">
        <f t="shared" si="72"/>
        <v>0.36604523870543326</v>
      </c>
      <c r="D790" s="2">
        <f t="shared" si="68"/>
        <v>0.35726075824828779</v>
      </c>
      <c r="E790" s="2">
        <f t="shared" si="67"/>
        <v>8.7844804571454715E-3</v>
      </c>
      <c r="F790" s="2">
        <f t="shared" si="71"/>
        <v>9.1571161978421661E-3</v>
      </c>
      <c r="G790" s="2">
        <f t="shared" si="69"/>
        <v>-3.7263574069669458E-4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0.34</v>
      </c>
      <c r="C791" s="2">
        <f t="shared" si="72"/>
        <v>0.36357674044305888</v>
      </c>
      <c r="D791" s="2">
        <f t="shared" si="68"/>
        <v>0.35598218356322947</v>
      </c>
      <c r="E791" s="2">
        <f t="shared" si="67"/>
        <v>7.5945568798294061E-3</v>
      </c>
      <c r="F791" s="2">
        <f t="shared" si="71"/>
        <v>8.8446043342396141E-3</v>
      </c>
      <c r="G791" s="2">
        <f t="shared" si="69"/>
        <v>-1.250047454410208E-3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0.32</v>
      </c>
      <c r="C792" s="2">
        <f t="shared" si="72"/>
        <v>0.36148801114412676</v>
      </c>
      <c r="D792" s="2">
        <f t="shared" si="68"/>
        <v>0.35331683663261992</v>
      </c>
      <c r="E792" s="2">
        <f t="shared" si="67"/>
        <v>8.1711745115068402E-3</v>
      </c>
      <c r="F792" s="2">
        <f t="shared" si="71"/>
        <v>8.7099183696930597E-3</v>
      </c>
      <c r="G792" s="2">
        <f t="shared" si="69"/>
        <v>-5.3874385818621952E-4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0.33</v>
      </c>
      <c r="C793" s="2">
        <f t="shared" si="72"/>
        <v>0.35972062481426115</v>
      </c>
      <c r="D793" s="2">
        <f t="shared" si="68"/>
        <v>0.35158966354872212</v>
      </c>
      <c r="E793" s="2">
        <f t="shared" si="67"/>
        <v>8.1309612655390273E-3</v>
      </c>
      <c r="F793" s="2">
        <f t="shared" si="71"/>
        <v>8.5941269488622532E-3</v>
      </c>
      <c r="G793" s="2">
        <f t="shared" si="69"/>
        <v>-4.6316568332322589E-4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0.34</v>
      </c>
      <c r="C794" s="2">
        <f t="shared" si="72"/>
        <v>0.35822514407360562</v>
      </c>
      <c r="D794" s="2">
        <f t="shared" si="68"/>
        <v>0.35073116995252052</v>
      </c>
      <c r="E794" s="2">
        <f t="shared" si="67"/>
        <v>7.4939741210851007E-3</v>
      </c>
      <c r="F794" s="2">
        <f t="shared" si="71"/>
        <v>8.3740963833068231E-3</v>
      </c>
      <c r="G794" s="2">
        <f t="shared" si="69"/>
        <v>-8.8012226222172231E-4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0.34</v>
      </c>
      <c r="C795" s="2">
        <f t="shared" si="72"/>
        <v>0.35695973729305086</v>
      </c>
      <c r="D795" s="2">
        <f t="shared" si="68"/>
        <v>0.34993626847455606</v>
      </c>
      <c r="E795" s="2">
        <f t="shared" si="67"/>
        <v>7.0234688184948046E-3</v>
      </c>
      <c r="F795" s="2">
        <f t="shared" si="71"/>
        <v>8.1039708703444201E-3</v>
      </c>
      <c r="G795" s="2">
        <f t="shared" si="69"/>
        <v>-1.0805020518496154E-3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0.33</v>
      </c>
      <c r="C796" s="2">
        <f t="shared" si="72"/>
        <v>0.35588900847873539</v>
      </c>
      <c r="D796" s="2">
        <f t="shared" si="68"/>
        <v>0.34845950784681118</v>
      </c>
      <c r="E796" s="2">
        <f t="shared" ref="E796:E859" si="73">C796-D796</f>
        <v>7.4295006319242129E-3</v>
      </c>
      <c r="F796" s="2">
        <f t="shared" si="71"/>
        <v>7.9690768226603793E-3</v>
      </c>
      <c r="G796" s="2">
        <f t="shared" si="69"/>
        <v>-5.3957619073616639E-4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0.33</v>
      </c>
      <c r="C797" s="2">
        <f t="shared" si="72"/>
        <v>0.35498300717431452</v>
      </c>
      <c r="D797" s="2">
        <f t="shared" ref="D797:D860" si="74">$D$4*B797+(1-$D$4)*D796</f>
        <v>0.34709213689519552</v>
      </c>
      <c r="E797" s="2">
        <f t="shared" si="73"/>
        <v>7.890870279119E-3</v>
      </c>
      <c r="F797" s="2">
        <f t="shared" si="71"/>
        <v>7.9534355139521031E-3</v>
      </c>
      <c r="G797" s="2">
        <f t="shared" si="69"/>
        <v>-6.2565234833103153E-5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0.33</v>
      </c>
      <c r="C798" s="2">
        <f t="shared" si="72"/>
        <v>0.35421639068595845</v>
      </c>
      <c r="D798" s="2">
        <f t="shared" si="74"/>
        <v>0.34582605268073657</v>
      </c>
      <c r="E798" s="2">
        <f t="shared" si="73"/>
        <v>8.3903380052218757E-3</v>
      </c>
      <c r="F798" s="2">
        <f t="shared" si="71"/>
        <v>8.0408160122060583E-3</v>
      </c>
      <c r="G798" s="2">
        <f t="shared" si="69"/>
        <v>3.4952199301581735E-4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0.33</v>
      </c>
      <c r="C799" s="2">
        <f t="shared" si="72"/>
        <v>0.35202925365734949</v>
      </c>
      <c r="D799" s="2">
        <f t="shared" si="74"/>
        <v>0.34465375248216351</v>
      </c>
      <c r="E799" s="2">
        <f t="shared" si="73"/>
        <v>7.3755011751859834E-3</v>
      </c>
      <c r="F799" s="2">
        <f t="shared" si="71"/>
        <v>7.907753044802044E-3</v>
      </c>
      <c r="G799" s="2">
        <f t="shared" si="69"/>
        <v>-5.3225186961606066E-4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0.33</v>
      </c>
      <c r="C800" s="2">
        <f t="shared" si="72"/>
        <v>0.34864013771006497</v>
      </c>
      <c r="D800" s="2">
        <f t="shared" si="74"/>
        <v>0.34356828933533656</v>
      </c>
      <c r="E800" s="2">
        <f t="shared" si="73"/>
        <v>5.0718483747284049E-3</v>
      </c>
      <c r="F800" s="2">
        <f t="shared" si="71"/>
        <v>7.3405721107873169E-3</v>
      </c>
      <c r="G800" s="2">
        <f t="shared" si="69"/>
        <v>-2.268723736058912E-3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0.33</v>
      </c>
      <c r="C801" s="2">
        <f t="shared" si="72"/>
        <v>0.3473108857546704</v>
      </c>
      <c r="D801" s="2">
        <f t="shared" si="74"/>
        <v>0.34256323086605239</v>
      </c>
      <c r="E801" s="2">
        <f t="shared" si="73"/>
        <v>4.7476548886180026E-3</v>
      </c>
      <c r="F801" s="2">
        <f t="shared" si="71"/>
        <v>6.8219886663534544E-3</v>
      </c>
      <c r="G801" s="2">
        <f t="shared" si="69"/>
        <v>-2.0743337777354518E-3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0.32</v>
      </c>
      <c r="C802" s="2">
        <f t="shared" si="72"/>
        <v>0.34310921102318265</v>
      </c>
      <c r="D802" s="2">
        <f t="shared" si="74"/>
        <v>0.34089188043153001</v>
      </c>
      <c r="E802" s="2">
        <f t="shared" si="73"/>
        <v>2.2173305916526331E-3</v>
      </c>
      <c r="F802" s="2">
        <f t="shared" si="71"/>
        <v>5.9010570514132906E-3</v>
      </c>
      <c r="G802" s="2">
        <f t="shared" si="69"/>
        <v>-3.6837264597606575E-3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0.32</v>
      </c>
      <c r="C803" s="2">
        <f t="shared" si="72"/>
        <v>0.34109240932730839</v>
      </c>
      <c r="D803" s="2">
        <f t="shared" si="74"/>
        <v>0.33934433373289818</v>
      </c>
      <c r="E803" s="2">
        <f t="shared" si="73"/>
        <v>1.7480755944102033E-3</v>
      </c>
      <c r="F803" s="2">
        <f t="shared" si="71"/>
        <v>5.0704607600126732E-3</v>
      </c>
      <c r="G803" s="2">
        <f t="shared" si="69"/>
        <v>-3.3223851656024699E-3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0.33</v>
      </c>
      <c r="C804" s="2">
        <f t="shared" si="72"/>
        <v>0.34092434635387636</v>
      </c>
      <c r="D804" s="2">
        <f t="shared" si="74"/>
        <v>0.33865216086379463</v>
      </c>
      <c r="E804" s="2">
        <f t="shared" si="73"/>
        <v>2.2721854900817351E-3</v>
      </c>
      <c r="F804" s="2">
        <f t="shared" si="71"/>
        <v>4.5108057060264861E-3</v>
      </c>
      <c r="G804" s="2">
        <f t="shared" ref="G804:G867" si="75">E804-F804</f>
        <v>-2.238620215944751E-3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0.33</v>
      </c>
      <c r="C805" s="2">
        <f t="shared" si="72"/>
        <v>0.34078213922251077</v>
      </c>
      <c r="D805" s="2">
        <f t="shared" si="74"/>
        <v>0.33801126005906912</v>
      </c>
      <c r="E805" s="2">
        <f t="shared" si="73"/>
        <v>2.770879163441653E-3</v>
      </c>
      <c r="F805" s="2">
        <f t="shared" ref="F805:F868" si="77">(E805*(2/(10)))+((1-(2/10))*F804)</f>
        <v>4.1628203975095195E-3</v>
      </c>
      <c r="G805" s="2">
        <f t="shared" si="75"/>
        <v>-1.3919412340678665E-3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0.33</v>
      </c>
      <c r="C806" s="2">
        <f t="shared" si="72"/>
        <v>0.33912334857289372</v>
      </c>
      <c r="D806" s="2">
        <f t="shared" si="74"/>
        <v>0.33741783338802694</v>
      </c>
      <c r="E806" s="2">
        <f t="shared" si="73"/>
        <v>1.7055151848667793E-3</v>
      </c>
      <c r="F806" s="2">
        <f t="shared" si="77"/>
        <v>3.6713593549809716E-3</v>
      </c>
      <c r="G806" s="2">
        <f t="shared" si="75"/>
        <v>-1.9658441701141923E-3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0.32</v>
      </c>
      <c r="C807" s="2">
        <f t="shared" si="72"/>
        <v>0.33771975648475622</v>
      </c>
      <c r="D807" s="2">
        <f t="shared" si="74"/>
        <v>0.33612762350743236</v>
      </c>
      <c r="E807" s="2">
        <f t="shared" si="73"/>
        <v>1.5921329773238568E-3</v>
      </c>
      <c r="F807" s="2">
        <f t="shared" si="77"/>
        <v>3.2555140794495487E-3</v>
      </c>
      <c r="G807" s="2">
        <f t="shared" si="75"/>
        <v>-1.6633811021256918E-3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0.32</v>
      </c>
      <c r="C808" s="2">
        <f t="shared" si="72"/>
        <v>0.3365321016409476</v>
      </c>
      <c r="D808" s="2">
        <f t="shared" si="74"/>
        <v>0.33493298472910404</v>
      </c>
      <c r="E808" s="2">
        <f t="shared" si="73"/>
        <v>1.5991169118435566E-3</v>
      </c>
      <c r="F808" s="2">
        <f t="shared" si="77"/>
        <v>2.9242346459283503E-3</v>
      </c>
      <c r="G808" s="2">
        <f t="shared" si="75"/>
        <v>-1.3251177340847936E-3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0.32</v>
      </c>
      <c r="C809" s="2">
        <f t="shared" si="72"/>
        <v>0.33552716292695567</v>
      </c>
      <c r="D809" s="2">
        <f t="shared" si="74"/>
        <v>0.3338268377121334</v>
      </c>
      <c r="E809" s="2">
        <f t="shared" si="73"/>
        <v>1.7003252148222736E-3</v>
      </c>
      <c r="F809" s="2">
        <f t="shared" si="77"/>
        <v>2.6794527597071354E-3</v>
      </c>
      <c r="G809" s="2">
        <f t="shared" si="75"/>
        <v>-9.7912754488486183E-4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0.31</v>
      </c>
      <c r="C810" s="2">
        <f t="shared" si="72"/>
        <v>0.33467683016896249</v>
      </c>
      <c r="D810" s="2">
        <f t="shared" si="74"/>
        <v>0.33206188677049386</v>
      </c>
      <c r="E810" s="2">
        <f t="shared" si="73"/>
        <v>2.6149433984686277E-3</v>
      </c>
      <c r="F810" s="2">
        <f t="shared" si="77"/>
        <v>2.6665508874594342E-3</v>
      </c>
      <c r="G810" s="2">
        <f t="shared" si="75"/>
        <v>-5.1607488990806569E-5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0.31</v>
      </c>
      <c r="C811" s="2">
        <f t="shared" si="72"/>
        <v>0.33395731783527599</v>
      </c>
      <c r="D811" s="2">
        <f t="shared" si="74"/>
        <v>0.33042767293564246</v>
      </c>
      <c r="E811" s="2">
        <f t="shared" si="73"/>
        <v>3.5296448996335328E-3</v>
      </c>
      <c r="F811" s="2">
        <f t="shared" si="77"/>
        <v>2.8391696898942545E-3</v>
      </c>
      <c r="G811" s="2">
        <f t="shared" si="75"/>
        <v>6.9047520973927832E-4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0.3</v>
      </c>
      <c r="C812" s="2">
        <f t="shared" si="72"/>
        <v>0.33181003816831045</v>
      </c>
      <c r="D812" s="2">
        <f t="shared" si="74"/>
        <v>0.32817377123670594</v>
      </c>
      <c r="E812" s="2">
        <f t="shared" si="73"/>
        <v>3.6362669316045149E-3</v>
      </c>
      <c r="F812" s="2">
        <f t="shared" si="77"/>
        <v>2.9985891382363068E-3</v>
      </c>
      <c r="G812" s="2">
        <f t="shared" si="75"/>
        <v>6.3767779336820806E-4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0.3</v>
      </c>
      <c r="C813" s="2">
        <f t="shared" si="72"/>
        <v>0.32999310921933961</v>
      </c>
      <c r="D813" s="2">
        <f t="shared" si="74"/>
        <v>0.32608682521917215</v>
      </c>
      <c r="E813" s="2">
        <f t="shared" si="73"/>
        <v>3.9062840001674592E-3</v>
      </c>
      <c r="F813" s="2">
        <f t="shared" si="77"/>
        <v>3.1801281106225376E-3</v>
      </c>
      <c r="G813" s="2">
        <f t="shared" si="75"/>
        <v>7.2615588954492169E-4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0.3</v>
      </c>
      <c r="C814" s="2">
        <f t="shared" si="72"/>
        <v>0.3299941693394412</v>
      </c>
      <c r="D814" s="2">
        <f t="shared" si="74"/>
        <v>0.32415446779552975</v>
      </c>
      <c r="E814" s="2">
        <f t="shared" si="73"/>
        <v>5.8397015439114464E-3</v>
      </c>
      <c r="F814" s="2">
        <f t="shared" si="77"/>
        <v>3.7120427972803195E-3</v>
      </c>
      <c r="G814" s="2">
        <f t="shared" si="75"/>
        <v>2.1276587466311269E-3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0.3</v>
      </c>
      <c r="C815" s="2">
        <f t="shared" si="72"/>
        <v>0.32999506636414255</v>
      </c>
      <c r="D815" s="2">
        <f t="shared" si="74"/>
        <v>0.32236524795882382</v>
      </c>
      <c r="E815" s="2">
        <f t="shared" si="73"/>
        <v>7.6298184053187335E-3</v>
      </c>
      <c r="F815" s="2">
        <f t="shared" si="77"/>
        <v>4.4955979188880026E-3</v>
      </c>
      <c r="G815" s="2">
        <f t="shared" si="75"/>
        <v>3.1342204864307308E-3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0.28999999999999998</v>
      </c>
      <c r="C816" s="2">
        <f t="shared" si="72"/>
        <v>0.32999582538504374</v>
      </c>
      <c r="D816" s="2">
        <f t="shared" si="74"/>
        <v>0.31996782218409614</v>
      </c>
      <c r="E816" s="2">
        <f t="shared" si="73"/>
        <v>1.0028003200947599E-2</v>
      </c>
      <c r="F816" s="2">
        <f t="shared" si="77"/>
        <v>5.6020789752999223E-3</v>
      </c>
      <c r="G816" s="2">
        <f t="shared" si="75"/>
        <v>4.4259242256476771E-3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0.28999999999999998</v>
      </c>
      <c r="C817" s="2">
        <f t="shared" si="72"/>
        <v>0.328458006095037</v>
      </c>
      <c r="D817" s="2">
        <f t="shared" si="74"/>
        <v>0.31774798350379274</v>
      </c>
      <c r="E817" s="2">
        <f t="shared" si="73"/>
        <v>1.0710022591244261E-2</v>
      </c>
      <c r="F817" s="2">
        <f t="shared" si="77"/>
        <v>6.6236676984887909E-3</v>
      </c>
      <c r="G817" s="2">
        <f t="shared" si="75"/>
        <v>4.0863548927554706E-3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0.28999999999999998</v>
      </c>
      <c r="C818" s="2">
        <f t="shared" si="72"/>
        <v>0.32715677438810825</v>
      </c>
      <c r="D818" s="2">
        <f t="shared" si="74"/>
        <v>0.31569257731832662</v>
      </c>
      <c r="E818" s="2">
        <f t="shared" si="73"/>
        <v>1.1464197069781634E-2</v>
      </c>
      <c r="F818" s="2">
        <f t="shared" si="77"/>
        <v>7.5917735727473595E-3</v>
      </c>
      <c r="G818" s="2">
        <f t="shared" si="75"/>
        <v>3.8724234970342747E-3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0.28999999999999998</v>
      </c>
      <c r="C819" s="2">
        <f t="shared" si="72"/>
        <v>0.32605573217455314</v>
      </c>
      <c r="D819" s="2">
        <f t="shared" si="74"/>
        <v>0.31378942344289501</v>
      </c>
      <c r="E819" s="2">
        <f t="shared" si="73"/>
        <v>1.2266308731658127E-2</v>
      </c>
      <c r="F819" s="2">
        <f t="shared" si="77"/>
        <v>8.5266806045295133E-3</v>
      </c>
      <c r="G819" s="2">
        <f t="shared" si="75"/>
        <v>3.7396281271286132E-3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0.28999999999999998</v>
      </c>
      <c r="C820" s="2">
        <f t="shared" si="72"/>
        <v>0.32358561953231418</v>
      </c>
      <c r="D820" s="2">
        <f t="shared" si="74"/>
        <v>0.31202724392860648</v>
      </c>
      <c r="E820" s="2">
        <f t="shared" si="73"/>
        <v>1.1558375603707705E-2</v>
      </c>
      <c r="F820" s="2">
        <f t="shared" si="77"/>
        <v>9.1330196043651508E-3</v>
      </c>
      <c r="G820" s="2">
        <f t="shared" si="75"/>
        <v>2.4253559993425537E-3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0.3</v>
      </c>
      <c r="C821" s="2">
        <f t="shared" si="72"/>
        <v>0.32149552421965044</v>
      </c>
      <c r="D821" s="2">
        <f t="shared" si="74"/>
        <v>0.3111363369709319</v>
      </c>
      <c r="E821" s="2">
        <f t="shared" si="73"/>
        <v>1.0359187248718538E-2</v>
      </c>
      <c r="F821" s="2">
        <f t="shared" si="77"/>
        <v>9.3782531332358282E-3</v>
      </c>
      <c r="G821" s="2">
        <f t="shared" si="75"/>
        <v>9.8093411548270948E-4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0.3</v>
      </c>
      <c r="C822" s="2">
        <f t="shared" si="72"/>
        <v>0.3181885204935504</v>
      </c>
      <c r="D822" s="2">
        <f t="shared" si="74"/>
        <v>0.31031142312123322</v>
      </c>
      <c r="E822" s="2">
        <f t="shared" si="73"/>
        <v>7.8770973723171767E-3</v>
      </c>
      <c r="F822" s="2">
        <f t="shared" si="77"/>
        <v>9.0780219810520993E-3</v>
      </c>
      <c r="G822" s="2">
        <f t="shared" si="75"/>
        <v>-1.2009246087349226E-3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0.3</v>
      </c>
      <c r="C823" s="2">
        <f t="shared" si="72"/>
        <v>0.31539028657146573</v>
      </c>
      <c r="D823" s="2">
        <f t="shared" si="74"/>
        <v>0.30954761400114184</v>
      </c>
      <c r="E823" s="2">
        <f t="shared" si="73"/>
        <v>5.8426725703238924E-3</v>
      </c>
      <c r="F823" s="2">
        <f t="shared" si="77"/>
        <v>8.4309520989064579E-3</v>
      </c>
      <c r="G823" s="2">
        <f t="shared" si="75"/>
        <v>-2.5882795285825655E-3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0.3</v>
      </c>
      <c r="C824" s="2">
        <f t="shared" si="72"/>
        <v>0.31302255017585562</v>
      </c>
      <c r="D824" s="2">
        <f t="shared" si="74"/>
        <v>0.30884038333439057</v>
      </c>
      <c r="E824" s="2">
        <f t="shared" si="73"/>
        <v>4.1821668414650515E-3</v>
      </c>
      <c r="F824" s="2">
        <f t="shared" si="77"/>
        <v>7.5811950474181777E-3</v>
      </c>
      <c r="G824" s="2">
        <f t="shared" si="75"/>
        <v>-3.3990282059531262E-3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0.3</v>
      </c>
      <c r="C825" s="2">
        <f t="shared" si="72"/>
        <v>0.31101908091803165</v>
      </c>
      <c r="D825" s="2">
        <f t="shared" si="74"/>
        <v>0.30818554012443566</v>
      </c>
      <c r="E825" s="2">
        <f t="shared" si="73"/>
        <v>2.83354079359599E-3</v>
      </c>
      <c r="F825" s="2">
        <f t="shared" si="77"/>
        <v>6.6316641966537408E-3</v>
      </c>
      <c r="G825" s="2">
        <f t="shared" si="75"/>
        <v>-3.7981234030577508E-3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0.28999999999999998</v>
      </c>
      <c r="C826" s="2">
        <f t="shared" si="72"/>
        <v>0.30778537616141138</v>
      </c>
      <c r="D826" s="2">
        <f t="shared" si="74"/>
        <v>0.30683846307818119</v>
      </c>
      <c r="E826" s="2">
        <f t="shared" si="73"/>
        <v>9.4691308323019419E-4</v>
      </c>
      <c r="F826" s="2">
        <f t="shared" si="77"/>
        <v>5.4947139739690322E-3</v>
      </c>
      <c r="G826" s="2">
        <f t="shared" si="75"/>
        <v>-4.547800890738838E-3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0.28000000000000003</v>
      </c>
      <c r="C827" s="2">
        <f t="shared" si="72"/>
        <v>0.30504916444427116</v>
      </c>
      <c r="D827" s="2">
        <f t="shared" si="74"/>
        <v>0.3048504287760937</v>
      </c>
      <c r="E827" s="2">
        <f t="shared" si="73"/>
        <v>1.9873566817746324E-4</v>
      </c>
      <c r="F827" s="2">
        <f t="shared" si="77"/>
        <v>4.4355183128107186E-3</v>
      </c>
      <c r="G827" s="2">
        <f t="shared" si="75"/>
        <v>-4.2367826446332553E-3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0.28000000000000003</v>
      </c>
      <c r="C828" s="2">
        <f t="shared" si="72"/>
        <v>0.30273390837592173</v>
      </c>
      <c r="D828" s="2">
        <f t="shared" si="74"/>
        <v>0.30300965627416082</v>
      </c>
      <c r="E828" s="2">
        <f t="shared" si="73"/>
        <v>-2.7574789823908707E-4</v>
      </c>
      <c r="F828" s="2">
        <f t="shared" si="77"/>
        <v>3.4932650706007576E-3</v>
      </c>
      <c r="G828" s="2">
        <f t="shared" si="75"/>
        <v>-3.7690129688398447E-3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0.27</v>
      </c>
      <c r="C829" s="2">
        <f t="shared" si="72"/>
        <v>0.30077484554885686</v>
      </c>
      <c r="D829" s="2">
        <f t="shared" si="74"/>
        <v>0.30056449655014894</v>
      </c>
      <c r="E829" s="2">
        <f t="shared" si="73"/>
        <v>2.1034899870792101E-4</v>
      </c>
      <c r="F829" s="2">
        <f t="shared" si="77"/>
        <v>2.8366818562221906E-3</v>
      </c>
      <c r="G829" s="2">
        <f t="shared" si="75"/>
        <v>-2.6263328575142695E-3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0.27</v>
      </c>
      <c r="C830" s="2">
        <f t="shared" si="72"/>
        <v>0.29911717700287888</v>
      </c>
      <c r="D830" s="2">
        <f t="shared" si="74"/>
        <v>0.29830045976865643</v>
      </c>
      <c r="E830" s="2">
        <f t="shared" si="73"/>
        <v>8.1671723422244158E-4</v>
      </c>
      <c r="F830" s="2">
        <f t="shared" si="77"/>
        <v>2.432688931822241E-3</v>
      </c>
      <c r="G830" s="2">
        <f t="shared" si="75"/>
        <v>-1.6159716975997994E-3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0.28000000000000003</v>
      </c>
      <c r="C831" s="2">
        <f t="shared" si="72"/>
        <v>0.29925299592551291</v>
      </c>
      <c r="D831" s="2">
        <f t="shared" si="74"/>
        <v>0.29694487015616333</v>
      </c>
      <c r="E831" s="2">
        <f t="shared" si="73"/>
        <v>2.3081257693495782E-3</v>
      </c>
      <c r="F831" s="2">
        <f t="shared" si="77"/>
        <v>2.4077762993277084E-3</v>
      </c>
      <c r="G831" s="2">
        <f t="shared" si="75"/>
        <v>-9.9650529978130131E-5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0.28000000000000003</v>
      </c>
      <c r="C832" s="2">
        <f t="shared" si="72"/>
        <v>0.29936791962928017</v>
      </c>
      <c r="D832" s="2">
        <f t="shared" si="74"/>
        <v>0.2956896945890401</v>
      </c>
      <c r="E832" s="2">
        <f t="shared" si="73"/>
        <v>3.6782250402400685E-3</v>
      </c>
      <c r="F832" s="2">
        <f t="shared" si="77"/>
        <v>2.6618660475101804E-3</v>
      </c>
      <c r="G832" s="2">
        <f t="shared" si="75"/>
        <v>1.0163589927298881E-3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0.28000000000000003</v>
      </c>
      <c r="C833" s="2">
        <f t="shared" si="72"/>
        <v>0.29946516276323704</v>
      </c>
      <c r="D833" s="2">
        <f t="shared" si="74"/>
        <v>0.29452749498985192</v>
      </c>
      <c r="E833" s="2">
        <f t="shared" si="73"/>
        <v>4.9376677733851126E-3</v>
      </c>
      <c r="F833" s="2">
        <f t="shared" si="77"/>
        <v>3.1170263926851667E-3</v>
      </c>
      <c r="G833" s="2">
        <f t="shared" si="75"/>
        <v>1.820641380699946E-3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0.28000000000000003</v>
      </c>
      <c r="C834" s="2">
        <f t="shared" si="72"/>
        <v>0.29954744541504674</v>
      </c>
      <c r="D834" s="2">
        <f t="shared" si="74"/>
        <v>0.29345138424986289</v>
      </c>
      <c r="E834" s="2">
        <f t="shared" si="73"/>
        <v>6.0960611651838525E-3</v>
      </c>
      <c r="F834" s="2">
        <f t="shared" si="77"/>
        <v>3.7128333471849037E-3</v>
      </c>
      <c r="G834" s="2">
        <f t="shared" si="75"/>
        <v>2.3832278179989489E-3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0.27</v>
      </c>
      <c r="C835" s="2">
        <f t="shared" si="72"/>
        <v>0.29961706919734726</v>
      </c>
      <c r="D835" s="2">
        <f t="shared" si="74"/>
        <v>0.29171424467579898</v>
      </c>
      <c r="E835" s="2">
        <f t="shared" si="73"/>
        <v>7.9028245215482795E-3</v>
      </c>
      <c r="F835" s="2">
        <f t="shared" si="77"/>
        <v>4.5508315820575792E-3</v>
      </c>
      <c r="G835" s="2">
        <f t="shared" si="75"/>
        <v>3.3519929394907003E-3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0.27</v>
      </c>
      <c r="C836" s="2">
        <f t="shared" si="72"/>
        <v>0.29813752009006306</v>
      </c>
      <c r="D836" s="2">
        <f t="shared" si="74"/>
        <v>0.29010578210722132</v>
      </c>
      <c r="E836" s="2">
        <f t="shared" si="73"/>
        <v>8.0317379828417357E-3</v>
      </c>
      <c r="F836" s="2">
        <f t="shared" si="77"/>
        <v>5.2470128622144107E-3</v>
      </c>
      <c r="G836" s="2">
        <f t="shared" si="75"/>
        <v>2.784725120627325E-3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0.27</v>
      </c>
      <c r="C837" s="2">
        <f t="shared" si="72"/>
        <v>0.29534713238389948</v>
      </c>
      <c r="D837" s="2">
        <f t="shared" si="74"/>
        <v>0.28861646491409382</v>
      </c>
      <c r="E837" s="2">
        <f t="shared" si="73"/>
        <v>6.7306674698056623E-3</v>
      </c>
      <c r="F837" s="2">
        <f t="shared" si="77"/>
        <v>5.5437437837326615E-3</v>
      </c>
      <c r="G837" s="2">
        <f t="shared" si="75"/>
        <v>1.1869236860730008E-3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0.27</v>
      </c>
      <c r="C838" s="2">
        <f t="shared" si="72"/>
        <v>0.29298603509406879</v>
      </c>
      <c r="D838" s="2">
        <f t="shared" si="74"/>
        <v>0.28723746751304985</v>
      </c>
      <c r="E838" s="2">
        <f t="shared" si="73"/>
        <v>5.7485675810189374E-3</v>
      </c>
      <c r="F838" s="2">
        <f t="shared" si="77"/>
        <v>5.5847085431899165E-3</v>
      </c>
      <c r="G838" s="2">
        <f t="shared" si="75"/>
        <v>1.6385903782902087E-4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0.26</v>
      </c>
      <c r="C839" s="2">
        <f t="shared" si="72"/>
        <v>0.2894497220026736</v>
      </c>
      <c r="D839" s="2">
        <f t="shared" si="74"/>
        <v>0.28521987732689802</v>
      </c>
      <c r="E839" s="2">
        <f t="shared" si="73"/>
        <v>4.2298446757755848E-3</v>
      </c>
      <c r="F839" s="2">
        <f t="shared" si="77"/>
        <v>5.3137357697070507E-3</v>
      </c>
      <c r="G839" s="2">
        <f t="shared" si="75"/>
        <v>-1.0838910939314659E-3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0.26</v>
      </c>
      <c r="C840" s="2">
        <f t="shared" si="72"/>
        <v>0.28645745707918535</v>
      </c>
      <c r="D840" s="2">
        <f t="shared" si="74"/>
        <v>0.2833517382656463</v>
      </c>
      <c r="E840" s="2">
        <f t="shared" si="73"/>
        <v>3.105718813539049E-3</v>
      </c>
      <c r="F840" s="2">
        <f t="shared" si="77"/>
        <v>4.87213237847345E-3</v>
      </c>
      <c r="G840" s="2">
        <f t="shared" si="75"/>
        <v>-1.766413564934401E-3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0.26</v>
      </c>
      <c r="C841" s="2">
        <f t="shared" si="72"/>
        <v>0.28546400214392609</v>
      </c>
      <c r="D841" s="2">
        <f t="shared" si="74"/>
        <v>0.28162197987559845</v>
      </c>
      <c r="E841" s="2">
        <f t="shared" si="73"/>
        <v>3.8420222683276384E-3</v>
      </c>
      <c r="F841" s="2">
        <f t="shared" si="77"/>
        <v>4.6661103564442884E-3</v>
      </c>
      <c r="G841" s="2">
        <f t="shared" si="75"/>
        <v>-8.2408808811664999E-4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0.27</v>
      </c>
      <c r="C842" s="2">
        <f t="shared" si="72"/>
        <v>0.28462338642947593</v>
      </c>
      <c r="D842" s="2">
        <f t="shared" si="74"/>
        <v>0.28076109247740599</v>
      </c>
      <c r="E842" s="2">
        <f t="shared" si="73"/>
        <v>3.8622939520699395E-3</v>
      </c>
      <c r="F842" s="2">
        <f t="shared" si="77"/>
        <v>4.5053470755694186E-3</v>
      </c>
      <c r="G842" s="2">
        <f t="shared" si="75"/>
        <v>-6.4305312349947907E-4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0.27</v>
      </c>
      <c r="C843" s="2">
        <f t="shared" si="72"/>
        <v>0.28391209620955654</v>
      </c>
      <c r="D843" s="2">
        <f t="shared" si="74"/>
        <v>0.27996397451611665</v>
      </c>
      <c r="E843" s="2">
        <f t="shared" si="73"/>
        <v>3.9481216934398877E-3</v>
      </c>
      <c r="F843" s="2">
        <f t="shared" si="77"/>
        <v>4.3939019991435131E-3</v>
      </c>
      <c r="G843" s="2">
        <f t="shared" si="75"/>
        <v>-4.457803057036254E-4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0.26</v>
      </c>
      <c r="C844" s="2">
        <f t="shared" si="72"/>
        <v>0.28331023525424015</v>
      </c>
      <c r="D844" s="2">
        <f t="shared" si="74"/>
        <v>0.27848516158899689</v>
      </c>
      <c r="E844" s="2">
        <f t="shared" si="73"/>
        <v>4.8250736652432624E-3</v>
      </c>
      <c r="F844" s="2">
        <f t="shared" si="77"/>
        <v>4.4801363323634632E-3</v>
      </c>
      <c r="G844" s="2">
        <f t="shared" si="75"/>
        <v>3.4493733287979927E-4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0.26</v>
      </c>
      <c r="C845" s="2">
        <f t="shared" si="72"/>
        <v>0.28126250675358783</v>
      </c>
      <c r="D845" s="2">
        <f t="shared" si="74"/>
        <v>0.2771158903601823</v>
      </c>
      <c r="E845" s="2">
        <f t="shared" si="73"/>
        <v>4.1466163934055222E-3</v>
      </c>
      <c r="F845" s="2">
        <f t="shared" si="77"/>
        <v>4.4134323445718746E-3</v>
      </c>
      <c r="G845" s="2">
        <f t="shared" si="75"/>
        <v>-2.6681595116635239E-4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0.26</v>
      </c>
      <c r="C846" s="2">
        <f t="shared" si="72"/>
        <v>0.27952981340688199</v>
      </c>
      <c r="D846" s="2">
        <f t="shared" si="74"/>
        <v>0.27584804662979845</v>
      </c>
      <c r="E846" s="2">
        <f t="shared" si="73"/>
        <v>3.6817667770835394E-3</v>
      </c>
      <c r="F846" s="2">
        <f t="shared" si="77"/>
        <v>4.2670992310742074E-3</v>
      </c>
      <c r="G846" s="2">
        <f t="shared" si="75"/>
        <v>-5.8533245399066802E-4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0.27</v>
      </c>
      <c r="C847" s="2">
        <f t="shared" ref="C847:C910" si="78">$C$4*B837+C846*(1-$C$4)</f>
        <v>0.27806368826736166</v>
      </c>
      <c r="D847" s="2">
        <f t="shared" si="74"/>
        <v>0.27541485799055415</v>
      </c>
      <c r="E847" s="2">
        <f t="shared" si="73"/>
        <v>2.6488302768075123E-3</v>
      </c>
      <c r="F847" s="2">
        <f t="shared" si="77"/>
        <v>3.9434454402208687E-3</v>
      </c>
      <c r="G847" s="2">
        <f t="shared" si="75"/>
        <v>-1.2946151634133565E-3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0.27</v>
      </c>
      <c r="C848" s="2">
        <f t="shared" si="78"/>
        <v>0.2768231208416137</v>
      </c>
      <c r="D848" s="2">
        <f t="shared" si="74"/>
        <v>0.2750137573986613</v>
      </c>
      <c r="E848" s="2">
        <f t="shared" si="73"/>
        <v>1.8093634429524053E-3</v>
      </c>
      <c r="F848" s="2">
        <f t="shared" si="77"/>
        <v>3.5166290407671764E-3</v>
      </c>
      <c r="G848" s="2">
        <f t="shared" si="75"/>
        <v>-1.7072655978147711E-3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0.26</v>
      </c>
      <c r="C849" s="2">
        <f t="shared" si="78"/>
        <v>0.27423494840444235</v>
      </c>
      <c r="D849" s="2">
        <f t="shared" si="74"/>
        <v>0.27390162722098266</v>
      </c>
      <c r="E849" s="2">
        <f t="shared" si="73"/>
        <v>3.3332118345968942E-4</v>
      </c>
      <c r="F849" s="2">
        <f t="shared" si="77"/>
        <v>2.8799674693056792E-3</v>
      </c>
      <c r="G849" s="2">
        <f t="shared" si="75"/>
        <v>-2.5466462858459897E-3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0.26</v>
      </c>
      <c r="C850" s="2">
        <f t="shared" si="78"/>
        <v>0.27204495634222042</v>
      </c>
      <c r="D850" s="2">
        <f t="shared" si="74"/>
        <v>0.27287187705646543</v>
      </c>
      <c r="E850" s="2">
        <f t="shared" si="73"/>
        <v>-8.2692071424500524E-4</v>
      </c>
      <c r="F850" s="2">
        <f t="shared" si="77"/>
        <v>2.1385898325955422E-3</v>
      </c>
      <c r="G850" s="2">
        <f t="shared" si="75"/>
        <v>-2.9655105468405474E-3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0.26</v>
      </c>
      <c r="C851" s="2">
        <f t="shared" si="78"/>
        <v>0.27019188613572498</v>
      </c>
      <c r="D851" s="2">
        <f t="shared" si="74"/>
        <v>0.27191840468191242</v>
      </c>
      <c r="E851" s="2">
        <f t="shared" si="73"/>
        <v>-1.7265185461874388E-3</v>
      </c>
      <c r="F851" s="2">
        <f t="shared" si="77"/>
        <v>1.3655681568389461E-3</v>
      </c>
      <c r="G851" s="2">
        <f t="shared" si="75"/>
        <v>-3.0920867030263849E-3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0.26</v>
      </c>
      <c r="C852" s="2">
        <f t="shared" si="78"/>
        <v>0.27016236519176728</v>
      </c>
      <c r="D852" s="2">
        <f t="shared" si="74"/>
        <v>0.27103555989065964</v>
      </c>
      <c r="E852" s="2">
        <f t="shared" si="73"/>
        <v>-8.7319469889235446E-4</v>
      </c>
      <c r="F852" s="2">
        <f t="shared" si="77"/>
        <v>9.1781558569268597E-4</v>
      </c>
      <c r="G852" s="2">
        <f t="shared" si="75"/>
        <v>-1.7910102845850404E-3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0.25</v>
      </c>
      <c r="C853" s="2">
        <f t="shared" si="78"/>
        <v>0.27013738593149539</v>
      </c>
      <c r="D853" s="2">
        <f t="shared" si="74"/>
        <v>0.26947737026912932</v>
      </c>
      <c r="E853" s="2">
        <f t="shared" si="73"/>
        <v>6.6001566236606468E-4</v>
      </c>
      <c r="F853" s="2">
        <f t="shared" si="77"/>
        <v>8.662556010273618E-4</v>
      </c>
      <c r="G853" s="2">
        <f t="shared" si="75"/>
        <v>-2.0623993866129712E-4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0.26</v>
      </c>
      <c r="C854" s="2">
        <f t="shared" si="78"/>
        <v>0.26857778809588073</v>
      </c>
      <c r="D854" s="2">
        <f t="shared" si="74"/>
        <v>0.26877534284178645</v>
      </c>
      <c r="E854" s="2">
        <f t="shared" si="73"/>
        <v>-1.9755474590571476E-4</v>
      </c>
      <c r="F854" s="2">
        <f t="shared" si="77"/>
        <v>6.5349353164074651E-4</v>
      </c>
      <c r="G854" s="2">
        <f t="shared" si="75"/>
        <v>-8.5104827754646126E-4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0.27</v>
      </c>
      <c r="C855" s="2">
        <f t="shared" si="78"/>
        <v>0.26725812838882212</v>
      </c>
      <c r="D855" s="2">
        <f t="shared" si="74"/>
        <v>0.26886605818683929</v>
      </c>
      <c r="E855" s="2">
        <f t="shared" si="73"/>
        <v>-1.6079297980171603E-3</v>
      </c>
      <c r="F855" s="2">
        <f t="shared" si="77"/>
        <v>2.0120886570916519E-4</v>
      </c>
      <c r="G855" s="2">
        <f t="shared" si="75"/>
        <v>-1.8091386637263255E-3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0.28000000000000003</v>
      </c>
      <c r="C856" s="2">
        <f t="shared" si="78"/>
        <v>0.26614149325208025</v>
      </c>
      <c r="D856" s="2">
        <f t="shared" si="74"/>
        <v>0.26969079461744377</v>
      </c>
      <c r="E856" s="2">
        <f t="shared" si="73"/>
        <v>-3.5493013653635219E-3</v>
      </c>
      <c r="F856" s="2">
        <f t="shared" si="77"/>
        <v>-5.4889318050537221E-4</v>
      </c>
      <c r="G856" s="2">
        <f t="shared" si="75"/>
        <v>-3.0004081848581496E-3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0.28999999999999998</v>
      </c>
      <c r="C857" s="2">
        <f t="shared" si="78"/>
        <v>0.26673510967483716</v>
      </c>
      <c r="D857" s="2">
        <f t="shared" si="74"/>
        <v>0.27119518020133682</v>
      </c>
      <c r="E857" s="2">
        <f t="shared" si="73"/>
        <v>-4.4600705264996598E-3</v>
      </c>
      <c r="F857" s="2">
        <f t="shared" si="77"/>
        <v>-1.3311286497042297E-3</v>
      </c>
      <c r="G857" s="2">
        <f t="shared" si="75"/>
        <v>-3.1289418767954302E-3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0.28999999999999998</v>
      </c>
      <c r="C858" s="2">
        <f t="shared" si="78"/>
        <v>0.267237400494093</v>
      </c>
      <c r="D858" s="2">
        <f t="shared" si="74"/>
        <v>0.27258812981605263</v>
      </c>
      <c r="E858" s="2">
        <f t="shared" si="73"/>
        <v>-5.3507293219596241E-3</v>
      </c>
      <c r="F858" s="2">
        <f t="shared" si="77"/>
        <v>-2.1350487841553085E-3</v>
      </c>
      <c r="G858" s="2">
        <f t="shared" si="75"/>
        <v>-3.2156805378043157E-3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0.28000000000000003</v>
      </c>
      <c r="C859" s="2">
        <f t="shared" si="78"/>
        <v>0.26612395426423252</v>
      </c>
      <c r="D859" s="2">
        <f t="shared" si="74"/>
        <v>0.27313715723708576</v>
      </c>
      <c r="E859" s="2">
        <f t="shared" si="73"/>
        <v>-7.0132029728532386E-3</v>
      </c>
      <c r="F859" s="2">
        <f t="shared" si="77"/>
        <v>-3.1106796218948948E-3</v>
      </c>
      <c r="G859" s="2">
        <f t="shared" si="75"/>
        <v>-3.9025233509583437E-3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0.28000000000000003</v>
      </c>
      <c r="C860" s="2">
        <f t="shared" si="78"/>
        <v>0.2651818074543506</v>
      </c>
      <c r="D860" s="2">
        <f t="shared" si="74"/>
        <v>0.2736455159602646</v>
      </c>
      <c r="E860" s="2">
        <f t="shared" ref="E860:E923" si="79">C860-D860</f>
        <v>-8.4637085059139916E-3</v>
      </c>
      <c r="F860" s="2">
        <f t="shared" si="77"/>
        <v>-4.1812853986987145E-3</v>
      </c>
      <c r="G860" s="2">
        <f t="shared" si="75"/>
        <v>-4.2824231072152771E-3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0.28000000000000003</v>
      </c>
      <c r="C861" s="2">
        <f t="shared" si="78"/>
        <v>0.26438460630752741</v>
      </c>
      <c r="D861" s="2">
        <f t="shared" ref="D861:D924" si="80">$D$4*B861+(1-$D$4)*D860</f>
        <v>0.27411621848172646</v>
      </c>
      <c r="E861" s="2">
        <f t="shared" si="79"/>
        <v>-9.7316121741990447E-3</v>
      </c>
      <c r="F861" s="2">
        <f t="shared" si="77"/>
        <v>-5.2913507537987806E-3</v>
      </c>
      <c r="G861" s="2">
        <f t="shared" si="75"/>
        <v>-4.4402614204002641E-3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0.28000000000000003</v>
      </c>
      <c r="C862" s="2">
        <f t="shared" si="78"/>
        <v>0.26371005149098475</v>
      </c>
      <c r="D862" s="2">
        <f t="shared" si="80"/>
        <v>0.2745520541497467</v>
      </c>
      <c r="E862" s="2">
        <f t="shared" si="79"/>
        <v>-1.0842002658761951E-2</v>
      </c>
      <c r="F862" s="2">
        <f t="shared" si="77"/>
        <v>-6.4014811347914147E-3</v>
      </c>
      <c r="G862" s="2">
        <f t="shared" si="75"/>
        <v>-4.4405215239705365E-3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0.28000000000000003</v>
      </c>
      <c r="C863" s="2">
        <f t="shared" si="78"/>
        <v>0.26160081280006403</v>
      </c>
      <c r="D863" s="2">
        <f t="shared" si="80"/>
        <v>0.2749556056942099</v>
      </c>
      <c r="E863" s="2">
        <f t="shared" si="79"/>
        <v>-1.3354792894145873E-2</v>
      </c>
      <c r="F863" s="2">
        <f t="shared" si="77"/>
        <v>-7.7921434866623073E-3</v>
      </c>
      <c r="G863" s="2">
        <f t="shared" si="75"/>
        <v>-5.5626494074835654E-3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0.27</v>
      </c>
      <c r="C864" s="2">
        <f t="shared" si="78"/>
        <v>0.26135453390774649</v>
      </c>
      <c r="D864" s="2">
        <f t="shared" si="80"/>
        <v>0.27458852379093512</v>
      </c>
      <c r="E864" s="2">
        <f t="shared" si="79"/>
        <v>-1.3233989883188635E-2</v>
      </c>
      <c r="F864" s="2">
        <f t="shared" si="77"/>
        <v>-8.8805127659675725E-3</v>
      </c>
      <c r="G864" s="2">
        <f t="shared" si="75"/>
        <v>-4.3534771172210624E-3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0.27</v>
      </c>
      <c r="C865" s="2">
        <f t="shared" si="78"/>
        <v>0.262684605614247</v>
      </c>
      <c r="D865" s="2">
        <f t="shared" si="80"/>
        <v>0.27424863313975478</v>
      </c>
      <c r="E865" s="2">
        <f t="shared" si="79"/>
        <v>-1.1564027525507781E-2</v>
      </c>
      <c r="F865" s="2">
        <f t="shared" si="77"/>
        <v>-9.4172157178756145E-3</v>
      </c>
      <c r="G865" s="2">
        <f t="shared" si="75"/>
        <v>-2.1468118076321662E-3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0.27</v>
      </c>
      <c r="C866" s="2">
        <f t="shared" si="78"/>
        <v>0.26534851244282437</v>
      </c>
      <c r="D866" s="2">
        <f t="shared" si="80"/>
        <v>0.27393391957384705</v>
      </c>
      <c r="E866" s="2">
        <f t="shared" si="79"/>
        <v>-8.585407131022682E-3</v>
      </c>
      <c r="F866" s="2">
        <f t="shared" si="77"/>
        <v>-9.2508540005050294E-3</v>
      </c>
      <c r="G866" s="2">
        <f t="shared" si="75"/>
        <v>6.6544686948234733E-4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0.28000000000000003</v>
      </c>
      <c r="C867" s="2">
        <f t="shared" si="78"/>
        <v>0.26914104899008218</v>
      </c>
      <c r="D867" s="2">
        <f t="shared" si="80"/>
        <v>0.27438325886467319</v>
      </c>
      <c r="E867" s="2">
        <f t="shared" si="79"/>
        <v>-5.2422098745910084E-3</v>
      </c>
      <c r="F867" s="2">
        <f t="shared" si="77"/>
        <v>-8.4491251753222255E-3</v>
      </c>
      <c r="G867" s="2">
        <f t="shared" si="75"/>
        <v>3.2069153007312171E-3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0.28999999999999998</v>
      </c>
      <c r="C868" s="2">
        <f t="shared" si="78"/>
        <v>0.27235011837622336</v>
      </c>
      <c r="D868" s="2">
        <f t="shared" si="80"/>
        <v>0.27554005450432706</v>
      </c>
      <c r="E868" s="2">
        <f t="shared" si="79"/>
        <v>-3.1899361281036986E-3</v>
      </c>
      <c r="F868" s="2">
        <f t="shared" si="77"/>
        <v>-7.39728736587852E-3</v>
      </c>
      <c r="G868" s="2">
        <f t="shared" ref="G868:G931" si="81">E868-F868</f>
        <v>4.2073512377748213E-3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0.28999999999999998</v>
      </c>
      <c r="C869" s="2">
        <f t="shared" si="78"/>
        <v>0.27352702324141975</v>
      </c>
      <c r="D869" s="2">
        <f t="shared" si="80"/>
        <v>0.27661116157808063</v>
      </c>
      <c r="E869" s="2">
        <f t="shared" si="79"/>
        <v>-3.0841383366608799E-3</v>
      </c>
      <c r="F869" s="2">
        <f t="shared" ref="F869:F932" si="83">(E869*(2/(10)))+((1-(2/10))*F868)</f>
        <v>-6.5346575600349925E-3</v>
      </c>
      <c r="G869" s="2">
        <f t="shared" si="81"/>
        <v>3.4505192233741126E-3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5">
        <f>TITRES_STAT!D873</f>
        <v>0.3</v>
      </c>
      <c r="C870" s="2">
        <f t="shared" si="78"/>
        <v>0.2745228658196629</v>
      </c>
      <c r="D870" s="2">
        <f t="shared" si="80"/>
        <v>0.27834366812785244</v>
      </c>
      <c r="E870" s="2">
        <f t="shared" si="79"/>
        <v>-3.8208023081895415E-3</v>
      </c>
      <c r="F870" s="2">
        <f t="shared" si="83"/>
        <v>-5.9918865096659025E-3</v>
      </c>
      <c r="G870" s="2">
        <f t="shared" si="81"/>
        <v>2.171084201476361E-3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0.31</v>
      </c>
      <c r="C871" s="2">
        <f t="shared" si="78"/>
        <v>0.27536550184740705</v>
      </c>
      <c r="D871" s="2">
        <f t="shared" si="80"/>
        <v>0.28068858159986337</v>
      </c>
      <c r="E871" s="2">
        <f t="shared" si="79"/>
        <v>-5.3230797524563278E-3</v>
      </c>
      <c r="F871" s="2">
        <f t="shared" si="83"/>
        <v>-5.8581251582239882E-3</v>
      </c>
      <c r="G871" s="2">
        <f t="shared" si="81"/>
        <v>5.3504540576766041E-4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5">
        <f>TITRES_STAT!D875</f>
        <v>0.32</v>
      </c>
      <c r="C872" s="2">
        <f t="shared" si="78"/>
        <v>0.27607850156319058</v>
      </c>
      <c r="D872" s="2">
        <f t="shared" si="80"/>
        <v>0.28360053851839206</v>
      </c>
      <c r="E872" s="2">
        <f t="shared" si="79"/>
        <v>-7.5220369552014832E-3</v>
      </c>
      <c r="F872" s="2">
        <f t="shared" si="83"/>
        <v>-6.1909075176194879E-3</v>
      </c>
      <c r="G872" s="2">
        <f t="shared" si="81"/>
        <v>-1.3311294375819953E-3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0.33</v>
      </c>
      <c r="C873" s="2">
        <f t="shared" si="78"/>
        <v>0.27668180901500744</v>
      </c>
      <c r="D873" s="2">
        <f t="shared" si="80"/>
        <v>0.28703753566517781</v>
      </c>
      <c r="E873" s="2">
        <f t="shared" si="79"/>
        <v>-1.0355726650170372E-2</v>
      </c>
      <c r="F873" s="2">
        <f t="shared" si="83"/>
        <v>-7.023871344129665E-3</v>
      </c>
      <c r="G873" s="2">
        <f t="shared" si="81"/>
        <v>-3.3318553060407066E-3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0.34</v>
      </c>
      <c r="C874" s="2">
        <f t="shared" si="78"/>
        <v>0.275653838397314</v>
      </c>
      <c r="D874" s="2">
        <f t="shared" si="80"/>
        <v>0.29096068117146096</v>
      </c>
      <c r="E874" s="2">
        <f t="shared" si="79"/>
        <v>-1.5306842774146956E-2</v>
      </c>
      <c r="F874" s="2">
        <f t="shared" si="83"/>
        <v>-8.6804656301331228E-3</v>
      </c>
      <c r="G874" s="2">
        <f t="shared" si="81"/>
        <v>-6.6263771440138331E-3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0.34</v>
      </c>
      <c r="C875" s="2">
        <f t="shared" si="78"/>
        <v>0.27478401710541955</v>
      </c>
      <c r="D875" s="2">
        <f t="shared" si="80"/>
        <v>0.29459322330690829</v>
      </c>
      <c r="E875" s="2">
        <f t="shared" si="79"/>
        <v>-1.9809206201488738E-2</v>
      </c>
      <c r="F875" s="2">
        <f t="shared" si="83"/>
        <v>-1.0906213744404246E-2</v>
      </c>
      <c r="G875" s="2">
        <f t="shared" si="81"/>
        <v>-8.902992457084492E-3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0.34</v>
      </c>
      <c r="C876" s="2">
        <f t="shared" si="78"/>
        <v>0.27404801447381655</v>
      </c>
      <c r="D876" s="2">
        <f t="shared" si="80"/>
        <v>0.29795668824713734</v>
      </c>
      <c r="E876" s="2">
        <f t="shared" si="79"/>
        <v>-2.3908673773320788E-2</v>
      </c>
      <c r="F876" s="2">
        <f t="shared" si="83"/>
        <v>-1.3506705750187555E-2</v>
      </c>
      <c r="G876" s="2">
        <f t="shared" si="81"/>
        <v>-1.0401968023133232E-2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0.34</v>
      </c>
      <c r="C877" s="2">
        <f t="shared" si="78"/>
        <v>0.27496370455476787</v>
      </c>
      <c r="D877" s="2">
        <f t="shared" si="80"/>
        <v>0.30107100763623829</v>
      </c>
      <c r="E877" s="2">
        <f t="shared" si="79"/>
        <v>-2.6107303081470412E-2</v>
      </c>
      <c r="F877" s="2">
        <f t="shared" si="83"/>
        <v>-1.6026825216444128E-2</v>
      </c>
      <c r="G877" s="2">
        <f t="shared" si="81"/>
        <v>-1.0080477865026284E-2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0.33</v>
      </c>
      <c r="C878" s="2">
        <f t="shared" si="78"/>
        <v>0.27727698077711127</v>
      </c>
      <c r="D878" s="2">
        <f t="shared" si="80"/>
        <v>0.3032138959594799</v>
      </c>
      <c r="E878" s="2">
        <f t="shared" si="79"/>
        <v>-2.5936915182368625E-2</v>
      </c>
      <c r="F878" s="2">
        <f t="shared" si="83"/>
        <v>-1.8008843209629026E-2</v>
      </c>
      <c r="G878" s="2">
        <f t="shared" si="81"/>
        <v>-7.928071972739599E-3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0.32</v>
      </c>
      <c r="C879" s="2">
        <f t="shared" si="78"/>
        <v>0.27923436834986337</v>
      </c>
      <c r="D879" s="2">
        <f t="shared" si="80"/>
        <v>0.30445731107359253</v>
      </c>
      <c r="E879" s="2">
        <f t="shared" si="79"/>
        <v>-2.5222942723729158E-2</v>
      </c>
      <c r="F879" s="2">
        <f t="shared" si="83"/>
        <v>-1.9451663112449055E-2</v>
      </c>
      <c r="G879" s="2">
        <f t="shared" si="81"/>
        <v>-5.7712796112801036E-3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0.31</v>
      </c>
      <c r="C880" s="2">
        <f t="shared" si="78"/>
        <v>0.28242908091142283</v>
      </c>
      <c r="D880" s="2">
        <f t="shared" si="80"/>
        <v>0.3048678806236968</v>
      </c>
      <c r="E880" s="2">
        <f t="shared" si="79"/>
        <v>-2.2438799712273971E-2</v>
      </c>
      <c r="F880" s="2">
        <f t="shared" si="83"/>
        <v>-2.0049090432414041E-2</v>
      </c>
      <c r="G880" s="2">
        <f t="shared" si="81"/>
        <v>-2.3897092798599306E-3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0.3</v>
      </c>
      <c r="C881" s="2">
        <f t="shared" si="78"/>
        <v>0.2866707607712039</v>
      </c>
      <c r="D881" s="2">
        <f t="shared" si="80"/>
        <v>0.3045072968737933</v>
      </c>
      <c r="E881" s="2">
        <f t="shared" si="79"/>
        <v>-1.7836536102589395E-2</v>
      </c>
      <c r="F881" s="2">
        <f t="shared" si="83"/>
        <v>-1.9606579566449112E-2</v>
      </c>
      <c r="G881" s="2">
        <f t="shared" si="81"/>
        <v>1.7700434638597169E-3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0.28999999999999998</v>
      </c>
      <c r="C882" s="2">
        <f t="shared" si="78"/>
        <v>0.29179833603717253</v>
      </c>
      <c r="D882" s="2">
        <f t="shared" si="80"/>
        <v>0.30343268229054937</v>
      </c>
      <c r="E882" s="2">
        <f t="shared" si="79"/>
        <v>-1.1634346253376837E-2</v>
      </c>
      <c r="F882" s="2">
        <f t="shared" si="83"/>
        <v>-1.801213290383466E-2</v>
      </c>
      <c r="G882" s="2">
        <f t="shared" si="81"/>
        <v>6.3777866504578229E-3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0.28000000000000003</v>
      </c>
      <c r="C883" s="2">
        <f t="shared" si="78"/>
        <v>0.29767551510837675</v>
      </c>
      <c r="D883" s="2">
        <f t="shared" si="80"/>
        <v>0.30169692804680498</v>
      </c>
      <c r="E883" s="2">
        <f t="shared" si="79"/>
        <v>-4.021412938428226E-3</v>
      </c>
      <c r="F883" s="2">
        <f t="shared" si="83"/>
        <v>-1.5213988910753373E-2</v>
      </c>
      <c r="G883" s="2">
        <f t="shared" si="81"/>
        <v>1.1192575972325147E-2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0.28999999999999998</v>
      </c>
      <c r="C884" s="2">
        <f t="shared" si="78"/>
        <v>0.30418697432247266</v>
      </c>
      <c r="D884" s="2">
        <f t="shared" si="80"/>
        <v>0.30083048893222686</v>
      </c>
      <c r="E884" s="2">
        <f t="shared" si="79"/>
        <v>3.3564853902458003E-3</v>
      </c>
      <c r="F884" s="2">
        <f t="shared" si="83"/>
        <v>-1.1499894050553539E-2</v>
      </c>
      <c r="G884" s="2">
        <f t="shared" si="81"/>
        <v>1.4856379440799339E-2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0.3</v>
      </c>
      <c r="C885" s="2">
        <f t="shared" si="78"/>
        <v>0.30969667058055383</v>
      </c>
      <c r="D885" s="2">
        <f t="shared" si="80"/>
        <v>0.30076897123354335</v>
      </c>
      <c r="E885" s="2">
        <f t="shared" si="79"/>
        <v>8.9276993470104871E-3</v>
      </c>
      <c r="F885" s="2">
        <f t="shared" si="83"/>
        <v>-7.4143753710407346E-3</v>
      </c>
      <c r="G885" s="2">
        <f t="shared" si="81"/>
        <v>1.6342074718051221E-2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0.3</v>
      </c>
      <c r="C886" s="2">
        <f t="shared" si="78"/>
        <v>0.31435872126046865</v>
      </c>
      <c r="D886" s="2">
        <f t="shared" si="80"/>
        <v>0.30071201040142903</v>
      </c>
      <c r="E886" s="2">
        <f t="shared" si="79"/>
        <v>1.3646710859039624E-2</v>
      </c>
      <c r="F886" s="2">
        <f t="shared" si="83"/>
        <v>-3.2021581250246635E-3</v>
      </c>
      <c r="G886" s="2">
        <f t="shared" si="81"/>
        <v>1.6848868984064288E-2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0.31</v>
      </c>
      <c r="C887" s="2">
        <f t="shared" si="78"/>
        <v>0.31830353337424272</v>
      </c>
      <c r="D887" s="2">
        <f t="shared" si="80"/>
        <v>0.30140000963095281</v>
      </c>
      <c r="E887" s="2">
        <f t="shared" si="79"/>
        <v>1.6903523743289905E-2</v>
      </c>
      <c r="F887" s="2">
        <f t="shared" si="83"/>
        <v>8.1897824863825033E-4</v>
      </c>
      <c r="G887" s="2">
        <f t="shared" si="81"/>
        <v>1.6084545494651655E-2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0.3</v>
      </c>
      <c r="C888" s="2">
        <f t="shared" si="78"/>
        <v>0.32010298977820539</v>
      </c>
      <c r="D888" s="2">
        <f t="shared" si="80"/>
        <v>0.30129630521384515</v>
      </c>
      <c r="E888" s="2">
        <f t="shared" si="79"/>
        <v>1.8806684564360243E-2</v>
      </c>
      <c r="F888" s="2">
        <f t="shared" si="83"/>
        <v>4.4165195117826491E-3</v>
      </c>
      <c r="G888" s="2">
        <f t="shared" si="81"/>
        <v>1.4390165052577595E-2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0.31</v>
      </c>
      <c r="C889" s="2">
        <f t="shared" si="78"/>
        <v>0.32008714519694303</v>
      </c>
      <c r="D889" s="2">
        <f t="shared" si="80"/>
        <v>0.30194102334615291</v>
      </c>
      <c r="E889" s="2">
        <f t="shared" si="79"/>
        <v>1.814612185079012E-2</v>
      </c>
      <c r="F889" s="2">
        <f t="shared" si="83"/>
        <v>7.1624399795841443E-3</v>
      </c>
      <c r="G889" s="2">
        <f t="shared" si="81"/>
        <v>1.0983681871205976E-2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0.31</v>
      </c>
      <c r="C890" s="2">
        <f t="shared" si="78"/>
        <v>0.31853527670510567</v>
      </c>
      <c r="D890" s="2">
        <f t="shared" si="80"/>
        <v>0.30253798457977121</v>
      </c>
      <c r="E890" s="2">
        <f t="shared" si="79"/>
        <v>1.5997292125334461E-2</v>
      </c>
      <c r="F890" s="2">
        <f t="shared" si="83"/>
        <v>8.9294104087342084E-3</v>
      </c>
      <c r="G890" s="2">
        <f t="shared" si="81"/>
        <v>7.0678817166002529E-3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0.3</v>
      </c>
      <c r="C891" s="2">
        <f t="shared" si="78"/>
        <v>0.31568369567355098</v>
      </c>
      <c r="D891" s="2">
        <f t="shared" si="80"/>
        <v>0.30234998572201038</v>
      </c>
      <c r="E891" s="2">
        <f t="shared" si="79"/>
        <v>1.3333709951540595E-2</v>
      </c>
      <c r="F891" s="2">
        <f t="shared" si="83"/>
        <v>9.8102703172954862E-3</v>
      </c>
      <c r="G891" s="2">
        <f t="shared" si="81"/>
        <v>3.5234396342451093E-3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0.31</v>
      </c>
      <c r="C892" s="2">
        <f t="shared" si="78"/>
        <v>0.31173235787762005</v>
      </c>
      <c r="D892" s="2">
        <f t="shared" si="80"/>
        <v>0.30291665344630592</v>
      </c>
      <c r="E892" s="2">
        <f t="shared" si="79"/>
        <v>8.8157044313141308E-3</v>
      </c>
      <c r="F892" s="2">
        <f t="shared" si="83"/>
        <v>9.6113571400992161E-3</v>
      </c>
      <c r="G892" s="2">
        <f t="shared" si="81"/>
        <v>-7.956527087850853E-4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0.3</v>
      </c>
      <c r="C893" s="2">
        <f t="shared" si="78"/>
        <v>0.30685045666567851</v>
      </c>
      <c r="D893" s="2">
        <f t="shared" si="80"/>
        <v>0.30270060504287583</v>
      </c>
      <c r="E893" s="2">
        <f t="shared" si="79"/>
        <v>4.1498516228026805E-3</v>
      </c>
      <c r="F893" s="2">
        <f t="shared" si="83"/>
        <v>8.5190560366399087E-3</v>
      </c>
      <c r="G893" s="2">
        <f t="shared" si="81"/>
        <v>-4.3692044138372282E-3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0.3</v>
      </c>
      <c r="C894" s="2">
        <f t="shared" si="78"/>
        <v>0.30425807871711258</v>
      </c>
      <c r="D894" s="2">
        <f t="shared" si="80"/>
        <v>0.30250056022488503</v>
      </c>
      <c r="E894" s="2">
        <f t="shared" si="79"/>
        <v>1.75751849222755E-3</v>
      </c>
      <c r="F894" s="2">
        <f t="shared" si="83"/>
        <v>7.1667485277574373E-3</v>
      </c>
      <c r="G894" s="2">
        <f t="shared" si="81"/>
        <v>-5.4092300355298873E-3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0.3</v>
      </c>
      <c r="C895" s="2">
        <f t="shared" si="78"/>
        <v>0.30360298968371063</v>
      </c>
      <c r="D895" s="2">
        <f t="shared" si="80"/>
        <v>0.3023153335415602</v>
      </c>
      <c r="E895" s="2">
        <f t="shared" si="79"/>
        <v>1.2876561421504285E-3</v>
      </c>
      <c r="F895" s="2">
        <f t="shared" si="83"/>
        <v>5.9909300506360355E-3</v>
      </c>
      <c r="G895" s="2">
        <f t="shared" si="81"/>
        <v>-4.7032739084856071E-3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0.3</v>
      </c>
      <c r="C896" s="2">
        <f t="shared" si="78"/>
        <v>0.30304868357852438</v>
      </c>
      <c r="D896" s="2">
        <f t="shared" si="80"/>
        <v>0.30214382735329648</v>
      </c>
      <c r="E896" s="2">
        <f t="shared" si="79"/>
        <v>9.0485622522790132E-4</v>
      </c>
      <c r="F896" s="2">
        <f t="shared" si="83"/>
        <v>4.9737152855544092E-3</v>
      </c>
      <c r="G896" s="2">
        <f t="shared" si="81"/>
        <v>-4.0688590603265079E-3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0.3</v>
      </c>
      <c r="C897" s="2">
        <f t="shared" si="78"/>
        <v>0.30411811687413604</v>
      </c>
      <c r="D897" s="2">
        <f t="shared" si="80"/>
        <v>0.30198502532712634</v>
      </c>
      <c r="E897" s="2">
        <f t="shared" si="79"/>
        <v>2.1330915470096912E-3</v>
      </c>
      <c r="F897" s="2">
        <f t="shared" si="83"/>
        <v>4.4055905378454661E-3</v>
      </c>
      <c r="G897" s="2">
        <f t="shared" si="81"/>
        <v>-2.2724989908357749E-3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0.3</v>
      </c>
      <c r="C898" s="2">
        <f t="shared" si="78"/>
        <v>0.30348456043196126</v>
      </c>
      <c r="D898" s="2">
        <f t="shared" si="80"/>
        <v>0.30183798641400583</v>
      </c>
      <c r="E898" s="2">
        <f t="shared" si="79"/>
        <v>1.6465740179554267E-3</v>
      </c>
      <c r="F898" s="2">
        <f t="shared" si="83"/>
        <v>3.8537872338674584E-3</v>
      </c>
      <c r="G898" s="2">
        <f t="shared" si="81"/>
        <v>-2.2072132159120317E-3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0.3</v>
      </c>
      <c r="C899" s="2">
        <f t="shared" si="78"/>
        <v>0.30448693575012109</v>
      </c>
      <c r="D899" s="2">
        <f t="shared" si="80"/>
        <v>0.3017018392722276</v>
      </c>
      <c r="E899" s="2">
        <f t="shared" si="79"/>
        <v>2.7850964778934895E-3</v>
      </c>
      <c r="F899" s="2">
        <f t="shared" si="83"/>
        <v>3.640049082672665E-3</v>
      </c>
      <c r="G899" s="2">
        <f t="shared" si="81"/>
        <v>-8.5495260477917549E-4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0.3</v>
      </c>
      <c r="C900" s="2">
        <f t="shared" si="78"/>
        <v>0.30533509948087167</v>
      </c>
      <c r="D900" s="2">
        <f t="shared" si="80"/>
        <v>0.30157577710391442</v>
      </c>
      <c r="E900" s="2">
        <f t="shared" si="79"/>
        <v>3.7593223769572526E-3</v>
      </c>
      <c r="F900" s="2">
        <f t="shared" si="83"/>
        <v>3.663903741529583E-3</v>
      </c>
      <c r="G900" s="2">
        <f t="shared" si="81"/>
        <v>9.5418635427669575E-5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5">
        <f>TITRES_STAT!D904</f>
        <v>0.3</v>
      </c>
      <c r="C901" s="2">
        <f t="shared" si="78"/>
        <v>0.30451431494535297</v>
      </c>
      <c r="D901" s="2">
        <f t="shared" si="80"/>
        <v>0.30145905287399483</v>
      </c>
      <c r="E901" s="2">
        <f t="shared" si="79"/>
        <v>3.0552620713581446E-3</v>
      </c>
      <c r="F901" s="2">
        <f t="shared" si="83"/>
        <v>3.5421754074952956E-3</v>
      </c>
      <c r="G901" s="2">
        <f t="shared" si="81"/>
        <v>-4.8691333613715094E-4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0.28999999999999998</v>
      </c>
      <c r="C902" s="2">
        <f t="shared" si="78"/>
        <v>0.30535826649222175</v>
      </c>
      <c r="D902" s="2">
        <f t="shared" si="80"/>
        <v>0.30061023414258781</v>
      </c>
      <c r="E902" s="2">
        <f t="shared" si="79"/>
        <v>4.748032349633946E-3</v>
      </c>
      <c r="F902" s="2">
        <f t="shared" si="83"/>
        <v>3.7833467959230258E-3</v>
      </c>
      <c r="G902" s="2">
        <f t="shared" si="81"/>
        <v>9.6468555371092028E-4</v>
      </c>
      <c r="H902" s="2" t="str">
        <f t="shared" si="82"/>
        <v>Sell</v>
      </c>
    </row>
    <row r="903" spans="1:8" ht="13.5" x14ac:dyDescent="0.25">
      <c r="A903" s="3">
        <f>TITRES_STAT!B906</f>
        <v>43626</v>
      </c>
      <c r="B903" s="5">
        <f>TITRES_STAT!D906</f>
        <v>0.3</v>
      </c>
      <c r="C903" s="2">
        <f t="shared" si="78"/>
        <v>0.30453391780111072</v>
      </c>
      <c r="D903" s="2">
        <f t="shared" si="80"/>
        <v>0.30056503161350723</v>
      </c>
      <c r="E903" s="2">
        <f t="shared" si="79"/>
        <v>3.9688861876034931E-3</v>
      </c>
      <c r="F903" s="2">
        <f t="shared" si="83"/>
        <v>3.8204546742591195E-3</v>
      </c>
      <c r="G903" s="2">
        <f t="shared" si="81"/>
        <v>1.484315133443736E-4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0.3</v>
      </c>
      <c r="C904" s="2">
        <f t="shared" si="78"/>
        <v>0.30383639198555523</v>
      </c>
      <c r="D904" s="2">
        <f t="shared" si="80"/>
        <v>0.30052317741991408</v>
      </c>
      <c r="E904" s="2">
        <f t="shared" si="79"/>
        <v>3.3132145656411538E-3</v>
      </c>
      <c r="F904" s="2">
        <f t="shared" si="83"/>
        <v>3.7190066525355264E-3</v>
      </c>
      <c r="G904" s="2">
        <f t="shared" si="81"/>
        <v>-4.0579208689437265E-4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0.28999999999999998</v>
      </c>
      <c r="C905" s="2">
        <f t="shared" si="78"/>
        <v>0.30324617783393137</v>
      </c>
      <c r="D905" s="2">
        <f t="shared" si="80"/>
        <v>0.29974368279621677</v>
      </c>
      <c r="E905" s="2">
        <f t="shared" si="79"/>
        <v>3.5024950377146036E-3</v>
      </c>
      <c r="F905" s="2">
        <f t="shared" si="83"/>
        <v>3.6757043295713417E-3</v>
      </c>
      <c r="G905" s="2">
        <f t="shared" si="81"/>
        <v>-1.7320929185673812E-4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0.28000000000000003</v>
      </c>
      <c r="C906" s="2">
        <f t="shared" si="78"/>
        <v>0.3027467658594804</v>
      </c>
      <c r="D906" s="2">
        <f t="shared" si="80"/>
        <v>0.29828118777427476</v>
      </c>
      <c r="E906" s="2">
        <f t="shared" si="79"/>
        <v>4.4655780852056459E-3</v>
      </c>
      <c r="F906" s="2">
        <f t="shared" si="83"/>
        <v>3.8336790806982029E-3</v>
      </c>
      <c r="G906" s="2">
        <f t="shared" si="81"/>
        <v>6.3189900450744303E-4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0.28999999999999998</v>
      </c>
      <c r="C907" s="2">
        <f t="shared" si="78"/>
        <v>0.3023241864964834</v>
      </c>
      <c r="D907" s="2">
        <f t="shared" si="80"/>
        <v>0.2976677664576618</v>
      </c>
      <c r="E907" s="2">
        <f t="shared" si="79"/>
        <v>4.656420038821607E-3</v>
      </c>
      <c r="F907" s="2">
        <f t="shared" si="83"/>
        <v>3.9982272723228839E-3</v>
      </c>
      <c r="G907" s="2">
        <f t="shared" si="81"/>
        <v>6.5819276649872315E-4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0.28000000000000003</v>
      </c>
      <c r="C908" s="2">
        <f t="shared" si="78"/>
        <v>0.30196661934317826</v>
      </c>
      <c r="D908" s="2">
        <f t="shared" si="80"/>
        <v>0.29635904301635352</v>
      </c>
      <c r="E908" s="2">
        <f t="shared" si="79"/>
        <v>5.6075763268247369E-3</v>
      </c>
      <c r="F908" s="2">
        <f t="shared" si="83"/>
        <v>4.3200970832232548E-3</v>
      </c>
      <c r="G908" s="2">
        <f t="shared" si="81"/>
        <v>1.2874792436014821E-3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0.28999999999999998</v>
      </c>
      <c r="C909" s="2">
        <f t="shared" si="78"/>
        <v>0.30166406252115086</v>
      </c>
      <c r="D909" s="2">
        <f t="shared" si="80"/>
        <v>0.29588800279291994</v>
      </c>
      <c r="E909" s="2">
        <f t="shared" si="79"/>
        <v>5.7760597282309201E-3</v>
      </c>
      <c r="F909" s="2">
        <f t="shared" si="83"/>
        <v>4.6112896122247884E-3</v>
      </c>
      <c r="G909" s="2">
        <f t="shared" si="81"/>
        <v>1.1647701160061317E-3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0.3</v>
      </c>
      <c r="C910" s="2">
        <f t="shared" si="78"/>
        <v>0.30140805290251227</v>
      </c>
      <c r="D910" s="2">
        <f t="shared" si="80"/>
        <v>0.29619259517862956</v>
      </c>
      <c r="E910" s="2">
        <f t="shared" si="79"/>
        <v>5.2154577238827105E-3</v>
      </c>
      <c r="F910" s="2">
        <f t="shared" si="83"/>
        <v>4.732123234556373E-3</v>
      </c>
      <c r="G910" s="2">
        <f t="shared" si="81"/>
        <v>4.8333448932633746E-4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0.28999999999999998</v>
      </c>
      <c r="C911" s="2">
        <f t="shared" ref="C911:C974" si="84">$C$4*B901+C910*(1-$C$4)</f>
        <v>0.30119142937904886</v>
      </c>
      <c r="D911" s="2">
        <f t="shared" si="80"/>
        <v>0.29573388442465703</v>
      </c>
      <c r="E911" s="2">
        <f t="shared" si="79"/>
        <v>5.4575449543918242E-3</v>
      </c>
      <c r="F911" s="2">
        <f t="shared" si="83"/>
        <v>4.8772075785234632E-3</v>
      </c>
      <c r="G911" s="2">
        <f t="shared" si="81"/>
        <v>5.8033737586836096E-4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0.28999999999999998</v>
      </c>
      <c r="C912" s="2">
        <f t="shared" si="84"/>
        <v>0.29946967101304134</v>
      </c>
      <c r="D912" s="2">
        <f t="shared" si="80"/>
        <v>0.29530915224505283</v>
      </c>
      <c r="E912" s="2">
        <f t="shared" si="79"/>
        <v>4.1605187679885081E-3</v>
      </c>
      <c r="F912" s="2">
        <f t="shared" si="83"/>
        <v>4.7338698164164725E-3</v>
      </c>
      <c r="G912" s="2">
        <f t="shared" si="81"/>
        <v>-5.7335104842796449E-4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5">
        <f>TITRES_STAT!D916</f>
        <v>0.28999999999999998</v>
      </c>
      <c r="C913" s="2">
        <f t="shared" si="84"/>
        <v>0.29955126008795807</v>
      </c>
      <c r="D913" s="2">
        <f t="shared" si="80"/>
        <v>0.29491588170838229</v>
      </c>
      <c r="E913" s="2">
        <f t="shared" si="79"/>
        <v>4.635378379575783E-3</v>
      </c>
      <c r="F913" s="2">
        <f t="shared" si="83"/>
        <v>4.7141715290483343E-3</v>
      </c>
      <c r="G913" s="2">
        <f t="shared" si="81"/>
        <v>-7.8793149472551269E-5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5">
        <f>TITRES_STAT!D917</f>
        <v>0.28999999999999998</v>
      </c>
      <c r="C914" s="2">
        <f t="shared" si="84"/>
        <v>0.29962029699750298</v>
      </c>
      <c r="D914" s="2">
        <f t="shared" si="80"/>
        <v>0.29455174232257619</v>
      </c>
      <c r="E914" s="2">
        <f t="shared" si="79"/>
        <v>5.068554674926784E-3</v>
      </c>
      <c r="F914" s="2">
        <f t="shared" si="83"/>
        <v>4.7850481582240242E-3</v>
      </c>
      <c r="G914" s="2">
        <f t="shared" si="81"/>
        <v>2.8350651670275978E-4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0.28999999999999998</v>
      </c>
      <c r="C915" s="2">
        <f t="shared" si="84"/>
        <v>0.29814025130557942</v>
      </c>
      <c r="D915" s="2">
        <f t="shared" si="80"/>
        <v>0.29421457622460762</v>
      </c>
      <c r="E915" s="2">
        <f t="shared" si="79"/>
        <v>3.9256750809718022E-3</v>
      </c>
      <c r="F915" s="2">
        <f t="shared" si="83"/>
        <v>4.6131735427735803E-3</v>
      </c>
      <c r="G915" s="2">
        <f t="shared" si="81"/>
        <v>-6.8749846180177817E-4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0.28999999999999998</v>
      </c>
      <c r="C916" s="2">
        <f t="shared" si="84"/>
        <v>0.29534944341241332</v>
      </c>
      <c r="D916" s="2">
        <f t="shared" si="80"/>
        <v>0.29390238539315522</v>
      </c>
      <c r="E916" s="2">
        <f t="shared" si="79"/>
        <v>1.4470580192580962E-3</v>
      </c>
      <c r="F916" s="2">
        <f t="shared" si="83"/>
        <v>3.9799504380704839E-3</v>
      </c>
      <c r="G916" s="2">
        <f t="shared" si="81"/>
        <v>-2.5328924188123877E-3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0.28999999999999998</v>
      </c>
      <c r="C917" s="2">
        <f t="shared" si="84"/>
        <v>0.29452645211819584</v>
      </c>
      <c r="D917" s="2">
        <f t="shared" si="80"/>
        <v>0.29361331980847705</v>
      </c>
      <c r="E917" s="2">
        <f t="shared" si="79"/>
        <v>9.1313230971878934E-4</v>
      </c>
      <c r="F917" s="2">
        <f t="shared" si="83"/>
        <v>3.3665868124001454E-3</v>
      </c>
      <c r="G917" s="2">
        <f t="shared" si="81"/>
        <v>-2.4534545026813561E-3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0.28000000000000003</v>
      </c>
      <c r="C918" s="2">
        <f t="shared" si="84"/>
        <v>0.29229161333078107</v>
      </c>
      <c r="D918" s="2">
        <f t="shared" si="80"/>
        <v>0.29260492574858987</v>
      </c>
      <c r="E918" s="2">
        <f t="shared" si="79"/>
        <v>-3.1331241780879759E-4</v>
      </c>
      <c r="F918" s="2">
        <f t="shared" si="83"/>
        <v>2.6306069663583572E-3</v>
      </c>
      <c r="G918" s="2">
        <f t="shared" si="81"/>
        <v>-2.9439193841671548E-3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0.27</v>
      </c>
      <c r="C919" s="2">
        <f t="shared" si="84"/>
        <v>0.29193905743373783</v>
      </c>
      <c r="D919" s="2">
        <f t="shared" si="80"/>
        <v>0.29093048680424988</v>
      </c>
      <c r="E919" s="2">
        <f t="shared" si="79"/>
        <v>1.0085706294879482E-3</v>
      </c>
      <c r="F919" s="2">
        <f t="shared" si="83"/>
        <v>2.3061996989842755E-3</v>
      </c>
      <c r="G919" s="2">
        <f t="shared" si="81"/>
        <v>-1.2976290694963273E-3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0.28000000000000003</v>
      </c>
      <c r="C920" s="2">
        <f t="shared" si="84"/>
        <v>0.29317920244393203</v>
      </c>
      <c r="D920" s="2">
        <f t="shared" si="80"/>
        <v>0.29012082111504617</v>
      </c>
      <c r="E920" s="2">
        <f t="shared" si="79"/>
        <v>3.0583813288858619E-3</v>
      </c>
      <c r="F920" s="2">
        <f t="shared" si="83"/>
        <v>2.4566360249645928E-3</v>
      </c>
      <c r="G920" s="2">
        <f t="shared" si="81"/>
        <v>6.0174530392126911E-4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5">
        <f>TITRES_STAT!D924</f>
        <v>0.28000000000000003</v>
      </c>
      <c r="C921" s="2">
        <f t="shared" si="84"/>
        <v>0.29269009437563476</v>
      </c>
      <c r="D921" s="2">
        <f t="shared" si="80"/>
        <v>0.28937113066207976</v>
      </c>
      <c r="E921" s="2">
        <f t="shared" si="79"/>
        <v>3.318963713555001E-3</v>
      </c>
      <c r="F921" s="2">
        <f t="shared" si="83"/>
        <v>2.6291015626826743E-3</v>
      </c>
      <c r="G921" s="2">
        <f t="shared" si="81"/>
        <v>6.8986215087232664E-4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5">
        <f>TITRES_STAT!D925</f>
        <v>0.28000000000000003</v>
      </c>
      <c r="C922" s="2">
        <f t="shared" si="84"/>
        <v>0.29227623370246014</v>
      </c>
      <c r="D922" s="2">
        <f t="shared" si="80"/>
        <v>0.288676972835259</v>
      </c>
      <c r="E922" s="2">
        <f t="shared" si="79"/>
        <v>3.5992608672011372E-3</v>
      </c>
      <c r="F922" s="2">
        <f t="shared" si="83"/>
        <v>2.8231334235863672E-3</v>
      </c>
      <c r="G922" s="2">
        <f t="shared" si="81"/>
        <v>7.7612744361477007E-4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5">
        <f>TITRES_STAT!D926</f>
        <v>0.28000000000000003</v>
      </c>
      <c r="C923" s="2">
        <f t="shared" si="84"/>
        <v>0.29192604390208166</v>
      </c>
      <c r="D923" s="2">
        <f t="shared" si="80"/>
        <v>0.2880342341067213</v>
      </c>
      <c r="E923" s="2">
        <f t="shared" si="79"/>
        <v>3.891809795360357E-3</v>
      </c>
      <c r="F923" s="2">
        <f t="shared" si="83"/>
        <v>3.0368686979411652E-3</v>
      </c>
      <c r="G923" s="2">
        <f t="shared" si="81"/>
        <v>8.5494109741919176E-4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5">
        <f>TITRES_STAT!D927</f>
        <v>0.28000000000000003</v>
      </c>
      <c r="C924" s="2">
        <f t="shared" si="84"/>
        <v>0.29162972945560756</v>
      </c>
      <c r="D924" s="2">
        <f t="shared" si="80"/>
        <v>0.28743910565437158</v>
      </c>
      <c r="E924" s="2">
        <f t="shared" ref="E924:E987" si="85">C924-D924</f>
        <v>4.1906238012359709E-3</v>
      </c>
      <c r="F924" s="2">
        <f t="shared" si="83"/>
        <v>3.2676197186001267E-3</v>
      </c>
      <c r="G924" s="2">
        <f t="shared" si="81"/>
        <v>9.2300408263584419E-4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5">
        <f>TITRES_STAT!D928</f>
        <v>0.28000000000000003</v>
      </c>
      <c r="C925" s="2">
        <f t="shared" si="84"/>
        <v>0.29137900184705257</v>
      </c>
      <c r="D925" s="2">
        <f t="shared" ref="D925:D988" si="86">$D$4*B925+(1-$D$4)*D924</f>
        <v>0.28688806079108481</v>
      </c>
      <c r="E925" s="2">
        <f t="shared" si="85"/>
        <v>4.4909410559677565E-3</v>
      </c>
      <c r="F925" s="2">
        <f t="shared" si="83"/>
        <v>3.5122839860736526E-3</v>
      </c>
      <c r="G925" s="2">
        <f t="shared" si="81"/>
        <v>9.7865706989410392E-4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0.28000000000000003</v>
      </c>
      <c r="C926" s="2">
        <f t="shared" si="84"/>
        <v>0.29116684771673679</v>
      </c>
      <c r="D926" s="2">
        <f t="shared" si="86"/>
        <v>0.28637783406581924</v>
      </c>
      <c r="E926" s="2">
        <f t="shared" si="85"/>
        <v>4.7890136509175507E-3</v>
      </c>
      <c r="F926" s="2">
        <f t="shared" si="83"/>
        <v>3.7676299190424326E-3</v>
      </c>
      <c r="G926" s="2">
        <f t="shared" si="81"/>
        <v>1.0213837318751181E-3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0.28999999999999998</v>
      </c>
      <c r="C927" s="2">
        <f t="shared" si="84"/>
        <v>0.29098733268339266</v>
      </c>
      <c r="D927" s="2">
        <f t="shared" si="86"/>
        <v>0.28664614265353633</v>
      </c>
      <c r="E927" s="2">
        <f t="shared" si="85"/>
        <v>4.3411900298563344E-3</v>
      </c>
      <c r="F927" s="2">
        <f t="shared" si="83"/>
        <v>3.8823419412052133E-3</v>
      </c>
      <c r="G927" s="2">
        <f t="shared" si="81"/>
        <v>4.5884808865112115E-4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0.3</v>
      </c>
      <c r="C928" s="2">
        <f t="shared" si="84"/>
        <v>0.28929697380902458</v>
      </c>
      <c r="D928" s="2">
        <f t="shared" si="86"/>
        <v>0.28763531727179287</v>
      </c>
      <c r="E928" s="2">
        <f t="shared" si="85"/>
        <v>1.6616565372317149E-3</v>
      </c>
      <c r="F928" s="2">
        <f t="shared" si="83"/>
        <v>3.4382048604105139E-3</v>
      </c>
      <c r="G928" s="2">
        <f t="shared" si="81"/>
        <v>-1.776548323178799E-3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0.31</v>
      </c>
      <c r="C929" s="2">
        <f t="shared" si="84"/>
        <v>0.28632820860763619</v>
      </c>
      <c r="D929" s="2">
        <f t="shared" si="86"/>
        <v>0.28929196043684524</v>
      </c>
      <c r="E929" s="2">
        <f t="shared" si="85"/>
        <v>-2.9637518292090492E-3</v>
      </c>
      <c r="F929" s="2">
        <f t="shared" si="83"/>
        <v>2.1578135224866015E-3</v>
      </c>
      <c r="G929" s="2">
        <f t="shared" si="81"/>
        <v>-5.1215653516956507E-3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0.32</v>
      </c>
      <c r="C930" s="2">
        <f t="shared" si="84"/>
        <v>0.28535463805261524</v>
      </c>
      <c r="D930" s="2">
        <f t="shared" si="86"/>
        <v>0.29156663003411598</v>
      </c>
      <c r="E930" s="2">
        <f t="shared" si="85"/>
        <v>-6.2119919815007418E-3</v>
      </c>
      <c r="F930" s="2">
        <f t="shared" si="83"/>
        <v>4.8385242168913272E-4</v>
      </c>
      <c r="G930" s="2">
        <f t="shared" si="81"/>
        <v>-6.695844403189875E-3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0.31</v>
      </c>
      <c r="C931" s="2">
        <f t="shared" si="84"/>
        <v>0.28453084758298214</v>
      </c>
      <c r="D931" s="2">
        <f t="shared" si="86"/>
        <v>0.29293206484640366</v>
      </c>
      <c r="E931" s="2">
        <f t="shared" si="85"/>
        <v>-8.4012172634215232E-3</v>
      </c>
      <c r="F931" s="2">
        <f t="shared" si="83"/>
        <v>-1.2931615153329984E-3</v>
      </c>
      <c r="G931" s="2">
        <f t="shared" si="81"/>
        <v>-7.1080557480885246E-3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0.3</v>
      </c>
      <c r="C932" s="2">
        <f t="shared" si="84"/>
        <v>0.28383379410867721</v>
      </c>
      <c r="D932" s="2">
        <f t="shared" si="86"/>
        <v>0.2934556155985219</v>
      </c>
      <c r="E932" s="2">
        <f t="shared" si="85"/>
        <v>-9.6218214898446952E-3</v>
      </c>
      <c r="F932" s="2">
        <f t="shared" si="83"/>
        <v>-2.9588935102353381E-3</v>
      </c>
      <c r="G932" s="2">
        <f t="shared" ref="G932:G995" si="87">E932-F932</f>
        <v>-6.6629279796093571E-3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0.28999999999999998</v>
      </c>
      <c r="C933" s="2">
        <f t="shared" si="84"/>
        <v>0.2832439796304192</v>
      </c>
      <c r="D933" s="2">
        <f t="shared" si="86"/>
        <v>0.29319964407270549</v>
      </c>
      <c r="E933" s="2">
        <f t="shared" si="85"/>
        <v>-9.9556644422862939E-3</v>
      </c>
      <c r="F933" s="2">
        <f t="shared" ref="F933:F996" si="89">(E933*(2/(10)))+((1-(2/10))*F932)</f>
        <v>-4.3582476966455294E-3</v>
      </c>
      <c r="G933" s="2">
        <f t="shared" si="87"/>
        <v>-5.5974167456407644E-3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0.28000000000000003</v>
      </c>
      <c r="C934" s="2">
        <f t="shared" si="84"/>
        <v>0.28274490584112394</v>
      </c>
      <c r="D934" s="2">
        <f t="shared" si="86"/>
        <v>0.2922218926599125</v>
      </c>
      <c r="E934" s="2">
        <f t="shared" si="85"/>
        <v>-9.4769868187885575E-3</v>
      </c>
      <c r="F934" s="2">
        <f t="shared" si="89"/>
        <v>-5.3819955210741358E-3</v>
      </c>
      <c r="G934" s="2">
        <f t="shared" si="87"/>
        <v>-4.0949912977144218E-3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0.28999999999999998</v>
      </c>
      <c r="C935" s="2">
        <f t="shared" si="84"/>
        <v>0.28232261263479719</v>
      </c>
      <c r="D935" s="2">
        <f t="shared" si="86"/>
        <v>0.29205730801843749</v>
      </c>
      <c r="E935" s="2">
        <f t="shared" si="85"/>
        <v>-9.7346953836403016E-3</v>
      </c>
      <c r="F935" s="2">
        <f t="shared" si="89"/>
        <v>-6.2525354935873689E-3</v>
      </c>
      <c r="G935" s="2">
        <f t="shared" si="87"/>
        <v>-3.4821598900529327E-3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0.28999999999999998</v>
      </c>
      <c r="C936" s="2">
        <f t="shared" si="84"/>
        <v>0.28196528761405915</v>
      </c>
      <c r="D936" s="2">
        <f t="shared" si="86"/>
        <v>0.29190491483188657</v>
      </c>
      <c r="E936" s="2">
        <f t="shared" si="85"/>
        <v>-9.9396272178274292E-3</v>
      </c>
      <c r="F936" s="2">
        <f t="shared" si="89"/>
        <v>-6.989953838435382E-3</v>
      </c>
      <c r="G936" s="2">
        <f t="shared" si="87"/>
        <v>-2.9496733793920472E-3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0.28999999999999998</v>
      </c>
      <c r="C937" s="2">
        <f t="shared" si="84"/>
        <v>0.28320139721189619</v>
      </c>
      <c r="D937" s="2">
        <f t="shared" si="86"/>
        <v>0.29176381002952462</v>
      </c>
      <c r="E937" s="2">
        <f t="shared" si="85"/>
        <v>-8.5624128176284287E-3</v>
      </c>
      <c r="F937" s="2">
        <f t="shared" si="89"/>
        <v>-7.3044456342739915E-3</v>
      </c>
      <c r="G937" s="2">
        <f t="shared" si="87"/>
        <v>-1.2579671833544371E-3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0.28999999999999998</v>
      </c>
      <c r="C938" s="2">
        <f t="shared" si="84"/>
        <v>0.28578579764083523</v>
      </c>
      <c r="D938" s="2">
        <f t="shared" si="86"/>
        <v>0.29163315743474505</v>
      </c>
      <c r="E938" s="2">
        <f t="shared" si="85"/>
        <v>-5.8473597939098232E-3</v>
      </c>
      <c r="F938" s="2">
        <f t="shared" si="89"/>
        <v>-7.0130284662011577E-3</v>
      </c>
      <c r="G938" s="2">
        <f t="shared" si="87"/>
        <v>1.1656686722913345E-3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0.28000000000000003</v>
      </c>
      <c r="C939" s="2">
        <f t="shared" si="84"/>
        <v>0.28951105954224521</v>
      </c>
      <c r="D939" s="2">
        <f t="shared" si="86"/>
        <v>0.29077144206920835</v>
      </c>
      <c r="E939" s="2">
        <f t="shared" si="85"/>
        <v>-1.2603825269631441E-3</v>
      </c>
      <c r="F939" s="2">
        <f t="shared" si="89"/>
        <v>-5.8624992783535557E-3</v>
      </c>
      <c r="G939" s="2">
        <f t="shared" si="87"/>
        <v>4.6021167513904115E-3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0.28000000000000003</v>
      </c>
      <c r="C940" s="2">
        <f t="shared" si="84"/>
        <v>0.29420166576651519</v>
      </c>
      <c r="D940" s="2">
        <f t="shared" si="86"/>
        <v>0.28997355747148923</v>
      </c>
      <c r="E940" s="2">
        <f t="shared" si="85"/>
        <v>4.2281082950259563E-3</v>
      </c>
      <c r="F940" s="2">
        <f t="shared" si="89"/>
        <v>-3.8443777636776536E-3</v>
      </c>
      <c r="G940" s="2">
        <f t="shared" si="87"/>
        <v>8.0724860587036099E-3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0.28000000000000003</v>
      </c>
      <c r="C941" s="2">
        <f t="shared" si="84"/>
        <v>0.29663217872551284</v>
      </c>
      <c r="D941" s="2">
        <f t="shared" si="86"/>
        <v>0.28923477543656406</v>
      </c>
      <c r="E941" s="2">
        <f t="shared" si="85"/>
        <v>7.3974032889487784E-3</v>
      </c>
      <c r="F941" s="2">
        <f t="shared" si="89"/>
        <v>-1.5960215531523672E-3</v>
      </c>
      <c r="G941" s="2">
        <f t="shared" si="87"/>
        <v>8.9934248421011456E-3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0.28000000000000003</v>
      </c>
      <c r="C942" s="2">
        <f t="shared" si="84"/>
        <v>0.29715030507543394</v>
      </c>
      <c r="D942" s="2">
        <f t="shared" si="86"/>
        <v>0.28855071799681858</v>
      </c>
      <c r="E942" s="2">
        <f t="shared" si="85"/>
        <v>8.5995870786153561E-3</v>
      </c>
      <c r="F942" s="2">
        <f t="shared" si="89"/>
        <v>4.4310017320117745E-4</v>
      </c>
      <c r="G942" s="2">
        <f t="shared" si="87"/>
        <v>8.1564869054141786E-3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0.28000000000000003</v>
      </c>
      <c r="C943" s="2">
        <f t="shared" si="84"/>
        <v>0.29605025814075181</v>
      </c>
      <c r="D943" s="2">
        <f t="shared" si="86"/>
        <v>0.28791733147853571</v>
      </c>
      <c r="E943" s="2">
        <f t="shared" si="85"/>
        <v>8.1329266622161001E-3</v>
      </c>
      <c r="F943" s="2">
        <f t="shared" si="89"/>
        <v>1.9810654710041621E-3</v>
      </c>
      <c r="G943" s="2">
        <f t="shared" si="87"/>
        <v>6.1518611912119384E-3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0.27</v>
      </c>
      <c r="C944" s="2">
        <f t="shared" si="84"/>
        <v>0.29358098765755919</v>
      </c>
      <c r="D944" s="2">
        <f t="shared" si="86"/>
        <v>0.28659012173938492</v>
      </c>
      <c r="E944" s="2">
        <f t="shared" si="85"/>
        <v>6.9908659181742716E-3</v>
      </c>
      <c r="F944" s="2">
        <f t="shared" si="89"/>
        <v>2.983025560438184E-3</v>
      </c>
      <c r="G944" s="2">
        <f t="shared" si="87"/>
        <v>4.0078403577360876E-3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0.26</v>
      </c>
      <c r="C945" s="2">
        <f t="shared" si="84"/>
        <v>0.29303006647947316</v>
      </c>
      <c r="D945" s="2">
        <f t="shared" si="86"/>
        <v>0.28462048309202309</v>
      </c>
      <c r="E945" s="2">
        <f t="shared" si="85"/>
        <v>8.4095833874500703E-3</v>
      </c>
      <c r="F945" s="2">
        <f t="shared" si="89"/>
        <v>4.0683371258405619E-3</v>
      </c>
      <c r="G945" s="2">
        <f t="shared" si="87"/>
        <v>4.3412462616095084E-3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0.27</v>
      </c>
      <c r="C946" s="2">
        <f t="shared" si="84"/>
        <v>0.29256390240570807</v>
      </c>
      <c r="D946" s="2">
        <f t="shared" si="86"/>
        <v>0.28353748434446585</v>
      </c>
      <c r="E946" s="2">
        <f t="shared" si="85"/>
        <v>9.026418061242214E-3</v>
      </c>
      <c r="F946" s="2">
        <f t="shared" si="89"/>
        <v>5.059953312920893E-3</v>
      </c>
      <c r="G946" s="2">
        <f t="shared" si="87"/>
        <v>3.966464748321321E-3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0.28000000000000003</v>
      </c>
      <c r="C947" s="2">
        <f t="shared" si="84"/>
        <v>0.29216945588175297</v>
      </c>
      <c r="D947" s="2">
        <f t="shared" si="86"/>
        <v>0.28327544846709801</v>
      </c>
      <c r="E947" s="2">
        <f t="shared" si="85"/>
        <v>8.8940074146549586E-3</v>
      </c>
      <c r="F947" s="2">
        <f t="shared" si="89"/>
        <v>5.8267641332677067E-3</v>
      </c>
      <c r="G947" s="2">
        <f t="shared" si="87"/>
        <v>3.0672432813872519E-3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0.28000000000000003</v>
      </c>
      <c r="C948" s="2">
        <f t="shared" si="84"/>
        <v>0.29183569343840632</v>
      </c>
      <c r="D948" s="2">
        <f t="shared" si="86"/>
        <v>0.28303282265472035</v>
      </c>
      <c r="E948" s="2">
        <f t="shared" si="85"/>
        <v>8.8028707836859676E-3</v>
      </c>
      <c r="F948" s="2">
        <f t="shared" si="89"/>
        <v>6.4219854633513589E-3</v>
      </c>
      <c r="G948" s="2">
        <f t="shared" si="87"/>
        <v>2.3808853203346088E-3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0.27</v>
      </c>
      <c r="C949" s="2">
        <f t="shared" si="84"/>
        <v>0.29001481752480535</v>
      </c>
      <c r="D949" s="2">
        <f t="shared" si="86"/>
        <v>0.28206742838400034</v>
      </c>
      <c r="E949" s="2">
        <f t="shared" si="85"/>
        <v>7.9473891408050057E-3</v>
      </c>
      <c r="F949" s="2">
        <f t="shared" si="89"/>
        <v>6.7270661988420889E-3</v>
      </c>
      <c r="G949" s="2">
        <f t="shared" si="87"/>
        <v>1.2203229419629168E-3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0.27</v>
      </c>
      <c r="C950" s="2">
        <f t="shared" si="84"/>
        <v>0.28847407636714301</v>
      </c>
      <c r="D950" s="2">
        <f t="shared" si="86"/>
        <v>0.28117354480000034</v>
      </c>
      <c r="E950" s="2">
        <f t="shared" si="85"/>
        <v>7.3005315671426652E-3</v>
      </c>
      <c r="F950" s="2">
        <f t="shared" si="89"/>
        <v>6.841759272502205E-3</v>
      </c>
      <c r="G950" s="2">
        <f t="shared" si="87"/>
        <v>4.5877229464046012E-4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0.27</v>
      </c>
      <c r="C951" s="2">
        <f t="shared" si="84"/>
        <v>0.28717037231065945</v>
      </c>
      <c r="D951" s="2">
        <f t="shared" si="86"/>
        <v>0.28034587481481515</v>
      </c>
      <c r="E951" s="2">
        <f t="shared" si="85"/>
        <v>6.824497495844295E-3</v>
      </c>
      <c r="F951" s="2">
        <f t="shared" si="89"/>
        <v>6.8383069171706239E-3</v>
      </c>
      <c r="G951" s="2">
        <f t="shared" si="87"/>
        <v>-1.3809421326328904E-5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0.27</v>
      </c>
      <c r="C952" s="2">
        <f t="shared" si="84"/>
        <v>0.28606723810901952</v>
      </c>
      <c r="D952" s="2">
        <f t="shared" si="86"/>
        <v>0.27957951371742146</v>
      </c>
      <c r="E952" s="2">
        <f t="shared" si="85"/>
        <v>6.4877243915980598E-3</v>
      </c>
      <c r="F952" s="2">
        <f t="shared" si="89"/>
        <v>6.7681904120561109E-3</v>
      </c>
      <c r="G952" s="2">
        <f t="shared" si="87"/>
        <v>-2.804660204580511E-4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0.27</v>
      </c>
      <c r="C953" s="2">
        <f t="shared" si="84"/>
        <v>0.28513381686147804</v>
      </c>
      <c r="D953" s="2">
        <f t="shared" si="86"/>
        <v>0.27886992010872358</v>
      </c>
      <c r="E953" s="2">
        <f t="shared" si="85"/>
        <v>6.2638967527544609E-3</v>
      </c>
      <c r="F953" s="2">
        <f t="shared" si="89"/>
        <v>6.6673316801957811E-3</v>
      </c>
      <c r="G953" s="2">
        <f t="shared" si="87"/>
        <v>-4.0343492744132018E-4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0.27</v>
      </c>
      <c r="C954" s="2">
        <f t="shared" si="84"/>
        <v>0.28280553734432756</v>
      </c>
      <c r="D954" s="2">
        <f t="shared" si="86"/>
        <v>0.27821288898955887</v>
      </c>
      <c r="E954" s="2">
        <f t="shared" si="85"/>
        <v>4.5926483547686914E-3</v>
      </c>
      <c r="F954" s="2">
        <f t="shared" si="89"/>
        <v>6.2523950151103635E-3</v>
      </c>
      <c r="G954" s="2">
        <f t="shared" si="87"/>
        <v>-1.6597466603416721E-3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0.27</v>
      </c>
      <c r="C955" s="2">
        <f t="shared" si="84"/>
        <v>0.27929699313750794</v>
      </c>
      <c r="D955" s="2">
        <f t="shared" si="86"/>
        <v>0.27760452684218417</v>
      </c>
      <c r="E955" s="2">
        <f t="shared" si="85"/>
        <v>1.692466295323769E-3</v>
      </c>
      <c r="F955" s="2">
        <f t="shared" si="89"/>
        <v>5.3404092711530444E-3</v>
      </c>
      <c r="G955" s="2">
        <f t="shared" si="87"/>
        <v>-3.6479429758292754E-3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0.27</v>
      </c>
      <c r="C956" s="2">
        <f t="shared" si="84"/>
        <v>0.27786668650096824</v>
      </c>
      <c r="D956" s="2">
        <f t="shared" si="86"/>
        <v>0.27704122855757796</v>
      </c>
      <c r="E956" s="2">
        <f t="shared" si="85"/>
        <v>8.2545794339028422E-4</v>
      </c>
      <c r="F956" s="2">
        <f t="shared" si="89"/>
        <v>4.4374190056004929E-3</v>
      </c>
      <c r="G956" s="2">
        <f t="shared" si="87"/>
        <v>-3.6119610622102087E-3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0.27</v>
      </c>
      <c r="C957" s="2">
        <f t="shared" si="84"/>
        <v>0.27819488857774238</v>
      </c>
      <c r="D957" s="2">
        <f t="shared" si="86"/>
        <v>0.27651965607183149</v>
      </c>
      <c r="E957" s="2">
        <f t="shared" si="85"/>
        <v>1.6752325059108952E-3</v>
      </c>
      <c r="F957" s="2">
        <f t="shared" si="89"/>
        <v>3.8849817056625735E-3</v>
      </c>
      <c r="G957" s="2">
        <f t="shared" si="87"/>
        <v>-2.2097491997516783E-3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0.26</v>
      </c>
      <c r="C958" s="2">
        <f t="shared" si="84"/>
        <v>0.27847259802732049</v>
      </c>
      <c r="D958" s="2">
        <f t="shared" si="86"/>
        <v>0.27529597784428839</v>
      </c>
      <c r="E958" s="2">
        <f t="shared" si="85"/>
        <v>3.1766201830321084E-3</v>
      </c>
      <c r="F958" s="2">
        <f t="shared" si="89"/>
        <v>3.743309401136481E-3</v>
      </c>
      <c r="G958" s="2">
        <f t="shared" si="87"/>
        <v>-5.6668921810437266E-4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0.27</v>
      </c>
      <c r="C959" s="2">
        <f t="shared" si="84"/>
        <v>0.2771691214077327</v>
      </c>
      <c r="D959" s="2">
        <f t="shared" si="86"/>
        <v>0.27490368318915592</v>
      </c>
      <c r="E959" s="2">
        <f t="shared" si="85"/>
        <v>2.2654382185767763E-3</v>
      </c>
      <c r="F959" s="2">
        <f t="shared" si="89"/>
        <v>3.4477351646245405E-3</v>
      </c>
      <c r="G959" s="2">
        <f t="shared" si="87"/>
        <v>-1.1822969460477642E-3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0.27</v>
      </c>
      <c r="C960" s="2">
        <f t="shared" si="84"/>
        <v>0.27606617965269692</v>
      </c>
      <c r="D960" s="2">
        <f t="shared" si="86"/>
        <v>0.2745404473973666</v>
      </c>
      <c r="E960" s="2">
        <f t="shared" si="85"/>
        <v>1.5257322553303143E-3</v>
      </c>
      <c r="F960" s="2">
        <f t="shared" si="89"/>
        <v>3.0633345827656955E-3</v>
      </c>
      <c r="G960" s="2">
        <f t="shared" si="87"/>
        <v>-1.5376023274353812E-3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0.28000000000000003</v>
      </c>
      <c r="C961" s="2">
        <f t="shared" si="84"/>
        <v>0.27513292124458971</v>
      </c>
      <c r="D961" s="2">
        <f t="shared" si="86"/>
        <v>0.27494485870126534</v>
      </c>
      <c r="E961" s="2">
        <f t="shared" si="85"/>
        <v>1.8806254332437433E-4</v>
      </c>
      <c r="F961" s="2">
        <f t="shared" si="89"/>
        <v>2.4882801748774314E-3</v>
      </c>
      <c r="G961" s="2">
        <f t="shared" si="87"/>
        <v>-2.300217631553057E-3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0.28000000000000003</v>
      </c>
      <c r="C962" s="2">
        <f t="shared" si="84"/>
        <v>0.27434324105311436</v>
      </c>
      <c r="D962" s="2">
        <f t="shared" si="86"/>
        <v>0.27531931361228273</v>
      </c>
      <c r="E962" s="2">
        <f t="shared" si="85"/>
        <v>-9.7607255916837277E-4</v>
      </c>
      <c r="F962" s="2">
        <f t="shared" si="89"/>
        <v>1.7954096280682708E-3</v>
      </c>
      <c r="G962" s="2">
        <f t="shared" si="87"/>
        <v>-2.7714821872366433E-3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0.28000000000000003</v>
      </c>
      <c r="C963" s="2">
        <f t="shared" si="84"/>
        <v>0.27367505012186599</v>
      </c>
      <c r="D963" s="2">
        <f t="shared" si="86"/>
        <v>0.275666031122484</v>
      </c>
      <c r="E963" s="2">
        <f t="shared" si="85"/>
        <v>-1.9909810006180084E-3</v>
      </c>
      <c r="F963" s="2">
        <f t="shared" si="89"/>
        <v>1.038131502331015E-3</v>
      </c>
      <c r="G963" s="2">
        <f t="shared" si="87"/>
        <v>-3.0291125029490232E-3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0.28999999999999998</v>
      </c>
      <c r="C964" s="2">
        <f t="shared" si="84"/>
        <v>0.27310965779542506</v>
      </c>
      <c r="D964" s="2">
        <f t="shared" si="86"/>
        <v>0.2767278065948926</v>
      </c>
      <c r="E964" s="2">
        <f t="shared" si="85"/>
        <v>-3.6181487994675354E-3</v>
      </c>
      <c r="F964" s="2">
        <f t="shared" si="89"/>
        <v>1.0687544197130491E-4</v>
      </c>
      <c r="G964" s="2">
        <f t="shared" si="87"/>
        <v>-3.7250242414388402E-3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0.28000000000000003</v>
      </c>
      <c r="C965" s="2">
        <f t="shared" si="84"/>
        <v>0.27263124890382123</v>
      </c>
      <c r="D965" s="2">
        <f t="shared" si="86"/>
        <v>0.27697019129156719</v>
      </c>
      <c r="E965" s="2">
        <f t="shared" si="85"/>
        <v>-4.3389423877459588E-3</v>
      </c>
      <c r="F965" s="2">
        <f t="shared" si="89"/>
        <v>-7.8228812397214788E-4</v>
      </c>
      <c r="G965" s="2">
        <f t="shared" si="87"/>
        <v>-3.5566542637738108E-3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0.28999999999999998</v>
      </c>
      <c r="C966" s="2">
        <f t="shared" si="84"/>
        <v>0.27222644138015645</v>
      </c>
      <c r="D966" s="2">
        <f t="shared" si="86"/>
        <v>0.27793536230700666</v>
      </c>
      <c r="E966" s="2">
        <f t="shared" si="85"/>
        <v>-5.7089209268502139E-3</v>
      </c>
      <c r="F966" s="2">
        <f t="shared" si="89"/>
        <v>-1.7676146845477612E-3</v>
      </c>
      <c r="G966" s="2">
        <f t="shared" si="87"/>
        <v>-3.9413062423024527E-3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0.28999999999999998</v>
      </c>
      <c r="C967" s="2">
        <f t="shared" si="84"/>
        <v>0.27188391193705547</v>
      </c>
      <c r="D967" s="2">
        <f t="shared" si="86"/>
        <v>0.27882903917315432</v>
      </c>
      <c r="E967" s="2">
        <f t="shared" si="85"/>
        <v>-6.9451272360988581E-3</v>
      </c>
      <c r="F967" s="2">
        <f t="shared" si="89"/>
        <v>-2.8031171948579808E-3</v>
      </c>
      <c r="G967" s="2">
        <f t="shared" si="87"/>
        <v>-4.1420100412408768E-3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0.28000000000000003</v>
      </c>
      <c r="C968" s="2">
        <f t="shared" si="84"/>
        <v>0.27005561779289305</v>
      </c>
      <c r="D968" s="2">
        <f t="shared" si="86"/>
        <v>0.2789157770121799</v>
      </c>
      <c r="E968" s="2">
        <f t="shared" si="85"/>
        <v>-8.860159219286845E-3</v>
      </c>
      <c r="F968" s="2">
        <f t="shared" si="89"/>
        <v>-4.0145255997437535E-3</v>
      </c>
      <c r="G968" s="2">
        <f t="shared" si="87"/>
        <v>-4.8456336195430915E-3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0.28000000000000003</v>
      </c>
      <c r="C969" s="2">
        <f t="shared" si="84"/>
        <v>0.27004706120937105</v>
      </c>
      <c r="D969" s="2">
        <f t="shared" si="86"/>
        <v>0.27899608982609247</v>
      </c>
      <c r="E969" s="2">
        <f t="shared" si="85"/>
        <v>-8.9490286167214217E-3</v>
      </c>
      <c r="F969" s="2">
        <f t="shared" si="89"/>
        <v>-5.0014262031392873E-3</v>
      </c>
      <c r="G969" s="2">
        <f t="shared" si="87"/>
        <v>-3.9476024135821344E-3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0.28000000000000003</v>
      </c>
      <c r="C970" s="2">
        <f t="shared" si="84"/>
        <v>0.27003982102331398</v>
      </c>
      <c r="D970" s="2">
        <f t="shared" si="86"/>
        <v>0.27907045354267823</v>
      </c>
      <c r="E970" s="2">
        <f t="shared" si="85"/>
        <v>-9.0306325193642567E-3</v>
      </c>
      <c r="F970" s="2">
        <f t="shared" si="89"/>
        <v>-5.8072674663842815E-3</v>
      </c>
      <c r="G970" s="2">
        <f t="shared" si="87"/>
        <v>-3.2233650529799752E-3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0.28999999999999998</v>
      </c>
      <c r="C971" s="2">
        <f t="shared" si="84"/>
        <v>0.27157215625049647</v>
      </c>
      <c r="D971" s="2">
        <f t="shared" si="86"/>
        <v>0.27988004957655394</v>
      </c>
      <c r="E971" s="2">
        <f t="shared" si="85"/>
        <v>-8.3078933260574694E-3</v>
      </c>
      <c r="F971" s="2">
        <f t="shared" si="89"/>
        <v>-6.3073926383189196E-3</v>
      </c>
      <c r="G971" s="2">
        <f t="shared" si="87"/>
        <v>-2.0005006877385498E-3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0.28000000000000003</v>
      </c>
      <c r="C972" s="2">
        <f t="shared" si="84"/>
        <v>0.27286874759657392</v>
      </c>
      <c r="D972" s="2">
        <f t="shared" si="86"/>
        <v>0.2798889347931055</v>
      </c>
      <c r="E972" s="2">
        <f t="shared" si="85"/>
        <v>-7.0201871965315799E-3</v>
      </c>
      <c r="F972" s="2">
        <f t="shared" si="89"/>
        <v>-6.449951549961452E-3</v>
      </c>
      <c r="G972" s="2">
        <f t="shared" si="87"/>
        <v>-5.7023564657012783E-4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0.28000000000000003</v>
      </c>
      <c r="C973" s="2">
        <f t="shared" si="84"/>
        <v>0.27396586335094719</v>
      </c>
      <c r="D973" s="2">
        <f t="shared" si="86"/>
        <v>0.27989716184546803</v>
      </c>
      <c r="E973" s="2">
        <f t="shared" si="85"/>
        <v>-5.9312984945208425E-3</v>
      </c>
      <c r="F973" s="2">
        <f t="shared" si="89"/>
        <v>-6.3462209388733303E-3</v>
      </c>
      <c r="G973" s="2">
        <f t="shared" si="87"/>
        <v>4.1492244435248783E-4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0.28999999999999998</v>
      </c>
      <c r="C974" s="2">
        <f t="shared" si="84"/>
        <v>0.27643265360464764</v>
      </c>
      <c r="D974" s="2">
        <f t="shared" si="86"/>
        <v>0.28064552022728523</v>
      </c>
      <c r="E974" s="2">
        <f t="shared" si="85"/>
        <v>-4.2128666226375899E-3</v>
      </c>
      <c r="F974" s="2">
        <f t="shared" si="89"/>
        <v>-5.9195500756261824E-3</v>
      </c>
      <c r="G974" s="2">
        <f t="shared" si="87"/>
        <v>1.7066834529885925E-3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0.28000000000000003</v>
      </c>
      <c r="C975" s="2">
        <f t="shared" ref="C975:C1038" si="90">$C$4*B965+C974*(1-$C$4)</f>
        <v>0.27698147612700952</v>
      </c>
      <c r="D975" s="2">
        <f t="shared" si="86"/>
        <v>0.28059770391415295</v>
      </c>
      <c r="E975" s="2">
        <f t="shared" si="85"/>
        <v>-3.6162277871434334E-3</v>
      </c>
      <c r="F975" s="2">
        <f t="shared" si="89"/>
        <v>-5.4588856179296329E-3</v>
      </c>
      <c r="G975" s="2">
        <f t="shared" si="87"/>
        <v>1.8426578307861995E-3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0.28000000000000003</v>
      </c>
      <c r="C976" s="2">
        <f t="shared" si="90"/>
        <v>0.27898432595362344</v>
      </c>
      <c r="D976" s="2">
        <f t="shared" si="86"/>
        <v>0.28055342955014162</v>
      </c>
      <c r="E976" s="2">
        <f t="shared" si="85"/>
        <v>-1.5691035965181843E-3</v>
      </c>
      <c r="F976" s="2">
        <f t="shared" si="89"/>
        <v>-4.6809292136473432E-3</v>
      </c>
      <c r="G976" s="2">
        <f t="shared" si="87"/>
        <v>3.1118256171291589E-3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0.28999999999999998</v>
      </c>
      <c r="C977" s="2">
        <f t="shared" si="90"/>
        <v>0.28067904503768137</v>
      </c>
      <c r="D977" s="2">
        <f t="shared" si="86"/>
        <v>0.28125317550939039</v>
      </c>
      <c r="E977" s="2">
        <f t="shared" si="85"/>
        <v>-5.7413047170901121E-4</v>
      </c>
      <c r="F977" s="2">
        <f t="shared" si="89"/>
        <v>-3.8595694652596769E-3</v>
      </c>
      <c r="G977" s="2">
        <f t="shared" si="87"/>
        <v>3.2854389935506657E-3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0.28000000000000003</v>
      </c>
      <c r="C978" s="2">
        <f t="shared" si="90"/>
        <v>0.28057457657034579</v>
      </c>
      <c r="D978" s="2">
        <f t="shared" si="86"/>
        <v>0.28116034769387999</v>
      </c>
      <c r="E978" s="2">
        <f t="shared" si="85"/>
        <v>-5.8577112353419558E-4</v>
      </c>
      <c r="F978" s="2">
        <f t="shared" si="89"/>
        <v>-3.2048097969145806E-3</v>
      </c>
      <c r="G978" s="2">
        <f t="shared" si="87"/>
        <v>2.6190386733803851E-3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0.28000000000000003</v>
      </c>
      <c r="C979" s="2">
        <f t="shared" si="90"/>
        <v>0.28048618017490801</v>
      </c>
      <c r="D979" s="2">
        <f t="shared" si="86"/>
        <v>0.28107439601285183</v>
      </c>
      <c r="E979" s="2">
        <f t="shared" si="85"/>
        <v>-5.8821583794382848E-4</v>
      </c>
      <c r="F979" s="2">
        <f t="shared" si="89"/>
        <v>-2.6814910051204304E-3</v>
      </c>
      <c r="G979" s="2">
        <f t="shared" si="87"/>
        <v>2.0932751671766019E-3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0.28000000000000003</v>
      </c>
      <c r="C980" s="2">
        <f t="shared" si="90"/>
        <v>0.28041138322492215</v>
      </c>
      <c r="D980" s="2">
        <f t="shared" si="86"/>
        <v>0.28099481112301095</v>
      </c>
      <c r="E980" s="2">
        <f t="shared" si="85"/>
        <v>-5.8342789808879525E-4</v>
      </c>
      <c r="F980" s="2">
        <f t="shared" si="89"/>
        <v>-2.2618783837141036E-3</v>
      </c>
      <c r="G980" s="2">
        <f t="shared" si="87"/>
        <v>1.6784504856253084E-3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0.28000000000000003</v>
      </c>
      <c r="C981" s="2">
        <f t="shared" si="90"/>
        <v>0.28188655503647259</v>
      </c>
      <c r="D981" s="2">
        <f t="shared" si="86"/>
        <v>0.28092112141019532</v>
      </c>
      <c r="E981" s="2">
        <f t="shared" si="85"/>
        <v>9.6543362627726781E-4</v>
      </c>
      <c r="F981" s="2">
        <f t="shared" si="89"/>
        <v>-1.6164159817158292E-3</v>
      </c>
      <c r="G981" s="2">
        <f t="shared" si="87"/>
        <v>2.5818496079930971E-3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0.27</v>
      </c>
      <c r="C982" s="2">
        <f t="shared" si="90"/>
        <v>0.2815963158000922</v>
      </c>
      <c r="D982" s="2">
        <f t="shared" si="86"/>
        <v>0.28011214945388457</v>
      </c>
      <c r="E982" s="2">
        <f t="shared" si="85"/>
        <v>1.4841663462076271E-3</v>
      </c>
      <c r="F982" s="2">
        <f t="shared" si="89"/>
        <v>-9.9629951613113801E-4</v>
      </c>
      <c r="G982" s="2">
        <f t="shared" si="87"/>
        <v>2.4804658623387649E-3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0.26</v>
      </c>
      <c r="C983" s="2">
        <f t="shared" si="90"/>
        <v>0.2813507287539242</v>
      </c>
      <c r="D983" s="2">
        <f t="shared" si="86"/>
        <v>0.27862236060544865</v>
      </c>
      <c r="E983" s="2">
        <f t="shared" si="85"/>
        <v>2.7283681484755462E-3</v>
      </c>
      <c r="F983" s="2">
        <f t="shared" si="89"/>
        <v>-2.5136598320980115E-4</v>
      </c>
      <c r="G983" s="2">
        <f t="shared" si="87"/>
        <v>2.9797341316853475E-3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0.27</v>
      </c>
      <c r="C984" s="2">
        <f t="shared" si="90"/>
        <v>0.28268138586870506</v>
      </c>
      <c r="D984" s="2">
        <f t="shared" si="86"/>
        <v>0.27798366722726731</v>
      </c>
      <c r="E984" s="2">
        <f t="shared" si="85"/>
        <v>4.6977186414377536E-3</v>
      </c>
      <c r="F984" s="2">
        <f t="shared" si="89"/>
        <v>7.3845094171970979E-4</v>
      </c>
      <c r="G984" s="2">
        <f t="shared" si="87"/>
        <v>3.9592676997180437E-3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0.28000000000000003</v>
      </c>
      <c r="C985" s="2">
        <f t="shared" si="90"/>
        <v>0.28226886496582737</v>
      </c>
      <c r="D985" s="2">
        <f t="shared" si="86"/>
        <v>0.2781330252104327</v>
      </c>
      <c r="E985" s="2">
        <f t="shared" si="85"/>
        <v>4.1358397553946658E-3</v>
      </c>
      <c r="F985" s="2">
        <f t="shared" si="89"/>
        <v>1.4179287044547011E-3</v>
      </c>
      <c r="G985" s="2">
        <f t="shared" si="87"/>
        <v>2.7179110509399649E-3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0.28000000000000003</v>
      </c>
      <c r="C986" s="2">
        <f t="shared" si="90"/>
        <v>0.28191980881723855</v>
      </c>
      <c r="D986" s="2">
        <f t="shared" si="86"/>
        <v>0.27827131963928953</v>
      </c>
      <c r="E986" s="2">
        <f t="shared" si="85"/>
        <v>3.6484891779490214E-3</v>
      </c>
      <c r="F986" s="2">
        <f t="shared" si="89"/>
        <v>1.8640407991535653E-3</v>
      </c>
      <c r="G986" s="2">
        <f t="shared" si="87"/>
        <v>1.784448378795456E-3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0.28000000000000003</v>
      </c>
      <c r="C987" s="2">
        <f t="shared" si="90"/>
        <v>0.28316291515304803</v>
      </c>
      <c r="D987" s="2">
        <f t="shared" si="86"/>
        <v>0.27839937003637916</v>
      </c>
      <c r="E987" s="2">
        <f t="shared" si="85"/>
        <v>4.7635451166688769E-3</v>
      </c>
      <c r="F987" s="2">
        <f t="shared" si="89"/>
        <v>2.4439416626566277E-3</v>
      </c>
      <c r="G987" s="2">
        <f t="shared" si="87"/>
        <v>2.3196034540122492E-3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0.28000000000000003</v>
      </c>
      <c r="C988" s="2">
        <f t="shared" si="90"/>
        <v>0.28267631282180988</v>
      </c>
      <c r="D988" s="2">
        <f t="shared" si="86"/>
        <v>0.27851793521886958</v>
      </c>
      <c r="E988" s="2">
        <f t="shared" ref="E988:E1051" si="91">C988-D988</f>
        <v>4.1583776029402997E-3</v>
      </c>
      <c r="F988" s="2">
        <f t="shared" si="89"/>
        <v>2.7868288507133625E-3</v>
      </c>
      <c r="G988" s="2">
        <f t="shared" si="87"/>
        <v>1.3715487522269372E-3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0.27</v>
      </c>
      <c r="C989" s="2">
        <f t="shared" si="90"/>
        <v>0.28226457238768526</v>
      </c>
      <c r="D989" s="2">
        <f t="shared" ref="D989:D1052" si="92">$D$4*B989+(1-$D$4)*D988</f>
        <v>0.27788697705450888</v>
      </c>
      <c r="E989" s="2">
        <f t="shared" si="91"/>
        <v>4.3775953331763873E-3</v>
      </c>
      <c r="F989" s="2">
        <f t="shared" si="89"/>
        <v>3.1049821472059675E-3</v>
      </c>
      <c r="G989" s="2">
        <f t="shared" si="87"/>
        <v>1.2726131859704197E-3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0.27</v>
      </c>
      <c r="C990" s="2">
        <f t="shared" si="90"/>
        <v>0.28191617663573371</v>
      </c>
      <c r="D990" s="2">
        <f t="shared" si="92"/>
        <v>0.27730275653195269</v>
      </c>
      <c r="E990" s="2">
        <f t="shared" si="91"/>
        <v>4.6134201037810185E-3</v>
      </c>
      <c r="F990" s="2">
        <f t="shared" si="89"/>
        <v>3.4066697385209776E-3</v>
      </c>
      <c r="G990" s="2">
        <f t="shared" si="87"/>
        <v>1.2067503652600409E-3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0.27</v>
      </c>
      <c r="C991" s="2">
        <f t="shared" si="90"/>
        <v>0.2816213802302362</v>
      </c>
      <c r="D991" s="2">
        <f t="shared" si="92"/>
        <v>0.27676181160365992</v>
      </c>
      <c r="E991" s="2">
        <f t="shared" si="91"/>
        <v>4.8595686265762716E-3</v>
      </c>
      <c r="F991" s="2">
        <f t="shared" si="89"/>
        <v>3.697249516132037E-3</v>
      </c>
      <c r="G991" s="2">
        <f t="shared" si="87"/>
        <v>1.1623191104442347E-3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0.27</v>
      </c>
      <c r="C992" s="2">
        <f t="shared" si="90"/>
        <v>0.27983347557943061</v>
      </c>
      <c r="D992" s="2">
        <f t="shared" si="92"/>
        <v>0.27626093667005552</v>
      </c>
      <c r="E992" s="2">
        <f t="shared" si="91"/>
        <v>3.5725389093750892E-3</v>
      </c>
      <c r="F992" s="2">
        <f t="shared" si="89"/>
        <v>3.6723073947806475E-3</v>
      </c>
      <c r="G992" s="2">
        <f t="shared" si="87"/>
        <v>-9.9768485405558275E-5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0.27</v>
      </c>
      <c r="C993" s="2">
        <f t="shared" si="90"/>
        <v>0.2767821716441336</v>
      </c>
      <c r="D993" s="2">
        <f t="shared" si="92"/>
        <v>0.27579716358338474</v>
      </c>
      <c r="E993" s="2">
        <f t="shared" si="91"/>
        <v>9.8500806074885983E-4</v>
      </c>
      <c r="F993" s="2">
        <f t="shared" si="89"/>
        <v>3.1348475279742902E-3</v>
      </c>
      <c r="G993" s="2">
        <f t="shared" si="87"/>
        <v>-2.1498394672254304E-3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0.27</v>
      </c>
      <c r="C994" s="2">
        <f t="shared" si="90"/>
        <v>0.27573876062195918</v>
      </c>
      <c r="D994" s="2">
        <f t="shared" si="92"/>
        <v>0.27536774405868958</v>
      </c>
      <c r="E994" s="2">
        <f t="shared" si="91"/>
        <v>3.7101656326959942E-4</v>
      </c>
      <c r="F994" s="2">
        <f t="shared" si="89"/>
        <v>2.5820813350333521E-3</v>
      </c>
      <c r="G994" s="2">
        <f t="shared" si="87"/>
        <v>-2.2110647717637527E-3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0.28000000000000003</v>
      </c>
      <c r="C995" s="2">
        <f t="shared" si="90"/>
        <v>0.27639433591088852</v>
      </c>
      <c r="D995" s="2">
        <f t="shared" si="92"/>
        <v>0.27571087412841627</v>
      </c>
      <c r="E995" s="2">
        <f t="shared" si="91"/>
        <v>6.8346178247224998E-4</v>
      </c>
      <c r="F995" s="2">
        <f t="shared" si="89"/>
        <v>2.2023574245211321E-3</v>
      </c>
      <c r="G995" s="2">
        <f t="shared" si="87"/>
        <v>-1.5188956420488821E-3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0.28000000000000003</v>
      </c>
      <c r="C996" s="2">
        <f t="shared" si="90"/>
        <v>0.27694905346305954</v>
      </c>
      <c r="D996" s="2">
        <f t="shared" si="92"/>
        <v>0.27602858715594097</v>
      </c>
      <c r="E996" s="2">
        <f t="shared" si="91"/>
        <v>9.2046630711856148E-4</v>
      </c>
      <c r="F996" s="2">
        <f t="shared" si="89"/>
        <v>1.945979201040618E-3</v>
      </c>
      <c r="G996" s="2">
        <f t="shared" ref="G996:G1059" si="93">E996-F996</f>
        <v>-1.0255128939220565E-3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0.27</v>
      </c>
      <c r="C997" s="2">
        <f t="shared" si="90"/>
        <v>0.27741842985335807</v>
      </c>
      <c r="D997" s="2">
        <f t="shared" si="92"/>
        <v>0.27558202514438979</v>
      </c>
      <c r="E997" s="2">
        <f t="shared" si="91"/>
        <v>1.8364047089682867E-3</v>
      </c>
      <c r="F997" s="2">
        <f t="shared" ref="F997:F1060" si="95">(E997*(2/(10)))+((1-(2/10))*F996)</f>
        <v>1.9240643026261519E-3</v>
      </c>
      <c r="G997" s="2">
        <f t="shared" si="93"/>
        <v>-8.7659593657865185E-5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0.27</v>
      </c>
      <c r="C998" s="2">
        <f t="shared" si="90"/>
        <v>0.277815594491303</v>
      </c>
      <c r="D998" s="2">
        <f t="shared" si="92"/>
        <v>0.27516854180036093</v>
      </c>
      <c r="E998" s="2">
        <f t="shared" si="91"/>
        <v>2.6470526909420644E-3</v>
      </c>
      <c r="F998" s="2">
        <f t="shared" si="95"/>
        <v>2.0686619802893344E-3</v>
      </c>
      <c r="G998" s="2">
        <f t="shared" si="93"/>
        <v>5.7839071065273005E-4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0.26</v>
      </c>
      <c r="C999" s="2">
        <f t="shared" si="90"/>
        <v>0.27661319533879486</v>
      </c>
      <c r="D999" s="2">
        <f t="shared" si="92"/>
        <v>0.27404494611144531</v>
      </c>
      <c r="E999" s="2">
        <f t="shared" si="91"/>
        <v>2.5682492273495505E-3</v>
      </c>
      <c r="F999" s="2">
        <f t="shared" si="95"/>
        <v>2.1685794297013777E-3</v>
      </c>
      <c r="G999" s="2">
        <f t="shared" si="93"/>
        <v>3.9966979764817284E-4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0.27</v>
      </c>
      <c r="C1000" s="2">
        <f t="shared" si="90"/>
        <v>0.27559578067128798</v>
      </c>
      <c r="D1000" s="2">
        <f t="shared" si="92"/>
        <v>0.27374532047356048</v>
      </c>
      <c r="E1000" s="2">
        <f t="shared" si="91"/>
        <v>1.8504601977274993E-3</v>
      </c>
      <c r="F1000" s="2">
        <f t="shared" si="95"/>
        <v>2.1049555833066022E-3</v>
      </c>
      <c r="G1000" s="2">
        <f t="shared" si="93"/>
        <v>-2.5449538557910292E-4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0.26</v>
      </c>
      <c r="C1001" s="2">
        <f t="shared" si="90"/>
        <v>0.27473489133724366</v>
      </c>
      <c r="D1001" s="2">
        <f t="shared" si="92"/>
        <v>0.27272714858663005</v>
      </c>
      <c r="E1001" s="2">
        <f t="shared" si="91"/>
        <v>2.0077427506136059E-3</v>
      </c>
      <c r="F1001" s="2">
        <f t="shared" si="95"/>
        <v>2.085513016768003E-3</v>
      </c>
      <c r="G1001" s="2">
        <f t="shared" si="93"/>
        <v>-7.7770266154397142E-5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0.27</v>
      </c>
      <c r="C1002" s="2">
        <f t="shared" si="90"/>
        <v>0.27400644651612927</v>
      </c>
      <c r="D1002" s="2">
        <f t="shared" si="92"/>
        <v>0.27252513758021302</v>
      </c>
      <c r="E1002" s="2">
        <f t="shared" si="91"/>
        <v>1.4813089359162479E-3</v>
      </c>
      <c r="F1002" s="2">
        <f t="shared" si="95"/>
        <v>1.964672200597652E-3</v>
      </c>
      <c r="G1002" s="2">
        <f t="shared" si="93"/>
        <v>-4.8336326468140407E-4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0.27</v>
      </c>
      <c r="C1003" s="2">
        <f t="shared" si="90"/>
        <v>0.27339007012903244</v>
      </c>
      <c r="D1003" s="2">
        <f t="shared" si="92"/>
        <v>0.27233809035204909</v>
      </c>
      <c r="E1003" s="2">
        <f t="shared" si="91"/>
        <v>1.0519797769833472E-3</v>
      </c>
      <c r="F1003" s="2">
        <f t="shared" si="95"/>
        <v>1.7821337158747911E-3</v>
      </c>
      <c r="G1003" s="2">
        <f t="shared" si="93"/>
        <v>-7.3015393889144385E-4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0.27</v>
      </c>
      <c r="C1004" s="2">
        <f t="shared" si="90"/>
        <v>0.27286852087841207</v>
      </c>
      <c r="D1004" s="2">
        <f t="shared" si="92"/>
        <v>0.27216489847411957</v>
      </c>
      <c r="E1004" s="2">
        <f t="shared" si="91"/>
        <v>7.0362240429250322E-4</v>
      </c>
      <c r="F1004" s="2">
        <f t="shared" si="95"/>
        <v>1.5664314535583335E-3</v>
      </c>
      <c r="G1004" s="2">
        <f t="shared" si="93"/>
        <v>-8.6280904926583032E-4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0.27</v>
      </c>
      <c r="C1005" s="2">
        <f t="shared" si="90"/>
        <v>0.27396567151250251</v>
      </c>
      <c r="D1005" s="2">
        <f t="shared" si="92"/>
        <v>0.27200453562418481</v>
      </c>
      <c r="E1005" s="2">
        <f t="shared" si="91"/>
        <v>1.9611358883176999E-3</v>
      </c>
      <c r="F1005" s="2">
        <f t="shared" si="95"/>
        <v>1.6453723405102068E-3</v>
      </c>
      <c r="G1005" s="2">
        <f t="shared" si="93"/>
        <v>3.157635478074931E-4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0.27</v>
      </c>
      <c r="C1006" s="2">
        <f t="shared" si="90"/>
        <v>0.2748940297413483</v>
      </c>
      <c r="D1006" s="2">
        <f t="shared" si="92"/>
        <v>0.27185605150387482</v>
      </c>
      <c r="E1006" s="2">
        <f t="shared" si="91"/>
        <v>3.0379782374734821E-3</v>
      </c>
      <c r="F1006" s="2">
        <f t="shared" si="95"/>
        <v>1.923893519902862E-3</v>
      </c>
      <c r="G1006" s="2">
        <f t="shared" si="93"/>
        <v>1.1140847175706201E-3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0.26</v>
      </c>
      <c r="C1007" s="2">
        <f t="shared" si="90"/>
        <v>0.27414110208883319</v>
      </c>
      <c r="D1007" s="2">
        <f t="shared" si="92"/>
        <v>0.27097782546655075</v>
      </c>
      <c r="E1007" s="2">
        <f t="shared" si="91"/>
        <v>3.1632766222824404E-3</v>
      </c>
      <c r="F1007" s="2">
        <f t="shared" si="95"/>
        <v>2.171770140378778E-3</v>
      </c>
      <c r="G1007" s="2">
        <f t="shared" si="93"/>
        <v>9.9150648190366245E-4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0.26</v>
      </c>
      <c r="C1008" s="2">
        <f t="shared" si="90"/>
        <v>0.27350400945978193</v>
      </c>
      <c r="D1008" s="2">
        <f t="shared" si="92"/>
        <v>0.27016465320976923</v>
      </c>
      <c r="E1008" s="2">
        <f t="shared" si="91"/>
        <v>3.3393562500126928E-3</v>
      </c>
      <c r="F1008" s="2">
        <f t="shared" si="95"/>
        <v>2.4052873623055613E-3</v>
      </c>
      <c r="G1008" s="2">
        <f t="shared" si="93"/>
        <v>9.3406888770713146E-4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0.25</v>
      </c>
      <c r="C1009" s="2">
        <f t="shared" si="90"/>
        <v>0.2714264695428924</v>
      </c>
      <c r="D1009" s="2">
        <f t="shared" si="92"/>
        <v>0.26867097519423078</v>
      </c>
      <c r="E1009" s="2">
        <f t="shared" si="91"/>
        <v>2.7554943486616246E-3</v>
      </c>
      <c r="F1009" s="2">
        <f t="shared" si="95"/>
        <v>2.475328759576774E-3</v>
      </c>
      <c r="G1009" s="2">
        <f t="shared" si="93"/>
        <v>2.8016558908485053E-4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0.26</v>
      </c>
      <c r="C1010" s="2">
        <f t="shared" si="90"/>
        <v>0.27120701269013975</v>
      </c>
      <c r="D1010" s="2">
        <f t="shared" si="92"/>
        <v>0.26802868073539887</v>
      </c>
      <c r="E1010" s="2">
        <f t="shared" si="91"/>
        <v>3.1783319547408762E-3</v>
      </c>
      <c r="F1010" s="2">
        <f t="shared" si="95"/>
        <v>2.6159293986095945E-3</v>
      </c>
      <c r="G1010" s="2">
        <f t="shared" si="93"/>
        <v>5.6240255613128169E-4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0.26</v>
      </c>
      <c r="C1011" s="2">
        <f t="shared" si="90"/>
        <v>0.26948285689165669</v>
      </c>
      <c r="D1011" s="2">
        <f t="shared" si="92"/>
        <v>0.26743396364388783</v>
      </c>
      <c r="E1011" s="2">
        <f t="shared" si="91"/>
        <v>2.0488932477688571E-3</v>
      </c>
      <c r="F1011" s="2">
        <f t="shared" si="95"/>
        <v>2.5025221684414471E-3</v>
      </c>
      <c r="G1011" s="2">
        <f t="shared" si="93"/>
        <v>-4.5362892067259001E-4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0.26</v>
      </c>
      <c r="C1012" s="2">
        <f t="shared" si="90"/>
        <v>0.26956241736986336</v>
      </c>
      <c r="D1012" s="2">
        <f t="shared" si="92"/>
        <v>0.26688329967026653</v>
      </c>
      <c r="E1012" s="2">
        <f t="shared" si="91"/>
        <v>2.6791176995968335E-3</v>
      </c>
      <c r="F1012" s="2">
        <f t="shared" si="95"/>
        <v>2.5378412746725242E-3</v>
      </c>
      <c r="G1012" s="2">
        <f t="shared" si="93"/>
        <v>1.4127642492430936E-4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0.26</v>
      </c>
      <c r="C1013" s="2">
        <f t="shared" si="90"/>
        <v>0.26962973777449978</v>
      </c>
      <c r="D1013" s="2">
        <f t="shared" si="92"/>
        <v>0.26637342562061717</v>
      </c>
      <c r="E1013" s="2">
        <f t="shared" si="91"/>
        <v>3.2563121538826123E-3</v>
      </c>
      <c r="F1013" s="2">
        <f t="shared" si="95"/>
        <v>2.681535450514542E-3</v>
      </c>
      <c r="G1013" s="2">
        <f t="shared" si="93"/>
        <v>5.7477670336807032E-4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0.26</v>
      </c>
      <c r="C1014" s="2">
        <f t="shared" si="90"/>
        <v>0.2696867011938075</v>
      </c>
      <c r="D1014" s="2">
        <f t="shared" si="92"/>
        <v>0.26590132001909</v>
      </c>
      <c r="E1014" s="2">
        <f t="shared" si="91"/>
        <v>3.7853811747174948E-3</v>
      </c>
      <c r="F1014" s="2">
        <f t="shared" si="95"/>
        <v>2.9023045953551325E-3</v>
      </c>
      <c r="G1014" s="2">
        <f t="shared" si="93"/>
        <v>8.8307657936236234E-4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0.26</v>
      </c>
      <c r="C1015" s="2">
        <f t="shared" si="90"/>
        <v>0.2697349010101448</v>
      </c>
      <c r="D1015" s="2">
        <f t="shared" si="92"/>
        <v>0.26546418520286114</v>
      </c>
      <c r="E1015" s="2">
        <f t="shared" si="91"/>
        <v>4.2707158072836648E-3</v>
      </c>
      <c r="F1015" s="2">
        <f t="shared" si="95"/>
        <v>3.1759868377408389E-3</v>
      </c>
      <c r="G1015" s="2">
        <f t="shared" si="93"/>
        <v>1.0947289695428259E-3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5">
        <f>TITRES_STAT!D1019</f>
        <v>0.25</v>
      </c>
      <c r="C1016" s="2">
        <f t="shared" si="90"/>
        <v>0.26977568547012254</v>
      </c>
      <c r="D1016" s="2">
        <f t="shared" si="92"/>
        <v>0.26431869000264918</v>
      </c>
      <c r="E1016" s="2">
        <f t="shared" si="91"/>
        <v>5.4569954674733578E-3</v>
      </c>
      <c r="F1016" s="2">
        <f t="shared" si="95"/>
        <v>3.6321885636873431E-3</v>
      </c>
      <c r="G1016" s="2">
        <f t="shared" si="93"/>
        <v>1.8248069037860148E-3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5">
        <f>TITRES_STAT!D1020</f>
        <v>0.25</v>
      </c>
      <c r="C1017" s="2">
        <f t="shared" si="90"/>
        <v>0.26827173385933445</v>
      </c>
      <c r="D1017" s="2">
        <f t="shared" si="92"/>
        <v>0.26325804629874927</v>
      </c>
      <c r="E1017" s="2">
        <f t="shared" si="91"/>
        <v>5.0136875605851783E-3</v>
      </c>
      <c r="F1017" s="2">
        <f t="shared" si="95"/>
        <v>3.9084883630669106E-3</v>
      </c>
      <c r="G1017" s="2">
        <f t="shared" si="93"/>
        <v>1.1051991975182677E-3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5">
        <f>TITRES_STAT!D1021</f>
        <v>0.25</v>
      </c>
      <c r="C1018" s="2">
        <f t="shared" si="90"/>
        <v>0.26699915941943686</v>
      </c>
      <c r="D1018" s="2">
        <f t="shared" si="92"/>
        <v>0.2622759687951382</v>
      </c>
      <c r="E1018" s="2">
        <f t="shared" si="91"/>
        <v>4.7231906242986565E-3</v>
      </c>
      <c r="F1018" s="2">
        <f t="shared" si="95"/>
        <v>4.0714288153132598E-3</v>
      </c>
      <c r="G1018" s="2">
        <f t="shared" si="93"/>
        <v>6.5176180898539673E-4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5">
        <f>TITRES_STAT!D1022</f>
        <v>0.25</v>
      </c>
      <c r="C1019" s="2">
        <f t="shared" si="90"/>
        <v>0.26438390412413887</v>
      </c>
      <c r="D1019" s="2">
        <f t="shared" si="92"/>
        <v>0.26136663777327612</v>
      </c>
      <c r="E1019" s="2">
        <f t="shared" si="91"/>
        <v>3.0172663508627462E-3</v>
      </c>
      <c r="F1019" s="2">
        <f t="shared" si="95"/>
        <v>3.8605963224231572E-3</v>
      </c>
      <c r="G1019" s="2">
        <f t="shared" si="93"/>
        <v>-8.4332997156041098E-4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0.26</v>
      </c>
      <c r="C1020" s="2">
        <f t="shared" si="90"/>
        <v>0.2637094573358098</v>
      </c>
      <c r="D1020" s="2">
        <f t="shared" si="92"/>
        <v>0.26126540534562603</v>
      </c>
      <c r="E1020" s="2">
        <f t="shared" si="91"/>
        <v>2.444051990183771E-3</v>
      </c>
      <c r="F1020" s="2">
        <f t="shared" si="95"/>
        <v>3.5772874559752803E-3</v>
      </c>
      <c r="G1020" s="2">
        <f t="shared" si="93"/>
        <v>-1.1332354657915093E-3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0.26</v>
      </c>
      <c r="C1021" s="2">
        <f t="shared" si="90"/>
        <v>0.26313877159183907</v>
      </c>
      <c r="D1021" s="2">
        <f t="shared" si="92"/>
        <v>0.26117167161632043</v>
      </c>
      <c r="E1021" s="2">
        <f t="shared" si="91"/>
        <v>1.967099975518638E-3</v>
      </c>
      <c r="F1021" s="2">
        <f t="shared" si="95"/>
        <v>3.2552499598839518E-3</v>
      </c>
      <c r="G1021" s="2">
        <f t="shared" si="93"/>
        <v>-1.2881499843653138E-3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0.26</v>
      </c>
      <c r="C1022" s="2">
        <f t="shared" si="90"/>
        <v>0.26265588365463305</v>
      </c>
      <c r="D1022" s="2">
        <f t="shared" si="92"/>
        <v>0.26108488112622263</v>
      </c>
      <c r="E1022" s="2">
        <f t="shared" si="91"/>
        <v>1.5710025284104145E-3</v>
      </c>
      <c r="F1022" s="2">
        <f t="shared" si="95"/>
        <v>2.9184004735892449E-3</v>
      </c>
      <c r="G1022" s="2">
        <f t="shared" si="93"/>
        <v>-1.3473979451788303E-3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0.26</v>
      </c>
      <c r="C1023" s="2">
        <f t="shared" si="90"/>
        <v>0.26224728616930487</v>
      </c>
      <c r="D1023" s="2">
        <f t="shared" si="92"/>
        <v>0.26100451956131726</v>
      </c>
      <c r="E1023" s="2">
        <f t="shared" si="91"/>
        <v>1.242766607987611E-3</v>
      </c>
      <c r="F1023" s="2">
        <f t="shared" si="95"/>
        <v>2.5832737004689182E-3</v>
      </c>
      <c r="G1023" s="2">
        <f t="shared" si="93"/>
        <v>-1.3405070924813072E-3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0.27</v>
      </c>
      <c r="C1024" s="2">
        <f t="shared" si="90"/>
        <v>0.26190154983556563</v>
      </c>
      <c r="D1024" s="2">
        <f t="shared" si="92"/>
        <v>0.26167085144566415</v>
      </c>
      <c r="E1024" s="2">
        <f t="shared" si="91"/>
        <v>2.3069838990147362E-4</v>
      </c>
      <c r="F1024" s="2">
        <f t="shared" si="95"/>
        <v>2.1127586383554295E-3</v>
      </c>
      <c r="G1024" s="2">
        <f t="shared" si="93"/>
        <v>-1.8820602484539558E-3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0.27</v>
      </c>
      <c r="C1025" s="2">
        <f t="shared" si="90"/>
        <v>0.26160900370701706</v>
      </c>
      <c r="D1025" s="2">
        <f t="shared" si="92"/>
        <v>0.262287825412652</v>
      </c>
      <c r="E1025" s="2">
        <f t="shared" si="91"/>
        <v>-6.7882170563493549E-4</v>
      </c>
      <c r="F1025" s="2">
        <f t="shared" si="95"/>
        <v>1.5544425695573564E-3</v>
      </c>
      <c r="G1025" s="2">
        <f t="shared" si="93"/>
        <v>-2.2332642751922921E-3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0.26</v>
      </c>
      <c r="C1026" s="2">
        <f t="shared" si="90"/>
        <v>0.25982300313670675</v>
      </c>
      <c r="D1026" s="2">
        <f t="shared" si="92"/>
        <v>0.26211835686356666</v>
      </c>
      <c r="E1026" s="2">
        <f t="shared" si="91"/>
        <v>-2.2953537268599056E-3</v>
      </c>
      <c r="F1026" s="2">
        <f t="shared" si="95"/>
        <v>7.8448331027390411E-4</v>
      </c>
      <c r="G1026" s="2">
        <f t="shared" si="93"/>
        <v>-3.0798370371338097E-3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0.26</v>
      </c>
      <c r="C1027" s="2">
        <f t="shared" si="90"/>
        <v>0.25831177188490573</v>
      </c>
      <c r="D1027" s="2">
        <f t="shared" si="92"/>
        <v>0.26196144154033951</v>
      </c>
      <c r="E1027" s="2">
        <f t="shared" si="91"/>
        <v>-3.6496696554337849E-3</v>
      </c>
      <c r="F1027" s="2">
        <f t="shared" si="95"/>
        <v>-1.0234728286763375E-4</v>
      </c>
      <c r="G1027" s="2">
        <f t="shared" si="93"/>
        <v>-3.547322372566151E-3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0.26</v>
      </c>
      <c r="C1028" s="2">
        <f t="shared" si="90"/>
        <v>0.2570330377487664</v>
      </c>
      <c r="D1028" s="2">
        <f t="shared" si="92"/>
        <v>0.26181614957438842</v>
      </c>
      <c r="E1028" s="2">
        <f t="shared" si="91"/>
        <v>-4.7831118256220218E-3</v>
      </c>
      <c r="F1028" s="2">
        <f t="shared" si="95"/>
        <v>-1.0385001914185114E-3</v>
      </c>
      <c r="G1028" s="2">
        <f t="shared" si="93"/>
        <v>-3.7446116342035101E-3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0.26</v>
      </c>
      <c r="C1029" s="2">
        <f t="shared" si="90"/>
        <v>0.2559510319412639</v>
      </c>
      <c r="D1029" s="2">
        <f t="shared" si="92"/>
        <v>0.26168161997628558</v>
      </c>
      <c r="E1029" s="2">
        <f t="shared" si="91"/>
        <v>-5.7305880350216887E-3</v>
      </c>
      <c r="F1029" s="2">
        <f t="shared" si="95"/>
        <v>-1.9769177601391468E-3</v>
      </c>
      <c r="G1029" s="2">
        <f t="shared" si="93"/>
        <v>-3.7536702748825418E-3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0.26</v>
      </c>
      <c r="C1030" s="2">
        <f t="shared" si="90"/>
        <v>0.25657395010414635</v>
      </c>
      <c r="D1030" s="2">
        <f t="shared" si="92"/>
        <v>0.26155705553359776</v>
      </c>
      <c r="E1030" s="2">
        <f t="shared" si="91"/>
        <v>-4.9831054294514066E-3</v>
      </c>
      <c r="F1030" s="2">
        <f t="shared" si="95"/>
        <v>-2.5781552940015986E-3</v>
      </c>
      <c r="G1030" s="2">
        <f t="shared" si="93"/>
        <v>-2.4049501354498079E-3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0.25</v>
      </c>
      <c r="C1031" s="2">
        <f t="shared" si="90"/>
        <v>0.25710103470350842</v>
      </c>
      <c r="D1031" s="2">
        <f t="shared" si="92"/>
        <v>0.26070097734592385</v>
      </c>
      <c r="E1031" s="2">
        <f t="shared" si="91"/>
        <v>-3.5999426424154213E-3</v>
      </c>
      <c r="F1031" s="2">
        <f t="shared" si="95"/>
        <v>-2.7825127636843631E-3</v>
      </c>
      <c r="G1031" s="2">
        <f t="shared" si="93"/>
        <v>-8.1742987873105813E-4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0.24</v>
      </c>
      <c r="C1032" s="2">
        <f t="shared" si="90"/>
        <v>0.25754702936450713</v>
      </c>
      <c r="D1032" s="2">
        <f t="shared" si="92"/>
        <v>0.25916757161659615</v>
      </c>
      <c r="E1032" s="2">
        <f t="shared" si="91"/>
        <v>-1.6205422520890189E-3</v>
      </c>
      <c r="F1032" s="2">
        <f t="shared" si="95"/>
        <v>-2.5501186613652942E-3</v>
      </c>
      <c r="G1032" s="2">
        <f t="shared" si="93"/>
        <v>9.295764092762753E-4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0.24</v>
      </c>
      <c r="C1033" s="2">
        <f t="shared" si="90"/>
        <v>0.25792440946227524</v>
      </c>
      <c r="D1033" s="2">
        <f t="shared" si="92"/>
        <v>0.25774775149684825</v>
      </c>
      <c r="E1033" s="2">
        <f t="shared" si="91"/>
        <v>1.7665796542698509E-4</v>
      </c>
      <c r="F1033" s="2">
        <f t="shared" si="95"/>
        <v>-2.0047633360068384E-3</v>
      </c>
      <c r="G1033" s="2">
        <f t="shared" si="93"/>
        <v>2.1814213014338234E-3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0.24</v>
      </c>
      <c r="C1034" s="2">
        <f t="shared" si="90"/>
        <v>0.2597821926219252</v>
      </c>
      <c r="D1034" s="2">
        <f t="shared" si="92"/>
        <v>0.25643310323782242</v>
      </c>
      <c r="E1034" s="2">
        <f t="shared" si="91"/>
        <v>3.3490893841027769E-3</v>
      </c>
      <c r="F1034" s="2">
        <f t="shared" si="95"/>
        <v>-9.3399279198491539E-4</v>
      </c>
      <c r="G1034" s="2">
        <f t="shared" si="93"/>
        <v>4.2830821760876919E-3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0.24</v>
      </c>
      <c r="C1035" s="2">
        <f t="shared" si="90"/>
        <v>0.26135416298778286</v>
      </c>
      <c r="D1035" s="2">
        <f t="shared" si="92"/>
        <v>0.25521583633131706</v>
      </c>
      <c r="E1035" s="2">
        <f t="shared" si="91"/>
        <v>6.1383266564657979E-3</v>
      </c>
      <c r="F1035" s="2">
        <f t="shared" si="95"/>
        <v>4.8047109770522737E-4</v>
      </c>
      <c r="G1035" s="2">
        <f t="shared" si="93"/>
        <v>5.6578555587605706E-3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0.24</v>
      </c>
      <c r="C1036" s="2">
        <f t="shared" si="90"/>
        <v>0.26114583022043164</v>
      </c>
      <c r="D1036" s="2">
        <f t="shared" si="92"/>
        <v>0.2540887373438121</v>
      </c>
      <c r="E1036" s="2">
        <f t="shared" si="91"/>
        <v>7.0570928766195418E-3</v>
      </c>
      <c r="F1036" s="2">
        <f t="shared" si="95"/>
        <v>1.7957954534880904E-3</v>
      </c>
      <c r="G1036" s="2">
        <f t="shared" si="93"/>
        <v>5.2612974231314516E-3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0.25</v>
      </c>
      <c r="C1037" s="2">
        <f t="shared" si="90"/>
        <v>0.26096954864805755</v>
      </c>
      <c r="D1037" s="2">
        <f t="shared" si="92"/>
        <v>0.25378586791093716</v>
      </c>
      <c r="E1037" s="2">
        <f t="shared" si="91"/>
        <v>7.1836807371203903E-3</v>
      </c>
      <c r="F1037" s="2">
        <f t="shared" si="95"/>
        <v>2.8733725102145506E-3</v>
      </c>
      <c r="G1037" s="2">
        <f t="shared" si="93"/>
        <v>4.3103082269058401E-3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0.26</v>
      </c>
      <c r="C1038" s="2">
        <f t="shared" si="90"/>
        <v>0.26082038731758717</v>
      </c>
      <c r="D1038" s="2">
        <f t="shared" si="92"/>
        <v>0.25424617399160848</v>
      </c>
      <c r="E1038" s="2">
        <f t="shared" si="91"/>
        <v>6.5742133259786839E-3</v>
      </c>
      <c r="F1038" s="2">
        <f t="shared" si="95"/>
        <v>3.6135406733673776E-3</v>
      </c>
      <c r="G1038" s="2">
        <f t="shared" si="93"/>
        <v>2.9606726526113063E-3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0.26</v>
      </c>
      <c r="C1039" s="2">
        <f t="shared" ref="C1039:C1102" si="96">$C$4*B1029+C1038*(1-$C$4)</f>
        <v>0.2606941738841122</v>
      </c>
      <c r="D1039" s="2">
        <f t="shared" si="92"/>
        <v>0.25467238332556341</v>
      </c>
      <c r="E1039" s="2">
        <f t="shared" si="91"/>
        <v>6.0217905585487896E-3</v>
      </c>
      <c r="F1039" s="2">
        <f t="shared" si="95"/>
        <v>4.09519065040366E-3</v>
      </c>
      <c r="G1039" s="2">
        <f t="shared" si="93"/>
        <v>1.9265999081451296E-3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0.26</v>
      </c>
      <c r="C1040" s="2">
        <f t="shared" si="96"/>
        <v>0.26058737790194109</v>
      </c>
      <c r="D1040" s="2">
        <f t="shared" si="92"/>
        <v>0.25506702159774391</v>
      </c>
      <c r="E1040" s="2">
        <f t="shared" si="91"/>
        <v>5.5203563041971715E-3</v>
      </c>
      <c r="F1040" s="2">
        <f t="shared" si="95"/>
        <v>4.3802237811623622E-3</v>
      </c>
      <c r="G1040" s="2">
        <f t="shared" si="93"/>
        <v>1.1401325230348093E-3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0.26</v>
      </c>
      <c r="C1041" s="2">
        <f t="shared" si="96"/>
        <v>0.25895855053241168</v>
      </c>
      <c r="D1041" s="2">
        <f t="shared" si="92"/>
        <v>0.25543242740531846</v>
      </c>
      <c r="E1041" s="2">
        <f t="shared" si="91"/>
        <v>3.526123127093217E-3</v>
      </c>
      <c r="F1041" s="2">
        <f t="shared" si="95"/>
        <v>4.2094036503485333E-3</v>
      </c>
      <c r="G1041" s="2">
        <f t="shared" si="93"/>
        <v>-6.8328052325531633E-4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0.26</v>
      </c>
      <c r="C1042" s="2">
        <f t="shared" si="96"/>
        <v>0.25604185045050221</v>
      </c>
      <c r="D1042" s="2">
        <f t="shared" si="92"/>
        <v>0.25577076611603561</v>
      </c>
      <c r="E1042" s="2">
        <f t="shared" si="91"/>
        <v>2.7108433446659808E-4</v>
      </c>
      <c r="F1042" s="2">
        <f t="shared" si="95"/>
        <v>3.4217397871721461E-3</v>
      </c>
      <c r="G1042" s="2">
        <f t="shared" si="93"/>
        <v>-3.150655452705548E-3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0.25</v>
      </c>
      <c r="C1043" s="2">
        <f t="shared" si="96"/>
        <v>0.25357387345811727</v>
      </c>
      <c r="D1043" s="2">
        <f t="shared" si="92"/>
        <v>0.25534330195929222</v>
      </c>
      <c r="E1043" s="2">
        <f t="shared" si="91"/>
        <v>-1.7694285011749522E-3</v>
      </c>
      <c r="F1043" s="2">
        <f t="shared" si="95"/>
        <v>2.3835061295027263E-3</v>
      </c>
      <c r="G1043" s="2">
        <f t="shared" si="93"/>
        <v>-4.152934630677679E-3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0.25</v>
      </c>
      <c r="C1044" s="2">
        <f t="shared" si="96"/>
        <v>0.25148558523379155</v>
      </c>
      <c r="D1044" s="2">
        <f t="shared" si="92"/>
        <v>0.25494750181415948</v>
      </c>
      <c r="E1044" s="2">
        <f t="shared" si="91"/>
        <v>-3.4619165803679297E-3</v>
      </c>
      <c r="F1044" s="2">
        <f t="shared" si="95"/>
        <v>1.214421587528595E-3</v>
      </c>
      <c r="G1044" s="2">
        <f t="shared" si="93"/>
        <v>-4.6763381678965252E-3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0.25</v>
      </c>
      <c r="C1045" s="2">
        <f t="shared" si="96"/>
        <v>0.24971857212090054</v>
      </c>
      <c r="D1045" s="2">
        <f t="shared" si="92"/>
        <v>0.25458102019829582</v>
      </c>
      <c r="E1045" s="2">
        <f t="shared" si="91"/>
        <v>-4.8624480773952761E-3</v>
      </c>
      <c r="F1045" s="2">
        <f t="shared" si="95"/>
        <v>-9.5234545617920666E-7</v>
      </c>
      <c r="G1045" s="2">
        <f t="shared" si="93"/>
        <v>-4.8614957319390965E-3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0.24</v>
      </c>
      <c r="C1046" s="2">
        <f t="shared" si="96"/>
        <v>0.24822340717922353</v>
      </c>
      <c r="D1046" s="2">
        <f t="shared" si="92"/>
        <v>0.25350094462805167</v>
      </c>
      <c r="E1046" s="2">
        <f t="shared" si="91"/>
        <v>-5.2775374488281401E-3</v>
      </c>
      <c r="F1046" s="2">
        <f t="shared" si="95"/>
        <v>-1.0562693661305715E-3</v>
      </c>
      <c r="G1046" s="2">
        <f t="shared" si="93"/>
        <v>-4.2212680826975687E-3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0.24</v>
      </c>
      <c r="C1047" s="2">
        <f t="shared" si="96"/>
        <v>0.24849672915165069</v>
      </c>
      <c r="D1047" s="2">
        <f t="shared" si="92"/>
        <v>0.25250087465560339</v>
      </c>
      <c r="E1047" s="2">
        <f t="shared" si="91"/>
        <v>-4.0041455039526996E-3</v>
      </c>
      <c r="F1047" s="2">
        <f t="shared" si="95"/>
        <v>-1.6458445936949973E-3</v>
      </c>
      <c r="G1047" s="2">
        <f t="shared" si="93"/>
        <v>-2.3583009102577024E-3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0.24</v>
      </c>
      <c r="C1048" s="2">
        <f t="shared" si="96"/>
        <v>0.25026646312831979</v>
      </c>
      <c r="D1048" s="2">
        <f t="shared" si="92"/>
        <v>0.25157488394037353</v>
      </c>
      <c r="E1048" s="2">
        <f t="shared" si="91"/>
        <v>-1.3084208120537344E-3</v>
      </c>
      <c r="F1048" s="2">
        <f t="shared" si="95"/>
        <v>-1.5783598373667448E-3</v>
      </c>
      <c r="G1048" s="2">
        <f t="shared" si="93"/>
        <v>2.6993902531301044E-4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0.24</v>
      </c>
      <c r="C1049" s="2">
        <f t="shared" si="96"/>
        <v>0.25176393033934752</v>
      </c>
      <c r="D1049" s="2">
        <f t="shared" si="92"/>
        <v>0.25071748512997549</v>
      </c>
      <c r="E1049" s="2">
        <f t="shared" si="91"/>
        <v>1.0464452093720267E-3</v>
      </c>
      <c r="F1049" s="2">
        <f t="shared" si="95"/>
        <v>-1.0533988280189907E-3</v>
      </c>
      <c r="G1049" s="2">
        <f t="shared" si="93"/>
        <v>2.0998440373910174E-3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0.24</v>
      </c>
      <c r="C1050" s="2">
        <f t="shared" si="96"/>
        <v>0.25303101797944788</v>
      </c>
      <c r="D1050" s="2">
        <f t="shared" si="92"/>
        <v>0.24992359734256991</v>
      </c>
      <c r="E1050" s="2">
        <f t="shared" si="91"/>
        <v>3.1074206368779667E-3</v>
      </c>
      <c r="F1050" s="2">
        <f t="shared" si="95"/>
        <v>-2.2123493503959919E-4</v>
      </c>
      <c r="G1050" s="2">
        <f t="shared" si="93"/>
        <v>3.3286555719175661E-3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0.23</v>
      </c>
      <c r="C1051" s="2">
        <f t="shared" si="96"/>
        <v>0.25410316905953284</v>
      </c>
      <c r="D1051" s="2">
        <f t="shared" si="92"/>
        <v>0.24844777531719436</v>
      </c>
      <c r="E1051" s="2">
        <f t="shared" si="91"/>
        <v>5.655393742338477E-3</v>
      </c>
      <c r="F1051" s="2">
        <f t="shared" si="95"/>
        <v>9.5409080043601597E-4</v>
      </c>
      <c r="G1051" s="2">
        <f t="shared" si="93"/>
        <v>4.7013029419024615E-3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0.24</v>
      </c>
      <c r="C1052" s="2">
        <f t="shared" si="96"/>
        <v>0.25501037381960473</v>
      </c>
      <c r="D1052" s="2">
        <f t="shared" si="92"/>
        <v>0.24782201418258737</v>
      </c>
      <c r="E1052" s="2">
        <f t="shared" ref="E1052:E1115" si="97">C1052-D1052</f>
        <v>7.1883596370173608E-3</v>
      </c>
      <c r="F1052" s="2">
        <f t="shared" si="95"/>
        <v>2.2009445677522851E-3</v>
      </c>
      <c r="G1052" s="2">
        <f t="shared" si="93"/>
        <v>4.9874150692650757E-3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0.24</v>
      </c>
      <c r="C1053" s="2">
        <f t="shared" si="96"/>
        <v>0.25423954707812707</v>
      </c>
      <c r="D1053" s="2">
        <f t="shared" ref="D1053:D1116" si="98">$D$4*B1053+(1-$D$4)*D1052</f>
        <v>0.24724260572461793</v>
      </c>
      <c r="E1053" s="2">
        <f t="shared" si="97"/>
        <v>6.9969413535091451E-3</v>
      </c>
      <c r="F1053" s="2">
        <f t="shared" si="95"/>
        <v>3.1601439249036574E-3</v>
      </c>
      <c r="G1053" s="2">
        <f t="shared" si="93"/>
        <v>3.8367974286054878E-3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0.24</v>
      </c>
      <c r="C1054" s="2">
        <f t="shared" si="96"/>
        <v>0.25358730906610749</v>
      </c>
      <c r="D1054" s="2">
        <f t="shared" si="98"/>
        <v>0.24670611641168327</v>
      </c>
      <c r="E1054" s="2">
        <f t="shared" si="97"/>
        <v>6.8811926544242175E-3</v>
      </c>
      <c r="F1054" s="2">
        <f t="shared" si="95"/>
        <v>3.9043536708077697E-3</v>
      </c>
      <c r="G1054" s="2">
        <f t="shared" si="93"/>
        <v>2.9768389836164477E-3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0.23</v>
      </c>
      <c r="C1055" s="2">
        <f t="shared" si="96"/>
        <v>0.25303541536362939</v>
      </c>
      <c r="D1055" s="2">
        <f t="shared" si="98"/>
        <v>0.24546862630711416</v>
      </c>
      <c r="E1055" s="2">
        <f t="shared" si="97"/>
        <v>7.5667890565152274E-3</v>
      </c>
      <c r="F1055" s="2">
        <f t="shared" si="95"/>
        <v>4.6368407479492613E-3</v>
      </c>
      <c r="G1055" s="2">
        <f t="shared" si="93"/>
        <v>2.9299483085659661E-3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0.23</v>
      </c>
      <c r="C1056" s="2">
        <f t="shared" si="96"/>
        <v>0.25102996684614798</v>
      </c>
      <c r="D1056" s="2">
        <f t="shared" si="98"/>
        <v>0.24432280213621682</v>
      </c>
      <c r="E1056" s="2">
        <f t="shared" si="97"/>
        <v>6.7071647099311571E-3</v>
      </c>
      <c r="F1056" s="2">
        <f t="shared" si="95"/>
        <v>5.0509055403456403E-3</v>
      </c>
      <c r="G1056" s="2">
        <f t="shared" si="93"/>
        <v>1.6562591695855168E-3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0.23</v>
      </c>
      <c r="C1057" s="2">
        <f t="shared" si="96"/>
        <v>0.24933304886981753</v>
      </c>
      <c r="D1057" s="2">
        <f t="shared" si="98"/>
        <v>0.2432618538298304</v>
      </c>
      <c r="E1057" s="2">
        <f t="shared" si="97"/>
        <v>6.0711950399871262E-3</v>
      </c>
      <c r="F1057" s="2">
        <f t="shared" si="95"/>
        <v>5.2549634402739376E-3</v>
      </c>
      <c r="G1057" s="2">
        <f t="shared" si="93"/>
        <v>8.1623159971318856E-4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0.23</v>
      </c>
      <c r="C1058" s="2">
        <f t="shared" si="96"/>
        <v>0.24789719519753789</v>
      </c>
      <c r="D1058" s="2">
        <f t="shared" si="98"/>
        <v>0.24227949428688</v>
      </c>
      <c r="E1058" s="2">
        <f t="shared" si="97"/>
        <v>5.6177009106578857E-3</v>
      </c>
      <c r="F1058" s="2">
        <f t="shared" si="95"/>
        <v>5.3275109343507276E-3</v>
      </c>
      <c r="G1058" s="2">
        <f t="shared" si="93"/>
        <v>2.9018997630715811E-4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0.23</v>
      </c>
      <c r="C1059" s="2">
        <f t="shared" si="96"/>
        <v>0.24668224209022435</v>
      </c>
      <c r="D1059" s="2">
        <f t="shared" si="98"/>
        <v>0.24136990211748149</v>
      </c>
      <c r="E1059" s="2">
        <f t="shared" si="97"/>
        <v>5.3123399727428577E-3</v>
      </c>
      <c r="F1059" s="2">
        <f t="shared" si="95"/>
        <v>5.3244767420291533E-3</v>
      </c>
      <c r="G1059" s="2">
        <f t="shared" si="93"/>
        <v>-1.2136769286295521E-5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0.24</v>
      </c>
      <c r="C1060" s="2">
        <f t="shared" si="96"/>
        <v>0.24565420484557446</v>
      </c>
      <c r="D1060" s="2">
        <f t="shared" si="98"/>
        <v>0.24126842788655695</v>
      </c>
      <c r="E1060" s="2">
        <f t="shared" si="97"/>
        <v>4.3857769590175122E-3</v>
      </c>
      <c r="F1060" s="2">
        <f t="shared" si="95"/>
        <v>5.1367367854268254E-3</v>
      </c>
      <c r="G1060" s="2">
        <f t="shared" ref="G1060:G1123" si="99">E1060-F1060</f>
        <v>-7.5095982640931321E-4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0.24</v>
      </c>
      <c r="C1061" s="2">
        <f t="shared" si="96"/>
        <v>0.24324586563856299</v>
      </c>
      <c r="D1061" s="2">
        <f t="shared" si="98"/>
        <v>0.24117447026533051</v>
      </c>
      <c r="E1061" s="2">
        <f t="shared" si="97"/>
        <v>2.0713953732324764E-3</v>
      </c>
      <c r="F1061" s="2">
        <f t="shared" ref="F1061:F1124" si="101">(E1061*(2/(10)))+((1-(2/10))*F1060)</f>
        <v>4.5236685029879558E-3</v>
      </c>
      <c r="G1061" s="2">
        <f t="shared" si="99"/>
        <v>-2.4522731297554794E-3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0.25</v>
      </c>
      <c r="C1062" s="2">
        <f t="shared" si="96"/>
        <v>0.24274650169416867</v>
      </c>
      <c r="D1062" s="2">
        <f t="shared" si="98"/>
        <v>0.24182821320863937</v>
      </c>
      <c r="E1062" s="2">
        <f t="shared" si="97"/>
        <v>9.1828848552930054E-4</v>
      </c>
      <c r="F1062" s="2">
        <f t="shared" si="101"/>
        <v>3.8025924994962252E-3</v>
      </c>
      <c r="G1062" s="2">
        <f t="shared" si="99"/>
        <v>-2.8843040139669247E-3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0.25</v>
      </c>
      <c r="C1063" s="2">
        <f t="shared" si="96"/>
        <v>0.24232396297198888</v>
      </c>
      <c r="D1063" s="2">
        <f t="shared" si="98"/>
        <v>0.24243353074874016</v>
      </c>
      <c r="E1063" s="2">
        <f t="shared" si="97"/>
        <v>-1.0956777675127927E-4</v>
      </c>
      <c r="F1063" s="2">
        <f t="shared" si="101"/>
        <v>3.0201604442467245E-3</v>
      </c>
      <c r="G1063" s="2">
        <f t="shared" si="99"/>
        <v>-3.1297282209980038E-3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0.25</v>
      </c>
      <c r="C1064" s="2">
        <f t="shared" si="96"/>
        <v>0.24196643020706751</v>
      </c>
      <c r="D1064" s="2">
        <f t="shared" si="98"/>
        <v>0.2429940099525372</v>
      </c>
      <c r="E1064" s="2">
        <f t="shared" si="97"/>
        <v>-1.0275797454696867E-3</v>
      </c>
      <c r="F1064" s="2">
        <f t="shared" si="101"/>
        <v>2.2106124063034425E-3</v>
      </c>
      <c r="G1064" s="2">
        <f t="shared" si="99"/>
        <v>-3.2381921517731292E-3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0.25</v>
      </c>
      <c r="C1065" s="2">
        <f t="shared" si="96"/>
        <v>0.24012544094444177</v>
      </c>
      <c r="D1065" s="2">
        <f t="shared" si="98"/>
        <v>0.24351297217827519</v>
      </c>
      <c r="E1065" s="2">
        <f t="shared" si="97"/>
        <v>-3.387531233833424E-3</v>
      </c>
      <c r="F1065" s="2">
        <f t="shared" si="101"/>
        <v>1.0909836782760692E-3</v>
      </c>
      <c r="G1065" s="2">
        <f t="shared" si="99"/>
        <v>-4.4785149121094932E-3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0.25</v>
      </c>
      <c r="C1066" s="2">
        <f t="shared" si="96"/>
        <v>0.23856768079914303</v>
      </c>
      <c r="D1066" s="2">
        <f t="shared" si="98"/>
        <v>0.24399349275766222</v>
      </c>
      <c r="E1066" s="2">
        <f t="shared" si="97"/>
        <v>-5.4258119585191833E-3</v>
      </c>
      <c r="F1066" s="2">
        <f t="shared" si="101"/>
        <v>-2.123754490829812E-4</v>
      </c>
      <c r="G1066" s="2">
        <f t="shared" si="99"/>
        <v>-5.2134365094362017E-3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0.24</v>
      </c>
      <c r="C1067" s="2">
        <f t="shared" si="96"/>
        <v>0.23724957606081332</v>
      </c>
      <c r="D1067" s="2">
        <f t="shared" si="98"/>
        <v>0.24369767847931686</v>
      </c>
      <c r="E1067" s="2">
        <f t="shared" si="97"/>
        <v>-6.4481024185035485E-3</v>
      </c>
      <c r="F1067" s="2">
        <f t="shared" si="101"/>
        <v>-1.4595208429670947E-3</v>
      </c>
      <c r="G1067" s="2">
        <f t="shared" si="99"/>
        <v>-4.9885815755364542E-3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0.24</v>
      </c>
      <c r="C1068" s="2">
        <f t="shared" si="96"/>
        <v>0.23613425666684201</v>
      </c>
      <c r="D1068" s="2">
        <f t="shared" si="98"/>
        <v>0.24342377636973783</v>
      </c>
      <c r="E1068" s="2">
        <f t="shared" si="97"/>
        <v>-7.2895197028958192E-3</v>
      </c>
      <c r="F1068" s="2">
        <f t="shared" si="101"/>
        <v>-2.6255206149528396E-3</v>
      </c>
      <c r="G1068" s="2">
        <f t="shared" si="99"/>
        <v>-4.6639990879429796E-3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0.25</v>
      </c>
      <c r="C1069" s="2">
        <f t="shared" si="96"/>
        <v>0.23519052487194325</v>
      </c>
      <c r="D1069" s="2">
        <f t="shared" si="98"/>
        <v>0.24391090404605356</v>
      </c>
      <c r="E1069" s="2">
        <f t="shared" si="97"/>
        <v>-8.7203791741103098E-3</v>
      </c>
      <c r="F1069" s="2">
        <f t="shared" si="101"/>
        <v>-3.8444923267843337E-3</v>
      </c>
      <c r="G1069" s="2">
        <f t="shared" si="99"/>
        <v>-4.8758868473259762E-3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0.25</v>
      </c>
      <c r="C1070" s="2">
        <f t="shared" si="96"/>
        <v>0.23593044412241351</v>
      </c>
      <c r="D1070" s="2">
        <f t="shared" si="98"/>
        <v>0.24436194819079032</v>
      </c>
      <c r="E1070" s="2">
        <f t="shared" si="97"/>
        <v>-8.4315040683768105E-3</v>
      </c>
      <c r="F1070" s="2">
        <f t="shared" si="101"/>
        <v>-4.7618946751028296E-3</v>
      </c>
      <c r="G1070" s="2">
        <f t="shared" si="99"/>
        <v>-3.669609393273981E-3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5">
        <f>TITRES_STAT!D1074</f>
        <v>0.25</v>
      </c>
      <c r="C1071" s="2">
        <f t="shared" si="96"/>
        <v>0.23655652964204218</v>
      </c>
      <c r="D1071" s="2">
        <f t="shared" si="98"/>
        <v>0.24477958165813918</v>
      </c>
      <c r="E1071" s="2">
        <f t="shared" si="97"/>
        <v>-8.2230520160969933E-3</v>
      </c>
      <c r="F1071" s="2">
        <f t="shared" si="101"/>
        <v>-5.4541261433016623E-3</v>
      </c>
      <c r="G1071" s="2">
        <f t="shared" si="99"/>
        <v>-2.768925872795331E-3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0.24</v>
      </c>
      <c r="C1072" s="2">
        <f t="shared" si="96"/>
        <v>0.23862475585095877</v>
      </c>
      <c r="D1072" s="2">
        <f t="shared" si="98"/>
        <v>0.24442553857235111</v>
      </c>
      <c r="E1072" s="2">
        <f t="shared" si="97"/>
        <v>-5.8007827213923391E-3</v>
      </c>
      <c r="F1072" s="2">
        <f t="shared" si="101"/>
        <v>-5.5234574589197978E-3</v>
      </c>
      <c r="G1072" s="2">
        <f t="shared" si="99"/>
        <v>-2.7732526247254124E-4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5">
        <f>TITRES_STAT!D1076</f>
        <v>0.24</v>
      </c>
      <c r="C1073" s="2">
        <f t="shared" si="96"/>
        <v>0.24037479341234974</v>
      </c>
      <c r="D1073" s="2">
        <f t="shared" si="98"/>
        <v>0.24409772090032511</v>
      </c>
      <c r="E1073" s="2">
        <f t="shared" si="97"/>
        <v>-3.7229274879753693E-3</v>
      </c>
      <c r="F1073" s="2">
        <f t="shared" si="101"/>
        <v>-5.1633514647309118E-3</v>
      </c>
      <c r="G1073" s="2">
        <f t="shared" si="99"/>
        <v>1.4404239767555425E-3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0.24</v>
      </c>
      <c r="C1074" s="2">
        <f t="shared" si="96"/>
        <v>0.2418555944258344</v>
      </c>
      <c r="D1074" s="2">
        <f t="shared" si="98"/>
        <v>0.24379418601881955</v>
      </c>
      <c r="E1074" s="2">
        <f t="shared" si="97"/>
        <v>-1.9385915929851505E-3</v>
      </c>
      <c r="F1074" s="2">
        <f t="shared" si="101"/>
        <v>-4.5183994903817597E-3</v>
      </c>
      <c r="G1074" s="2">
        <f t="shared" si="99"/>
        <v>2.5798078973966092E-3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0.24</v>
      </c>
      <c r="C1075" s="2">
        <f t="shared" si="96"/>
        <v>0.24310857989878296</v>
      </c>
      <c r="D1075" s="2">
        <f t="shared" si="98"/>
        <v>0.2435131352026107</v>
      </c>
      <c r="E1075" s="2">
        <f t="shared" si="97"/>
        <v>-4.0455530382774163E-4</v>
      </c>
      <c r="F1075" s="2">
        <f t="shared" si="101"/>
        <v>-3.6956306530709564E-3</v>
      </c>
      <c r="G1075" s="2">
        <f t="shared" si="99"/>
        <v>3.2910753492432147E-3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0.24</v>
      </c>
      <c r="C1076" s="2">
        <f t="shared" si="96"/>
        <v>0.24416879837589328</v>
      </c>
      <c r="D1076" s="2">
        <f t="shared" si="98"/>
        <v>0.24325290296538027</v>
      </c>
      <c r="E1076" s="2">
        <f t="shared" si="97"/>
        <v>9.1589541051301238E-4</v>
      </c>
      <c r="F1076" s="2">
        <f t="shared" si="101"/>
        <v>-2.773325440354163E-3</v>
      </c>
      <c r="G1076" s="2">
        <f t="shared" si="99"/>
        <v>3.6892208508671753E-3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0.24</v>
      </c>
      <c r="C1077" s="2">
        <f t="shared" si="96"/>
        <v>0.243527444779602</v>
      </c>
      <c r="D1077" s="2">
        <f t="shared" si="98"/>
        <v>0.24301194719016692</v>
      </c>
      <c r="E1077" s="2">
        <f t="shared" si="97"/>
        <v>5.1549758943508772E-4</v>
      </c>
      <c r="F1077" s="2">
        <f t="shared" si="101"/>
        <v>-2.1155608343963127E-3</v>
      </c>
      <c r="G1077" s="2">
        <f t="shared" si="99"/>
        <v>2.6310584238314005E-3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0.24</v>
      </c>
      <c r="C1078" s="2">
        <f t="shared" si="96"/>
        <v>0.24298476096735552</v>
      </c>
      <c r="D1078" s="2">
        <f t="shared" si="98"/>
        <v>0.24278883999089529</v>
      </c>
      <c r="E1078" s="2">
        <f t="shared" si="97"/>
        <v>1.9592097646023432E-4</v>
      </c>
      <c r="F1078" s="2">
        <f t="shared" si="101"/>
        <v>-1.6532644722250035E-3</v>
      </c>
      <c r="G1078" s="2">
        <f t="shared" si="99"/>
        <v>1.8491854486852378E-3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0.24</v>
      </c>
      <c r="C1079" s="2">
        <f t="shared" si="96"/>
        <v>0.24406402851083928</v>
      </c>
      <c r="D1079" s="2">
        <f t="shared" si="98"/>
        <v>0.24258225925082896</v>
      </c>
      <c r="E1079" s="2">
        <f t="shared" si="97"/>
        <v>1.4817692600103127E-3</v>
      </c>
      <c r="F1079" s="2">
        <f t="shared" si="101"/>
        <v>-1.0262577257779404E-3</v>
      </c>
      <c r="G1079" s="2">
        <f t="shared" si="99"/>
        <v>2.5080269857882531E-3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0.24</v>
      </c>
      <c r="C1080" s="2">
        <f t="shared" si="96"/>
        <v>0.24497725489378708</v>
      </c>
      <c r="D1080" s="2">
        <f t="shared" si="98"/>
        <v>0.24239098078780461</v>
      </c>
      <c r="E1080" s="2">
        <f t="shared" si="97"/>
        <v>2.5862741059824723E-3</v>
      </c>
      <c r="F1080" s="2">
        <f t="shared" si="101"/>
        <v>-3.0375135942585789E-4</v>
      </c>
      <c r="G1080" s="2">
        <f t="shared" si="99"/>
        <v>2.89002546540833E-3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0.24</v>
      </c>
      <c r="C1081" s="2">
        <f t="shared" si="96"/>
        <v>0.24574998491012753</v>
      </c>
      <c r="D1081" s="2">
        <f t="shared" si="98"/>
        <v>0.24221387109981909</v>
      </c>
      <c r="E1081" s="2">
        <f t="shared" si="97"/>
        <v>3.5361138103084389E-3</v>
      </c>
      <c r="F1081" s="2">
        <f t="shared" si="101"/>
        <v>4.6422167452100146E-4</v>
      </c>
      <c r="G1081" s="2">
        <f t="shared" si="99"/>
        <v>3.0718921357874374E-3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0.24</v>
      </c>
      <c r="C1082" s="2">
        <f t="shared" si="96"/>
        <v>0.24486537184703097</v>
      </c>
      <c r="D1082" s="2">
        <f t="shared" si="98"/>
        <v>0.24204988064798064</v>
      </c>
      <c r="E1082" s="2">
        <f t="shared" si="97"/>
        <v>2.8154911990503351E-3</v>
      </c>
      <c r="F1082" s="2">
        <f t="shared" si="101"/>
        <v>9.3447557942686818E-4</v>
      </c>
      <c r="G1082" s="2">
        <f t="shared" si="99"/>
        <v>1.8810156196234669E-3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0.24</v>
      </c>
      <c r="C1083" s="2">
        <f t="shared" si="96"/>
        <v>0.24411685310133388</v>
      </c>
      <c r="D1083" s="2">
        <f t="shared" si="98"/>
        <v>0.24189803763701911</v>
      </c>
      <c r="E1083" s="2">
        <f t="shared" si="97"/>
        <v>2.2188154643147662E-3</v>
      </c>
      <c r="F1083" s="2">
        <f t="shared" si="101"/>
        <v>1.1913435564044478E-3</v>
      </c>
      <c r="G1083" s="2">
        <f t="shared" si="99"/>
        <v>1.0274719079103184E-3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0.24</v>
      </c>
      <c r="C1084" s="2">
        <f t="shared" si="96"/>
        <v>0.24348349108574405</v>
      </c>
      <c r="D1084" s="2">
        <f t="shared" si="98"/>
        <v>0.24175744225649917</v>
      </c>
      <c r="E1084" s="2">
        <f t="shared" si="97"/>
        <v>1.726048829244875E-3</v>
      </c>
      <c r="F1084" s="2">
        <f t="shared" si="101"/>
        <v>1.2982846109725332E-3</v>
      </c>
      <c r="G1084" s="2">
        <f t="shared" si="99"/>
        <v>4.2776421827234179E-4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0.24</v>
      </c>
      <c r="C1085" s="2">
        <f t="shared" si="96"/>
        <v>0.24294756938024495</v>
      </c>
      <c r="D1085" s="2">
        <f t="shared" si="98"/>
        <v>0.24162726134861034</v>
      </c>
      <c r="E1085" s="2">
        <f t="shared" si="97"/>
        <v>1.3203080316346039E-3</v>
      </c>
      <c r="F1085" s="2">
        <f t="shared" si="101"/>
        <v>1.3026892951049475E-3</v>
      </c>
      <c r="G1085" s="2">
        <f t="shared" si="99"/>
        <v>1.7618736529656336E-5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0.24</v>
      </c>
      <c r="C1086" s="2">
        <f t="shared" si="96"/>
        <v>0.24249409716789957</v>
      </c>
      <c r="D1086" s="2">
        <f t="shared" si="98"/>
        <v>0.24150672347093552</v>
      </c>
      <c r="E1086" s="2">
        <f t="shared" si="97"/>
        <v>9.8737369696405564E-4</v>
      </c>
      <c r="F1086" s="2">
        <f t="shared" si="101"/>
        <v>1.2396261754767691E-3</v>
      </c>
      <c r="G1086" s="2">
        <f t="shared" si="99"/>
        <v>-2.5225247851271351E-4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0.25</v>
      </c>
      <c r="C1087" s="2">
        <f t="shared" si="96"/>
        <v>0.24211038991129963</v>
      </c>
      <c r="D1087" s="2">
        <f t="shared" si="98"/>
        <v>0.24213585506568103</v>
      </c>
      <c r="E1087" s="2">
        <f t="shared" si="97"/>
        <v>-2.5465154381398847E-5</v>
      </c>
      <c r="F1087" s="2">
        <f t="shared" si="101"/>
        <v>9.8660790950513572E-4</v>
      </c>
      <c r="G1087" s="2">
        <f t="shared" si="99"/>
        <v>-1.0120730638865346E-3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0.25</v>
      </c>
      <c r="C1088" s="2">
        <f t="shared" si="96"/>
        <v>0.24178571454033046</v>
      </c>
      <c r="D1088" s="2">
        <f t="shared" si="98"/>
        <v>0.24271838432007503</v>
      </c>
      <c r="E1088" s="2">
        <f t="shared" si="97"/>
        <v>-9.3266977974457155E-4</v>
      </c>
      <c r="F1088" s="2">
        <f t="shared" si="101"/>
        <v>6.0275237165519427E-4</v>
      </c>
      <c r="G1088" s="2">
        <f t="shared" si="99"/>
        <v>-1.5354221513997658E-3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0.26</v>
      </c>
      <c r="C1089" s="2">
        <f t="shared" si="96"/>
        <v>0.24151098922643346</v>
      </c>
      <c r="D1089" s="2">
        <f t="shared" si="98"/>
        <v>0.24399850400006948</v>
      </c>
      <c r="E1089" s="2">
        <f t="shared" si="97"/>
        <v>-2.4875147736360126E-3</v>
      </c>
      <c r="F1089" s="2">
        <f t="shared" si="101"/>
        <v>-1.5301057403047059E-5</v>
      </c>
      <c r="G1089" s="2">
        <f t="shared" si="99"/>
        <v>-2.4722137162329653E-3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0.26</v>
      </c>
      <c r="C1090" s="2">
        <f t="shared" si="96"/>
        <v>0.24127852934544369</v>
      </c>
      <c r="D1090" s="2">
        <f t="shared" si="98"/>
        <v>0.24518380000006432</v>
      </c>
      <c r="E1090" s="2">
        <f t="shared" si="97"/>
        <v>-3.9052706546206239E-3</v>
      </c>
      <c r="F1090" s="2">
        <f t="shared" si="101"/>
        <v>-7.9329497684656246E-4</v>
      </c>
      <c r="G1090" s="2">
        <f t="shared" si="99"/>
        <v>-3.1119756777740616E-3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0.25</v>
      </c>
      <c r="C1091" s="2">
        <f t="shared" si="96"/>
        <v>0.24108183252306772</v>
      </c>
      <c r="D1091" s="2">
        <f t="shared" si="98"/>
        <v>0.2455405555556151</v>
      </c>
      <c r="E1091" s="2">
        <f t="shared" si="97"/>
        <v>-4.4587230325473792E-3</v>
      </c>
      <c r="F1091" s="2">
        <f t="shared" si="101"/>
        <v>-1.5263805879867259E-3</v>
      </c>
      <c r="G1091" s="2">
        <f t="shared" si="99"/>
        <v>-2.9323424445606532E-3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0.24</v>
      </c>
      <c r="C1092" s="2">
        <f t="shared" si="96"/>
        <v>0.24091539675028806</v>
      </c>
      <c r="D1092" s="2">
        <f t="shared" si="98"/>
        <v>0.24513014403297695</v>
      </c>
      <c r="E1092" s="2">
        <f t="shared" si="97"/>
        <v>-4.214747282688891E-3</v>
      </c>
      <c r="F1092" s="2">
        <f t="shared" si="101"/>
        <v>-2.0640539269271589E-3</v>
      </c>
      <c r="G1092" s="2">
        <f t="shared" si="99"/>
        <v>-2.1506933557617321E-3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0.24</v>
      </c>
      <c r="C1093" s="2">
        <f t="shared" si="96"/>
        <v>0.24077456648101297</v>
      </c>
      <c r="D1093" s="2">
        <f t="shared" si="98"/>
        <v>0.24475013336386756</v>
      </c>
      <c r="E1093" s="2">
        <f t="shared" si="97"/>
        <v>-3.9755668828545809E-3</v>
      </c>
      <c r="F1093" s="2">
        <f t="shared" si="101"/>
        <v>-2.4463565181126433E-3</v>
      </c>
      <c r="G1093" s="2">
        <f t="shared" si="99"/>
        <v>-1.5292103647419376E-3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5">
        <f>TITRES_STAT!D1097</f>
        <v>0.24</v>
      </c>
      <c r="C1094" s="2">
        <f t="shared" si="96"/>
        <v>0.24065540240701097</v>
      </c>
      <c r="D1094" s="2">
        <f t="shared" si="98"/>
        <v>0.24439827163321071</v>
      </c>
      <c r="E1094" s="2">
        <f t="shared" si="97"/>
        <v>-3.7428692261997354E-3</v>
      </c>
      <c r="F1094" s="2">
        <f t="shared" si="101"/>
        <v>-2.7056590597300621E-3</v>
      </c>
      <c r="G1094" s="2">
        <f t="shared" si="99"/>
        <v>-1.0372101664696733E-3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5">
        <f>TITRES_STAT!D1098</f>
        <v>0.24</v>
      </c>
      <c r="C1095" s="2">
        <f t="shared" si="96"/>
        <v>0.24055457126747082</v>
      </c>
      <c r="D1095" s="2">
        <f t="shared" si="98"/>
        <v>0.24407247373445437</v>
      </c>
      <c r="E1095" s="2">
        <f t="shared" si="97"/>
        <v>-3.5179024669835524E-3</v>
      </c>
      <c r="F1095" s="2">
        <f t="shared" si="101"/>
        <v>-2.8681077411807599E-3</v>
      </c>
      <c r="G1095" s="2">
        <f t="shared" si="99"/>
        <v>-6.4979472580279241E-4</v>
      </c>
      <c r="H1095" s="2" t="str">
        <f t="shared" si="100"/>
        <v>Hold</v>
      </c>
    </row>
    <row r="1096" spans="1:8" ht="13.5" x14ac:dyDescent="0.25">
      <c r="A1096" s="3">
        <f>TITRES_STAT!B1099</f>
        <v>43903</v>
      </c>
      <c r="B1096" s="5">
        <f>TITRES_STAT!D1099</f>
        <v>0.23</v>
      </c>
      <c r="C1096" s="2">
        <f t="shared" si="96"/>
        <v>0.24046925261093685</v>
      </c>
      <c r="D1096" s="2">
        <f t="shared" si="98"/>
        <v>0.24303006827264295</v>
      </c>
      <c r="E1096" s="2">
        <f t="shared" si="97"/>
        <v>-2.5608156617061006E-3</v>
      </c>
      <c r="F1096" s="2">
        <f t="shared" si="101"/>
        <v>-2.8066493252858283E-3</v>
      </c>
      <c r="G1096" s="2">
        <f t="shared" si="99"/>
        <v>2.4583366357972761E-4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0.22</v>
      </c>
      <c r="C1097" s="2">
        <f t="shared" si="96"/>
        <v>0.24193552144002348</v>
      </c>
      <c r="D1097" s="2">
        <f t="shared" si="98"/>
        <v>0.24132413728948421</v>
      </c>
      <c r="E1097" s="2">
        <f t="shared" si="97"/>
        <v>6.1138415053926809E-4</v>
      </c>
      <c r="F1097" s="2">
        <f t="shared" si="101"/>
        <v>-2.1230426301208092E-3</v>
      </c>
      <c r="G1097" s="2">
        <f t="shared" si="99"/>
        <v>2.7344267806600773E-3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0.22</v>
      </c>
      <c r="C1098" s="2">
        <f t="shared" si="96"/>
        <v>0.24317621044925064</v>
      </c>
      <c r="D1098" s="2">
        <f t="shared" si="98"/>
        <v>0.23974457156433721</v>
      </c>
      <c r="E1098" s="2">
        <f t="shared" si="97"/>
        <v>3.4316388849134349E-3</v>
      </c>
      <c r="F1098" s="2">
        <f t="shared" si="101"/>
        <v>-1.0121063271139605E-3</v>
      </c>
      <c r="G1098" s="2">
        <f t="shared" si="99"/>
        <v>4.4437452120273955E-3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0.22</v>
      </c>
      <c r="C1099" s="2">
        <f t="shared" si="96"/>
        <v>0.24576448576475055</v>
      </c>
      <c r="D1099" s="2">
        <f t="shared" si="98"/>
        <v>0.23828201070771965</v>
      </c>
      <c r="E1099" s="2">
        <f t="shared" si="97"/>
        <v>7.4824750570308962E-3</v>
      </c>
      <c r="F1099" s="2">
        <f t="shared" si="101"/>
        <v>6.8680994971501098E-4</v>
      </c>
      <c r="G1099" s="2">
        <f t="shared" si="99"/>
        <v>6.7956651073158856E-3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0.22</v>
      </c>
      <c r="C1100" s="2">
        <f t="shared" si="96"/>
        <v>0.24795456487786585</v>
      </c>
      <c r="D1100" s="2">
        <f t="shared" si="98"/>
        <v>0.23692778769233303</v>
      </c>
      <c r="E1100" s="2">
        <f t="shared" si="97"/>
        <v>1.1026777185532827E-2</v>
      </c>
      <c r="F1100" s="2">
        <f t="shared" si="101"/>
        <v>2.7548033968785744E-3</v>
      </c>
      <c r="G1100" s="2">
        <f t="shared" si="99"/>
        <v>8.2719737886542515E-3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0.22</v>
      </c>
      <c r="C1101" s="2">
        <f t="shared" si="96"/>
        <v>0.24826924720434804</v>
      </c>
      <c r="D1101" s="2">
        <f t="shared" si="98"/>
        <v>0.23567387749290097</v>
      </c>
      <c r="E1101" s="2">
        <f t="shared" si="97"/>
        <v>1.2595369711447063E-2</v>
      </c>
      <c r="F1101" s="2">
        <f t="shared" si="101"/>
        <v>4.7229166597922726E-3</v>
      </c>
      <c r="G1101" s="2">
        <f t="shared" si="99"/>
        <v>7.8724530516547896E-3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0.22</v>
      </c>
      <c r="C1102" s="2">
        <f t="shared" si="96"/>
        <v>0.24699705532675603</v>
      </c>
      <c r="D1102" s="2">
        <f t="shared" si="98"/>
        <v>0.23451284953046386</v>
      </c>
      <c r="E1102" s="2">
        <f t="shared" si="97"/>
        <v>1.2484205796292169E-2</v>
      </c>
      <c r="F1102" s="2">
        <f t="shared" si="101"/>
        <v>6.2751744870922525E-3</v>
      </c>
      <c r="G1102" s="2">
        <f t="shared" si="99"/>
        <v>6.2090313091999168E-3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0.22</v>
      </c>
      <c r="C1103" s="2">
        <f t="shared" ref="C1103:C1166" si="102">$C$4*B1093+C1102*(1-$C$4)</f>
        <v>0.24592058527648586</v>
      </c>
      <c r="D1103" s="2">
        <f t="shared" si="98"/>
        <v>0.23343782363931836</v>
      </c>
      <c r="E1103" s="2">
        <f t="shared" si="97"/>
        <v>1.2482761637167494E-2</v>
      </c>
      <c r="F1103" s="2">
        <f t="shared" si="101"/>
        <v>7.5166919171073023E-3</v>
      </c>
      <c r="G1103" s="2">
        <f t="shared" si="99"/>
        <v>4.9660697200601921E-3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0.22</v>
      </c>
      <c r="C1104" s="2">
        <f t="shared" si="102"/>
        <v>0.24500972600318033</v>
      </c>
      <c r="D1104" s="2">
        <f t="shared" si="98"/>
        <v>0.23244242929566516</v>
      </c>
      <c r="E1104" s="2">
        <f t="shared" si="97"/>
        <v>1.2567296707515163E-2</v>
      </c>
      <c r="F1104" s="2">
        <f t="shared" si="101"/>
        <v>8.5268128751888744E-3</v>
      </c>
      <c r="G1104" s="2">
        <f t="shared" si="99"/>
        <v>4.0404838323262887E-3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0.22</v>
      </c>
      <c r="C1105" s="2">
        <f t="shared" si="102"/>
        <v>0.24423899892576797</v>
      </c>
      <c r="D1105" s="2">
        <f t="shared" si="98"/>
        <v>0.23152076786635661</v>
      </c>
      <c r="E1105" s="2">
        <f t="shared" si="97"/>
        <v>1.2718231059411361E-2</v>
      </c>
      <c r="F1105" s="2">
        <f t="shared" si="101"/>
        <v>9.3650965120333721E-3</v>
      </c>
      <c r="G1105" s="2">
        <f t="shared" si="99"/>
        <v>3.3531345473779891E-3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0.22</v>
      </c>
      <c r="C1106" s="2">
        <f t="shared" si="102"/>
        <v>0.24204838370641907</v>
      </c>
      <c r="D1106" s="2">
        <f t="shared" si="98"/>
        <v>0.23066737765403389</v>
      </c>
      <c r="E1106" s="2">
        <f t="shared" si="97"/>
        <v>1.1381006052385179E-2</v>
      </c>
      <c r="F1106" s="2">
        <f t="shared" si="101"/>
        <v>9.7682784201037331E-3</v>
      </c>
      <c r="G1106" s="2">
        <f t="shared" si="99"/>
        <v>1.6127276322814455E-3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0.22</v>
      </c>
      <c r="C1107" s="2">
        <f t="shared" si="102"/>
        <v>0.2386563246746623</v>
      </c>
      <c r="D1107" s="2">
        <f t="shared" si="98"/>
        <v>0.22987720153151286</v>
      </c>
      <c r="E1107" s="2">
        <f t="shared" si="97"/>
        <v>8.7791231431494365E-3</v>
      </c>
      <c r="F1107" s="2">
        <f t="shared" si="101"/>
        <v>9.5704473647128738E-3</v>
      </c>
      <c r="G1107" s="2">
        <f t="shared" si="99"/>
        <v>-7.9132422156343724E-4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0.22</v>
      </c>
      <c r="C1108" s="2">
        <f t="shared" si="102"/>
        <v>0.23578612087856038</v>
      </c>
      <c r="D1108" s="2">
        <f t="shared" si="98"/>
        <v>0.22914555697362304</v>
      </c>
      <c r="E1108" s="2">
        <f t="shared" si="97"/>
        <v>6.6405639049373355E-3</v>
      </c>
      <c r="F1108" s="2">
        <f t="shared" si="101"/>
        <v>8.9844706727577658E-3</v>
      </c>
      <c r="G1108" s="2">
        <f t="shared" si="99"/>
        <v>-2.3439067678204303E-3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0.22</v>
      </c>
      <c r="C1109" s="2">
        <f t="shared" si="102"/>
        <v>0.23335748689724339</v>
      </c>
      <c r="D1109" s="2">
        <f t="shared" si="98"/>
        <v>0.22846810830891023</v>
      </c>
      <c r="E1109" s="2">
        <f t="shared" si="97"/>
        <v>4.8893785883331597E-3</v>
      </c>
      <c r="F1109" s="2">
        <f t="shared" si="101"/>
        <v>8.1654522558728456E-3</v>
      </c>
      <c r="G1109" s="2">
        <f t="shared" si="99"/>
        <v>-3.2760736675396859E-3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0.22</v>
      </c>
      <c r="C1110" s="2">
        <f t="shared" si="102"/>
        <v>0.23130248891305211</v>
      </c>
      <c r="D1110" s="2">
        <f t="shared" si="98"/>
        <v>0.22784084102676871</v>
      </c>
      <c r="E1110" s="2">
        <f t="shared" si="97"/>
        <v>3.4616478862833922E-3</v>
      </c>
      <c r="F1110" s="2">
        <f t="shared" si="101"/>
        <v>7.2246913819549556E-3</v>
      </c>
      <c r="G1110" s="2">
        <f t="shared" si="99"/>
        <v>-3.7630434956715635E-3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0.22</v>
      </c>
      <c r="C1111" s="2">
        <f t="shared" si="102"/>
        <v>0.22956364446489025</v>
      </c>
      <c r="D1111" s="2">
        <f t="shared" si="98"/>
        <v>0.2272600379877488</v>
      </c>
      <c r="E1111" s="2">
        <f t="shared" si="97"/>
        <v>2.3036064771414511E-3</v>
      </c>
      <c r="F1111" s="2">
        <f t="shared" si="101"/>
        <v>6.2404744009922552E-3</v>
      </c>
      <c r="G1111" s="2">
        <f t="shared" si="99"/>
        <v>-3.9368679238508042E-3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0.22</v>
      </c>
      <c r="C1112" s="2">
        <f t="shared" si="102"/>
        <v>0.22809231454721485</v>
      </c>
      <c r="D1112" s="2">
        <f t="shared" si="98"/>
        <v>0.22672225739606372</v>
      </c>
      <c r="E1112" s="2">
        <f t="shared" si="97"/>
        <v>1.3700571511511273E-3</v>
      </c>
      <c r="F1112" s="2">
        <f t="shared" si="101"/>
        <v>5.2663909510240305E-3</v>
      </c>
      <c r="G1112" s="2">
        <f t="shared" si="99"/>
        <v>-3.8963337998729032E-3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0.22</v>
      </c>
      <c r="C1113" s="2">
        <f t="shared" si="102"/>
        <v>0.22684734307841253</v>
      </c>
      <c r="D1113" s="2">
        <f t="shared" si="98"/>
        <v>0.22622431240376273</v>
      </c>
      <c r="E1113" s="2">
        <f t="shared" si="97"/>
        <v>6.2303067464980488E-4</v>
      </c>
      <c r="F1113" s="2">
        <f t="shared" si="101"/>
        <v>4.3377188957491849E-3</v>
      </c>
      <c r="G1113" s="2">
        <f t="shared" si="99"/>
        <v>-3.71468822109938E-3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0.22</v>
      </c>
      <c r="C1114" s="2">
        <f t="shared" si="102"/>
        <v>0.22579390568173369</v>
      </c>
      <c r="D1114" s="2">
        <f t="shared" si="98"/>
        <v>0.22576325222570626</v>
      </c>
      <c r="E1114" s="2">
        <f t="shared" si="97"/>
        <v>3.0653456027429637E-5</v>
      </c>
      <c r="F1114" s="2">
        <f t="shared" si="101"/>
        <v>3.4763058078048342E-3</v>
      </c>
      <c r="G1114" s="2">
        <f t="shared" si="99"/>
        <v>-3.4456523517774045E-3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0.22</v>
      </c>
      <c r="C1115" s="2">
        <f t="shared" si="102"/>
        <v>0.22490253557685158</v>
      </c>
      <c r="D1115" s="2">
        <f t="shared" si="98"/>
        <v>0.22533634465343172</v>
      </c>
      <c r="E1115" s="2">
        <f t="shared" si="97"/>
        <v>-4.3380907658013834E-4</v>
      </c>
      <c r="F1115" s="2">
        <f t="shared" si="101"/>
        <v>2.6942828309278397E-3</v>
      </c>
      <c r="G1115" s="2">
        <f t="shared" si="99"/>
        <v>-3.128091907507978E-3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0.22</v>
      </c>
      <c r="C1116" s="2">
        <f t="shared" si="102"/>
        <v>0.224148299334259</v>
      </c>
      <c r="D1116" s="2">
        <f t="shared" si="98"/>
        <v>0.22494105986428864</v>
      </c>
      <c r="E1116" s="2">
        <f t="shared" ref="E1116:E1179" si="103">C1116-D1116</f>
        <v>-7.9276053002963476E-4</v>
      </c>
      <c r="F1116" s="2">
        <f t="shared" si="101"/>
        <v>1.9968741587363449E-3</v>
      </c>
      <c r="G1116" s="2">
        <f t="shared" si="99"/>
        <v>-2.7896346887659796E-3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0.22</v>
      </c>
      <c r="C1117" s="2">
        <f t="shared" si="102"/>
        <v>0.22351009943668071</v>
      </c>
      <c r="D1117" s="2">
        <f t="shared" ref="D1117:D1180" si="104">$D$4*B1117+(1-$D$4)*D1116</f>
        <v>0.22457505542989686</v>
      </c>
      <c r="E1117" s="2">
        <f t="shared" si="103"/>
        <v>-1.0649559932161545E-3</v>
      </c>
      <c r="F1117" s="2">
        <f t="shared" si="101"/>
        <v>1.3845081283458452E-3</v>
      </c>
      <c r="G1117" s="2">
        <f t="shared" si="99"/>
        <v>-2.4494641215619998E-3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0.22</v>
      </c>
      <c r="C1118" s="2">
        <f t="shared" si="102"/>
        <v>0.22297008413872982</v>
      </c>
      <c r="D1118" s="2">
        <f t="shared" si="104"/>
        <v>0.2242361624350897</v>
      </c>
      <c r="E1118" s="2">
        <f t="shared" si="103"/>
        <v>-1.2660782963598849E-3</v>
      </c>
      <c r="F1118" s="2">
        <f t="shared" si="101"/>
        <v>8.5439084340469917E-4</v>
      </c>
      <c r="G1118" s="2">
        <f t="shared" si="99"/>
        <v>-2.1204691397645843E-3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0.22</v>
      </c>
      <c r="C1119" s="2">
        <f t="shared" si="102"/>
        <v>0.22251314811738676</v>
      </c>
      <c r="D1119" s="2">
        <f t="shared" si="104"/>
        <v>0.22392237262508308</v>
      </c>
      <c r="E1119" s="2">
        <f t="shared" si="103"/>
        <v>-1.4092245076963161E-3</v>
      </c>
      <c r="F1119" s="2">
        <f t="shared" si="101"/>
        <v>4.0166777318449611E-4</v>
      </c>
      <c r="G1119" s="2">
        <f t="shared" si="99"/>
        <v>-1.8108922808808122E-3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0.22</v>
      </c>
      <c r="C1120" s="2">
        <f t="shared" si="102"/>
        <v>0.22212650994548111</v>
      </c>
      <c r="D1120" s="2">
        <f t="shared" si="104"/>
        <v>0.22363182650470653</v>
      </c>
      <c r="E1120" s="2">
        <f t="shared" si="103"/>
        <v>-1.5053165592254225E-3</v>
      </c>
      <c r="F1120" s="2">
        <f t="shared" si="101"/>
        <v>2.0270906702512354E-5</v>
      </c>
      <c r="G1120" s="2">
        <f t="shared" si="99"/>
        <v>-1.5255874659279348E-3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0.22</v>
      </c>
      <c r="C1121" s="2">
        <f t="shared" si="102"/>
        <v>0.22179935456925326</v>
      </c>
      <c r="D1121" s="2">
        <f t="shared" si="104"/>
        <v>0.22336280231917272</v>
      </c>
      <c r="E1121" s="2">
        <f t="shared" si="103"/>
        <v>-1.5634477499194555E-3</v>
      </c>
      <c r="F1121" s="2">
        <f t="shared" si="101"/>
        <v>-2.9647282462188124E-4</v>
      </c>
      <c r="G1121" s="2">
        <f t="shared" si="99"/>
        <v>-1.2669749252975742E-3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0.22</v>
      </c>
      <c r="C1122" s="2">
        <f t="shared" si="102"/>
        <v>0.22152253078936812</v>
      </c>
      <c r="D1122" s="2">
        <f t="shared" si="104"/>
        <v>0.22311370585108586</v>
      </c>
      <c r="E1122" s="2">
        <f t="shared" si="103"/>
        <v>-1.5911750617177423E-3</v>
      </c>
      <c r="F1122" s="2">
        <f t="shared" si="101"/>
        <v>-5.5541327204105346E-4</v>
      </c>
      <c r="G1122" s="2">
        <f t="shared" si="99"/>
        <v>-1.0357617896766887E-3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0.22</v>
      </c>
      <c r="C1123" s="2">
        <f t="shared" si="102"/>
        <v>0.22128829528331151</v>
      </c>
      <c r="D1123" s="2">
        <f t="shared" si="104"/>
        <v>0.22288306097322763</v>
      </c>
      <c r="E1123" s="2">
        <f t="shared" si="103"/>
        <v>-1.5947656899161222E-3</v>
      </c>
      <c r="F1123" s="2">
        <f t="shared" si="101"/>
        <v>-7.6328375561606735E-4</v>
      </c>
      <c r="G1123" s="2">
        <f t="shared" si="99"/>
        <v>-8.3148193430005487E-4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0.22</v>
      </c>
      <c r="C1124" s="2">
        <f t="shared" si="102"/>
        <v>0.22109009600895591</v>
      </c>
      <c r="D1124" s="2">
        <f t="shared" si="104"/>
        <v>0.22266950090113669</v>
      </c>
      <c r="E1124" s="2">
        <f t="shared" si="103"/>
        <v>-1.5794048921807802E-3</v>
      </c>
      <c r="F1124" s="2">
        <f t="shared" si="101"/>
        <v>-9.2650798292900991E-4</v>
      </c>
      <c r="G1124" s="2">
        <f t="shared" ref="G1124:G1187" si="105">E1124-F1124</f>
        <v>-6.5289690925177026E-4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0.22</v>
      </c>
      <c r="C1125" s="2">
        <f t="shared" si="102"/>
        <v>0.22092238893065497</v>
      </c>
      <c r="D1125" s="2">
        <f t="shared" si="104"/>
        <v>0.22247176009364505</v>
      </c>
      <c r="E1125" s="2">
        <f t="shared" si="103"/>
        <v>-1.5493711629900875E-3</v>
      </c>
      <c r="F1125" s="2">
        <f t="shared" ref="F1125:F1188" si="107">(E1125*(2/(10)))+((1-(2/10))*F1124)</f>
        <v>-1.0510806189412256E-3</v>
      </c>
      <c r="G1125" s="2">
        <f t="shared" si="105"/>
        <v>-4.9829054404886193E-4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0.22</v>
      </c>
      <c r="C1126" s="2">
        <f t="shared" si="102"/>
        <v>0.22078048294132341</v>
      </c>
      <c r="D1126" s="2">
        <f t="shared" si="104"/>
        <v>0.22228866675337505</v>
      </c>
      <c r="E1126" s="2">
        <f t="shared" si="103"/>
        <v>-1.5081838120516444E-3</v>
      </c>
      <c r="F1126" s="2">
        <f t="shared" si="107"/>
        <v>-1.1425012575633094E-3</v>
      </c>
      <c r="G1126" s="2">
        <f t="shared" si="105"/>
        <v>-3.6568255448833501E-4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0.22</v>
      </c>
      <c r="C1127" s="2">
        <f t="shared" si="102"/>
        <v>0.22066040864265829</v>
      </c>
      <c r="D1127" s="2">
        <f t="shared" si="104"/>
        <v>0.22211913588275467</v>
      </c>
      <c r="E1127" s="2">
        <f t="shared" si="103"/>
        <v>-1.4587272400963802E-3</v>
      </c>
      <c r="F1127" s="2">
        <f t="shared" si="107"/>
        <v>-1.2057464540699237E-3</v>
      </c>
      <c r="G1127" s="2">
        <f t="shared" si="105"/>
        <v>-2.5298078602645647E-4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0.22</v>
      </c>
      <c r="C1128" s="2">
        <f t="shared" si="102"/>
        <v>0.22055880731301852</v>
      </c>
      <c r="D1128" s="2">
        <f t="shared" si="104"/>
        <v>0.22196216285440246</v>
      </c>
      <c r="E1128" s="2">
        <f t="shared" si="103"/>
        <v>-1.4033555413839327E-3</v>
      </c>
      <c r="F1128" s="2">
        <f t="shared" si="107"/>
        <v>-1.2452682715327255E-3</v>
      </c>
      <c r="G1128" s="2">
        <f t="shared" si="105"/>
        <v>-1.5808726985120725E-4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0.22</v>
      </c>
      <c r="C1129" s="2">
        <f t="shared" si="102"/>
        <v>0.22047283695716952</v>
      </c>
      <c r="D1129" s="2">
        <f t="shared" si="104"/>
        <v>0.22181681745778004</v>
      </c>
      <c r="E1129" s="2">
        <f t="shared" si="103"/>
        <v>-1.3439805006105199E-3</v>
      </c>
      <c r="F1129" s="2">
        <f t="shared" si="107"/>
        <v>-1.2650107173482843E-3</v>
      </c>
      <c r="G1129" s="2">
        <f t="shared" si="105"/>
        <v>-7.8969783262235584E-5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0.22</v>
      </c>
      <c r="C1130" s="2">
        <f t="shared" si="102"/>
        <v>0.22040009280991268</v>
      </c>
      <c r="D1130" s="2">
        <f t="shared" si="104"/>
        <v>0.22168223838683337</v>
      </c>
      <c r="E1130" s="2">
        <f t="shared" si="103"/>
        <v>-1.2821455769206902E-3</v>
      </c>
      <c r="F1130" s="2">
        <f t="shared" si="107"/>
        <v>-1.2684376892627656E-3</v>
      </c>
      <c r="G1130" s="2">
        <f t="shared" si="105"/>
        <v>-1.370788765792455E-5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0.22</v>
      </c>
      <c r="C1131" s="2">
        <f t="shared" si="102"/>
        <v>0.22033854006992609</v>
      </c>
      <c r="D1131" s="2">
        <f t="shared" si="104"/>
        <v>0.22155762813595681</v>
      </c>
      <c r="E1131" s="2">
        <f t="shared" si="103"/>
        <v>-1.2190880660307157E-3</v>
      </c>
      <c r="F1131" s="2">
        <f t="shared" si="107"/>
        <v>-1.2585677646163556E-3</v>
      </c>
      <c r="G1131" s="2">
        <f t="shared" si="105"/>
        <v>3.947969858563989E-5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0.22</v>
      </c>
      <c r="C1132" s="2">
        <f t="shared" si="102"/>
        <v>0.22028645698224514</v>
      </c>
      <c r="D1132" s="2">
        <f t="shared" si="104"/>
        <v>0.22144224827403408</v>
      </c>
      <c r="E1132" s="2">
        <f t="shared" si="103"/>
        <v>-1.1557912917889435E-3</v>
      </c>
      <c r="F1132" s="2">
        <f t="shared" si="107"/>
        <v>-1.2380124700508731E-3</v>
      </c>
      <c r="G1132" s="2">
        <f t="shared" si="105"/>
        <v>8.2221178261929683E-5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0.22</v>
      </c>
      <c r="C1133" s="2">
        <f t="shared" si="102"/>
        <v>0.22024238667728435</v>
      </c>
      <c r="D1133" s="2">
        <f t="shared" si="104"/>
        <v>0.22133541506855009</v>
      </c>
      <c r="E1133" s="2">
        <f t="shared" si="103"/>
        <v>-1.0930283912657379E-3</v>
      </c>
      <c r="F1133" s="2">
        <f t="shared" si="107"/>
        <v>-1.2090156542938462E-3</v>
      </c>
      <c r="G1133" s="2">
        <f t="shared" si="105"/>
        <v>1.1598726302810831E-4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0.22</v>
      </c>
      <c r="C1134" s="2">
        <f t="shared" si="102"/>
        <v>0.22020509641924058</v>
      </c>
      <c r="D1134" s="2">
        <f t="shared" si="104"/>
        <v>0.22123649543384266</v>
      </c>
      <c r="E1134" s="2">
        <f t="shared" si="103"/>
        <v>-1.0313990146020857E-3</v>
      </c>
      <c r="F1134" s="2">
        <f t="shared" si="107"/>
        <v>-1.1734923263554942E-3</v>
      </c>
      <c r="G1134" s="2">
        <f t="shared" si="105"/>
        <v>1.420933117534085E-4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0.22</v>
      </c>
      <c r="C1135" s="2">
        <f t="shared" si="102"/>
        <v>0.2201735431239728</v>
      </c>
      <c r="D1135" s="2">
        <f t="shared" si="104"/>
        <v>0.22114490317948393</v>
      </c>
      <c r="E1135" s="2">
        <f t="shared" si="103"/>
        <v>-9.7136005551112792E-4</v>
      </c>
      <c r="F1135" s="2">
        <f t="shared" si="107"/>
        <v>-1.133065872186621E-3</v>
      </c>
      <c r="G1135" s="2">
        <f t="shared" si="105"/>
        <v>1.6170581667549313E-4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0.22</v>
      </c>
      <c r="C1136" s="2">
        <f t="shared" si="102"/>
        <v>0.22014684418182312</v>
      </c>
      <c r="D1136" s="2">
        <f t="shared" si="104"/>
        <v>0.2210600955365592</v>
      </c>
      <c r="E1136" s="2">
        <f t="shared" si="103"/>
        <v>-9.1325135473607766E-4</v>
      </c>
      <c r="F1136" s="2">
        <f t="shared" si="107"/>
        <v>-1.0891029686965125E-3</v>
      </c>
      <c r="G1136" s="2">
        <f t="shared" si="105"/>
        <v>1.7585161396043488E-4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0.22</v>
      </c>
      <c r="C1137" s="2">
        <f t="shared" si="102"/>
        <v>0.22012425276923492</v>
      </c>
      <c r="D1137" s="2">
        <f t="shared" si="104"/>
        <v>0.2209815699412585</v>
      </c>
      <c r="E1137" s="2">
        <f t="shared" si="103"/>
        <v>-8.5731717202358615E-4</v>
      </c>
      <c r="F1137" s="2">
        <f t="shared" si="107"/>
        <v>-1.0427458093619272E-3</v>
      </c>
      <c r="G1137" s="2">
        <f t="shared" si="105"/>
        <v>1.8542863733834103E-4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0.22</v>
      </c>
      <c r="C1138" s="2">
        <f t="shared" si="102"/>
        <v>0.22010513695858341</v>
      </c>
      <c r="D1138" s="2">
        <f t="shared" si="104"/>
        <v>0.22090886105672086</v>
      </c>
      <c r="E1138" s="2">
        <f t="shared" si="103"/>
        <v>-8.0372409813744827E-4</v>
      </c>
      <c r="F1138" s="2">
        <f t="shared" si="107"/>
        <v>-9.9494146711703131E-4</v>
      </c>
      <c r="G1138" s="2">
        <f t="shared" si="105"/>
        <v>1.9121736897958303E-4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0.22</v>
      </c>
      <c r="C1139" s="2">
        <f t="shared" si="102"/>
        <v>0.22008896204187828</v>
      </c>
      <c r="D1139" s="2">
        <f t="shared" si="104"/>
        <v>0.22084153801548229</v>
      </c>
      <c r="E1139" s="2">
        <f t="shared" si="103"/>
        <v>-7.525759736040083E-4</v>
      </c>
      <c r="F1139" s="2">
        <f t="shared" si="107"/>
        <v>-9.4646836841442679E-4</v>
      </c>
      <c r="G1139" s="2">
        <f t="shared" si="105"/>
        <v>1.938923948104185E-4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0.22</v>
      </c>
      <c r="C1140" s="2">
        <f t="shared" si="102"/>
        <v>0.220075275573897</v>
      </c>
      <c r="D1140" s="2">
        <f t="shared" si="104"/>
        <v>0.22077920186618732</v>
      </c>
      <c r="E1140" s="2">
        <f t="shared" si="103"/>
        <v>-7.0392629229032444E-4</v>
      </c>
      <c r="F1140" s="2">
        <f t="shared" si="107"/>
        <v>-8.9795995318960639E-4</v>
      </c>
      <c r="G1140" s="2">
        <f t="shared" si="105"/>
        <v>1.9403366089928195E-4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0.22</v>
      </c>
      <c r="C1141" s="2">
        <f t="shared" si="102"/>
        <v>0.22006369471637438</v>
      </c>
      <c r="D1141" s="2">
        <f t="shared" si="104"/>
        <v>0.22072148320943269</v>
      </c>
      <c r="E1141" s="2">
        <f t="shared" si="103"/>
        <v>-6.5778849305830889E-4</v>
      </c>
      <c r="F1141" s="2">
        <f t="shared" si="107"/>
        <v>-8.4992566116334702E-4</v>
      </c>
      <c r="G1141" s="2">
        <f t="shared" si="105"/>
        <v>1.9213716810503813E-4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0.22</v>
      </c>
      <c r="C1142" s="2">
        <f t="shared" si="102"/>
        <v>0.22005389552923987</v>
      </c>
      <c r="D1142" s="2">
        <f t="shared" si="104"/>
        <v>0.22066804000873397</v>
      </c>
      <c r="E1142" s="2">
        <f t="shared" si="103"/>
        <v>-6.1414447949409423E-4</v>
      </c>
      <c r="F1142" s="2">
        <f t="shared" si="107"/>
        <v>-8.027694248294965E-4</v>
      </c>
      <c r="G1142" s="2">
        <f t="shared" si="105"/>
        <v>1.8862494533540227E-4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0.22</v>
      </c>
      <c r="C1143" s="2">
        <f t="shared" si="102"/>
        <v>0.22004560390935679</v>
      </c>
      <c r="D1143" s="2">
        <f t="shared" si="104"/>
        <v>0.22061855556364257</v>
      </c>
      <c r="E1143" s="2">
        <f t="shared" si="103"/>
        <v>-5.7295165428578043E-4</v>
      </c>
      <c r="F1143" s="2">
        <f t="shared" si="107"/>
        <v>-7.5680587072075325E-4</v>
      </c>
      <c r="G1143" s="2">
        <f t="shared" si="105"/>
        <v>1.8385421643497281E-4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0.22</v>
      </c>
      <c r="C1144" s="2">
        <f t="shared" si="102"/>
        <v>0.22003858792330189</v>
      </c>
      <c r="D1144" s="2">
        <f t="shared" si="104"/>
        <v>0.22057273663300236</v>
      </c>
      <c r="E1144" s="2">
        <f t="shared" si="103"/>
        <v>-5.3414870970047712E-4</v>
      </c>
      <c r="F1144" s="2">
        <f t="shared" si="107"/>
        <v>-7.1227443851669804E-4</v>
      </c>
      <c r="G1144" s="2">
        <f t="shared" si="105"/>
        <v>1.7812572881622092E-4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0.22</v>
      </c>
      <c r="C1145" s="2">
        <f t="shared" si="102"/>
        <v>0.220032651319717</v>
      </c>
      <c r="D1145" s="2">
        <f t="shared" si="104"/>
        <v>0.22053031169722442</v>
      </c>
      <c r="E1145" s="2">
        <f t="shared" si="103"/>
        <v>-4.9766037750742509E-4</v>
      </c>
      <c r="F1145" s="2">
        <f t="shared" si="107"/>
        <v>-6.6935162631484341E-4</v>
      </c>
      <c r="G1145" s="2">
        <f t="shared" si="105"/>
        <v>1.7169124880741832E-4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0.22</v>
      </c>
      <c r="C1146" s="2">
        <f t="shared" si="102"/>
        <v>0.22002762803976056</v>
      </c>
      <c r="D1146" s="2">
        <f t="shared" si="104"/>
        <v>0.22049102934928189</v>
      </c>
      <c r="E1146" s="2">
        <f t="shared" si="103"/>
        <v>-4.6340130952132741E-4</v>
      </c>
      <c r="F1146" s="2">
        <f t="shared" si="107"/>
        <v>-6.2816156295614017E-4</v>
      </c>
      <c r="G1146" s="2">
        <f t="shared" si="105"/>
        <v>1.6476025343481276E-4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0.22</v>
      </c>
      <c r="C1147" s="2">
        <f t="shared" si="102"/>
        <v>0.22002337757210511</v>
      </c>
      <c r="D1147" s="2">
        <f t="shared" si="104"/>
        <v>0.22045465680489063</v>
      </c>
      <c r="E1147" s="2">
        <f t="shared" si="103"/>
        <v>-4.3127923278551972E-4</v>
      </c>
      <c r="F1147" s="2">
        <f t="shared" si="107"/>
        <v>-5.8878509692201608E-4</v>
      </c>
      <c r="G1147" s="2">
        <f t="shared" si="105"/>
        <v>1.5750586413649636E-4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0.22</v>
      </c>
      <c r="C1148" s="2">
        <f t="shared" si="102"/>
        <v>0.22001978102255049</v>
      </c>
      <c r="D1148" s="2">
        <f t="shared" si="104"/>
        <v>0.22042097852304687</v>
      </c>
      <c r="E1148" s="2">
        <f t="shared" si="103"/>
        <v>-4.0119750049638636E-4</v>
      </c>
      <c r="F1148" s="2">
        <f t="shared" si="107"/>
        <v>-5.5126757763689018E-4</v>
      </c>
      <c r="G1148" s="2">
        <f t="shared" si="105"/>
        <v>1.5007007714050381E-4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0.22</v>
      </c>
      <c r="C1149" s="2">
        <f t="shared" si="102"/>
        <v>0.22001673778831193</v>
      </c>
      <c r="D1149" s="2">
        <f t="shared" si="104"/>
        <v>0.22038979492874711</v>
      </c>
      <c r="E1149" s="2">
        <f t="shared" si="103"/>
        <v>-3.7305714043517346E-4</v>
      </c>
      <c r="F1149" s="2">
        <f t="shared" si="107"/>
        <v>-5.156254901965469E-4</v>
      </c>
      <c r="G1149" s="2">
        <f t="shared" si="105"/>
        <v>1.4256834976137344E-4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0.22</v>
      </c>
      <c r="C1150" s="2">
        <f t="shared" si="102"/>
        <v>0.22001416274395624</v>
      </c>
      <c r="D1150" s="2">
        <f t="shared" si="104"/>
        <v>0.22036092123032142</v>
      </c>
      <c r="E1150" s="2">
        <f t="shared" si="103"/>
        <v>-3.4675848636517292E-4</v>
      </c>
      <c r="F1150" s="2">
        <f t="shared" si="107"/>
        <v>-4.8185208943027217E-4</v>
      </c>
      <c r="G1150" s="2">
        <f t="shared" si="105"/>
        <v>1.3509360306509924E-4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0.22</v>
      </c>
      <c r="C1151" s="2">
        <f t="shared" si="102"/>
        <v>0.22001198386027065</v>
      </c>
      <c r="D1151" s="2">
        <f t="shared" si="104"/>
        <v>0.22033418632437168</v>
      </c>
      <c r="E1151" s="2">
        <f t="shared" si="103"/>
        <v>-3.2220246410102904E-4</v>
      </c>
      <c r="F1151" s="2">
        <f t="shared" si="107"/>
        <v>-4.4992216436442361E-4</v>
      </c>
      <c r="G1151" s="2">
        <f t="shared" si="105"/>
        <v>1.2771970026339457E-4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0.22</v>
      </c>
      <c r="C1152" s="2">
        <f t="shared" si="102"/>
        <v>0.2200101401894598</v>
      </c>
      <c r="D1152" s="2">
        <f t="shared" si="104"/>
        <v>0.22030943178182566</v>
      </c>
      <c r="E1152" s="2">
        <f t="shared" si="103"/>
        <v>-2.9929159236585789E-4</v>
      </c>
      <c r="F1152" s="2">
        <f t="shared" si="107"/>
        <v>-4.1979604996471049E-4</v>
      </c>
      <c r="G1152" s="2">
        <f t="shared" si="105"/>
        <v>1.2050445759885259E-4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0.22</v>
      </c>
      <c r="C1153" s="2">
        <f t="shared" si="102"/>
        <v>0.22000858016031216</v>
      </c>
      <c r="D1153" s="2">
        <f t="shared" si="104"/>
        <v>0.22028651090909784</v>
      </c>
      <c r="E1153" s="2">
        <f t="shared" si="103"/>
        <v>-2.7793074878568191E-4</v>
      </c>
      <c r="F1153" s="2">
        <f t="shared" si="107"/>
        <v>-3.9142298972890478E-4</v>
      </c>
      <c r="G1153" s="2">
        <f t="shared" si="105"/>
        <v>1.1349224094322287E-4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0.22</v>
      </c>
      <c r="C1154" s="2">
        <f t="shared" si="102"/>
        <v>0.22000726013564875</v>
      </c>
      <c r="D1154" s="2">
        <f t="shared" si="104"/>
        <v>0.22026528787879429</v>
      </c>
      <c r="E1154" s="2">
        <f t="shared" si="103"/>
        <v>-2.5802774314553911E-4</v>
      </c>
      <c r="F1154" s="2">
        <f t="shared" si="107"/>
        <v>-3.647439404122317E-4</v>
      </c>
      <c r="G1154" s="2">
        <f t="shared" si="105"/>
        <v>1.0671619726669259E-4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0.23</v>
      </c>
      <c r="C1155" s="2">
        <f t="shared" si="102"/>
        <v>0.22000614319170281</v>
      </c>
      <c r="D1155" s="2">
        <f t="shared" si="104"/>
        <v>0.22098637766555027</v>
      </c>
      <c r="E1155" s="2">
        <f t="shared" si="103"/>
        <v>-9.8023447384745777E-4</v>
      </c>
      <c r="F1155" s="2">
        <f t="shared" si="107"/>
        <v>-4.8784204709927689E-4</v>
      </c>
      <c r="G1155" s="2">
        <f t="shared" si="105"/>
        <v>-4.9239242674818087E-4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0.24</v>
      </c>
      <c r="C1156" s="2">
        <f t="shared" si="102"/>
        <v>0.22000519808528701</v>
      </c>
      <c r="D1156" s="2">
        <f t="shared" si="104"/>
        <v>0.22239479413476876</v>
      </c>
      <c r="E1156" s="2">
        <f t="shared" si="103"/>
        <v>-2.3895960494817459E-3</v>
      </c>
      <c r="F1156" s="2">
        <f t="shared" si="107"/>
        <v>-8.6819284757577069E-4</v>
      </c>
      <c r="G1156" s="2">
        <f t="shared" si="105"/>
        <v>-1.5214032019059752E-3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0.25</v>
      </c>
      <c r="C1157" s="2">
        <f t="shared" si="102"/>
        <v>0.22000439837985825</v>
      </c>
      <c r="D1157" s="2">
        <f t="shared" si="104"/>
        <v>0.22443962419885996</v>
      </c>
      <c r="E1157" s="2">
        <f t="shared" si="103"/>
        <v>-4.4352258190017146E-3</v>
      </c>
      <c r="F1157" s="2">
        <f t="shared" si="107"/>
        <v>-1.5815994418609597E-3</v>
      </c>
      <c r="G1157" s="2">
        <f t="shared" si="105"/>
        <v>-2.853626377140755E-3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0.24</v>
      </c>
      <c r="C1158" s="2">
        <f t="shared" si="102"/>
        <v>0.22000372170603388</v>
      </c>
      <c r="D1158" s="2">
        <f t="shared" si="104"/>
        <v>0.22559224462857405</v>
      </c>
      <c r="E1158" s="2">
        <f t="shared" si="103"/>
        <v>-5.5885229225401678E-3</v>
      </c>
      <c r="F1158" s="2">
        <f t="shared" si="107"/>
        <v>-2.3829841379968014E-3</v>
      </c>
      <c r="G1158" s="2">
        <f t="shared" si="105"/>
        <v>-3.2055387845433664E-3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0.23</v>
      </c>
      <c r="C1159" s="2">
        <f t="shared" si="102"/>
        <v>0.22000314913587482</v>
      </c>
      <c r="D1159" s="2">
        <f t="shared" si="104"/>
        <v>0.22591874502645745</v>
      </c>
      <c r="E1159" s="2">
        <f t="shared" si="103"/>
        <v>-5.9155958905826311E-3</v>
      </c>
      <c r="F1159" s="2">
        <f t="shared" si="107"/>
        <v>-3.0895064885139677E-3</v>
      </c>
      <c r="G1159" s="2">
        <f t="shared" si="105"/>
        <v>-2.8260894020686635E-3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0.23</v>
      </c>
      <c r="C1160" s="2">
        <f t="shared" si="102"/>
        <v>0.22000266465343254</v>
      </c>
      <c r="D1160" s="2">
        <f t="shared" si="104"/>
        <v>0.22622106020968283</v>
      </c>
      <c r="E1160" s="2">
        <f t="shared" si="103"/>
        <v>-6.2183955562502835E-3</v>
      </c>
      <c r="F1160" s="2">
        <f t="shared" si="107"/>
        <v>-3.7152843020612312E-3</v>
      </c>
      <c r="G1160" s="2">
        <f t="shared" si="105"/>
        <v>-2.5031112541890523E-3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0.23</v>
      </c>
      <c r="C1161" s="2">
        <f t="shared" si="102"/>
        <v>0.22000225470675061</v>
      </c>
      <c r="D1161" s="2">
        <f t="shared" si="104"/>
        <v>0.22650098167563226</v>
      </c>
      <c r="E1161" s="2">
        <f t="shared" si="103"/>
        <v>-6.4987269688816518E-3</v>
      </c>
      <c r="F1161" s="2">
        <f t="shared" si="107"/>
        <v>-4.2719728354253155E-3</v>
      </c>
      <c r="G1161" s="2">
        <f t="shared" si="105"/>
        <v>-2.2267541334563363E-3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0.23</v>
      </c>
      <c r="C1162" s="2">
        <f t="shared" si="102"/>
        <v>0.22000190782878898</v>
      </c>
      <c r="D1162" s="2">
        <f t="shared" si="104"/>
        <v>0.22676016821817804</v>
      </c>
      <c r="E1162" s="2">
        <f t="shared" si="103"/>
        <v>-6.7582603893890647E-3</v>
      </c>
      <c r="F1162" s="2">
        <f t="shared" si="107"/>
        <v>-4.7692303462180657E-3</v>
      </c>
      <c r="G1162" s="2">
        <f t="shared" si="105"/>
        <v>-1.989030043170999E-3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0.23</v>
      </c>
      <c r="C1163" s="2">
        <f t="shared" si="102"/>
        <v>0.22000161431666759</v>
      </c>
      <c r="D1163" s="2">
        <f t="shared" si="104"/>
        <v>0.22700015575757226</v>
      </c>
      <c r="E1163" s="2">
        <f t="shared" si="103"/>
        <v>-6.9985414409046709E-3</v>
      </c>
      <c r="F1163" s="2">
        <f t="shared" si="107"/>
        <v>-5.2150925651553871E-3</v>
      </c>
      <c r="G1163" s="2">
        <f t="shared" si="105"/>
        <v>-1.7834488757492838E-3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0.23</v>
      </c>
      <c r="C1164" s="2">
        <f t="shared" si="102"/>
        <v>0.22000136596025721</v>
      </c>
      <c r="D1164" s="2">
        <f t="shared" si="104"/>
        <v>0.22722236644219654</v>
      </c>
      <c r="E1164" s="2">
        <f t="shared" si="103"/>
        <v>-7.221000481939327E-3</v>
      </c>
      <c r="F1164" s="2">
        <f t="shared" si="107"/>
        <v>-5.6162741485121749E-3</v>
      </c>
      <c r="G1164" s="2">
        <f t="shared" si="105"/>
        <v>-1.6047263334271521E-3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0.22</v>
      </c>
      <c r="C1165" s="2">
        <f t="shared" si="102"/>
        <v>0.22153961735098687</v>
      </c>
      <c r="D1165" s="2">
        <f t="shared" si="104"/>
        <v>0.22668737633536717</v>
      </c>
      <c r="E1165" s="2">
        <f t="shared" si="103"/>
        <v>-5.1477589843803018E-3</v>
      </c>
      <c r="F1165" s="2">
        <f t="shared" si="107"/>
        <v>-5.5225711156857999E-3</v>
      </c>
      <c r="G1165" s="2">
        <f t="shared" si="105"/>
        <v>3.7481213130549813E-4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0.22</v>
      </c>
      <c r="C1166" s="2">
        <f t="shared" si="102"/>
        <v>0.2243796762200658</v>
      </c>
      <c r="D1166" s="2">
        <f t="shared" si="104"/>
        <v>0.22619201512533998</v>
      </c>
      <c r="E1166" s="2">
        <f t="shared" si="103"/>
        <v>-1.8123389052741856E-3</v>
      </c>
      <c r="F1166" s="2">
        <f t="shared" si="107"/>
        <v>-4.7805246736034772E-3</v>
      </c>
      <c r="G1166" s="2">
        <f t="shared" si="105"/>
        <v>2.9681857683292916E-3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0.22</v>
      </c>
      <c r="C1167" s="2">
        <f t="shared" ref="C1167:C1230" si="108">$C$4*B1157+C1166*(1-$C$4)</f>
        <v>0.22832126449390183</v>
      </c>
      <c r="D1167" s="2">
        <f t="shared" si="104"/>
        <v>0.22573334733827777</v>
      </c>
      <c r="E1167" s="2">
        <f t="shared" si="103"/>
        <v>2.5879171556240643E-3</v>
      </c>
      <c r="F1167" s="2">
        <f t="shared" si="107"/>
        <v>-3.3068363077579693E-3</v>
      </c>
      <c r="G1167" s="2">
        <f t="shared" si="105"/>
        <v>5.8947534633820332E-3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0.23</v>
      </c>
      <c r="C1168" s="2">
        <f t="shared" si="108"/>
        <v>0.23011799303330155</v>
      </c>
      <c r="D1168" s="2">
        <f t="shared" si="104"/>
        <v>0.22604939568359053</v>
      </c>
      <c r="E1168" s="2">
        <f t="shared" si="103"/>
        <v>4.0685973497110173E-3</v>
      </c>
      <c r="F1168" s="2">
        <f t="shared" si="107"/>
        <v>-1.8317495762641722E-3</v>
      </c>
      <c r="G1168" s="2">
        <f t="shared" si="105"/>
        <v>5.9003469259751896E-3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0.23</v>
      </c>
      <c r="C1169" s="2">
        <f t="shared" si="108"/>
        <v>0.23009984025894747</v>
      </c>
      <c r="D1169" s="2">
        <f t="shared" si="104"/>
        <v>0.2263420330403616</v>
      </c>
      <c r="E1169" s="2">
        <f t="shared" si="103"/>
        <v>3.7578072185858735E-3</v>
      </c>
      <c r="F1169" s="2">
        <f t="shared" si="107"/>
        <v>-7.1383821729416297E-4</v>
      </c>
      <c r="G1169" s="2">
        <f t="shared" si="105"/>
        <v>4.4716454358800367E-3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0.23</v>
      </c>
      <c r="C1170" s="2">
        <f t="shared" si="108"/>
        <v>0.23008448021910938</v>
      </c>
      <c r="D1170" s="2">
        <f t="shared" si="104"/>
        <v>0.22661299355589037</v>
      </c>
      <c r="E1170" s="2">
        <f t="shared" si="103"/>
        <v>3.4714866632190033E-3</v>
      </c>
      <c r="F1170" s="2">
        <f t="shared" si="107"/>
        <v>1.2322675880847031E-4</v>
      </c>
      <c r="G1170" s="2">
        <f t="shared" si="105"/>
        <v>3.3482599044105331E-3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0.23</v>
      </c>
      <c r="C1171" s="2">
        <f t="shared" si="108"/>
        <v>0.2300714832623233</v>
      </c>
      <c r="D1171" s="2">
        <f t="shared" si="104"/>
        <v>0.22686388292212073</v>
      </c>
      <c r="E1171" s="2">
        <f t="shared" si="103"/>
        <v>3.2076003402025655E-3</v>
      </c>
      <c r="F1171" s="2">
        <f t="shared" si="107"/>
        <v>7.4010147508728934E-4</v>
      </c>
      <c r="G1171" s="2">
        <f t="shared" si="105"/>
        <v>2.4674988651152761E-3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0.23</v>
      </c>
      <c r="C1172" s="2">
        <f t="shared" si="108"/>
        <v>0.2300604858373505</v>
      </c>
      <c r="D1172" s="2">
        <f t="shared" si="104"/>
        <v>0.22709618789085254</v>
      </c>
      <c r="E1172" s="2">
        <f t="shared" si="103"/>
        <v>2.964297946497968E-3</v>
      </c>
      <c r="F1172" s="2">
        <f t="shared" si="107"/>
        <v>1.1849407693694252E-3</v>
      </c>
      <c r="G1172" s="2">
        <f t="shared" si="105"/>
        <v>1.7793571771285428E-3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5">
        <f>TITRES_STAT!D1176</f>
        <v>0.23</v>
      </c>
      <c r="C1173" s="2">
        <f t="shared" si="108"/>
        <v>0.23005118032391197</v>
      </c>
      <c r="D1173" s="2">
        <f t="shared" si="104"/>
        <v>0.22731128508412274</v>
      </c>
      <c r="E1173" s="2">
        <f t="shared" si="103"/>
        <v>2.7398952397892362E-3</v>
      </c>
      <c r="F1173" s="2">
        <f t="shared" si="107"/>
        <v>1.4959316634533875E-3</v>
      </c>
      <c r="G1173" s="2">
        <f t="shared" si="105"/>
        <v>1.2439635763358487E-3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0.23</v>
      </c>
      <c r="C1174" s="2">
        <f t="shared" si="108"/>
        <v>0.23004330642792553</v>
      </c>
      <c r="D1174" s="2">
        <f t="shared" si="104"/>
        <v>0.2275104491519655</v>
      </c>
      <c r="E1174" s="2">
        <f t="shared" si="103"/>
        <v>2.5328572759600321E-3</v>
      </c>
      <c r="F1174" s="2">
        <f t="shared" si="107"/>
        <v>1.7033167859547165E-3</v>
      </c>
      <c r="G1174" s="2">
        <f t="shared" si="105"/>
        <v>8.2954049000531554E-4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0.22</v>
      </c>
      <c r="C1175" s="2">
        <f t="shared" si="108"/>
        <v>0.22849818236209085</v>
      </c>
      <c r="D1175" s="2">
        <f t="shared" si="104"/>
        <v>0.22695411958515321</v>
      </c>
      <c r="E1175" s="2">
        <f t="shared" si="103"/>
        <v>1.544062776937638E-3</v>
      </c>
      <c r="F1175" s="2">
        <f t="shared" si="107"/>
        <v>1.6714659841513008E-3</v>
      </c>
      <c r="G1175" s="2">
        <f t="shared" si="105"/>
        <v>-1.2740320721366279E-4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0.23</v>
      </c>
      <c r="C1176" s="2">
        <f t="shared" si="108"/>
        <v>0.22719076969099994</v>
      </c>
      <c r="D1176" s="2">
        <f t="shared" si="104"/>
        <v>0.22717974035662336</v>
      </c>
      <c r="E1176" s="2">
        <f t="shared" si="103"/>
        <v>1.1029334376577715E-5</v>
      </c>
      <c r="F1176" s="2">
        <f t="shared" si="107"/>
        <v>1.3393786541963564E-3</v>
      </c>
      <c r="G1176" s="2">
        <f t="shared" si="105"/>
        <v>-1.3283493198197787E-3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0.23</v>
      </c>
      <c r="C1177" s="2">
        <f t="shared" si="108"/>
        <v>0.22608449743084608</v>
      </c>
      <c r="D1177" s="2">
        <f t="shared" si="104"/>
        <v>0.22738864847835497</v>
      </c>
      <c r="E1177" s="2">
        <f t="shared" si="103"/>
        <v>-1.3041510475088891E-3</v>
      </c>
      <c r="F1177" s="2">
        <f t="shared" si="107"/>
        <v>8.1067271385530746E-4</v>
      </c>
      <c r="G1177" s="2">
        <f t="shared" si="105"/>
        <v>-2.1148237613641966E-3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0.22</v>
      </c>
      <c r="C1178" s="2">
        <f t="shared" si="108"/>
        <v>0.22668688244148516</v>
      </c>
      <c r="D1178" s="2">
        <f t="shared" si="104"/>
        <v>0.226841341183662</v>
      </c>
      <c r="E1178" s="2">
        <f t="shared" si="103"/>
        <v>-1.5445874217684397E-4</v>
      </c>
      <c r="F1178" s="2">
        <f t="shared" si="107"/>
        <v>6.1764642264887717E-4</v>
      </c>
      <c r="G1178" s="2">
        <f t="shared" si="105"/>
        <v>-7.7210516482572114E-4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0.22</v>
      </c>
      <c r="C1179" s="2">
        <f t="shared" si="108"/>
        <v>0.22719659283510285</v>
      </c>
      <c r="D1179" s="2">
        <f t="shared" si="104"/>
        <v>0.22633457517005739</v>
      </c>
      <c r="E1179" s="2">
        <f t="shared" si="103"/>
        <v>8.6201766504545585E-4</v>
      </c>
      <c r="F1179" s="2">
        <f t="shared" si="107"/>
        <v>6.6652067112819293E-4</v>
      </c>
      <c r="G1179" s="2">
        <f t="shared" si="105"/>
        <v>1.9549699391726292E-4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0.23</v>
      </c>
      <c r="C1180" s="2">
        <f t="shared" si="108"/>
        <v>0.22762788624508701</v>
      </c>
      <c r="D1180" s="2">
        <f t="shared" si="104"/>
        <v>0.22660608812042352</v>
      </c>
      <c r="E1180" s="2">
        <f t="shared" ref="E1180:E1243" si="109">C1180-D1180</f>
        <v>1.0217981246634922E-3</v>
      </c>
      <c r="F1180" s="2">
        <f t="shared" si="107"/>
        <v>7.3757616183525287E-4</v>
      </c>
      <c r="G1180" s="2">
        <f t="shared" si="105"/>
        <v>2.8422196282823931E-4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0.22</v>
      </c>
      <c r="C1181" s="2">
        <f t="shared" si="108"/>
        <v>0.22799282682276595</v>
      </c>
      <c r="D1181" s="2">
        <f t="shared" ref="D1181:D1244" si="110">$D$4*B1181+(1-$D$4)*D1180</f>
        <v>0.22611674825965139</v>
      </c>
      <c r="E1181" s="2">
        <f t="shared" si="109"/>
        <v>1.8760785631145582E-3</v>
      </c>
      <c r="F1181" s="2">
        <f t="shared" si="107"/>
        <v>9.6527664209111405E-4</v>
      </c>
      <c r="G1181" s="2">
        <f t="shared" si="105"/>
        <v>9.1080192102344418E-4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0.23</v>
      </c>
      <c r="C1182" s="2">
        <f t="shared" si="108"/>
        <v>0.22830162269618659</v>
      </c>
      <c r="D1182" s="2">
        <f t="shared" si="110"/>
        <v>0.22640439653671426</v>
      </c>
      <c r="E1182" s="2">
        <f t="shared" si="109"/>
        <v>1.8972261594723261E-3</v>
      </c>
      <c r="F1182" s="2">
        <f t="shared" si="107"/>
        <v>1.1516665455673565E-3</v>
      </c>
      <c r="G1182" s="2">
        <f t="shared" si="105"/>
        <v>7.4555961390496963E-4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0.22</v>
      </c>
      <c r="C1183" s="2">
        <f t="shared" si="108"/>
        <v>0.22856291151215791</v>
      </c>
      <c r="D1183" s="2">
        <f t="shared" si="110"/>
        <v>0.22592999679325393</v>
      </c>
      <c r="E1183" s="2">
        <f t="shared" si="109"/>
        <v>2.6329147189039781E-3</v>
      </c>
      <c r="F1183" s="2">
        <f t="shared" si="107"/>
        <v>1.447916180234681E-3</v>
      </c>
      <c r="G1183" s="2">
        <f t="shared" si="105"/>
        <v>1.1849985386692971E-3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0.22</v>
      </c>
      <c r="C1184" s="2">
        <f t="shared" si="108"/>
        <v>0.22878400204874899</v>
      </c>
      <c r="D1184" s="2">
        <f t="shared" si="110"/>
        <v>0.22549073777153139</v>
      </c>
      <c r="E1184" s="2">
        <f t="shared" si="109"/>
        <v>3.2932642772176002E-3</v>
      </c>
      <c r="F1184" s="2">
        <f t="shared" si="107"/>
        <v>1.816985799631265E-3</v>
      </c>
      <c r="G1184" s="2">
        <f t="shared" si="105"/>
        <v>1.4762784775863352E-3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0.23</v>
      </c>
      <c r="C1185" s="2">
        <f t="shared" si="108"/>
        <v>0.2274326171181722</v>
      </c>
      <c r="D1185" s="2">
        <f t="shared" si="110"/>
        <v>0.2258247571958624</v>
      </c>
      <c r="E1185" s="2">
        <f t="shared" si="109"/>
        <v>1.6078599223098011E-3</v>
      </c>
      <c r="F1185" s="2">
        <f t="shared" si="107"/>
        <v>1.7751606241669722E-3</v>
      </c>
      <c r="G1185" s="2">
        <f t="shared" si="105"/>
        <v>-1.6730070185717112E-4</v>
      </c>
      <c r="H1185" s="2" t="str">
        <f t="shared" si="106"/>
        <v>Hold</v>
      </c>
    </row>
    <row r="1186" spans="1:8" ht="13.5" x14ac:dyDescent="0.25">
      <c r="A1186" s="3">
        <f>TITRES_STAT!B1189</f>
        <v>44036</v>
      </c>
      <c r="B1186" s="5">
        <f>TITRES_STAT!D1189</f>
        <v>0.22</v>
      </c>
      <c r="C1186" s="2">
        <f t="shared" si="108"/>
        <v>0.22782759909999184</v>
      </c>
      <c r="D1186" s="2">
        <f t="shared" si="110"/>
        <v>0.2253932936998726</v>
      </c>
      <c r="E1186" s="2">
        <f t="shared" si="109"/>
        <v>2.434305400119241E-3</v>
      </c>
      <c r="F1186" s="2">
        <f t="shared" si="107"/>
        <v>1.9069895793574262E-3</v>
      </c>
      <c r="G1186" s="2">
        <f t="shared" si="105"/>
        <v>5.2731582076181484E-4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0.22</v>
      </c>
      <c r="C1187" s="2">
        <f t="shared" si="108"/>
        <v>0.22816181462307</v>
      </c>
      <c r="D1187" s="2">
        <f t="shared" si="110"/>
        <v>0.22499379046284501</v>
      </c>
      <c r="E1187" s="2">
        <f t="shared" si="109"/>
        <v>3.1680241602249914E-3</v>
      </c>
      <c r="F1187" s="2">
        <f t="shared" si="107"/>
        <v>2.1591964955309396E-3</v>
      </c>
      <c r="G1187" s="2">
        <f t="shared" si="105"/>
        <v>1.0088276646940519E-3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0.23</v>
      </c>
      <c r="C1188" s="2">
        <f t="shared" si="108"/>
        <v>0.2269061508349054</v>
      </c>
      <c r="D1188" s="2">
        <f t="shared" si="110"/>
        <v>0.22536462079893058</v>
      </c>
      <c r="E1188" s="2">
        <f t="shared" si="109"/>
        <v>1.5415300359748196E-3</v>
      </c>
      <c r="F1188" s="2">
        <f t="shared" si="107"/>
        <v>2.0356632036197158E-3</v>
      </c>
      <c r="G1188" s="2">
        <f t="shared" ref="G1188:G1251" si="111">E1188-F1188</f>
        <v>-4.9413316764489613E-4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44041</v>
      </c>
      <c r="B1189" s="5">
        <f>TITRES_STAT!D1192</f>
        <v>0.22</v>
      </c>
      <c r="C1189" s="2">
        <f t="shared" si="108"/>
        <v>0.22584366609107381</v>
      </c>
      <c r="D1189" s="2">
        <f t="shared" si="110"/>
        <v>0.2249672414804913</v>
      </c>
      <c r="E1189" s="2">
        <f t="shared" si="109"/>
        <v>8.7642461058251575E-4</v>
      </c>
      <c r="F1189" s="2">
        <f t="shared" ref="F1189:F1252" si="113">(E1189*(2/(10)))+((1-(2/10))*F1188)</f>
        <v>1.8038154850122758E-3</v>
      </c>
      <c r="G1189" s="2">
        <f t="shared" si="111"/>
        <v>-9.273908744297601E-4</v>
      </c>
      <c r="H1189" s="2" t="str">
        <f t="shared" si="112"/>
        <v>Hold</v>
      </c>
    </row>
    <row r="1190" spans="1:8" ht="13.5" x14ac:dyDescent="0.25">
      <c r="A1190" s="3">
        <f>TITRES_STAT!B1193</f>
        <v>44042</v>
      </c>
      <c r="B1190" s="5">
        <f>TITRES_STAT!D1193</f>
        <v>0.23</v>
      </c>
      <c r="C1190" s="2">
        <f t="shared" si="108"/>
        <v>0.22648310207706246</v>
      </c>
      <c r="D1190" s="2">
        <f t="shared" si="110"/>
        <v>0.22534003840786232</v>
      </c>
      <c r="E1190" s="2">
        <f t="shared" si="109"/>
        <v>1.1430636692001395E-3</v>
      </c>
      <c r="F1190" s="2">
        <f t="shared" si="113"/>
        <v>1.6716651218498485E-3</v>
      </c>
      <c r="G1190" s="2">
        <f t="shared" si="111"/>
        <v>-5.2860145264970902E-4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5">
        <f>TITRES_STAT!D1194</f>
        <v>0.22</v>
      </c>
      <c r="C1191" s="2">
        <f t="shared" si="108"/>
        <v>0.22548570175751437</v>
      </c>
      <c r="D1191" s="2">
        <f t="shared" si="110"/>
        <v>0.2249444800072799</v>
      </c>
      <c r="E1191" s="2">
        <f t="shared" si="109"/>
        <v>5.4122175023446628E-4</v>
      </c>
      <c r="F1191" s="2">
        <f t="shared" si="113"/>
        <v>1.4455764475267722E-3</v>
      </c>
      <c r="G1191" s="2">
        <f t="shared" si="111"/>
        <v>-9.0435469729230594E-4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5">
        <f>TITRES_STAT!D1195</f>
        <v>0.22</v>
      </c>
      <c r="C1192" s="2">
        <f t="shared" si="108"/>
        <v>0.22618020917943521</v>
      </c>
      <c r="D1192" s="2">
        <f t="shared" si="110"/>
        <v>0.2245782222289629</v>
      </c>
      <c r="E1192" s="2">
        <f t="shared" si="109"/>
        <v>1.6019869504723117E-3</v>
      </c>
      <c r="F1192" s="2">
        <f t="shared" si="113"/>
        <v>1.4768585481158803E-3</v>
      </c>
      <c r="G1192" s="2">
        <f t="shared" si="111"/>
        <v>1.2512840235643133E-4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0.22</v>
      </c>
      <c r="C1193" s="2">
        <f t="shared" si="108"/>
        <v>0.2252294077672144</v>
      </c>
      <c r="D1193" s="2">
        <f t="shared" si="110"/>
        <v>0.22423909465644715</v>
      </c>
      <c r="E1193" s="2">
        <f t="shared" si="109"/>
        <v>9.9031311076724915E-4</v>
      </c>
      <c r="F1193" s="2">
        <f t="shared" si="113"/>
        <v>1.3795494606461541E-3</v>
      </c>
      <c r="G1193" s="2">
        <f t="shared" si="111"/>
        <v>-3.8923634987890498E-4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5">
        <f>TITRES_STAT!D1197</f>
        <v>0.22</v>
      </c>
      <c r="C1194" s="2">
        <f t="shared" si="108"/>
        <v>0.22442488349533524</v>
      </c>
      <c r="D1194" s="2">
        <f t="shared" si="110"/>
        <v>0.22392508764485847</v>
      </c>
      <c r="E1194" s="2">
        <f t="shared" si="109"/>
        <v>4.9979585047676967E-4</v>
      </c>
      <c r="F1194" s="2">
        <f t="shared" si="113"/>
        <v>1.2035987386122774E-3</v>
      </c>
      <c r="G1194" s="2">
        <f t="shared" si="111"/>
        <v>-7.0380288813550775E-4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5">
        <f>TITRES_STAT!D1198</f>
        <v>0.22</v>
      </c>
      <c r="C1195" s="2">
        <f t="shared" si="108"/>
        <v>0.22528259372682213</v>
      </c>
      <c r="D1195" s="2">
        <f t="shared" si="110"/>
        <v>0.223634340411906</v>
      </c>
      <c r="E1195" s="2">
        <f t="shared" si="109"/>
        <v>1.6482533149161371E-3</v>
      </c>
      <c r="F1195" s="2">
        <f t="shared" si="113"/>
        <v>1.2925296538730494E-3</v>
      </c>
      <c r="G1195" s="2">
        <f t="shared" si="111"/>
        <v>3.5572366104308774E-4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0.22</v>
      </c>
      <c r="C1196" s="2">
        <f t="shared" si="108"/>
        <v>0.22446988699961873</v>
      </c>
      <c r="D1196" s="2">
        <f t="shared" si="110"/>
        <v>0.22336513001102409</v>
      </c>
      <c r="E1196" s="2">
        <f t="shared" si="109"/>
        <v>1.1047569885946351E-3</v>
      </c>
      <c r="F1196" s="2">
        <f t="shared" si="113"/>
        <v>1.2549751208173667E-3</v>
      </c>
      <c r="G1196" s="2">
        <f t="shared" si="111"/>
        <v>-1.502181322227316E-4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5">
        <f>TITRES_STAT!D1200</f>
        <v>0.22</v>
      </c>
      <c r="C1197" s="2">
        <f t="shared" si="108"/>
        <v>0.22378221207660048</v>
      </c>
      <c r="D1197" s="2">
        <f t="shared" si="110"/>
        <v>0.22311586112131859</v>
      </c>
      <c r="E1197" s="2">
        <f t="shared" si="109"/>
        <v>6.6635095528189137E-4</v>
      </c>
      <c r="F1197" s="2">
        <f t="shared" si="113"/>
        <v>1.1372502877102716E-3</v>
      </c>
      <c r="G1197" s="2">
        <f t="shared" si="111"/>
        <v>-4.7089933242838028E-4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0.21</v>
      </c>
      <c r="C1198" s="2">
        <f t="shared" si="108"/>
        <v>0.22473879483404657</v>
      </c>
      <c r="D1198" s="2">
        <f t="shared" si="110"/>
        <v>0.22214431585307276</v>
      </c>
      <c r="E1198" s="2">
        <f t="shared" si="109"/>
        <v>2.5944789809738134E-3</v>
      </c>
      <c r="F1198" s="2">
        <f t="shared" si="113"/>
        <v>1.4286960263629801E-3</v>
      </c>
      <c r="G1198" s="2">
        <f t="shared" si="111"/>
        <v>1.1657829546108333E-3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0.22</v>
      </c>
      <c r="C1199" s="2">
        <f t="shared" si="108"/>
        <v>0.22400974947496249</v>
      </c>
      <c r="D1199" s="2">
        <f t="shared" si="110"/>
        <v>0.22198547764173404</v>
      </c>
      <c r="E1199" s="2">
        <f t="shared" si="109"/>
        <v>2.0242718332284526E-3</v>
      </c>
      <c r="F1199" s="2">
        <f t="shared" si="113"/>
        <v>1.5478111877360746E-3</v>
      </c>
      <c r="G1199" s="2">
        <f t="shared" si="111"/>
        <v>4.7646064549237803E-4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0.22</v>
      </c>
      <c r="C1200" s="2">
        <f t="shared" si="108"/>
        <v>0.22493132647881442</v>
      </c>
      <c r="D1200" s="2">
        <f t="shared" si="110"/>
        <v>0.22183840522382781</v>
      </c>
      <c r="E1200" s="2">
        <f t="shared" si="109"/>
        <v>3.0929212549866136E-3</v>
      </c>
      <c r="F1200" s="2">
        <f t="shared" si="113"/>
        <v>1.8568332011861827E-3</v>
      </c>
      <c r="G1200" s="2">
        <f t="shared" si="111"/>
        <v>1.2360880538004309E-3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0.22</v>
      </c>
      <c r="C1201" s="2">
        <f t="shared" si="108"/>
        <v>0.22417266086668913</v>
      </c>
      <c r="D1201" s="2">
        <f t="shared" si="110"/>
        <v>0.22170222705909981</v>
      </c>
      <c r="E1201" s="2">
        <f t="shared" si="109"/>
        <v>2.4704338075893228E-3</v>
      </c>
      <c r="F1201" s="2">
        <f t="shared" si="113"/>
        <v>1.9795533224668108E-3</v>
      </c>
      <c r="G1201" s="2">
        <f t="shared" si="111"/>
        <v>4.90880485122512E-4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0.22</v>
      </c>
      <c r="C1202" s="2">
        <f t="shared" si="108"/>
        <v>0.22353071304104466</v>
      </c>
      <c r="D1202" s="2">
        <f t="shared" si="110"/>
        <v>0.22157613616583316</v>
      </c>
      <c r="E1202" s="2">
        <f t="shared" si="109"/>
        <v>1.9545768752115E-3</v>
      </c>
      <c r="F1202" s="2">
        <f t="shared" si="113"/>
        <v>1.9745580330157489E-3</v>
      </c>
      <c r="G1202" s="2">
        <f t="shared" si="111"/>
        <v>-1.9981157804248913E-5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5">
        <f>TITRES_STAT!D1206</f>
        <v>0.22</v>
      </c>
      <c r="C1203" s="2">
        <f t="shared" si="108"/>
        <v>0.22298752641934549</v>
      </c>
      <c r="D1203" s="2">
        <f t="shared" si="110"/>
        <v>0.22145938533873438</v>
      </c>
      <c r="E1203" s="2">
        <f t="shared" si="109"/>
        <v>1.5281410806111118E-3</v>
      </c>
      <c r="F1203" s="2">
        <f t="shared" si="113"/>
        <v>1.8852746425348217E-3</v>
      </c>
      <c r="G1203" s="2">
        <f t="shared" si="111"/>
        <v>-3.5713356192370997E-4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5">
        <f>TITRES_STAT!D1207</f>
        <v>0.22</v>
      </c>
      <c r="C1204" s="2">
        <f t="shared" si="108"/>
        <v>0.22252790697021541</v>
      </c>
      <c r="D1204" s="2">
        <f t="shared" si="110"/>
        <v>0.22135128272105037</v>
      </c>
      <c r="E1204" s="2">
        <f t="shared" si="109"/>
        <v>1.1766242491650369E-3</v>
      </c>
      <c r="F1204" s="2">
        <f t="shared" si="113"/>
        <v>1.743544563860865E-3</v>
      </c>
      <c r="G1204" s="2">
        <f t="shared" si="111"/>
        <v>-5.6692031469582804E-4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5">
        <f>TITRES_STAT!D1208</f>
        <v>0.22</v>
      </c>
      <c r="C1205" s="2">
        <f t="shared" si="108"/>
        <v>0.22213899820556687</v>
      </c>
      <c r="D1205" s="2">
        <f t="shared" si="110"/>
        <v>0.22125118770467628</v>
      </c>
      <c r="E1205" s="2">
        <f t="shared" si="109"/>
        <v>8.8781050089059566E-4</v>
      </c>
      <c r="F1205" s="2">
        <f t="shared" si="113"/>
        <v>1.5723977512668112E-3</v>
      </c>
      <c r="G1205" s="2">
        <f t="shared" si="111"/>
        <v>-6.8458725037621559E-4</v>
      </c>
      <c r="H1205" s="2" t="str">
        <f t="shared" si="112"/>
        <v>Hold</v>
      </c>
    </row>
    <row r="1206" spans="1:8" ht="13.5" x14ac:dyDescent="0.25">
      <c r="A1206" s="3">
        <f>TITRES_STAT!B1209</f>
        <v>44069</v>
      </c>
      <c r="B1206" s="5">
        <f>TITRES_STAT!D1209</f>
        <v>0.21</v>
      </c>
      <c r="C1206" s="2">
        <f t="shared" si="108"/>
        <v>0.22180992155855656</v>
      </c>
      <c r="D1206" s="2">
        <f t="shared" si="110"/>
        <v>0.22041776639321878</v>
      </c>
      <c r="E1206" s="2">
        <f t="shared" si="109"/>
        <v>1.3921551653377773E-3</v>
      </c>
      <c r="F1206" s="2">
        <f t="shared" si="113"/>
        <v>1.5363492340810046E-3</v>
      </c>
      <c r="G1206" s="2">
        <f t="shared" si="111"/>
        <v>-1.4419406874322731E-4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5">
        <f>TITRES_STAT!D1210</f>
        <v>0.22</v>
      </c>
      <c r="C1207" s="2">
        <f t="shared" si="108"/>
        <v>0.22153147208800938</v>
      </c>
      <c r="D1207" s="2">
        <f t="shared" si="110"/>
        <v>0.22038682073446181</v>
      </c>
      <c r="E1207" s="2">
        <f t="shared" si="109"/>
        <v>1.1446513535475766E-3</v>
      </c>
      <c r="F1207" s="2">
        <f t="shared" si="113"/>
        <v>1.458009657974319E-3</v>
      </c>
      <c r="G1207" s="2">
        <f t="shared" si="111"/>
        <v>-3.133583044267424E-4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0.22</v>
      </c>
      <c r="C1208" s="2">
        <f t="shared" si="108"/>
        <v>0.21975739945908487</v>
      </c>
      <c r="D1208" s="2">
        <f t="shared" si="110"/>
        <v>0.22035816734672392</v>
      </c>
      <c r="E1208" s="2">
        <f t="shared" si="109"/>
        <v>-6.0076788763904765E-4</v>
      </c>
      <c r="F1208" s="2">
        <f t="shared" si="113"/>
        <v>1.0462541488516458E-3</v>
      </c>
      <c r="G1208" s="2">
        <f t="shared" si="111"/>
        <v>-1.6470220364906934E-3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0.22</v>
      </c>
      <c r="C1209" s="2">
        <f t="shared" si="108"/>
        <v>0.21979472261922567</v>
      </c>
      <c r="D1209" s="2">
        <f t="shared" si="110"/>
        <v>0.22033163643215176</v>
      </c>
      <c r="E1209" s="2">
        <f t="shared" si="109"/>
        <v>-5.3691381292608753E-4</v>
      </c>
      <c r="F1209" s="2">
        <f t="shared" si="113"/>
        <v>7.2962055649609925E-4</v>
      </c>
      <c r="G1209" s="2">
        <f t="shared" si="111"/>
        <v>-1.2665343694221868E-3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5">
        <f>TITRES_STAT!D1213</f>
        <v>0.21</v>
      </c>
      <c r="C1210" s="2">
        <f t="shared" si="108"/>
        <v>0.21982630375472939</v>
      </c>
      <c r="D1210" s="2">
        <f t="shared" si="110"/>
        <v>0.21956633002977013</v>
      </c>
      <c r="E1210" s="2">
        <f t="shared" si="109"/>
        <v>2.5997372495925597E-4</v>
      </c>
      <c r="F1210" s="2">
        <f t="shared" si="113"/>
        <v>6.3569119018873062E-4</v>
      </c>
      <c r="G1210" s="2">
        <f t="shared" si="111"/>
        <v>-3.7571746522947465E-4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0.21</v>
      </c>
      <c r="C1211" s="2">
        <f t="shared" si="108"/>
        <v>0.21985302625400177</v>
      </c>
      <c r="D1211" s="2">
        <f t="shared" si="110"/>
        <v>0.21885771299052789</v>
      </c>
      <c r="E1211" s="2">
        <f t="shared" si="109"/>
        <v>9.9531326347387927E-4</v>
      </c>
      <c r="F1211" s="2">
        <f t="shared" si="113"/>
        <v>7.0761560484576037E-4</v>
      </c>
      <c r="G1211" s="2">
        <f t="shared" si="111"/>
        <v>2.876976586281189E-4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0.21</v>
      </c>
      <c r="C1212" s="2">
        <f t="shared" si="108"/>
        <v>0.21987563759953993</v>
      </c>
      <c r="D1212" s="2">
        <f t="shared" si="110"/>
        <v>0.21820158610234064</v>
      </c>
      <c r="E1212" s="2">
        <f t="shared" si="109"/>
        <v>1.6740514971992915E-3</v>
      </c>
      <c r="F1212" s="2">
        <f t="shared" si="113"/>
        <v>9.0090278331646668E-4</v>
      </c>
      <c r="G1212" s="2">
        <f t="shared" si="111"/>
        <v>7.7314871388282479E-4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0.22</v>
      </c>
      <c r="C1213" s="2">
        <f t="shared" si="108"/>
        <v>0.21989477027653376</v>
      </c>
      <c r="D1213" s="2">
        <f t="shared" si="110"/>
        <v>0.2183348019466117</v>
      </c>
      <c r="E1213" s="2">
        <f t="shared" si="109"/>
        <v>1.5599683299220568E-3</v>
      </c>
      <c r="F1213" s="2">
        <f t="shared" si="113"/>
        <v>1.0327158926375847E-3</v>
      </c>
      <c r="G1213" s="2">
        <f t="shared" si="111"/>
        <v>5.2725243728447206E-4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0.22</v>
      </c>
      <c r="C1214" s="2">
        <f t="shared" si="108"/>
        <v>0.2199109594647593</v>
      </c>
      <c r="D1214" s="2">
        <f t="shared" si="110"/>
        <v>0.21845814995056639</v>
      </c>
      <c r="E1214" s="2">
        <f t="shared" si="109"/>
        <v>1.4528095141929098E-3</v>
      </c>
      <c r="F1214" s="2">
        <f t="shared" si="113"/>
        <v>1.1167346169486498E-3</v>
      </c>
      <c r="G1214" s="2">
        <f t="shared" si="111"/>
        <v>3.3607489724426002E-4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0.22</v>
      </c>
      <c r="C1215" s="2">
        <f t="shared" si="108"/>
        <v>0.21992465800864247</v>
      </c>
      <c r="D1215" s="2">
        <f t="shared" si="110"/>
        <v>0.21857236106533923</v>
      </c>
      <c r="E1215" s="2">
        <f t="shared" si="109"/>
        <v>1.3522969433032439E-3</v>
      </c>
      <c r="F1215" s="2">
        <f t="shared" si="113"/>
        <v>1.1638470822195686E-3</v>
      </c>
      <c r="G1215" s="2">
        <f t="shared" si="111"/>
        <v>1.8844986108367532E-4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0.21</v>
      </c>
      <c r="C1216" s="2">
        <f t="shared" si="108"/>
        <v>0.21839778754577441</v>
      </c>
      <c r="D1216" s="2">
        <f t="shared" si="110"/>
        <v>0.21793737135679558</v>
      </c>
      <c r="E1216" s="2">
        <f t="shared" si="109"/>
        <v>4.6041618897882386E-4</v>
      </c>
      <c r="F1216" s="2">
        <f t="shared" si="113"/>
        <v>1.0231609035714197E-3</v>
      </c>
      <c r="G1216" s="2">
        <f t="shared" si="111"/>
        <v>-5.6274471459259582E-4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0.21</v>
      </c>
      <c r="C1217" s="2">
        <f t="shared" si="108"/>
        <v>0.2186442817695014</v>
      </c>
      <c r="D1217" s="2">
        <f t="shared" si="110"/>
        <v>0.21734941792295887</v>
      </c>
      <c r="E1217" s="2">
        <f t="shared" si="109"/>
        <v>1.2948638465425377E-3</v>
      </c>
      <c r="F1217" s="2">
        <f t="shared" si="113"/>
        <v>1.0775014921656433E-3</v>
      </c>
      <c r="G1217" s="2">
        <f t="shared" si="111"/>
        <v>2.1736235437689439E-4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0.21</v>
      </c>
      <c r="C1218" s="2">
        <f t="shared" si="108"/>
        <v>0.21885285380496272</v>
      </c>
      <c r="D1218" s="2">
        <f t="shared" si="110"/>
        <v>0.21680501659533227</v>
      </c>
      <c r="E1218" s="2">
        <f t="shared" si="109"/>
        <v>2.0478372096304487E-3</v>
      </c>
      <c r="F1218" s="2">
        <f t="shared" si="113"/>
        <v>1.2715686356586044E-3</v>
      </c>
      <c r="G1218" s="2">
        <f t="shared" si="111"/>
        <v>7.7626857397184433E-4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0.21</v>
      </c>
      <c r="C1219" s="2">
        <f t="shared" si="108"/>
        <v>0.21902933783496847</v>
      </c>
      <c r="D1219" s="2">
        <f t="shared" si="110"/>
        <v>0.21630094129197433</v>
      </c>
      <c r="E1219" s="2">
        <f t="shared" si="109"/>
        <v>2.7283965429941437E-3</v>
      </c>
      <c r="F1219" s="2">
        <f t="shared" si="113"/>
        <v>1.5629342171257121E-3</v>
      </c>
      <c r="G1219" s="2">
        <f t="shared" si="111"/>
        <v>1.1654623258684316E-3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0.21</v>
      </c>
      <c r="C1220" s="2">
        <f t="shared" si="108"/>
        <v>0.21764020893728103</v>
      </c>
      <c r="D1220" s="2">
        <f t="shared" si="110"/>
        <v>0.21583420489997623</v>
      </c>
      <c r="E1220" s="2">
        <f t="shared" si="109"/>
        <v>1.8060040373047981E-3</v>
      </c>
      <c r="F1220" s="2">
        <f t="shared" si="113"/>
        <v>1.6115481811615293E-3</v>
      </c>
      <c r="G1220" s="2">
        <f t="shared" si="111"/>
        <v>1.9445585614326875E-4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0.22</v>
      </c>
      <c r="C1221" s="2">
        <f t="shared" si="108"/>
        <v>0.21646479217769934</v>
      </c>
      <c r="D1221" s="2">
        <f t="shared" si="110"/>
        <v>0.21614278231479284</v>
      </c>
      <c r="E1221" s="2">
        <f t="shared" si="109"/>
        <v>3.2200986290650824E-4</v>
      </c>
      <c r="F1221" s="2">
        <f t="shared" si="113"/>
        <v>1.3536405175105252E-3</v>
      </c>
      <c r="G1221" s="2">
        <f t="shared" si="111"/>
        <v>-1.031630654604017E-3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0.21</v>
      </c>
      <c r="C1222" s="2">
        <f t="shared" si="108"/>
        <v>0.2154702087657456</v>
      </c>
      <c r="D1222" s="2">
        <f t="shared" si="110"/>
        <v>0.21568776140258594</v>
      </c>
      <c r="E1222" s="2">
        <f t="shared" si="109"/>
        <v>-2.1755263684034021E-4</v>
      </c>
      <c r="F1222" s="2">
        <f t="shared" si="113"/>
        <v>1.0394018866403522E-3</v>
      </c>
      <c r="G1222" s="2">
        <f t="shared" si="111"/>
        <v>-1.2569545234806924E-3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0.22</v>
      </c>
      <c r="C1223" s="2">
        <f t="shared" si="108"/>
        <v>0.21616709972486164</v>
      </c>
      <c r="D1223" s="2">
        <f t="shared" si="110"/>
        <v>0.21600718648387585</v>
      </c>
      <c r="E1223" s="2">
        <f t="shared" si="109"/>
        <v>1.599132409857984E-4</v>
      </c>
      <c r="F1223" s="2">
        <f t="shared" si="113"/>
        <v>8.6350415750944143E-4</v>
      </c>
      <c r="G1223" s="2">
        <f t="shared" si="111"/>
        <v>-7.0359091652364304E-4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0.22</v>
      </c>
      <c r="C1224" s="2">
        <f t="shared" si="108"/>
        <v>0.21675677669026755</v>
      </c>
      <c r="D1224" s="2">
        <f t="shared" si="110"/>
        <v>0.21630295044803322</v>
      </c>
      <c r="E1224" s="2">
        <f t="shared" si="109"/>
        <v>4.5382624223433421E-4</v>
      </c>
      <c r="F1224" s="2">
        <f t="shared" si="113"/>
        <v>7.8156857445442008E-4</v>
      </c>
      <c r="G1224" s="2">
        <f t="shared" si="111"/>
        <v>-3.2774233222008587E-4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0.23</v>
      </c>
      <c r="C1225" s="2">
        <f t="shared" si="108"/>
        <v>0.21725573412253407</v>
      </c>
      <c r="D1225" s="2">
        <f t="shared" si="110"/>
        <v>0.21731754671114187</v>
      </c>
      <c r="E1225" s="2">
        <f t="shared" si="109"/>
        <v>-6.1812588607795815E-5</v>
      </c>
      <c r="F1225" s="2">
        <f t="shared" si="113"/>
        <v>6.1289234184197701E-4</v>
      </c>
      <c r="G1225" s="2">
        <f t="shared" si="111"/>
        <v>-6.7470493044977282E-4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0.24</v>
      </c>
      <c r="C1226" s="2">
        <f t="shared" si="108"/>
        <v>0.21613946733445191</v>
      </c>
      <c r="D1226" s="2">
        <f t="shared" si="110"/>
        <v>0.21899772843624246</v>
      </c>
      <c r="E1226" s="2">
        <f t="shared" si="109"/>
        <v>-2.858261101790549E-3</v>
      </c>
      <c r="F1226" s="2">
        <f t="shared" si="113"/>
        <v>-8.133834688452829E-5</v>
      </c>
      <c r="G1226" s="2">
        <f t="shared" si="111"/>
        <v>-2.7769227549060208E-3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0.25</v>
      </c>
      <c r="C1227" s="2">
        <f t="shared" si="108"/>
        <v>0.2151949338983824</v>
      </c>
      <c r="D1227" s="2">
        <f t="shared" si="110"/>
        <v>0.22129419299652081</v>
      </c>
      <c r="E1227" s="2">
        <f t="shared" si="109"/>
        <v>-6.0992590981384098E-3</v>
      </c>
      <c r="F1227" s="2">
        <f t="shared" si="113"/>
        <v>-1.2849224971353047E-3</v>
      </c>
      <c r="G1227" s="2">
        <f t="shared" si="111"/>
        <v>-4.8143366010031056E-3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0.24</v>
      </c>
      <c r="C1228" s="2">
        <f t="shared" si="108"/>
        <v>0.21439571329863127</v>
      </c>
      <c r="D1228" s="2">
        <f t="shared" si="110"/>
        <v>0.22267980833011186</v>
      </c>
      <c r="E1228" s="2">
        <f t="shared" si="109"/>
        <v>-8.2840950314805872E-3</v>
      </c>
      <c r="F1228" s="2">
        <f t="shared" si="113"/>
        <v>-2.6847570040043614E-3</v>
      </c>
      <c r="G1228" s="2">
        <f t="shared" si="111"/>
        <v>-5.5993380274762259E-3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0.24</v>
      </c>
      <c r="C1229" s="2">
        <f t="shared" si="108"/>
        <v>0.21371944971422646</v>
      </c>
      <c r="D1229" s="2">
        <f t="shared" si="110"/>
        <v>0.22396278549084431</v>
      </c>
      <c r="E1229" s="2">
        <f t="shared" si="109"/>
        <v>-1.0243335776617846E-2</v>
      </c>
      <c r="F1229" s="2">
        <f t="shared" si="113"/>
        <v>-4.1964727585270586E-3</v>
      </c>
      <c r="G1229" s="2">
        <f t="shared" si="111"/>
        <v>-6.0468630180907871E-3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0.24</v>
      </c>
      <c r="C1230" s="2">
        <f t="shared" si="108"/>
        <v>0.21314722668126854</v>
      </c>
      <c r="D1230" s="2">
        <f t="shared" si="110"/>
        <v>0.22515072730633734</v>
      </c>
      <c r="E1230" s="2">
        <f t="shared" si="109"/>
        <v>-1.2003500625068803E-2</v>
      </c>
      <c r="F1230" s="2">
        <f t="shared" si="113"/>
        <v>-5.7578783318354074E-3</v>
      </c>
      <c r="G1230" s="2">
        <f t="shared" si="111"/>
        <v>-6.2456222932333952E-3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0.23</v>
      </c>
      <c r="C1231" s="2">
        <f t="shared" ref="C1231:C1294" si="114">$C$4*B1221+C1230*(1-$C$4)</f>
        <v>0.21420149949953493</v>
      </c>
      <c r="D1231" s="2">
        <f t="shared" si="110"/>
        <v>0.2255099326910531</v>
      </c>
      <c r="E1231" s="2">
        <f t="shared" si="109"/>
        <v>-1.1308433191518169E-2</v>
      </c>
      <c r="F1231" s="2">
        <f t="shared" si="113"/>
        <v>-6.8679893037719604E-3</v>
      </c>
      <c r="G1231" s="2">
        <f t="shared" si="111"/>
        <v>-4.4404438877462087E-3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0.23</v>
      </c>
      <c r="C1232" s="2">
        <f t="shared" si="114"/>
        <v>0.21355511496114496</v>
      </c>
      <c r="D1232" s="2">
        <f t="shared" si="110"/>
        <v>0.22584253026949361</v>
      </c>
      <c r="E1232" s="2">
        <f t="shared" si="109"/>
        <v>-1.2287415308348648E-2</v>
      </c>
      <c r="F1232" s="2">
        <f t="shared" si="113"/>
        <v>-7.9518745046872983E-3</v>
      </c>
      <c r="G1232" s="2">
        <f t="shared" si="111"/>
        <v>-4.3355408036613498E-3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0.22</v>
      </c>
      <c r="C1233" s="2">
        <f t="shared" si="114"/>
        <v>0.21454663573635341</v>
      </c>
      <c r="D1233" s="2">
        <f t="shared" si="110"/>
        <v>0.22540975024953114</v>
      </c>
      <c r="E1233" s="2">
        <f t="shared" si="109"/>
        <v>-1.086311451317773E-2</v>
      </c>
      <c r="F1233" s="2">
        <f t="shared" si="113"/>
        <v>-8.5341225063853849E-3</v>
      </c>
      <c r="G1233" s="2">
        <f t="shared" si="111"/>
        <v>-2.3289920067923447E-3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0.23</v>
      </c>
      <c r="C1234" s="2">
        <f t="shared" si="114"/>
        <v>0.2153856148538375</v>
      </c>
      <c r="D1234" s="2">
        <f t="shared" si="110"/>
        <v>0.22574976874956587</v>
      </c>
      <c r="E1234" s="2">
        <f t="shared" si="109"/>
        <v>-1.0364153895728367E-2</v>
      </c>
      <c r="F1234" s="2">
        <f t="shared" si="113"/>
        <v>-8.9001287842539814E-3</v>
      </c>
      <c r="G1234" s="2">
        <f t="shared" si="111"/>
        <v>-1.464025111474386E-3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0.23</v>
      </c>
      <c r="C1235" s="2">
        <f t="shared" si="114"/>
        <v>0.21763398179940097</v>
      </c>
      <c r="D1235" s="2">
        <f t="shared" si="110"/>
        <v>0.22606460069404249</v>
      </c>
      <c r="E1235" s="2">
        <f t="shared" si="109"/>
        <v>-8.4306188946415284E-3</v>
      </c>
      <c r="F1235" s="2">
        <f t="shared" si="113"/>
        <v>-8.8062268063314915E-3</v>
      </c>
      <c r="G1235" s="2">
        <f t="shared" si="111"/>
        <v>3.7560791168996313E-4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0.23</v>
      </c>
      <c r="C1236" s="2">
        <f t="shared" si="114"/>
        <v>0.22107490767641619</v>
      </c>
      <c r="D1236" s="2">
        <f t="shared" si="110"/>
        <v>0.22635611175374307</v>
      </c>
      <c r="E1236" s="2">
        <f t="shared" si="109"/>
        <v>-5.2812040773268787E-3</v>
      </c>
      <c r="F1236" s="2">
        <f t="shared" si="113"/>
        <v>-8.1012222605305693E-3</v>
      </c>
      <c r="G1236" s="2">
        <f t="shared" si="111"/>
        <v>2.8200181832036906E-3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0.23</v>
      </c>
      <c r="C1237" s="2">
        <f t="shared" si="114"/>
        <v>0.22552492188004447</v>
      </c>
      <c r="D1237" s="2">
        <f t="shared" si="110"/>
        <v>0.22662602940161397</v>
      </c>
      <c r="E1237" s="2">
        <f t="shared" si="109"/>
        <v>-1.1011075215694999E-3</v>
      </c>
      <c r="F1237" s="2">
        <f t="shared" si="113"/>
        <v>-6.7011993127383557E-3</v>
      </c>
      <c r="G1237" s="2">
        <f t="shared" si="111"/>
        <v>5.6000917911688559E-3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0.23</v>
      </c>
      <c r="C1238" s="2">
        <f t="shared" si="114"/>
        <v>0.22775185697542225</v>
      </c>
      <c r="D1238" s="2">
        <f t="shared" si="110"/>
        <v>0.22687595314964257</v>
      </c>
      <c r="E1238" s="2">
        <f t="shared" si="109"/>
        <v>8.7590382577967807E-4</v>
      </c>
      <c r="F1238" s="2">
        <f t="shared" si="113"/>
        <v>-5.1857786850347497E-3</v>
      </c>
      <c r="G1238" s="2">
        <f t="shared" si="111"/>
        <v>6.0616825108144277E-3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0.23</v>
      </c>
      <c r="C1239" s="2">
        <f t="shared" si="114"/>
        <v>0.22963618667151112</v>
      </c>
      <c r="D1239" s="2">
        <f t="shared" si="110"/>
        <v>0.22710736402744683</v>
      </c>
      <c r="E1239" s="2">
        <f t="shared" si="109"/>
        <v>2.528822644064288E-3</v>
      </c>
      <c r="F1239" s="2">
        <f t="shared" si="113"/>
        <v>-3.642858419214942E-3</v>
      </c>
      <c r="G1239" s="2">
        <f t="shared" si="111"/>
        <v>6.17168106327923E-3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0.24</v>
      </c>
      <c r="C1240" s="2">
        <f t="shared" si="114"/>
        <v>0.23123061949127863</v>
      </c>
      <c r="D1240" s="2">
        <f t="shared" si="110"/>
        <v>0.22806237409948782</v>
      </c>
      <c r="E1240" s="2">
        <f t="shared" si="109"/>
        <v>3.1682453917908082E-3</v>
      </c>
      <c r="F1240" s="2">
        <f t="shared" si="113"/>
        <v>-2.2806376570137922E-3</v>
      </c>
      <c r="G1240" s="2">
        <f t="shared" si="111"/>
        <v>5.4488830488046008E-3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0.25</v>
      </c>
      <c r="C1241" s="2">
        <f t="shared" si="114"/>
        <v>0.23104129341569729</v>
      </c>
      <c r="D1241" s="2">
        <f t="shared" si="110"/>
        <v>0.2296873834254517</v>
      </c>
      <c r="E1241" s="2">
        <f t="shared" si="109"/>
        <v>1.3539099902455942E-3</v>
      </c>
      <c r="F1241" s="2">
        <f t="shared" si="113"/>
        <v>-1.5537281275619149E-3</v>
      </c>
      <c r="G1241" s="2">
        <f t="shared" si="111"/>
        <v>2.9076381178075091E-3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0.24</v>
      </c>
      <c r="C1242" s="2">
        <f t="shared" si="114"/>
        <v>0.23088109442866694</v>
      </c>
      <c r="D1242" s="2">
        <f t="shared" si="110"/>
        <v>0.23045128094949233</v>
      </c>
      <c r="E1242" s="2">
        <f t="shared" si="109"/>
        <v>4.2981347917461776E-4</v>
      </c>
      <c r="F1242" s="2">
        <f t="shared" si="113"/>
        <v>-1.1570198062146085E-3</v>
      </c>
      <c r="G1242" s="2">
        <f t="shared" si="111"/>
        <v>1.5868332853892263E-3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0.23</v>
      </c>
      <c r="C1243" s="2">
        <f t="shared" si="114"/>
        <v>0.22920707990117972</v>
      </c>
      <c r="D1243" s="2">
        <f t="shared" si="110"/>
        <v>0.23041785273101142</v>
      </c>
      <c r="E1243" s="2">
        <f t="shared" si="109"/>
        <v>-1.2107728298317022E-3</v>
      </c>
      <c r="F1243" s="2">
        <f t="shared" si="113"/>
        <v>-1.1677704109380274E-3</v>
      </c>
      <c r="G1243" s="2">
        <f t="shared" si="111"/>
        <v>-4.300241889367484E-5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0.22</v>
      </c>
      <c r="C1244" s="2">
        <f t="shared" si="114"/>
        <v>0.22932906760869054</v>
      </c>
      <c r="D1244" s="2">
        <f t="shared" si="110"/>
        <v>0.2296461599361217</v>
      </c>
      <c r="E1244" s="2">
        <f t="shared" ref="E1244:E1307" si="115">C1244-D1244</f>
        <v>-3.1709232743115656E-4</v>
      </c>
      <c r="F1244" s="2">
        <f t="shared" si="113"/>
        <v>-9.9763479423665329E-4</v>
      </c>
      <c r="G1244" s="2">
        <f t="shared" si="111"/>
        <v>6.8054246680549673E-4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0.23</v>
      </c>
      <c r="C1245" s="2">
        <f t="shared" si="114"/>
        <v>0.22943228797658433</v>
      </c>
      <c r="D1245" s="2">
        <f t="shared" ref="D1245:D1308" si="116">$D$4*B1245+(1-$D$4)*D1244</f>
        <v>0.22967237031122381</v>
      </c>
      <c r="E1245" s="2">
        <f t="shared" si="115"/>
        <v>-2.4008233463948536E-4</v>
      </c>
      <c r="F1245" s="2">
        <f t="shared" si="113"/>
        <v>-8.4612430231721973E-4</v>
      </c>
      <c r="G1245" s="2">
        <f t="shared" si="111"/>
        <v>6.0604196767773436E-4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0.24</v>
      </c>
      <c r="C1246" s="2">
        <f t="shared" si="114"/>
        <v>0.22951962828787903</v>
      </c>
      <c r="D1246" s="2">
        <f t="shared" si="116"/>
        <v>0.23043737991779983</v>
      </c>
      <c r="E1246" s="2">
        <f t="shared" si="115"/>
        <v>-9.1775162992080439E-4</v>
      </c>
      <c r="F1246" s="2">
        <f t="shared" si="113"/>
        <v>-8.6044976783793668E-4</v>
      </c>
      <c r="G1246" s="2">
        <f t="shared" si="111"/>
        <v>-5.730186208286771E-5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0.24</v>
      </c>
      <c r="C1247" s="2">
        <f t="shared" si="114"/>
        <v>0.22959353162820534</v>
      </c>
      <c r="D1247" s="2">
        <f t="shared" si="116"/>
        <v>0.23114572214611095</v>
      </c>
      <c r="E1247" s="2">
        <f t="shared" si="115"/>
        <v>-1.5521905179056161E-3</v>
      </c>
      <c r="F1247" s="2">
        <f t="shared" si="113"/>
        <v>-9.9879791785147261E-4</v>
      </c>
      <c r="G1247" s="2">
        <f t="shared" si="111"/>
        <v>-5.5339260005414352E-4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0.24</v>
      </c>
      <c r="C1248" s="2">
        <f t="shared" si="114"/>
        <v>0.22965606522386606</v>
      </c>
      <c r="D1248" s="2">
        <f t="shared" si="116"/>
        <v>0.23180159457973237</v>
      </c>
      <c r="E1248" s="2">
        <f t="shared" si="115"/>
        <v>-2.1455293558663158E-3</v>
      </c>
      <c r="F1248" s="2">
        <f t="shared" si="113"/>
        <v>-1.2281442054544412E-3</v>
      </c>
      <c r="G1248" s="2">
        <f t="shared" si="111"/>
        <v>-9.1738515041187452E-4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0.24</v>
      </c>
      <c r="C1249" s="2">
        <f t="shared" si="114"/>
        <v>0.22970897826634823</v>
      </c>
      <c r="D1249" s="2">
        <f t="shared" si="116"/>
        <v>0.23240888387012257</v>
      </c>
      <c r="E1249" s="2">
        <f t="shared" si="115"/>
        <v>-2.6999056037743385E-3</v>
      </c>
      <c r="F1249" s="2">
        <f t="shared" si="113"/>
        <v>-1.5224964851184206E-3</v>
      </c>
      <c r="G1249" s="2">
        <f t="shared" si="111"/>
        <v>-1.1774091186559179E-3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0.24</v>
      </c>
      <c r="C1250" s="2">
        <f t="shared" si="114"/>
        <v>0.23129221237921774</v>
      </c>
      <c r="D1250" s="2">
        <f t="shared" si="116"/>
        <v>0.23297118876863201</v>
      </c>
      <c r="E1250" s="2">
        <f t="shared" si="115"/>
        <v>-1.6789763894142773E-3</v>
      </c>
      <c r="F1250" s="2">
        <f t="shared" si="113"/>
        <v>-1.553792465977592E-3</v>
      </c>
      <c r="G1250" s="2">
        <f t="shared" si="111"/>
        <v>-1.2518392343668526E-4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5">
        <f>TITRES_STAT!D1254</f>
        <v>0.24</v>
      </c>
      <c r="C1251" s="2">
        <f t="shared" si="114"/>
        <v>0.23417033355164577</v>
      </c>
      <c r="D1251" s="2">
        <f t="shared" si="116"/>
        <v>0.23349184145243707</v>
      </c>
      <c r="E1251" s="2">
        <f t="shared" si="115"/>
        <v>6.7849209920869957E-4</v>
      </c>
      <c r="F1251" s="2">
        <f t="shared" si="113"/>
        <v>-1.1073355529403338E-3</v>
      </c>
      <c r="G1251" s="2">
        <f t="shared" si="111"/>
        <v>1.7858276521490334E-3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0.23</v>
      </c>
      <c r="C1252" s="2">
        <f t="shared" si="114"/>
        <v>0.23506720531293102</v>
      </c>
      <c r="D1252" s="2">
        <f t="shared" si="116"/>
        <v>0.23323318653003433</v>
      </c>
      <c r="E1252" s="2">
        <f t="shared" si="115"/>
        <v>1.8340187828966847E-3</v>
      </c>
      <c r="F1252" s="2">
        <f t="shared" si="113"/>
        <v>-5.1906468577293005E-4</v>
      </c>
      <c r="G1252" s="2">
        <f t="shared" ref="G1252:G1315" si="117">E1252-F1252</f>
        <v>2.353083468669615E-3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0.23</v>
      </c>
      <c r="C1253" s="2">
        <f t="shared" si="114"/>
        <v>0.2342876352647878</v>
      </c>
      <c r="D1253" s="2">
        <f t="shared" si="116"/>
        <v>0.23299369123151328</v>
      </c>
      <c r="E1253" s="2">
        <f t="shared" si="115"/>
        <v>1.2939440332745133E-3</v>
      </c>
      <c r="F1253" s="2">
        <f t="shared" ref="F1253:F1316" si="119">(E1253*(2/(10)))+((1-(2/10))*F1252)</f>
        <v>-1.5646294196344139E-4</v>
      </c>
      <c r="G1253" s="2">
        <f t="shared" si="117"/>
        <v>1.4504069752379546E-3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0.23</v>
      </c>
      <c r="C1254" s="2">
        <f t="shared" si="114"/>
        <v>0.23208953753174349</v>
      </c>
      <c r="D1254" s="2">
        <f t="shared" si="116"/>
        <v>0.23277193632547527</v>
      </c>
      <c r="E1254" s="2">
        <f t="shared" si="115"/>
        <v>-6.8239879373177548E-4</v>
      </c>
      <c r="F1254" s="2">
        <f t="shared" si="119"/>
        <v>-2.6165011231710824E-4</v>
      </c>
      <c r="G1254" s="2">
        <f t="shared" si="117"/>
        <v>-4.2074868141466724E-4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0.23</v>
      </c>
      <c r="C1255" s="2">
        <f t="shared" si="114"/>
        <v>0.23176807021916757</v>
      </c>
      <c r="D1255" s="2">
        <f t="shared" si="116"/>
        <v>0.23256660770877341</v>
      </c>
      <c r="E1255" s="2">
        <f t="shared" si="115"/>
        <v>-7.9853748960584392E-4</v>
      </c>
      <c r="F1255" s="2">
        <f t="shared" si="119"/>
        <v>-3.6902758777485539E-4</v>
      </c>
      <c r="G1255" s="2">
        <f t="shared" si="117"/>
        <v>-4.2950990183098853E-4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0.23</v>
      </c>
      <c r="C1256" s="2">
        <f t="shared" si="114"/>
        <v>0.23303452095468025</v>
      </c>
      <c r="D1256" s="2">
        <f t="shared" si="116"/>
        <v>0.23237648861923466</v>
      </c>
      <c r="E1256" s="2">
        <f t="shared" si="115"/>
        <v>6.5803233544559081E-4</v>
      </c>
      <c r="F1256" s="2">
        <f t="shared" si="119"/>
        <v>-1.6361560313076615E-4</v>
      </c>
      <c r="G1256" s="2">
        <f t="shared" si="117"/>
        <v>8.2164793857635694E-4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0.23</v>
      </c>
      <c r="C1257" s="2">
        <f t="shared" si="114"/>
        <v>0.23410613311549866</v>
      </c>
      <c r="D1257" s="2">
        <f t="shared" si="116"/>
        <v>0.23220045242521728</v>
      </c>
      <c r="E1257" s="2">
        <f t="shared" si="115"/>
        <v>1.9056806902813805E-3</v>
      </c>
      <c r="F1257" s="2">
        <f t="shared" si="119"/>
        <v>2.5024365555166323E-4</v>
      </c>
      <c r="G1257" s="2">
        <f t="shared" si="117"/>
        <v>1.6554370347297174E-3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0.23</v>
      </c>
      <c r="C1258" s="2">
        <f t="shared" si="114"/>
        <v>0.2350128818669604</v>
      </c>
      <c r="D1258" s="2">
        <f t="shared" si="116"/>
        <v>0.23203745594927527</v>
      </c>
      <c r="E1258" s="2">
        <f t="shared" si="115"/>
        <v>2.9754259176851261E-3</v>
      </c>
      <c r="F1258" s="2">
        <f t="shared" si="119"/>
        <v>7.9528010797835585E-4</v>
      </c>
      <c r="G1258" s="2">
        <f t="shared" si="117"/>
        <v>2.18014580970677E-3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0.23</v>
      </c>
      <c r="C1259" s="2">
        <f t="shared" si="114"/>
        <v>0.23578013081050495</v>
      </c>
      <c r="D1259" s="2">
        <f t="shared" si="116"/>
        <v>0.23188653328636599</v>
      </c>
      <c r="E1259" s="2">
        <f t="shared" si="115"/>
        <v>3.8935975241389531E-3</v>
      </c>
      <c r="F1259" s="2">
        <f t="shared" si="119"/>
        <v>1.4149435912104754E-3</v>
      </c>
      <c r="G1259" s="2">
        <f t="shared" si="117"/>
        <v>2.4786539329284775E-3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5">
        <f>TITRES_STAT!D1263</f>
        <v>0.23</v>
      </c>
      <c r="C1260" s="2">
        <f t="shared" si="114"/>
        <v>0.23642934145504263</v>
      </c>
      <c r="D1260" s="2">
        <f t="shared" si="116"/>
        <v>0.23174679007996851</v>
      </c>
      <c r="E1260" s="2">
        <f t="shared" si="115"/>
        <v>4.6825513750741177E-3</v>
      </c>
      <c r="F1260" s="2">
        <f t="shared" si="119"/>
        <v>2.068465147983204E-3</v>
      </c>
      <c r="G1260" s="2">
        <f t="shared" si="117"/>
        <v>2.6140862270909136E-3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5">
        <f>TITRES_STAT!D1264</f>
        <v>0.23</v>
      </c>
      <c r="C1261" s="2">
        <f t="shared" si="114"/>
        <v>0.23697867353888222</v>
      </c>
      <c r="D1261" s="2">
        <f t="shared" si="116"/>
        <v>0.23161739822219307</v>
      </c>
      <c r="E1261" s="2">
        <f t="shared" si="115"/>
        <v>5.3612753166891458E-3</v>
      </c>
      <c r="F1261" s="2">
        <f t="shared" si="119"/>
        <v>2.7270271817243924E-3</v>
      </c>
      <c r="G1261" s="2">
        <f t="shared" si="117"/>
        <v>2.6342481349647534E-3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0.24</v>
      </c>
      <c r="C1262" s="2">
        <f t="shared" si="114"/>
        <v>0.23590503145597724</v>
      </c>
      <c r="D1262" s="2">
        <f t="shared" si="116"/>
        <v>0.2322383316872158</v>
      </c>
      <c r="E1262" s="2">
        <f t="shared" si="115"/>
        <v>3.6666997687614389E-3</v>
      </c>
      <c r="F1262" s="2">
        <f t="shared" si="119"/>
        <v>2.9149616991318017E-3</v>
      </c>
      <c r="G1262" s="2">
        <f t="shared" si="117"/>
        <v>7.5173806962963718E-4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0.25</v>
      </c>
      <c r="C1263" s="2">
        <f t="shared" si="114"/>
        <v>0.2349965650781346</v>
      </c>
      <c r="D1263" s="2">
        <f t="shared" si="116"/>
        <v>0.23355401082149613</v>
      </c>
      <c r="E1263" s="2">
        <f t="shared" si="115"/>
        <v>1.442554256638473E-3</v>
      </c>
      <c r="F1263" s="2">
        <f t="shared" si="119"/>
        <v>2.6204802106331361E-3</v>
      </c>
      <c r="G1263" s="2">
        <f t="shared" si="117"/>
        <v>-1.177925953994663E-3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0.26</v>
      </c>
      <c r="C1264" s="2">
        <f t="shared" si="114"/>
        <v>0.23422786275842161</v>
      </c>
      <c r="D1264" s="2">
        <f t="shared" si="116"/>
        <v>0.23551297298286678</v>
      </c>
      <c r="E1264" s="2">
        <f t="shared" si="115"/>
        <v>-1.2851102244451629E-3</v>
      </c>
      <c r="F1264" s="2">
        <f t="shared" si="119"/>
        <v>1.8393621236174763E-3</v>
      </c>
      <c r="G1264" s="2">
        <f t="shared" si="117"/>
        <v>-3.1244723480626391E-3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0.27</v>
      </c>
      <c r="C1265" s="2">
        <f t="shared" si="114"/>
        <v>0.23357742233404905</v>
      </c>
      <c r="D1265" s="2">
        <f t="shared" si="116"/>
        <v>0.23806756757672848</v>
      </c>
      <c r="E1265" s="2">
        <f t="shared" si="115"/>
        <v>-4.490145242679433E-3</v>
      </c>
      <c r="F1265" s="2">
        <f t="shared" si="119"/>
        <v>5.7346065035809456E-4</v>
      </c>
      <c r="G1265" s="2">
        <f t="shared" si="117"/>
        <v>-5.0636058930375273E-3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0.26</v>
      </c>
      <c r="C1266" s="2">
        <f t="shared" si="114"/>
        <v>0.23302704966727228</v>
      </c>
      <c r="D1266" s="2">
        <f t="shared" si="116"/>
        <v>0.2396921922006745</v>
      </c>
      <c r="E1266" s="2">
        <f t="shared" si="115"/>
        <v>-6.6651425334022241E-3</v>
      </c>
      <c r="F1266" s="2">
        <f t="shared" si="119"/>
        <v>-8.7425998639396939E-4</v>
      </c>
      <c r="G1266" s="2">
        <f t="shared" si="117"/>
        <v>-5.7908825470082545E-3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0.27</v>
      </c>
      <c r="C1267" s="2">
        <f t="shared" si="114"/>
        <v>0.23256134971846115</v>
      </c>
      <c r="D1267" s="2">
        <f t="shared" si="116"/>
        <v>0.24193721500062454</v>
      </c>
      <c r="E1267" s="2">
        <f t="shared" si="115"/>
        <v>-9.375865282163387E-3</v>
      </c>
      <c r="F1267" s="2">
        <f t="shared" si="119"/>
        <v>-2.5745810455478531E-3</v>
      </c>
      <c r="G1267" s="2">
        <f t="shared" si="117"/>
        <v>-6.8012842366155339E-3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0.28000000000000003</v>
      </c>
      <c r="C1268" s="2">
        <f t="shared" si="114"/>
        <v>0.23216729591562096</v>
      </c>
      <c r="D1268" s="2">
        <f t="shared" si="116"/>
        <v>0.24475668055613381</v>
      </c>
      <c r="E1268" s="2">
        <f t="shared" si="115"/>
        <v>-1.2589384640512846E-2</v>
      </c>
      <c r="F1268" s="2">
        <f t="shared" si="119"/>
        <v>-4.5775417645408517E-3</v>
      </c>
      <c r="G1268" s="2">
        <f t="shared" si="117"/>
        <v>-8.0118428759719945E-3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0.28999999999999998</v>
      </c>
      <c r="C1269" s="2">
        <f t="shared" si="114"/>
        <v>0.23183386577475618</v>
      </c>
      <c r="D1269" s="2">
        <f t="shared" si="116"/>
        <v>0.24810803755197575</v>
      </c>
      <c r="E1269" s="2">
        <f t="shared" si="115"/>
        <v>-1.627417177721957E-2</v>
      </c>
      <c r="F1269" s="2">
        <f t="shared" si="119"/>
        <v>-6.9168677670765951E-3</v>
      </c>
      <c r="G1269" s="2">
        <f t="shared" si="117"/>
        <v>-9.3573040101429753E-3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0.3</v>
      </c>
      <c r="C1270" s="2">
        <f t="shared" si="114"/>
        <v>0.23155173257863987</v>
      </c>
      <c r="D1270" s="2">
        <f t="shared" si="116"/>
        <v>0.25195188662219975</v>
      </c>
      <c r="E1270" s="2">
        <f t="shared" si="115"/>
        <v>-2.0400154043559882E-2</v>
      </c>
      <c r="F1270" s="2">
        <f t="shared" si="119"/>
        <v>-9.6135250223732538E-3</v>
      </c>
      <c r="G1270" s="2">
        <f t="shared" si="117"/>
        <v>-1.0786629021186628E-2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0.31</v>
      </c>
      <c r="C1271" s="2">
        <f t="shared" si="114"/>
        <v>0.23131300448961833</v>
      </c>
      <c r="D1271" s="2">
        <f t="shared" si="116"/>
        <v>0.25625174687240715</v>
      </c>
      <c r="E1271" s="2">
        <f t="shared" si="115"/>
        <v>-2.4938742382788814E-2</v>
      </c>
      <c r="F1271" s="2">
        <f t="shared" si="119"/>
        <v>-1.2678568494456366E-2</v>
      </c>
      <c r="G1271" s="2">
        <f t="shared" si="117"/>
        <v>-1.2260173888332448E-2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0.32</v>
      </c>
      <c r="C1272" s="2">
        <f t="shared" si="114"/>
        <v>0.23264946533736935</v>
      </c>
      <c r="D1272" s="2">
        <f t="shared" si="116"/>
        <v>0.26097383969667332</v>
      </c>
      <c r="E1272" s="2">
        <f t="shared" si="115"/>
        <v>-2.8324374359303961E-2</v>
      </c>
      <c r="F1272" s="2">
        <f t="shared" si="119"/>
        <v>-1.5807729667425885E-2</v>
      </c>
      <c r="G1272" s="2">
        <f t="shared" si="117"/>
        <v>-1.2516644691878076E-2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0.33</v>
      </c>
      <c r="C1273" s="2">
        <f t="shared" si="114"/>
        <v>0.23531877836238946</v>
      </c>
      <c r="D1273" s="2">
        <f t="shared" si="116"/>
        <v>0.26608688860803087</v>
      </c>
      <c r="E1273" s="2">
        <f t="shared" si="115"/>
        <v>-3.0768110245641411E-2</v>
      </c>
      <c r="F1273" s="2">
        <f t="shared" si="119"/>
        <v>-1.8799805783068991E-2</v>
      </c>
      <c r="G1273" s="2">
        <f t="shared" si="117"/>
        <v>-1.196830446257242E-2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0.35</v>
      </c>
      <c r="C1274" s="2">
        <f t="shared" si="114"/>
        <v>0.23911588938356032</v>
      </c>
      <c r="D1274" s="2">
        <f t="shared" si="116"/>
        <v>0.27230267463706559</v>
      </c>
      <c r="E1274" s="2">
        <f t="shared" si="115"/>
        <v>-3.3186785253505269E-2</v>
      </c>
      <c r="F1274" s="2">
        <f t="shared" si="119"/>
        <v>-2.1677201677156248E-2</v>
      </c>
      <c r="G1274" s="2">
        <f t="shared" si="117"/>
        <v>-1.1509583576349021E-2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0.37</v>
      </c>
      <c r="C1275" s="2">
        <f t="shared" si="114"/>
        <v>0.24386729101685875</v>
      </c>
      <c r="D1275" s="2">
        <f t="shared" si="116"/>
        <v>0.27953951355283846</v>
      </c>
      <c r="E1275" s="2">
        <f t="shared" si="115"/>
        <v>-3.5672222535979708E-2</v>
      </c>
      <c r="F1275" s="2">
        <f t="shared" si="119"/>
        <v>-2.4476205848920941E-2</v>
      </c>
      <c r="G1275" s="2">
        <f t="shared" si="117"/>
        <v>-1.1196016687058767E-2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0.38</v>
      </c>
      <c r="C1276" s="2">
        <f t="shared" si="114"/>
        <v>0.24634924624503432</v>
      </c>
      <c r="D1276" s="2">
        <f t="shared" si="116"/>
        <v>0.28698103106744299</v>
      </c>
      <c r="E1276" s="2">
        <f t="shared" si="115"/>
        <v>-4.0631784822408673E-2</v>
      </c>
      <c r="F1276" s="2">
        <f t="shared" si="119"/>
        <v>-2.7707321643618488E-2</v>
      </c>
      <c r="G1276" s="2">
        <f t="shared" si="117"/>
        <v>-1.2924463178790185E-2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0.39</v>
      </c>
      <c r="C1277" s="2">
        <f t="shared" si="114"/>
        <v>0.24998782374579828</v>
      </c>
      <c r="D1277" s="2">
        <f t="shared" si="116"/>
        <v>0.29461206580318799</v>
      </c>
      <c r="E1277" s="2">
        <f t="shared" si="115"/>
        <v>-4.4624242057389713E-2</v>
      </c>
      <c r="F1277" s="2">
        <f t="shared" si="119"/>
        <v>-3.1090705726372736E-2</v>
      </c>
      <c r="G1277" s="2">
        <f t="shared" si="117"/>
        <v>-1.3533536331016977E-2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0.41</v>
      </c>
      <c r="C1278" s="2">
        <f t="shared" si="114"/>
        <v>0.2546050816310601</v>
      </c>
      <c r="D1278" s="2">
        <f t="shared" si="116"/>
        <v>0.30315932018813707</v>
      </c>
      <c r="E1278" s="2">
        <f t="shared" si="115"/>
        <v>-4.8554238557076967E-2</v>
      </c>
      <c r="F1278" s="2">
        <f t="shared" si="119"/>
        <v>-3.4583412292513584E-2</v>
      </c>
      <c r="G1278" s="2">
        <f t="shared" si="117"/>
        <v>-1.3970826264563384E-2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0.43</v>
      </c>
      <c r="C1279" s="2">
        <f t="shared" si="114"/>
        <v>0.26005045368782009</v>
      </c>
      <c r="D1279" s="2">
        <f t="shared" si="116"/>
        <v>0.31255492610012692</v>
      </c>
      <c r="E1279" s="2">
        <f t="shared" si="115"/>
        <v>-5.2504472412306824E-2</v>
      </c>
      <c r="F1279" s="2">
        <f t="shared" si="119"/>
        <v>-3.8167624316472235E-2</v>
      </c>
      <c r="G1279" s="2">
        <f t="shared" si="117"/>
        <v>-1.433684809583459E-2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0.45</v>
      </c>
      <c r="C1280" s="2">
        <f t="shared" si="114"/>
        <v>0.26619653773584778</v>
      </c>
      <c r="D1280" s="2">
        <f t="shared" si="116"/>
        <v>0.3227360426853027</v>
      </c>
      <c r="E1280" s="2">
        <f t="shared" si="115"/>
        <v>-5.6539504949454922E-2</v>
      </c>
      <c r="F1280" s="2">
        <f t="shared" si="119"/>
        <v>-4.1842000443068773E-2</v>
      </c>
      <c r="G1280" s="2">
        <f t="shared" si="117"/>
        <v>-1.4697504506386148E-2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0.47</v>
      </c>
      <c r="C1281" s="2">
        <f t="shared" si="114"/>
        <v>0.27293553193033271</v>
      </c>
      <c r="D1281" s="2">
        <f t="shared" si="116"/>
        <v>0.33364448396787288</v>
      </c>
      <c r="E1281" s="2">
        <f t="shared" si="115"/>
        <v>-6.0708952037540176E-2</v>
      </c>
      <c r="F1281" s="2">
        <f t="shared" si="119"/>
        <v>-4.5615390761963054E-2</v>
      </c>
      <c r="G1281" s="2">
        <f t="shared" si="117"/>
        <v>-1.5093561275577122E-2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0.49</v>
      </c>
      <c r="C1282" s="2">
        <f t="shared" si="114"/>
        <v>0.28017621932566611</v>
      </c>
      <c r="D1282" s="2">
        <f t="shared" si="116"/>
        <v>0.34522637404432671</v>
      </c>
      <c r="E1282" s="2">
        <f t="shared" si="115"/>
        <v>-6.5050154718660602E-2</v>
      </c>
      <c r="F1282" s="2">
        <f t="shared" si="119"/>
        <v>-4.9502343553302561E-2</v>
      </c>
      <c r="G1282" s="2">
        <f t="shared" si="117"/>
        <v>-1.5547811165358041E-2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0.51</v>
      </c>
      <c r="C1283" s="2">
        <f t="shared" si="114"/>
        <v>0.28784141635248672</v>
      </c>
      <c r="D1283" s="2">
        <f t="shared" si="116"/>
        <v>0.35743182781882105</v>
      </c>
      <c r="E1283" s="2">
        <f t="shared" si="115"/>
        <v>-6.9590411466334323E-2</v>
      </c>
      <c r="F1283" s="2">
        <f t="shared" si="119"/>
        <v>-5.3519957135908916E-2</v>
      </c>
      <c r="G1283" s="2">
        <f t="shared" si="117"/>
        <v>-1.6070454330425407E-2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5">
        <f>TITRES_STAT!D1287</f>
        <v>0.53</v>
      </c>
      <c r="C1284" s="2">
        <f t="shared" si="114"/>
        <v>0.2974042753751811</v>
      </c>
      <c r="D1284" s="2">
        <f t="shared" si="116"/>
        <v>0.3702146553877973</v>
      </c>
      <c r="E1284" s="2">
        <f t="shared" si="115"/>
        <v>-7.2810380012616194E-2</v>
      </c>
      <c r="F1284" s="2">
        <f t="shared" si="119"/>
        <v>-5.7378041711250376E-2</v>
      </c>
      <c r="G1284" s="2">
        <f t="shared" si="117"/>
        <v>-1.5432338301365818E-2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0.56000000000000005</v>
      </c>
      <c r="C1285" s="2">
        <f t="shared" si="114"/>
        <v>0.30857284839438398</v>
      </c>
      <c r="D1285" s="2">
        <f t="shared" si="116"/>
        <v>0.38427282906277527</v>
      </c>
      <c r="E1285" s="2">
        <f t="shared" si="115"/>
        <v>-7.5699980668391287E-2</v>
      </c>
      <c r="F1285" s="2">
        <f t="shared" si="119"/>
        <v>-6.1042429502678561E-2</v>
      </c>
      <c r="G1285" s="2">
        <f t="shared" si="117"/>
        <v>-1.4657551165712726E-2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0.59</v>
      </c>
      <c r="C1286" s="2">
        <f t="shared" si="114"/>
        <v>0.31956164094909412</v>
      </c>
      <c r="D1286" s="2">
        <f t="shared" si="116"/>
        <v>0.39951187876182892</v>
      </c>
      <c r="E1286" s="2">
        <f t="shared" si="115"/>
        <v>-7.9950237812734803E-2</v>
      </c>
      <c r="F1286" s="2">
        <f t="shared" si="119"/>
        <v>-6.4823991164689815E-2</v>
      </c>
      <c r="G1286" s="2">
        <f t="shared" si="117"/>
        <v>-1.5126246648044989E-2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0.61</v>
      </c>
      <c r="C1287" s="2">
        <f t="shared" si="114"/>
        <v>0.33039831157231042</v>
      </c>
      <c r="D1287" s="2">
        <f t="shared" si="116"/>
        <v>0.41510359144613784</v>
      </c>
      <c r="E1287" s="2">
        <f t="shared" si="115"/>
        <v>-8.4705279873827422E-2</v>
      </c>
      <c r="F1287" s="2">
        <f t="shared" si="119"/>
        <v>-6.8800248906517342E-2</v>
      </c>
      <c r="G1287" s="2">
        <f t="shared" si="117"/>
        <v>-1.590503096731008E-2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0.63</v>
      </c>
      <c r="C1288" s="2">
        <f t="shared" si="114"/>
        <v>0.34264472517657035</v>
      </c>
      <c r="D1288" s="2">
        <f t="shared" si="116"/>
        <v>0.43102184393160914</v>
      </c>
      <c r="E1288" s="2">
        <f t="shared" si="115"/>
        <v>-8.8377118755038786E-2</v>
      </c>
      <c r="F1288" s="2">
        <f t="shared" si="119"/>
        <v>-7.2715622876221631E-2</v>
      </c>
      <c r="G1288" s="2">
        <f t="shared" si="117"/>
        <v>-1.5661495878817155E-2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0.65</v>
      </c>
      <c r="C1289" s="2">
        <f t="shared" si="114"/>
        <v>0.3560839982263288</v>
      </c>
      <c r="D1289" s="2">
        <f t="shared" si="116"/>
        <v>0.44724244808482327</v>
      </c>
      <c r="E1289" s="2">
        <f t="shared" si="115"/>
        <v>-9.1158449858494472E-2</v>
      </c>
      <c r="F1289" s="2">
        <f t="shared" si="119"/>
        <v>-7.6404188272676199E-2</v>
      </c>
      <c r="G1289" s="2">
        <f t="shared" si="117"/>
        <v>-1.4754261585818274E-2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0.68</v>
      </c>
      <c r="C1290" s="2">
        <f t="shared" si="114"/>
        <v>0.37053261388381664</v>
      </c>
      <c r="D1290" s="2">
        <f t="shared" si="116"/>
        <v>0.46448374822668825</v>
      </c>
      <c r="E1290" s="2">
        <f t="shared" si="115"/>
        <v>-9.3951134342871612E-2</v>
      </c>
      <c r="F1290" s="2">
        <f t="shared" si="119"/>
        <v>-7.9913577486715293E-2</v>
      </c>
      <c r="G1290" s="2">
        <f t="shared" si="117"/>
        <v>-1.4037556856156319E-2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0.64</v>
      </c>
      <c r="C1291" s="2">
        <f t="shared" si="114"/>
        <v>0.38583528867092176</v>
      </c>
      <c r="D1291" s="2">
        <f t="shared" si="116"/>
        <v>0.4774849520617484</v>
      </c>
      <c r="E1291" s="2">
        <f t="shared" si="115"/>
        <v>-9.1649663390826641E-2</v>
      </c>
      <c r="F1291" s="2">
        <f t="shared" si="119"/>
        <v>-8.2260794667537579E-2</v>
      </c>
      <c r="G1291" s="2">
        <f t="shared" si="117"/>
        <v>-9.3888687232890622E-3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0.62</v>
      </c>
      <c r="C1292" s="2">
        <f t="shared" si="114"/>
        <v>0.40186062887539531</v>
      </c>
      <c r="D1292" s="2">
        <f t="shared" si="116"/>
        <v>0.48804162227939668</v>
      </c>
      <c r="E1292" s="2">
        <f t="shared" si="115"/>
        <v>-8.6180993404001371E-2</v>
      </c>
      <c r="F1292" s="2">
        <f t="shared" si="119"/>
        <v>-8.3044834414830335E-2</v>
      </c>
      <c r="G1292" s="2">
        <f t="shared" si="117"/>
        <v>-3.1361589891710367E-3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0.65</v>
      </c>
      <c r="C1293" s="2">
        <f t="shared" si="114"/>
        <v>0.41849745520225756</v>
      </c>
      <c r="D1293" s="2">
        <f t="shared" si="116"/>
        <v>0.50003853914758956</v>
      </c>
      <c r="E1293" s="2">
        <f t="shared" si="115"/>
        <v>-8.1541083945331994E-2</v>
      </c>
      <c r="F1293" s="2">
        <f t="shared" si="119"/>
        <v>-8.2744084320930666E-2</v>
      </c>
      <c r="G1293" s="2">
        <f t="shared" si="117"/>
        <v>1.2030003755986729E-3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0.68</v>
      </c>
      <c r="C1294" s="2">
        <f t="shared" si="114"/>
        <v>0.43565169286344874</v>
      </c>
      <c r="D1294" s="2">
        <f t="shared" si="116"/>
        <v>0.51336901772924959</v>
      </c>
      <c r="E1294" s="2">
        <f t="shared" si="115"/>
        <v>-7.7717324865800852E-2</v>
      </c>
      <c r="F1294" s="2">
        <f t="shared" si="119"/>
        <v>-8.1738732429904704E-2</v>
      </c>
      <c r="G1294" s="2">
        <f t="shared" si="117"/>
        <v>4.0214075641038516E-3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0.7</v>
      </c>
      <c r="C1295" s="2">
        <f t="shared" ref="C1295:C1358" si="120">$C$4*B1285+C1294*(1-$C$4)</f>
        <v>0.45478220165368743</v>
      </c>
      <c r="D1295" s="2">
        <f t="shared" si="116"/>
        <v>0.52719353493449039</v>
      </c>
      <c r="E1295" s="2">
        <f t="shared" si="115"/>
        <v>-7.2411333280802959E-2</v>
      </c>
      <c r="F1295" s="2">
        <f t="shared" si="119"/>
        <v>-7.9873252600084363E-2</v>
      </c>
      <c r="G1295" s="2">
        <f t="shared" si="117"/>
        <v>7.4619193192814043E-3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0.68</v>
      </c>
      <c r="C1296" s="2">
        <f t="shared" si="120"/>
        <v>0.47558493986081246</v>
      </c>
      <c r="D1296" s="2">
        <f t="shared" si="116"/>
        <v>0.53851253234675034</v>
      </c>
      <c r="E1296" s="2">
        <f t="shared" si="115"/>
        <v>-6.2927592485937878E-2</v>
      </c>
      <c r="F1296" s="2">
        <f t="shared" si="119"/>
        <v>-7.6484120577255066E-2</v>
      </c>
      <c r="G1296" s="2">
        <f t="shared" si="117"/>
        <v>1.3556528091317188E-2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0.69</v>
      </c>
      <c r="C1297" s="2">
        <f t="shared" si="120"/>
        <v>0.49626417988222593</v>
      </c>
      <c r="D1297" s="2">
        <f t="shared" si="116"/>
        <v>0.54973382624699108</v>
      </c>
      <c r="E1297" s="2">
        <f t="shared" si="115"/>
        <v>-5.3469646364765144E-2</v>
      </c>
      <c r="F1297" s="2">
        <f t="shared" si="119"/>
        <v>-7.1881225734757082E-2</v>
      </c>
      <c r="G1297" s="2">
        <f t="shared" si="117"/>
        <v>1.8411579369991937E-2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0.66</v>
      </c>
      <c r="C1298" s="2">
        <f t="shared" si="120"/>
        <v>0.5168389214388065</v>
      </c>
      <c r="D1298" s="2">
        <f t="shared" si="116"/>
        <v>0.5579016909694362</v>
      </c>
      <c r="E1298" s="2">
        <f t="shared" si="115"/>
        <v>-4.1062769530629706E-2</v>
      </c>
      <c r="F1298" s="2">
        <f t="shared" si="119"/>
        <v>-6.5717534493931612E-2</v>
      </c>
      <c r="G1298" s="2">
        <f t="shared" si="117"/>
        <v>2.4654764963301906E-2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0.67</v>
      </c>
      <c r="C1299" s="2">
        <f t="shared" si="120"/>
        <v>0.53732524121745162</v>
      </c>
      <c r="D1299" s="2">
        <f t="shared" si="116"/>
        <v>0.56620526941614457</v>
      </c>
      <c r="E1299" s="2">
        <f t="shared" si="115"/>
        <v>-2.8880028198692953E-2</v>
      </c>
      <c r="F1299" s="2">
        <f t="shared" si="119"/>
        <v>-5.8350033234883879E-2</v>
      </c>
      <c r="G1299" s="2">
        <f t="shared" si="117"/>
        <v>2.9470005036190926E-2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0.68</v>
      </c>
      <c r="C1300" s="2">
        <f t="shared" si="120"/>
        <v>0.55927520410707443</v>
      </c>
      <c r="D1300" s="2">
        <f t="shared" si="116"/>
        <v>0.5746345087186524</v>
      </c>
      <c r="E1300" s="2">
        <f t="shared" si="115"/>
        <v>-1.5359304611577973E-2</v>
      </c>
      <c r="F1300" s="2">
        <f t="shared" si="119"/>
        <v>-4.9751887510222699E-2</v>
      </c>
      <c r="G1300" s="2">
        <f t="shared" si="117"/>
        <v>3.4392582898644726E-2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0.72</v>
      </c>
      <c r="C1301" s="2">
        <f t="shared" si="120"/>
        <v>0.57169440347521683</v>
      </c>
      <c r="D1301" s="2">
        <f t="shared" si="116"/>
        <v>0.58540232288764116</v>
      </c>
      <c r="E1301" s="2">
        <f t="shared" si="115"/>
        <v>-1.370791941242433E-2</v>
      </c>
      <c r="F1301" s="2">
        <f t="shared" si="119"/>
        <v>-4.2543093890663033E-2</v>
      </c>
      <c r="G1301" s="2">
        <f t="shared" si="117"/>
        <v>2.8835174478238704E-2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0.76</v>
      </c>
      <c r="C1302" s="2">
        <f t="shared" si="120"/>
        <v>0.57912603370979887</v>
      </c>
      <c r="D1302" s="2">
        <f t="shared" si="116"/>
        <v>0.59833548415522331</v>
      </c>
      <c r="E1302" s="2">
        <f t="shared" si="115"/>
        <v>-1.9209450445424436E-2</v>
      </c>
      <c r="F1302" s="2">
        <f t="shared" si="119"/>
        <v>-3.7876365201615317E-2</v>
      </c>
      <c r="G1302" s="2">
        <f t="shared" si="117"/>
        <v>1.866691475619088E-2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0.79</v>
      </c>
      <c r="C1303" s="2">
        <f t="shared" si="120"/>
        <v>0.59002972083136829</v>
      </c>
      <c r="D1303" s="2">
        <f t="shared" si="116"/>
        <v>0.61253285569928084</v>
      </c>
      <c r="E1303" s="2">
        <f t="shared" si="115"/>
        <v>-2.2503134867912555E-2</v>
      </c>
      <c r="F1303" s="2">
        <f t="shared" si="119"/>
        <v>-3.4801719134874766E-2</v>
      </c>
      <c r="G1303" s="2">
        <f t="shared" si="117"/>
        <v>1.2298584266962211E-2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0.83</v>
      </c>
      <c r="C1304" s="2">
        <f t="shared" si="120"/>
        <v>0.60387130224192698</v>
      </c>
      <c r="D1304" s="2">
        <f t="shared" si="116"/>
        <v>0.62864153305488968</v>
      </c>
      <c r="E1304" s="2">
        <f t="shared" si="115"/>
        <v>-2.4770230812962701E-2</v>
      </c>
      <c r="F1304" s="2">
        <f t="shared" si="119"/>
        <v>-3.2795421470492359E-2</v>
      </c>
      <c r="G1304" s="2">
        <f t="shared" si="117"/>
        <v>8.0251906575296572E-3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0.8</v>
      </c>
      <c r="C1305" s="2">
        <f t="shared" si="120"/>
        <v>0.61866033266624587</v>
      </c>
      <c r="D1305" s="2">
        <f t="shared" si="116"/>
        <v>0.64133475282860153</v>
      </c>
      <c r="E1305" s="2">
        <f t="shared" si="115"/>
        <v>-2.2674420162355657E-2</v>
      </c>
      <c r="F1305" s="2">
        <f t="shared" si="119"/>
        <v>-3.077122120886502E-2</v>
      </c>
      <c r="G1305" s="2">
        <f t="shared" si="117"/>
        <v>8.096801046509363E-3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0.84</v>
      </c>
      <c r="C1306" s="2">
        <f t="shared" si="120"/>
        <v>0.62809720456374651</v>
      </c>
      <c r="D1306" s="2">
        <f t="shared" si="116"/>
        <v>0.65605069706351993</v>
      </c>
      <c r="E1306" s="2">
        <f t="shared" si="115"/>
        <v>-2.7953492499773414E-2</v>
      </c>
      <c r="F1306" s="2">
        <f t="shared" si="119"/>
        <v>-3.02076754670467E-2</v>
      </c>
      <c r="G1306" s="2">
        <f t="shared" si="117"/>
        <v>2.2541829672732862E-3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0.86</v>
      </c>
      <c r="C1307" s="2">
        <f t="shared" si="120"/>
        <v>0.6376207115539394</v>
      </c>
      <c r="D1307" s="2">
        <f t="shared" si="116"/>
        <v>0.67115805283659258</v>
      </c>
      <c r="E1307" s="2">
        <f t="shared" si="115"/>
        <v>-3.3537341282653177E-2</v>
      </c>
      <c r="F1307" s="2">
        <f t="shared" si="119"/>
        <v>-3.0873608630167994E-2</v>
      </c>
      <c r="G1307" s="2">
        <f t="shared" si="117"/>
        <v>-2.6637326524851825E-3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0.83</v>
      </c>
      <c r="C1308" s="2">
        <f t="shared" si="120"/>
        <v>0.64106367900717953</v>
      </c>
      <c r="D1308" s="2">
        <f t="shared" si="116"/>
        <v>0.68292412299684502</v>
      </c>
      <c r="E1308" s="2">
        <f t="shared" ref="E1308:E1371" si="121">C1308-D1308</f>
        <v>-4.1860443989665486E-2</v>
      </c>
      <c r="F1308" s="2">
        <f t="shared" si="119"/>
        <v>-3.307097570206749E-2</v>
      </c>
      <c r="G1308" s="2">
        <f t="shared" si="117"/>
        <v>-8.7894682875979957E-3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0.83</v>
      </c>
      <c r="C1309" s="2">
        <f t="shared" si="120"/>
        <v>0.64551542069838264</v>
      </c>
      <c r="D1309" s="2">
        <f t="shared" ref="D1309:D1372" si="122">$D$4*B1309+(1-$D$4)*D1308</f>
        <v>0.69381863240448616</v>
      </c>
      <c r="E1309" s="2">
        <f t="shared" si="121"/>
        <v>-4.8303211706103522E-2</v>
      </c>
      <c r="F1309" s="2">
        <f t="shared" si="119"/>
        <v>-3.6117422902874702E-2</v>
      </c>
      <c r="G1309" s="2">
        <f t="shared" si="117"/>
        <v>-1.218578880322882E-2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0.84</v>
      </c>
      <c r="C1310" s="2">
        <f t="shared" si="120"/>
        <v>0.6508207405909392</v>
      </c>
      <c r="D1310" s="2">
        <f t="shared" si="122"/>
        <v>0.70464688185600566</v>
      </c>
      <c r="E1310" s="2">
        <f t="shared" si="121"/>
        <v>-5.3826141265066463E-2</v>
      </c>
      <c r="F1310" s="2">
        <f t="shared" si="119"/>
        <v>-3.9659166575313057E-2</v>
      </c>
      <c r="G1310" s="2">
        <f t="shared" si="117"/>
        <v>-1.4166974689753406E-2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0.85</v>
      </c>
      <c r="C1311" s="2">
        <f t="shared" si="120"/>
        <v>0.6614637035769485</v>
      </c>
      <c r="D1311" s="2">
        <f t="shared" si="122"/>
        <v>0.71541377949630158</v>
      </c>
      <c r="E1311" s="2">
        <f t="shared" si="121"/>
        <v>-5.395007591935308E-2</v>
      </c>
      <c r="F1311" s="2">
        <f t="shared" si="119"/>
        <v>-4.251734844412107E-2</v>
      </c>
      <c r="G1311" s="2">
        <f t="shared" si="117"/>
        <v>-1.143272747523201E-2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0.9</v>
      </c>
      <c r="C1312" s="2">
        <f t="shared" si="120"/>
        <v>0.67662313379587946</v>
      </c>
      <c r="D1312" s="2">
        <f t="shared" si="122"/>
        <v>0.72908683286694587</v>
      </c>
      <c r="E1312" s="2">
        <f t="shared" si="121"/>
        <v>-5.2463699071066405E-2</v>
      </c>
      <c r="F1312" s="2">
        <f t="shared" si="119"/>
        <v>-4.4506618569510138E-2</v>
      </c>
      <c r="G1312" s="2">
        <f t="shared" si="117"/>
        <v>-7.9570805015562671E-3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0.9</v>
      </c>
      <c r="C1313" s="2">
        <f t="shared" si="120"/>
        <v>0.69406572859651339</v>
      </c>
      <c r="D1313" s="2">
        <f t="shared" si="122"/>
        <v>0.74174706746939434</v>
      </c>
      <c r="E1313" s="2">
        <f t="shared" si="121"/>
        <v>-4.7681338872880952E-2</v>
      </c>
      <c r="F1313" s="2">
        <f t="shared" si="119"/>
        <v>-4.5141562630184304E-2</v>
      </c>
      <c r="G1313" s="2">
        <f t="shared" si="117"/>
        <v>-2.539776242696648E-3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0.9</v>
      </c>
      <c r="C1314" s="2">
        <f t="shared" si="120"/>
        <v>0.71497869342781895</v>
      </c>
      <c r="D1314" s="2">
        <f t="shared" si="122"/>
        <v>0.75346950691610581</v>
      </c>
      <c r="E1314" s="2">
        <f t="shared" si="121"/>
        <v>-3.8490813488286868E-2</v>
      </c>
      <c r="F1314" s="2">
        <f t="shared" si="119"/>
        <v>-4.3811412801804825E-2</v>
      </c>
      <c r="G1314" s="2">
        <f t="shared" si="117"/>
        <v>5.3205993135179569E-3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0.9</v>
      </c>
      <c r="C1315" s="2">
        <f t="shared" si="120"/>
        <v>0.72805889443892369</v>
      </c>
      <c r="D1315" s="2">
        <f t="shared" si="122"/>
        <v>0.76432361751491273</v>
      </c>
      <c r="E1315" s="2">
        <f t="shared" si="121"/>
        <v>-3.6264723075989047E-2</v>
      </c>
      <c r="F1315" s="2">
        <f t="shared" si="119"/>
        <v>-4.2302074856641669E-2</v>
      </c>
      <c r="G1315" s="2">
        <f t="shared" si="117"/>
        <v>6.0373517806526222E-3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0.9</v>
      </c>
      <c r="C1316" s="2">
        <f t="shared" si="120"/>
        <v>0.74528060298678156</v>
      </c>
      <c r="D1316" s="2">
        <f t="shared" si="122"/>
        <v>0.77437371992121551</v>
      </c>
      <c r="E1316" s="2">
        <f t="shared" si="121"/>
        <v>-2.9093116934433949E-2</v>
      </c>
      <c r="F1316" s="2">
        <f t="shared" si="119"/>
        <v>-3.9660283272200128E-2</v>
      </c>
      <c r="G1316" s="2">
        <f t="shared" ref="G1316:G1379" si="123">E1316-F1316</f>
        <v>1.0567166337766179E-2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0.9</v>
      </c>
      <c r="C1317" s="2">
        <f t="shared" si="120"/>
        <v>0.76292974098881516</v>
      </c>
      <c r="D1317" s="2">
        <f t="shared" si="122"/>
        <v>0.78367937029742174</v>
      </c>
      <c r="E1317" s="2">
        <f t="shared" si="121"/>
        <v>-2.0749629308606576E-2</v>
      </c>
      <c r="F1317" s="2">
        <f t="shared" ref="F1317:F1380" si="125">(E1317*(2/(10)))+((1-(2/10))*F1316)</f>
        <v>-3.5878152479481423E-2</v>
      </c>
      <c r="G1317" s="2">
        <f t="shared" si="123"/>
        <v>1.5128523170874847E-2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0.85</v>
      </c>
      <c r="C1318" s="2">
        <f t="shared" si="120"/>
        <v>0.77324824237515122</v>
      </c>
      <c r="D1318" s="2">
        <f t="shared" si="122"/>
        <v>0.78859200953464981</v>
      </c>
      <c r="E1318" s="2">
        <f t="shared" si="121"/>
        <v>-1.5343767159498589E-2</v>
      </c>
      <c r="F1318" s="2">
        <f t="shared" si="125"/>
        <v>-3.1771275415484856E-2</v>
      </c>
      <c r="G1318" s="2">
        <f t="shared" si="123"/>
        <v>1.6427508255986267E-2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0.8</v>
      </c>
      <c r="C1319" s="2">
        <f t="shared" si="120"/>
        <v>0.78197928200974332</v>
      </c>
      <c r="D1319" s="2">
        <f t="shared" si="122"/>
        <v>0.78943704586541652</v>
      </c>
      <c r="E1319" s="2">
        <f t="shared" si="121"/>
        <v>-7.4577638556732051E-3</v>
      </c>
      <c r="F1319" s="2">
        <f t="shared" si="125"/>
        <v>-2.6908573103522529E-2</v>
      </c>
      <c r="G1319" s="2">
        <f t="shared" si="123"/>
        <v>1.9450809247849324E-2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0.84</v>
      </c>
      <c r="C1320" s="2">
        <f t="shared" si="120"/>
        <v>0.79090554631593668</v>
      </c>
      <c r="D1320" s="2">
        <f t="shared" si="122"/>
        <v>0.79318244987538566</v>
      </c>
      <c r="E1320" s="2">
        <f t="shared" si="121"/>
        <v>-2.2769035594489839E-3</v>
      </c>
      <c r="F1320" s="2">
        <f t="shared" si="125"/>
        <v>-2.198223919470782E-2</v>
      </c>
      <c r="G1320" s="2">
        <f t="shared" si="123"/>
        <v>1.9705335635258836E-2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0.85</v>
      </c>
      <c r="C1321" s="2">
        <f t="shared" si="120"/>
        <v>0.79999700072886948</v>
      </c>
      <c r="D1321" s="2">
        <f t="shared" si="122"/>
        <v>0.79739115729202381</v>
      </c>
      <c r="E1321" s="2">
        <f t="shared" si="121"/>
        <v>2.6058434368456673E-3</v>
      </c>
      <c r="F1321" s="2">
        <f t="shared" si="125"/>
        <v>-1.7064622668397124E-2</v>
      </c>
      <c r="G1321" s="2">
        <f t="shared" si="123"/>
        <v>1.9670466105242791E-2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0.86</v>
      </c>
      <c r="C1322" s="2">
        <f t="shared" si="120"/>
        <v>0.81538207753981262</v>
      </c>
      <c r="D1322" s="2">
        <f t="shared" si="122"/>
        <v>0.8020288493444665</v>
      </c>
      <c r="E1322" s="2">
        <f t="shared" si="121"/>
        <v>1.3353228195346123E-2</v>
      </c>
      <c r="F1322" s="2">
        <f t="shared" si="125"/>
        <v>-1.0981052495648475E-2</v>
      </c>
      <c r="G1322" s="2">
        <f t="shared" si="123"/>
        <v>2.4334280690994598E-2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0.91</v>
      </c>
      <c r="C1323" s="2">
        <f t="shared" si="120"/>
        <v>0.82840021945676456</v>
      </c>
      <c r="D1323" s="2">
        <f t="shared" si="122"/>
        <v>0.81002671235598744</v>
      </c>
      <c r="E1323" s="2">
        <f t="shared" si="121"/>
        <v>1.837350710077712E-2</v>
      </c>
      <c r="F1323" s="2">
        <f t="shared" si="125"/>
        <v>-5.1101405763633563E-3</v>
      </c>
      <c r="G1323" s="2">
        <f t="shared" si="123"/>
        <v>2.3483647677140475E-2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5">
        <f>TITRES_STAT!D1327</f>
        <v>0.95</v>
      </c>
      <c r="C1324" s="2">
        <f t="shared" si="120"/>
        <v>0.83941557030957004</v>
      </c>
      <c r="D1324" s="2">
        <f t="shared" si="122"/>
        <v>0.82039510403332172</v>
      </c>
      <c r="E1324" s="2">
        <f t="shared" si="121"/>
        <v>1.9020466276248316E-2</v>
      </c>
      <c r="F1324" s="2">
        <f t="shared" si="125"/>
        <v>-2.8401920584102212E-4</v>
      </c>
      <c r="G1324" s="2">
        <f t="shared" si="123"/>
        <v>1.9304485482089337E-2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0.94</v>
      </c>
      <c r="C1325" s="2">
        <f t="shared" si="120"/>
        <v>0.84873625180040535</v>
      </c>
      <c r="D1325" s="2">
        <f t="shared" si="122"/>
        <v>0.82925472595677929</v>
      </c>
      <c r="E1325" s="2">
        <f t="shared" si="121"/>
        <v>1.9481525843626057E-2</v>
      </c>
      <c r="F1325" s="2">
        <f t="shared" si="125"/>
        <v>3.6690898040523941E-3</v>
      </c>
      <c r="G1325" s="2">
        <f t="shared" si="123"/>
        <v>1.5812436039573663E-2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0.89</v>
      </c>
      <c r="C1326" s="2">
        <f t="shared" si="120"/>
        <v>0.85662298229265077</v>
      </c>
      <c r="D1326" s="2">
        <f t="shared" si="122"/>
        <v>0.83375437588590673</v>
      </c>
      <c r="E1326" s="2">
        <f t="shared" si="121"/>
        <v>2.2868606406744041E-2</v>
      </c>
      <c r="F1326" s="2">
        <f t="shared" si="125"/>
        <v>7.5089931245907234E-3</v>
      </c>
      <c r="G1326" s="2">
        <f t="shared" si="123"/>
        <v>1.5359613282153317E-2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0.85</v>
      </c>
      <c r="C1327" s="2">
        <f t="shared" si="120"/>
        <v>0.86329636963224288</v>
      </c>
      <c r="D1327" s="2">
        <f t="shared" si="122"/>
        <v>0.83495775544991369</v>
      </c>
      <c r="E1327" s="2">
        <f t="shared" si="121"/>
        <v>2.8338614182329191E-2</v>
      </c>
      <c r="F1327" s="2">
        <f t="shared" si="125"/>
        <v>1.1674917336138417E-2</v>
      </c>
      <c r="G1327" s="2">
        <f t="shared" si="123"/>
        <v>1.6663696846190776E-2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0.88</v>
      </c>
      <c r="C1328" s="2">
        <f t="shared" si="120"/>
        <v>0.86125077430420549</v>
      </c>
      <c r="D1328" s="2">
        <f t="shared" si="122"/>
        <v>0.83829421800917925</v>
      </c>
      <c r="E1328" s="2">
        <f t="shared" si="121"/>
        <v>2.2956556295026243E-2</v>
      </c>
      <c r="F1328" s="2">
        <f t="shared" si="125"/>
        <v>1.3931245127915983E-2</v>
      </c>
      <c r="G1328" s="2">
        <f t="shared" si="123"/>
        <v>9.0253111671102591E-3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0.86</v>
      </c>
      <c r="C1329" s="2">
        <f t="shared" si="120"/>
        <v>0.85182757825740463</v>
      </c>
      <c r="D1329" s="2">
        <f t="shared" si="122"/>
        <v>0.83990205371220306</v>
      </c>
      <c r="E1329" s="2">
        <f t="shared" si="121"/>
        <v>1.1925524545201571E-2</v>
      </c>
      <c r="F1329" s="2">
        <f t="shared" si="125"/>
        <v>1.3530101011373101E-2</v>
      </c>
      <c r="G1329" s="2">
        <f t="shared" si="123"/>
        <v>-1.6045764661715301E-3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0.88</v>
      </c>
      <c r="C1330" s="2">
        <f t="shared" si="120"/>
        <v>0.85000795083318859</v>
      </c>
      <c r="D1330" s="2">
        <f t="shared" si="122"/>
        <v>0.84287227195574355</v>
      </c>
      <c r="E1330" s="2">
        <f t="shared" si="121"/>
        <v>7.1356788774450397E-3</v>
      </c>
      <c r="F1330" s="2">
        <f t="shared" si="125"/>
        <v>1.225121658458749E-2</v>
      </c>
      <c r="G1330" s="2">
        <f t="shared" si="123"/>
        <v>-5.1155377071424504E-3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0.91</v>
      </c>
      <c r="C1331" s="2">
        <f t="shared" si="120"/>
        <v>0.8500067276280826</v>
      </c>
      <c r="D1331" s="2">
        <f t="shared" si="122"/>
        <v>0.84784469625531811</v>
      </c>
      <c r="E1331" s="2">
        <f t="shared" si="121"/>
        <v>2.1620313727644946E-3</v>
      </c>
      <c r="F1331" s="2">
        <f t="shared" si="125"/>
        <v>1.0233379542222892E-2</v>
      </c>
      <c r="G1331" s="2">
        <f t="shared" si="123"/>
        <v>-8.0713481694583977E-3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0.88</v>
      </c>
      <c r="C1332" s="2">
        <f t="shared" si="120"/>
        <v>0.85154415414683915</v>
      </c>
      <c r="D1332" s="2">
        <f t="shared" si="122"/>
        <v>0.85022657060677598</v>
      </c>
      <c r="E1332" s="2">
        <f t="shared" si="121"/>
        <v>1.3175835400631719E-3</v>
      </c>
      <c r="F1332" s="2">
        <f t="shared" si="125"/>
        <v>8.4502203417909493E-3</v>
      </c>
      <c r="G1332" s="2">
        <f t="shared" si="123"/>
        <v>-7.1326368017277774E-3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0.87</v>
      </c>
      <c r="C1333" s="2">
        <f t="shared" si="120"/>
        <v>0.86053736120117164</v>
      </c>
      <c r="D1333" s="2">
        <f t="shared" si="122"/>
        <v>0.85169126908034809</v>
      </c>
      <c r="E1333" s="2">
        <f t="shared" si="121"/>
        <v>8.8460921208235455E-3</v>
      </c>
      <c r="F1333" s="2">
        <f t="shared" si="125"/>
        <v>8.5293946975974685E-3</v>
      </c>
      <c r="G1333" s="2">
        <f t="shared" si="123"/>
        <v>3.1669742322607691E-4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0.89</v>
      </c>
      <c r="C1334" s="2">
        <f t="shared" si="120"/>
        <v>0.87430084409329911</v>
      </c>
      <c r="D1334" s="2">
        <f t="shared" si="122"/>
        <v>0.85452895285217423</v>
      </c>
      <c r="E1334" s="2">
        <f t="shared" si="121"/>
        <v>1.9771891241124884E-2</v>
      </c>
      <c r="F1334" s="2">
        <f t="shared" si="125"/>
        <v>1.0777894006302951E-2</v>
      </c>
      <c r="G1334" s="2">
        <f t="shared" si="123"/>
        <v>8.9939972348219328E-3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0.88</v>
      </c>
      <c r="C1335" s="2">
        <f t="shared" si="120"/>
        <v>0.8844084065404838</v>
      </c>
      <c r="D1335" s="2">
        <f t="shared" si="122"/>
        <v>0.85641569708534648</v>
      </c>
      <c r="E1335" s="2">
        <f t="shared" si="121"/>
        <v>2.7992709455137321E-2</v>
      </c>
      <c r="F1335" s="2">
        <f t="shared" si="125"/>
        <v>1.4220857096069826E-2</v>
      </c>
      <c r="G1335" s="2">
        <f t="shared" si="123"/>
        <v>1.3771852359067496E-2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0.89</v>
      </c>
      <c r="C1336" s="2">
        <f t="shared" si="120"/>
        <v>0.88526865168810165</v>
      </c>
      <c r="D1336" s="2">
        <f t="shared" si="122"/>
        <v>0.85890342322717272</v>
      </c>
      <c r="E1336" s="2">
        <f t="shared" si="121"/>
        <v>2.6365228460928924E-2</v>
      </c>
      <c r="F1336" s="2">
        <f t="shared" si="125"/>
        <v>1.6649731369041645E-2</v>
      </c>
      <c r="G1336" s="2">
        <f t="shared" si="123"/>
        <v>9.7154970918872791E-3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0.9</v>
      </c>
      <c r="C1337" s="2">
        <f t="shared" si="120"/>
        <v>0.87984270527454755</v>
      </c>
      <c r="D1337" s="2">
        <f t="shared" si="122"/>
        <v>0.86194761409923404</v>
      </c>
      <c r="E1337" s="2">
        <f t="shared" si="121"/>
        <v>1.7895091175313516E-2</v>
      </c>
      <c r="F1337" s="2">
        <f t="shared" si="125"/>
        <v>1.689880333029602E-2</v>
      </c>
      <c r="G1337" s="2">
        <f t="shared" si="123"/>
        <v>9.9628784501749543E-4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0.86</v>
      </c>
      <c r="C1338" s="2">
        <f t="shared" si="120"/>
        <v>0.87986690446307869</v>
      </c>
      <c r="D1338" s="2">
        <f t="shared" si="122"/>
        <v>0.86180334638817968</v>
      </c>
      <c r="E1338" s="2">
        <f t="shared" si="121"/>
        <v>1.8063558074899011E-2</v>
      </c>
      <c r="F1338" s="2">
        <f t="shared" si="125"/>
        <v>1.7131754279216621E-2</v>
      </c>
      <c r="G1338" s="2">
        <f t="shared" si="123"/>
        <v>9.3180379568238991E-4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0.82</v>
      </c>
      <c r="C1339" s="2">
        <f t="shared" si="120"/>
        <v>0.87681045762260512</v>
      </c>
      <c r="D1339" s="2">
        <f t="shared" si="122"/>
        <v>0.85870680221127749</v>
      </c>
      <c r="E1339" s="2">
        <f t="shared" si="121"/>
        <v>1.8103655411327635E-2</v>
      </c>
      <c r="F1339" s="2">
        <f t="shared" si="125"/>
        <v>1.7326134505638826E-2</v>
      </c>
      <c r="G1339" s="2">
        <f t="shared" si="123"/>
        <v>7.7752090568880897E-4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0.84</v>
      </c>
      <c r="C1340" s="2">
        <f t="shared" si="120"/>
        <v>0.8773011564498967</v>
      </c>
      <c r="D1340" s="2">
        <f t="shared" si="122"/>
        <v>0.85732111315859028</v>
      </c>
      <c r="E1340" s="2">
        <f t="shared" si="121"/>
        <v>1.9980043291306426E-2</v>
      </c>
      <c r="F1340" s="2">
        <f t="shared" si="125"/>
        <v>1.7856916262772346E-2</v>
      </c>
      <c r="G1340" s="2">
        <f t="shared" si="123"/>
        <v>2.1231270285340803E-3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0.86</v>
      </c>
      <c r="C1341" s="2">
        <f t="shared" si="120"/>
        <v>0.88233174776529721</v>
      </c>
      <c r="D1341" s="2">
        <f t="shared" si="122"/>
        <v>0.85751954922091689</v>
      </c>
      <c r="E1341" s="2">
        <f t="shared" si="121"/>
        <v>2.4812198544380326E-2</v>
      </c>
      <c r="F1341" s="2">
        <f t="shared" si="125"/>
        <v>1.9247972719093943E-2</v>
      </c>
      <c r="G1341" s="2">
        <f t="shared" si="123"/>
        <v>5.5642258252863834E-3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0.87</v>
      </c>
      <c r="C1342" s="2">
        <f t="shared" si="120"/>
        <v>0.88197301733986677</v>
      </c>
      <c r="D1342" s="2">
        <f t="shared" si="122"/>
        <v>0.85844402705640455</v>
      </c>
      <c r="E1342" s="2">
        <f t="shared" si="121"/>
        <v>2.3528990283462226E-2</v>
      </c>
      <c r="F1342" s="2">
        <f t="shared" si="125"/>
        <v>2.0104176231967599E-2</v>
      </c>
      <c r="G1342" s="2">
        <f t="shared" si="123"/>
        <v>3.4248140514946263E-3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0.85</v>
      </c>
      <c r="C1343" s="2">
        <f t="shared" si="120"/>
        <v>0.8801310146721949</v>
      </c>
      <c r="D1343" s="2">
        <f t="shared" si="122"/>
        <v>0.85781854357074494</v>
      </c>
      <c r="E1343" s="2">
        <f t="shared" si="121"/>
        <v>2.231247110144996E-2</v>
      </c>
      <c r="F1343" s="2">
        <f t="shared" si="125"/>
        <v>2.0545835205864071E-2</v>
      </c>
      <c r="G1343" s="2">
        <f t="shared" si="123"/>
        <v>1.7666358955858892E-3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0.83</v>
      </c>
      <c r="C1344" s="2">
        <f t="shared" si="120"/>
        <v>0.88164932010724184</v>
      </c>
      <c r="D1344" s="2">
        <f t="shared" si="122"/>
        <v>0.8557579107136527</v>
      </c>
      <c r="E1344" s="2">
        <f t="shared" si="121"/>
        <v>2.5891409393589138E-2</v>
      </c>
      <c r="F1344" s="2">
        <f t="shared" si="125"/>
        <v>2.1614950043409086E-2</v>
      </c>
      <c r="G1344" s="2">
        <f t="shared" si="123"/>
        <v>4.2764593501800514E-3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0.81</v>
      </c>
      <c r="C1345" s="2">
        <f t="shared" si="120"/>
        <v>0.88139557855228157</v>
      </c>
      <c r="D1345" s="2">
        <f t="shared" si="122"/>
        <v>0.85236843584597466</v>
      </c>
      <c r="E1345" s="2">
        <f t="shared" si="121"/>
        <v>2.9027142706306908E-2</v>
      </c>
      <c r="F1345" s="2">
        <f t="shared" si="125"/>
        <v>2.3097388575988649E-2</v>
      </c>
      <c r="G1345" s="2">
        <f t="shared" si="123"/>
        <v>5.9297541303182585E-3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5">
        <f>TITRES_STAT!D1349</f>
        <v>0.8</v>
      </c>
      <c r="C1346" s="2">
        <f t="shared" si="120"/>
        <v>0.88271933569808436</v>
      </c>
      <c r="D1346" s="2">
        <f t="shared" si="122"/>
        <v>0.84848929244997651</v>
      </c>
      <c r="E1346" s="2">
        <f t="shared" si="121"/>
        <v>3.4230043248107855E-2</v>
      </c>
      <c r="F1346" s="2">
        <f t="shared" si="125"/>
        <v>2.5323919510412494E-2</v>
      </c>
      <c r="G1346" s="2">
        <f t="shared" si="123"/>
        <v>8.9061237376953616E-3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5">
        <f>TITRES_STAT!D1350</f>
        <v>0.8</v>
      </c>
      <c r="C1347" s="2">
        <f t="shared" si="120"/>
        <v>0.88537789943684064</v>
      </c>
      <c r="D1347" s="2">
        <f t="shared" si="122"/>
        <v>0.84489749300923744</v>
      </c>
      <c r="E1347" s="2">
        <f t="shared" si="121"/>
        <v>4.0480406427603199E-2</v>
      </c>
      <c r="F1347" s="2">
        <f t="shared" si="125"/>
        <v>2.8355216893850635E-2</v>
      </c>
      <c r="G1347" s="2">
        <f t="shared" si="123"/>
        <v>1.2125189533752564E-2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0.77</v>
      </c>
      <c r="C1348" s="2">
        <f t="shared" si="120"/>
        <v>0.88147360721578827</v>
      </c>
      <c r="D1348" s="2">
        <f t="shared" si="122"/>
        <v>0.83934953056410866</v>
      </c>
      <c r="E1348" s="2">
        <f t="shared" si="121"/>
        <v>4.2124076651679609E-2</v>
      </c>
      <c r="F1348" s="2">
        <f t="shared" si="125"/>
        <v>3.1108988845416428E-2</v>
      </c>
      <c r="G1348" s="2">
        <f t="shared" si="123"/>
        <v>1.1015087806263181E-2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0.74</v>
      </c>
      <c r="C1349" s="2">
        <f t="shared" si="120"/>
        <v>0.87201612918259008</v>
      </c>
      <c r="D1349" s="2">
        <f t="shared" si="122"/>
        <v>0.83199030607787838</v>
      </c>
      <c r="E1349" s="2">
        <f t="shared" si="121"/>
        <v>4.00258231047117E-2</v>
      </c>
      <c r="F1349" s="2">
        <f t="shared" si="125"/>
        <v>3.2892355697275485E-2</v>
      </c>
      <c r="G1349" s="2">
        <f t="shared" si="123"/>
        <v>7.1334674074362142E-3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0.7</v>
      </c>
      <c r="C1350" s="2">
        <f t="shared" si="120"/>
        <v>0.86709057084680696</v>
      </c>
      <c r="D1350" s="2">
        <f t="shared" si="122"/>
        <v>0.82221324636840587</v>
      </c>
      <c r="E1350" s="2">
        <f t="shared" si="121"/>
        <v>4.4877324478401093E-2</v>
      </c>
      <c r="F1350" s="2">
        <f t="shared" si="125"/>
        <v>3.528934945350061E-2</v>
      </c>
      <c r="G1350" s="2">
        <f t="shared" si="123"/>
        <v>9.587975024900483E-3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0.71</v>
      </c>
      <c r="C1351" s="2">
        <f t="shared" si="120"/>
        <v>0.86599971379345209</v>
      </c>
      <c r="D1351" s="2">
        <f t="shared" si="122"/>
        <v>0.81390115404482033</v>
      </c>
      <c r="E1351" s="2">
        <f t="shared" si="121"/>
        <v>5.2098559748631756E-2</v>
      </c>
      <c r="F1351" s="2">
        <f t="shared" si="125"/>
        <v>3.8651191512526842E-2</v>
      </c>
      <c r="G1351" s="2">
        <f t="shared" si="123"/>
        <v>1.3447368236104915E-2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0.72</v>
      </c>
      <c r="C1352" s="2">
        <f t="shared" si="120"/>
        <v>0.86661514244061333</v>
      </c>
      <c r="D1352" s="2">
        <f t="shared" si="122"/>
        <v>0.80694551300446327</v>
      </c>
      <c r="E1352" s="2">
        <f t="shared" si="121"/>
        <v>5.9669629436150062E-2</v>
      </c>
      <c r="F1352" s="2">
        <f t="shared" si="125"/>
        <v>4.2854879097251483E-2</v>
      </c>
      <c r="G1352" s="2">
        <f t="shared" si="123"/>
        <v>1.6814750338898579E-2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0.7</v>
      </c>
      <c r="C1353" s="2">
        <f t="shared" si="120"/>
        <v>0.86405896668051896</v>
      </c>
      <c r="D1353" s="2">
        <f t="shared" si="122"/>
        <v>0.79902362315228082</v>
      </c>
      <c r="E1353" s="2">
        <f t="shared" si="121"/>
        <v>6.5035343528238143E-2</v>
      </c>
      <c r="F1353" s="2">
        <f t="shared" si="125"/>
        <v>4.7290971983448817E-2</v>
      </c>
      <c r="G1353" s="2">
        <f t="shared" si="123"/>
        <v>1.7744371544789327E-2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0.69</v>
      </c>
      <c r="C1354" s="2">
        <f t="shared" si="120"/>
        <v>0.85881912565274676</v>
      </c>
      <c r="D1354" s="2">
        <f t="shared" si="122"/>
        <v>0.79094779921507485</v>
      </c>
      <c r="E1354" s="2">
        <f t="shared" si="121"/>
        <v>6.7871326437671908E-2</v>
      </c>
      <c r="F1354" s="2">
        <f t="shared" si="125"/>
        <v>5.1407042874293436E-2</v>
      </c>
      <c r="G1354" s="2">
        <f t="shared" si="123"/>
        <v>1.6464283563378472E-2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0.7</v>
      </c>
      <c r="C1355" s="2">
        <f t="shared" si="120"/>
        <v>0.8513084909369395</v>
      </c>
      <c r="D1355" s="2">
        <f t="shared" si="122"/>
        <v>0.78421092519914337</v>
      </c>
      <c r="E1355" s="2">
        <f t="shared" si="121"/>
        <v>6.7097565737796128E-2</v>
      </c>
      <c r="F1355" s="2">
        <f t="shared" si="125"/>
        <v>5.4545147446993972E-2</v>
      </c>
      <c r="G1355" s="2">
        <f t="shared" si="123"/>
        <v>1.2552418290802156E-2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0.74</v>
      </c>
      <c r="C1356" s="2">
        <f t="shared" si="120"/>
        <v>0.84341487694664108</v>
      </c>
      <c r="D1356" s="2">
        <f t="shared" si="122"/>
        <v>0.78093604185105858</v>
      </c>
      <c r="E1356" s="2">
        <f t="shared" si="121"/>
        <v>6.2478835095582497E-2</v>
      </c>
      <c r="F1356" s="2">
        <f t="shared" si="125"/>
        <v>5.6131884976711677E-2</v>
      </c>
      <c r="G1356" s="2">
        <f t="shared" si="123"/>
        <v>6.3469501188708199E-3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0.75</v>
      </c>
      <c r="C1357" s="2">
        <f t="shared" si="120"/>
        <v>0.83673566510869635</v>
      </c>
      <c r="D1357" s="2">
        <f t="shared" si="122"/>
        <v>0.77864448319542467</v>
      </c>
      <c r="E1357" s="2">
        <f t="shared" si="121"/>
        <v>5.8091181913271672E-2</v>
      </c>
      <c r="F1357" s="2">
        <f t="shared" si="125"/>
        <v>5.652374436402368E-2</v>
      </c>
      <c r="G1357" s="2">
        <f t="shared" si="123"/>
        <v>1.5674375492479922E-3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0.75</v>
      </c>
      <c r="C1358" s="2">
        <f t="shared" si="120"/>
        <v>0.82646863970735851</v>
      </c>
      <c r="D1358" s="2">
        <f t="shared" si="122"/>
        <v>0.77652266962539329</v>
      </c>
      <c r="E1358" s="2">
        <f t="shared" si="121"/>
        <v>4.9945970081965219E-2</v>
      </c>
      <c r="F1358" s="2">
        <f t="shared" si="125"/>
        <v>5.5208189507611992E-2</v>
      </c>
      <c r="G1358" s="2">
        <f t="shared" si="123"/>
        <v>-5.2622194256467733E-3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0.75</v>
      </c>
      <c r="C1359" s="2">
        <f t="shared" ref="C1359:C1422" si="126">$C$4*B1349+C1358*(1-$C$4)</f>
        <v>0.81316577206007257</v>
      </c>
      <c r="D1359" s="2">
        <f t="shared" si="122"/>
        <v>0.77455802743091973</v>
      </c>
      <c r="E1359" s="2">
        <f t="shared" si="121"/>
        <v>3.860774462915284E-2</v>
      </c>
      <c r="F1359" s="2">
        <f t="shared" si="125"/>
        <v>5.188810053192016E-2</v>
      </c>
      <c r="G1359" s="2">
        <f t="shared" si="123"/>
        <v>-1.328035590276732E-2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0.73</v>
      </c>
      <c r="C1360" s="2">
        <f t="shared" si="126"/>
        <v>0.79575565328159992</v>
      </c>
      <c r="D1360" s="2">
        <f t="shared" si="122"/>
        <v>0.77125743280640713</v>
      </c>
      <c r="E1360" s="2">
        <f t="shared" si="121"/>
        <v>2.4498220475192789E-2</v>
      </c>
      <c r="F1360" s="2">
        <f t="shared" si="125"/>
        <v>4.6410124520574692E-2</v>
      </c>
      <c r="G1360" s="2">
        <f t="shared" si="123"/>
        <v>-2.1911904045381903E-2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0.72</v>
      </c>
      <c r="C1361" s="2">
        <f t="shared" si="126"/>
        <v>0.78256247585366145</v>
      </c>
      <c r="D1361" s="2">
        <f t="shared" si="122"/>
        <v>0.76746058593185851</v>
      </c>
      <c r="E1361" s="2">
        <f t="shared" si="121"/>
        <v>1.5101889921802947E-2</v>
      </c>
      <c r="F1361" s="2">
        <f t="shared" si="125"/>
        <v>4.0148477600820347E-2</v>
      </c>
      <c r="G1361" s="2">
        <f t="shared" si="123"/>
        <v>-2.50465876790174E-2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0.72</v>
      </c>
      <c r="C1362" s="2">
        <f t="shared" si="126"/>
        <v>0.77293747956848269</v>
      </c>
      <c r="D1362" s="2">
        <f t="shared" si="122"/>
        <v>0.76394498697394309</v>
      </c>
      <c r="E1362" s="2">
        <f t="shared" si="121"/>
        <v>8.9924925945396028E-3</v>
      </c>
      <c r="F1362" s="2">
        <f t="shared" si="125"/>
        <v>3.3917280599564198E-2</v>
      </c>
      <c r="G1362" s="2">
        <f t="shared" si="123"/>
        <v>-2.4924788005024595E-2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0.74</v>
      </c>
      <c r="C1363" s="2">
        <f t="shared" si="126"/>
        <v>0.76171632886563923</v>
      </c>
      <c r="D1363" s="2">
        <f t="shared" si="122"/>
        <v>0.76217128423513247</v>
      </c>
      <c r="E1363" s="2">
        <f t="shared" si="121"/>
        <v>-4.5495536949324844E-4</v>
      </c>
      <c r="F1363" s="2">
        <f t="shared" si="125"/>
        <v>2.7042833405752711E-2</v>
      </c>
      <c r="G1363" s="2">
        <f t="shared" si="123"/>
        <v>-2.749778877524596E-2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0.74</v>
      </c>
      <c r="C1364" s="2">
        <f t="shared" si="126"/>
        <v>0.75068304750169468</v>
      </c>
      <c r="D1364" s="2">
        <f t="shared" si="122"/>
        <v>0.76052896688438187</v>
      </c>
      <c r="E1364" s="2">
        <f t="shared" si="121"/>
        <v>-9.845919382687196E-3</v>
      </c>
      <c r="F1364" s="2">
        <f t="shared" si="125"/>
        <v>1.966508284806473E-2</v>
      </c>
      <c r="G1364" s="2">
        <f t="shared" si="123"/>
        <v>-2.9511002230751926E-2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0.72</v>
      </c>
      <c r="C1365" s="2">
        <f t="shared" si="126"/>
        <v>0.74288565557835695</v>
      </c>
      <c r="D1365" s="2">
        <f t="shared" si="122"/>
        <v>0.75752682118924253</v>
      </c>
      <c r="E1365" s="2">
        <f t="shared" si="121"/>
        <v>-1.4641165610885576E-2</v>
      </c>
      <c r="F1365" s="2">
        <f t="shared" si="125"/>
        <v>1.2803833156274671E-2</v>
      </c>
      <c r="G1365" s="2">
        <f t="shared" si="123"/>
        <v>-2.7444998767160247E-2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0.73</v>
      </c>
      <c r="C1366" s="2">
        <f t="shared" si="126"/>
        <v>0.74244170856630198</v>
      </c>
      <c r="D1366" s="2">
        <f t="shared" si="122"/>
        <v>0.75548779739744676</v>
      </c>
      <c r="E1366" s="2">
        <f t="shared" si="121"/>
        <v>-1.3046088831144775E-2</v>
      </c>
      <c r="F1366" s="2">
        <f t="shared" si="125"/>
        <v>7.6338487587907823E-3</v>
      </c>
      <c r="G1366" s="2">
        <f t="shared" si="123"/>
        <v>-2.0679937589935558E-2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0.74</v>
      </c>
      <c r="C1367" s="2">
        <f t="shared" si="126"/>
        <v>0.74360452263302479</v>
      </c>
      <c r="D1367" s="2">
        <f t="shared" si="122"/>
        <v>0.75434055314578397</v>
      </c>
      <c r="E1367" s="2">
        <f t="shared" si="121"/>
        <v>-1.0736030512759176E-2</v>
      </c>
      <c r="F1367" s="2">
        <f t="shared" si="125"/>
        <v>3.9598729044807903E-3</v>
      </c>
      <c r="G1367" s="2">
        <f t="shared" si="123"/>
        <v>-1.4695903417239966E-2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0.76</v>
      </c>
      <c r="C1368" s="2">
        <f t="shared" si="126"/>
        <v>0.74458844222794407</v>
      </c>
      <c r="D1368" s="2">
        <f t="shared" si="122"/>
        <v>0.75475977143128148</v>
      </c>
      <c r="E1368" s="2">
        <f t="shared" si="121"/>
        <v>-1.0171329203337409E-2</v>
      </c>
      <c r="F1368" s="2">
        <f t="shared" si="125"/>
        <v>1.1336324829171506E-3</v>
      </c>
      <c r="G1368" s="2">
        <f t="shared" si="123"/>
        <v>-1.1304961686254559E-2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0.79</v>
      </c>
      <c r="C1369" s="2">
        <f t="shared" si="126"/>
        <v>0.74542098957749114</v>
      </c>
      <c r="D1369" s="2">
        <f t="shared" si="122"/>
        <v>0.757370158732668</v>
      </c>
      <c r="E1369" s="2">
        <f t="shared" si="121"/>
        <v>-1.1949169155176853E-2</v>
      </c>
      <c r="F1369" s="2">
        <f t="shared" si="125"/>
        <v>-1.4829278447016504E-3</v>
      </c>
      <c r="G1369" s="2">
        <f t="shared" si="123"/>
        <v>-1.0466241310475202E-2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0.76</v>
      </c>
      <c r="C1370" s="2">
        <f t="shared" si="126"/>
        <v>0.74304852964249257</v>
      </c>
      <c r="D1370" s="2">
        <f t="shared" si="122"/>
        <v>0.75756496178950739</v>
      </c>
      <c r="E1370" s="2">
        <f t="shared" si="121"/>
        <v>-1.4516432147014813E-2</v>
      </c>
      <c r="F1370" s="2">
        <f t="shared" si="125"/>
        <v>-4.0896287051642825E-3</v>
      </c>
      <c r="G1370" s="2">
        <f t="shared" si="123"/>
        <v>-1.042680344185053E-2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0.77</v>
      </c>
      <c r="C1371" s="2">
        <f t="shared" si="126"/>
        <v>0.73950260200518603</v>
      </c>
      <c r="D1371" s="2">
        <f t="shared" si="122"/>
        <v>0.75848607573102533</v>
      </c>
      <c r="E1371" s="2">
        <f t="shared" si="121"/>
        <v>-1.8983473725839306E-2</v>
      </c>
      <c r="F1371" s="2">
        <f t="shared" si="125"/>
        <v>-7.0683977092992874E-3</v>
      </c>
      <c r="G1371" s="2">
        <f t="shared" si="123"/>
        <v>-1.1915076016540019E-2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0.76</v>
      </c>
      <c r="C1372" s="2">
        <f t="shared" si="126"/>
        <v>0.73650220169669578</v>
      </c>
      <c r="D1372" s="2">
        <f t="shared" si="122"/>
        <v>0.75859821826946794</v>
      </c>
      <c r="E1372" s="2">
        <f t="shared" ref="E1372:E1435" si="127">C1372-D1372</f>
        <v>-2.2096016572772159E-2</v>
      </c>
      <c r="F1372" s="2">
        <f t="shared" si="125"/>
        <v>-1.0073921481993861E-2</v>
      </c>
      <c r="G1372" s="2">
        <f t="shared" si="123"/>
        <v>-1.2022095090778298E-2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0.74</v>
      </c>
      <c r="C1373" s="2">
        <f t="shared" si="126"/>
        <v>0.73704032451258872</v>
      </c>
      <c r="D1373" s="2">
        <f t="shared" ref="D1373:D1436" si="128">$D$4*B1373+(1-$D$4)*D1372</f>
        <v>0.75722057247172947</v>
      </c>
      <c r="E1373" s="2">
        <f t="shared" si="127"/>
        <v>-2.0180247959140751E-2</v>
      </c>
      <c r="F1373" s="2">
        <f t="shared" si="125"/>
        <v>-1.2095186777423239E-2</v>
      </c>
      <c r="G1373" s="2">
        <f t="shared" si="123"/>
        <v>-8.0850611817175119E-3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0.75</v>
      </c>
      <c r="C1374" s="2">
        <f t="shared" si="126"/>
        <v>0.73749565920295967</v>
      </c>
      <c r="D1374" s="2">
        <f t="shared" si="128"/>
        <v>0.75668571525160144</v>
      </c>
      <c r="E1374" s="2">
        <f t="shared" si="127"/>
        <v>-1.9190056048641768E-2</v>
      </c>
      <c r="F1374" s="2">
        <f t="shared" si="125"/>
        <v>-1.3514160631666945E-2</v>
      </c>
      <c r="G1374" s="2">
        <f t="shared" si="123"/>
        <v>-5.675895416974823E-3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0.73</v>
      </c>
      <c r="C1375" s="2">
        <f t="shared" si="126"/>
        <v>0.73480401932558126</v>
      </c>
      <c r="D1375" s="2">
        <f t="shared" si="128"/>
        <v>0.7547089956033346</v>
      </c>
      <c r="E1375" s="2">
        <f t="shared" si="127"/>
        <v>-1.9904976277753339E-2</v>
      </c>
      <c r="F1375" s="2">
        <f t="shared" si="125"/>
        <v>-1.4792323760884223E-2</v>
      </c>
      <c r="G1375" s="2">
        <f t="shared" si="123"/>
        <v>-5.1126525168691157E-3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0.73</v>
      </c>
      <c r="C1376" s="2">
        <f t="shared" si="126"/>
        <v>0.73406493942933804</v>
      </c>
      <c r="D1376" s="2">
        <f t="shared" si="128"/>
        <v>0.75287869963271725</v>
      </c>
      <c r="E1376" s="2">
        <f t="shared" si="127"/>
        <v>-1.8813760203379215E-2</v>
      </c>
      <c r="F1376" s="2">
        <f t="shared" si="125"/>
        <v>-1.5596611049383223E-2</v>
      </c>
      <c r="G1376" s="2">
        <f t="shared" si="123"/>
        <v>-3.2171491539959921E-3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0.76</v>
      </c>
      <c r="C1377" s="2">
        <f t="shared" si="126"/>
        <v>0.73497802567097825</v>
      </c>
      <c r="D1377" s="2">
        <f t="shared" si="128"/>
        <v>0.75340620336362707</v>
      </c>
      <c r="E1377" s="2">
        <f t="shared" si="127"/>
        <v>-1.8428177692648817E-2</v>
      </c>
      <c r="F1377" s="2">
        <f t="shared" si="125"/>
        <v>-1.616292437803634E-2</v>
      </c>
      <c r="G1377" s="2">
        <f t="shared" si="123"/>
        <v>-2.2652533146124768E-3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0.76</v>
      </c>
      <c r="C1378" s="2">
        <f t="shared" si="126"/>
        <v>0.73882756018313545</v>
      </c>
      <c r="D1378" s="2">
        <f t="shared" si="128"/>
        <v>0.75389463274409918</v>
      </c>
      <c r="E1378" s="2">
        <f t="shared" si="127"/>
        <v>-1.5067072560963735E-2</v>
      </c>
      <c r="F1378" s="2">
        <f t="shared" si="125"/>
        <v>-1.5943754014621822E-2</v>
      </c>
      <c r="G1378" s="2">
        <f t="shared" si="123"/>
        <v>8.7668145365808747E-4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0.75</v>
      </c>
      <c r="C1379" s="2">
        <f t="shared" si="126"/>
        <v>0.74670024323188389</v>
      </c>
      <c r="D1379" s="2">
        <f t="shared" si="128"/>
        <v>0.75360614142972149</v>
      </c>
      <c r="E1379" s="2">
        <f t="shared" si="127"/>
        <v>-6.9058981978376011E-3</v>
      </c>
      <c r="F1379" s="2">
        <f t="shared" si="125"/>
        <v>-1.4136182851264979E-2</v>
      </c>
      <c r="G1379" s="2">
        <f t="shared" si="123"/>
        <v>7.2302846534273782E-3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0.73</v>
      </c>
      <c r="C1380" s="2">
        <f t="shared" si="126"/>
        <v>0.74874635965774783</v>
      </c>
      <c r="D1380" s="2">
        <f t="shared" si="128"/>
        <v>0.75185753836085323</v>
      </c>
      <c r="E1380" s="2">
        <f t="shared" si="127"/>
        <v>-3.1111787031053995E-3</v>
      </c>
      <c r="F1380" s="2">
        <f t="shared" si="125"/>
        <v>-1.1931182021633065E-2</v>
      </c>
      <c r="G1380" s="2">
        <f t="shared" ref="G1380:G1443" si="129">E1380-F1380</f>
        <v>8.8200033185276659E-3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0.74</v>
      </c>
      <c r="C1381" s="2">
        <f t="shared" si="126"/>
        <v>0.75201615047963277</v>
      </c>
      <c r="D1381" s="2">
        <f t="shared" si="128"/>
        <v>0.75097920218597514</v>
      </c>
      <c r="E1381" s="2">
        <f t="shared" si="127"/>
        <v>1.0369482936576357E-3</v>
      </c>
      <c r="F1381" s="2">
        <f t="shared" ref="F1381:F1444" si="131">(E1381*(2/(10)))+((1-(2/10))*F1380)</f>
        <v>-9.3375559585749269E-3</v>
      </c>
      <c r="G1381" s="2">
        <f t="shared" si="129"/>
        <v>1.0374504252232563E-2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0.74</v>
      </c>
      <c r="C1382" s="2">
        <f t="shared" si="126"/>
        <v>0.75324443502122773</v>
      </c>
      <c r="D1382" s="2">
        <f t="shared" si="128"/>
        <v>0.75016592794997694</v>
      </c>
      <c r="E1382" s="2">
        <f t="shared" si="127"/>
        <v>3.0785070712507911E-3</v>
      </c>
      <c r="F1382" s="2">
        <f t="shared" si="131"/>
        <v>-6.854343352609784E-3</v>
      </c>
      <c r="G1382" s="2">
        <f t="shared" si="129"/>
        <v>9.9328504238605751E-3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0.72</v>
      </c>
      <c r="C1383" s="2">
        <f t="shared" si="126"/>
        <v>0.75120682963334651</v>
      </c>
      <c r="D1383" s="2">
        <f t="shared" si="128"/>
        <v>0.74793141476849723</v>
      </c>
      <c r="E1383" s="2">
        <f t="shared" si="127"/>
        <v>3.2754148648492798E-3</v>
      </c>
      <c r="F1383" s="2">
        <f t="shared" si="131"/>
        <v>-4.8283917091179714E-3</v>
      </c>
      <c r="G1383" s="2">
        <f t="shared" si="129"/>
        <v>8.1038065739672503E-3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0.74</v>
      </c>
      <c r="C1384" s="2">
        <f t="shared" si="126"/>
        <v>0.75102116353590864</v>
      </c>
      <c r="D1384" s="2">
        <f t="shared" si="128"/>
        <v>0.74734390256342331</v>
      </c>
      <c r="E1384" s="2">
        <f t="shared" si="127"/>
        <v>3.67726097248533E-3</v>
      </c>
      <c r="F1384" s="2">
        <f t="shared" si="131"/>
        <v>-3.1272611727973113E-3</v>
      </c>
      <c r="G1384" s="2">
        <f t="shared" si="129"/>
        <v>6.8045221452826413E-3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0.74</v>
      </c>
      <c r="C1385" s="2">
        <f t="shared" si="126"/>
        <v>0.7477871383765381</v>
      </c>
      <c r="D1385" s="2">
        <f t="shared" si="128"/>
        <v>0.74679990978094746</v>
      </c>
      <c r="E1385" s="2">
        <f t="shared" si="127"/>
        <v>9.8722859559063902E-4</v>
      </c>
      <c r="F1385" s="2">
        <f t="shared" si="131"/>
        <v>-2.3043632191197213E-3</v>
      </c>
      <c r="G1385" s="2">
        <f t="shared" si="129"/>
        <v>3.2915918147103603E-3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0.74</v>
      </c>
      <c r="C1386" s="2">
        <f t="shared" si="126"/>
        <v>0.74505065554937844</v>
      </c>
      <c r="D1386" s="2">
        <f t="shared" si="128"/>
        <v>0.74629621276013647</v>
      </c>
      <c r="E1386" s="2">
        <f t="shared" si="127"/>
        <v>-1.2455572107580304E-3</v>
      </c>
      <c r="F1386" s="2">
        <f t="shared" si="131"/>
        <v>-2.0926020174473832E-3</v>
      </c>
      <c r="G1386" s="2">
        <f t="shared" si="129"/>
        <v>8.4704480668935283E-4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0.76</v>
      </c>
      <c r="C1387" s="2">
        <f t="shared" si="126"/>
        <v>0.74735055469562783</v>
      </c>
      <c r="D1387" s="2">
        <f t="shared" si="128"/>
        <v>0.74731130811123747</v>
      </c>
      <c r="E1387" s="2">
        <f t="shared" si="127"/>
        <v>3.9246584390362216E-5</v>
      </c>
      <c r="F1387" s="2">
        <f t="shared" si="131"/>
        <v>-1.6662322970798342E-3</v>
      </c>
      <c r="G1387" s="2">
        <f t="shared" si="129"/>
        <v>1.7054788814701964E-3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0.78</v>
      </c>
      <c r="C1388" s="2">
        <f t="shared" si="126"/>
        <v>0.74929662320399271</v>
      </c>
      <c r="D1388" s="2">
        <f t="shared" si="128"/>
        <v>0.74973269269559029</v>
      </c>
      <c r="E1388" s="2">
        <f t="shared" si="127"/>
        <v>-4.3606949159757935E-4</v>
      </c>
      <c r="F1388" s="2">
        <f t="shared" si="131"/>
        <v>-1.4201997359833832E-3</v>
      </c>
      <c r="G1388" s="2">
        <f t="shared" si="129"/>
        <v>9.8413024438580386E-4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0.78</v>
      </c>
      <c r="C1389" s="2">
        <f t="shared" si="126"/>
        <v>0.74940483501876309</v>
      </c>
      <c r="D1389" s="2">
        <f t="shared" si="128"/>
        <v>0.75197471545887995</v>
      </c>
      <c r="E1389" s="2">
        <f t="shared" si="127"/>
        <v>-2.5698804401168562E-3</v>
      </c>
      <c r="F1389" s="2">
        <f t="shared" si="131"/>
        <v>-1.6501358768100777E-3</v>
      </c>
      <c r="G1389" s="2">
        <f t="shared" si="129"/>
        <v>-9.1974456330677851E-4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0.8</v>
      </c>
      <c r="C1390" s="2">
        <f t="shared" si="126"/>
        <v>0.74641947578510726</v>
      </c>
      <c r="D1390" s="2">
        <f t="shared" si="128"/>
        <v>0.75553214394340729</v>
      </c>
      <c r="E1390" s="2">
        <f t="shared" si="127"/>
        <v>-9.1126681583000302E-3</v>
      </c>
      <c r="F1390" s="2">
        <f t="shared" si="131"/>
        <v>-3.1426423331080682E-3</v>
      </c>
      <c r="G1390" s="2">
        <f t="shared" si="129"/>
        <v>-5.970025825191962E-3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0.81</v>
      </c>
      <c r="C1391" s="2">
        <f t="shared" si="126"/>
        <v>0.74543186412585993</v>
      </c>
      <c r="D1391" s="2">
        <f t="shared" si="128"/>
        <v>0.75956679994759924</v>
      </c>
      <c r="E1391" s="2">
        <f t="shared" si="127"/>
        <v>-1.4134935821739303E-2</v>
      </c>
      <c r="F1391" s="2">
        <f t="shared" si="131"/>
        <v>-5.3411010308343151E-3</v>
      </c>
      <c r="G1391" s="2">
        <f t="shared" si="129"/>
        <v>-8.7938347909049877E-3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0.82</v>
      </c>
      <c r="C1392" s="2">
        <f t="shared" si="126"/>
        <v>0.74459619272188149</v>
      </c>
      <c r="D1392" s="2">
        <f t="shared" si="128"/>
        <v>0.76404333328481411</v>
      </c>
      <c r="E1392" s="2">
        <f t="shared" si="127"/>
        <v>-1.9447140562932619E-2</v>
      </c>
      <c r="F1392" s="2">
        <f t="shared" si="131"/>
        <v>-8.1623089372539759E-3</v>
      </c>
      <c r="G1392" s="2">
        <f t="shared" si="129"/>
        <v>-1.1284831625678643E-2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0.81</v>
      </c>
      <c r="C1393" s="2">
        <f t="shared" si="126"/>
        <v>0.7408121630723612</v>
      </c>
      <c r="D1393" s="2">
        <f t="shared" si="128"/>
        <v>0.76744753081927231</v>
      </c>
      <c r="E1393" s="2">
        <f t="shared" si="127"/>
        <v>-2.6635367746911109E-2</v>
      </c>
      <c r="F1393" s="2">
        <f t="shared" si="131"/>
        <v>-1.1856920699185404E-2</v>
      </c>
      <c r="G1393" s="2">
        <f t="shared" si="129"/>
        <v>-1.4778447047725705E-2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0.8</v>
      </c>
      <c r="C1394" s="2">
        <f t="shared" si="126"/>
        <v>0.74068721490738254</v>
      </c>
      <c r="D1394" s="2">
        <f t="shared" si="128"/>
        <v>0.76985882483265955</v>
      </c>
      <c r="E1394" s="2">
        <f t="shared" si="127"/>
        <v>-2.9171609925277009E-2</v>
      </c>
      <c r="F1394" s="2">
        <f t="shared" si="131"/>
        <v>-1.5319858544403726E-2</v>
      </c>
      <c r="G1394" s="2">
        <f t="shared" si="129"/>
        <v>-1.3851751380873283E-2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0.8</v>
      </c>
      <c r="C1395" s="2">
        <f t="shared" si="126"/>
        <v>0.74058148953701597</v>
      </c>
      <c r="D1395" s="2">
        <f t="shared" si="128"/>
        <v>0.77209150447468478</v>
      </c>
      <c r="E1395" s="2">
        <f t="shared" si="127"/>
        <v>-3.1510014937668807E-2</v>
      </c>
      <c r="F1395" s="2">
        <f t="shared" si="131"/>
        <v>-1.8557889823056742E-2</v>
      </c>
      <c r="G1395" s="2">
        <f t="shared" si="129"/>
        <v>-1.2952125114612065E-2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0.78</v>
      </c>
      <c r="C1396" s="2">
        <f t="shared" si="126"/>
        <v>0.74049202960824423</v>
      </c>
      <c r="D1396" s="2">
        <f t="shared" si="128"/>
        <v>0.77267731895804148</v>
      </c>
      <c r="E1396" s="2">
        <f t="shared" si="127"/>
        <v>-3.2185289349797253E-2</v>
      </c>
      <c r="F1396" s="2">
        <f t="shared" si="131"/>
        <v>-2.1283369728404847E-2</v>
      </c>
      <c r="G1396" s="2">
        <f t="shared" si="129"/>
        <v>-1.0901919621392406E-2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0.75</v>
      </c>
      <c r="C1397" s="2">
        <f t="shared" si="126"/>
        <v>0.74349325582236048</v>
      </c>
      <c r="D1397" s="2">
        <f t="shared" si="128"/>
        <v>0.77099751755374213</v>
      </c>
      <c r="E1397" s="2">
        <f t="shared" si="127"/>
        <v>-2.7504261731381652E-2</v>
      </c>
      <c r="F1397" s="2">
        <f t="shared" si="131"/>
        <v>-2.2527548129000208E-2</v>
      </c>
      <c r="G1397" s="2">
        <f t="shared" si="129"/>
        <v>-4.976713602381444E-3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0.74</v>
      </c>
      <c r="C1398" s="2">
        <f t="shared" si="126"/>
        <v>0.74910967800353578</v>
      </c>
      <c r="D1398" s="2">
        <f t="shared" si="128"/>
        <v>0.76870140514235374</v>
      </c>
      <c r="E1398" s="2">
        <f t="shared" si="127"/>
        <v>-1.959172713881796E-2</v>
      </c>
      <c r="F1398" s="2">
        <f t="shared" si="131"/>
        <v>-2.1940383930963758E-2</v>
      </c>
      <c r="G1398" s="2">
        <f t="shared" si="129"/>
        <v>2.3486567921457979E-3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0.75</v>
      </c>
      <c r="C1399" s="2">
        <f t="shared" si="126"/>
        <v>0.75386203523376105</v>
      </c>
      <c r="D1399" s="2">
        <f t="shared" si="128"/>
        <v>0.76731611587254978</v>
      </c>
      <c r="E1399" s="2">
        <f t="shared" si="127"/>
        <v>-1.3454080638788724E-2</v>
      </c>
      <c r="F1399" s="2">
        <f t="shared" si="131"/>
        <v>-2.0243123272528751E-2</v>
      </c>
      <c r="G1399" s="2">
        <f t="shared" si="129"/>
        <v>6.7890426337400278E-3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0.75</v>
      </c>
      <c r="C1400" s="2">
        <f t="shared" si="126"/>
        <v>0.76096018365933626</v>
      </c>
      <c r="D1400" s="2">
        <f t="shared" si="128"/>
        <v>0.76603344062273127</v>
      </c>
      <c r="E1400" s="2">
        <f t="shared" si="127"/>
        <v>-5.0732569633950009E-3</v>
      </c>
      <c r="F1400" s="2">
        <f t="shared" si="131"/>
        <v>-1.7209150010702001E-2</v>
      </c>
      <c r="G1400" s="2">
        <f t="shared" si="129"/>
        <v>1.2135893047307E-2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0.75</v>
      </c>
      <c r="C1401" s="2">
        <f t="shared" si="126"/>
        <v>0.76850477078866919</v>
      </c>
      <c r="D1401" s="2">
        <f t="shared" si="128"/>
        <v>0.76484577835438083</v>
      </c>
      <c r="E1401" s="2">
        <f t="shared" si="127"/>
        <v>3.6589924342883551E-3</v>
      </c>
      <c r="F1401" s="2">
        <f t="shared" si="131"/>
        <v>-1.3035521521703931E-2</v>
      </c>
      <c r="G1401" s="2">
        <f t="shared" si="129"/>
        <v>1.6694513955992286E-2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0.75</v>
      </c>
      <c r="C1402" s="2">
        <f t="shared" si="126"/>
        <v>0.77642711374425855</v>
      </c>
      <c r="D1402" s="2">
        <f t="shared" si="128"/>
        <v>0.76374609106887115</v>
      </c>
      <c r="E1402" s="2">
        <f t="shared" si="127"/>
        <v>1.2681022675387399E-2</v>
      </c>
      <c r="F1402" s="2">
        <f t="shared" si="131"/>
        <v>-7.8922126822856646E-3</v>
      </c>
      <c r="G1402" s="2">
        <f t="shared" si="129"/>
        <v>2.0573235357673064E-2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0.77</v>
      </c>
      <c r="C1403" s="2">
        <f t="shared" si="126"/>
        <v>0.78159217316821872</v>
      </c>
      <c r="D1403" s="2">
        <f t="shared" si="128"/>
        <v>0.76420934358228809</v>
      </c>
      <c r="E1403" s="2">
        <f t="shared" si="127"/>
        <v>1.7382829585930626E-2</v>
      </c>
      <c r="F1403" s="2">
        <f t="shared" si="131"/>
        <v>-2.8372042286424069E-3</v>
      </c>
      <c r="G1403" s="2">
        <f t="shared" si="129"/>
        <v>2.0220033814573032E-2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0.78</v>
      </c>
      <c r="C1404" s="2">
        <f t="shared" si="126"/>
        <v>0.78442414652695425</v>
      </c>
      <c r="D1404" s="2">
        <f t="shared" si="128"/>
        <v>0.76537902183545203</v>
      </c>
      <c r="E1404" s="2">
        <f t="shared" si="127"/>
        <v>1.9045124691502213E-2</v>
      </c>
      <c r="F1404" s="2">
        <f t="shared" si="131"/>
        <v>1.5392615553865173E-3</v>
      </c>
      <c r="G1404" s="2">
        <f t="shared" si="129"/>
        <v>1.7505863136115695E-2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0.79</v>
      </c>
      <c r="C1405" s="2">
        <f t="shared" si="126"/>
        <v>0.78682043167665361</v>
      </c>
      <c r="D1405" s="2">
        <f t="shared" si="128"/>
        <v>0.76720279799578894</v>
      </c>
      <c r="E1405" s="2">
        <f t="shared" si="127"/>
        <v>1.9617633680864666E-2</v>
      </c>
      <c r="F1405" s="2">
        <f t="shared" si="131"/>
        <v>5.1549359804821471E-3</v>
      </c>
      <c r="G1405" s="2">
        <f t="shared" si="129"/>
        <v>1.4462697700382519E-2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0.79</v>
      </c>
      <c r="C1406" s="2">
        <f t="shared" si="126"/>
        <v>0.78577113449562996</v>
      </c>
      <c r="D1406" s="2">
        <f t="shared" si="128"/>
        <v>0.76889147962573057</v>
      </c>
      <c r="E1406" s="2">
        <f t="shared" si="127"/>
        <v>1.6879654869899396E-2</v>
      </c>
      <c r="F1406" s="2">
        <f t="shared" si="131"/>
        <v>7.499879758365597E-3</v>
      </c>
      <c r="G1406" s="2">
        <f t="shared" si="129"/>
        <v>9.3797751115337995E-3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0.77</v>
      </c>
      <c r="C1407" s="2">
        <f t="shared" si="126"/>
        <v>0.7802678830347638</v>
      </c>
      <c r="D1407" s="2">
        <f t="shared" si="128"/>
        <v>0.76897359224604678</v>
      </c>
      <c r="E1407" s="2">
        <f t="shared" si="127"/>
        <v>1.1294290788717021E-2</v>
      </c>
      <c r="F1407" s="2">
        <f t="shared" si="131"/>
        <v>8.2587619644358817E-3</v>
      </c>
      <c r="G1407" s="2">
        <f t="shared" si="129"/>
        <v>3.035528824281139E-3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0.77</v>
      </c>
      <c r="C1408" s="2">
        <f t="shared" si="126"/>
        <v>0.7740728241063386</v>
      </c>
      <c r="D1408" s="2">
        <f t="shared" si="128"/>
        <v>0.76904962245004327</v>
      </c>
      <c r="E1408" s="2">
        <f t="shared" si="127"/>
        <v>5.0232016562953286E-3</v>
      </c>
      <c r="F1408" s="2">
        <f t="shared" si="131"/>
        <v>7.6116499028077711E-3</v>
      </c>
      <c r="G1408" s="2">
        <f t="shared" si="129"/>
        <v>-2.5884482465124425E-3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0.77</v>
      </c>
      <c r="C1409" s="2">
        <f t="shared" si="126"/>
        <v>0.77036931270536346</v>
      </c>
      <c r="D1409" s="2">
        <f t="shared" si="128"/>
        <v>0.76912002078707709</v>
      </c>
      <c r="E1409" s="2">
        <f t="shared" si="127"/>
        <v>1.2492919182863771E-3</v>
      </c>
      <c r="F1409" s="2">
        <f t="shared" si="131"/>
        <v>6.3391783059034926E-3</v>
      </c>
      <c r="G1409" s="2">
        <f t="shared" si="129"/>
        <v>-5.0898863876171156E-3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0.77</v>
      </c>
      <c r="C1410" s="2">
        <f t="shared" si="126"/>
        <v>0.76723557228915373</v>
      </c>
      <c r="D1410" s="2">
        <f t="shared" si="128"/>
        <v>0.76918520443247873</v>
      </c>
      <c r="E1410" s="2">
        <f t="shared" si="127"/>
        <v>-1.9496321433249975E-3</v>
      </c>
      <c r="F1410" s="2">
        <f t="shared" si="131"/>
        <v>4.6814162160577948E-3</v>
      </c>
      <c r="G1410" s="2">
        <f t="shared" si="129"/>
        <v>-6.6310483593827923E-3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0.77</v>
      </c>
      <c r="C1411" s="2">
        <f t="shared" si="126"/>
        <v>0.76458394578313016</v>
      </c>
      <c r="D1411" s="2">
        <f t="shared" si="128"/>
        <v>0.76924555965970254</v>
      </c>
      <c r="E1411" s="2">
        <f t="shared" si="127"/>
        <v>-4.6616138765723791E-3</v>
      </c>
      <c r="F1411" s="2">
        <f t="shared" si="131"/>
        <v>2.8128101975317598E-3</v>
      </c>
      <c r="G1411" s="2">
        <f t="shared" si="129"/>
        <v>-7.474424074104139E-3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0.76</v>
      </c>
      <c r="C1412" s="2">
        <f t="shared" si="126"/>
        <v>0.76234026181649472</v>
      </c>
      <c r="D1412" s="2">
        <f t="shared" si="128"/>
        <v>0.76856070338861349</v>
      </c>
      <c r="E1412" s="2">
        <f t="shared" si="127"/>
        <v>-6.2204415721187623E-3</v>
      </c>
      <c r="F1412" s="2">
        <f t="shared" si="131"/>
        <v>1.0061598436016555E-3</v>
      </c>
      <c r="G1412" s="2">
        <f t="shared" si="129"/>
        <v>-7.2266014157204173E-3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0.74</v>
      </c>
      <c r="C1413" s="2">
        <f t="shared" si="126"/>
        <v>0.76351868307549553</v>
      </c>
      <c r="D1413" s="2">
        <f t="shared" si="128"/>
        <v>0.76644509573019759</v>
      </c>
      <c r="E1413" s="2">
        <f t="shared" si="127"/>
        <v>-2.9264126547020597E-3</v>
      </c>
      <c r="F1413" s="2">
        <f t="shared" si="131"/>
        <v>2.1964534394091251E-4</v>
      </c>
      <c r="G1413" s="2">
        <f t="shared" si="129"/>
        <v>-3.146057998642972E-3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0.74</v>
      </c>
      <c r="C1414" s="2">
        <f t="shared" si="126"/>
        <v>0.76605427029465001</v>
      </c>
      <c r="D1414" s="2">
        <f t="shared" si="128"/>
        <v>0.76448619975018295</v>
      </c>
      <c r="E1414" s="2">
        <f t="shared" si="127"/>
        <v>1.5680705444670595E-3</v>
      </c>
      <c r="F1414" s="2">
        <f t="shared" si="131"/>
        <v>4.8933038404614195E-4</v>
      </c>
      <c r="G1414" s="2">
        <f t="shared" si="129"/>
        <v>1.0787401604209176E-3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0.76</v>
      </c>
      <c r="C1415" s="2">
        <f t="shared" si="126"/>
        <v>0.76973822871085773</v>
      </c>
      <c r="D1415" s="2">
        <f t="shared" si="128"/>
        <v>0.76415388865757683</v>
      </c>
      <c r="E1415" s="2">
        <f t="shared" si="127"/>
        <v>5.5843400532809007E-3</v>
      </c>
      <c r="F1415" s="2">
        <f t="shared" si="131"/>
        <v>1.5083323178930938E-3</v>
      </c>
      <c r="G1415" s="2">
        <f t="shared" si="129"/>
        <v>4.0760077353878066E-3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0.73</v>
      </c>
      <c r="C1416" s="2">
        <f t="shared" si="126"/>
        <v>0.77285542429380272</v>
      </c>
      <c r="D1416" s="2">
        <f t="shared" si="128"/>
        <v>0.76162397097923784</v>
      </c>
      <c r="E1416" s="2">
        <f t="shared" si="127"/>
        <v>1.1231453314564877E-2</v>
      </c>
      <c r="F1416" s="2">
        <f t="shared" si="131"/>
        <v>3.4529565172274506E-3</v>
      </c>
      <c r="G1416" s="2">
        <f t="shared" si="129"/>
        <v>7.7784967973374263E-3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0.73</v>
      </c>
      <c r="C1417" s="2">
        <f t="shared" si="126"/>
        <v>0.77241612824860229</v>
      </c>
      <c r="D1417" s="2">
        <f t="shared" si="128"/>
        <v>0.75928145461040542</v>
      </c>
      <c r="E1417" s="2">
        <f t="shared" si="127"/>
        <v>1.313467363819687E-2</v>
      </c>
      <c r="F1417" s="2">
        <f t="shared" si="131"/>
        <v>5.3892999414213352E-3</v>
      </c>
      <c r="G1417" s="2">
        <f t="shared" si="129"/>
        <v>7.7453736967755347E-3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0.71</v>
      </c>
      <c r="C1418" s="2">
        <f t="shared" si="126"/>
        <v>0.7720444162103558</v>
      </c>
      <c r="D1418" s="2">
        <f t="shared" si="128"/>
        <v>0.75563097649111621</v>
      </c>
      <c r="E1418" s="2">
        <f t="shared" si="127"/>
        <v>1.6413439719239586E-2</v>
      </c>
      <c r="F1418" s="2">
        <f t="shared" si="131"/>
        <v>7.5941278969849863E-3</v>
      </c>
      <c r="G1418" s="2">
        <f t="shared" si="129"/>
        <v>8.819311822254601E-3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0.7</v>
      </c>
      <c r="C1419" s="2">
        <f t="shared" si="126"/>
        <v>0.7717298906395319</v>
      </c>
      <c r="D1419" s="2">
        <f t="shared" si="128"/>
        <v>0.75151016341770016</v>
      </c>
      <c r="E1419" s="2">
        <f t="shared" si="127"/>
        <v>2.021972722183174E-2</v>
      </c>
      <c r="F1419" s="2">
        <f t="shared" si="131"/>
        <v>1.0119247761954338E-2</v>
      </c>
      <c r="G1419" s="2">
        <f t="shared" si="129"/>
        <v>1.0100479459877403E-2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0.68</v>
      </c>
      <c r="C1420" s="2">
        <f t="shared" si="126"/>
        <v>0.77146375361806552</v>
      </c>
      <c r="D1420" s="2">
        <f t="shared" si="128"/>
        <v>0.74621311427564829</v>
      </c>
      <c r="E1420" s="2">
        <f t="shared" si="127"/>
        <v>2.5250639342417225E-2</v>
      </c>
      <c r="F1420" s="2">
        <f t="shared" si="131"/>
        <v>1.3145526078046917E-2</v>
      </c>
      <c r="G1420" s="2">
        <f t="shared" si="129"/>
        <v>1.2105113264370308E-2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0.67</v>
      </c>
      <c r="C1421" s="2">
        <f t="shared" si="126"/>
        <v>0.77123856075374775</v>
      </c>
      <c r="D1421" s="2">
        <f t="shared" si="128"/>
        <v>0.74056769840337799</v>
      </c>
      <c r="E1421" s="2">
        <f t="shared" si="127"/>
        <v>3.0670862350369754E-2</v>
      </c>
      <c r="F1421" s="2">
        <f t="shared" si="131"/>
        <v>1.6650593332511485E-2</v>
      </c>
      <c r="G1421" s="2">
        <f t="shared" si="129"/>
        <v>1.4020269017858269E-2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0.69</v>
      </c>
      <c r="C1422" s="2">
        <f t="shared" si="126"/>
        <v>0.76950955140701727</v>
      </c>
      <c r="D1422" s="2">
        <f t="shared" si="128"/>
        <v>0.73682194296609071</v>
      </c>
      <c r="E1422" s="2">
        <f t="shared" si="127"/>
        <v>3.2687608440926552E-2</v>
      </c>
      <c r="F1422" s="2">
        <f t="shared" si="131"/>
        <v>1.9857996354194499E-2</v>
      </c>
      <c r="G1422" s="2">
        <f t="shared" si="129"/>
        <v>1.2829612086732053E-2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0.69</v>
      </c>
      <c r="C1423" s="2">
        <f t="shared" ref="C1423:C1486" si="132">$C$4*B1413+C1422*(1-$C$4)</f>
        <v>0.76496962042132222</v>
      </c>
      <c r="D1423" s="2">
        <f t="shared" si="128"/>
        <v>0.73335365089452842</v>
      </c>
      <c r="E1423" s="2">
        <f t="shared" si="127"/>
        <v>3.1615969526793797E-2</v>
      </c>
      <c r="F1423" s="2">
        <f t="shared" si="131"/>
        <v>2.2209590988714362E-2</v>
      </c>
      <c r="G1423" s="2">
        <f t="shared" si="129"/>
        <v>9.4063785380794351E-3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0.71</v>
      </c>
      <c r="C1424" s="2">
        <f t="shared" si="132"/>
        <v>0.76112814035650334</v>
      </c>
      <c r="D1424" s="2">
        <f t="shared" si="128"/>
        <v>0.73162375082826714</v>
      </c>
      <c r="E1424" s="2">
        <f t="shared" si="127"/>
        <v>2.9504389528236197E-2</v>
      </c>
      <c r="F1424" s="2">
        <f t="shared" si="131"/>
        <v>2.3668550696618731E-2</v>
      </c>
      <c r="G1424" s="2">
        <f t="shared" si="129"/>
        <v>5.8358388316174653E-3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5">
        <f>TITRES_STAT!D1428</f>
        <v>0.71</v>
      </c>
      <c r="C1425" s="2">
        <f t="shared" si="132"/>
        <v>0.76095458030165664</v>
      </c>
      <c r="D1425" s="2">
        <f t="shared" si="128"/>
        <v>0.73002199150765479</v>
      </c>
      <c r="E1425" s="2">
        <f t="shared" si="127"/>
        <v>3.0932588794001847E-2</v>
      </c>
      <c r="F1425" s="2">
        <f t="shared" si="131"/>
        <v>2.5121358316095355E-2</v>
      </c>
      <c r="G1425" s="2">
        <f t="shared" si="129"/>
        <v>5.8112304779064927E-3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5">
        <f>TITRES_STAT!D1429</f>
        <v>0.7</v>
      </c>
      <c r="C1426" s="2">
        <f t="shared" si="132"/>
        <v>0.7561923371783249</v>
      </c>
      <c r="D1426" s="2">
        <f t="shared" si="128"/>
        <v>0.72779814028486556</v>
      </c>
      <c r="E1426" s="2">
        <f t="shared" si="127"/>
        <v>2.8394196893459345E-2</v>
      </c>
      <c r="F1426" s="2">
        <f t="shared" si="131"/>
        <v>2.5775926031568155E-2</v>
      </c>
      <c r="G1426" s="2">
        <f t="shared" si="129"/>
        <v>2.6182708618911893E-3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0.7</v>
      </c>
      <c r="C1427" s="2">
        <f t="shared" si="132"/>
        <v>0.75216274684319806</v>
      </c>
      <c r="D1427" s="2">
        <f t="shared" si="128"/>
        <v>0.72573901878228286</v>
      </c>
      <c r="E1427" s="2">
        <f t="shared" si="127"/>
        <v>2.6423728060915197E-2</v>
      </c>
      <c r="F1427" s="2">
        <f t="shared" si="131"/>
        <v>2.5905486437437567E-2</v>
      </c>
      <c r="G1427" s="2">
        <f t="shared" si="129"/>
        <v>5.1824162347762978E-4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0.68</v>
      </c>
      <c r="C1428" s="2">
        <f t="shared" si="132"/>
        <v>0.74567617040578293</v>
      </c>
      <c r="D1428" s="2">
        <f t="shared" si="128"/>
        <v>0.72235094331692862</v>
      </c>
      <c r="E1428" s="2">
        <f t="shared" si="127"/>
        <v>2.3325227088854317E-2</v>
      </c>
      <c r="F1428" s="2">
        <f t="shared" si="131"/>
        <v>2.5389434567720918E-2</v>
      </c>
      <c r="G1428" s="2">
        <f t="shared" si="129"/>
        <v>-2.0642074788666011E-3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0.68</v>
      </c>
      <c r="C1429" s="2">
        <f t="shared" si="132"/>
        <v>0.73864906726643165</v>
      </c>
      <c r="D1429" s="2">
        <f t="shared" si="128"/>
        <v>0.7192138364045636</v>
      </c>
      <c r="E1429" s="2">
        <f t="shared" si="127"/>
        <v>1.9435230861868047E-2</v>
      </c>
      <c r="F1429" s="2">
        <f t="shared" si="131"/>
        <v>2.4198593826550346E-2</v>
      </c>
      <c r="G1429" s="2">
        <f t="shared" si="129"/>
        <v>-4.7633629646822995E-3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0.68</v>
      </c>
      <c r="C1430" s="2">
        <f t="shared" si="132"/>
        <v>0.72962613384082686</v>
      </c>
      <c r="D1430" s="2">
        <f t="shared" si="128"/>
        <v>0.71630910778200341</v>
      </c>
      <c r="E1430" s="2">
        <f t="shared" si="127"/>
        <v>1.3317026058823456E-2</v>
      </c>
      <c r="F1430" s="2">
        <f t="shared" si="131"/>
        <v>2.2022280273004971E-2</v>
      </c>
      <c r="G1430" s="2">
        <f t="shared" si="129"/>
        <v>-8.7052542141815153E-3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0.68</v>
      </c>
      <c r="C1431" s="2">
        <f t="shared" si="132"/>
        <v>0.72045288248069961</v>
      </c>
      <c r="D1431" s="2">
        <f t="shared" si="128"/>
        <v>0.71361954424259577</v>
      </c>
      <c r="E1431" s="2">
        <f t="shared" si="127"/>
        <v>6.8333382381038366E-3</v>
      </c>
      <c r="F1431" s="2">
        <f t="shared" si="131"/>
        <v>1.8984491866024744E-2</v>
      </c>
      <c r="G1431" s="2">
        <f t="shared" si="129"/>
        <v>-1.2151153627920908E-2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0.7</v>
      </c>
      <c r="C1432" s="2">
        <f t="shared" si="132"/>
        <v>0.71576782363751501</v>
      </c>
      <c r="D1432" s="2">
        <f t="shared" si="128"/>
        <v>0.71261068911351455</v>
      </c>
      <c r="E1432" s="2">
        <f t="shared" si="127"/>
        <v>3.15713452400046E-3</v>
      </c>
      <c r="F1432" s="2">
        <f t="shared" si="131"/>
        <v>1.5819020397619888E-2</v>
      </c>
      <c r="G1432" s="2">
        <f t="shared" si="129"/>
        <v>-1.2661885873619428E-2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0.72</v>
      </c>
      <c r="C1433" s="2">
        <f t="shared" si="132"/>
        <v>0.71180354307789728</v>
      </c>
      <c r="D1433" s="2">
        <f t="shared" si="128"/>
        <v>0.71315804547547645</v>
      </c>
      <c r="E1433" s="2">
        <f t="shared" si="127"/>
        <v>-1.3545023975791715E-3</v>
      </c>
      <c r="F1433" s="2">
        <f t="shared" si="131"/>
        <v>1.2384315838580077E-2</v>
      </c>
      <c r="G1433" s="2">
        <f t="shared" si="129"/>
        <v>-1.3738818236159248E-2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0.71</v>
      </c>
      <c r="C1434" s="2">
        <f t="shared" si="132"/>
        <v>0.71152607491206699</v>
      </c>
      <c r="D1434" s="2">
        <f t="shared" si="128"/>
        <v>0.71292411618099671</v>
      </c>
      <c r="E1434" s="2">
        <f t="shared" si="127"/>
        <v>-1.3980412689297284E-3</v>
      </c>
      <c r="F1434" s="2">
        <f t="shared" si="131"/>
        <v>9.6278444170781168E-3</v>
      </c>
      <c r="G1434" s="2">
        <f t="shared" si="129"/>
        <v>-1.1025885686007845E-2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0.7</v>
      </c>
      <c r="C1435" s="2">
        <f t="shared" si="132"/>
        <v>0.71129129415636438</v>
      </c>
      <c r="D1435" s="2">
        <f t="shared" si="128"/>
        <v>0.71196677424166355</v>
      </c>
      <c r="E1435" s="2">
        <f t="shared" si="127"/>
        <v>-6.754800852991627E-4</v>
      </c>
      <c r="F1435" s="2">
        <f t="shared" si="131"/>
        <v>7.567179516602662E-3</v>
      </c>
      <c r="G1435" s="2">
        <f t="shared" si="129"/>
        <v>-8.2426596019018247E-3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0.72</v>
      </c>
      <c r="C1436" s="2">
        <f t="shared" si="132"/>
        <v>0.70955417197846216</v>
      </c>
      <c r="D1436" s="2">
        <f t="shared" si="128"/>
        <v>0.71256182800154033</v>
      </c>
      <c r="E1436" s="2">
        <f t="shared" ref="E1436:E1499" si="133">C1436-D1436</f>
        <v>-3.0076560230781757E-3</v>
      </c>
      <c r="F1436" s="2">
        <f t="shared" si="131"/>
        <v>5.4522124086664953E-3</v>
      </c>
      <c r="G1436" s="2">
        <f t="shared" si="129"/>
        <v>-8.4598684317446701E-3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0.74</v>
      </c>
      <c r="C1437" s="2">
        <f t="shared" si="132"/>
        <v>0.70808429936639095</v>
      </c>
      <c r="D1437" s="2">
        <f t="shared" ref="D1437:D1500" si="134">$D$4*B1437+(1-$D$4)*D1436</f>
        <v>0.71459428518661139</v>
      </c>
      <c r="E1437" s="2">
        <f t="shared" si="133"/>
        <v>-6.509985820220443E-3</v>
      </c>
      <c r="F1437" s="2">
        <f t="shared" si="131"/>
        <v>3.0597727628891079E-3</v>
      </c>
      <c r="G1437" s="2">
        <f t="shared" si="129"/>
        <v>-9.5697585831095514E-3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0.74</v>
      </c>
      <c r="C1438" s="2">
        <f t="shared" si="132"/>
        <v>0.70376363792540775</v>
      </c>
      <c r="D1438" s="2">
        <f t="shared" si="134"/>
        <v>0.7164761899876031</v>
      </c>
      <c r="E1438" s="2">
        <f t="shared" si="133"/>
        <v>-1.2712552062195348E-2</v>
      </c>
      <c r="F1438" s="2">
        <f t="shared" si="131"/>
        <v>-9.4692202127783214E-5</v>
      </c>
      <c r="G1438" s="2">
        <f t="shared" si="129"/>
        <v>-1.2617859860067564E-2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0.75</v>
      </c>
      <c r="C1439" s="2">
        <f t="shared" si="132"/>
        <v>0.70010769362919123</v>
      </c>
      <c r="D1439" s="2">
        <f t="shared" si="134"/>
        <v>0.71895943517370664</v>
      </c>
      <c r="E1439" s="2">
        <f t="shared" si="133"/>
        <v>-1.885174154451541E-2</v>
      </c>
      <c r="F1439" s="2">
        <f t="shared" si="131"/>
        <v>-3.8461020706053086E-3</v>
      </c>
      <c r="G1439" s="2">
        <f t="shared" si="129"/>
        <v>-1.5005639473910102E-2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0.75</v>
      </c>
      <c r="C1440" s="2">
        <f t="shared" si="132"/>
        <v>0.69701420230162336</v>
      </c>
      <c r="D1440" s="2">
        <f t="shared" si="134"/>
        <v>0.72125873627195058</v>
      </c>
      <c r="E1440" s="2">
        <f t="shared" si="133"/>
        <v>-2.424453397032722E-2</v>
      </c>
      <c r="F1440" s="2">
        <f t="shared" si="131"/>
        <v>-7.9257884505496909E-3</v>
      </c>
      <c r="G1440" s="2">
        <f t="shared" si="129"/>
        <v>-1.6318745519777529E-2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0.75</v>
      </c>
      <c r="C1441" s="2">
        <f t="shared" si="132"/>
        <v>0.69439663271675822</v>
      </c>
      <c r="D1441" s="2">
        <f t="shared" si="134"/>
        <v>0.72338771877032459</v>
      </c>
      <c r="E1441" s="2">
        <f t="shared" si="133"/>
        <v>-2.8991086053566373E-2</v>
      </c>
      <c r="F1441" s="2">
        <f t="shared" si="131"/>
        <v>-1.2138847971153027E-2</v>
      </c>
      <c r="G1441" s="2">
        <f t="shared" si="129"/>
        <v>-1.6852238082413346E-2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0.76</v>
      </c>
      <c r="C1442" s="2">
        <f t="shared" si="132"/>
        <v>0.69525868922187239</v>
      </c>
      <c r="D1442" s="2">
        <f t="shared" si="134"/>
        <v>0.72609973960215235</v>
      </c>
      <c r="E1442" s="2">
        <f t="shared" si="133"/>
        <v>-3.0841050380279955E-2</v>
      </c>
      <c r="F1442" s="2">
        <f t="shared" si="131"/>
        <v>-1.5879288452978414E-2</v>
      </c>
      <c r="G1442" s="2">
        <f t="shared" si="129"/>
        <v>-1.4961761927301542E-2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0.75</v>
      </c>
      <c r="C1443" s="2">
        <f t="shared" si="132"/>
        <v>0.69906504472619968</v>
      </c>
      <c r="D1443" s="2">
        <f t="shared" si="134"/>
        <v>0.72787012926125216</v>
      </c>
      <c r="E1443" s="2">
        <f t="shared" si="133"/>
        <v>-2.8805084535052483E-2</v>
      </c>
      <c r="F1443" s="2">
        <f t="shared" si="131"/>
        <v>-1.846444766939323E-2</v>
      </c>
      <c r="G1443" s="2">
        <f t="shared" si="129"/>
        <v>-1.0340636865659253E-2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0.73</v>
      </c>
      <c r="C1444" s="2">
        <f t="shared" si="132"/>
        <v>0.70074734553755358</v>
      </c>
      <c r="D1444" s="2">
        <f t="shared" si="134"/>
        <v>0.72802789746412233</v>
      </c>
      <c r="E1444" s="2">
        <f t="shared" si="133"/>
        <v>-2.7280551926568752E-2</v>
      </c>
      <c r="F1444" s="2">
        <f t="shared" si="131"/>
        <v>-2.0227668520828336E-2</v>
      </c>
      <c r="G1444" s="2">
        <f t="shared" ref="G1444:G1507" si="135">E1444-F1444</f>
        <v>-7.0528834057404163E-3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0.73</v>
      </c>
      <c r="C1445" s="2">
        <f t="shared" si="132"/>
        <v>0.70063236930100681</v>
      </c>
      <c r="D1445" s="2">
        <f t="shared" si="134"/>
        <v>0.72817397913344661</v>
      </c>
      <c r="E1445" s="2">
        <f t="shared" si="133"/>
        <v>-2.7541609832439806E-2</v>
      </c>
      <c r="F1445" s="2">
        <f t="shared" ref="F1445:F1508" si="137">(E1445*(2/(10)))+((1-(2/10))*F1444)</f>
        <v>-2.1690456783150631E-2</v>
      </c>
      <c r="G1445" s="2">
        <f t="shared" si="135"/>
        <v>-5.8511530492891747E-3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0.71</v>
      </c>
      <c r="C1446" s="2">
        <f t="shared" si="132"/>
        <v>0.70361200479315955</v>
      </c>
      <c r="D1446" s="2">
        <f t="shared" si="134"/>
        <v>0.72682775845689507</v>
      </c>
      <c r="E1446" s="2">
        <f t="shared" si="133"/>
        <v>-2.3215753663735517E-2</v>
      </c>
      <c r="F1446" s="2">
        <f t="shared" si="137"/>
        <v>-2.1995516159267609E-2</v>
      </c>
      <c r="G1446" s="2">
        <f t="shared" si="135"/>
        <v>-1.2202375044679074E-3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0.71</v>
      </c>
      <c r="C1447" s="2">
        <f t="shared" si="132"/>
        <v>0.70921015790190423</v>
      </c>
      <c r="D1447" s="2">
        <f t="shared" si="134"/>
        <v>0.72558125783045846</v>
      </c>
      <c r="E1447" s="2">
        <f t="shared" si="133"/>
        <v>-1.6371099928554234E-2</v>
      </c>
      <c r="F1447" s="2">
        <f t="shared" si="137"/>
        <v>-2.0870632913124937E-2</v>
      </c>
      <c r="G1447" s="2">
        <f t="shared" si="135"/>
        <v>4.4995329845707033E-3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0.7</v>
      </c>
      <c r="C1448" s="2">
        <f t="shared" si="132"/>
        <v>0.7139470566862266</v>
      </c>
      <c r="D1448" s="2">
        <f t="shared" si="134"/>
        <v>0.72368634984301705</v>
      </c>
      <c r="E1448" s="2">
        <f t="shared" si="133"/>
        <v>-9.7392931567904517E-3</v>
      </c>
      <c r="F1448" s="2">
        <f t="shared" si="137"/>
        <v>-1.8644364961858041E-2</v>
      </c>
      <c r="G1448" s="2">
        <f t="shared" si="135"/>
        <v>8.9050718050675895E-3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0.71</v>
      </c>
      <c r="C1449" s="2">
        <f t="shared" si="132"/>
        <v>0.71949366334988407</v>
      </c>
      <c r="D1449" s="2">
        <f t="shared" si="134"/>
        <v>0.72267254615094179</v>
      </c>
      <c r="E1449" s="2">
        <f t="shared" si="133"/>
        <v>-3.1788828010577141E-3</v>
      </c>
      <c r="F1449" s="2">
        <f t="shared" si="137"/>
        <v>-1.5551268529697976E-2</v>
      </c>
      <c r="G1449" s="2">
        <f t="shared" si="135"/>
        <v>1.2372385728640262E-2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0.7</v>
      </c>
      <c r="C1450" s="2">
        <f t="shared" si="132"/>
        <v>0.72418694591144039</v>
      </c>
      <c r="D1450" s="2">
        <f t="shared" si="134"/>
        <v>0.72099309828790903</v>
      </c>
      <c r="E1450" s="2">
        <f t="shared" si="133"/>
        <v>3.1938476235313651E-3</v>
      </c>
      <c r="F1450" s="2">
        <f t="shared" si="137"/>
        <v>-1.1802245299052109E-2</v>
      </c>
      <c r="G1450" s="2">
        <f t="shared" si="135"/>
        <v>1.4996092922583474E-2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0.69</v>
      </c>
      <c r="C1451" s="2">
        <f t="shared" si="132"/>
        <v>0.72815818500198803</v>
      </c>
      <c r="D1451" s="2">
        <f t="shared" si="134"/>
        <v>0.71869731322954544</v>
      </c>
      <c r="E1451" s="2">
        <f t="shared" si="133"/>
        <v>9.4608717724425917E-3</v>
      </c>
      <c r="F1451" s="2">
        <f t="shared" si="137"/>
        <v>-7.5496218847531694E-3</v>
      </c>
      <c r="G1451" s="2">
        <f t="shared" si="135"/>
        <v>1.7010493657195761E-2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0.7</v>
      </c>
      <c r="C1452" s="2">
        <f t="shared" si="132"/>
        <v>0.73305692577091297</v>
      </c>
      <c r="D1452" s="2">
        <f t="shared" si="134"/>
        <v>0.71731232706439385</v>
      </c>
      <c r="E1452" s="2">
        <f t="shared" si="133"/>
        <v>1.574459870651912E-2</v>
      </c>
      <c r="F1452" s="2">
        <f t="shared" si="137"/>
        <v>-2.8907777664987123E-3</v>
      </c>
      <c r="G1452" s="2">
        <f t="shared" si="135"/>
        <v>1.8635376473017832E-2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0.7</v>
      </c>
      <c r="C1453" s="2">
        <f t="shared" si="132"/>
        <v>0.73566355257538796</v>
      </c>
      <c r="D1453" s="2">
        <f t="shared" si="134"/>
        <v>0.71602993246703128</v>
      </c>
      <c r="E1453" s="2">
        <f t="shared" si="133"/>
        <v>1.9633620108356675E-2</v>
      </c>
      <c r="F1453" s="2">
        <f t="shared" si="137"/>
        <v>1.6141018084723652E-3</v>
      </c>
      <c r="G1453" s="2">
        <f t="shared" si="135"/>
        <v>1.801951829988431E-2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0.7</v>
      </c>
      <c r="C1454" s="2">
        <f t="shared" si="132"/>
        <v>0.73479223679455907</v>
      </c>
      <c r="D1454" s="2">
        <f t="shared" si="134"/>
        <v>0.714842530062066</v>
      </c>
      <c r="E1454" s="2">
        <f t="shared" si="133"/>
        <v>1.9949706732493078E-2</v>
      </c>
      <c r="F1454" s="2">
        <f t="shared" si="137"/>
        <v>5.2812227932765082E-3</v>
      </c>
      <c r="G1454" s="2">
        <f t="shared" si="135"/>
        <v>1.4668483939216569E-2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0.71</v>
      </c>
      <c r="C1455" s="2">
        <f t="shared" si="132"/>
        <v>0.73405496959539618</v>
      </c>
      <c r="D1455" s="2">
        <f t="shared" si="134"/>
        <v>0.71448382413154266</v>
      </c>
      <c r="E1455" s="2">
        <f t="shared" si="133"/>
        <v>1.9571145463853523E-2</v>
      </c>
      <c r="F1455" s="2">
        <f t="shared" si="137"/>
        <v>8.1392073273919112E-3</v>
      </c>
      <c r="G1455" s="2">
        <f t="shared" si="135"/>
        <v>1.1431938136461612E-2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0.71</v>
      </c>
      <c r="C1456" s="2">
        <f t="shared" si="132"/>
        <v>0.73035420504225834</v>
      </c>
      <c r="D1456" s="2">
        <f t="shared" si="134"/>
        <v>0.71415168901068771</v>
      </c>
      <c r="E1456" s="2">
        <f t="shared" si="133"/>
        <v>1.6202516031570635E-2</v>
      </c>
      <c r="F1456" s="2">
        <f t="shared" si="137"/>
        <v>9.751869068227656E-3</v>
      </c>
      <c r="G1456" s="2">
        <f t="shared" si="135"/>
        <v>6.4506469633429792E-3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0.71</v>
      </c>
      <c r="C1457" s="2">
        <f t="shared" si="132"/>
        <v>0.72722278888191094</v>
      </c>
      <c r="D1457" s="2">
        <f t="shared" si="134"/>
        <v>0.71384415649137756</v>
      </c>
      <c r="E1457" s="2">
        <f t="shared" si="133"/>
        <v>1.3378632390533385E-2</v>
      </c>
      <c r="F1457" s="2">
        <f t="shared" si="137"/>
        <v>1.0477221732688802E-2</v>
      </c>
      <c r="G1457" s="2">
        <f t="shared" si="135"/>
        <v>2.9014106578445827E-3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0.7</v>
      </c>
      <c r="C1458" s="2">
        <f t="shared" si="132"/>
        <v>0.72303466751546308</v>
      </c>
      <c r="D1458" s="2">
        <f t="shared" si="134"/>
        <v>0.7128186634179422</v>
      </c>
      <c r="E1458" s="2">
        <f t="shared" si="133"/>
        <v>1.0216004097520881E-2</v>
      </c>
      <c r="F1458" s="2">
        <f t="shared" si="137"/>
        <v>1.0424978205655218E-2</v>
      </c>
      <c r="G1458" s="2">
        <f t="shared" si="135"/>
        <v>-2.0897410813433721E-4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0.7</v>
      </c>
      <c r="C1459" s="2">
        <f t="shared" si="132"/>
        <v>0.72102933405154568</v>
      </c>
      <c r="D1459" s="2">
        <f t="shared" si="134"/>
        <v>0.7118691327943909</v>
      </c>
      <c r="E1459" s="2">
        <f t="shared" si="133"/>
        <v>9.1602012571547764E-3</v>
      </c>
      <c r="F1459" s="2">
        <f t="shared" si="137"/>
        <v>1.0172022815955131E-2</v>
      </c>
      <c r="G1459" s="2">
        <f t="shared" si="135"/>
        <v>-1.0118215588003545E-3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0.71</v>
      </c>
      <c r="C1460" s="2">
        <f t="shared" si="132"/>
        <v>0.71779405188976941</v>
      </c>
      <c r="D1460" s="2">
        <f t="shared" si="134"/>
        <v>0.71173067851332494</v>
      </c>
      <c r="E1460" s="2">
        <f t="shared" si="133"/>
        <v>6.0633733764444697E-3</v>
      </c>
      <c r="F1460" s="2">
        <f t="shared" si="137"/>
        <v>9.3502929280530004E-3</v>
      </c>
      <c r="G1460" s="2">
        <f t="shared" si="135"/>
        <v>-3.2869195516085307E-3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0.71</v>
      </c>
      <c r="C1461" s="2">
        <f t="shared" si="132"/>
        <v>0.71351804390672791</v>
      </c>
      <c r="D1461" s="2">
        <f t="shared" si="134"/>
        <v>0.71160248010493055</v>
      </c>
      <c r="E1461" s="2">
        <f t="shared" si="133"/>
        <v>1.9155638017973597E-3</v>
      </c>
      <c r="F1461" s="2">
        <f t="shared" si="137"/>
        <v>7.8633471028018726E-3</v>
      </c>
      <c r="G1461" s="2">
        <f t="shared" si="135"/>
        <v>-5.9477833010045129E-3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0.72</v>
      </c>
      <c r="C1462" s="2">
        <f t="shared" si="132"/>
        <v>0.71143834484415436</v>
      </c>
      <c r="D1462" s="2">
        <f t="shared" si="134"/>
        <v>0.71222451861567648</v>
      </c>
      <c r="E1462" s="2">
        <f t="shared" si="133"/>
        <v>-7.8617377152212509E-4</v>
      </c>
      <c r="F1462" s="2">
        <f t="shared" si="137"/>
        <v>6.1334429279370729E-3</v>
      </c>
      <c r="G1462" s="2">
        <f t="shared" si="135"/>
        <v>-6.919616699459198E-3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0.72</v>
      </c>
      <c r="C1463" s="2">
        <f t="shared" si="132"/>
        <v>0.7096785994835153</v>
      </c>
      <c r="D1463" s="2">
        <f t="shared" si="134"/>
        <v>0.71280048019970044</v>
      </c>
      <c r="E1463" s="2">
        <f t="shared" si="133"/>
        <v>-3.1218807161851325E-3</v>
      </c>
      <c r="F1463" s="2">
        <f t="shared" si="137"/>
        <v>4.2823781991126316E-3</v>
      </c>
      <c r="G1463" s="2">
        <f t="shared" si="135"/>
        <v>-7.4042589152977642E-3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0.75</v>
      </c>
      <c r="C1464" s="2">
        <f t="shared" si="132"/>
        <v>0.7081895841783592</v>
      </c>
      <c r="D1464" s="2">
        <f t="shared" si="134"/>
        <v>0.71555600018490784</v>
      </c>
      <c r="E1464" s="2">
        <f t="shared" si="133"/>
        <v>-7.3664160065486373E-3</v>
      </c>
      <c r="F1464" s="2">
        <f t="shared" si="137"/>
        <v>1.9526193579803778E-3</v>
      </c>
      <c r="G1464" s="2">
        <f t="shared" si="135"/>
        <v>-9.3190353645290144E-3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0.76</v>
      </c>
      <c r="C1465" s="2">
        <f t="shared" si="132"/>
        <v>0.7084681096893809</v>
      </c>
      <c r="D1465" s="2">
        <f t="shared" si="134"/>
        <v>0.71884814831935906</v>
      </c>
      <c r="E1465" s="2">
        <f t="shared" si="133"/>
        <v>-1.0380038629978161E-2</v>
      </c>
      <c r="F1465" s="2">
        <f t="shared" si="137"/>
        <v>-5.1391223961133018E-4</v>
      </c>
      <c r="G1465" s="2">
        <f t="shared" si="135"/>
        <v>-9.8661263903668302E-3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0.78</v>
      </c>
      <c r="C1466" s="2">
        <f t="shared" si="132"/>
        <v>0.70870378512178389</v>
      </c>
      <c r="D1466" s="2">
        <f t="shared" si="134"/>
        <v>0.72337791511051774</v>
      </c>
      <c r="E1466" s="2">
        <f t="shared" si="133"/>
        <v>-1.4674129988733853E-2</v>
      </c>
      <c r="F1466" s="2">
        <f t="shared" si="137"/>
        <v>-3.3459557894358351E-3</v>
      </c>
      <c r="G1466" s="2">
        <f t="shared" si="135"/>
        <v>-1.1328174199298017E-2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0.8</v>
      </c>
      <c r="C1467" s="2">
        <f t="shared" si="132"/>
        <v>0.70890320279535557</v>
      </c>
      <c r="D1467" s="2">
        <f t="shared" si="134"/>
        <v>0.72905362510233118</v>
      </c>
      <c r="E1467" s="2">
        <f t="shared" si="133"/>
        <v>-2.0150422306975613E-2</v>
      </c>
      <c r="F1467" s="2">
        <f t="shared" si="137"/>
        <v>-6.7068490929437907E-3</v>
      </c>
      <c r="G1467" s="2">
        <f t="shared" si="135"/>
        <v>-1.3443573214031822E-2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0.79</v>
      </c>
      <c r="C1468" s="2">
        <f t="shared" si="132"/>
        <v>0.70753347928837784</v>
      </c>
      <c r="D1468" s="2">
        <f t="shared" si="134"/>
        <v>0.73356817139104735</v>
      </c>
      <c r="E1468" s="2">
        <f t="shared" si="133"/>
        <v>-2.603469210266951E-2</v>
      </c>
      <c r="F1468" s="2">
        <f t="shared" si="137"/>
        <v>-1.0572417694888935E-2</v>
      </c>
      <c r="G1468" s="2">
        <f t="shared" si="135"/>
        <v>-1.5462274407780575E-2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0.8</v>
      </c>
      <c r="C1469" s="2">
        <f t="shared" si="132"/>
        <v>0.7063744824747813</v>
      </c>
      <c r="D1469" s="2">
        <f t="shared" si="134"/>
        <v>0.73848904758430312</v>
      </c>
      <c r="E1469" s="2">
        <f t="shared" si="133"/>
        <v>-3.211456510952182E-2</v>
      </c>
      <c r="F1469" s="2">
        <f t="shared" si="137"/>
        <v>-1.4880847177815513E-2</v>
      </c>
      <c r="G1469" s="2">
        <f t="shared" si="135"/>
        <v>-1.7233717931706305E-2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0.8</v>
      </c>
      <c r="C1470" s="2">
        <f t="shared" si="132"/>
        <v>0.70693225440173801</v>
      </c>
      <c r="D1470" s="2">
        <f t="shared" si="134"/>
        <v>0.74304541442991023</v>
      </c>
      <c r="E1470" s="2">
        <f t="shared" si="133"/>
        <v>-3.611316002817222E-2</v>
      </c>
      <c r="F1470" s="2">
        <f t="shared" si="137"/>
        <v>-1.9127309747886855E-2</v>
      </c>
      <c r="G1470" s="2">
        <f t="shared" si="135"/>
        <v>-1.6985850280285365E-2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0.79</v>
      </c>
      <c r="C1471" s="2">
        <f t="shared" si="132"/>
        <v>0.70740421526300912</v>
      </c>
      <c r="D1471" s="2">
        <f t="shared" si="134"/>
        <v>0.74652353187954656</v>
      </c>
      <c r="E1471" s="2">
        <f t="shared" si="133"/>
        <v>-3.9119316616537447E-2</v>
      </c>
      <c r="F1471" s="2">
        <f t="shared" si="137"/>
        <v>-2.3125711121616974E-2</v>
      </c>
      <c r="G1471" s="2">
        <f t="shared" si="135"/>
        <v>-1.5993605494920474E-2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0.77</v>
      </c>
      <c r="C1472" s="2">
        <f t="shared" si="132"/>
        <v>0.70934202829946924</v>
      </c>
      <c r="D1472" s="2">
        <f t="shared" si="134"/>
        <v>0.74826252951809868</v>
      </c>
      <c r="E1472" s="2">
        <f t="shared" si="133"/>
        <v>-3.8920501218629444E-2</v>
      </c>
      <c r="F1472" s="2">
        <f t="shared" si="137"/>
        <v>-2.6284669141019467E-2</v>
      </c>
      <c r="G1472" s="2">
        <f t="shared" si="135"/>
        <v>-1.2635832077609977E-2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0.77</v>
      </c>
      <c r="C1473" s="2">
        <f t="shared" si="132"/>
        <v>0.71098171625339701</v>
      </c>
      <c r="D1473" s="2">
        <f t="shared" si="134"/>
        <v>0.74987271251675802</v>
      </c>
      <c r="E1473" s="2">
        <f t="shared" si="133"/>
        <v>-3.8890996263361011E-2</v>
      </c>
      <c r="F1473" s="2">
        <f t="shared" si="137"/>
        <v>-2.8805934565487776E-2</v>
      </c>
      <c r="G1473" s="2">
        <f t="shared" si="135"/>
        <v>-1.0085061697873234E-2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0.75</v>
      </c>
      <c r="C1474" s="2">
        <f t="shared" si="132"/>
        <v>0.71698452913748978</v>
      </c>
      <c r="D1474" s="2">
        <f t="shared" si="134"/>
        <v>0.74988214121922037</v>
      </c>
      <c r="E1474" s="2">
        <f t="shared" si="133"/>
        <v>-3.2897612081730587E-2</v>
      </c>
      <c r="F1474" s="2">
        <f t="shared" si="137"/>
        <v>-2.9624270068736341E-2</v>
      </c>
      <c r="G1474" s="2">
        <f t="shared" si="135"/>
        <v>-3.2733420129942466E-3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0.74</v>
      </c>
      <c r="C1475" s="2">
        <f t="shared" si="132"/>
        <v>0.72360229388556829</v>
      </c>
      <c r="D1475" s="2">
        <f t="shared" si="134"/>
        <v>0.74915013075853731</v>
      </c>
      <c r="E1475" s="2">
        <f t="shared" si="133"/>
        <v>-2.5547836872969021E-2</v>
      </c>
      <c r="F1475" s="2">
        <f t="shared" si="137"/>
        <v>-2.8808983429582879E-2</v>
      </c>
      <c r="G1475" s="2">
        <f t="shared" si="135"/>
        <v>3.2611465566138587E-3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0.73</v>
      </c>
      <c r="C1476" s="2">
        <f t="shared" si="132"/>
        <v>0.73227886405701936</v>
      </c>
      <c r="D1476" s="2">
        <f t="shared" si="134"/>
        <v>0.74773160255420124</v>
      </c>
      <c r="E1476" s="2">
        <f t="shared" si="133"/>
        <v>-1.5452738497181873E-2</v>
      </c>
      <c r="F1476" s="2">
        <f t="shared" si="137"/>
        <v>-2.6137734443102682E-2</v>
      </c>
      <c r="G1476" s="2">
        <f t="shared" si="135"/>
        <v>1.068499594592081E-2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0.73</v>
      </c>
      <c r="C1477" s="2">
        <f t="shared" si="132"/>
        <v>0.74269750035593951</v>
      </c>
      <c r="D1477" s="2">
        <f t="shared" si="134"/>
        <v>0.7464181505131493</v>
      </c>
      <c r="E1477" s="2">
        <f t="shared" si="133"/>
        <v>-3.7206501572097928E-3</v>
      </c>
      <c r="F1477" s="2">
        <f t="shared" si="137"/>
        <v>-2.1654317585924107E-2</v>
      </c>
      <c r="G1477" s="2">
        <f t="shared" si="135"/>
        <v>1.7933667428714314E-2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0.73</v>
      </c>
      <c r="C1478" s="2">
        <f t="shared" si="132"/>
        <v>0.74997480799348737</v>
      </c>
      <c r="D1478" s="2">
        <f t="shared" si="134"/>
        <v>0.74520199121587893</v>
      </c>
      <c r="E1478" s="2">
        <f t="shared" si="133"/>
        <v>4.7728167776084351E-3</v>
      </c>
      <c r="F1478" s="2">
        <f t="shared" si="137"/>
        <v>-1.63688907132176E-2</v>
      </c>
      <c r="G1478" s="2">
        <f t="shared" si="135"/>
        <v>2.1141707490826035E-2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0.73</v>
      </c>
      <c r="C1479" s="2">
        <f t="shared" si="132"/>
        <v>0.75767099137910465</v>
      </c>
      <c r="D1479" s="2">
        <f t="shared" si="134"/>
        <v>0.7440759177924805</v>
      </c>
      <c r="E1479" s="2">
        <f t="shared" si="133"/>
        <v>1.3595073586624151E-2</v>
      </c>
      <c r="F1479" s="2">
        <f t="shared" si="137"/>
        <v>-1.037609785324925E-2</v>
      </c>
      <c r="G1479" s="2">
        <f t="shared" si="135"/>
        <v>2.3971171439873401E-2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0.74</v>
      </c>
      <c r="C1480" s="2">
        <f t="shared" si="132"/>
        <v>0.76418314655155006</v>
      </c>
      <c r="D1480" s="2">
        <f t="shared" si="134"/>
        <v>0.74377399795600041</v>
      </c>
      <c r="E1480" s="2">
        <f t="shared" si="133"/>
        <v>2.0409148595549653E-2</v>
      </c>
      <c r="F1480" s="2">
        <f t="shared" si="137"/>
        <v>-4.219048563489469E-3</v>
      </c>
      <c r="G1480" s="2">
        <f t="shared" si="135"/>
        <v>2.4628197159039123E-2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0.76</v>
      </c>
      <c r="C1481" s="2">
        <f t="shared" si="132"/>
        <v>0.76815497015900391</v>
      </c>
      <c r="D1481" s="2">
        <f t="shared" si="134"/>
        <v>0.74497592403333368</v>
      </c>
      <c r="E1481" s="2">
        <f t="shared" si="133"/>
        <v>2.3179046125670233E-2</v>
      </c>
      <c r="F1481" s="2">
        <f t="shared" si="137"/>
        <v>1.2605703743424719E-3</v>
      </c>
      <c r="G1481" s="2">
        <f t="shared" si="135"/>
        <v>2.191847575132776E-2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0.76</v>
      </c>
      <c r="C1482" s="2">
        <f t="shared" si="132"/>
        <v>0.76843882090377258</v>
      </c>
      <c r="D1482" s="2">
        <f t="shared" si="134"/>
        <v>0.74608881854938303</v>
      </c>
      <c r="E1482" s="2">
        <f t="shared" si="133"/>
        <v>2.2350002354389553E-2</v>
      </c>
      <c r="F1482" s="2">
        <f t="shared" si="137"/>
        <v>5.4784567703518878E-3</v>
      </c>
      <c r="G1482" s="2">
        <f t="shared" si="135"/>
        <v>1.6871545584037667E-2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0.78</v>
      </c>
      <c r="C1483" s="2">
        <f t="shared" si="132"/>
        <v>0.76867900230319219</v>
      </c>
      <c r="D1483" s="2">
        <f t="shared" si="134"/>
        <v>0.74860075791609548</v>
      </c>
      <c r="E1483" s="2">
        <f t="shared" si="133"/>
        <v>2.0078244387096711E-2</v>
      </c>
      <c r="F1483" s="2">
        <f t="shared" si="137"/>
        <v>8.3984142937008517E-3</v>
      </c>
      <c r="G1483" s="2">
        <f t="shared" si="135"/>
        <v>1.1679830093395859E-2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0.79</v>
      </c>
      <c r="C1484" s="2">
        <f t="shared" si="132"/>
        <v>0.76580530964116267</v>
      </c>
      <c r="D1484" s="2">
        <f t="shared" si="134"/>
        <v>0.75166736844082915</v>
      </c>
      <c r="E1484" s="2">
        <f t="shared" si="133"/>
        <v>1.4137941200333515E-2</v>
      </c>
      <c r="F1484" s="2">
        <f t="shared" si="137"/>
        <v>9.5463196750273857E-3</v>
      </c>
      <c r="G1484" s="2">
        <f t="shared" si="135"/>
        <v>4.591621525306129E-3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0.76</v>
      </c>
      <c r="C1485" s="2">
        <f t="shared" si="132"/>
        <v>0.76183526200406071</v>
      </c>
      <c r="D1485" s="2">
        <f t="shared" si="134"/>
        <v>0.75228460040817513</v>
      </c>
      <c r="E1485" s="2">
        <f t="shared" si="133"/>
        <v>9.5506615958855789E-3</v>
      </c>
      <c r="F1485" s="2">
        <f t="shared" si="137"/>
        <v>9.547188059199024E-3</v>
      </c>
      <c r="G1485" s="2">
        <f t="shared" si="135"/>
        <v>3.4735366865549372E-6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5">
        <f>TITRES_STAT!D1489</f>
        <v>0.78</v>
      </c>
      <c r="C1486" s="2">
        <f t="shared" si="132"/>
        <v>0.75693752938805137</v>
      </c>
      <c r="D1486" s="2">
        <f t="shared" si="134"/>
        <v>0.7543375929705326</v>
      </c>
      <c r="E1486" s="2">
        <f t="shared" si="133"/>
        <v>2.5999364175187667E-3</v>
      </c>
      <c r="F1486" s="2">
        <f t="shared" si="137"/>
        <v>8.1577377308629725E-3</v>
      </c>
      <c r="G1486" s="2">
        <f t="shared" si="135"/>
        <v>-5.5578013133442059E-3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0.78</v>
      </c>
      <c r="C1487" s="2">
        <f t="shared" ref="C1487:C1550" si="138">$C$4*B1477+C1486*(1-$C$4)</f>
        <v>0.75279329409758189</v>
      </c>
      <c r="D1487" s="2">
        <f t="shared" si="134"/>
        <v>0.75623851200975245</v>
      </c>
      <c r="E1487" s="2">
        <f t="shared" si="133"/>
        <v>-3.4452179121705617E-3</v>
      </c>
      <c r="F1487" s="2">
        <f t="shared" si="137"/>
        <v>5.8371466022562662E-3</v>
      </c>
      <c r="G1487" s="2">
        <f t="shared" si="135"/>
        <v>-9.2823645144268288E-3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0.76</v>
      </c>
      <c r="C1488" s="2">
        <f t="shared" si="138"/>
        <v>0.74928663346718472</v>
      </c>
      <c r="D1488" s="2">
        <f t="shared" si="134"/>
        <v>0.75651714074977083</v>
      </c>
      <c r="E1488" s="2">
        <f t="shared" si="133"/>
        <v>-7.2305072825861183E-3</v>
      </c>
      <c r="F1488" s="2">
        <f t="shared" si="137"/>
        <v>3.2236158252877891E-3</v>
      </c>
      <c r="G1488" s="2">
        <f t="shared" si="135"/>
        <v>-1.0454123107873907E-2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0.76</v>
      </c>
      <c r="C1489" s="2">
        <f t="shared" si="138"/>
        <v>0.74631945908761788</v>
      </c>
      <c r="D1489" s="2">
        <f t="shared" si="134"/>
        <v>0.7567751303238619</v>
      </c>
      <c r="E1489" s="2">
        <f t="shared" si="133"/>
        <v>-1.0455671236244024E-2</v>
      </c>
      <c r="F1489" s="2">
        <f t="shared" si="137"/>
        <v>4.8775841298142643E-4</v>
      </c>
      <c r="G1489" s="2">
        <f t="shared" si="135"/>
        <v>-1.094342964922545E-2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0.78</v>
      </c>
      <c r="C1490" s="2">
        <f t="shared" si="138"/>
        <v>0.74534723461259966</v>
      </c>
      <c r="D1490" s="2">
        <f t="shared" si="134"/>
        <v>0.75849549104061287</v>
      </c>
      <c r="E1490" s="2">
        <f t="shared" si="133"/>
        <v>-1.3148256428013205E-2</v>
      </c>
      <c r="F1490" s="2">
        <f t="shared" si="137"/>
        <v>-2.2394445552174997E-3</v>
      </c>
      <c r="G1490" s="2">
        <f t="shared" si="135"/>
        <v>-1.0908811872795705E-2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0.8</v>
      </c>
      <c r="C1491" s="2">
        <f t="shared" si="138"/>
        <v>0.74760150621066124</v>
      </c>
      <c r="D1491" s="2">
        <f t="shared" si="134"/>
        <v>0.76156989911167861</v>
      </c>
      <c r="E1491" s="2">
        <f t="shared" si="133"/>
        <v>-1.3968392901017368E-2</v>
      </c>
      <c r="F1491" s="2">
        <f t="shared" si="137"/>
        <v>-4.5852342243774737E-3</v>
      </c>
      <c r="G1491" s="2">
        <f t="shared" si="135"/>
        <v>-9.3831586766398942E-3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0.79</v>
      </c>
      <c r="C1492" s="2">
        <f t="shared" si="138"/>
        <v>0.74950896679363643</v>
      </c>
      <c r="D1492" s="2">
        <f t="shared" si="134"/>
        <v>0.7636758325108135</v>
      </c>
      <c r="E1492" s="2">
        <f t="shared" si="133"/>
        <v>-1.4166865717177068E-2</v>
      </c>
      <c r="F1492" s="2">
        <f t="shared" si="137"/>
        <v>-6.501560522937393E-3</v>
      </c>
      <c r="G1492" s="2">
        <f t="shared" si="135"/>
        <v>-7.6653051942396754E-3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0.8</v>
      </c>
      <c r="C1493" s="2">
        <f t="shared" si="138"/>
        <v>0.75419989497923079</v>
      </c>
      <c r="D1493" s="2">
        <f t="shared" si="134"/>
        <v>0.76636651158408653</v>
      </c>
      <c r="E1493" s="2">
        <f t="shared" si="133"/>
        <v>-1.216661660485574E-2</v>
      </c>
      <c r="F1493" s="2">
        <f t="shared" si="137"/>
        <v>-7.6345717393210633E-3</v>
      </c>
      <c r="G1493" s="2">
        <f t="shared" si="135"/>
        <v>-4.5320448655346767E-3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0.81</v>
      </c>
      <c r="C1494" s="2">
        <f t="shared" si="138"/>
        <v>0.7597076034439646</v>
      </c>
      <c r="D1494" s="2">
        <f t="shared" si="134"/>
        <v>0.76959862183711714</v>
      </c>
      <c r="E1494" s="2">
        <f t="shared" si="133"/>
        <v>-9.8910183931525397E-3</v>
      </c>
      <c r="F1494" s="2">
        <f t="shared" si="137"/>
        <v>-8.0858610700873593E-3</v>
      </c>
      <c r="G1494" s="2">
        <f t="shared" si="135"/>
        <v>-1.8051573230651805E-3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0.82</v>
      </c>
      <c r="C1495" s="2">
        <f t="shared" si="138"/>
        <v>0.75975258752950847</v>
      </c>
      <c r="D1495" s="2">
        <f t="shared" si="134"/>
        <v>0.77333205725658993</v>
      </c>
      <c r="E1495" s="2">
        <f t="shared" si="133"/>
        <v>-1.3579469727081461E-2</v>
      </c>
      <c r="F1495" s="2">
        <f t="shared" si="137"/>
        <v>-9.1845828014861797E-3</v>
      </c>
      <c r="G1495" s="2">
        <f t="shared" si="135"/>
        <v>-4.3948869255952816E-3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0.83</v>
      </c>
      <c r="C1496" s="2">
        <f t="shared" si="138"/>
        <v>0.7628675740634302</v>
      </c>
      <c r="D1496" s="2">
        <f t="shared" si="134"/>
        <v>0.77752968264499067</v>
      </c>
      <c r="E1496" s="2">
        <f t="shared" si="133"/>
        <v>-1.4662108581560473E-2</v>
      </c>
      <c r="F1496" s="2">
        <f t="shared" si="137"/>
        <v>-1.0280087957501039E-2</v>
      </c>
      <c r="G1496" s="2">
        <f t="shared" si="135"/>
        <v>-4.3820206240594347E-3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0.83</v>
      </c>
      <c r="C1497" s="2">
        <f t="shared" si="138"/>
        <v>0.76550333189982556</v>
      </c>
      <c r="D1497" s="2">
        <f t="shared" si="134"/>
        <v>0.78141637281943577</v>
      </c>
      <c r="E1497" s="2">
        <f t="shared" si="133"/>
        <v>-1.5913040919610211E-2</v>
      </c>
      <c r="F1497" s="2">
        <f t="shared" si="137"/>
        <v>-1.1406678549922875E-2</v>
      </c>
      <c r="G1497" s="2">
        <f t="shared" si="135"/>
        <v>-4.5063623696873362E-3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0.8</v>
      </c>
      <c r="C1498" s="2">
        <f t="shared" si="138"/>
        <v>0.76465666545369848</v>
      </c>
      <c r="D1498" s="2">
        <f t="shared" si="134"/>
        <v>0.78279293779577386</v>
      </c>
      <c r="E1498" s="2">
        <f t="shared" si="133"/>
        <v>-1.8136272342075377E-2</v>
      </c>
      <c r="F1498" s="2">
        <f t="shared" si="137"/>
        <v>-1.2752597308353375E-2</v>
      </c>
      <c r="G1498" s="2">
        <f t="shared" si="135"/>
        <v>-5.3836750337220018E-3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0.82</v>
      </c>
      <c r="C1499" s="2">
        <f t="shared" si="138"/>
        <v>0.76394025538389865</v>
      </c>
      <c r="D1499" s="2">
        <f t="shared" si="134"/>
        <v>0.78554901647756836</v>
      </c>
      <c r="E1499" s="2">
        <f t="shared" si="133"/>
        <v>-2.1608761093669715E-2</v>
      </c>
      <c r="F1499" s="2">
        <f t="shared" si="137"/>
        <v>-1.4523830065416642E-2</v>
      </c>
      <c r="G1499" s="2">
        <f t="shared" si="135"/>
        <v>-7.0849310282530727E-3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0.83</v>
      </c>
      <c r="C1500" s="2">
        <f t="shared" si="138"/>
        <v>0.76641098532483731</v>
      </c>
      <c r="D1500" s="2">
        <f t="shared" si="134"/>
        <v>0.78884168192367443</v>
      </c>
      <c r="E1500" s="2">
        <f t="shared" ref="E1500:E1563" si="139">C1500-D1500</f>
        <v>-2.2430696598837119E-2</v>
      </c>
      <c r="F1500" s="2">
        <f t="shared" si="137"/>
        <v>-1.6105203372100738E-2</v>
      </c>
      <c r="G1500" s="2">
        <f t="shared" si="135"/>
        <v>-6.3254932267363811E-3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0.82</v>
      </c>
      <c r="C1501" s="2">
        <f t="shared" si="138"/>
        <v>0.77157852604409316</v>
      </c>
      <c r="D1501" s="2">
        <f t="shared" ref="D1501:D1564" si="140">$D$4*B1501+(1-$D$4)*D1500</f>
        <v>0.79114970548488373</v>
      </c>
      <c r="E1501" s="2">
        <f t="shared" si="139"/>
        <v>-1.9571179440790565E-2</v>
      </c>
      <c r="F1501" s="2">
        <f t="shared" si="137"/>
        <v>-1.6798398585838703E-2</v>
      </c>
      <c r="G1501" s="2">
        <f t="shared" si="135"/>
        <v>-2.7727808549518618E-3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0.82</v>
      </c>
      <c r="C1502" s="2">
        <f t="shared" si="138"/>
        <v>0.77441259896038661</v>
      </c>
      <c r="D1502" s="2">
        <f t="shared" si="140"/>
        <v>0.79328676433785528</v>
      </c>
      <c r="E1502" s="2">
        <f t="shared" si="139"/>
        <v>-1.8874165377468666E-2</v>
      </c>
      <c r="F1502" s="2">
        <f t="shared" si="137"/>
        <v>-1.7213551944164698E-2</v>
      </c>
      <c r="G1502" s="2">
        <f t="shared" si="135"/>
        <v>-1.6606134333039674E-3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0.79</v>
      </c>
      <c r="C1503" s="2">
        <f t="shared" si="138"/>
        <v>0.77834912219725017</v>
      </c>
      <c r="D1503" s="2">
        <f t="shared" si="140"/>
        <v>0.79304330031282899</v>
      </c>
      <c r="E1503" s="2">
        <f t="shared" si="139"/>
        <v>-1.4694178115578826E-2</v>
      </c>
      <c r="F1503" s="2">
        <f t="shared" si="137"/>
        <v>-1.6709677178447523E-2</v>
      </c>
      <c r="G1503" s="2">
        <f t="shared" si="135"/>
        <v>2.0154990628686968E-3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0.79</v>
      </c>
      <c r="C1504" s="2">
        <f t="shared" si="138"/>
        <v>0.78321848801305793</v>
      </c>
      <c r="D1504" s="2">
        <f t="shared" si="140"/>
        <v>0.79281787066002685</v>
      </c>
      <c r="E1504" s="2">
        <f t="shared" si="139"/>
        <v>-9.5993826469689125E-3</v>
      </c>
      <c r="F1504" s="2">
        <f t="shared" si="137"/>
        <v>-1.5287618272151802E-2</v>
      </c>
      <c r="G1504" s="2">
        <f t="shared" si="135"/>
        <v>5.6882356251828897E-3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0.8</v>
      </c>
      <c r="C1505" s="2">
        <f t="shared" si="138"/>
        <v>0.78887718216489522</v>
      </c>
      <c r="D1505" s="2">
        <f t="shared" si="140"/>
        <v>0.79334988024076558</v>
      </c>
      <c r="E1505" s="2">
        <f t="shared" si="139"/>
        <v>-4.4726980758703627E-3</v>
      </c>
      <c r="F1505" s="2">
        <f t="shared" si="137"/>
        <v>-1.3124634232895515E-2</v>
      </c>
      <c r="G1505" s="2">
        <f t="shared" si="135"/>
        <v>8.6519361570251523E-3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0.79</v>
      </c>
      <c r="C1506" s="2">
        <f t="shared" si="138"/>
        <v>0.79520376952414207</v>
      </c>
      <c r="D1506" s="2">
        <f t="shared" si="140"/>
        <v>0.79310174096367181</v>
      </c>
      <c r="E1506" s="2">
        <f t="shared" si="139"/>
        <v>2.1020285604702593E-3</v>
      </c>
      <c r="F1506" s="2">
        <f t="shared" si="137"/>
        <v>-1.0079301674222361E-2</v>
      </c>
      <c r="G1506" s="2">
        <f t="shared" si="135"/>
        <v>1.218133023469262E-2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0.8</v>
      </c>
      <c r="C1507" s="2">
        <f t="shared" si="138"/>
        <v>0.80055703575119708</v>
      </c>
      <c r="D1507" s="2">
        <f t="shared" si="140"/>
        <v>0.79361272311451092</v>
      </c>
      <c r="E1507" s="2">
        <f t="shared" si="139"/>
        <v>6.9443126366861563E-3</v>
      </c>
      <c r="F1507" s="2">
        <f t="shared" si="137"/>
        <v>-6.6745788120406583E-3</v>
      </c>
      <c r="G1507" s="2">
        <f t="shared" si="135"/>
        <v>1.3618891448726814E-2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0.79</v>
      </c>
      <c r="C1508" s="2">
        <f t="shared" si="138"/>
        <v>0.80047133794332059</v>
      </c>
      <c r="D1508" s="2">
        <f t="shared" si="140"/>
        <v>0.79334511399491758</v>
      </c>
      <c r="E1508" s="2">
        <f t="shared" si="139"/>
        <v>7.1262239484030099E-3</v>
      </c>
      <c r="F1508" s="2">
        <f t="shared" si="137"/>
        <v>-3.9144182599519248E-3</v>
      </c>
      <c r="G1508" s="2">
        <f t="shared" ref="G1508:G1571" si="141">E1508-F1508</f>
        <v>1.1040642208354934E-2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0.78</v>
      </c>
      <c r="C1509" s="2">
        <f t="shared" si="138"/>
        <v>0.8034757474905021</v>
      </c>
      <c r="D1509" s="2">
        <f t="shared" si="140"/>
        <v>0.79235658703233114</v>
      </c>
      <c r="E1509" s="2">
        <f t="shared" si="139"/>
        <v>1.1119160458170962E-2</v>
      </c>
      <c r="F1509" s="2">
        <f t="shared" ref="F1509:F1572" si="143">(E1509*(2/(10)))+((1-(2/10))*F1508)</f>
        <v>-9.0770251632734745E-4</v>
      </c>
      <c r="G1509" s="2">
        <f t="shared" si="141"/>
        <v>1.2026862974498309E-2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0.79</v>
      </c>
      <c r="C1510" s="2">
        <f t="shared" si="138"/>
        <v>0.80755640172273246</v>
      </c>
      <c r="D1510" s="2">
        <f t="shared" si="140"/>
        <v>0.79218202502993629</v>
      </c>
      <c r="E1510" s="2">
        <f t="shared" si="139"/>
        <v>1.5374376692796177E-2</v>
      </c>
      <c r="F1510" s="2">
        <f t="shared" si="143"/>
        <v>2.3487133254973579E-3</v>
      </c>
      <c r="G1510" s="2">
        <f t="shared" si="141"/>
        <v>1.302566336729882E-2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0.78</v>
      </c>
      <c r="C1511" s="2">
        <f t="shared" si="138"/>
        <v>0.80947080145769668</v>
      </c>
      <c r="D1511" s="2">
        <f t="shared" si="140"/>
        <v>0.79127965280549661</v>
      </c>
      <c r="E1511" s="2">
        <f t="shared" si="139"/>
        <v>1.8191148652200062E-2</v>
      </c>
      <c r="F1511" s="2">
        <f t="shared" si="143"/>
        <v>5.5172003908378984E-3</v>
      </c>
      <c r="G1511" s="2">
        <f t="shared" si="141"/>
        <v>1.2673948261362164E-2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0.75</v>
      </c>
      <c r="C1512" s="2">
        <f t="shared" si="138"/>
        <v>0.81109067815651259</v>
      </c>
      <c r="D1512" s="2">
        <f t="shared" si="140"/>
        <v>0.78822190074583021</v>
      </c>
      <c r="E1512" s="2">
        <f t="shared" si="139"/>
        <v>2.2868777410682384E-2</v>
      </c>
      <c r="F1512" s="2">
        <f t="shared" si="143"/>
        <v>8.9875157948067948E-3</v>
      </c>
      <c r="G1512" s="2">
        <f t="shared" si="141"/>
        <v>1.3881261615875589E-2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0.75</v>
      </c>
      <c r="C1513" s="2">
        <f t="shared" si="138"/>
        <v>0.80784595844012608</v>
      </c>
      <c r="D1513" s="2">
        <f t="shared" si="140"/>
        <v>0.78539064883873166</v>
      </c>
      <c r="E1513" s="2">
        <f t="shared" si="139"/>
        <v>2.2455309601394413E-2</v>
      </c>
      <c r="F1513" s="2">
        <f t="shared" si="143"/>
        <v>1.168107455612432E-2</v>
      </c>
      <c r="G1513" s="2">
        <f t="shared" si="141"/>
        <v>1.0774235045270093E-2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0.75</v>
      </c>
      <c r="C1514" s="2">
        <f t="shared" si="138"/>
        <v>0.80510042637241441</v>
      </c>
      <c r="D1514" s="2">
        <f t="shared" si="140"/>
        <v>0.78276911929512194</v>
      </c>
      <c r="E1514" s="2">
        <f t="shared" si="139"/>
        <v>2.2331307077292473E-2</v>
      </c>
      <c r="F1514" s="2">
        <f t="shared" si="143"/>
        <v>1.381112106035795E-2</v>
      </c>
      <c r="G1514" s="2">
        <f t="shared" si="141"/>
        <v>8.5201860169345223E-3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0.75</v>
      </c>
      <c r="C1515" s="2">
        <f t="shared" si="138"/>
        <v>0.80431574539204298</v>
      </c>
      <c r="D1515" s="2">
        <f t="shared" si="140"/>
        <v>0.78034177712511299</v>
      </c>
      <c r="E1515" s="2">
        <f t="shared" si="139"/>
        <v>2.397396826692999E-2</v>
      </c>
      <c r="F1515" s="2">
        <f t="shared" si="143"/>
        <v>1.5843690501672357E-2</v>
      </c>
      <c r="G1515" s="2">
        <f t="shared" si="141"/>
        <v>8.1302777652576333E-3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0.74</v>
      </c>
      <c r="C1516" s="2">
        <f t="shared" si="138"/>
        <v>0.80211332302403637</v>
      </c>
      <c r="D1516" s="2">
        <f t="shared" si="140"/>
        <v>0.77735349733806758</v>
      </c>
      <c r="E1516" s="2">
        <f t="shared" si="139"/>
        <v>2.4759825685968795E-2</v>
      </c>
      <c r="F1516" s="2">
        <f t="shared" si="143"/>
        <v>1.7626917538531645E-2</v>
      </c>
      <c r="G1516" s="2">
        <f t="shared" si="141"/>
        <v>7.1329081474371496E-3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0.72</v>
      </c>
      <c r="C1517" s="2">
        <f t="shared" si="138"/>
        <v>0.8017881964049538</v>
      </c>
      <c r="D1517" s="2">
        <f t="shared" si="140"/>
        <v>0.77310509012784034</v>
      </c>
      <c r="E1517" s="2">
        <f t="shared" si="139"/>
        <v>2.8683106277113457E-2</v>
      </c>
      <c r="F1517" s="2">
        <f t="shared" si="143"/>
        <v>1.9838155286248008E-2</v>
      </c>
      <c r="G1517" s="2">
        <f t="shared" si="141"/>
        <v>8.8449509908654494E-3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0.74</v>
      </c>
      <c r="C1518" s="2">
        <f t="shared" si="138"/>
        <v>0.79997462772726868</v>
      </c>
      <c r="D1518" s="2">
        <f t="shared" si="140"/>
        <v>0.77065286122948173</v>
      </c>
      <c r="E1518" s="2">
        <f t="shared" si="139"/>
        <v>2.932176649778695E-2</v>
      </c>
      <c r="F1518" s="2">
        <f t="shared" si="143"/>
        <v>2.1734877528555796E-2</v>
      </c>
      <c r="G1518" s="2">
        <f t="shared" si="141"/>
        <v>7.5868889692311536E-3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0.74</v>
      </c>
      <c r="C1519" s="2">
        <f t="shared" si="138"/>
        <v>0.79690160807691968</v>
      </c>
      <c r="D1519" s="2">
        <f t="shared" si="140"/>
        <v>0.76838227891618671</v>
      </c>
      <c r="E1519" s="2">
        <f t="shared" si="139"/>
        <v>2.8519329160732965E-2</v>
      </c>
      <c r="F1519" s="2">
        <f t="shared" si="143"/>
        <v>2.309176785499123E-2</v>
      </c>
      <c r="G1519" s="2">
        <f t="shared" si="141"/>
        <v>5.4275613057417349E-3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0.75</v>
      </c>
      <c r="C1520" s="2">
        <f t="shared" si="138"/>
        <v>0.79583982221893212</v>
      </c>
      <c r="D1520" s="2">
        <f t="shared" si="140"/>
        <v>0.76702062862609888</v>
      </c>
      <c r="E1520" s="2">
        <f t="shared" si="139"/>
        <v>2.8819193592833248E-2</v>
      </c>
      <c r="F1520" s="2">
        <f t="shared" si="143"/>
        <v>2.4237253002559637E-2</v>
      </c>
      <c r="G1520" s="2">
        <f t="shared" si="141"/>
        <v>4.5819405902736109E-3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0.77</v>
      </c>
      <c r="C1521" s="2">
        <f t="shared" si="138"/>
        <v>0.79340292649294253</v>
      </c>
      <c r="D1521" s="2">
        <f t="shared" si="140"/>
        <v>0.76724132280194335</v>
      </c>
      <c r="E1521" s="2">
        <f t="shared" si="139"/>
        <v>2.616160369099918E-2</v>
      </c>
      <c r="F1521" s="2">
        <f t="shared" si="143"/>
        <v>2.4622123140247549E-2</v>
      </c>
      <c r="G1521" s="2">
        <f t="shared" si="141"/>
        <v>1.5394805507516311E-3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0.77</v>
      </c>
      <c r="C1522" s="2">
        <f t="shared" si="138"/>
        <v>0.78672555318633597</v>
      </c>
      <c r="D1522" s="2">
        <f t="shared" si="140"/>
        <v>0.76744566926105862</v>
      </c>
      <c r="E1522" s="2">
        <f t="shared" si="139"/>
        <v>1.9279883925277352E-2</v>
      </c>
      <c r="F1522" s="2">
        <f t="shared" si="143"/>
        <v>2.355367529725351E-2</v>
      </c>
      <c r="G1522" s="2">
        <f t="shared" si="141"/>
        <v>-4.2737913719761572E-3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0.74</v>
      </c>
      <c r="C1523" s="2">
        <f t="shared" si="138"/>
        <v>0.78107546808074579</v>
      </c>
      <c r="D1523" s="2">
        <f t="shared" si="140"/>
        <v>0.76541265672320236</v>
      </c>
      <c r="E1523" s="2">
        <f t="shared" si="139"/>
        <v>1.5662811357543438E-2</v>
      </c>
      <c r="F1523" s="2">
        <f t="shared" si="143"/>
        <v>2.1975502509311497E-2</v>
      </c>
      <c r="G1523" s="2">
        <f t="shared" si="141"/>
        <v>-6.3126911517680587E-3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0.71</v>
      </c>
      <c r="C1524" s="2">
        <f t="shared" si="138"/>
        <v>0.77629462683755412</v>
      </c>
      <c r="D1524" s="2">
        <f t="shared" si="140"/>
        <v>0.76130801548444671</v>
      </c>
      <c r="E1524" s="2">
        <f t="shared" si="139"/>
        <v>1.4986611353107415E-2</v>
      </c>
      <c r="F1524" s="2">
        <f t="shared" si="143"/>
        <v>2.0577724278070683E-2</v>
      </c>
      <c r="G1524" s="2">
        <f t="shared" si="141"/>
        <v>-5.5911129249632679E-3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0.71</v>
      </c>
      <c r="C1525" s="2">
        <f t="shared" si="138"/>
        <v>0.77224929963177658</v>
      </c>
      <c r="D1525" s="2">
        <f t="shared" si="140"/>
        <v>0.75750742174485808</v>
      </c>
      <c r="E1525" s="2">
        <f t="shared" si="139"/>
        <v>1.4741877886918497E-2</v>
      </c>
      <c r="F1525" s="2">
        <f t="shared" si="143"/>
        <v>1.9410554999840245E-2</v>
      </c>
      <c r="G1525" s="2">
        <f t="shared" si="141"/>
        <v>-4.6686771129217479E-3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0.74</v>
      </c>
      <c r="C1526" s="2">
        <f t="shared" si="138"/>
        <v>0.76728786891919554</v>
      </c>
      <c r="D1526" s="2">
        <f t="shared" si="140"/>
        <v>0.75621057568968331</v>
      </c>
      <c r="E1526" s="2">
        <f t="shared" si="139"/>
        <v>1.1077293229512231E-2</v>
      </c>
      <c r="F1526" s="2">
        <f t="shared" si="143"/>
        <v>1.7743902645774641E-2</v>
      </c>
      <c r="G1526" s="2">
        <f t="shared" si="141"/>
        <v>-6.6666094162624104E-3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0.71</v>
      </c>
      <c r="C1527" s="2">
        <f t="shared" si="138"/>
        <v>0.76001281216239613</v>
      </c>
      <c r="D1527" s="2">
        <f t="shared" si="140"/>
        <v>0.75278757008304009</v>
      </c>
      <c r="E1527" s="2">
        <f t="shared" si="139"/>
        <v>7.2252420793560423E-3</v>
      </c>
      <c r="F1527" s="2">
        <f t="shared" si="143"/>
        <v>1.5640170532490921E-2</v>
      </c>
      <c r="G1527" s="2">
        <f t="shared" si="141"/>
        <v>-8.4149284531348789E-3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0.74</v>
      </c>
      <c r="C1528" s="2">
        <f t="shared" si="138"/>
        <v>0.75693391798356591</v>
      </c>
      <c r="D1528" s="2">
        <f t="shared" si="140"/>
        <v>0.75184034266948152</v>
      </c>
      <c r="E1528" s="2">
        <f t="shared" si="139"/>
        <v>5.0935753140843865E-3</v>
      </c>
      <c r="F1528" s="2">
        <f t="shared" si="143"/>
        <v>1.3530851488809614E-2</v>
      </c>
      <c r="G1528" s="2">
        <f t="shared" si="141"/>
        <v>-8.4372761747252278E-3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0.76</v>
      </c>
      <c r="C1529" s="2">
        <f t="shared" si="138"/>
        <v>0.75432869983224804</v>
      </c>
      <c r="D1529" s="2">
        <f t="shared" si="140"/>
        <v>0.75244476173100139</v>
      </c>
      <c r="E1529" s="2">
        <f t="shared" si="139"/>
        <v>1.8839381012466516E-3</v>
      </c>
      <c r="F1529" s="2">
        <f t="shared" si="143"/>
        <v>1.1201468811297024E-2</v>
      </c>
      <c r="G1529" s="2">
        <f t="shared" si="141"/>
        <v>-9.3175307100503719E-3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0.76</v>
      </c>
      <c r="C1530" s="2">
        <f t="shared" si="138"/>
        <v>0.7536627460119022</v>
      </c>
      <c r="D1530" s="2">
        <f t="shared" si="140"/>
        <v>0.7530044090101865</v>
      </c>
      <c r="E1530" s="2">
        <f t="shared" si="139"/>
        <v>6.5833700171569198E-4</v>
      </c>
      <c r="F1530" s="2">
        <f t="shared" si="143"/>
        <v>9.0928424493807586E-3</v>
      </c>
      <c r="G1530" s="2">
        <f t="shared" si="141"/>
        <v>-8.4345054476650666E-3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0.75</v>
      </c>
      <c r="C1531" s="2">
        <f t="shared" si="138"/>
        <v>0.75617616970237878</v>
      </c>
      <c r="D1531" s="2">
        <f t="shared" si="140"/>
        <v>0.75278186019461713</v>
      </c>
      <c r="E1531" s="2">
        <f t="shared" si="139"/>
        <v>3.3943095077616503E-3</v>
      </c>
      <c r="F1531" s="2">
        <f t="shared" si="143"/>
        <v>7.9531358610569376E-3</v>
      </c>
      <c r="G1531" s="2">
        <f t="shared" si="141"/>
        <v>-4.5588263532952873E-3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5">
        <f>TITRES_STAT!D1535</f>
        <v>0.74</v>
      </c>
      <c r="C1532" s="2">
        <f t="shared" si="138"/>
        <v>0.75830291282508977</v>
      </c>
      <c r="D1532" s="2">
        <f t="shared" si="140"/>
        <v>0.7518350557357566</v>
      </c>
      <c r="E1532" s="2">
        <f t="shared" si="139"/>
        <v>6.4678570893331733E-3</v>
      </c>
      <c r="F1532" s="2">
        <f t="shared" si="143"/>
        <v>7.6560801067121851E-3</v>
      </c>
      <c r="G1532" s="2">
        <f t="shared" si="141"/>
        <v>-1.1882230173790118E-3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0.74</v>
      </c>
      <c r="C1533" s="2">
        <f t="shared" si="138"/>
        <v>0.75548708008276821</v>
      </c>
      <c r="D1533" s="2">
        <f t="shared" si="140"/>
        <v>0.75095838494051537</v>
      </c>
      <c r="E1533" s="2">
        <f t="shared" si="139"/>
        <v>4.5286951422528476E-3</v>
      </c>
      <c r="F1533" s="2">
        <f t="shared" si="143"/>
        <v>7.0306031138203176E-3</v>
      </c>
      <c r="G1533" s="2">
        <f t="shared" si="141"/>
        <v>-2.50190797156747E-3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0.74</v>
      </c>
      <c r="C1534" s="2">
        <f t="shared" si="138"/>
        <v>0.74848906776234236</v>
      </c>
      <c r="D1534" s="2">
        <f t="shared" si="140"/>
        <v>0.75014665272269931</v>
      </c>
      <c r="E1534" s="2">
        <f t="shared" si="139"/>
        <v>-1.6575849603569504E-3</v>
      </c>
      <c r="F1534" s="2">
        <f t="shared" si="143"/>
        <v>5.2929654989848649E-3</v>
      </c>
      <c r="G1534" s="2">
        <f t="shared" si="141"/>
        <v>-6.9505504593418152E-3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0.74</v>
      </c>
      <c r="C1535" s="2">
        <f t="shared" si="138"/>
        <v>0.74256767272198199</v>
      </c>
      <c r="D1535" s="2">
        <f t="shared" si="140"/>
        <v>0.74939504881731411</v>
      </c>
      <c r="E1535" s="2">
        <f t="shared" si="139"/>
        <v>-6.8273760953321272E-3</v>
      </c>
      <c r="F1535" s="2">
        <f t="shared" si="143"/>
        <v>2.8688971801214668E-3</v>
      </c>
      <c r="G1535" s="2">
        <f t="shared" si="141"/>
        <v>-9.696273275453594E-3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0.73</v>
      </c>
      <c r="C1536" s="2">
        <f t="shared" si="138"/>
        <v>0.74217264614936929</v>
      </c>
      <c r="D1536" s="2">
        <f t="shared" si="140"/>
        <v>0.74795837853455005</v>
      </c>
      <c r="E1536" s="2">
        <f t="shared" si="139"/>
        <v>-5.785732385180764E-3</v>
      </c>
      <c r="F1536" s="2">
        <f t="shared" si="143"/>
        <v>1.1379712670610204E-3</v>
      </c>
      <c r="G1536" s="2">
        <f t="shared" si="141"/>
        <v>-6.9237036522417847E-3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0.73</v>
      </c>
      <c r="C1537" s="2">
        <f t="shared" si="138"/>
        <v>0.73722300828023557</v>
      </c>
      <c r="D1537" s="2">
        <f t="shared" si="140"/>
        <v>0.74662812827273151</v>
      </c>
      <c r="E1537" s="2">
        <f t="shared" si="139"/>
        <v>-9.4051199924959361E-3</v>
      </c>
      <c r="F1537" s="2">
        <f t="shared" si="143"/>
        <v>-9.7064698485037088E-4</v>
      </c>
      <c r="G1537" s="2">
        <f t="shared" si="141"/>
        <v>-8.4344730076455661E-3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0.7</v>
      </c>
      <c r="C1538" s="2">
        <f t="shared" si="138"/>
        <v>0.73765023777558392</v>
      </c>
      <c r="D1538" s="2">
        <f t="shared" si="140"/>
        <v>0.74317419284512176</v>
      </c>
      <c r="E1538" s="2">
        <f t="shared" si="139"/>
        <v>-5.5239550695378448E-3</v>
      </c>
      <c r="F1538" s="2">
        <f t="shared" si="143"/>
        <v>-1.8813086017878658E-3</v>
      </c>
      <c r="G1538" s="2">
        <f t="shared" si="141"/>
        <v>-3.6426464677499788E-3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0.7</v>
      </c>
      <c r="C1539" s="2">
        <f t="shared" si="138"/>
        <v>0.74108866273318641</v>
      </c>
      <c r="D1539" s="2">
        <f t="shared" si="140"/>
        <v>0.73997610448622386</v>
      </c>
      <c r="E1539" s="2">
        <f t="shared" si="139"/>
        <v>1.1125582469625472E-3</v>
      </c>
      <c r="F1539" s="2">
        <f t="shared" si="143"/>
        <v>-1.2825352320377833E-3</v>
      </c>
      <c r="G1539" s="2">
        <f t="shared" si="141"/>
        <v>2.3950934790003308E-3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0.71</v>
      </c>
      <c r="C1540" s="2">
        <f t="shared" si="138"/>
        <v>0.74399809923577309</v>
      </c>
      <c r="D1540" s="2">
        <f t="shared" si="140"/>
        <v>0.73775565230205919</v>
      </c>
      <c r="E1540" s="2">
        <f t="shared" si="139"/>
        <v>6.2424469337138966E-3</v>
      </c>
      <c r="F1540" s="2">
        <f t="shared" si="143"/>
        <v>2.224612011125528E-4</v>
      </c>
      <c r="G1540" s="2">
        <f t="shared" si="141"/>
        <v>6.0199857326013436E-3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0.69</v>
      </c>
      <c r="C1541" s="2">
        <f t="shared" si="138"/>
        <v>0.74492146858411568</v>
      </c>
      <c r="D1541" s="2">
        <f t="shared" si="140"/>
        <v>0.73421819657598075</v>
      </c>
      <c r="E1541" s="2">
        <f t="shared" si="139"/>
        <v>1.0703272008134923E-2</v>
      </c>
      <c r="F1541" s="2">
        <f t="shared" si="143"/>
        <v>2.3186233625170269E-3</v>
      </c>
      <c r="G1541" s="2">
        <f t="shared" si="141"/>
        <v>8.3846486456178957E-3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5">
        <f>TITRES_STAT!D1545</f>
        <v>0.7</v>
      </c>
      <c r="C1542" s="2">
        <f t="shared" si="138"/>
        <v>0.74416431957117479</v>
      </c>
      <c r="D1542" s="2">
        <f t="shared" si="140"/>
        <v>0.73168351534813025</v>
      </c>
      <c r="E1542" s="2">
        <f t="shared" si="139"/>
        <v>1.2480804223044539E-2</v>
      </c>
      <c r="F1542" s="2">
        <f t="shared" si="143"/>
        <v>4.3510595346225294E-3</v>
      </c>
      <c r="G1542" s="2">
        <f t="shared" si="141"/>
        <v>8.1297446884220099E-3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5">
        <f>TITRES_STAT!D1546</f>
        <v>0.69</v>
      </c>
      <c r="C1543" s="2">
        <f t="shared" si="138"/>
        <v>0.74352365502176321</v>
      </c>
      <c r="D1543" s="2">
        <f t="shared" si="140"/>
        <v>0.72859584754456508</v>
      </c>
      <c r="E1543" s="2">
        <f t="shared" si="139"/>
        <v>1.492780747719813E-2</v>
      </c>
      <c r="F1543" s="2">
        <f t="shared" si="143"/>
        <v>6.4664091231376505E-3</v>
      </c>
      <c r="G1543" s="2">
        <f t="shared" si="141"/>
        <v>8.461398354060479E-3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5">
        <f>TITRES_STAT!D1547</f>
        <v>0.69</v>
      </c>
      <c r="C1544" s="2">
        <f t="shared" si="138"/>
        <v>0.74298155424918422</v>
      </c>
      <c r="D1544" s="2">
        <f t="shared" si="140"/>
        <v>0.72573689587459733</v>
      </c>
      <c r="E1544" s="2">
        <f t="shared" si="139"/>
        <v>1.7244658374586885E-2</v>
      </c>
      <c r="F1544" s="2">
        <f t="shared" si="143"/>
        <v>8.6220589734274985E-3</v>
      </c>
      <c r="G1544" s="2">
        <f t="shared" si="141"/>
        <v>8.6225994011593868E-3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0.69</v>
      </c>
      <c r="C1545" s="2">
        <f t="shared" si="138"/>
        <v>0.74252285359546355</v>
      </c>
      <c r="D1545" s="2">
        <f t="shared" si="140"/>
        <v>0.72308971840240499</v>
      </c>
      <c r="E1545" s="2">
        <f t="shared" si="139"/>
        <v>1.9433135193058559E-2</v>
      </c>
      <c r="F1545" s="2">
        <f t="shared" si="143"/>
        <v>1.0784274217353711E-2</v>
      </c>
      <c r="G1545" s="2">
        <f t="shared" si="141"/>
        <v>8.648860975704848E-3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0.7</v>
      </c>
      <c r="C1546" s="2">
        <f t="shared" si="138"/>
        <v>0.74059626073462304</v>
      </c>
      <c r="D1546" s="2">
        <f t="shared" si="140"/>
        <v>0.72137936889111565</v>
      </c>
      <c r="E1546" s="2">
        <f t="shared" si="139"/>
        <v>1.9216891843507389E-2</v>
      </c>
      <c r="F1546" s="2">
        <f t="shared" si="143"/>
        <v>1.2470797742584448E-2</v>
      </c>
      <c r="G1546" s="2">
        <f t="shared" si="141"/>
        <v>6.7460941009229412E-3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0.73</v>
      </c>
      <c r="C1547" s="2">
        <f t="shared" si="138"/>
        <v>0.73896606677545029</v>
      </c>
      <c r="D1547" s="2">
        <f t="shared" si="140"/>
        <v>0.7220179341584404</v>
      </c>
      <c r="E1547" s="2">
        <f t="shared" si="139"/>
        <v>1.6948132617009892E-2</v>
      </c>
      <c r="F1547" s="2">
        <f t="shared" si="143"/>
        <v>1.3366264717469538E-2</v>
      </c>
      <c r="G1547" s="2">
        <f t="shared" si="141"/>
        <v>3.5818678995403544E-3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0.73</v>
      </c>
      <c r="C1548" s="2">
        <f t="shared" si="138"/>
        <v>0.73297128727153482</v>
      </c>
      <c r="D1548" s="2">
        <f t="shared" si="140"/>
        <v>0.72260919829485215</v>
      </c>
      <c r="E1548" s="2">
        <f t="shared" si="139"/>
        <v>1.0362088976682671E-2</v>
      </c>
      <c r="F1548" s="2">
        <f t="shared" si="143"/>
        <v>1.2765429569312165E-2</v>
      </c>
      <c r="G1548" s="2">
        <f t="shared" si="141"/>
        <v>-2.4033405926294944E-3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0.74</v>
      </c>
      <c r="C1549" s="2">
        <f t="shared" si="138"/>
        <v>0.72789878153745247</v>
      </c>
      <c r="D1549" s="2">
        <f t="shared" si="140"/>
        <v>0.72389740582856676</v>
      </c>
      <c r="E1549" s="2">
        <f t="shared" si="139"/>
        <v>4.0013757088857016E-3</v>
      </c>
      <c r="F1549" s="2">
        <f t="shared" si="143"/>
        <v>1.1012618797226873E-2</v>
      </c>
      <c r="G1549" s="2">
        <f t="shared" si="141"/>
        <v>-7.0112430883411715E-3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0.74</v>
      </c>
      <c r="C1550" s="2">
        <f t="shared" si="138"/>
        <v>0.72514512283938282</v>
      </c>
      <c r="D1550" s="2">
        <f t="shared" si="140"/>
        <v>0.72509019058200619</v>
      </c>
      <c r="E1550" s="2">
        <f t="shared" si="139"/>
        <v>5.4932257376627547E-5</v>
      </c>
      <c r="F1550" s="2">
        <f t="shared" si="143"/>
        <v>8.821081489256824E-3</v>
      </c>
      <c r="G1550" s="2">
        <f t="shared" si="141"/>
        <v>-8.7661492318801965E-3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0.74</v>
      </c>
      <c r="C1551" s="2">
        <f t="shared" ref="C1551:C1614" si="144">$C$4*B1541+C1550*(1-$C$4)</f>
        <v>0.71973818086409314</v>
      </c>
      <c r="D1551" s="2">
        <f t="shared" si="140"/>
        <v>0.7261946209092649</v>
      </c>
      <c r="E1551" s="2">
        <f t="shared" si="139"/>
        <v>-6.456440045171763E-3</v>
      </c>
      <c r="F1551" s="2">
        <f t="shared" si="143"/>
        <v>5.765577182371107E-3</v>
      </c>
      <c r="G1551" s="2">
        <f t="shared" si="141"/>
        <v>-1.222201722754287E-2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0.74</v>
      </c>
      <c r="C1552" s="2">
        <f t="shared" si="144"/>
        <v>0.71670153765423272</v>
      </c>
      <c r="D1552" s="2">
        <f t="shared" si="140"/>
        <v>0.72721724158265266</v>
      </c>
      <c r="E1552" s="2">
        <f t="shared" si="139"/>
        <v>-1.0515703928419939E-2</v>
      </c>
      <c r="F1552" s="2">
        <f t="shared" si="143"/>
        <v>2.5093209602128981E-3</v>
      </c>
      <c r="G1552" s="2">
        <f t="shared" si="141"/>
        <v>-1.3025024888632837E-2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0.73</v>
      </c>
      <c r="C1553" s="2">
        <f t="shared" si="144"/>
        <v>0.71259360878435074</v>
      </c>
      <c r="D1553" s="2">
        <f t="shared" si="140"/>
        <v>0.72742337183578953</v>
      </c>
      <c r="E1553" s="2">
        <f t="shared" si="139"/>
        <v>-1.4829763051438793E-2</v>
      </c>
      <c r="F1553" s="2">
        <f t="shared" si="143"/>
        <v>-9.584958421174402E-4</v>
      </c>
      <c r="G1553" s="2">
        <f t="shared" si="141"/>
        <v>-1.3871267209321353E-2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0.73</v>
      </c>
      <c r="C1554" s="2">
        <f t="shared" si="144"/>
        <v>0.70911766897137374</v>
      </c>
      <c r="D1554" s="2">
        <f t="shared" si="140"/>
        <v>0.7276142331812866</v>
      </c>
      <c r="E1554" s="2">
        <f t="shared" si="139"/>
        <v>-1.8496564209912858E-2</v>
      </c>
      <c r="F1554" s="2">
        <f t="shared" si="143"/>
        <v>-4.4661095156765243E-3</v>
      </c>
      <c r="G1554" s="2">
        <f t="shared" si="141"/>
        <v>-1.4030454694236333E-2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0.71</v>
      </c>
      <c r="C1555" s="2">
        <f t="shared" si="144"/>
        <v>0.70617648912962394</v>
      </c>
      <c r="D1555" s="2">
        <f t="shared" si="140"/>
        <v>0.72630947516785804</v>
      </c>
      <c r="E1555" s="2">
        <f t="shared" si="139"/>
        <v>-2.0132986038234102E-2</v>
      </c>
      <c r="F1555" s="2">
        <f t="shared" si="143"/>
        <v>-7.59948482018804E-3</v>
      </c>
      <c r="G1555" s="2">
        <f t="shared" si="141"/>
        <v>-1.2533501218046063E-2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0.73</v>
      </c>
      <c r="C1556" s="2">
        <f t="shared" si="144"/>
        <v>0.70522626003275879</v>
      </c>
      <c r="D1556" s="2">
        <f t="shared" si="140"/>
        <v>0.72658284737764633</v>
      </c>
      <c r="E1556" s="2">
        <f t="shared" si="139"/>
        <v>-2.1356587344887545E-2</v>
      </c>
      <c r="F1556" s="2">
        <f t="shared" si="143"/>
        <v>-1.0350905325127942E-2</v>
      </c>
      <c r="G1556" s="2">
        <f t="shared" si="141"/>
        <v>-1.1005682019759603E-2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0.7</v>
      </c>
      <c r="C1557" s="2">
        <f t="shared" si="144"/>
        <v>0.70903760464310361</v>
      </c>
      <c r="D1557" s="2">
        <f t="shared" si="140"/>
        <v>0.72461374757189467</v>
      </c>
      <c r="E1557" s="2">
        <f t="shared" si="139"/>
        <v>-1.5576142928791059E-2</v>
      </c>
      <c r="F1557" s="2">
        <f t="shared" si="143"/>
        <v>-1.1395952845860566E-2</v>
      </c>
      <c r="G1557" s="2">
        <f t="shared" si="141"/>
        <v>-4.1801900829304926E-3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0.7</v>
      </c>
      <c r="C1558" s="2">
        <f t="shared" si="144"/>
        <v>0.71226258854416458</v>
      </c>
      <c r="D1558" s="2">
        <f t="shared" si="140"/>
        <v>0.72279050701101355</v>
      </c>
      <c r="E1558" s="2">
        <f t="shared" si="139"/>
        <v>-1.0527918466848973E-2</v>
      </c>
      <c r="F1558" s="2">
        <f t="shared" si="143"/>
        <v>-1.1222345970058249E-2</v>
      </c>
      <c r="G1558" s="2">
        <f t="shared" si="141"/>
        <v>6.9442750320927553E-4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0.7</v>
      </c>
      <c r="C1559" s="2">
        <f t="shared" si="144"/>
        <v>0.71652988261429307</v>
      </c>
      <c r="D1559" s="2">
        <f t="shared" si="140"/>
        <v>0.72110232130649399</v>
      </c>
      <c r="E1559" s="2">
        <f t="shared" si="139"/>
        <v>-4.5724386922009197E-3</v>
      </c>
      <c r="F1559" s="2">
        <f t="shared" si="143"/>
        <v>-9.8923645144867837E-3</v>
      </c>
      <c r="G1559" s="2">
        <f t="shared" si="141"/>
        <v>5.3199258222858641E-3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0.71</v>
      </c>
      <c r="C1560" s="2">
        <f t="shared" si="144"/>
        <v>0.72014066990440184</v>
      </c>
      <c r="D1560" s="2">
        <f t="shared" si="140"/>
        <v>0.72027992713564259</v>
      </c>
      <c r="E1560" s="2">
        <f t="shared" si="139"/>
        <v>-1.3925723124075251E-4</v>
      </c>
      <c r="F1560" s="2">
        <f t="shared" si="143"/>
        <v>-7.9417430578375778E-3</v>
      </c>
      <c r="G1560" s="2">
        <f t="shared" si="141"/>
        <v>7.8024858265968253E-3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0.74</v>
      </c>
      <c r="C1561" s="2">
        <f t="shared" si="144"/>
        <v>0.72319595145757076</v>
      </c>
      <c r="D1561" s="2">
        <f t="shared" si="140"/>
        <v>0.72174067327374314</v>
      </c>
      <c r="E1561" s="2">
        <f t="shared" si="139"/>
        <v>1.4552781838276241E-3</v>
      </c>
      <c r="F1561" s="2">
        <f t="shared" si="143"/>
        <v>-6.0623388095045376E-3</v>
      </c>
      <c r="G1561" s="2">
        <f t="shared" si="141"/>
        <v>7.5176169933321617E-3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0.77</v>
      </c>
      <c r="C1562" s="2">
        <f t="shared" si="144"/>
        <v>0.72578118969486749</v>
      </c>
      <c r="D1562" s="2">
        <f t="shared" si="140"/>
        <v>0.72531543821642874</v>
      </c>
      <c r="E1562" s="2">
        <f t="shared" si="139"/>
        <v>4.6575147843874731E-4</v>
      </c>
      <c r="F1562" s="2">
        <f t="shared" si="143"/>
        <v>-4.756720751915881E-3</v>
      </c>
      <c r="G1562" s="2">
        <f t="shared" si="141"/>
        <v>5.2224722303546283E-3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0.74</v>
      </c>
      <c r="C1563" s="2">
        <f t="shared" si="144"/>
        <v>0.72643023743411861</v>
      </c>
      <c r="D1563" s="2">
        <f t="shared" si="140"/>
        <v>0.72640318353373023</v>
      </c>
      <c r="E1563" s="2">
        <f t="shared" si="139"/>
        <v>2.7053900388374075E-5</v>
      </c>
      <c r="F1563" s="2">
        <f t="shared" si="143"/>
        <v>-3.7999658214550301E-3</v>
      </c>
      <c r="G1563" s="2">
        <f t="shared" si="141"/>
        <v>3.8270197218434041E-3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0.74</v>
      </c>
      <c r="C1564" s="2">
        <f t="shared" si="144"/>
        <v>0.72697943167502344</v>
      </c>
      <c r="D1564" s="2">
        <f t="shared" si="140"/>
        <v>0.72741035512382424</v>
      </c>
      <c r="E1564" s="2">
        <f t="shared" ref="E1564:E1627" si="145">C1564-D1564</f>
        <v>-4.309234488008018E-4</v>
      </c>
      <c r="F1564" s="2">
        <f t="shared" si="143"/>
        <v>-3.1261573469241848E-3</v>
      </c>
      <c r="G1564" s="2">
        <f t="shared" si="141"/>
        <v>2.695233898123383E-3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0.74</v>
      </c>
      <c r="C1565" s="2">
        <f t="shared" si="144"/>
        <v>0.72436721141732752</v>
      </c>
      <c r="D1565" s="2">
        <f t="shared" ref="D1565:D1628" si="146">$D$4*B1565+(1-$D$4)*D1564</f>
        <v>0.72834292141094836</v>
      </c>
      <c r="E1565" s="2">
        <f t="shared" si="145"/>
        <v>-3.9757099936208462E-3</v>
      </c>
      <c r="F1565" s="2">
        <f t="shared" si="143"/>
        <v>-3.2960678762635172E-3</v>
      </c>
      <c r="G1565" s="2">
        <f t="shared" si="141"/>
        <v>-6.7964211735732898E-4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0.74</v>
      </c>
      <c r="C1566" s="2">
        <f t="shared" si="144"/>
        <v>0.72523379427620027</v>
      </c>
      <c r="D1566" s="2">
        <f t="shared" si="146"/>
        <v>0.72920640871384101</v>
      </c>
      <c r="E1566" s="2">
        <f t="shared" si="145"/>
        <v>-3.9726144376407424E-3</v>
      </c>
      <c r="F1566" s="2">
        <f t="shared" si="143"/>
        <v>-3.4313771885389624E-3</v>
      </c>
      <c r="G1566" s="2">
        <f t="shared" si="141"/>
        <v>-5.4123724910177997E-4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0.72</v>
      </c>
      <c r="C1567" s="2">
        <f t="shared" si="144"/>
        <v>0.72135167207986184</v>
      </c>
      <c r="D1567" s="2">
        <f t="shared" si="146"/>
        <v>0.72852445251281572</v>
      </c>
      <c r="E1567" s="2">
        <f t="shared" si="145"/>
        <v>-7.1727804329538847E-3</v>
      </c>
      <c r="F1567" s="2">
        <f t="shared" si="143"/>
        <v>-4.1796578374219476E-3</v>
      </c>
      <c r="G1567" s="2">
        <f t="shared" si="141"/>
        <v>-2.9931225955319371E-3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0.72</v>
      </c>
      <c r="C1568" s="2">
        <f t="shared" si="144"/>
        <v>0.71806679945219076</v>
      </c>
      <c r="D1568" s="2">
        <f t="shared" si="146"/>
        <v>0.72789301158594055</v>
      </c>
      <c r="E1568" s="2">
        <f t="shared" si="145"/>
        <v>-9.8262121337497899E-3</v>
      </c>
      <c r="F1568" s="2">
        <f t="shared" si="143"/>
        <v>-5.3089686966875166E-3</v>
      </c>
      <c r="G1568" s="2">
        <f t="shared" si="141"/>
        <v>-4.5172434370622733E-3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0.71</v>
      </c>
      <c r="C1569" s="2">
        <f t="shared" si="144"/>
        <v>0.71528729184416151</v>
      </c>
      <c r="D1569" s="2">
        <f t="shared" si="146"/>
        <v>0.72656760332031534</v>
      </c>
      <c r="E1569" s="2">
        <f t="shared" si="145"/>
        <v>-1.1280311476153826E-2</v>
      </c>
      <c r="F1569" s="2">
        <f t="shared" si="143"/>
        <v>-6.5032372525807795E-3</v>
      </c>
      <c r="G1569" s="2">
        <f t="shared" si="141"/>
        <v>-4.7770742235730464E-3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0.7</v>
      </c>
      <c r="C1570" s="2">
        <f t="shared" si="144"/>
        <v>0.71447386232967514</v>
      </c>
      <c r="D1570" s="2">
        <f t="shared" si="146"/>
        <v>0.72459963270399563</v>
      </c>
      <c r="E1570" s="2">
        <f t="shared" si="145"/>
        <v>-1.0125770374320497E-2</v>
      </c>
      <c r="F1570" s="2">
        <f t="shared" si="143"/>
        <v>-7.2277438769287232E-3</v>
      </c>
      <c r="G1570" s="2">
        <f t="shared" si="141"/>
        <v>-2.8980264973917742E-3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0.7</v>
      </c>
      <c r="C1571" s="2">
        <f t="shared" si="144"/>
        <v>0.71840096043280199</v>
      </c>
      <c r="D1571" s="2">
        <f t="shared" si="146"/>
        <v>0.72277743768888481</v>
      </c>
      <c r="E1571" s="2">
        <f t="shared" si="145"/>
        <v>-4.3764772560828114E-3</v>
      </c>
      <c r="F1571" s="2">
        <f t="shared" si="143"/>
        <v>-6.6574905527595415E-3</v>
      </c>
      <c r="G1571" s="2">
        <f t="shared" si="141"/>
        <v>2.2810132966767302E-3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5">
        <f>TITRES_STAT!D1575</f>
        <v>0.7</v>
      </c>
      <c r="C1572" s="2">
        <f t="shared" si="144"/>
        <v>0.72633927421237099</v>
      </c>
      <c r="D1572" s="2">
        <f t="shared" si="146"/>
        <v>0.72109022008230073</v>
      </c>
      <c r="E1572" s="2">
        <f t="shared" si="145"/>
        <v>5.2490541300702631E-3</v>
      </c>
      <c r="F1572" s="2">
        <f t="shared" si="143"/>
        <v>-4.276181616193581E-3</v>
      </c>
      <c r="G1572" s="2">
        <f t="shared" ref="G1572:G1635" si="147">E1572-F1572</f>
        <v>9.5252357462638441E-3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0.7</v>
      </c>
      <c r="C1573" s="2">
        <f t="shared" si="144"/>
        <v>0.72844092433354468</v>
      </c>
      <c r="D1573" s="2">
        <f t="shared" si="146"/>
        <v>0.71952798155768583</v>
      </c>
      <c r="E1573" s="2">
        <f t="shared" si="145"/>
        <v>8.9129427758588564E-3</v>
      </c>
      <c r="F1573" s="2">
        <f t="shared" ref="F1573:F1636" si="149">(E1573*(2/(10)))+((1-(2/10))*F1572)</f>
        <v>-1.6383567377830938E-3</v>
      </c>
      <c r="G1573" s="2">
        <f t="shared" si="147"/>
        <v>1.055129951364195E-2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0.69</v>
      </c>
      <c r="C1574" s="2">
        <f t="shared" si="144"/>
        <v>0.73021924366684543</v>
      </c>
      <c r="D1574" s="2">
        <f t="shared" si="146"/>
        <v>0.71734072366452395</v>
      </c>
      <c r="E1574" s="2">
        <f t="shared" si="145"/>
        <v>1.2878520002321481E-2</v>
      </c>
      <c r="F1574" s="2">
        <f t="shared" si="149"/>
        <v>1.2650186102378213E-3</v>
      </c>
      <c r="G1574" s="2">
        <f t="shared" si="147"/>
        <v>1.1613501392083659E-2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0.7</v>
      </c>
      <c r="C1575" s="2">
        <f t="shared" si="144"/>
        <v>0.73172397541040768</v>
      </c>
      <c r="D1575" s="2">
        <f t="shared" si="146"/>
        <v>0.71605622561529991</v>
      </c>
      <c r="E1575" s="2">
        <f t="shared" si="145"/>
        <v>1.5667749795107766E-2</v>
      </c>
      <c r="F1575" s="2">
        <f t="shared" si="149"/>
        <v>4.1455648472118103E-3</v>
      </c>
      <c r="G1575" s="2">
        <f t="shared" si="147"/>
        <v>1.1522184947895956E-2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5">
        <f>TITRES_STAT!D1579</f>
        <v>0.73</v>
      </c>
      <c r="C1576" s="2">
        <f t="shared" si="144"/>
        <v>0.73299720996265261</v>
      </c>
      <c r="D1576" s="2">
        <f t="shared" si="146"/>
        <v>0.7170890977919443</v>
      </c>
      <c r="E1576" s="2">
        <f t="shared" si="145"/>
        <v>1.5908112170708311E-2</v>
      </c>
      <c r="F1576" s="2">
        <f t="shared" si="149"/>
        <v>6.498074311911111E-3</v>
      </c>
      <c r="G1576" s="2">
        <f t="shared" si="147"/>
        <v>9.4100378587971996E-3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0.73</v>
      </c>
      <c r="C1577" s="2">
        <f t="shared" si="144"/>
        <v>0.73099763919916749</v>
      </c>
      <c r="D1577" s="2">
        <f t="shared" si="146"/>
        <v>0.71804546091846688</v>
      </c>
      <c r="E1577" s="2">
        <f t="shared" si="145"/>
        <v>1.295217828070061E-2</v>
      </c>
      <c r="F1577" s="2">
        <f t="shared" si="149"/>
        <v>7.7888951056690105E-3</v>
      </c>
      <c r="G1577" s="2">
        <f t="shared" si="147"/>
        <v>5.1632831750315997E-3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0.73</v>
      </c>
      <c r="C1578" s="2">
        <f t="shared" si="144"/>
        <v>0.72930569470698781</v>
      </c>
      <c r="D1578" s="2">
        <f t="shared" si="146"/>
        <v>0.71893098233191377</v>
      </c>
      <c r="E1578" s="2">
        <f t="shared" si="145"/>
        <v>1.0374712375074036E-2</v>
      </c>
      <c r="F1578" s="2">
        <f t="shared" si="149"/>
        <v>8.3060585595500155E-3</v>
      </c>
      <c r="G1578" s="2">
        <f t="shared" si="147"/>
        <v>2.06865381552402E-3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0.7</v>
      </c>
      <c r="C1579" s="2">
        <f t="shared" si="144"/>
        <v>0.72633558782898966</v>
      </c>
      <c r="D1579" s="2">
        <f t="shared" si="146"/>
        <v>0.71752868734436459</v>
      </c>
      <c r="E1579" s="2">
        <f t="shared" si="145"/>
        <v>8.8069004846250687E-3</v>
      </c>
      <c r="F1579" s="2">
        <f t="shared" si="149"/>
        <v>8.4062269445650262E-3</v>
      </c>
      <c r="G1579" s="2">
        <f t="shared" si="147"/>
        <v>4.0067354006004252E-4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0.71</v>
      </c>
      <c r="C1580" s="2">
        <f t="shared" si="144"/>
        <v>0.72228395893222208</v>
      </c>
      <c r="D1580" s="2">
        <f t="shared" si="146"/>
        <v>0.71697100680033765</v>
      </c>
      <c r="E1580" s="2">
        <f t="shared" si="145"/>
        <v>5.3129521318844297E-3</v>
      </c>
      <c r="F1580" s="2">
        <f t="shared" si="149"/>
        <v>7.7875719820289079E-3</v>
      </c>
      <c r="G1580" s="2">
        <f t="shared" si="147"/>
        <v>-2.4746198501444782E-3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0.73</v>
      </c>
      <c r="C1581" s="2">
        <f t="shared" si="144"/>
        <v>0.71885565755803404</v>
      </c>
      <c r="D1581" s="2">
        <f t="shared" si="146"/>
        <v>0.71793611740772001</v>
      </c>
      <c r="E1581" s="2">
        <f t="shared" si="145"/>
        <v>9.1954015031403546E-4</v>
      </c>
      <c r="F1581" s="2">
        <f t="shared" si="149"/>
        <v>6.4139656156859343E-3</v>
      </c>
      <c r="G1581" s="2">
        <f t="shared" si="147"/>
        <v>-5.4944254653718988E-3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0.7</v>
      </c>
      <c r="C1582" s="2">
        <f t="shared" si="144"/>
        <v>0.71595478716449024</v>
      </c>
      <c r="D1582" s="2">
        <f t="shared" si="146"/>
        <v>0.71660751611825924</v>
      </c>
      <c r="E1582" s="2">
        <f t="shared" si="145"/>
        <v>-6.5272895376899953E-4</v>
      </c>
      <c r="F1582" s="2">
        <f t="shared" si="149"/>
        <v>5.0006267017949479E-3</v>
      </c>
      <c r="G1582" s="2">
        <f t="shared" si="147"/>
        <v>-5.6533556555639474E-3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0.7</v>
      </c>
      <c r="C1583" s="2">
        <f t="shared" si="144"/>
        <v>0.71350020452379947</v>
      </c>
      <c r="D1583" s="2">
        <f t="shared" si="146"/>
        <v>0.71537732973912893</v>
      </c>
      <c r="E1583" s="2">
        <f t="shared" si="145"/>
        <v>-1.877125215329456E-3</v>
      </c>
      <c r="F1583" s="2">
        <f t="shared" si="149"/>
        <v>3.6250763183700674E-3</v>
      </c>
      <c r="G1583" s="2">
        <f t="shared" si="147"/>
        <v>-5.5022015336995238E-3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5">
        <f>TITRES_STAT!D1587</f>
        <v>0.7</v>
      </c>
      <c r="C1584" s="2">
        <f t="shared" si="144"/>
        <v>0.7098847884432149</v>
      </c>
      <c r="D1584" s="2">
        <f t="shared" si="146"/>
        <v>0.71423826827697123</v>
      </c>
      <c r="E1584" s="2">
        <f t="shared" si="145"/>
        <v>-4.3534798337563352E-3</v>
      </c>
      <c r="F1584" s="2">
        <f t="shared" si="149"/>
        <v>2.0293650879447869E-3</v>
      </c>
      <c r="G1584" s="2">
        <f t="shared" si="147"/>
        <v>-6.382844921701122E-3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5">
        <f>TITRES_STAT!D1588</f>
        <v>0.7</v>
      </c>
      <c r="C1585" s="2">
        <f t="shared" si="144"/>
        <v>0.70836405175964345</v>
      </c>
      <c r="D1585" s="2">
        <f t="shared" si="146"/>
        <v>0.71318358173793628</v>
      </c>
      <c r="E1585" s="2">
        <f t="shared" si="145"/>
        <v>-4.8195299782928247E-3</v>
      </c>
      <c r="F1585" s="2">
        <f t="shared" si="149"/>
        <v>6.5958607469726452E-4</v>
      </c>
      <c r="G1585" s="2">
        <f t="shared" si="147"/>
        <v>-5.4791160529900889E-3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5">
        <f>TITRES_STAT!D1589</f>
        <v>0.7</v>
      </c>
      <c r="C1586" s="2">
        <f t="shared" si="144"/>
        <v>0.71169265918123681</v>
      </c>
      <c r="D1586" s="2">
        <f t="shared" si="146"/>
        <v>0.71220702012771875</v>
      </c>
      <c r="E1586" s="2">
        <f t="shared" si="145"/>
        <v>-5.1436094648193986E-4</v>
      </c>
      <c r="F1586" s="2">
        <f t="shared" si="149"/>
        <v>4.2479667046142365E-4</v>
      </c>
      <c r="G1586" s="2">
        <f t="shared" si="147"/>
        <v>-9.3915761694336351E-4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0.73</v>
      </c>
      <c r="C1587" s="2">
        <f t="shared" si="144"/>
        <v>0.71450917315335427</v>
      </c>
      <c r="D1587" s="2">
        <f t="shared" si="146"/>
        <v>0.71352501863677664</v>
      </c>
      <c r="E1587" s="2">
        <f t="shared" si="145"/>
        <v>9.8415451657762887E-4</v>
      </c>
      <c r="F1587" s="2">
        <f t="shared" si="149"/>
        <v>5.3666823968466471E-4</v>
      </c>
      <c r="G1587" s="2">
        <f t="shared" si="147"/>
        <v>4.4748627689296416E-4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0.73</v>
      </c>
      <c r="C1588" s="2">
        <f t="shared" si="144"/>
        <v>0.71689237728360744</v>
      </c>
      <c r="D1588" s="2">
        <f t="shared" si="146"/>
        <v>0.71474538762664497</v>
      </c>
      <c r="E1588" s="2">
        <f t="shared" si="145"/>
        <v>2.1469896569624725E-3</v>
      </c>
      <c r="F1588" s="2">
        <f t="shared" si="149"/>
        <v>8.5873252314022631E-4</v>
      </c>
      <c r="G1588" s="2">
        <f t="shared" si="147"/>
        <v>1.2882571338222462E-3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0.73</v>
      </c>
      <c r="C1589" s="2">
        <f t="shared" si="144"/>
        <v>0.71429355000920625</v>
      </c>
      <c r="D1589" s="2">
        <f t="shared" si="146"/>
        <v>0.71587535891356013</v>
      </c>
      <c r="E1589" s="2">
        <f t="shared" si="145"/>
        <v>-1.5818089043538874E-3</v>
      </c>
      <c r="F1589" s="2">
        <f t="shared" si="149"/>
        <v>3.7062423764140352E-4</v>
      </c>
      <c r="G1589" s="2">
        <f t="shared" si="147"/>
        <v>-1.9524331419952909E-3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0.73</v>
      </c>
      <c r="C1590" s="2">
        <f t="shared" si="144"/>
        <v>0.71363300385394379</v>
      </c>
      <c r="D1590" s="2">
        <f t="shared" si="146"/>
        <v>0.71692162862366682</v>
      </c>
      <c r="E1590" s="2">
        <f t="shared" si="145"/>
        <v>-3.2886247697230253E-3</v>
      </c>
      <c r="F1590" s="2">
        <f t="shared" si="149"/>
        <v>-3.6122556383148227E-4</v>
      </c>
      <c r="G1590" s="2">
        <f t="shared" si="147"/>
        <v>-2.9273992058915432E-3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0.71</v>
      </c>
      <c r="C1591" s="2">
        <f t="shared" si="144"/>
        <v>0.71615100326102943</v>
      </c>
      <c r="D1591" s="2">
        <f t="shared" si="146"/>
        <v>0.71640891539228413</v>
      </c>
      <c r="E1591" s="2">
        <f t="shared" si="145"/>
        <v>-2.5791213125470058E-4</v>
      </c>
      <c r="F1591" s="2">
        <f t="shared" si="149"/>
        <v>-3.4056287731612598E-4</v>
      </c>
      <c r="G1591" s="2">
        <f t="shared" si="147"/>
        <v>8.2650746061425397E-5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0.71</v>
      </c>
      <c r="C1592" s="2">
        <f t="shared" si="144"/>
        <v>0.71366623352856329</v>
      </c>
      <c r="D1592" s="2">
        <f t="shared" si="146"/>
        <v>0.71593418091878169</v>
      </c>
      <c r="E1592" s="2">
        <f t="shared" si="145"/>
        <v>-2.2679473902184055E-3</v>
      </c>
      <c r="F1592" s="2">
        <f t="shared" si="149"/>
        <v>-7.2603977989658193E-4</v>
      </c>
      <c r="G1592" s="2">
        <f t="shared" si="147"/>
        <v>-1.5419076103218236E-3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0.73</v>
      </c>
      <c r="C1593" s="2">
        <f t="shared" si="144"/>
        <v>0.71156373606263057</v>
      </c>
      <c r="D1593" s="2">
        <f t="shared" si="146"/>
        <v>0.71697609344331636</v>
      </c>
      <c r="E1593" s="2">
        <f t="shared" si="145"/>
        <v>-5.412357380685795E-3</v>
      </c>
      <c r="F1593" s="2">
        <f t="shared" si="149"/>
        <v>-1.6633033000544245E-3</v>
      </c>
      <c r="G1593" s="2">
        <f t="shared" si="147"/>
        <v>-3.7490540806313704E-3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0.74</v>
      </c>
      <c r="C1594" s="2">
        <f t="shared" si="144"/>
        <v>0.70978469974530278</v>
      </c>
      <c r="D1594" s="2">
        <f t="shared" si="146"/>
        <v>0.7186815680030707</v>
      </c>
      <c r="E1594" s="2">
        <f t="shared" si="145"/>
        <v>-8.8968682577679203E-3</v>
      </c>
      <c r="F1594" s="2">
        <f t="shared" si="149"/>
        <v>-3.1100162915971242E-3</v>
      </c>
      <c r="G1594" s="2">
        <f t="shared" si="147"/>
        <v>-5.7868519661707961E-3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0.74</v>
      </c>
      <c r="C1595" s="2">
        <f t="shared" si="144"/>
        <v>0.70827936132294855</v>
      </c>
      <c r="D1595" s="2">
        <f t="shared" si="146"/>
        <v>0.72026071111395429</v>
      </c>
      <c r="E1595" s="2">
        <f t="shared" si="145"/>
        <v>-1.1981349791005735E-2</v>
      </c>
      <c r="F1595" s="2">
        <f t="shared" si="149"/>
        <v>-4.8842829914788471E-3</v>
      </c>
      <c r="G1595" s="2">
        <f t="shared" si="147"/>
        <v>-7.0970667995268882E-3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0.74</v>
      </c>
      <c r="C1596" s="2">
        <f t="shared" si="144"/>
        <v>0.70700561342711032</v>
      </c>
      <c r="D1596" s="2">
        <f t="shared" si="146"/>
        <v>0.72172288066106871</v>
      </c>
      <c r="E1596" s="2">
        <f t="shared" si="145"/>
        <v>-1.4717267233958387E-2</v>
      </c>
      <c r="F1596" s="2">
        <f t="shared" si="149"/>
        <v>-6.8508798399747554E-3</v>
      </c>
      <c r="G1596" s="2">
        <f t="shared" si="147"/>
        <v>-7.8663873939836312E-3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0.74</v>
      </c>
      <c r="C1597" s="2">
        <f t="shared" si="144"/>
        <v>0.71054321136140108</v>
      </c>
      <c r="D1597" s="2">
        <f t="shared" si="146"/>
        <v>0.72307674135284139</v>
      </c>
      <c r="E1597" s="2">
        <f t="shared" si="145"/>
        <v>-1.2533529991440306E-2</v>
      </c>
      <c r="F1597" s="2">
        <f t="shared" si="149"/>
        <v>-7.9874098702678656E-3</v>
      </c>
      <c r="G1597" s="2">
        <f t="shared" si="147"/>
        <v>-4.5461201211724409E-3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0.74</v>
      </c>
      <c r="C1598" s="2">
        <f t="shared" si="144"/>
        <v>0.71353656345964711</v>
      </c>
      <c r="D1598" s="2">
        <f t="shared" si="146"/>
        <v>0.72433031606744569</v>
      </c>
      <c r="E1598" s="2">
        <f t="shared" si="145"/>
        <v>-1.0793752607798579E-2</v>
      </c>
      <c r="F1598" s="2">
        <f t="shared" si="149"/>
        <v>-8.5486784177740086E-3</v>
      </c>
      <c r="G1598" s="2">
        <f t="shared" si="147"/>
        <v>-2.2450741900245704E-3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0.74</v>
      </c>
      <c r="C1599" s="2">
        <f t="shared" si="144"/>
        <v>0.71606939985047069</v>
      </c>
      <c r="D1599" s="2">
        <f t="shared" si="146"/>
        <v>0.72549103339578302</v>
      </c>
      <c r="E1599" s="2">
        <f t="shared" si="145"/>
        <v>-9.4216335453123357E-3</v>
      </c>
      <c r="F1599" s="2">
        <f t="shared" si="149"/>
        <v>-8.723269443281674E-3</v>
      </c>
      <c r="G1599" s="2">
        <f t="shared" si="147"/>
        <v>-6.9836410203066163E-4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0.73</v>
      </c>
      <c r="C1600" s="2">
        <f t="shared" si="144"/>
        <v>0.71821256910424447</v>
      </c>
      <c r="D1600" s="2">
        <f t="shared" si="146"/>
        <v>0.72582503092202133</v>
      </c>
      <c r="E1600" s="2">
        <f t="shared" si="145"/>
        <v>-7.612461817776861E-3</v>
      </c>
      <c r="F1600" s="2">
        <f t="shared" si="149"/>
        <v>-8.5011079181807111E-3</v>
      </c>
      <c r="G1600" s="2">
        <f t="shared" si="147"/>
        <v>8.8864610040385004E-4</v>
      </c>
      <c r="H1600" s="2" t="str">
        <f t="shared" si="148"/>
        <v>Sell</v>
      </c>
    </row>
    <row r="1601" spans="1:8" ht="13.5" x14ac:dyDescent="0.25">
      <c r="A1601" s="3">
        <f>TITRES_STAT!B1604</f>
        <v>44643</v>
      </c>
      <c r="B1601" s="5">
        <f>TITRES_STAT!D1604</f>
        <v>0.74</v>
      </c>
      <c r="C1601" s="2">
        <f t="shared" si="144"/>
        <v>0.71694909693436071</v>
      </c>
      <c r="D1601" s="2">
        <f t="shared" si="146"/>
        <v>0.72687502863150122</v>
      </c>
      <c r="E1601" s="2">
        <f t="shared" si="145"/>
        <v>-9.9259316971405109E-3</v>
      </c>
      <c r="F1601" s="2">
        <f t="shared" si="149"/>
        <v>-8.7860726739726717E-3</v>
      </c>
      <c r="G1601" s="2">
        <f t="shared" si="147"/>
        <v>-1.1398590231678392E-3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0.73</v>
      </c>
      <c r="C1602" s="2">
        <f t="shared" si="144"/>
        <v>0.71588000509830518</v>
      </c>
      <c r="D1602" s="2">
        <f t="shared" si="146"/>
        <v>0.72710650799213072</v>
      </c>
      <c r="E1602" s="2">
        <f t="shared" si="145"/>
        <v>-1.1226502893825541E-2</v>
      </c>
      <c r="F1602" s="2">
        <f t="shared" si="149"/>
        <v>-9.2741587179432459E-3</v>
      </c>
      <c r="G1602" s="2">
        <f t="shared" si="147"/>
        <v>-1.9523441758822948E-3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0.74</v>
      </c>
      <c r="C1603" s="2">
        <f t="shared" si="144"/>
        <v>0.7180523120062583</v>
      </c>
      <c r="D1603" s="2">
        <f t="shared" si="146"/>
        <v>0.72806158147419509</v>
      </c>
      <c r="E1603" s="2">
        <f t="shared" si="145"/>
        <v>-1.0009269467936788E-2</v>
      </c>
      <c r="F1603" s="2">
        <f t="shared" si="149"/>
        <v>-9.4211808679419556E-3</v>
      </c>
      <c r="G1603" s="2">
        <f t="shared" si="147"/>
        <v>-5.880885999948321E-4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0.73</v>
      </c>
      <c r="C1604" s="2">
        <f t="shared" si="144"/>
        <v>0.72142887938991085</v>
      </c>
      <c r="D1604" s="2">
        <f t="shared" si="146"/>
        <v>0.72820516803166213</v>
      </c>
      <c r="E1604" s="2">
        <f t="shared" si="145"/>
        <v>-6.7762886417512824E-3</v>
      </c>
      <c r="F1604" s="2">
        <f t="shared" si="149"/>
        <v>-8.8922024227038217E-3</v>
      </c>
      <c r="G1604" s="2">
        <f t="shared" si="147"/>
        <v>2.1159137809525393E-3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0.73</v>
      </c>
      <c r="C1605" s="2">
        <f t="shared" si="144"/>
        <v>0.72428597486838608</v>
      </c>
      <c r="D1605" s="2">
        <f t="shared" si="146"/>
        <v>0.72833811854783526</v>
      </c>
      <c r="E1605" s="2">
        <f t="shared" si="145"/>
        <v>-4.0521436794491716E-3</v>
      </c>
      <c r="F1605" s="2">
        <f t="shared" si="149"/>
        <v>-7.924190674052891E-3</v>
      </c>
      <c r="G1605" s="2">
        <f t="shared" si="147"/>
        <v>3.8720469946037193E-3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0.73</v>
      </c>
      <c r="C1606" s="2">
        <f t="shared" si="144"/>
        <v>0.72670351719632664</v>
      </c>
      <c r="D1606" s="2">
        <f t="shared" si="146"/>
        <v>0.72846122087762522</v>
      </c>
      <c r="E1606" s="2">
        <f t="shared" si="145"/>
        <v>-1.7577036812985725E-3</v>
      </c>
      <c r="F1606" s="2">
        <f t="shared" si="149"/>
        <v>-6.6908932755020281E-3</v>
      </c>
      <c r="G1606" s="2">
        <f t="shared" si="147"/>
        <v>4.9331895942034557E-3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5">
        <f>TITRES_STAT!D1610</f>
        <v>0.72</v>
      </c>
      <c r="C1607" s="2">
        <f t="shared" si="144"/>
        <v>0.72874912993535323</v>
      </c>
      <c r="D1607" s="2">
        <f t="shared" si="146"/>
        <v>0.72783446377557892</v>
      </c>
      <c r="E1607" s="2">
        <f t="shared" si="145"/>
        <v>9.1466615977431331E-4</v>
      </c>
      <c r="F1607" s="2">
        <f t="shared" si="149"/>
        <v>-5.16978138844676E-3</v>
      </c>
      <c r="G1607" s="2">
        <f t="shared" si="147"/>
        <v>6.0844475482210733E-3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0.73</v>
      </c>
      <c r="C1608" s="2">
        <f t="shared" si="144"/>
        <v>0.73048003302222198</v>
      </c>
      <c r="D1608" s="2">
        <f t="shared" si="146"/>
        <v>0.72799487386627681</v>
      </c>
      <c r="E1608" s="2">
        <f t="shared" si="145"/>
        <v>2.4851591559451602E-3</v>
      </c>
      <c r="F1608" s="2">
        <f t="shared" si="149"/>
        <v>-3.6387932795683767E-3</v>
      </c>
      <c r="G1608" s="2">
        <f t="shared" si="147"/>
        <v>6.1239524355135369E-3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0.73</v>
      </c>
      <c r="C1609" s="2">
        <f t="shared" si="144"/>
        <v>0.73194464332649545</v>
      </c>
      <c r="D1609" s="2">
        <f t="shared" si="146"/>
        <v>0.72814340172803405</v>
      </c>
      <c r="E1609" s="2">
        <f t="shared" si="145"/>
        <v>3.8012415984614023E-3</v>
      </c>
      <c r="F1609" s="2">
        <f t="shared" si="149"/>
        <v>-2.1507863039624212E-3</v>
      </c>
      <c r="G1609" s="2">
        <f t="shared" si="147"/>
        <v>5.9520279024238235E-3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0.73</v>
      </c>
      <c r="C1610" s="2">
        <f t="shared" si="144"/>
        <v>0.7316454674301115</v>
      </c>
      <c r="D1610" s="2">
        <f t="shared" si="146"/>
        <v>0.72828092752595741</v>
      </c>
      <c r="E1610" s="2">
        <f t="shared" si="145"/>
        <v>3.3645399041540847E-3</v>
      </c>
      <c r="F1610" s="2">
        <f t="shared" si="149"/>
        <v>-1.0477210623391201E-3</v>
      </c>
      <c r="G1610" s="2">
        <f t="shared" si="147"/>
        <v>4.4122609664932044E-3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0.73</v>
      </c>
      <c r="C1611" s="2">
        <f t="shared" si="144"/>
        <v>0.73293078013317126</v>
      </c>
      <c r="D1611" s="2">
        <f t="shared" si="146"/>
        <v>0.72840826622773835</v>
      </c>
      <c r="E1611" s="2">
        <f t="shared" si="145"/>
        <v>4.5225139054329011E-3</v>
      </c>
      <c r="F1611" s="2">
        <f t="shared" si="149"/>
        <v>6.6325931215284136E-5</v>
      </c>
      <c r="G1611" s="2">
        <f t="shared" si="147"/>
        <v>4.4561879742176166E-3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0.71</v>
      </c>
      <c r="C1612" s="2">
        <f t="shared" si="144"/>
        <v>0.73247989088191412</v>
      </c>
      <c r="D1612" s="2">
        <f t="shared" si="146"/>
        <v>0.72704469095160962</v>
      </c>
      <c r="E1612" s="2">
        <f t="shared" si="145"/>
        <v>5.4351999303045018E-3</v>
      </c>
      <c r="F1612" s="2">
        <f t="shared" si="149"/>
        <v>1.1401007310331277E-3</v>
      </c>
      <c r="G1612" s="2">
        <f t="shared" si="147"/>
        <v>4.2950991992713738E-3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0.73</v>
      </c>
      <c r="C1613" s="2">
        <f t="shared" si="144"/>
        <v>0.73363683074623498</v>
      </c>
      <c r="D1613" s="2">
        <f t="shared" si="146"/>
        <v>0.72726360273297186</v>
      </c>
      <c r="E1613" s="2">
        <f t="shared" si="145"/>
        <v>6.3732280132631214E-3</v>
      </c>
      <c r="F1613" s="2">
        <f t="shared" si="149"/>
        <v>2.1867261874791268E-3</v>
      </c>
      <c r="G1613" s="2">
        <f t="shared" si="147"/>
        <v>4.1865018257839946E-3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0.73</v>
      </c>
      <c r="C1614" s="2">
        <f t="shared" si="144"/>
        <v>0.73307731832373735</v>
      </c>
      <c r="D1614" s="2">
        <f t="shared" si="146"/>
        <v>0.72746629882682579</v>
      </c>
      <c r="E1614" s="2">
        <f t="shared" si="145"/>
        <v>5.6110194969115623E-3</v>
      </c>
      <c r="F1614" s="2">
        <f t="shared" si="149"/>
        <v>2.8715848493656142E-3</v>
      </c>
      <c r="G1614" s="2">
        <f t="shared" si="147"/>
        <v>2.7394346475459481E-3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0.72</v>
      </c>
      <c r="C1615" s="2">
        <f t="shared" ref="C1615:C1678" si="150">$C$4*B1605+C1614*(1-$C$4)</f>
        <v>0.73260388473547011</v>
      </c>
      <c r="D1615" s="2">
        <f t="shared" si="146"/>
        <v>0.7269132396544683</v>
      </c>
      <c r="E1615" s="2">
        <f t="shared" si="145"/>
        <v>5.6906450810018105E-3</v>
      </c>
      <c r="F1615" s="2">
        <f t="shared" si="149"/>
        <v>3.4353968956928535E-3</v>
      </c>
      <c r="G1615" s="2">
        <f t="shared" si="147"/>
        <v>2.255248185308957E-3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0.72</v>
      </c>
      <c r="C1616" s="2">
        <f t="shared" si="150"/>
        <v>0.73220328708385929</v>
      </c>
      <c r="D1616" s="2">
        <f t="shared" si="146"/>
        <v>0.72640114782821141</v>
      </c>
      <c r="E1616" s="2">
        <f t="shared" si="145"/>
        <v>5.8021392556478757E-3</v>
      </c>
      <c r="F1616" s="2">
        <f t="shared" si="149"/>
        <v>3.9087453676838581E-3</v>
      </c>
      <c r="G1616" s="2">
        <f t="shared" si="147"/>
        <v>1.8933938879640176E-3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0.73</v>
      </c>
      <c r="C1617" s="2">
        <f t="shared" si="150"/>
        <v>0.73032585830172703</v>
      </c>
      <c r="D1617" s="2">
        <f t="shared" si="146"/>
        <v>0.72666772947056613</v>
      </c>
      <c r="E1617" s="2">
        <f t="shared" si="145"/>
        <v>3.6581288311609006E-3</v>
      </c>
      <c r="F1617" s="2">
        <f t="shared" si="149"/>
        <v>3.858622060379267E-3</v>
      </c>
      <c r="G1617" s="2">
        <f t="shared" si="147"/>
        <v>-2.0049322921836645E-4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0.74</v>
      </c>
      <c r="C1618" s="2">
        <f t="shared" si="150"/>
        <v>0.73027572625530746</v>
      </c>
      <c r="D1618" s="2">
        <f t="shared" si="146"/>
        <v>0.72765530506533893</v>
      </c>
      <c r="E1618" s="2">
        <f t="shared" si="145"/>
        <v>2.6204211899685248E-3</v>
      </c>
      <c r="F1618" s="2">
        <f t="shared" si="149"/>
        <v>3.6109818862971191E-3</v>
      </c>
      <c r="G1618" s="2">
        <f t="shared" si="147"/>
        <v>-9.9056069632859432E-4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0.72</v>
      </c>
      <c r="C1619" s="2">
        <f t="shared" si="150"/>
        <v>0.73023330683141396</v>
      </c>
      <c r="D1619" s="2">
        <f t="shared" si="146"/>
        <v>0.72708824543086936</v>
      </c>
      <c r="E1619" s="2">
        <f t="shared" si="145"/>
        <v>3.145061400544602E-3</v>
      </c>
      <c r="F1619" s="2">
        <f t="shared" si="149"/>
        <v>3.5177977891466157E-3</v>
      </c>
      <c r="G1619" s="2">
        <f t="shared" si="147"/>
        <v>-3.7273638860201366E-4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0.71</v>
      </c>
      <c r="C1620" s="2">
        <f t="shared" si="150"/>
        <v>0.73019741347273492</v>
      </c>
      <c r="D1620" s="2">
        <f t="shared" si="146"/>
        <v>0.72582244947302721</v>
      </c>
      <c r="E1620" s="2">
        <f t="shared" si="145"/>
        <v>4.374963999707715E-3</v>
      </c>
      <c r="F1620" s="2">
        <f t="shared" si="149"/>
        <v>3.6892310312588356E-3</v>
      </c>
      <c r="G1620" s="2">
        <f t="shared" si="147"/>
        <v>6.8573296844887935E-4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0.72</v>
      </c>
      <c r="C1621" s="2">
        <f t="shared" si="150"/>
        <v>0.73016704216923722</v>
      </c>
      <c r="D1621" s="2">
        <f t="shared" si="146"/>
        <v>0.72539115691946965</v>
      </c>
      <c r="E1621" s="2">
        <f t="shared" si="145"/>
        <v>4.7758852497675752E-3</v>
      </c>
      <c r="F1621" s="2">
        <f t="shared" si="149"/>
        <v>3.9065618749605843E-3</v>
      </c>
      <c r="G1621" s="2">
        <f t="shared" si="147"/>
        <v>8.6932337480699097E-4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0.73</v>
      </c>
      <c r="C1622" s="2">
        <f t="shared" si="150"/>
        <v>0.72706442029704688</v>
      </c>
      <c r="D1622" s="2">
        <f t="shared" si="146"/>
        <v>0.72573255270321257</v>
      </c>
      <c r="E1622" s="2">
        <f t="shared" si="145"/>
        <v>1.3318675938343016E-3</v>
      </c>
      <c r="F1622" s="2">
        <f t="shared" si="149"/>
        <v>3.3916230187353283E-3</v>
      </c>
      <c r="G1622" s="2">
        <f t="shared" si="147"/>
        <v>-2.0597554249010266E-3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0.73</v>
      </c>
      <c r="C1623" s="2">
        <f t="shared" si="150"/>
        <v>0.7275160479436551</v>
      </c>
      <c r="D1623" s="2">
        <f t="shared" si="146"/>
        <v>0.72604865991038203</v>
      </c>
      <c r="E1623" s="2">
        <f t="shared" si="145"/>
        <v>1.4673880332730649E-3</v>
      </c>
      <c r="F1623" s="2">
        <f t="shared" si="149"/>
        <v>3.0067760216428759E-3</v>
      </c>
      <c r="G1623" s="2">
        <f t="shared" si="147"/>
        <v>-1.539387988369811E-3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0.71</v>
      </c>
      <c r="C1624" s="2">
        <f t="shared" si="150"/>
        <v>0.72789819441386205</v>
      </c>
      <c r="D1624" s="2">
        <f t="shared" si="146"/>
        <v>0.72485987028739085</v>
      </c>
      <c r="E1624" s="2">
        <f t="shared" si="145"/>
        <v>3.0383241264712035E-3</v>
      </c>
      <c r="F1624" s="2">
        <f t="shared" si="149"/>
        <v>3.0130856426085419E-3</v>
      </c>
      <c r="G1624" s="2">
        <f t="shared" si="147"/>
        <v>2.5238483862661653E-5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0.73</v>
      </c>
      <c r="C1625" s="2">
        <f t="shared" si="150"/>
        <v>0.72668308758096012</v>
      </c>
      <c r="D1625" s="2">
        <f t="shared" si="146"/>
        <v>0.72524062063647299</v>
      </c>
      <c r="E1625" s="2">
        <f t="shared" si="145"/>
        <v>1.4424669444871308E-3</v>
      </c>
      <c r="F1625" s="2">
        <f t="shared" si="149"/>
        <v>2.69896190298426E-3</v>
      </c>
      <c r="G1625" s="2">
        <f t="shared" si="147"/>
        <v>-1.2564949584971292E-3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0.73</v>
      </c>
      <c r="C1626" s="2">
        <f t="shared" si="150"/>
        <v>0.72565492026081235</v>
      </c>
      <c r="D1626" s="2">
        <f t="shared" si="146"/>
        <v>0.72559316725599354</v>
      </c>
      <c r="E1626" s="2">
        <f t="shared" si="145"/>
        <v>6.1753004818809742E-5</v>
      </c>
      <c r="F1626" s="2">
        <f t="shared" si="149"/>
        <v>2.1715201233511697E-3</v>
      </c>
      <c r="G1626" s="2">
        <f t="shared" si="147"/>
        <v>-2.1097671185323599E-3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0.73</v>
      </c>
      <c r="C1627" s="2">
        <f t="shared" si="150"/>
        <v>0.72632339406684121</v>
      </c>
      <c r="D1627" s="2">
        <f t="shared" si="146"/>
        <v>0.72591959931110517</v>
      </c>
      <c r="E1627" s="2">
        <f t="shared" si="145"/>
        <v>4.0379475573604218E-4</v>
      </c>
      <c r="F1627" s="2">
        <f t="shared" si="149"/>
        <v>1.8179750498281443E-3</v>
      </c>
      <c r="G1627" s="2">
        <f t="shared" si="147"/>
        <v>-1.4141802940921021E-3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0.73</v>
      </c>
      <c r="C1628" s="2">
        <f t="shared" si="150"/>
        <v>0.72842748728732709</v>
      </c>
      <c r="D1628" s="2">
        <f t="shared" si="146"/>
        <v>0.7262218512139863</v>
      </c>
      <c r="E1628" s="2">
        <f t="shared" ref="E1628:E1691" si="151">C1628-D1628</f>
        <v>2.2056360733407887E-3</v>
      </c>
      <c r="F1628" s="2">
        <f t="shared" si="149"/>
        <v>1.8955072545306733E-3</v>
      </c>
      <c r="G1628" s="2">
        <f t="shared" si="147"/>
        <v>3.1012881881011542E-4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0.71</v>
      </c>
      <c r="C1629" s="2">
        <f t="shared" si="150"/>
        <v>0.72713095078158441</v>
      </c>
      <c r="D1629" s="2">
        <f t="shared" ref="D1629:D1692" si="152">$D$4*B1629+(1-$D$4)*D1628</f>
        <v>0.72502023260554294</v>
      </c>
      <c r="E1629" s="2">
        <f t="shared" si="151"/>
        <v>2.1107181760414706E-3</v>
      </c>
      <c r="F1629" s="2">
        <f t="shared" si="149"/>
        <v>1.9385494388328328E-3</v>
      </c>
      <c r="G1629" s="2">
        <f t="shared" si="147"/>
        <v>1.7216873720863777E-4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0.7</v>
      </c>
      <c r="C1630" s="2">
        <f t="shared" si="150"/>
        <v>0.72449541989210986</v>
      </c>
      <c r="D1630" s="2">
        <f t="shared" si="152"/>
        <v>0.72316688204216939</v>
      </c>
      <c r="E1630" s="2">
        <f t="shared" si="151"/>
        <v>1.3285378499404699E-3</v>
      </c>
      <c r="F1630" s="2">
        <f t="shared" si="149"/>
        <v>1.8165471210543605E-3</v>
      </c>
      <c r="G1630" s="2">
        <f t="shared" si="147"/>
        <v>-4.8800927111389064E-4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0.7</v>
      </c>
      <c r="C1631" s="2">
        <f t="shared" si="150"/>
        <v>0.72380381683178519</v>
      </c>
      <c r="D1631" s="2">
        <f t="shared" si="152"/>
        <v>0.72145081670571232</v>
      </c>
      <c r="E1631" s="2">
        <f t="shared" si="151"/>
        <v>2.3530001260728683E-3</v>
      </c>
      <c r="F1631" s="2">
        <f t="shared" si="149"/>
        <v>1.9238377220580623E-3</v>
      </c>
      <c r="G1631" s="2">
        <f t="shared" si="147"/>
        <v>4.2916240401480606E-4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0.67</v>
      </c>
      <c r="C1632" s="2">
        <f t="shared" si="150"/>
        <v>0.72475707578074133</v>
      </c>
      <c r="D1632" s="2">
        <f t="shared" si="152"/>
        <v>0.7176396450978817</v>
      </c>
      <c r="E1632" s="2">
        <f t="shared" si="151"/>
        <v>7.1174306828596379E-3</v>
      </c>
      <c r="F1632" s="2">
        <f t="shared" si="149"/>
        <v>2.9625563142183777E-3</v>
      </c>
      <c r="G1632" s="2">
        <f t="shared" si="147"/>
        <v>4.1548743686412601E-3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0.67</v>
      </c>
      <c r="C1633" s="2">
        <f t="shared" si="150"/>
        <v>0.72556367950678113</v>
      </c>
      <c r="D1633" s="2">
        <f t="shared" si="152"/>
        <v>0.71411078249803861</v>
      </c>
      <c r="E1633" s="2">
        <f t="shared" si="151"/>
        <v>1.1452897008742524E-2</v>
      </c>
      <c r="F1633" s="2">
        <f t="shared" si="149"/>
        <v>4.6606244531232077E-3</v>
      </c>
      <c r="G1633" s="2">
        <f t="shared" si="147"/>
        <v>6.7922725556193164E-3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0.67</v>
      </c>
      <c r="C1634" s="2">
        <f t="shared" si="150"/>
        <v>0.72316926727496866</v>
      </c>
      <c r="D1634" s="2">
        <f t="shared" si="152"/>
        <v>0.71084331712781346</v>
      </c>
      <c r="E1634" s="2">
        <f t="shared" si="151"/>
        <v>1.2325950147155207E-2</v>
      </c>
      <c r="F1634" s="2">
        <f t="shared" si="149"/>
        <v>6.1936895919296082E-3</v>
      </c>
      <c r="G1634" s="2">
        <f t="shared" si="147"/>
        <v>6.1322605552255986E-3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0.69</v>
      </c>
      <c r="C1635" s="2">
        <f t="shared" si="150"/>
        <v>0.72422014923266576</v>
      </c>
      <c r="D1635" s="2">
        <f t="shared" si="152"/>
        <v>0.70929936771093838</v>
      </c>
      <c r="E1635" s="2">
        <f t="shared" si="151"/>
        <v>1.4920781521727378E-2</v>
      </c>
      <c r="F1635" s="2">
        <f t="shared" si="149"/>
        <v>7.9391079778891628E-3</v>
      </c>
      <c r="G1635" s="2">
        <f t="shared" si="147"/>
        <v>6.9816735438382148E-3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0.68</v>
      </c>
      <c r="C1636" s="2">
        <f t="shared" si="150"/>
        <v>0.72510935704302493</v>
      </c>
      <c r="D1636" s="2">
        <f t="shared" si="152"/>
        <v>0.70712904417679479</v>
      </c>
      <c r="E1636" s="2">
        <f t="shared" si="151"/>
        <v>1.7980312866230141E-2</v>
      </c>
      <c r="F1636" s="2">
        <f t="shared" si="149"/>
        <v>9.9473489555573589E-3</v>
      </c>
      <c r="G1636" s="2">
        <f t="shared" ref="G1636:G1699" si="153">E1636-F1636</f>
        <v>8.0329639106727826E-3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0.66</v>
      </c>
      <c r="C1637" s="2">
        <f t="shared" si="150"/>
        <v>0.72586176365179034</v>
      </c>
      <c r="D1637" s="2">
        <f t="shared" si="152"/>
        <v>0.70363800386740261</v>
      </c>
      <c r="E1637" s="2">
        <f t="shared" si="151"/>
        <v>2.2223759784387731E-2</v>
      </c>
      <c r="F1637" s="2">
        <f t="shared" ref="F1637:F1700" si="155">(E1637*(2/(10)))+((1-(2/10))*F1636)</f>
        <v>1.2402631121323433E-2</v>
      </c>
      <c r="G1637" s="2">
        <f t="shared" si="153"/>
        <v>9.8211286630642981E-3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0.64</v>
      </c>
      <c r="C1638" s="2">
        <f t="shared" si="150"/>
        <v>0.7264984153976688</v>
      </c>
      <c r="D1638" s="2">
        <f t="shared" si="152"/>
        <v>0.69892407765500242</v>
      </c>
      <c r="E1638" s="2">
        <f t="shared" si="151"/>
        <v>2.7574337742666377E-2</v>
      </c>
      <c r="F1638" s="2">
        <f t="shared" si="155"/>
        <v>1.5436972445592024E-2</v>
      </c>
      <c r="G1638" s="2">
        <f t="shared" si="153"/>
        <v>1.2137365297074354E-2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0.62</v>
      </c>
      <c r="C1639" s="2">
        <f t="shared" si="150"/>
        <v>0.72396019764418129</v>
      </c>
      <c r="D1639" s="2">
        <f t="shared" si="152"/>
        <v>0.69307784968055774</v>
      </c>
      <c r="E1639" s="2">
        <f t="shared" si="151"/>
        <v>3.0882347963623547E-2</v>
      </c>
      <c r="F1639" s="2">
        <f t="shared" si="155"/>
        <v>1.852604754919833E-2</v>
      </c>
      <c r="G1639" s="2">
        <f t="shared" si="153"/>
        <v>1.2356300414425217E-2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0.64</v>
      </c>
      <c r="C1640" s="2">
        <f t="shared" si="150"/>
        <v>0.72027401339123043</v>
      </c>
      <c r="D1640" s="2">
        <f t="shared" si="152"/>
        <v>0.68914615711162763</v>
      </c>
      <c r="E1640" s="2">
        <f t="shared" si="151"/>
        <v>3.1127856279602795E-2</v>
      </c>
      <c r="F1640" s="2">
        <f t="shared" si="155"/>
        <v>2.1046409295279223E-2</v>
      </c>
      <c r="G1640" s="2">
        <f t="shared" si="153"/>
        <v>1.0081446984323571E-2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0.64</v>
      </c>
      <c r="C1641" s="2">
        <f t="shared" si="150"/>
        <v>0.71715493440796418</v>
      </c>
      <c r="D1641" s="2">
        <f t="shared" si="152"/>
        <v>0.68550570102928488</v>
      </c>
      <c r="E1641" s="2">
        <f t="shared" si="151"/>
        <v>3.1649233378679309E-2</v>
      </c>
      <c r="F1641" s="2">
        <f t="shared" si="155"/>
        <v>2.3166974111959244E-2</v>
      </c>
      <c r="G1641" s="2">
        <f t="shared" si="153"/>
        <v>8.4822592667200651E-3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0.66</v>
      </c>
      <c r="C1642" s="2">
        <f t="shared" si="150"/>
        <v>0.70990032911443124</v>
      </c>
      <c r="D1642" s="2">
        <f t="shared" si="152"/>
        <v>0.68361638984193041</v>
      </c>
      <c r="E1642" s="2">
        <f t="shared" si="151"/>
        <v>2.6283939272500834E-2</v>
      </c>
      <c r="F1642" s="2">
        <f t="shared" si="155"/>
        <v>2.3790367144067563E-2</v>
      </c>
      <c r="G1642" s="2">
        <f t="shared" si="153"/>
        <v>2.4935721284332704E-3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0.68</v>
      </c>
      <c r="C1643" s="2">
        <f t="shared" si="150"/>
        <v>0.70376181694298023</v>
      </c>
      <c r="D1643" s="2">
        <f t="shared" si="152"/>
        <v>0.68334850911289857</v>
      </c>
      <c r="E1643" s="2">
        <f t="shared" si="151"/>
        <v>2.0413307830081662E-2</v>
      </c>
      <c r="F1643" s="2">
        <f t="shared" si="155"/>
        <v>2.3114955281270385E-2</v>
      </c>
      <c r="G1643" s="2">
        <f t="shared" si="153"/>
        <v>-2.7016474511887233E-3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0.71</v>
      </c>
      <c r="C1644" s="2">
        <f t="shared" si="150"/>
        <v>0.69856769125944485</v>
      </c>
      <c r="D1644" s="2">
        <f t="shared" si="152"/>
        <v>0.68532269362305431</v>
      </c>
      <c r="E1644" s="2">
        <f t="shared" si="151"/>
        <v>1.3244997636390532E-2</v>
      </c>
      <c r="F1644" s="2">
        <f t="shared" si="155"/>
        <v>2.1140963752294413E-2</v>
      </c>
      <c r="G1644" s="2">
        <f t="shared" si="153"/>
        <v>-7.895966115903881E-3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0.7</v>
      </c>
      <c r="C1645" s="2">
        <f t="shared" si="150"/>
        <v>0.69724958491183797</v>
      </c>
      <c r="D1645" s="2">
        <f t="shared" si="152"/>
        <v>0.68640990150282799</v>
      </c>
      <c r="E1645" s="2">
        <f t="shared" si="151"/>
        <v>1.0839683409009981E-2</v>
      </c>
      <c r="F1645" s="2">
        <f t="shared" si="155"/>
        <v>1.9080707683637527E-2</v>
      </c>
      <c r="G1645" s="2">
        <f t="shared" si="153"/>
        <v>-8.241024274627546E-3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0.68</v>
      </c>
      <c r="C1646" s="2">
        <f t="shared" si="150"/>
        <v>0.69459580261770915</v>
      </c>
      <c r="D1646" s="2">
        <f t="shared" si="152"/>
        <v>0.68593509398410002</v>
      </c>
      <c r="E1646" s="2">
        <f t="shared" si="151"/>
        <v>8.6607086336091266E-3</v>
      </c>
      <c r="F1646" s="2">
        <f t="shared" si="155"/>
        <v>1.6996707873631847E-2</v>
      </c>
      <c r="G1646" s="2">
        <f t="shared" si="153"/>
        <v>-8.3359992400227206E-3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0.7</v>
      </c>
      <c r="C1647" s="2">
        <f t="shared" si="150"/>
        <v>0.68927337144575396</v>
      </c>
      <c r="D1647" s="2">
        <f t="shared" si="152"/>
        <v>0.68697693887416666</v>
      </c>
      <c r="E1647" s="2">
        <f t="shared" si="151"/>
        <v>2.2964325715872924E-3</v>
      </c>
      <c r="F1647" s="2">
        <f t="shared" si="155"/>
        <v>1.4056652813222936E-2</v>
      </c>
      <c r="G1647" s="2">
        <f t="shared" si="153"/>
        <v>-1.1760220241635644E-2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0.7</v>
      </c>
      <c r="C1648" s="2">
        <f t="shared" si="150"/>
        <v>0.68169285276179181</v>
      </c>
      <c r="D1648" s="2">
        <f t="shared" si="152"/>
        <v>0.68794161006867283</v>
      </c>
      <c r="E1648" s="2">
        <f t="shared" si="151"/>
        <v>-6.2487573068810143E-3</v>
      </c>
      <c r="F1648" s="2">
        <f t="shared" si="155"/>
        <v>9.9955707892021468E-3</v>
      </c>
      <c r="G1648" s="2">
        <f t="shared" si="153"/>
        <v>-1.6244328096083161E-2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0.7</v>
      </c>
      <c r="C1649" s="2">
        <f t="shared" si="150"/>
        <v>0.67220164464459309</v>
      </c>
      <c r="D1649" s="2">
        <f t="shared" si="152"/>
        <v>0.68883482413765995</v>
      </c>
      <c r="E1649" s="2">
        <f t="shared" si="151"/>
        <v>-1.6633179493066863E-2</v>
      </c>
      <c r="F1649" s="2">
        <f t="shared" si="155"/>
        <v>4.6698207327483445E-3</v>
      </c>
      <c r="G1649" s="2">
        <f t="shared" si="153"/>
        <v>-2.1303000225815209E-2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0.7</v>
      </c>
      <c r="C1650" s="2">
        <f t="shared" si="150"/>
        <v>0.66724754546850185</v>
      </c>
      <c r="D1650" s="2">
        <f t="shared" si="152"/>
        <v>0.68966187420153691</v>
      </c>
      <c r="E1650" s="2">
        <f t="shared" si="151"/>
        <v>-2.241432873303506E-2</v>
      </c>
      <c r="F1650" s="2">
        <f t="shared" si="155"/>
        <v>-7.4700916040833665E-4</v>
      </c>
      <c r="G1650" s="2">
        <f t="shared" si="153"/>
        <v>-2.1667319572626725E-2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0.71</v>
      </c>
      <c r="C1651" s="2">
        <f t="shared" si="150"/>
        <v>0.66305561539642466</v>
      </c>
      <c r="D1651" s="2">
        <f t="shared" si="152"/>
        <v>0.69116840203846019</v>
      </c>
      <c r="E1651" s="2">
        <f t="shared" si="151"/>
        <v>-2.8112786642035537E-2</v>
      </c>
      <c r="F1651" s="2">
        <f t="shared" si="155"/>
        <v>-6.220164656733777E-3</v>
      </c>
      <c r="G1651" s="2">
        <f t="shared" si="153"/>
        <v>-2.1892621985301758E-2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0.69</v>
      </c>
      <c r="C1652" s="2">
        <f t="shared" si="150"/>
        <v>0.66258552072005161</v>
      </c>
      <c r="D1652" s="2">
        <f t="shared" si="152"/>
        <v>0.69108185373931497</v>
      </c>
      <c r="E1652" s="2">
        <f t="shared" si="151"/>
        <v>-2.8496333019263353E-2</v>
      </c>
      <c r="F1652" s="2">
        <f t="shared" si="155"/>
        <v>-1.0675398329239694E-2</v>
      </c>
      <c r="G1652" s="2">
        <f t="shared" si="153"/>
        <v>-1.782093469002366E-2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0.71</v>
      </c>
      <c r="C1653" s="2">
        <f t="shared" si="150"/>
        <v>0.6652646713785052</v>
      </c>
      <c r="D1653" s="2">
        <f t="shared" si="152"/>
        <v>0.69248319790677315</v>
      </c>
      <c r="E1653" s="2">
        <f t="shared" si="151"/>
        <v>-2.721852652826795E-2</v>
      </c>
      <c r="F1653" s="2">
        <f t="shared" si="155"/>
        <v>-1.3984023969045346E-2</v>
      </c>
      <c r="G1653" s="2">
        <f t="shared" si="153"/>
        <v>-1.3234502559222604E-2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0.68</v>
      </c>
      <c r="C1654" s="2">
        <f t="shared" si="150"/>
        <v>0.67214702962796591</v>
      </c>
      <c r="D1654" s="2">
        <f t="shared" si="152"/>
        <v>0.69155851658034551</v>
      </c>
      <c r="E1654" s="2">
        <f t="shared" si="151"/>
        <v>-1.9411486952379597E-2</v>
      </c>
      <c r="F1654" s="2">
        <f t="shared" si="155"/>
        <v>-1.5069516565712197E-2</v>
      </c>
      <c r="G1654" s="2">
        <f t="shared" si="153"/>
        <v>-4.3419703866674E-3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0.68</v>
      </c>
      <c r="C1655" s="2">
        <f t="shared" si="150"/>
        <v>0.67643210199289427</v>
      </c>
      <c r="D1655" s="2">
        <f t="shared" si="152"/>
        <v>0.69070233016698657</v>
      </c>
      <c r="E1655" s="2">
        <f t="shared" si="151"/>
        <v>-1.4270228174092292E-2</v>
      </c>
      <c r="F1655" s="2">
        <f t="shared" si="155"/>
        <v>-1.4909658887388218E-2</v>
      </c>
      <c r="G1655" s="2">
        <f t="shared" si="153"/>
        <v>6.3943071329592566E-4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0.68</v>
      </c>
      <c r="C1656" s="2">
        <f t="shared" si="150"/>
        <v>0.67698100937860284</v>
      </c>
      <c r="D1656" s="2">
        <f t="shared" si="152"/>
        <v>0.68990956496943201</v>
      </c>
      <c r="E1656" s="2">
        <f t="shared" si="151"/>
        <v>-1.2928555590829172E-2</v>
      </c>
      <c r="F1656" s="2">
        <f t="shared" si="155"/>
        <v>-1.4513438228076408E-2</v>
      </c>
      <c r="G1656" s="2">
        <f t="shared" si="153"/>
        <v>1.5848826372472369E-3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0.7</v>
      </c>
      <c r="C1657" s="2">
        <f t="shared" si="150"/>
        <v>0.68052239255112545</v>
      </c>
      <c r="D1657" s="2">
        <f t="shared" si="152"/>
        <v>0.69065700460132595</v>
      </c>
      <c r="E1657" s="2">
        <f t="shared" si="151"/>
        <v>-1.0134612050200498E-2</v>
      </c>
      <c r="F1657" s="2">
        <f t="shared" si="155"/>
        <v>-1.3637672992501227E-2</v>
      </c>
      <c r="G1657" s="2">
        <f t="shared" si="153"/>
        <v>3.5030609423007293E-3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0.7</v>
      </c>
      <c r="C1658" s="2">
        <f t="shared" si="150"/>
        <v>0.68351894754325992</v>
      </c>
      <c r="D1658" s="2">
        <f t="shared" si="152"/>
        <v>0.69134907833456105</v>
      </c>
      <c r="E1658" s="2">
        <f t="shared" si="151"/>
        <v>-7.8301307913011264E-3</v>
      </c>
      <c r="F1658" s="2">
        <f t="shared" si="155"/>
        <v>-1.2476164552261209E-2</v>
      </c>
      <c r="G1658" s="2">
        <f t="shared" si="153"/>
        <v>4.6460337609600822E-3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0.7</v>
      </c>
      <c r="C1659" s="2">
        <f t="shared" si="150"/>
        <v>0.68605449407506613</v>
      </c>
      <c r="D1659" s="2">
        <f t="shared" si="152"/>
        <v>0.69198988734681577</v>
      </c>
      <c r="E1659" s="2">
        <f t="shared" si="151"/>
        <v>-5.9353932717496338E-3</v>
      </c>
      <c r="F1659" s="2">
        <f t="shared" si="155"/>
        <v>-1.1168010296158895E-2</v>
      </c>
      <c r="G1659" s="2">
        <f t="shared" si="153"/>
        <v>5.2326170244092612E-3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0.7</v>
      </c>
      <c r="C1660" s="2">
        <f t="shared" si="150"/>
        <v>0.68819995652505606</v>
      </c>
      <c r="D1660" s="2">
        <f t="shared" si="152"/>
        <v>0.69258322902482938</v>
      </c>
      <c r="E1660" s="2">
        <f t="shared" si="151"/>
        <v>-4.3832724997733274E-3</v>
      </c>
      <c r="F1660" s="2">
        <f t="shared" si="155"/>
        <v>-9.8110627368817819E-3</v>
      </c>
      <c r="G1660" s="2">
        <f t="shared" si="153"/>
        <v>5.4277902371084544E-3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0.67</v>
      </c>
      <c r="C1661" s="2">
        <f t="shared" si="150"/>
        <v>0.69155380936735511</v>
      </c>
      <c r="D1661" s="2">
        <f t="shared" si="152"/>
        <v>0.6909103972452123</v>
      </c>
      <c r="E1661" s="2">
        <f t="shared" si="151"/>
        <v>6.4341212214280574E-4</v>
      </c>
      <c r="F1661" s="2">
        <f t="shared" si="155"/>
        <v>-7.7201677650768647E-3</v>
      </c>
      <c r="G1661" s="2">
        <f t="shared" si="153"/>
        <v>8.3635798872196705E-3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0.67</v>
      </c>
      <c r="C1662" s="2">
        <f t="shared" si="150"/>
        <v>0.69131476177237738</v>
      </c>
      <c r="D1662" s="2">
        <f t="shared" si="152"/>
        <v>0.68936147893075206</v>
      </c>
      <c r="E1662" s="2">
        <f t="shared" si="151"/>
        <v>1.9532828416253256E-3</v>
      </c>
      <c r="F1662" s="2">
        <f t="shared" si="155"/>
        <v>-5.7854776437364268E-3</v>
      </c>
      <c r="G1662" s="2">
        <f t="shared" si="153"/>
        <v>7.7387604853617524E-3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0.68</v>
      </c>
      <c r="C1663" s="2">
        <f t="shared" si="150"/>
        <v>0.69418941380739629</v>
      </c>
      <c r="D1663" s="2">
        <f t="shared" si="152"/>
        <v>0.68866803604699267</v>
      </c>
      <c r="E1663" s="2">
        <f t="shared" si="151"/>
        <v>5.5213777604036229E-3</v>
      </c>
      <c r="F1663" s="2">
        <f t="shared" si="155"/>
        <v>-3.5241065629084169E-3</v>
      </c>
      <c r="G1663" s="2">
        <f t="shared" si="153"/>
        <v>9.0454843233120398E-3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0.68</v>
      </c>
      <c r="C1664" s="2">
        <f t="shared" si="150"/>
        <v>0.69200642706779691</v>
      </c>
      <c r="D1664" s="2">
        <f t="shared" si="152"/>
        <v>0.688025959302771</v>
      </c>
      <c r="E1664" s="2">
        <f t="shared" si="151"/>
        <v>3.980467765025919E-3</v>
      </c>
      <c r="F1664" s="2">
        <f t="shared" si="155"/>
        <v>-2.02319169732155E-3</v>
      </c>
      <c r="G1664" s="2">
        <f t="shared" si="153"/>
        <v>6.0036594623474691E-3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0.67</v>
      </c>
      <c r="C1665" s="2">
        <f t="shared" si="150"/>
        <v>0.69015928444198205</v>
      </c>
      <c r="D1665" s="2">
        <f t="shared" si="152"/>
        <v>0.6866907030581213</v>
      </c>
      <c r="E1665" s="2">
        <f t="shared" si="151"/>
        <v>3.4685813838607471E-3</v>
      </c>
      <c r="F1665" s="2">
        <f t="shared" si="155"/>
        <v>-9.2483708108509065E-4</v>
      </c>
      <c r="G1665" s="2">
        <f t="shared" si="153"/>
        <v>4.3934184649458375E-3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0.69</v>
      </c>
      <c r="C1666" s="2">
        <f t="shared" si="150"/>
        <v>0.68859631760475404</v>
      </c>
      <c r="D1666" s="2">
        <f t="shared" si="152"/>
        <v>0.68693583616492715</v>
      </c>
      <c r="E1666" s="2">
        <f t="shared" si="151"/>
        <v>1.6604814398268886E-3</v>
      </c>
      <c r="F1666" s="2">
        <f t="shared" si="155"/>
        <v>-4.0777337690269487E-4</v>
      </c>
      <c r="G1666" s="2">
        <f t="shared" si="153"/>
        <v>2.0682548167295835E-3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0.69</v>
      </c>
      <c r="C1667" s="2">
        <f t="shared" si="150"/>
        <v>0.69035073028094573</v>
      </c>
      <c r="D1667" s="2">
        <f t="shared" si="152"/>
        <v>0.68716281126382139</v>
      </c>
      <c r="E1667" s="2">
        <f t="shared" si="151"/>
        <v>3.187919017124341E-3</v>
      </c>
      <c r="F1667" s="2">
        <f t="shared" si="155"/>
        <v>3.1136510190271231E-4</v>
      </c>
      <c r="G1667" s="2">
        <f t="shared" si="153"/>
        <v>2.8765539152216285E-3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0.68</v>
      </c>
      <c r="C1668" s="2">
        <f t="shared" si="150"/>
        <v>0.69183523331464647</v>
      </c>
      <c r="D1668" s="2">
        <f t="shared" si="152"/>
        <v>0.68663223265168649</v>
      </c>
      <c r="E1668" s="2">
        <f t="shared" si="151"/>
        <v>5.2030006629599779E-3</v>
      </c>
      <c r="F1668" s="2">
        <f t="shared" si="155"/>
        <v>1.2896922141141655E-3</v>
      </c>
      <c r="G1668" s="2">
        <f t="shared" si="153"/>
        <v>3.913308448845812E-3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0.7</v>
      </c>
      <c r="C1669" s="2">
        <f t="shared" si="150"/>
        <v>0.69309135126623933</v>
      </c>
      <c r="D1669" s="2">
        <f t="shared" si="152"/>
        <v>0.68762243764045039</v>
      </c>
      <c r="E1669" s="2">
        <f t="shared" si="151"/>
        <v>5.4689136257889404E-3</v>
      </c>
      <c r="F1669" s="2">
        <f t="shared" si="155"/>
        <v>2.1255364964491204E-3</v>
      </c>
      <c r="G1669" s="2">
        <f t="shared" si="153"/>
        <v>3.3433771293398199E-3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0.67</v>
      </c>
      <c r="C1670" s="2">
        <f t="shared" si="150"/>
        <v>0.69415422030220242</v>
      </c>
      <c r="D1670" s="2">
        <f t="shared" si="152"/>
        <v>0.68631707188930591</v>
      </c>
      <c r="E1670" s="2">
        <f t="shared" si="151"/>
        <v>7.8371484128965108E-3</v>
      </c>
      <c r="F1670" s="2">
        <f t="shared" si="155"/>
        <v>3.267858879738599E-3</v>
      </c>
      <c r="G1670" s="2">
        <f t="shared" si="153"/>
        <v>4.5692895331579117E-3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0.65</v>
      </c>
      <c r="C1671" s="2">
        <f t="shared" si="150"/>
        <v>0.6904381864095559</v>
      </c>
      <c r="D1671" s="2">
        <f t="shared" si="152"/>
        <v>0.68362691841602397</v>
      </c>
      <c r="E1671" s="2">
        <f t="shared" si="151"/>
        <v>6.8112679935319331E-3</v>
      </c>
      <c r="F1671" s="2">
        <f t="shared" si="155"/>
        <v>3.9765407024972659E-3</v>
      </c>
      <c r="G1671" s="2">
        <f t="shared" si="153"/>
        <v>2.8347272910346673E-3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0.63</v>
      </c>
      <c r="C1672" s="2">
        <f t="shared" si="150"/>
        <v>0.68729385003885501</v>
      </c>
      <c r="D1672" s="2">
        <f t="shared" si="152"/>
        <v>0.67965455408891107</v>
      </c>
      <c r="E1672" s="2">
        <f t="shared" si="151"/>
        <v>7.6392959499439472E-3</v>
      </c>
      <c r="F1672" s="2">
        <f t="shared" si="155"/>
        <v>4.7090917519866026E-3</v>
      </c>
      <c r="G1672" s="2">
        <f t="shared" si="153"/>
        <v>2.9302041979573446E-3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0.65</v>
      </c>
      <c r="C1673" s="2">
        <f t="shared" si="150"/>
        <v>0.68617171926364662</v>
      </c>
      <c r="D1673" s="2">
        <f t="shared" si="152"/>
        <v>0.67745792045269548</v>
      </c>
      <c r="E1673" s="2">
        <f t="shared" si="151"/>
        <v>8.7137988109511344E-3</v>
      </c>
      <c r="F1673" s="2">
        <f t="shared" si="155"/>
        <v>5.5100331637795092E-3</v>
      </c>
      <c r="G1673" s="2">
        <f t="shared" si="153"/>
        <v>3.2037656471716252E-3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0.67</v>
      </c>
      <c r="C1674" s="2">
        <f t="shared" si="150"/>
        <v>0.68522222399231636</v>
      </c>
      <c r="D1674" s="2">
        <f t="shared" si="152"/>
        <v>0.67690548190064392</v>
      </c>
      <c r="E1674" s="2">
        <f t="shared" si="151"/>
        <v>8.3167420916724355E-3</v>
      </c>
      <c r="F1674" s="2">
        <f t="shared" si="155"/>
        <v>6.0713749493580948E-3</v>
      </c>
      <c r="G1674" s="2">
        <f t="shared" si="153"/>
        <v>2.2453671423143407E-3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0.65</v>
      </c>
      <c r="C1675" s="2">
        <f t="shared" si="150"/>
        <v>0.68288034337811387</v>
      </c>
      <c r="D1675" s="2">
        <f t="shared" si="152"/>
        <v>0.67491248324133701</v>
      </c>
      <c r="E1675" s="2">
        <f t="shared" si="151"/>
        <v>7.9678601367768609E-3</v>
      </c>
      <c r="F1675" s="2">
        <f t="shared" si="155"/>
        <v>6.4506719868418485E-3</v>
      </c>
      <c r="G1675" s="2">
        <f t="shared" si="153"/>
        <v>1.5171881499350124E-3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0.65</v>
      </c>
      <c r="C1676" s="2">
        <f t="shared" si="150"/>
        <v>0.68397567516609636</v>
      </c>
      <c r="D1676" s="2">
        <f t="shared" si="152"/>
        <v>0.6730671141123491</v>
      </c>
      <c r="E1676" s="2">
        <f t="shared" si="151"/>
        <v>1.0908561053747268E-2</v>
      </c>
      <c r="F1676" s="2">
        <f t="shared" si="155"/>
        <v>7.3422498002229334E-3</v>
      </c>
      <c r="G1676" s="2">
        <f t="shared" si="153"/>
        <v>3.5663112535243343E-3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0.67</v>
      </c>
      <c r="C1677" s="2">
        <f t="shared" si="150"/>
        <v>0.68490249437131234</v>
      </c>
      <c r="D1677" s="2">
        <f t="shared" si="152"/>
        <v>0.67283992047439722</v>
      </c>
      <c r="E1677" s="2">
        <f t="shared" si="151"/>
        <v>1.2062573896915119E-2</v>
      </c>
      <c r="F1677" s="2">
        <f t="shared" si="155"/>
        <v>8.2863146195613704E-3</v>
      </c>
      <c r="G1677" s="2">
        <f t="shared" si="153"/>
        <v>3.7762592773537482E-3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0.7</v>
      </c>
      <c r="C1678" s="2">
        <f t="shared" si="150"/>
        <v>0.68414826446803356</v>
      </c>
      <c r="D1678" s="2">
        <f t="shared" si="152"/>
        <v>0.67485177821703446</v>
      </c>
      <c r="E1678" s="2">
        <f t="shared" si="151"/>
        <v>9.2964862509991031E-3</v>
      </c>
      <c r="F1678" s="2">
        <f t="shared" si="155"/>
        <v>8.488348945848918E-3</v>
      </c>
      <c r="G1678" s="2">
        <f t="shared" si="153"/>
        <v>8.0813730515018507E-4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0.7</v>
      </c>
      <c r="C1679" s="2">
        <f t="shared" ref="C1679:C1742" si="156">$C$4*B1669+C1678*(1-$C$4)</f>
        <v>0.68658699301141302</v>
      </c>
      <c r="D1679" s="2">
        <f t="shared" si="152"/>
        <v>0.67671460946021711</v>
      </c>
      <c r="E1679" s="2">
        <f t="shared" si="151"/>
        <v>9.8723835511959068E-3</v>
      </c>
      <c r="F1679" s="2">
        <f t="shared" si="155"/>
        <v>8.7651558669183168E-3</v>
      </c>
      <c r="G1679" s="2">
        <f t="shared" si="153"/>
        <v>1.10722768427759E-3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0.69</v>
      </c>
      <c r="C1680" s="2">
        <f t="shared" si="156"/>
        <v>0.68403514793273412</v>
      </c>
      <c r="D1680" s="2">
        <f t="shared" si="152"/>
        <v>0.67769871246316404</v>
      </c>
      <c r="E1680" s="2">
        <f t="shared" si="151"/>
        <v>6.3364354695700786E-3</v>
      </c>
      <c r="F1680" s="2">
        <f t="shared" si="155"/>
        <v>8.2794117874486692E-3</v>
      </c>
      <c r="G1680" s="2">
        <f t="shared" si="153"/>
        <v>-1.9429763178785905E-3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0.69</v>
      </c>
      <c r="C1681" s="2">
        <f t="shared" si="156"/>
        <v>0.67879897132769806</v>
      </c>
      <c r="D1681" s="2">
        <f t="shared" si="152"/>
        <v>0.6786099189473741</v>
      </c>
      <c r="E1681" s="2">
        <f t="shared" si="151"/>
        <v>1.8905238032396188E-4</v>
      </c>
      <c r="F1681" s="2">
        <f t="shared" si="155"/>
        <v>6.6613399060237288E-3</v>
      </c>
      <c r="G1681" s="2">
        <f t="shared" si="153"/>
        <v>-6.4722875256997669E-3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0.69</v>
      </c>
      <c r="C1682" s="2">
        <f t="shared" si="156"/>
        <v>0.67129143727728291</v>
      </c>
      <c r="D1682" s="2">
        <f t="shared" si="152"/>
        <v>0.67945362865497605</v>
      </c>
      <c r="E1682" s="2">
        <f t="shared" si="151"/>
        <v>-8.1621913776931398E-3</v>
      </c>
      <c r="F1682" s="2">
        <f t="shared" si="155"/>
        <v>3.6966336492803547E-3</v>
      </c>
      <c r="G1682" s="2">
        <f t="shared" si="153"/>
        <v>-1.1858825026973495E-2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0.66</v>
      </c>
      <c r="C1683" s="2">
        <f t="shared" si="156"/>
        <v>0.66801583154231625</v>
      </c>
      <c r="D1683" s="2">
        <f t="shared" si="152"/>
        <v>0.67801261912497779</v>
      </c>
      <c r="E1683" s="2">
        <f t="shared" si="151"/>
        <v>-9.9967875826615371E-3</v>
      </c>
      <c r="F1683" s="2">
        <f t="shared" si="155"/>
        <v>9.5794940289197633E-4</v>
      </c>
      <c r="G1683" s="2">
        <f t="shared" si="153"/>
        <v>-1.0954736985553513E-2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0.66</v>
      </c>
      <c r="C1684" s="2">
        <f t="shared" si="156"/>
        <v>0.66832108822811376</v>
      </c>
      <c r="D1684" s="2">
        <f t="shared" si="152"/>
        <v>0.67667835104164609</v>
      </c>
      <c r="E1684" s="2">
        <f t="shared" si="151"/>
        <v>-8.357262813532329E-3</v>
      </c>
      <c r="F1684" s="2">
        <f t="shared" si="155"/>
        <v>-9.0509304039288483E-4</v>
      </c>
      <c r="G1684" s="2">
        <f t="shared" si="153"/>
        <v>-7.4521697731394446E-3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5">
        <f>TITRES_STAT!D1688</f>
        <v>0.66</v>
      </c>
      <c r="C1685" s="2">
        <f t="shared" si="156"/>
        <v>0.66550245926994234</v>
      </c>
      <c r="D1685" s="2">
        <f t="shared" si="152"/>
        <v>0.67544291763115372</v>
      </c>
      <c r="E1685" s="2">
        <f t="shared" si="151"/>
        <v>-9.9404583612113795E-3</v>
      </c>
      <c r="F1685" s="2">
        <f t="shared" si="155"/>
        <v>-2.7121661045565841E-3</v>
      </c>
      <c r="G1685" s="2">
        <f t="shared" si="153"/>
        <v>-7.2282922566547954E-3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0.66</v>
      </c>
      <c r="C1686" s="2">
        <f t="shared" si="156"/>
        <v>0.66311746553610507</v>
      </c>
      <c r="D1686" s="2">
        <f t="shared" si="152"/>
        <v>0.67429899780662383</v>
      </c>
      <c r="E1686" s="2">
        <f t="shared" si="151"/>
        <v>-1.1181532270518768E-2</v>
      </c>
      <c r="F1686" s="2">
        <f t="shared" si="155"/>
        <v>-4.4060393377490211E-3</v>
      </c>
      <c r="G1686" s="2">
        <f t="shared" si="153"/>
        <v>-6.775492932769747E-3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0.68</v>
      </c>
      <c r="C1687" s="2">
        <f t="shared" si="156"/>
        <v>0.6641763169920889</v>
      </c>
      <c r="D1687" s="2">
        <f t="shared" si="152"/>
        <v>0.67472129426539251</v>
      </c>
      <c r="E1687" s="2">
        <f t="shared" si="151"/>
        <v>-1.0544977273303613E-2</v>
      </c>
      <c r="F1687" s="2">
        <f t="shared" si="155"/>
        <v>-5.6338269248599401E-3</v>
      </c>
      <c r="G1687" s="2">
        <f t="shared" si="153"/>
        <v>-4.9111503484436728E-3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0.68</v>
      </c>
      <c r="C1688" s="2">
        <f t="shared" si="156"/>
        <v>0.66968765283945975</v>
      </c>
      <c r="D1688" s="2">
        <f t="shared" si="152"/>
        <v>0.67511230950499312</v>
      </c>
      <c r="E1688" s="2">
        <f t="shared" si="151"/>
        <v>-5.4246566655333783E-3</v>
      </c>
      <c r="F1688" s="2">
        <f t="shared" si="155"/>
        <v>-5.5919928729946285E-3</v>
      </c>
      <c r="G1688" s="2">
        <f t="shared" si="153"/>
        <v>1.6733620746125014E-4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0.68</v>
      </c>
      <c r="C1689" s="2">
        <f t="shared" si="156"/>
        <v>0.67435109086415834</v>
      </c>
      <c r="D1689" s="2">
        <f t="shared" si="152"/>
        <v>0.67547436065277144</v>
      </c>
      <c r="E1689" s="2">
        <f t="shared" si="151"/>
        <v>-1.1232697886131016E-3</v>
      </c>
      <c r="F1689" s="2">
        <f t="shared" si="155"/>
        <v>-4.6982482561183231E-3</v>
      </c>
      <c r="G1689" s="2">
        <f t="shared" si="153"/>
        <v>3.5749784675052215E-3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0.68</v>
      </c>
      <c r="C1690" s="2">
        <f t="shared" si="156"/>
        <v>0.67675861534659554</v>
      </c>
      <c r="D1690" s="2">
        <f t="shared" si="152"/>
        <v>0.67580959319701062</v>
      </c>
      <c r="E1690" s="2">
        <f t="shared" si="151"/>
        <v>9.4902214958492159E-4</v>
      </c>
      <c r="F1690" s="2">
        <f t="shared" si="155"/>
        <v>-3.5687941749776744E-3</v>
      </c>
      <c r="G1690" s="2">
        <f t="shared" si="153"/>
        <v>4.5178163245625964E-3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0.7</v>
      </c>
      <c r="C1691" s="2">
        <f t="shared" si="156"/>
        <v>0.67879575144711934</v>
      </c>
      <c r="D1691" s="2">
        <f t="shared" si="152"/>
        <v>0.6776014751824172</v>
      </c>
      <c r="E1691" s="2">
        <f t="shared" si="151"/>
        <v>1.1942762647021432E-3</v>
      </c>
      <c r="F1691" s="2">
        <f t="shared" si="155"/>
        <v>-2.6161800870417111E-3</v>
      </c>
      <c r="G1691" s="2">
        <f t="shared" si="153"/>
        <v>3.8104563517438544E-3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0.7</v>
      </c>
      <c r="C1692" s="2">
        <f t="shared" si="156"/>
        <v>0.68051948199371637</v>
      </c>
      <c r="D1692" s="2">
        <f t="shared" si="152"/>
        <v>0.67926062516890473</v>
      </c>
      <c r="E1692" s="2">
        <f t="shared" ref="E1692:E1755" si="157">C1692-D1692</f>
        <v>1.2588568248116383E-3</v>
      </c>
      <c r="F1692" s="2">
        <f t="shared" si="155"/>
        <v>-1.8411727046710414E-3</v>
      </c>
      <c r="G1692" s="2">
        <f t="shared" si="153"/>
        <v>3.1000295294826797E-3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0.7</v>
      </c>
      <c r="C1693" s="2">
        <f t="shared" si="156"/>
        <v>0.67736263861006774</v>
      </c>
      <c r="D1693" s="2">
        <f t="shared" ref="D1693:D1756" si="158">$D$4*B1693+(1-$D$4)*D1692</f>
        <v>0.6807968751563932</v>
      </c>
      <c r="E1693" s="2">
        <f t="shared" si="157"/>
        <v>-3.4342365463254643E-3</v>
      </c>
      <c r="F1693" s="2">
        <f t="shared" si="155"/>
        <v>-2.1597854730019258E-3</v>
      </c>
      <c r="G1693" s="2">
        <f t="shared" si="153"/>
        <v>-1.2744510733235384E-3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0.7</v>
      </c>
      <c r="C1694" s="2">
        <f t="shared" si="156"/>
        <v>0.6746914634392881</v>
      </c>
      <c r="D1694" s="2">
        <f t="shared" si="158"/>
        <v>0.68221932884851222</v>
      </c>
      <c r="E1694" s="2">
        <f t="shared" si="157"/>
        <v>-7.5278654092241215E-3</v>
      </c>
      <c r="F1694" s="2">
        <f t="shared" si="155"/>
        <v>-3.2334014602463652E-3</v>
      </c>
      <c r="G1694" s="2">
        <f t="shared" si="153"/>
        <v>-4.2944639489777559E-3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0.69</v>
      </c>
      <c r="C1695" s="2">
        <f t="shared" si="156"/>
        <v>0.67243123829478224</v>
      </c>
      <c r="D1695" s="2">
        <f t="shared" si="158"/>
        <v>0.68279567485973358</v>
      </c>
      <c r="E1695" s="2">
        <f t="shared" si="157"/>
        <v>-1.036443656495134E-2</v>
      </c>
      <c r="F1695" s="2">
        <f t="shared" si="155"/>
        <v>-4.6596084811873599E-3</v>
      </c>
      <c r="G1695" s="2">
        <f t="shared" si="153"/>
        <v>-5.7048280837639805E-3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0.67</v>
      </c>
      <c r="C1696" s="2">
        <f t="shared" si="156"/>
        <v>0.67051874009558499</v>
      </c>
      <c r="D1696" s="2">
        <f t="shared" si="158"/>
        <v>0.68184784709234592</v>
      </c>
      <c r="E1696" s="2">
        <f t="shared" si="157"/>
        <v>-1.1329106996760929E-2</v>
      </c>
      <c r="F1696" s="2">
        <f t="shared" si="155"/>
        <v>-5.9935081843020734E-3</v>
      </c>
      <c r="G1696" s="2">
        <f t="shared" si="153"/>
        <v>-5.3355988124588558E-3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0.66</v>
      </c>
      <c r="C1697" s="2">
        <f t="shared" si="156"/>
        <v>0.67197739546549506</v>
      </c>
      <c r="D1697" s="2">
        <f t="shared" si="158"/>
        <v>0.68022948804846839</v>
      </c>
      <c r="E1697" s="2">
        <f t="shared" si="157"/>
        <v>-8.2520925829733249E-3</v>
      </c>
      <c r="F1697" s="2">
        <f t="shared" si="155"/>
        <v>-6.4452250640363246E-3</v>
      </c>
      <c r="G1697" s="2">
        <f t="shared" si="153"/>
        <v>-1.8068675189370003E-3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0.68</v>
      </c>
      <c r="C1698" s="2">
        <f t="shared" si="156"/>
        <v>0.6732116423169574</v>
      </c>
      <c r="D1698" s="2">
        <f t="shared" si="158"/>
        <v>0.68021248893376707</v>
      </c>
      <c r="E1698" s="2">
        <f t="shared" si="157"/>
        <v>-7.0008466168096639E-3</v>
      </c>
      <c r="F1698" s="2">
        <f t="shared" si="155"/>
        <v>-6.5563493745909932E-3</v>
      </c>
      <c r="G1698" s="2">
        <f t="shared" si="153"/>
        <v>-4.4449724221867076E-4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0.69</v>
      </c>
      <c r="C1699" s="2">
        <f t="shared" si="156"/>
        <v>0.67425600503742555</v>
      </c>
      <c r="D1699" s="2">
        <f t="shared" si="158"/>
        <v>0.680937489753488</v>
      </c>
      <c r="E1699" s="2">
        <f t="shared" si="157"/>
        <v>-6.6814847160624469E-3</v>
      </c>
      <c r="F1699" s="2">
        <f t="shared" si="155"/>
        <v>-6.5813764428852848E-3</v>
      </c>
      <c r="G1699" s="2">
        <f t="shared" si="153"/>
        <v>-1.0010827317716211E-4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0.69</v>
      </c>
      <c r="C1700" s="2">
        <f t="shared" si="156"/>
        <v>0.6751396965701294</v>
      </c>
      <c r="D1700" s="2">
        <f t="shared" si="158"/>
        <v>0.68160878680878523</v>
      </c>
      <c r="E1700" s="2">
        <f t="shared" si="157"/>
        <v>-6.469090238655828E-3</v>
      </c>
      <c r="F1700" s="2">
        <f t="shared" si="155"/>
        <v>-6.5589192020393938E-3</v>
      </c>
      <c r="G1700" s="2">
        <f t="shared" ref="G1700:G1763" si="159">E1700-F1700</f>
        <v>8.982896338356576E-5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0.7</v>
      </c>
      <c r="C1701" s="2">
        <f t="shared" si="156"/>
        <v>0.67896435863626325</v>
      </c>
      <c r="D1701" s="2">
        <f t="shared" si="158"/>
        <v>0.68297109889702334</v>
      </c>
      <c r="E1701" s="2">
        <f t="shared" si="157"/>
        <v>-4.0067402607600888E-3</v>
      </c>
      <c r="F1701" s="2">
        <f t="shared" ref="F1701:F1764" si="161">(E1701*(2/(10)))+((1-(2/10))*F1700)</f>
        <v>-6.0484834137835338E-3</v>
      </c>
      <c r="G1701" s="2">
        <f t="shared" si="159"/>
        <v>2.041743153023445E-3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0.7</v>
      </c>
      <c r="C1702" s="2">
        <f t="shared" si="156"/>
        <v>0.68220061115376129</v>
      </c>
      <c r="D1702" s="2">
        <f t="shared" si="158"/>
        <v>0.68423249897872529</v>
      </c>
      <c r="E1702" s="2">
        <f t="shared" si="157"/>
        <v>-2.031887824963996E-3</v>
      </c>
      <c r="F1702" s="2">
        <f t="shared" si="161"/>
        <v>-5.2451642960196264E-3</v>
      </c>
      <c r="G1702" s="2">
        <f t="shared" si="159"/>
        <v>3.2132764710556304E-3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0.7</v>
      </c>
      <c r="C1703" s="2">
        <f t="shared" si="156"/>
        <v>0.68493897866856734</v>
      </c>
      <c r="D1703" s="2">
        <f t="shared" si="158"/>
        <v>0.68540046201733817</v>
      </c>
      <c r="E1703" s="2">
        <f t="shared" si="157"/>
        <v>-4.614833487708303E-4</v>
      </c>
      <c r="F1703" s="2">
        <f t="shared" si="161"/>
        <v>-4.288428106569867E-3</v>
      </c>
      <c r="G1703" s="2">
        <f t="shared" si="159"/>
        <v>3.8269447577990367E-3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0.7</v>
      </c>
      <c r="C1704" s="2">
        <f t="shared" si="156"/>
        <v>0.68725605887340313</v>
      </c>
      <c r="D1704" s="2">
        <f t="shared" si="158"/>
        <v>0.68648190927531305</v>
      </c>
      <c r="E1704" s="2">
        <f t="shared" si="157"/>
        <v>7.7414959809007922E-4</v>
      </c>
      <c r="F1704" s="2">
        <f t="shared" si="161"/>
        <v>-3.2759125656378779E-3</v>
      </c>
      <c r="G1704" s="2">
        <f t="shared" si="159"/>
        <v>4.0500621637279566E-3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0.7</v>
      </c>
      <c r="C1705" s="2">
        <f t="shared" si="156"/>
        <v>0.6876782036621103</v>
      </c>
      <c r="D1705" s="2">
        <f t="shared" si="158"/>
        <v>0.68748324932899352</v>
      </c>
      <c r="E1705" s="2">
        <f t="shared" si="157"/>
        <v>1.9495433311678134E-4</v>
      </c>
      <c r="F1705" s="2">
        <f t="shared" si="161"/>
        <v>-2.581739185886946E-3</v>
      </c>
      <c r="G1705" s="2">
        <f t="shared" si="159"/>
        <v>2.7766935190037274E-3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0.68</v>
      </c>
      <c r="C1706" s="2">
        <f t="shared" si="156"/>
        <v>0.68495848002178561</v>
      </c>
      <c r="D1706" s="2">
        <f t="shared" si="158"/>
        <v>0.68692893456388293</v>
      </c>
      <c r="E1706" s="2">
        <f t="shared" si="157"/>
        <v>-1.9704545420973218E-3</v>
      </c>
      <c r="F1706" s="2">
        <f t="shared" si="161"/>
        <v>-2.4594822571290214E-3</v>
      </c>
      <c r="G1706" s="2">
        <f t="shared" si="159"/>
        <v>4.890277150316996E-4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0.66</v>
      </c>
      <c r="C1707" s="2">
        <f t="shared" si="156"/>
        <v>0.68111871386458789</v>
      </c>
      <c r="D1707" s="2">
        <f t="shared" si="158"/>
        <v>0.68493419867026195</v>
      </c>
      <c r="E1707" s="2">
        <f t="shared" si="157"/>
        <v>-3.8154848056740631E-3</v>
      </c>
      <c r="F1707" s="2">
        <f t="shared" si="161"/>
        <v>-2.73068276683803E-3</v>
      </c>
      <c r="G1707" s="2">
        <f t="shared" si="159"/>
        <v>-1.0848020388360331E-3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0.64</v>
      </c>
      <c r="C1708" s="2">
        <f t="shared" si="156"/>
        <v>0.68094660403926677</v>
      </c>
      <c r="D1708" s="2">
        <f t="shared" si="158"/>
        <v>0.68160573950950187</v>
      </c>
      <c r="E1708" s="2">
        <f t="shared" si="157"/>
        <v>-6.5913547023510599E-4</v>
      </c>
      <c r="F1708" s="2">
        <f t="shared" si="161"/>
        <v>-2.3163733075174451E-3</v>
      </c>
      <c r="G1708" s="2">
        <f t="shared" si="159"/>
        <v>1.6572378372823392E-3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0.66</v>
      </c>
      <c r="C1709" s="2">
        <f t="shared" si="156"/>
        <v>0.68233943418707188</v>
      </c>
      <c r="D1709" s="2">
        <f t="shared" si="158"/>
        <v>0.68000531436064982</v>
      </c>
      <c r="E1709" s="2">
        <f t="shared" si="157"/>
        <v>2.3341198264220653E-3</v>
      </c>
      <c r="F1709" s="2">
        <f t="shared" si="161"/>
        <v>-1.3862746807295431E-3</v>
      </c>
      <c r="G1709" s="2">
        <f t="shared" si="159"/>
        <v>3.7203945071516082E-3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0.64</v>
      </c>
      <c r="C1710" s="2">
        <f t="shared" si="156"/>
        <v>0.68351798277367615</v>
      </c>
      <c r="D1710" s="2">
        <f t="shared" si="158"/>
        <v>0.67704195774134246</v>
      </c>
      <c r="E1710" s="2">
        <f t="shared" si="157"/>
        <v>6.4760250323336876E-3</v>
      </c>
      <c r="F1710" s="2">
        <f t="shared" si="161"/>
        <v>1.8618526188310305E-4</v>
      </c>
      <c r="G1710" s="2">
        <f t="shared" si="159"/>
        <v>6.2898397704505846E-3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0.64</v>
      </c>
      <c r="C1711" s="2">
        <f t="shared" si="156"/>
        <v>0.68605367773157222</v>
      </c>
      <c r="D1711" s="2">
        <f t="shared" si="158"/>
        <v>0.67429810901976162</v>
      </c>
      <c r="E1711" s="2">
        <f t="shared" si="157"/>
        <v>1.1755568711810604E-2</v>
      </c>
      <c r="F1711" s="2">
        <f t="shared" si="161"/>
        <v>2.5000619518686035E-3</v>
      </c>
      <c r="G1711" s="2">
        <f t="shared" si="159"/>
        <v>9.2555067599420018E-3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0.65</v>
      </c>
      <c r="C1712" s="2">
        <f t="shared" si="156"/>
        <v>0.68819926577286883</v>
      </c>
      <c r="D1712" s="2">
        <f t="shared" si="158"/>
        <v>0.67249824909237188</v>
      </c>
      <c r="E1712" s="2">
        <f t="shared" si="157"/>
        <v>1.5701016680496949E-2</v>
      </c>
      <c r="F1712" s="2">
        <f t="shared" si="161"/>
        <v>5.1402528975942729E-3</v>
      </c>
      <c r="G1712" s="2">
        <f t="shared" si="159"/>
        <v>1.0560763782902676E-2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0.63</v>
      </c>
      <c r="C1713" s="2">
        <f t="shared" si="156"/>
        <v>0.69001476334627365</v>
      </c>
      <c r="D1713" s="2">
        <f t="shared" si="158"/>
        <v>0.66935023064108501</v>
      </c>
      <c r="E1713" s="2">
        <f t="shared" si="157"/>
        <v>2.0664532705188643E-2</v>
      </c>
      <c r="F1713" s="2">
        <f t="shared" si="161"/>
        <v>8.2451088591131462E-3</v>
      </c>
      <c r="G1713" s="2">
        <f t="shared" si="159"/>
        <v>1.2419423846075497E-2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0.62</v>
      </c>
      <c r="C1714" s="2">
        <f t="shared" si="156"/>
        <v>0.69155095360069319</v>
      </c>
      <c r="D1714" s="2">
        <f t="shared" si="158"/>
        <v>0.66569465800100469</v>
      </c>
      <c r="E1714" s="2">
        <f t="shared" si="157"/>
        <v>2.5856295599688495E-2</v>
      </c>
      <c r="F1714" s="2">
        <f t="shared" si="161"/>
        <v>1.1767346207228217E-2</v>
      </c>
      <c r="G1714" s="2">
        <f t="shared" si="159"/>
        <v>1.4088949392460278E-2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0.63</v>
      </c>
      <c r="C1715" s="2">
        <f t="shared" si="156"/>
        <v>0.69285080689289424</v>
      </c>
      <c r="D1715" s="2">
        <f t="shared" si="158"/>
        <v>0.66305060926018955</v>
      </c>
      <c r="E1715" s="2">
        <f t="shared" si="157"/>
        <v>2.9800197632704695E-2</v>
      </c>
      <c r="F1715" s="2">
        <f t="shared" si="161"/>
        <v>1.5373916492323513E-2</v>
      </c>
      <c r="G1715" s="2">
        <f t="shared" si="159"/>
        <v>1.4426281140381182E-2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0.64</v>
      </c>
      <c r="C1716" s="2">
        <f t="shared" si="156"/>
        <v>0.69087375967860287</v>
      </c>
      <c r="D1716" s="2">
        <f t="shared" si="158"/>
        <v>0.66134315672239774</v>
      </c>
      <c r="E1716" s="2">
        <f t="shared" si="157"/>
        <v>2.9530602956205132E-2</v>
      </c>
      <c r="F1716" s="2">
        <f t="shared" si="161"/>
        <v>1.8205253785099837E-2</v>
      </c>
      <c r="G1716" s="2">
        <f t="shared" si="159"/>
        <v>1.1325349171105295E-2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0.64</v>
      </c>
      <c r="C1717" s="2">
        <f t="shared" si="156"/>
        <v>0.68612395049727937</v>
      </c>
      <c r="D1717" s="2">
        <f t="shared" si="158"/>
        <v>0.6597621821503683</v>
      </c>
      <c r="E1717" s="2">
        <f t="shared" si="157"/>
        <v>2.6361768346911063E-2</v>
      </c>
      <c r="F1717" s="2">
        <f t="shared" si="161"/>
        <v>1.9836556697462083E-2</v>
      </c>
      <c r="G1717" s="2">
        <f t="shared" si="159"/>
        <v>6.5252116494489802E-3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0.62</v>
      </c>
      <c r="C1718" s="2">
        <f t="shared" si="156"/>
        <v>0.67902795811308259</v>
      </c>
      <c r="D1718" s="2">
        <f t="shared" si="158"/>
        <v>0.65681683532441515</v>
      </c>
      <c r="E1718" s="2">
        <f t="shared" si="157"/>
        <v>2.2211122788667437E-2</v>
      </c>
      <c r="F1718" s="2">
        <f t="shared" si="161"/>
        <v>2.0311469915703158E-2</v>
      </c>
      <c r="G1718" s="2">
        <f t="shared" si="159"/>
        <v>1.8996528729642789E-3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0.61</v>
      </c>
      <c r="C1719" s="2">
        <f t="shared" si="156"/>
        <v>0.67610057994183914</v>
      </c>
      <c r="D1719" s="2">
        <f t="shared" si="158"/>
        <v>0.65334892159668068</v>
      </c>
      <c r="E1719" s="2">
        <f t="shared" si="157"/>
        <v>2.2751658345158465E-2</v>
      </c>
      <c r="F1719" s="2">
        <f t="shared" si="161"/>
        <v>2.0799507601594221E-2</v>
      </c>
      <c r="G1719" s="2">
        <f t="shared" si="159"/>
        <v>1.9521507435642446E-3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0.6</v>
      </c>
      <c r="C1720" s="2">
        <f t="shared" si="156"/>
        <v>0.67054664456617163</v>
      </c>
      <c r="D1720" s="2">
        <f t="shared" si="158"/>
        <v>0.64939714962655615</v>
      </c>
      <c r="E1720" s="2">
        <f t="shared" si="157"/>
        <v>2.1149494939615487E-2</v>
      </c>
      <c r="F1720" s="2">
        <f t="shared" si="161"/>
        <v>2.0869505069198473E-2</v>
      </c>
      <c r="G1720" s="2">
        <f t="shared" si="159"/>
        <v>2.7998987041701409E-4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0.62</v>
      </c>
      <c r="C1721" s="2">
        <f t="shared" si="156"/>
        <v>0.66584716078676065</v>
      </c>
      <c r="D1721" s="2">
        <f t="shared" si="158"/>
        <v>0.647219582987552</v>
      </c>
      <c r="E1721" s="2">
        <f t="shared" si="157"/>
        <v>1.862757779920865E-2</v>
      </c>
      <c r="F1721" s="2">
        <f t="shared" si="161"/>
        <v>2.042111961520051E-2</v>
      </c>
      <c r="G1721" s="2">
        <f t="shared" si="159"/>
        <v>-1.7935418159918601E-3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0.62</v>
      </c>
      <c r="C1722" s="2">
        <f t="shared" si="156"/>
        <v>0.66340913605033591</v>
      </c>
      <c r="D1722" s="2">
        <f t="shared" si="158"/>
        <v>0.64520331758106664</v>
      </c>
      <c r="E1722" s="2">
        <f t="shared" si="157"/>
        <v>1.8205818469269275E-2</v>
      </c>
      <c r="F1722" s="2">
        <f t="shared" si="161"/>
        <v>1.9978059386014265E-2</v>
      </c>
      <c r="G1722" s="2">
        <f t="shared" si="159"/>
        <v>-1.7722409167449903E-3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0.62</v>
      </c>
      <c r="C1723" s="2">
        <f t="shared" si="156"/>
        <v>0.65826926896566884</v>
      </c>
      <c r="D1723" s="2">
        <f t="shared" si="158"/>
        <v>0.64333640516765433</v>
      </c>
      <c r="E1723" s="2">
        <f t="shared" si="157"/>
        <v>1.4932863798014506E-2</v>
      </c>
      <c r="F1723" s="2">
        <f t="shared" si="161"/>
        <v>1.8969020268414315E-2</v>
      </c>
      <c r="G1723" s="2">
        <f t="shared" si="159"/>
        <v>-4.0361564703998085E-3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0.6</v>
      </c>
      <c r="C1724" s="2">
        <f t="shared" si="156"/>
        <v>0.65238168912479677</v>
      </c>
      <c r="D1724" s="2">
        <f t="shared" si="158"/>
        <v>0.64012630108116142</v>
      </c>
      <c r="E1724" s="2">
        <f t="shared" si="157"/>
        <v>1.2255388043635351E-2</v>
      </c>
      <c r="F1724" s="2">
        <f t="shared" si="161"/>
        <v>1.7626293823458525E-2</v>
      </c>
      <c r="G1724" s="2">
        <f t="shared" si="159"/>
        <v>-5.3709057798231735E-3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0.6</v>
      </c>
      <c r="C1725" s="2">
        <f t="shared" si="156"/>
        <v>0.64893835233636643</v>
      </c>
      <c r="D1725" s="2">
        <f t="shared" si="158"/>
        <v>0.63715398248255684</v>
      </c>
      <c r="E1725" s="2">
        <f t="shared" si="157"/>
        <v>1.1784369853809595E-2</v>
      </c>
      <c r="F1725" s="2">
        <f t="shared" si="161"/>
        <v>1.645790902952874E-2</v>
      </c>
      <c r="G1725" s="2">
        <f t="shared" si="159"/>
        <v>-4.673539175719145E-3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0.62</v>
      </c>
      <c r="C1726" s="2">
        <f t="shared" si="156"/>
        <v>0.64756322120769472</v>
      </c>
      <c r="D1726" s="2">
        <f t="shared" si="158"/>
        <v>0.63588331711347856</v>
      </c>
      <c r="E1726" s="2">
        <f t="shared" si="157"/>
        <v>1.1679904094216154E-2</v>
      </c>
      <c r="F1726" s="2">
        <f t="shared" si="161"/>
        <v>1.5502308042466224E-2</v>
      </c>
      <c r="G1726" s="2">
        <f t="shared" si="159"/>
        <v>-3.8224039482500707E-3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0.64</v>
      </c>
      <c r="C1727" s="2">
        <f t="shared" si="156"/>
        <v>0.64639964871420319</v>
      </c>
      <c r="D1727" s="2">
        <f t="shared" si="158"/>
        <v>0.63618825658655431</v>
      </c>
      <c r="E1727" s="2">
        <f t="shared" si="157"/>
        <v>1.0211392127648877E-2</v>
      </c>
      <c r="F1727" s="2">
        <f t="shared" si="161"/>
        <v>1.4444124859502756E-2</v>
      </c>
      <c r="G1727" s="2">
        <f t="shared" si="159"/>
        <v>-4.232732731853879E-3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0.62</v>
      </c>
      <c r="C1728" s="2">
        <f t="shared" si="156"/>
        <v>0.64233816429663348</v>
      </c>
      <c r="D1728" s="2">
        <f t="shared" si="158"/>
        <v>0.63498912646903183</v>
      </c>
      <c r="E1728" s="2">
        <f t="shared" si="157"/>
        <v>7.3490378276016566E-3</v>
      </c>
      <c r="F1728" s="2">
        <f t="shared" si="161"/>
        <v>1.3025107453122537E-2</v>
      </c>
      <c r="G1728" s="2">
        <f t="shared" si="159"/>
        <v>-5.6760696255208805E-3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0.6</v>
      </c>
      <c r="C1729" s="2">
        <f t="shared" si="156"/>
        <v>0.63736306209715132</v>
      </c>
      <c r="D1729" s="2">
        <f t="shared" si="158"/>
        <v>0.63239733932317754</v>
      </c>
      <c r="E1729" s="2">
        <f t="shared" si="157"/>
        <v>4.9657227739737797E-3</v>
      </c>
      <c r="F1729" s="2">
        <f t="shared" si="161"/>
        <v>1.1413230517292787E-2</v>
      </c>
      <c r="G1729" s="2">
        <f t="shared" si="159"/>
        <v>-6.4475077433190069E-3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0.57999999999999996</v>
      </c>
      <c r="C1730" s="2">
        <f t="shared" si="156"/>
        <v>0.63161489869758958</v>
      </c>
      <c r="D1730" s="2">
        <f t="shared" si="158"/>
        <v>0.62851605492886808</v>
      </c>
      <c r="E1730" s="2">
        <f t="shared" si="157"/>
        <v>3.0988437687214931E-3</v>
      </c>
      <c r="F1730" s="2">
        <f t="shared" si="161"/>
        <v>9.750353167578529E-3</v>
      </c>
      <c r="G1730" s="2">
        <f t="shared" si="159"/>
        <v>-6.6515093988570358E-3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0.59</v>
      </c>
      <c r="C1731" s="2">
        <f t="shared" si="156"/>
        <v>0.62982799120565269</v>
      </c>
      <c r="D1731" s="2">
        <f t="shared" si="158"/>
        <v>0.62566301382302603</v>
      </c>
      <c r="E1731" s="2">
        <f t="shared" si="157"/>
        <v>4.1649773826266667E-3</v>
      </c>
      <c r="F1731" s="2">
        <f t="shared" si="161"/>
        <v>8.6332780105881565E-3</v>
      </c>
      <c r="G1731" s="2">
        <f t="shared" si="159"/>
        <v>-4.4683006279614898E-3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0.56999999999999995</v>
      </c>
      <c r="C1732" s="2">
        <f t="shared" si="156"/>
        <v>0.62831599255862924</v>
      </c>
      <c r="D1732" s="2">
        <f t="shared" si="158"/>
        <v>0.62153982761391302</v>
      </c>
      <c r="E1732" s="2">
        <f t="shared" si="157"/>
        <v>6.7761649447162231E-3</v>
      </c>
      <c r="F1732" s="2">
        <f t="shared" si="161"/>
        <v>8.2618553974137705E-3</v>
      </c>
      <c r="G1732" s="2">
        <f t="shared" si="159"/>
        <v>-1.4856904526975474E-3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0.59</v>
      </c>
      <c r="C1733" s="2">
        <f t="shared" si="156"/>
        <v>0.62703660908807091</v>
      </c>
      <c r="D1733" s="2">
        <f t="shared" si="158"/>
        <v>0.61920354408695644</v>
      </c>
      <c r="E1733" s="2">
        <f t="shared" si="157"/>
        <v>7.8330650011144698E-3</v>
      </c>
      <c r="F1733" s="2">
        <f t="shared" si="161"/>
        <v>8.1760973181539114E-3</v>
      </c>
      <c r="G1733" s="2">
        <f t="shared" si="159"/>
        <v>-3.4303231703944163E-4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0.59</v>
      </c>
      <c r="C1734" s="2">
        <f t="shared" si="156"/>
        <v>0.62287713076682927</v>
      </c>
      <c r="D1734" s="2">
        <f t="shared" si="158"/>
        <v>0.61704031859903374</v>
      </c>
      <c r="E1734" s="2">
        <f t="shared" si="157"/>
        <v>5.8368121677955243E-3</v>
      </c>
      <c r="F1734" s="2">
        <f t="shared" si="161"/>
        <v>7.708240288082235E-3</v>
      </c>
      <c r="G1734" s="2">
        <f t="shared" si="159"/>
        <v>-1.8714281202867108E-3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0.59</v>
      </c>
      <c r="C1735" s="2">
        <f t="shared" si="156"/>
        <v>0.61935757218731702</v>
      </c>
      <c r="D1735" s="2">
        <f t="shared" si="158"/>
        <v>0.6150373320361423</v>
      </c>
      <c r="E1735" s="2">
        <f t="shared" si="157"/>
        <v>4.3202401511747146E-3</v>
      </c>
      <c r="F1735" s="2">
        <f t="shared" si="161"/>
        <v>7.0306402607007313E-3</v>
      </c>
      <c r="G1735" s="2">
        <f t="shared" si="159"/>
        <v>-2.7104001095260167E-3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0.56999999999999995</v>
      </c>
      <c r="C1736" s="2">
        <f t="shared" si="156"/>
        <v>0.61945640723542206</v>
      </c>
      <c r="D1736" s="2">
        <f t="shared" si="158"/>
        <v>0.61170123336679838</v>
      </c>
      <c r="E1736" s="2">
        <f t="shared" si="157"/>
        <v>7.7551738686236771E-3</v>
      </c>
      <c r="F1736" s="2">
        <f t="shared" si="161"/>
        <v>7.1755469822853205E-3</v>
      </c>
      <c r="G1736" s="2">
        <f t="shared" si="159"/>
        <v>5.7962688633835663E-4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0.55000000000000004</v>
      </c>
      <c r="C1737" s="2">
        <f t="shared" si="156"/>
        <v>0.62261695996843403</v>
      </c>
      <c r="D1737" s="2">
        <f t="shared" si="158"/>
        <v>0.60713077163592444</v>
      </c>
      <c r="E1737" s="2">
        <f t="shared" si="157"/>
        <v>1.5486188332509587E-2</v>
      </c>
      <c r="F1737" s="2">
        <f t="shared" si="161"/>
        <v>8.8376752523301738E-3</v>
      </c>
      <c r="G1737" s="2">
        <f t="shared" si="159"/>
        <v>6.6485130801794134E-3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0.56999999999999995</v>
      </c>
      <c r="C1738" s="2">
        <f t="shared" si="156"/>
        <v>0.62221435074252107</v>
      </c>
      <c r="D1738" s="2">
        <f t="shared" si="158"/>
        <v>0.60438034410733743</v>
      </c>
      <c r="E1738" s="2">
        <f t="shared" si="157"/>
        <v>1.7834006635183641E-2</v>
      </c>
      <c r="F1738" s="2">
        <f t="shared" si="161"/>
        <v>1.0636941528900868E-2</v>
      </c>
      <c r="G1738" s="2">
        <f t="shared" si="159"/>
        <v>7.1970651062827733E-3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0.59</v>
      </c>
      <c r="C1739" s="2">
        <f t="shared" si="156"/>
        <v>0.61879675832059478</v>
      </c>
      <c r="D1739" s="2">
        <f t="shared" si="158"/>
        <v>0.60331513343271981</v>
      </c>
      <c r="E1739" s="2">
        <f t="shared" si="157"/>
        <v>1.5481624887874967E-2</v>
      </c>
      <c r="F1739" s="2">
        <f t="shared" si="161"/>
        <v>1.1605878200695689E-2</v>
      </c>
      <c r="G1739" s="2">
        <f t="shared" si="159"/>
        <v>3.8757466871792781E-3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0.56999999999999995</v>
      </c>
      <c r="C1740" s="2">
        <f t="shared" si="156"/>
        <v>0.61282802627127253</v>
      </c>
      <c r="D1740" s="2">
        <f t="shared" si="158"/>
        <v>0.60084734577103682</v>
      </c>
      <c r="E1740" s="2">
        <f t="shared" si="157"/>
        <v>1.1980680500235708E-2</v>
      </c>
      <c r="F1740" s="2">
        <f t="shared" si="161"/>
        <v>1.1680838660603692E-2</v>
      </c>
      <c r="G1740" s="2">
        <f t="shared" si="159"/>
        <v>2.998418396320153E-4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0.55000000000000004</v>
      </c>
      <c r="C1741" s="2">
        <f t="shared" si="156"/>
        <v>0.60931602222953818</v>
      </c>
      <c r="D1741" s="2">
        <f t="shared" si="158"/>
        <v>0.59708087571392299</v>
      </c>
      <c r="E1741" s="2">
        <f t="shared" si="157"/>
        <v>1.2235146515615192E-2</v>
      </c>
      <c r="F1741" s="2">
        <f t="shared" si="161"/>
        <v>1.1791700231605994E-2</v>
      </c>
      <c r="G1741" s="2">
        <f t="shared" si="159"/>
        <v>4.4344628400919822E-4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0.55000000000000004</v>
      </c>
      <c r="C1742" s="2">
        <f t="shared" si="156"/>
        <v>0.60326740342499385</v>
      </c>
      <c r="D1742" s="2">
        <f t="shared" si="158"/>
        <v>0.59359340343881761</v>
      </c>
      <c r="E1742" s="2">
        <f t="shared" si="157"/>
        <v>9.6739999861762405E-3</v>
      </c>
      <c r="F1742" s="2">
        <f t="shared" si="161"/>
        <v>1.1368160182520045E-2</v>
      </c>
      <c r="G1742" s="2">
        <f t="shared" si="159"/>
        <v>-1.6941601963438042E-3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0.55000000000000004</v>
      </c>
      <c r="C1743" s="2">
        <f t="shared" ref="C1743:C1806" si="162">$C$4*B1733+C1742*(1-$C$4)</f>
        <v>0.60122626443653315</v>
      </c>
      <c r="D1743" s="2">
        <f t="shared" si="158"/>
        <v>0.59036426244334961</v>
      </c>
      <c r="E1743" s="2">
        <f t="shared" si="157"/>
        <v>1.0862001993183545E-2</v>
      </c>
      <c r="F1743" s="2">
        <f t="shared" si="161"/>
        <v>1.1266928544652745E-2</v>
      </c>
      <c r="G1743" s="2">
        <f t="shared" si="159"/>
        <v>-4.0492655146920006E-4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0.56999999999999995</v>
      </c>
      <c r="C1744" s="2">
        <f t="shared" si="162"/>
        <v>0.59949914683091277</v>
      </c>
      <c r="D1744" s="2">
        <f t="shared" si="158"/>
        <v>0.58885579855865711</v>
      </c>
      <c r="E1744" s="2">
        <f t="shared" si="157"/>
        <v>1.0643348272255659E-2</v>
      </c>
      <c r="F1744" s="2">
        <f t="shared" si="161"/>
        <v>1.1142212490173329E-2</v>
      </c>
      <c r="G1744" s="2">
        <f t="shared" si="159"/>
        <v>-4.9886421791766992E-4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0.57999999999999996</v>
      </c>
      <c r="C1745" s="2">
        <f t="shared" si="162"/>
        <v>0.59803773962615692</v>
      </c>
      <c r="D1745" s="2">
        <f t="shared" si="158"/>
        <v>0.58819981348023809</v>
      </c>
      <c r="E1745" s="2">
        <f t="shared" si="157"/>
        <v>9.8379261459188294E-3</v>
      </c>
      <c r="F1745" s="2">
        <f t="shared" si="161"/>
        <v>1.088135522132243E-2</v>
      </c>
      <c r="G1745" s="2">
        <f t="shared" si="159"/>
        <v>-1.0434290754036003E-3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0.59</v>
      </c>
      <c r="C1746" s="2">
        <f t="shared" si="162"/>
        <v>0.59372424122213285</v>
      </c>
      <c r="D1746" s="2">
        <f t="shared" si="158"/>
        <v>0.58833316062985008</v>
      </c>
      <c r="E1746" s="2">
        <f t="shared" si="157"/>
        <v>5.3910805922827709E-3</v>
      </c>
      <c r="F1746" s="2">
        <f t="shared" si="161"/>
        <v>9.7833002955144983E-3</v>
      </c>
      <c r="G1746" s="2">
        <f t="shared" si="159"/>
        <v>-4.3922197032317273E-3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0.57999999999999996</v>
      </c>
      <c r="C1747" s="2">
        <f t="shared" si="162"/>
        <v>0.58699743488026623</v>
      </c>
      <c r="D1747" s="2">
        <f t="shared" si="158"/>
        <v>0.58771588947208342</v>
      </c>
      <c r="E1747" s="2">
        <f t="shared" si="157"/>
        <v>-7.1845459181718585E-4</v>
      </c>
      <c r="F1747" s="2">
        <f t="shared" si="161"/>
        <v>7.6829493180481621E-3</v>
      </c>
      <c r="G1747" s="2">
        <f t="shared" si="159"/>
        <v>-8.401403909865348E-3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0.57999999999999996</v>
      </c>
      <c r="C1748" s="2">
        <f t="shared" si="162"/>
        <v>0.58438244489868685</v>
      </c>
      <c r="D1748" s="2">
        <f t="shared" si="158"/>
        <v>0.58714434210378097</v>
      </c>
      <c r="E1748" s="2">
        <f t="shared" si="157"/>
        <v>-2.7618972050941215E-3</v>
      </c>
      <c r="F1748" s="2">
        <f t="shared" si="161"/>
        <v>5.5939800134197056E-3</v>
      </c>
      <c r="G1748" s="2">
        <f t="shared" si="159"/>
        <v>-8.3558772185138262E-3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0.6</v>
      </c>
      <c r="C1749" s="2">
        <f t="shared" si="162"/>
        <v>0.58524668414504277</v>
      </c>
      <c r="D1749" s="2">
        <f t="shared" si="158"/>
        <v>0.58809661305905636</v>
      </c>
      <c r="E1749" s="2">
        <f t="shared" si="157"/>
        <v>-2.8499289140135886E-3</v>
      </c>
      <c r="F1749" s="2">
        <f t="shared" si="161"/>
        <v>3.9051982279330469E-3</v>
      </c>
      <c r="G1749" s="2">
        <f t="shared" si="159"/>
        <v>-6.7551271419466355E-3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0.6</v>
      </c>
      <c r="C1750" s="2">
        <f t="shared" si="162"/>
        <v>0.58290104043042079</v>
      </c>
      <c r="D1750" s="2">
        <f t="shared" si="158"/>
        <v>0.58897834542505212</v>
      </c>
      <c r="E1750" s="2">
        <f t="shared" si="157"/>
        <v>-6.0773049946313273E-3</v>
      </c>
      <c r="F1750" s="2">
        <f t="shared" si="161"/>
        <v>1.9086975834201722E-3</v>
      </c>
      <c r="G1750" s="2">
        <f t="shared" si="159"/>
        <v>-7.9860025780514998E-3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0.57999999999999996</v>
      </c>
      <c r="C1751" s="2">
        <f t="shared" si="162"/>
        <v>0.57783934190266373</v>
      </c>
      <c r="D1751" s="2">
        <f t="shared" si="158"/>
        <v>0.58831328280097417</v>
      </c>
      <c r="E1751" s="2">
        <f t="shared" si="157"/>
        <v>-1.0473940898310441E-2</v>
      </c>
      <c r="F1751" s="2">
        <f t="shared" si="161"/>
        <v>-5.6783011292595056E-4</v>
      </c>
      <c r="G1751" s="2">
        <f t="shared" si="159"/>
        <v>-9.906110785384491E-3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0.56000000000000005</v>
      </c>
      <c r="C1752" s="2">
        <f t="shared" si="162"/>
        <v>0.57355636622533079</v>
      </c>
      <c r="D1752" s="2">
        <f t="shared" si="158"/>
        <v>0.5862160025934946</v>
      </c>
      <c r="E1752" s="2">
        <f t="shared" si="157"/>
        <v>-1.2659636368163807E-2</v>
      </c>
      <c r="F1752" s="2">
        <f t="shared" si="161"/>
        <v>-2.9861913639735223E-3</v>
      </c>
      <c r="G1752" s="2">
        <f t="shared" si="159"/>
        <v>-9.6734450041902845E-3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0.54</v>
      </c>
      <c r="C1753" s="2">
        <f t="shared" si="162"/>
        <v>0.56993230988297217</v>
      </c>
      <c r="D1753" s="2">
        <f t="shared" si="158"/>
        <v>0.58279259499397651</v>
      </c>
      <c r="E1753" s="2">
        <f t="shared" si="157"/>
        <v>-1.2860285111004344E-2</v>
      </c>
      <c r="F1753" s="2">
        <f t="shared" si="161"/>
        <v>-4.9610101133796868E-3</v>
      </c>
      <c r="G1753" s="2">
        <f t="shared" si="159"/>
        <v>-7.8992749976246578E-3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0.56000000000000005</v>
      </c>
      <c r="C1754" s="2">
        <f t="shared" si="162"/>
        <v>0.56994272374713029</v>
      </c>
      <c r="D1754" s="2">
        <f t="shared" si="158"/>
        <v>0.58110425462405235</v>
      </c>
      <c r="E1754" s="2">
        <f t="shared" si="157"/>
        <v>-1.1161530876922066E-2</v>
      </c>
      <c r="F1754" s="2">
        <f t="shared" si="161"/>
        <v>-6.2011142660881625E-3</v>
      </c>
      <c r="G1754" s="2">
        <f t="shared" si="159"/>
        <v>-4.960416610833903E-3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0.56999999999999995</v>
      </c>
      <c r="C1755" s="2">
        <f t="shared" si="162"/>
        <v>0.57148999701680259</v>
      </c>
      <c r="D1755" s="2">
        <f t="shared" si="158"/>
        <v>0.58028171724449296</v>
      </c>
      <c r="E1755" s="2">
        <f t="shared" si="157"/>
        <v>-8.7917202276903694E-3</v>
      </c>
      <c r="F1755" s="2">
        <f t="shared" si="161"/>
        <v>-6.719235458408605E-3</v>
      </c>
      <c r="G1755" s="2">
        <f t="shared" si="159"/>
        <v>-2.0724847692817645E-3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0.56999999999999995</v>
      </c>
      <c r="C1756" s="2">
        <f t="shared" si="162"/>
        <v>0.57433768978344835</v>
      </c>
      <c r="D1756" s="2">
        <f t="shared" si="158"/>
        <v>0.5795201085597157</v>
      </c>
      <c r="E1756" s="2">
        <f t="shared" ref="E1756:E1819" si="163">C1756-D1756</f>
        <v>-5.1824187762673501E-3</v>
      </c>
      <c r="F1756" s="2">
        <f t="shared" si="161"/>
        <v>-6.4118721219803545E-3</v>
      </c>
      <c r="G1756" s="2">
        <f t="shared" si="159"/>
        <v>1.2294533457130044E-3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0.56000000000000005</v>
      </c>
      <c r="C1757" s="2">
        <f t="shared" si="162"/>
        <v>0.57520881443214855</v>
      </c>
      <c r="D1757" s="2">
        <f t="shared" ref="D1757:D1820" si="164">$D$4*B1757+(1-$D$4)*D1756</f>
        <v>0.57807417459232935</v>
      </c>
      <c r="E1757" s="2">
        <f t="shared" si="163"/>
        <v>-2.8653601601807965E-3</v>
      </c>
      <c r="F1757" s="2">
        <f t="shared" si="161"/>
        <v>-5.7025697296204433E-3</v>
      </c>
      <c r="G1757" s="2">
        <f t="shared" si="159"/>
        <v>2.8372095694396467E-3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0.56000000000000005</v>
      </c>
      <c r="C1758" s="2">
        <f t="shared" si="162"/>
        <v>0.57594591990412569</v>
      </c>
      <c r="D1758" s="2">
        <f t="shared" si="164"/>
        <v>0.57673534684474936</v>
      </c>
      <c r="E1758" s="2">
        <f t="shared" si="163"/>
        <v>-7.8942694062367202E-4</v>
      </c>
      <c r="F1758" s="2">
        <f t="shared" si="161"/>
        <v>-4.7199411718210895E-3</v>
      </c>
      <c r="G1758" s="2">
        <f t="shared" si="159"/>
        <v>3.9305142311974175E-3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0.56000000000000005</v>
      </c>
      <c r="C1759" s="2">
        <f t="shared" si="162"/>
        <v>0.57964654761118328</v>
      </c>
      <c r="D1759" s="2">
        <f t="shared" si="164"/>
        <v>0.57549569152291602</v>
      </c>
      <c r="E1759" s="2">
        <f t="shared" si="163"/>
        <v>4.1508560882672629E-3</v>
      </c>
      <c r="F1759" s="2">
        <f t="shared" si="161"/>
        <v>-2.9457817198034189E-3</v>
      </c>
      <c r="G1759" s="2">
        <f t="shared" si="159"/>
        <v>7.0966378080706818E-3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0.55000000000000004</v>
      </c>
      <c r="C1760" s="2">
        <f t="shared" si="162"/>
        <v>0.58277784797869359</v>
      </c>
      <c r="D1760" s="2">
        <f t="shared" si="164"/>
        <v>0.57360712178047779</v>
      </c>
      <c r="E1760" s="2">
        <f t="shared" si="163"/>
        <v>9.170726198215795E-3</v>
      </c>
      <c r="F1760" s="2">
        <f t="shared" si="161"/>
        <v>-5.22480136199576E-4</v>
      </c>
      <c r="G1760" s="2">
        <f t="shared" si="159"/>
        <v>9.6932063344153715E-3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0.55000000000000004</v>
      </c>
      <c r="C1761" s="2">
        <f t="shared" si="162"/>
        <v>0.58235048675120227</v>
      </c>
      <c r="D1761" s="2">
        <f t="shared" si="164"/>
        <v>0.57185844609303504</v>
      </c>
      <c r="E1761" s="2">
        <f t="shared" si="163"/>
        <v>1.0492040658167223E-2</v>
      </c>
      <c r="F1761" s="2">
        <f t="shared" si="161"/>
        <v>1.6804240226737837E-3</v>
      </c>
      <c r="G1761" s="2">
        <f t="shared" si="159"/>
        <v>8.8116166354934404E-3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0.56999999999999995</v>
      </c>
      <c r="C1762" s="2">
        <f t="shared" si="162"/>
        <v>0.57891195032794041</v>
      </c>
      <c r="D1762" s="2">
        <f t="shared" si="164"/>
        <v>0.57172078341947685</v>
      </c>
      <c r="E1762" s="2">
        <f t="shared" si="163"/>
        <v>7.1911669084635532E-3</v>
      </c>
      <c r="F1762" s="2">
        <f t="shared" si="161"/>
        <v>2.7825725998317377E-3</v>
      </c>
      <c r="G1762" s="2">
        <f t="shared" si="159"/>
        <v>4.4085943086318155E-3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0.56999999999999995</v>
      </c>
      <c r="C1763" s="2">
        <f t="shared" si="162"/>
        <v>0.57292549643133417</v>
      </c>
      <c r="D1763" s="2">
        <f t="shared" si="164"/>
        <v>0.57159331798099711</v>
      </c>
      <c r="E1763" s="2">
        <f t="shared" si="163"/>
        <v>1.3321784503370626E-3</v>
      </c>
      <c r="F1763" s="2">
        <f t="shared" si="161"/>
        <v>2.492493769932803E-3</v>
      </c>
      <c r="G1763" s="2">
        <f t="shared" si="159"/>
        <v>-1.1603153195957404E-3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0.55000000000000004</v>
      </c>
      <c r="C1764" s="2">
        <f t="shared" si="162"/>
        <v>0.5709369585188212</v>
      </c>
      <c r="D1764" s="2">
        <f t="shared" si="164"/>
        <v>0.56999381294536766</v>
      </c>
      <c r="E1764" s="2">
        <f t="shared" si="163"/>
        <v>9.43145573453541E-4</v>
      </c>
      <c r="F1764" s="2">
        <f t="shared" si="161"/>
        <v>2.1826241306369507E-3</v>
      </c>
      <c r="G1764" s="2">
        <f t="shared" ref="G1764:G1827" si="165">E1764-F1764</f>
        <v>-1.2394785571834097E-3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0.56999999999999995</v>
      </c>
      <c r="C1765" s="2">
        <f t="shared" si="162"/>
        <v>0.57079281105438717</v>
      </c>
      <c r="D1765" s="2">
        <f t="shared" si="164"/>
        <v>0.56999427124571089</v>
      </c>
      <c r="E1765" s="2">
        <f t="shared" si="163"/>
        <v>7.9853980867627961E-4</v>
      </c>
      <c r="F1765" s="2">
        <f t="shared" ref="F1765:F1828" si="167">(E1765*(2/(10)))+((1-(2/10))*F1764)</f>
        <v>1.9058072662448166E-3</v>
      </c>
      <c r="G1765" s="2">
        <f t="shared" si="165"/>
        <v>-1.107267457568537E-3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0.56000000000000005</v>
      </c>
      <c r="C1766" s="2">
        <f t="shared" si="162"/>
        <v>0.570670840122943</v>
      </c>
      <c r="D1766" s="2">
        <f t="shared" si="164"/>
        <v>0.5692539548571397</v>
      </c>
      <c r="E1766" s="2">
        <f t="shared" si="163"/>
        <v>1.4168852658033027E-3</v>
      </c>
      <c r="F1766" s="2">
        <f t="shared" si="167"/>
        <v>1.808022866156514E-3</v>
      </c>
      <c r="G1766" s="2">
        <f t="shared" si="165"/>
        <v>-3.9113760035321132E-4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0.56000000000000005</v>
      </c>
      <c r="C1767" s="2">
        <f t="shared" si="162"/>
        <v>0.56902917241172102</v>
      </c>
      <c r="D1767" s="2">
        <f t="shared" si="164"/>
        <v>0.56856847671957378</v>
      </c>
      <c r="E1767" s="2">
        <f t="shared" si="163"/>
        <v>4.6069569214723938E-4</v>
      </c>
      <c r="F1767" s="2">
        <f t="shared" si="167"/>
        <v>1.5385574313546591E-3</v>
      </c>
      <c r="G1767" s="2">
        <f t="shared" si="165"/>
        <v>-1.0778617392074197E-3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0.56000000000000005</v>
      </c>
      <c r="C1768" s="2">
        <f t="shared" si="162"/>
        <v>0.56764006896376396</v>
      </c>
      <c r="D1768" s="2">
        <f t="shared" si="164"/>
        <v>0.56793377474034612</v>
      </c>
      <c r="E1768" s="2">
        <f t="shared" si="163"/>
        <v>-2.937057765821649E-4</v>
      </c>
      <c r="F1768" s="2">
        <f t="shared" si="167"/>
        <v>1.1721047897672943E-3</v>
      </c>
      <c r="G1768" s="2">
        <f t="shared" si="165"/>
        <v>-1.4658105663494592E-3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0.56000000000000005</v>
      </c>
      <c r="C1769" s="2">
        <f t="shared" si="162"/>
        <v>0.56646467373856946</v>
      </c>
      <c r="D1769" s="2">
        <f t="shared" si="164"/>
        <v>0.56734608772254269</v>
      </c>
      <c r="E1769" s="2">
        <f t="shared" si="163"/>
        <v>-8.8141398397323378E-4</v>
      </c>
      <c r="F1769" s="2">
        <f t="shared" si="167"/>
        <v>7.614010350191887E-4</v>
      </c>
      <c r="G1769" s="2">
        <f t="shared" si="165"/>
        <v>-1.6428150189924224E-3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0.56000000000000005</v>
      </c>
      <c r="C1770" s="2">
        <f t="shared" si="162"/>
        <v>0.56393164700955878</v>
      </c>
      <c r="D1770" s="2">
        <f t="shared" si="164"/>
        <v>0.56680193307642834</v>
      </c>
      <c r="E1770" s="2">
        <f t="shared" si="163"/>
        <v>-2.8702860668695651E-3</v>
      </c>
      <c r="F1770" s="2">
        <f t="shared" si="167"/>
        <v>3.5063614641438006E-5</v>
      </c>
      <c r="G1770" s="2">
        <f t="shared" si="165"/>
        <v>-2.9053496815110032E-3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0.55000000000000004</v>
      </c>
      <c r="C1771" s="2">
        <f t="shared" si="162"/>
        <v>0.56178831670039586</v>
      </c>
      <c r="D1771" s="2">
        <f t="shared" si="164"/>
        <v>0.56555734544113734</v>
      </c>
      <c r="E1771" s="2">
        <f t="shared" si="163"/>
        <v>-3.7690287407414758E-3</v>
      </c>
      <c r="F1771" s="2">
        <f t="shared" si="167"/>
        <v>-7.2575485643514481E-4</v>
      </c>
      <c r="G1771" s="2">
        <f t="shared" si="165"/>
        <v>-3.0432738843063308E-3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0.54</v>
      </c>
      <c r="C1772" s="2">
        <f t="shared" si="162"/>
        <v>0.56305165259264267</v>
      </c>
      <c r="D1772" s="2">
        <f t="shared" si="164"/>
        <v>0.5636642087417939</v>
      </c>
      <c r="E1772" s="2">
        <f t="shared" si="163"/>
        <v>-6.1255614915123324E-4</v>
      </c>
      <c r="F1772" s="2">
        <f t="shared" si="167"/>
        <v>-7.0311511497836258E-4</v>
      </c>
      <c r="G1772" s="2">
        <f t="shared" si="165"/>
        <v>9.0558965827129342E-5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0.55000000000000004</v>
      </c>
      <c r="C1773" s="2">
        <f t="shared" si="162"/>
        <v>0.56412062911685146</v>
      </c>
      <c r="D1773" s="2">
        <f t="shared" si="164"/>
        <v>0.56265204513129063</v>
      </c>
      <c r="E1773" s="2">
        <f t="shared" si="163"/>
        <v>1.4685839855608229E-3</v>
      </c>
      <c r="F1773" s="2">
        <f t="shared" si="167"/>
        <v>-2.6877529487052547E-4</v>
      </c>
      <c r="G1773" s="2">
        <f t="shared" si="165"/>
        <v>1.7373592804313485E-3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0.55000000000000004</v>
      </c>
      <c r="C1774" s="2">
        <f t="shared" si="162"/>
        <v>0.56194822463733585</v>
      </c>
      <c r="D1774" s="2">
        <f t="shared" si="164"/>
        <v>0.56171485660304687</v>
      </c>
      <c r="E1774" s="2">
        <f t="shared" si="163"/>
        <v>2.3336803428897213E-4</v>
      </c>
      <c r="F1774" s="2">
        <f t="shared" si="167"/>
        <v>-1.6834662903862595E-4</v>
      </c>
      <c r="G1774" s="2">
        <f t="shared" si="165"/>
        <v>4.017146633275981E-4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0.55000000000000004</v>
      </c>
      <c r="C1775" s="2">
        <f t="shared" si="162"/>
        <v>0.56318695930851492</v>
      </c>
      <c r="D1775" s="2">
        <f t="shared" si="164"/>
        <v>0.56084708944726558</v>
      </c>
      <c r="E1775" s="2">
        <f t="shared" si="163"/>
        <v>2.339869861249344E-3</v>
      </c>
      <c r="F1775" s="2">
        <f t="shared" si="167"/>
        <v>3.3329666901896806E-4</v>
      </c>
      <c r="G1775" s="2">
        <f t="shared" si="165"/>
        <v>2.0065731922303759E-3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0.54</v>
      </c>
      <c r="C1776" s="2">
        <f t="shared" si="162"/>
        <v>0.56269665787643575</v>
      </c>
      <c r="D1776" s="2">
        <f t="shared" si="164"/>
        <v>0.55930286059932</v>
      </c>
      <c r="E1776" s="2">
        <f t="shared" si="163"/>
        <v>3.393797277115751E-3</v>
      </c>
      <c r="F1776" s="2">
        <f t="shared" si="167"/>
        <v>9.4539679063832482E-4</v>
      </c>
      <c r="G1776" s="2">
        <f t="shared" si="165"/>
        <v>2.4484004864774259E-3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0.56000000000000005</v>
      </c>
      <c r="C1777" s="2">
        <f t="shared" si="162"/>
        <v>0.56228178743390722</v>
      </c>
      <c r="D1777" s="2">
        <f t="shared" si="164"/>
        <v>0.55935450055492586</v>
      </c>
      <c r="E1777" s="2">
        <f t="shared" si="163"/>
        <v>2.9272868789813611E-3</v>
      </c>
      <c r="F1777" s="2">
        <f t="shared" si="167"/>
        <v>1.3417748083069322E-3</v>
      </c>
      <c r="G1777" s="2">
        <f t="shared" si="165"/>
        <v>1.5855120706744288E-3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0.56000000000000005</v>
      </c>
      <c r="C1778" s="2">
        <f t="shared" si="162"/>
        <v>0.56193074321330616</v>
      </c>
      <c r="D1778" s="2">
        <f t="shared" si="164"/>
        <v>0.55940231532863505</v>
      </c>
      <c r="E1778" s="2">
        <f t="shared" si="163"/>
        <v>2.5284278846711139E-3</v>
      </c>
      <c r="F1778" s="2">
        <f t="shared" si="167"/>
        <v>1.5791054235797688E-3</v>
      </c>
      <c r="G1778" s="2">
        <f t="shared" si="165"/>
        <v>9.4932246109134507E-4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0.55000000000000004</v>
      </c>
      <c r="C1779" s="2">
        <f t="shared" si="162"/>
        <v>0.56163370579587446</v>
      </c>
      <c r="D1779" s="2">
        <f t="shared" si="164"/>
        <v>0.55870584752651398</v>
      </c>
      <c r="E1779" s="2">
        <f t="shared" si="163"/>
        <v>2.9278582693604838E-3</v>
      </c>
      <c r="F1779" s="2">
        <f t="shared" si="167"/>
        <v>1.8488559927359121E-3</v>
      </c>
      <c r="G1779" s="2">
        <f t="shared" si="165"/>
        <v>1.0790022766245717E-3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0.56000000000000005</v>
      </c>
      <c r="C1780" s="2">
        <f t="shared" si="162"/>
        <v>0.56138236644266304</v>
      </c>
      <c r="D1780" s="2">
        <f t="shared" si="164"/>
        <v>0.55880171067269813</v>
      </c>
      <c r="E1780" s="2">
        <f t="shared" si="163"/>
        <v>2.5806557699649124E-3</v>
      </c>
      <c r="F1780" s="2">
        <f t="shared" si="167"/>
        <v>1.9952159481817122E-3</v>
      </c>
      <c r="G1780" s="2">
        <f t="shared" si="165"/>
        <v>5.8543982178320018E-4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0.56000000000000005</v>
      </c>
      <c r="C1781" s="2">
        <f t="shared" si="162"/>
        <v>0.55963123314379182</v>
      </c>
      <c r="D1781" s="2">
        <f t="shared" si="164"/>
        <v>0.55889047284509086</v>
      </c>
      <c r="E1781" s="2">
        <f t="shared" si="163"/>
        <v>7.4076029870095983E-4</v>
      </c>
      <c r="F1781" s="2">
        <f t="shared" si="167"/>
        <v>1.7443248182855619E-3</v>
      </c>
      <c r="G1781" s="2">
        <f t="shared" si="165"/>
        <v>-1.0035645195846021E-3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0.56000000000000005</v>
      </c>
      <c r="C1782" s="2">
        <f t="shared" si="162"/>
        <v>0.5566110434293623</v>
      </c>
      <c r="D1782" s="2">
        <f t="shared" si="164"/>
        <v>0.55897266004175072</v>
      </c>
      <c r="E1782" s="2">
        <f t="shared" si="163"/>
        <v>-2.3616166123884286E-3</v>
      </c>
      <c r="F1782" s="2">
        <f t="shared" si="167"/>
        <v>9.2313653215076374E-4</v>
      </c>
      <c r="G1782" s="2">
        <f t="shared" si="165"/>
        <v>-3.2847531445391923E-3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0.55000000000000004</v>
      </c>
      <c r="C1783" s="2">
        <f t="shared" si="162"/>
        <v>0.55559395982484505</v>
      </c>
      <c r="D1783" s="2">
        <f t="shared" si="164"/>
        <v>0.5583080185571766</v>
      </c>
      <c r="E1783" s="2">
        <f t="shared" si="163"/>
        <v>-2.7140587323315479E-3</v>
      </c>
      <c r="F1783" s="2">
        <f t="shared" si="167"/>
        <v>1.9569747925430149E-4</v>
      </c>
      <c r="G1783" s="2">
        <f t="shared" si="165"/>
        <v>-2.9097562115858494E-3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0.55000000000000004</v>
      </c>
      <c r="C1784" s="2">
        <f t="shared" si="162"/>
        <v>0.55473335062102269</v>
      </c>
      <c r="D1784" s="2">
        <f t="shared" si="164"/>
        <v>0.55769260977516355</v>
      </c>
      <c r="E1784" s="2">
        <f t="shared" si="163"/>
        <v>-2.9592591541408586E-3</v>
      </c>
      <c r="F1784" s="2">
        <f t="shared" si="167"/>
        <v>-4.3529384742473055E-4</v>
      </c>
      <c r="G1784" s="2">
        <f t="shared" si="165"/>
        <v>-2.5239653067161282E-3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0.53</v>
      </c>
      <c r="C1785" s="2">
        <f t="shared" si="162"/>
        <v>0.55400514283317304</v>
      </c>
      <c r="D1785" s="2">
        <f t="shared" si="164"/>
        <v>0.55564130534737366</v>
      </c>
      <c r="E1785" s="2">
        <f t="shared" si="163"/>
        <v>-1.6361625142006231E-3</v>
      </c>
      <c r="F1785" s="2">
        <f t="shared" si="167"/>
        <v>-6.754675807799091E-4</v>
      </c>
      <c r="G1785" s="2">
        <f t="shared" si="165"/>
        <v>-9.6069493342071399E-4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0.54</v>
      </c>
      <c r="C1786" s="2">
        <f t="shared" si="162"/>
        <v>0.55185050547422332</v>
      </c>
      <c r="D1786" s="2">
        <f t="shared" si="164"/>
        <v>0.55448269013645712</v>
      </c>
      <c r="E1786" s="2">
        <f t="shared" si="163"/>
        <v>-2.6321846622338052E-3</v>
      </c>
      <c r="F1786" s="2">
        <f t="shared" si="167"/>
        <v>-1.0668109970706885E-3</v>
      </c>
      <c r="G1786" s="2">
        <f t="shared" si="165"/>
        <v>-1.5653736651631168E-3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0.54</v>
      </c>
      <c r="C1787" s="2">
        <f t="shared" si="162"/>
        <v>0.55310427386280436</v>
      </c>
      <c r="D1787" s="2">
        <f t="shared" si="164"/>
        <v>0.55340989827449738</v>
      </c>
      <c r="E1787" s="2">
        <f t="shared" si="163"/>
        <v>-3.0562441169301735E-4</v>
      </c>
      <c r="F1787" s="2">
        <f t="shared" si="167"/>
        <v>-9.1457367999515427E-4</v>
      </c>
      <c r="G1787" s="2">
        <f t="shared" si="165"/>
        <v>6.0894926830213692E-4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0.54</v>
      </c>
      <c r="C1788" s="2">
        <f t="shared" si="162"/>
        <v>0.55416515480698836</v>
      </c>
      <c r="D1788" s="2">
        <f t="shared" si="164"/>
        <v>0.55241657247638654</v>
      </c>
      <c r="E1788" s="2">
        <f t="shared" si="163"/>
        <v>1.7485823306018222E-3</v>
      </c>
      <c r="F1788" s="2">
        <f t="shared" si="167"/>
        <v>-3.8194247787575906E-4</v>
      </c>
      <c r="G1788" s="2">
        <f t="shared" si="165"/>
        <v>2.1305248084775813E-3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0.54</v>
      </c>
      <c r="C1789" s="2">
        <f t="shared" si="162"/>
        <v>0.55352436175975939</v>
      </c>
      <c r="D1789" s="2">
        <f t="shared" si="164"/>
        <v>0.55149682636702457</v>
      </c>
      <c r="E1789" s="2">
        <f t="shared" si="163"/>
        <v>2.0275353927348139E-3</v>
      </c>
      <c r="F1789" s="2">
        <f t="shared" si="167"/>
        <v>9.9953096246355568E-5</v>
      </c>
      <c r="G1789" s="2">
        <f t="shared" si="165"/>
        <v>1.9275822964884583E-3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0.54</v>
      </c>
      <c r="C1790" s="2">
        <f t="shared" si="162"/>
        <v>0.55452061379671946</v>
      </c>
      <c r="D1790" s="2">
        <f t="shared" si="164"/>
        <v>0.55064520959909691</v>
      </c>
      <c r="E1790" s="2">
        <f t="shared" si="163"/>
        <v>3.8754041976225562E-3</v>
      </c>
      <c r="F1790" s="2">
        <f t="shared" si="167"/>
        <v>8.5504331652159571E-4</v>
      </c>
      <c r="G1790" s="2">
        <f t="shared" si="165"/>
        <v>3.0203608811009606E-3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0.54</v>
      </c>
      <c r="C1791" s="2">
        <f t="shared" si="162"/>
        <v>0.55536359628953191</v>
      </c>
      <c r="D1791" s="2">
        <f t="shared" si="164"/>
        <v>0.5498566755547194</v>
      </c>
      <c r="E1791" s="2">
        <f t="shared" si="163"/>
        <v>5.5069207348125149E-3</v>
      </c>
      <c r="F1791" s="2">
        <f t="shared" si="167"/>
        <v>1.7854188001797796E-3</v>
      </c>
      <c r="G1791" s="2">
        <f t="shared" si="165"/>
        <v>3.7215019346327352E-3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0.53</v>
      </c>
      <c r="C1792" s="2">
        <f t="shared" si="162"/>
        <v>0.55607688916806552</v>
      </c>
      <c r="D1792" s="2">
        <f t="shared" si="164"/>
        <v>0.5483858106988142</v>
      </c>
      <c r="E1792" s="2">
        <f t="shared" si="163"/>
        <v>7.6910784692513223E-3</v>
      </c>
      <c r="F1792" s="2">
        <f t="shared" si="167"/>
        <v>2.9665507339940883E-3</v>
      </c>
      <c r="G1792" s="2">
        <f t="shared" si="165"/>
        <v>4.7245277352572345E-3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0.52</v>
      </c>
      <c r="C1793" s="2">
        <f t="shared" si="162"/>
        <v>0.55514198314220931</v>
      </c>
      <c r="D1793" s="2">
        <f t="shared" si="164"/>
        <v>0.5462831580544576</v>
      </c>
      <c r="E1793" s="2">
        <f t="shared" si="163"/>
        <v>8.8588250877517094E-3</v>
      </c>
      <c r="F1793" s="2">
        <f t="shared" si="167"/>
        <v>4.1450056047456132E-3</v>
      </c>
      <c r="G1793" s="2">
        <f t="shared" si="165"/>
        <v>4.7138194830060962E-3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0.52</v>
      </c>
      <c r="C1794" s="2">
        <f t="shared" si="162"/>
        <v>0.5543509088126386</v>
      </c>
      <c r="D1794" s="2">
        <f t="shared" si="164"/>
        <v>0.5443362574578311</v>
      </c>
      <c r="E1794" s="2">
        <f t="shared" si="163"/>
        <v>1.0014651354807502E-2</v>
      </c>
      <c r="F1794" s="2">
        <f t="shared" si="167"/>
        <v>5.3189347547579913E-3</v>
      </c>
      <c r="G1794" s="2">
        <f t="shared" si="165"/>
        <v>4.6957166000495109E-3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0.52</v>
      </c>
      <c r="C1795" s="2">
        <f t="shared" si="162"/>
        <v>0.55060461514915571</v>
      </c>
      <c r="D1795" s="2">
        <f t="shared" si="164"/>
        <v>0.54253357172021399</v>
      </c>
      <c r="E1795" s="2">
        <f t="shared" si="163"/>
        <v>8.0710434289417154E-3</v>
      </c>
      <c r="F1795" s="2">
        <f t="shared" si="167"/>
        <v>5.8693564895947363E-3</v>
      </c>
      <c r="G1795" s="2">
        <f t="shared" si="165"/>
        <v>2.2016869393469791E-3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0.54</v>
      </c>
      <c r="C1796" s="2">
        <f t="shared" si="162"/>
        <v>0.54897313589543939</v>
      </c>
      <c r="D1796" s="2">
        <f t="shared" si="164"/>
        <v>0.54234589974093894</v>
      </c>
      <c r="E1796" s="2">
        <f t="shared" si="163"/>
        <v>6.6272361545004488E-3</v>
      </c>
      <c r="F1796" s="2">
        <f t="shared" si="167"/>
        <v>6.0209324225758785E-3</v>
      </c>
      <c r="G1796" s="2">
        <f t="shared" si="165"/>
        <v>6.0630373192457031E-4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0.56000000000000005</v>
      </c>
      <c r="C1797" s="2">
        <f t="shared" si="162"/>
        <v>0.5475926534499872</v>
      </c>
      <c r="D1797" s="2">
        <f t="shared" si="164"/>
        <v>0.54365361087123976</v>
      </c>
      <c r="E1797" s="2">
        <f t="shared" si="163"/>
        <v>3.9390425787474426E-3</v>
      </c>
      <c r="F1797" s="2">
        <f t="shared" si="167"/>
        <v>5.6045544538101911E-3</v>
      </c>
      <c r="G1797" s="2">
        <f t="shared" si="165"/>
        <v>-1.6655118750627486E-3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0.57999999999999996</v>
      </c>
      <c r="C1798" s="2">
        <f t="shared" si="162"/>
        <v>0.54642455291921999</v>
      </c>
      <c r="D1798" s="2">
        <f t="shared" si="164"/>
        <v>0.54634593599188863</v>
      </c>
      <c r="E1798" s="2">
        <f t="shared" si="163"/>
        <v>7.8616927331354169E-5</v>
      </c>
      <c r="F1798" s="2">
        <f t="shared" si="167"/>
        <v>4.4993669485144236E-3</v>
      </c>
      <c r="G1798" s="2">
        <f t="shared" si="165"/>
        <v>-4.4207500211830694E-3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0.6</v>
      </c>
      <c r="C1799" s="2">
        <f t="shared" si="162"/>
        <v>0.54543616016241692</v>
      </c>
      <c r="D1799" s="2">
        <f t="shared" si="164"/>
        <v>0.55032031110360058</v>
      </c>
      <c r="E1799" s="2">
        <f t="shared" si="163"/>
        <v>-4.8841509411836626E-3</v>
      </c>
      <c r="F1799" s="2">
        <f t="shared" si="167"/>
        <v>2.6226633705748069E-3</v>
      </c>
      <c r="G1799" s="2">
        <f t="shared" si="165"/>
        <v>-7.5068143117584694E-3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0.6</v>
      </c>
      <c r="C1800" s="2">
        <f t="shared" si="162"/>
        <v>0.54459982782973737</v>
      </c>
      <c r="D1800" s="2">
        <f t="shared" si="164"/>
        <v>0.55400028805888935</v>
      </c>
      <c r="E1800" s="2">
        <f t="shared" si="163"/>
        <v>-9.4004602291519745E-3</v>
      </c>
      <c r="F1800" s="2">
        <f t="shared" si="167"/>
        <v>2.1803865062945075E-4</v>
      </c>
      <c r="G1800" s="2">
        <f t="shared" si="165"/>
        <v>-9.6184988797814244E-3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0.62</v>
      </c>
      <c r="C1801" s="2">
        <f t="shared" si="162"/>
        <v>0.54389216200977775</v>
      </c>
      <c r="D1801" s="2">
        <f t="shared" si="164"/>
        <v>0.55888915561008268</v>
      </c>
      <c r="E1801" s="2">
        <f t="shared" si="163"/>
        <v>-1.4996993600304931E-2</v>
      </c>
      <c r="F1801" s="2">
        <f t="shared" si="167"/>
        <v>-2.8249677995574258E-3</v>
      </c>
      <c r="G1801" s="2">
        <f t="shared" si="165"/>
        <v>-1.2172025800747506E-2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0.62</v>
      </c>
      <c r="C1802" s="2">
        <f t="shared" si="162"/>
        <v>0.54175490631596579</v>
      </c>
      <c r="D1802" s="2">
        <f t="shared" si="164"/>
        <v>0.56341588482415061</v>
      </c>
      <c r="E1802" s="2">
        <f t="shared" si="163"/>
        <v>-2.1660978508184825E-2</v>
      </c>
      <c r="F1802" s="2">
        <f t="shared" si="167"/>
        <v>-6.5921699412829059E-3</v>
      </c>
      <c r="G1802" s="2">
        <f t="shared" si="165"/>
        <v>-1.5068808566901919E-2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0.6</v>
      </c>
      <c r="C1803" s="2">
        <f t="shared" si="162"/>
        <v>0.538407997651971</v>
      </c>
      <c r="D1803" s="2">
        <f t="shared" si="164"/>
        <v>0.56612581928162087</v>
      </c>
      <c r="E1803" s="2">
        <f t="shared" si="163"/>
        <v>-2.7717821629649864E-2</v>
      </c>
      <c r="F1803" s="2">
        <f t="shared" si="167"/>
        <v>-1.0817300278956297E-2</v>
      </c>
      <c r="G1803" s="2">
        <f t="shared" si="165"/>
        <v>-1.6900521350693566E-2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0.6</v>
      </c>
      <c r="C1804" s="2">
        <f t="shared" si="162"/>
        <v>0.53557599801320621</v>
      </c>
      <c r="D1804" s="2">
        <f t="shared" si="164"/>
        <v>0.56863501785335258</v>
      </c>
      <c r="E1804" s="2">
        <f t="shared" si="163"/>
        <v>-3.3059019840146364E-2</v>
      </c>
      <c r="F1804" s="2">
        <f t="shared" si="167"/>
        <v>-1.5265644191194312E-2</v>
      </c>
      <c r="G1804" s="2">
        <f t="shared" si="165"/>
        <v>-1.7793375648952052E-2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0.6</v>
      </c>
      <c r="C1805" s="2">
        <f t="shared" si="162"/>
        <v>0.53317969062655912</v>
      </c>
      <c r="D1805" s="2">
        <f t="shared" si="164"/>
        <v>0.57095834986421534</v>
      </c>
      <c r="E1805" s="2">
        <f t="shared" si="163"/>
        <v>-3.777865923765622E-2</v>
      </c>
      <c r="F1805" s="2">
        <f t="shared" si="167"/>
        <v>-1.9768247200486692E-2</v>
      </c>
      <c r="G1805" s="2">
        <f t="shared" si="165"/>
        <v>-1.8010412037169528E-2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0.6</v>
      </c>
      <c r="C1806" s="2">
        <f t="shared" si="162"/>
        <v>0.53422896899170391</v>
      </c>
      <c r="D1806" s="2">
        <f t="shared" si="164"/>
        <v>0.57310958320760674</v>
      </c>
      <c r="E1806" s="2">
        <f t="shared" si="163"/>
        <v>-3.8880614215902831E-2</v>
      </c>
      <c r="F1806" s="2">
        <f t="shared" si="167"/>
        <v>-2.3590720603569922E-2</v>
      </c>
      <c r="G1806" s="2">
        <f t="shared" si="165"/>
        <v>-1.5289893612332909E-2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0.63</v>
      </c>
      <c r="C1807" s="2">
        <f t="shared" ref="C1807:C1870" si="168">$C$4*B1797+C1806*(1-$C$4)</f>
        <v>0.53819374299298028</v>
      </c>
      <c r="D1807" s="2">
        <f t="shared" si="164"/>
        <v>0.57732368815519142</v>
      </c>
      <c r="E1807" s="2">
        <f t="shared" si="163"/>
        <v>-3.9129945162211133E-2</v>
      </c>
      <c r="F1807" s="2">
        <f t="shared" si="167"/>
        <v>-2.6698565515298166E-2</v>
      </c>
      <c r="G1807" s="2">
        <f t="shared" si="165"/>
        <v>-1.2431379646912967E-2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0.66</v>
      </c>
      <c r="C1808" s="2">
        <f t="shared" si="168"/>
        <v>0.54462547484021406</v>
      </c>
      <c r="D1808" s="2">
        <f t="shared" si="164"/>
        <v>0.58344785940295496</v>
      </c>
      <c r="E1808" s="2">
        <f t="shared" si="163"/>
        <v>-3.8822384562740897E-2</v>
      </c>
      <c r="F1808" s="2">
        <f t="shared" si="167"/>
        <v>-2.9123329324786711E-2</v>
      </c>
      <c r="G1808" s="2">
        <f t="shared" si="165"/>
        <v>-9.6990552379541857E-3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0.66</v>
      </c>
      <c r="C1809" s="2">
        <f t="shared" si="168"/>
        <v>0.55314463255710422</v>
      </c>
      <c r="D1809" s="2">
        <f t="shared" si="164"/>
        <v>0.58911838833606944</v>
      </c>
      <c r="E1809" s="2">
        <f t="shared" si="163"/>
        <v>-3.5973755778965222E-2</v>
      </c>
      <c r="F1809" s="2">
        <f t="shared" si="167"/>
        <v>-3.0493414615622414E-2</v>
      </c>
      <c r="G1809" s="2">
        <f t="shared" si="165"/>
        <v>-5.4803411633428077E-3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0.67</v>
      </c>
      <c r="C1810" s="2">
        <f t="shared" si="168"/>
        <v>0.56035315062524205</v>
      </c>
      <c r="D1810" s="2">
        <f t="shared" si="164"/>
        <v>0.59510961882969393</v>
      </c>
      <c r="E1810" s="2">
        <f t="shared" si="163"/>
        <v>-3.4756468204451885E-2</v>
      </c>
      <c r="F1810" s="2">
        <f t="shared" si="167"/>
        <v>-3.134602533338831E-2</v>
      </c>
      <c r="G1810" s="2">
        <f t="shared" si="165"/>
        <v>-3.4104428710635751E-3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0.66</v>
      </c>
      <c r="C1811" s="2">
        <f t="shared" si="168"/>
        <v>0.56952958899058936</v>
      </c>
      <c r="D1811" s="2">
        <f t="shared" si="164"/>
        <v>0.59991631373119803</v>
      </c>
      <c r="E1811" s="2">
        <f t="shared" si="163"/>
        <v>-3.0386724740608662E-2</v>
      </c>
      <c r="F1811" s="2">
        <f t="shared" si="167"/>
        <v>-3.1154165214832382E-2</v>
      </c>
      <c r="G1811" s="2">
        <f t="shared" si="165"/>
        <v>7.674404742237205E-4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0.67</v>
      </c>
      <c r="C1812" s="2">
        <f t="shared" si="168"/>
        <v>0.57729426760742175</v>
      </c>
      <c r="D1812" s="2">
        <f t="shared" si="164"/>
        <v>0.60510769789925734</v>
      </c>
      <c r="E1812" s="2">
        <f t="shared" si="163"/>
        <v>-2.7813430291835584E-2</v>
      </c>
      <c r="F1812" s="2">
        <f t="shared" si="167"/>
        <v>-3.0486018230233024E-2</v>
      </c>
      <c r="G1812" s="2">
        <f t="shared" si="165"/>
        <v>2.6725879383974402E-3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0.66</v>
      </c>
      <c r="C1813" s="2">
        <f t="shared" si="168"/>
        <v>0.58078745720627989</v>
      </c>
      <c r="D1813" s="2">
        <f t="shared" si="164"/>
        <v>0.60917379435116414</v>
      </c>
      <c r="E1813" s="2">
        <f t="shared" si="163"/>
        <v>-2.8386337144884255E-2</v>
      </c>
      <c r="F1813" s="2">
        <f t="shared" si="167"/>
        <v>-3.006608201316327E-2</v>
      </c>
      <c r="G1813" s="2">
        <f t="shared" si="165"/>
        <v>1.679744868279015E-3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0.67</v>
      </c>
      <c r="C1814" s="2">
        <f t="shared" si="168"/>
        <v>0.58374323302069842</v>
      </c>
      <c r="D1814" s="2">
        <f t="shared" si="164"/>
        <v>0.61367943921404078</v>
      </c>
      <c r="E1814" s="2">
        <f t="shared" si="163"/>
        <v>-2.9936206193342363E-2</v>
      </c>
      <c r="F1814" s="2">
        <f t="shared" si="167"/>
        <v>-3.004010684919909E-2</v>
      </c>
      <c r="G1814" s="2">
        <f t="shared" si="165"/>
        <v>1.0390065585672709E-4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0.66</v>
      </c>
      <c r="C1815" s="2">
        <f t="shared" si="168"/>
        <v>0.58624427409443713</v>
      </c>
      <c r="D1815" s="2">
        <f t="shared" si="164"/>
        <v>0.61711059186485251</v>
      </c>
      <c r="E1815" s="2">
        <f t="shared" si="163"/>
        <v>-3.0866317770415375E-2</v>
      </c>
      <c r="F1815" s="2">
        <f t="shared" si="167"/>
        <v>-3.0205349033442349E-2</v>
      </c>
      <c r="G1815" s="2">
        <f t="shared" si="165"/>
        <v>-6.6096873697302563E-4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0.66</v>
      </c>
      <c r="C1816" s="2">
        <f t="shared" si="168"/>
        <v>0.58836053961836987</v>
      </c>
      <c r="D1816" s="2">
        <f t="shared" si="164"/>
        <v>0.62028758506004855</v>
      </c>
      <c r="E1816" s="2">
        <f t="shared" si="163"/>
        <v>-3.1927045441678681E-2</v>
      </c>
      <c r="F1816" s="2">
        <f t="shared" si="167"/>
        <v>-3.0549688315089616E-2</v>
      </c>
      <c r="G1816" s="2">
        <f t="shared" si="165"/>
        <v>-1.3773571265890648E-3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0.66</v>
      </c>
      <c r="C1817" s="2">
        <f t="shared" si="168"/>
        <v>0.59476661044631296</v>
      </c>
      <c r="D1817" s="2">
        <f t="shared" si="164"/>
        <v>0.62322924542597091</v>
      </c>
      <c r="E1817" s="2">
        <f t="shared" si="163"/>
        <v>-2.8462634979657953E-2</v>
      </c>
      <c r="F1817" s="2">
        <f t="shared" si="167"/>
        <v>-3.0132277648003285E-2</v>
      </c>
      <c r="G1817" s="2">
        <f t="shared" si="165"/>
        <v>1.6696426683453329E-3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0.67</v>
      </c>
      <c r="C1818" s="2">
        <f t="shared" si="168"/>
        <v>0.60480251653149564</v>
      </c>
      <c r="D1818" s="2">
        <f t="shared" si="164"/>
        <v>0.62669374576478787</v>
      </c>
      <c r="E1818" s="2">
        <f t="shared" si="163"/>
        <v>-2.1891229233292231E-2</v>
      </c>
      <c r="F1818" s="2">
        <f t="shared" si="167"/>
        <v>-2.8484067965061078E-2</v>
      </c>
      <c r="G1818" s="2">
        <f t="shared" si="165"/>
        <v>6.5928387317688471E-3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0.69</v>
      </c>
      <c r="C1819" s="2">
        <f t="shared" si="168"/>
        <v>0.61329443706511177</v>
      </c>
      <c r="D1819" s="2">
        <f t="shared" si="164"/>
        <v>0.63138309793035918</v>
      </c>
      <c r="E1819" s="2">
        <f t="shared" si="163"/>
        <v>-1.8088660865247408E-2</v>
      </c>
      <c r="F1819" s="2">
        <f t="shared" si="167"/>
        <v>-2.6404986545098347E-2</v>
      </c>
      <c r="G1819" s="2">
        <f t="shared" si="165"/>
        <v>8.3163256798509388E-3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0.72</v>
      </c>
      <c r="C1820" s="2">
        <f t="shared" si="168"/>
        <v>0.62201836982432535</v>
      </c>
      <c r="D1820" s="2">
        <f t="shared" si="164"/>
        <v>0.63794731289848072</v>
      </c>
      <c r="E1820" s="2">
        <f t="shared" ref="E1820:E1883" si="169">C1820-D1820</f>
        <v>-1.5928943074155377E-2</v>
      </c>
      <c r="F1820" s="2">
        <f t="shared" si="167"/>
        <v>-2.4309777850909757E-2</v>
      </c>
      <c r="G1820" s="2">
        <f t="shared" si="165"/>
        <v>8.3808347767543798E-3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0.7</v>
      </c>
      <c r="C1821" s="2">
        <f t="shared" si="168"/>
        <v>0.62786169754365995</v>
      </c>
      <c r="D1821" s="2">
        <f t="shared" ref="D1821:D1884" si="170">$D$4*B1821+(1-$D$4)*D1820</f>
        <v>0.64254380823933399</v>
      </c>
      <c r="E1821" s="2">
        <f t="shared" si="169"/>
        <v>-1.4682110695674044E-2</v>
      </c>
      <c r="F1821" s="2">
        <f t="shared" si="167"/>
        <v>-2.2384244419862614E-2</v>
      </c>
      <c r="G1821" s="2">
        <f t="shared" si="165"/>
        <v>7.7021337241885701E-3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0.69</v>
      </c>
      <c r="C1822" s="2">
        <f t="shared" si="168"/>
        <v>0.63434451330617381</v>
      </c>
      <c r="D1822" s="2">
        <f t="shared" si="170"/>
        <v>0.64605908170308701</v>
      </c>
      <c r="E1822" s="2">
        <f t="shared" si="169"/>
        <v>-1.1714568396913205E-2</v>
      </c>
      <c r="F1822" s="2">
        <f t="shared" si="167"/>
        <v>-2.0250309215272735E-2</v>
      </c>
      <c r="G1822" s="2">
        <f t="shared" si="165"/>
        <v>8.5357408183595294E-3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0.67</v>
      </c>
      <c r="C1823" s="2">
        <f t="shared" si="168"/>
        <v>0.63829151125907013</v>
      </c>
      <c r="D1823" s="2">
        <f t="shared" si="170"/>
        <v>0.6478324830584139</v>
      </c>
      <c r="E1823" s="2">
        <f t="shared" si="169"/>
        <v>-9.540971799343767E-3</v>
      </c>
      <c r="F1823" s="2">
        <f t="shared" si="167"/>
        <v>-1.8108441732086943E-2</v>
      </c>
      <c r="G1823" s="2">
        <f t="shared" si="165"/>
        <v>8.5674699327431755E-3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0.65</v>
      </c>
      <c r="C1824" s="2">
        <f t="shared" si="168"/>
        <v>0.64316974029613627</v>
      </c>
      <c r="D1824" s="2">
        <f t="shared" si="170"/>
        <v>0.64799303986890178</v>
      </c>
      <c r="E1824" s="2">
        <f t="shared" si="169"/>
        <v>-4.8232995727655048E-3</v>
      </c>
      <c r="F1824" s="2">
        <f t="shared" si="167"/>
        <v>-1.5451413300222656E-2</v>
      </c>
      <c r="G1824" s="2">
        <f t="shared" si="165"/>
        <v>1.0628113727457152E-2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0.64</v>
      </c>
      <c r="C1825" s="2">
        <f t="shared" si="168"/>
        <v>0.64575901101980759</v>
      </c>
      <c r="D1825" s="2">
        <f t="shared" si="170"/>
        <v>0.64740096284157578</v>
      </c>
      <c r="E1825" s="2">
        <f t="shared" si="169"/>
        <v>-1.6419518217681839E-3</v>
      </c>
      <c r="F1825" s="2">
        <f t="shared" si="167"/>
        <v>-1.2689521004531763E-2</v>
      </c>
      <c r="G1825" s="2">
        <f t="shared" si="165"/>
        <v>1.1047569182763579E-2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0.61</v>
      </c>
      <c r="C1826" s="2">
        <f t="shared" si="168"/>
        <v>0.64794993240137566</v>
      </c>
      <c r="D1826" s="2">
        <f t="shared" si="170"/>
        <v>0.64463052114960728</v>
      </c>
      <c r="E1826" s="2">
        <f t="shared" si="169"/>
        <v>3.3194112517683783E-3</v>
      </c>
      <c r="F1826" s="2">
        <f t="shared" si="167"/>
        <v>-9.4877345532717351E-3</v>
      </c>
      <c r="G1826" s="2">
        <f t="shared" si="165"/>
        <v>1.2807145805040113E-2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0.64</v>
      </c>
      <c r="C1827" s="2">
        <f t="shared" si="168"/>
        <v>0.64980378895501023</v>
      </c>
      <c r="D1827" s="2">
        <f t="shared" si="170"/>
        <v>0.6442875195829697</v>
      </c>
      <c r="E1827" s="2">
        <f t="shared" si="169"/>
        <v>5.5162693720405276E-3</v>
      </c>
      <c r="F1827" s="2">
        <f t="shared" si="167"/>
        <v>-6.4869337682092829E-3</v>
      </c>
      <c r="G1827" s="2">
        <f t="shared" si="165"/>
        <v>1.2003203140249811E-2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0.64</v>
      </c>
      <c r="C1828" s="2">
        <f t="shared" si="168"/>
        <v>0.65291089834654714</v>
      </c>
      <c r="D1828" s="2">
        <f t="shared" si="170"/>
        <v>0.64396992553978682</v>
      </c>
      <c r="E1828" s="2">
        <f t="shared" si="169"/>
        <v>8.9409728067603167E-3</v>
      </c>
      <c r="F1828" s="2">
        <f t="shared" si="167"/>
        <v>-3.4013524532153627E-3</v>
      </c>
      <c r="G1828" s="2">
        <f t="shared" ref="G1828:G1891" si="171">E1828-F1828</f>
        <v>1.2342325259975679E-2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0.64</v>
      </c>
      <c r="C1829" s="2">
        <f t="shared" si="168"/>
        <v>0.6586169139855399</v>
      </c>
      <c r="D1829" s="2">
        <f t="shared" si="170"/>
        <v>0.64367585698128416</v>
      </c>
      <c r="E1829" s="2">
        <f t="shared" si="169"/>
        <v>1.4941057004255742E-2</v>
      </c>
      <c r="F1829" s="2">
        <f t="shared" ref="F1829:F1892" si="173">(E1829*(2/(10)))+((1-(2/10))*F1828)</f>
        <v>2.6712943827885815E-4</v>
      </c>
      <c r="G1829" s="2">
        <f t="shared" si="171"/>
        <v>1.4673927565976883E-2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0.63</v>
      </c>
      <c r="C1830" s="2">
        <f t="shared" si="168"/>
        <v>0.66806046568007216</v>
      </c>
      <c r="D1830" s="2">
        <f t="shared" si="170"/>
        <v>0.64266283053822604</v>
      </c>
      <c r="E1830" s="2">
        <f t="shared" si="169"/>
        <v>2.539763514184612E-2</v>
      </c>
      <c r="F1830" s="2">
        <f t="shared" si="173"/>
        <v>5.2932305789923102E-3</v>
      </c>
      <c r="G1830" s="2">
        <f t="shared" si="171"/>
        <v>2.0104404562853812E-2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0.62</v>
      </c>
      <c r="C1831" s="2">
        <f t="shared" si="168"/>
        <v>0.6729742401908303</v>
      </c>
      <c r="D1831" s="2">
        <f t="shared" si="170"/>
        <v>0.64098410235020931</v>
      </c>
      <c r="E1831" s="2">
        <f t="shared" si="169"/>
        <v>3.1990137840620991E-2</v>
      </c>
      <c r="F1831" s="2">
        <f t="shared" si="173"/>
        <v>1.0632612031318047E-2</v>
      </c>
      <c r="G1831" s="2">
        <f t="shared" si="171"/>
        <v>2.1357525809302946E-2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0.62</v>
      </c>
      <c r="C1832" s="2">
        <f t="shared" si="168"/>
        <v>0.67559358785377943</v>
      </c>
      <c r="D1832" s="2">
        <f t="shared" si="170"/>
        <v>0.639429724398342</v>
      </c>
      <c r="E1832" s="2">
        <f t="shared" si="169"/>
        <v>3.6163863455437428E-2</v>
      </c>
      <c r="F1832" s="2">
        <f t="shared" si="173"/>
        <v>1.5738862316141924E-2</v>
      </c>
      <c r="G1832" s="2">
        <f t="shared" si="171"/>
        <v>2.0425001139295504E-2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0.59</v>
      </c>
      <c r="C1833" s="2">
        <f t="shared" si="168"/>
        <v>0.67473303587627487</v>
      </c>
      <c r="D1833" s="2">
        <f t="shared" si="170"/>
        <v>0.63576826333179814</v>
      </c>
      <c r="E1833" s="2">
        <f t="shared" si="169"/>
        <v>3.8964772544476722E-2</v>
      </c>
      <c r="F1833" s="2">
        <f t="shared" si="173"/>
        <v>2.0384044361808885E-2</v>
      </c>
      <c r="G1833" s="2">
        <f t="shared" si="171"/>
        <v>1.8580728182667837E-2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0.59</v>
      </c>
      <c r="C1834" s="2">
        <f t="shared" si="168"/>
        <v>0.67092795343377098</v>
      </c>
      <c r="D1834" s="2">
        <f t="shared" si="170"/>
        <v>0.63237802160351675</v>
      </c>
      <c r="E1834" s="2">
        <f t="shared" si="169"/>
        <v>3.8549931830254236E-2</v>
      </c>
      <c r="F1834" s="2">
        <f t="shared" si="173"/>
        <v>2.4017221855497956E-2</v>
      </c>
      <c r="G1834" s="2">
        <f t="shared" si="171"/>
        <v>1.453270997475628E-2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5">
        <f>TITRES_STAT!D1838</f>
        <v>0.6</v>
      </c>
      <c r="C1835" s="2">
        <f t="shared" si="168"/>
        <v>0.66616980675165238</v>
      </c>
      <c r="D1835" s="2">
        <f t="shared" si="170"/>
        <v>0.62997964963288589</v>
      </c>
      <c r="E1835" s="2">
        <f t="shared" si="169"/>
        <v>3.6190157118766497E-2</v>
      </c>
      <c r="F1835" s="2">
        <f t="shared" si="173"/>
        <v>2.6451808908151665E-2</v>
      </c>
      <c r="G1835" s="2">
        <f t="shared" si="171"/>
        <v>9.738348210614832E-3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0.59</v>
      </c>
      <c r="C1836" s="2">
        <f t="shared" si="168"/>
        <v>0.65752829802062884</v>
      </c>
      <c r="D1836" s="2">
        <f t="shared" si="170"/>
        <v>0.62701819410452397</v>
      </c>
      <c r="E1836" s="2">
        <f t="shared" si="169"/>
        <v>3.0510103916104869E-2</v>
      </c>
      <c r="F1836" s="2">
        <f t="shared" si="173"/>
        <v>2.7263467909742309E-2</v>
      </c>
      <c r="G1836" s="2">
        <f t="shared" si="171"/>
        <v>3.2466360063625604E-3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0.59</v>
      </c>
      <c r="C1837" s="2">
        <f t="shared" si="168"/>
        <v>0.65483163678668599</v>
      </c>
      <c r="D1837" s="2">
        <f t="shared" si="170"/>
        <v>0.62427610565233704</v>
      </c>
      <c r="E1837" s="2">
        <f t="shared" si="169"/>
        <v>3.0555531134348946E-2</v>
      </c>
      <c r="F1837" s="2">
        <f t="shared" si="173"/>
        <v>2.7921880554663638E-2</v>
      </c>
      <c r="G1837" s="2">
        <f t="shared" si="171"/>
        <v>2.633650579685308E-3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0.62</v>
      </c>
      <c r="C1838" s="2">
        <f t="shared" si="168"/>
        <v>0.65254984651181125</v>
      </c>
      <c r="D1838" s="2">
        <f t="shared" si="170"/>
        <v>0.62395935708549721</v>
      </c>
      <c r="E1838" s="2">
        <f t="shared" si="169"/>
        <v>2.8590489426314036E-2</v>
      </c>
      <c r="F1838" s="2">
        <f t="shared" si="173"/>
        <v>2.805560232899372E-2</v>
      </c>
      <c r="G1838" s="2">
        <f t="shared" si="171"/>
        <v>5.3488709732031625E-4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0.6</v>
      </c>
      <c r="C1839" s="2">
        <f t="shared" si="168"/>
        <v>0.6506191008946095</v>
      </c>
      <c r="D1839" s="2">
        <f t="shared" si="170"/>
        <v>0.62218458989397885</v>
      </c>
      <c r="E1839" s="2">
        <f t="shared" si="169"/>
        <v>2.8434511000630658E-2</v>
      </c>
      <c r="F1839" s="2">
        <f t="shared" si="173"/>
        <v>2.8131384063321108E-2</v>
      </c>
      <c r="G1839" s="2">
        <f t="shared" si="171"/>
        <v>3.031269373095502E-4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0.61</v>
      </c>
      <c r="C1840" s="2">
        <f t="shared" si="168"/>
        <v>0.64744693152620802</v>
      </c>
      <c r="D1840" s="2">
        <f t="shared" si="170"/>
        <v>0.62128202767961005</v>
      </c>
      <c r="E1840" s="2">
        <f t="shared" si="169"/>
        <v>2.6164903846597976E-2</v>
      </c>
      <c r="F1840" s="2">
        <f t="shared" si="173"/>
        <v>2.7738088019976483E-2</v>
      </c>
      <c r="G1840" s="2">
        <f t="shared" si="171"/>
        <v>-1.5731841733785078E-3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0.62</v>
      </c>
      <c r="C1841" s="2">
        <f t="shared" si="168"/>
        <v>0.64322432667602214</v>
      </c>
      <c r="D1841" s="2">
        <f t="shared" si="170"/>
        <v>0.62118706266630563</v>
      </c>
      <c r="E1841" s="2">
        <f t="shared" si="169"/>
        <v>2.2037264009716506E-2</v>
      </c>
      <c r="F1841" s="2">
        <f t="shared" si="173"/>
        <v>2.659792321792449E-2</v>
      </c>
      <c r="G1841" s="2">
        <f t="shared" si="171"/>
        <v>-4.5606592082079837E-3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0.65</v>
      </c>
      <c r="C1842" s="2">
        <f t="shared" si="168"/>
        <v>0.63965135334124956</v>
      </c>
      <c r="D1842" s="2">
        <f t="shared" si="170"/>
        <v>0.62332135432065339</v>
      </c>
      <c r="E1842" s="2">
        <f t="shared" si="169"/>
        <v>1.6329999020596175E-2</v>
      </c>
      <c r="F1842" s="2">
        <f t="shared" si="173"/>
        <v>2.4544338378458829E-2</v>
      </c>
      <c r="G1842" s="2">
        <f t="shared" si="171"/>
        <v>-8.2143393578626538E-3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0.66</v>
      </c>
      <c r="C1843" s="2">
        <f t="shared" si="168"/>
        <v>0.63201268359644192</v>
      </c>
      <c r="D1843" s="2">
        <f t="shared" si="170"/>
        <v>0.62603829103764197</v>
      </c>
      <c r="E1843" s="2">
        <f t="shared" si="169"/>
        <v>5.9743925587999458E-3</v>
      </c>
      <c r="F1843" s="2">
        <f t="shared" si="173"/>
        <v>2.0830349214527054E-2</v>
      </c>
      <c r="G1843" s="2">
        <f t="shared" si="171"/>
        <v>-1.4855956655727108E-2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0.65</v>
      </c>
      <c r="C1844" s="2">
        <f t="shared" si="168"/>
        <v>0.62554919381237384</v>
      </c>
      <c r="D1844" s="2">
        <f t="shared" si="170"/>
        <v>0.62781323244226106</v>
      </c>
      <c r="E1844" s="2">
        <f t="shared" si="169"/>
        <v>-2.2640386298872217E-3</v>
      </c>
      <c r="F1844" s="2">
        <f t="shared" si="173"/>
        <v>1.6211471645644199E-2</v>
      </c>
      <c r="G1844" s="2">
        <f t="shared" si="171"/>
        <v>-1.8475510275531421E-2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0.66</v>
      </c>
      <c r="C1845" s="2">
        <f t="shared" si="168"/>
        <v>0.62161854861047017</v>
      </c>
      <c r="D1845" s="2">
        <f t="shared" si="170"/>
        <v>0.630197437446538</v>
      </c>
      <c r="E1845" s="2">
        <f t="shared" si="169"/>
        <v>-8.5788888360678328E-3</v>
      </c>
      <c r="F1845" s="2">
        <f t="shared" si="173"/>
        <v>1.1253399549301794E-2</v>
      </c>
      <c r="G1845" s="2">
        <f t="shared" si="171"/>
        <v>-1.9832288385369629E-2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0.65</v>
      </c>
      <c r="C1846" s="2">
        <f t="shared" si="168"/>
        <v>0.61675415651655174</v>
      </c>
      <c r="D1846" s="2">
        <f t="shared" si="170"/>
        <v>0.63166429393197965</v>
      </c>
      <c r="E1846" s="2">
        <f t="shared" si="169"/>
        <v>-1.4910137415427904E-2</v>
      </c>
      <c r="F1846" s="2">
        <f t="shared" si="173"/>
        <v>6.0206921563558538E-3</v>
      </c>
      <c r="G1846" s="2">
        <f t="shared" si="171"/>
        <v>-2.0930829571783757E-2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0.64</v>
      </c>
      <c r="C1847" s="2">
        <f t="shared" si="168"/>
        <v>0.61263813243708221</v>
      </c>
      <c r="D1847" s="2">
        <f t="shared" si="170"/>
        <v>0.63228175364072192</v>
      </c>
      <c r="E1847" s="2">
        <f t="shared" si="169"/>
        <v>-1.9643621203639716E-2</v>
      </c>
      <c r="F1847" s="2">
        <f t="shared" si="173"/>
        <v>8.8782948435674018E-4</v>
      </c>
      <c r="G1847" s="2">
        <f t="shared" si="171"/>
        <v>-2.0531450687996458E-2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0.66</v>
      </c>
      <c r="C1848" s="2">
        <f t="shared" si="168"/>
        <v>0.61377072744676187</v>
      </c>
      <c r="D1848" s="2">
        <f t="shared" si="170"/>
        <v>0.63433495707474252</v>
      </c>
      <c r="E1848" s="2">
        <f t="shared" si="169"/>
        <v>-2.0564229627980657E-2</v>
      </c>
      <c r="F1848" s="2">
        <f t="shared" si="173"/>
        <v>-3.4025823381107394E-3</v>
      </c>
      <c r="G1848" s="2">
        <f t="shared" si="171"/>
        <v>-1.7161647289869918E-2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0.66</v>
      </c>
      <c r="C1849" s="2">
        <f t="shared" si="168"/>
        <v>0.61165215399341388</v>
      </c>
      <c r="D1849" s="2">
        <f t="shared" si="170"/>
        <v>0.63623607136550231</v>
      </c>
      <c r="E1849" s="2">
        <f t="shared" si="169"/>
        <v>-2.4583917372088426E-2</v>
      </c>
      <c r="F1849" s="2">
        <f t="shared" si="173"/>
        <v>-7.6388493449062777E-3</v>
      </c>
      <c r="G1849" s="2">
        <f t="shared" si="171"/>
        <v>-1.694506802718215E-2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0.66</v>
      </c>
      <c r="C1850" s="2">
        <f t="shared" si="168"/>
        <v>0.6113979764559655</v>
      </c>
      <c r="D1850" s="2">
        <f t="shared" si="170"/>
        <v>0.63799636237546509</v>
      </c>
      <c r="E1850" s="2">
        <f t="shared" si="169"/>
        <v>-2.659838591949959E-2</v>
      </c>
      <c r="F1850" s="2">
        <f t="shared" si="173"/>
        <v>-1.1430756659824941E-2</v>
      </c>
      <c r="G1850" s="2">
        <f t="shared" si="171"/>
        <v>-1.5167629259674648E-2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0.66</v>
      </c>
      <c r="C1851" s="2">
        <f t="shared" si="168"/>
        <v>0.61272136469350924</v>
      </c>
      <c r="D1851" s="2">
        <f t="shared" si="170"/>
        <v>0.639626261458764</v>
      </c>
      <c r="E1851" s="2">
        <f t="shared" si="169"/>
        <v>-2.690489676525476E-2</v>
      </c>
      <c r="F1851" s="2">
        <f t="shared" si="173"/>
        <v>-1.4525584680910905E-2</v>
      </c>
      <c r="G1851" s="2">
        <f t="shared" si="171"/>
        <v>-1.2379312084343855E-2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0.65</v>
      </c>
      <c r="C1852" s="2">
        <f t="shared" si="168"/>
        <v>0.61845653935604628</v>
      </c>
      <c r="D1852" s="2">
        <f t="shared" si="170"/>
        <v>0.6403946865358926</v>
      </c>
      <c r="E1852" s="2">
        <f t="shared" si="169"/>
        <v>-2.1938147179846323E-2</v>
      </c>
      <c r="F1852" s="2">
        <f t="shared" si="173"/>
        <v>-1.600809718069799E-2</v>
      </c>
      <c r="G1852" s="2">
        <f t="shared" si="171"/>
        <v>-5.9300499991483333E-3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0.65</v>
      </c>
      <c r="C1853" s="2">
        <f t="shared" si="168"/>
        <v>0.6248478409935776</v>
      </c>
      <c r="D1853" s="2">
        <f t="shared" si="170"/>
        <v>0.64110619123693757</v>
      </c>
      <c r="E1853" s="2">
        <f t="shared" si="169"/>
        <v>-1.6258350243359976E-2</v>
      </c>
      <c r="F1853" s="2">
        <f t="shared" si="173"/>
        <v>-1.6058147793230386E-2</v>
      </c>
      <c r="G1853" s="2">
        <f t="shared" si="171"/>
        <v>-2.0020245012958987E-4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0.64</v>
      </c>
      <c r="C1854" s="2">
        <f t="shared" si="168"/>
        <v>0.62871740391764253</v>
      </c>
      <c r="D1854" s="2">
        <f t="shared" si="170"/>
        <v>0.64102425114531258</v>
      </c>
      <c r="E1854" s="2">
        <f t="shared" si="169"/>
        <v>-1.2306847227670059E-2</v>
      </c>
      <c r="F1854" s="2">
        <f t="shared" si="173"/>
        <v>-1.5307887680118322E-2</v>
      </c>
      <c r="G1854" s="2">
        <f t="shared" si="171"/>
        <v>3.0010404524482628E-3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0.63</v>
      </c>
      <c r="C1855" s="2">
        <f t="shared" si="168"/>
        <v>0.633530111007236</v>
      </c>
      <c r="D1855" s="2">
        <f t="shared" si="170"/>
        <v>0.64020763994936347</v>
      </c>
      <c r="E1855" s="2">
        <f t="shared" si="169"/>
        <v>-6.6775289421274753E-3</v>
      </c>
      <c r="F1855" s="2">
        <f t="shared" si="173"/>
        <v>-1.3581815932520154E-2</v>
      </c>
      <c r="G1855" s="2">
        <f t="shared" si="171"/>
        <v>6.9042869903926784E-3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0.62</v>
      </c>
      <c r="C1856" s="2">
        <f t="shared" si="168"/>
        <v>0.63606394008304579</v>
      </c>
      <c r="D1856" s="2">
        <f t="shared" si="170"/>
        <v>0.63871077773089213</v>
      </c>
      <c r="E1856" s="2">
        <f t="shared" si="169"/>
        <v>-2.6468376478463451E-3</v>
      </c>
      <c r="F1856" s="2">
        <f t="shared" si="173"/>
        <v>-1.1394820275585393E-2</v>
      </c>
      <c r="G1856" s="2">
        <f t="shared" si="171"/>
        <v>8.7479826277390479E-3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0.62</v>
      </c>
      <c r="C1857" s="2">
        <f t="shared" si="168"/>
        <v>0.63666948776257726</v>
      </c>
      <c r="D1857" s="2">
        <f t="shared" si="170"/>
        <v>0.63732479419527055</v>
      </c>
      <c r="E1857" s="2">
        <f t="shared" si="169"/>
        <v>-6.5530643269329225E-4</v>
      </c>
      <c r="F1857" s="2">
        <f t="shared" si="173"/>
        <v>-9.2469175070069732E-3</v>
      </c>
      <c r="G1857" s="2">
        <f t="shared" si="171"/>
        <v>8.5916110743136809E-3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0.62</v>
      </c>
      <c r="C1858" s="2">
        <f t="shared" si="168"/>
        <v>0.64025879733756541</v>
      </c>
      <c r="D1858" s="2">
        <f t="shared" si="170"/>
        <v>0.63604147610673201</v>
      </c>
      <c r="E1858" s="2">
        <f t="shared" si="169"/>
        <v>4.217321230833404E-3</v>
      </c>
      <c r="F1858" s="2">
        <f t="shared" si="173"/>
        <v>-6.5540697594388981E-3</v>
      </c>
      <c r="G1858" s="2">
        <f t="shared" si="171"/>
        <v>1.0771390990272302E-2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0.62</v>
      </c>
      <c r="C1859" s="2">
        <f t="shared" si="168"/>
        <v>0.64329590543947845</v>
      </c>
      <c r="D1859" s="2">
        <f t="shared" si="170"/>
        <v>0.63485321861734445</v>
      </c>
      <c r="E1859" s="2">
        <f t="shared" si="169"/>
        <v>8.4426868221340046E-3</v>
      </c>
      <c r="F1859" s="2">
        <f t="shared" si="173"/>
        <v>-3.5547184431243177E-3</v>
      </c>
      <c r="G1859" s="2">
        <f t="shared" si="171"/>
        <v>1.1997405265258321E-2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0.61</v>
      </c>
      <c r="C1860" s="2">
        <f t="shared" si="168"/>
        <v>0.64586576614109714</v>
      </c>
      <c r="D1860" s="2">
        <f t="shared" si="170"/>
        <v>0.63301223946050411</v>
      </c>
      <c r="E1860" s="2">
        <f t="shared" si="169"/>
        <v>1.285352668059303E-2</v>
      </c>
      <c r="F1860" s="2">
        <f t="shared" si="173"/>
        <v>-2.7306941838084811E-4</v>
      </c>
      <c r="G1860" s="2">
        <f t="shared" si="171"/>
        <v>1.3126596098973878E-2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0.61</v>
      </c>
      <c r="C1861" s="2">
        <f t="shared" si="168"/>
        <v>0.6480402636578515</v>
      </c>
      <c r="D1861" s="2">
        <f t="shared" si="170"/>
        <v>0.63130762913009641</v>
      </c>
      <c r="E1861" s="2">
        <f t="shared" si="169"/>
        <v>1.6732634527755086E-2</v>
      </c>
      <c r="F1861" s="2">
        <f t="shared" si="173"/>
        <v>3.1280713708463389E-3</v>
      </c>
      <c r="G1861" s="2">
        <f t="shared" si="171"/>
        <v>1.3604563156908746E-2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0.59</v>
      </c>
      <c r="C1862" s="2">
        <f t="shared" si="168"/>
        <v>0.64834176155664358</v>
      </c>
      <c r="D1862" s="2">
        <f t="shared" si="170"/>
        <v>0.62824780475008923</v>
      </c>
      <c r="E1862" s="2">
        <f t="shared" si="169"/>
        <v>2.0093956806554347E-2</v>
      </c>
      <c r="F1862" s="2">
        <f t="shared" si="173"/>
        <v>6.5212484579879413E-3</v>
      </c>
      <c r="G1862" s="2">
        <f t="shared" si="171"/>
        <v>1.3572708348566406E-2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0.6</v>
      </c>
      <c r="C1863" s="2">
        <f t="shared" si="168"/>
        <v>0.64859687516331377</v>
      </c>
      <c r="D1863" s="2">
        <f t="shared" si="170"/>
        <v>0.62615537476860106</v>
      </c>
      <c r="E1863" s="2">
        <f t="shared" si="169"/>
        <v>2.244150039471271E-2</v>
      </c>
      <c r="F1863" s="2">
        <f t="shared" si="173"/>
        <v>9.7052988453328951E-3</v>
      </c>
      <c r="G1863" s="2">
        <f t="shared" si="171"/>
        <v>1.2736201549379815E-2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0.6</v>
      </c>
      <c r="C1864" s="2">
        <f t="shared" si="168"/>
        <v>0.64727427898434242</v>
      </c>
      <c r="D1864" s="2">
        <f t="shared" si="170"/>
        <v>0.62421793960055649</v>
      </c>
      <c r="E1864" s="2">
        <f t="shared" si="169"/>
        <v>2.3056339383785929E-2</v>
      </c>
      <c r="F1864" s="2">
        <f t="shared" si="173"/>
        <v>1.2375506953023502E-2</v>
      </c>
      <c r="G1864" s="2">
        <f t="shared" si="171"/>
        <v>1.0680832430762427E-2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0.59</v>
      </c>
      <c r="C1865" s="2">
        <f t="shared" si="168"/>
        <v>0.6446166976021358</v>
      </c>
      <c r="D1865" s="2">
        <f t="shared" si="170"/>
        <v>0.62168327740792262</v>
      </c>
      <c r="E1865" s="2">
        <f t="shared" si="169"/>
        <v>2.2933420194213183E-2</v>
      </c>
      <c r="F1865" s="2">
        <f t="shared" si="173"/>
        <v>1.4487089601261438E-2</v>
      </c>
      <c r="G1865" s="2">
        <f t="shared" si="171"/>
        <v>8.4463305929517452E-3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5">
        <f>TITRES_STAT!D1869</f>
        <v>0.6</v>
      </c>
      <c r="C1866" s="2">
        <f t="shared" si="168"/>
        <v>0.64082951335565341</v>
      </c>
      <c r="D1866" s="2">
        <f t="shared" si="170"/>
        <v>0.62007710871103938</v>
      </c>
      <c r="E1866" s="2">
        <f t="shared" si="169"/>
        <v>2.0752404644614031E-2</v>
      </c>
      <c r="F1866" s="2">
        <f t="shared" si="173"/>
        <v>1.5740152609931959E-2</v>
      </c>
      <c r="G1866" s="2">
        <f t="shared" si="171"/>
        <v>5.0122520346820715E-3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5">
        <f>TITRES_STAT!D1870</f>
        <v>0.6</v>
      </c>
      <c r="C1867" s="2">
        <f t="shared" si="168"/>
        <v>0.63762497283939901</v>
      </c>
      <c r="D1867" s="2">
        <f t="shared" si="170"/>
        <v>0.61858991547318454</v>
      </c>
      <c r="E1867" s="2">
        <f t="shared" si="169"/>
        <v>1.903505736621447E-2</v>
      </c>
      <c r="F1867" s="2">
        <f t="shared" si="173"/>
        <v>1.6399133561188464E-2</v>
      </c>
      <c r="G1867" s="2">
        <f t="shared" si="171"/>
        <v>2.635923805026006E-3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5">
        <f>TITRES_STAT!D1871</f>
        <v>0.56999999999999995</v>
      </c>
      <c r="C1868" s="2">
        <f t="shared" si="168"/>
        <v>0.63491343855641458</v>
      </c>
      <c r="D1868" s="2">
        <f t="shared" si="170"/>
        <v>0.61499066247517087</v>
      </c>
      <c r="E1868" s="2">
        <f t="shared" si="169"/>
        <v>1.9922776081243709E-2</v>
      </c>
      <c r="F1868" s="2">
        <f t="shared" si="173"/>
        <v>1.7103862065199513E-2</v>
      </c>
      <c r="G1868" s="2">
        <f t="shared" si="171"/>
        <v>2.818914016044196E-3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5">
        <f>TITRES_STAT!D1872</f>
        <v>0.6</v>
      </c>
      <c r="C1869" s="2">
        <f t="shared" si="168"/>
        <v>0.63261906339388929</v>
      </c>
      <c r="D1869" s="2">
        <f t="shared" si="170"/>
        <v>0.61388024303256561</v>
      </c>
      <c r="E1869" s="2">
        <f t="shared" si="169"/>
        <v>1.8738820361323683E-2</v>
      </c>
      <c r="F1869" s="2">
        <f t="shared" si="173"/>
        <v>1.743085372442435E-2</v>
      </c>
      <c r="G1869" s="2">
        <f t="shared" si="171"/>
        <v>1.3079666368993326E-3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5">
        <f>TITRES_STAT!D1873</f>
        <v>0.59</v>
      </c>
      <c r="C1870" s="2">
        <f t="shared" si="168"/>
        <v>0.62913920748713703</v>
      </c>
      <c r="D1870" s="2">
        <f t="shared" si="170"/>
        <v>0.61211133614126445</v>
      </c>
      <c r="E1870" s="2">
        <f t="shared" si="169"/>
        <v>1.7027871345872581E-2</v>
      </c>
      <c r="F1870" s="2">
        <f t="shared" si="173"/>
        <v>1.7350257248713998E-2</v>
      </c>
      <c r="G1870" s="2">
        <f t="shared" si="171"/>
        <v>-3.2238590284141763E-4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0.6</v>
      </c>
      <c r="C1871" s="2">
        <f t="shared" ref="C1871:C1934" si="174">$C$4*B1861+C1870*(1-$C$4)</f>
        <v>0.62619471402757743</v>
      </c>
      <c r="D1871" s="2">
        <f t="shared" si="170"/>
        <v>0.61121420013080041</v>
      </c>
      <c r="E1871" s="2">
        <f t="shared" si="169"/>
        <v>1.4980513896777015E-2</v>
      </c>
      <c r="F1871" s="2">
        <f t="shared" si="173"/>
        <v>1.6876308578326601E-2</v>
      </c>
      <c r="G1871" s="2">
        <f t="shared" si="171"/>
        <v>-1.8957946815495869E-3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0.57999999999999996</v>
      </c>
      <c r="C1872" s="2">
        <f t="shared" si="174"/>
        <v>0.62062629648487322</v>
      </c>
      <c r="D1872" s="2">
        <f t="shared" si="170"/>
        <v>0.6089020371581485</v>
      </c>
      <c r="E1872" s="2">
        <f t="shared" si="169"/>
        <v>1.1724259326724717E-2</v>
      </c>
      <c r="F1872" s="2">
        <f t="shared" si="173"/>
        <v>1.5845898728006225E-2</v>
      </c>
      <c r="G1872" s="2">
        <f t="shared" si="171"/>
        <v>-4.1216394012815079E-3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0.59</v>
      </c>
      <c r="C1873" s="2">
        <f t="shared" si="174"/>
        <v>0.61745302010258507</v>
      </c>
      <c r="D1873" s="2">
        <f t="shared" si="170"/>
        <v>0.60750188625754487</v>
      </c>
      <c r="E1873" s="2">
        <f t="shared" si="169"/>
        <v>9.9511338450402054E-3</v>
      </c>
      <c r="F1873" s="2">
        <f t="shared" si="173"/>
        <v>1.4666945751413021E-2</v>
      </c>
      <c r="G1873" s="2">
        <f t="shared" si="171"/>
        <v>-4.7158119063728157E-3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0.6</v>
      </c>
      <c r="C1874" s="2">
        <f t="shared" si="174"/>
        <v>0.6147679400868028</v>
      </c>
      <c r="D1874" s="2">
        <f t="shared" si="170"/>
        <v>0.60694619097920821</v>
      </c>
      <c r="E1874" s="2">
        <f t="shared" si="169"/>
        <v>7.8217491075945889E-3</v>
      </c>
      <c r="F1874" s="2">
        <f t="shared" si="173"/>
        <v>1.3297906422649336E-2</v>
      </c>
      <c r="G1874" s="2">
        <f t="shared" si="171"/>
        <v>-5.4761573150547468E-3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0.6</v>
      </c>
      <c r="C1875" s="2">
        <f t="shared" si="174"/>
        <v>0.6109574877657562</v>
      </c>
      <c r="D1875" s="2">
        <f t="shared" si="170"/>
        <v>0.60643165831408163</v>
      </c>
      <c r="E1875" s="2">
        <f t="shared" si="169"/>
        <v>4.5258294516745678E-3</v>
      </c>
      <c r="F1875" s="2">
        <f t="shared" si="173"/>
        <v>1.1543491028454382E-2</v>
      </c>
      <c r="G1875" s="2">
        <f t="shared" si="171"/>
        <v>-7.0176615767798146E-3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0.57999999999999996</v>
      </c>
      <c r="C1876" s="2">
        <f t="shared" si="174"/>
        <v>0.60927172041717836</v>
      </c>
      <c r="D1876" s="2">
        <f t="shared" si="170"/>
        <v>0.60447375769822376</v>
      </c>
      <c r="E1876" s="2">
        <f t="shared" si="169"/>
        <v>4.797962718954607E-3</v>
      </c>
      <c r="F1876" s="2">
        <f t="shared" si="173"/>
        <v>1.0194385366554428E-2</v>
      </c>
      <c r="G1876" s="2">
        <f t="shared" si="171"/>
        <v>-5.3964226475998207E-3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0.56000000000000005</v>
      </c>
      <c r="C1877" s="2">
        <f t="shared" si="174"/>
        <v>0.60784530189145858</v>
      </c>
      <c r="D1877" s="2">
        <f t="shared" si="170"/>
        <v>0.60117940527613312</v>
      </c>
      <c r="E1877" s="2">
        <f t="shared" si="169"/>
        <v>6.6658966153254617E-3</v>
      </c>
      <c r="F1877" s="2">
        <f t="shared" si="173"/>
        <v>9.4886876163086352E-3</v>
      </c>
      <c r="G1877" s="2">
        <f t="shared" si="171"/>
        <v>-2.8227910009831735E-3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0.59</v>
      </c>
      <c r="C1878" s="2">
        <f t="shared" si="174"/>
        <v>0.60202294775431109</v>
      </c>
      <c r="D1878" s="2">
        <f t="shared" si="170"/>
        <v>0.60035130118160474</v>
      </c>
      <c r="E1878" s="2">
        <f t="shared" si="169"/>
        <v>1.6716465727063534E-3</v>
      </c>
      <c r="F1878" s="2">
        <f t="shared" si="173"/>
        <v>7.9252794075881788E-3</v>
      </c>
      <c r="G1878" s="2">
        <f t="shared" si="171"/>
        <v>-6.2536328348818254E-3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5">
        <f>TITRES_STAT!D1882</f>
        <v>0.57999999999999996</v>
      </c>
      <c r="C1879" s="2">
        <f t="shared" si="174"/>
        <v>0.60171172502287862</v>
      </c>
      <c r="D1879" s="2">
        <f t="shared" si="170"/>
        <v>0.59884379739037474</v>
      </c>
      <c r="E1879" s="2">
        <f t="shared" si="169"/>
        <v>2.8679276325038749E-3</v>
      </c>
      <c r="F1879" s="2">
        <f t="shared" si="173"/>
        <v>6.9138090525713188E-3</v>
      </c>
      <c r="G1879" s="2">
        <f t="shared" si="171"/>
        <v>-4.0458814200674438E-3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5">
        <f>TITRES_STAT!D1883</f>
        <v>0.56000000000000005</v>
      </c>
      <c r="C1880" s="2">
        <f t="shared" si="174"/>
        <v>0.59990992117320507</v>
      </c>
      <c r="D1880" s="2">
        <f t="shared" si="170"/>
        <v>0.59596647906516176</v>
      </c>
      <c r="E1880" s="2">
        <f t="shared" si="169"/>
        <v>3.9434421080433157E-3</v>
      </c>
      <c r="F1880" s="2">
        <f t="shared" si="173"/>
        <v>6.3197356636657187E-3</v>
      </c>
      <c r="G1880" s="2">
        <f t="shared" si="171"/>
        <v>-2.3762935556224029E-3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5">
        <f>TITRES_STAT!D1884</f>
        <v>0.54</v>
      </c>
      <c r="C1881" s="2">
        <f t="shared" si="174"/>
        <v>0.59992377945425046</v>
      </c>
      <c r="D1881" s="2">
        <f t="shared" si="170"/>
        <v>0.59182081394922392</v>
      </c>
      <c r="E1881" s="2">
        <f t="shared" si="169"/>
        <v>8.1029655050265381E-3</v>
      </c>
      <c r="F1881" s="2">
        <f t="shared" si="173"/>
        <v>6.6763816319378826E-3</v>
      </c>
      <c r="G1881" s="2">
        <f t="shared" si="171"/>
        <v>1.4265838730886556E-3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0.55000000000000004</v>
      </c>
      <c r="C1882" s="2">
        <f t="shared" si="174"/>
        <v>0.59685858261513502</v>
      </c>
      <c r="D1882" s="2">
        <f t="shared" si="170"/>
        <v>0.58872297587891109</v>
      </c>
      <c r="E1882" s="2">
        <f t="shared" si="169"/>
        <v>8.1356067362239326E-3</v>
      </c>
      <c r="F1882" s="2">
        <f t="shared" si="173"/>
        <v>6.9682266527950924E-3</v>
      </c>
      <c r="G1882" s="2">
        <f t="shared" si="171"/>
        <v>1.1673800834288402E-3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0.55000000000000004</v>
      </c>
      <c r="C1883" s="2">
        <f t="shared" si="174"/>
        <v>0.59580341605896048</v>
      </c>
      <c r="D1883" s="2">
        <f t="shared" si="170"/>
        <v>0.58585460729528804</v>
      </c>
      <c r="E1883" s="2">
        <f t="shared" si="169"/>
        <v>9.9488087636724343E-3</v>
      </c>
      <c r="F1883" s="2">
        <f t="shared" si="173"/>
        <v>7.5643430749705604E-3</v>
      </c>
      <c r="G1883" s="2">
        <f t="shared" si="171"/>
        <v>2.3844656887018739E-3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0.56999999999999995</v>
      </c>
      <c r="C1884" s="2">
        <f t="shared" si="174"/>
        <v>0.59644904435758195</v>
      </c>
      <c r="D1884" s="2">
        <f t="shared" si="170"/>
        <v>0.58468019194008147</v>
      </c>
      <c r="E1884" s="2">
        <f t="shared" ref="E1884:E1947" si="175">C1884-D1884</f>
        <v>1.1768852417500475E-2</v>
      </c>
      <c r="F1884" s="2">
        <f t="shared" si="173"/>
        <v>8.4052449434765444E-3</v>
      </c>
      <c r="G1884" s="2">
        <f t="shared" si="171"/>
        <v>3.3636074740239306E-3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0.56999999999999995</v>
      </c>
      <c r="C1885" s="2">
        <f t="shared" si="174"/>
        <v>0.59699534522564623</v>
      </c>
      <c r="D1885" s="2">
        <f t="shared" ref="D1885:D1948" si="176">$D$4*B1885+(1-$D$4)*D1884</f>
        <v>0.58359277031489021</v>
      </c>
      <c r="E1885" s="2">
        <f t="shared" si="175"/>
        <v>1.3402574910756027E-2</v>
      </c>
      <c r="F1885" s="2">
        <f t="shared" si="173"/>
        <v>9.4047109369324415E-3</v>
      </c>
      <c r="G1885" s="2">
        <f t="shared" si="171"/>
        <v>3.9978639738235851E-3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0.56999999999999995</v>
      </c>
      <c r="C1886" s="2">
        <f t="shared" si="174"/>
        <v>0.59438067672939299</v>
      </c>
      <c r="D1886" s="2">
        <f t="shared" si="176"/>
        <v>0.5825858984397132</v>
      </c>
      <c r="E1886" s="2">
        <f t="shared" si="175"/>
        <v>1.1794778289679786E-2</v>
      </c>
      <c r="F1886" s="2">
        <f t="shared" si="173"/>
        <v>9.88272440748191E-3</v>
      </c>
      <c r="G1886" s="2">
        <f t="shared" si="171"/>
        <v>1.9120538821978759E-3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0.57999999999999996</v>
      </c>
      <c r="C1887" s="2">
        <f t="shared" si="174"/>
        <v>0.58909134184794787</v>
      </c>
      <c r="D1887" s="2">
        <f t="shared" si="176"/>
        <v>0.58239435040714183</v>
      </c>
      <c r="E1887" s="2">
        <f t="shared" si="175"/>
        <v>6.6969914408060438E-3</v>
      </c>
      <c r="F1887" s="2">
        <f t="shared" si="173"/>
        <v>9.2455778141467375E-3</v>
      </c>
      <c r="G1887" s="2">
        <f t="shared" si="171"/>
        <v>-2.5485863733406937E-3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0.57999999999999996</v>
      </c>
      <c r="C1888" s="2">
        <f t="shared" si="174"/>
        <v>0.5892311354098021</v>
      </c>
      <c r="D1888" s="2">
        <f t="shared" si="176"/>
        <v>0.58221699111772396</v>
      </c>
      <c r="E1888" s="2">
        <f t="shared" si="175"/>
        <v>7.0141442920781394E-3</v>
      </c>
      <c r="F1888" s="2">
        <f t="shared" si="173"/>
        <v>8.7992911097330186E-3</v>
      </c>
      <c r="G1888" s="2">
        <f t="shared" si="171"/>
        <v>-1.7851468176548792E-3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0.56000000000000005</v>
      </c>
      <c r="C1889" s="2">
        <f t="shared" si="174"/>
        <v>0.58781096073137107</v>
      </c>
      <c r="D1889" s="2">
        <f t="shared" si="176"/>
        <v>0.58057128807196656</v>
      </c>
      <c r="E1889" s="2">
        <f t="shared" si="175"/>
        <v>7.2396726594045058E-3</v>
      </c>
      <c r="F1889" s="2">
        <f t="shared" si="173"/>
        <v>8.4873674196673174E-3</v>
      </c>
      <c r="G1889" s="2">
        <f t="shared" si="171"/>
        <v>-1.2476947602628116E-3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0.56000000000000005</v>
      </c>
      <c r="C1890" s="2">
        <f t="shared" si="174"/>
        <v>0.58353235138808324</v>
      </c>
      <c r="D1890" s="2">
        <f t="shared" si="176"/>
        <v>0.5790474889555246</v>
      </c>
      <c r="E1890" s="2">
        <f t="shared" si="175"/>
        <v>4.4848624325586339E-3</v>
      </c>
      <c r="F1890" s="2">
        <f t="shared" si="173"/>
        <v>7.686866422245581E-3</v>
      </c>
      <c r="G1890" s="2">
        <f t="shared" si="171"/>
        <v>-3.2020039896869471E-3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0.56000000000000005</v>
      </c>
      <c r="C1891" s="2">
        <f t="shared" si="174"/>
        <v>0.5768350665591474</v>
      </c>
      <c r="D1891" s="2">
        <f t="shared" si="176"/>
        <v>0.5776365638477079</v>
      </c>
      <c r="E1891" s="2">
        <f t="shared" si="175"/>
        <v>-8.0149728856049318E-4</v>
      </c>
      <c r="F1891" s="2">
        <f t="shared" si="173"/>
        <v>5.9891936800843667E-3</v>
      </c>
      <c r="G1891" s="2">
        <f t="shared" si="171"/>
        <v>-6.7906909686448599E-3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0.54</v>
      </c>
      <c r="C1892" s="2">
        <f t="shared" si="174"/>
        <v>0.57270659478081698</v>
      </c>
      <c r="D1892" s="2">
        <f t="shared" si="176"/>
        <v>0.57484867022935915</v>
      </c>
      <c r="E1892" s="2">
        <f t="shared" si="175"/>
        <v>-2.1420754485421689E-3</v>
      </c>
      <c r="F1892" s="2">
        <f t="shared" si="173"/>
        <v>4.3629398543590598E-3</v>
      </c>
      <c r="G1892" s="2">
        <f t="shared" ref="G1892:G1955" si="177">E1892-F1892</f>
        <v>-6.5050153029012287E-3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0.53</v>
      </c>
      <c r="C1893" s="2">
        <f t="shared" si="174"/>
        <v>0.56921327250684517</v>
      </c>
      <c r="D1893" s="2">
        <f t="shared" si="176"/>
        <v>0.57152654650866586</v>
      </c>
      <c r="E1893" s="2">
        <f t="shared" si="175"/>
        <v>-2.3132740018206865E-3</v>
      </c>
      <c r="F1893" s="2">
        <f t="shared" ref="F1893:F1956" si="179">(E1893*(2/(10)))+((1-(2/10))*F1892)</f>
        <v>3.0276970831231106E-3</v>
      </c>
      <c r="G1893" s="2">
        <f t="shared" si="177"/>
        <v>-5.3409710849437967E-3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0.52</v>
      </c>
      <c r="C1894" s="2">
        <f t="shared" si="174"/>
        <v>0.56933430750579206</v>
      </c>
      <c r="D1894" s="2">
        <f t="shared" si="176"/>
        <v>0.56770976528580175</v>
      </c>
      <c r="E1894" s="2">
        <f t="shared" si="175"/>
        <v>1.6245422199903103E-3</v>
      </c>
      <c r="F1894" s="2">
        <f t="shared" si="179"/>
        <v>2.7470661104965505E-3</v>
      </c>
      <c r="G1894" s="2">
        <f t="shared" si="177"/>
        <v>-1.1225238905062402E-3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0.54</v>
      </c>
      <c r="C1895" s="2">
        <f t="shared" si="174"/>
        <v>0.56943672173567017</v>
      </c>
      <c r="D1895" s="2">
        <f t="shared" si="176"/>
        <v>0.56565719007944615</v>
      </c>
      <c r="E1895" s="2">
        <f t="shared" si="175"/>
        <v>3.7795316562240222E-3</v>
      </c>
      <c r="F1895" s="2">
        <f t="shared" si="179"/>
        <v>2.9535592196420447E-3</v>
      </c>
      <c r="G1895" s="2">
        <f t="shared" si="177"/>
        <v>8.2597243658197751E-4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0.53</v>
      </c>
      <c r="C1896" s="2">
        <f t="shared" si="174"/>
        <v>0.56952337993018243</v>
      </c>
      <c r="D1896" s="2">
        <f t="shared" si="176"/>
        <v>0.56301591674022788</v>
      </c>
      <c r="E1896" s="2">
        <f t="shared" si="175"/>
        <v>6.5074631899545432E-3</v>
      </c>
      <c r="F1896" s="2">
        <f t="shared" si="179"/>
        <v>3.6643400137045447E-3</v>
      </c>
      <c r="G1896" s="2">
        <f t="shared" si="177"/>
        <v>2.8431231762499985E-3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0.55000000000000004</v>
      </c>
      <c r="C1897" s="2">
        <f t="shared" si="174"/>
        <v>0.57113516763323124</v>
      </c>
      <c r="D1897" s="2">
        <f t="shared" si="176"/>
        <v>0.56205177475947032</v>
      </c>
      <c r="E1897" s="2">
        <f t="shared" si="175"/>
        <v>9.0833928737609204E-3</v>
      </c>
      <c r="F1897" s="2">
        <f t="shared" si="179"/>
        <v>4.7481505857158201E-3</v>
      </c>
      <c r="G1897" s="2">
        <f t="shared" si="177"/>
        <v>4.3352422880451004E-3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0.56000000000000005</v>
      </c>
      <c r="C1898" s="2">
        <f t="shared" si="174"/>
        <v>0.57249898799734944</v>
      </c>
      <c r="D1898" s="2">
        <f t="shared" si="176"/>
        <v>0.56189979144395397</v>
      </c>
      <c r="E1898" s="2">
        <f t="shared" si="175"/>
        <v>1.0599196553395474E-2</v>
      </c>
      <c r="F1898" s="2">
        <f t="shared" si="179"/>
        <v>5.9183597792517514E-3</v>
      </c>
      <c r="G1898" s="2">
        <f t="shared" si="177"/>
        <v>4.6808367741437221E-3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0.59</v>
      </c>
      <c r="C1899" s="2">
        <f t="shared" si="174"/>
        <v>0.57057606676698802</v>
      </c>
      <c r="D1899" s="2">
        <f t="shared" si="176"/>
        <v>0.56398128837403139</v>
      </c>
      <c r="E1899" s="2">
        <f t="shared" si="175"/>
        <v>6.594778392956635E-3</v>
      </c>
      <c r="F1899" s="2">
        <f t="shared" si="179"/>
        <v>6.0536435019927287E-3</v>
      </c>
      <c r="G1899" s="2">
        <f t="shared" si="177"/>
        <v>5.4113489096390636E-4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0.56999999999999995</v>
      </c>
      <c r="C1900" s="2">
        <f t="shared" si="174"/>
        <v>0.5689489795720668</v>
      </c>
      <c r="D1900" s="2">
        <f t="shared" si="176"/>
        <v>0.56442711886484398</v>
      </c>
      <c r="E1900" s="2">
        <f t="shared" si="175"/>
        <v>4.5218607072228245E-3</v>
      </c>
      <c r="F1900" s="2">
        <f t="shared" si="179"/>
        <v>5.7472869430387485E-3</v>
      </c>
      <c r="G1900" s="2">
        <f t="shared" si="177"/>
        <v>-1.225426235815924E-3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0.56999999999999995</v>
      </c>
      <c r="C1901" s="2">
        <f t="shared" si="174"/>
        <v>0.56757221348405651</v>
      </c>
      <c r="D1901" s="2">
        <f t="shared" si="176"/>
        <v>0.56483992487485546</v>
      </c>
      <c r="E1901" s="2">
        <f t="shared" si="175"/>
        <v>2.7322886092010501E-3</v>
      </c>
      <c r="F1901" s="2">
        <f t="shared" si="179"/>
        <v>5.144287276271209E-3</v>
      </c>
      <c r="G1901" s="2">
        <f t="shared" si="177"/>
        <v>-2.4119986670701589E-3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0.57999999999999996</v>
      </c>
      <c r="C1902" s="2">
        <f t="shared" si="174"/>
        <v>0.56333033448650938</v>
      </c>
      <c r="D1902" s="2">
        <f t="shared" si="176"/>
        <v>0.56596289340264394</v>
      </c>
      <c r="E1902" s="2">
        <f t="shared" si="175"/>
        <v>-2.6325589161345642E-3</v>
      </c>
      <c r="F1902" s="2">
        <f t="shared" si="179"/>
        <v>3.5889180377900545E-3</v>
      </c>
      <c r="G1902" s="2">
        <f t="shared" si="177"/>
        <v>-6.2214769539246182E-3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0.61</v>
      </c>
      <c r="C1903" s="2">
        <f t="shared" si="174"/>
        <v>0.55820259071935407</v>
      </c>
      <c r="D1903" s="2">
        <f t="shared" si="176"/>
        <v>0.56922490129874448</v>
      </c>
      <c r="E1903" s="2">
        <f t="shared" si="175"/>
        <v>-1.1022310579390404E-2</v>
      </c>
      <c r="F1903" s="2">
        <f t="shared" si="179"/>
        <v>6.6667231435396266E-4</v>
      </c>
      <c r="G1903" s="2">
        <f t="shared" si="177"/>
        <v>-1.1688982893744367E-2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0.6</v>
      </c>
      <c r="C1904" s="2">
        <f t="shared" si="174"/>
        <v>0.55232526907022261</v>
      </c>
      <c r="D1904" s="2">
        <f t="shared" si="176"/>
        <v>0.57150453823957814</v>
      </c>
      <c r="E1904" s="2">
        <f t="shared" si="175"/>
        <v>-1.9179269169355528E-2</v>
      </c>
      <c r="F1904" s="2">
        <f t="shared" si="179"/>
        <v>-3.302515982387936E-3</v>
      </c>
      <c r="G1904" s="2">
        <f t="shared" si="177"/>
        <v>-1.5876753186967591E-2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0.6</v>
      </c>
      <c r="C1905" s="2">
        <f t="shared" si="174"/>
        <v>0.55042907382864992</v>
      </c>
      <c r="D1905" s="2">
        <f t="shared" si="176"/>
        <v>0.57361531318479453</v>
      </c>
      <c r="E1905" s="2">
        <f t="shared" si="175"/>
        <v>-2.3186239356144611E-2</v>
      </c>
      <c r="F1905" s="2">
        <f t="shared" si="179"/>
        <v>-7.279260657139271E-3</v>
      </c>
      <c r="G1905" s="2">
        <f t="shared" si="177"/>
        <v>-1.5906978699005342E-2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0.6</v>
      </c>
      <c r="C1906" s="2">
        <f t="shared" si="174"/>
        <v>0.54728613939347304</v>
      </c>
      <c r="D1906" s="2">
        <f t="shared" si="176"/>
        <v>0.5755697344303653</v>
      </c>
      <c r="E1906" s="2">
        <f t="shared" si="175"/>
        <v>-2.8283595036892262E-2</v>
      </c>
      <c r="F1906" s="2">
        <f t="shared" si="179"/>
        <v>-1.1480127533089871E-2</v>
      </c>
      <c r="G1906" s="2">
        <f t="shared" si="177"/>
        <v>-1.6803467503802391E-2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0.6</v>
      </c>
      <c r="C1907" s="2">
        <f t="shared" si="174"/>
        <v>0.54770365640986185</v>
      </c>
      <c r="D1907" s="2">
        <f t="shared" si="176"/>
        <v>0.57737938373181963</v>
      </c>
      <c r="E1907" s="2">
        <f t="shared" si="175"/>
        <v>-2.9675727321957779E-2</v>
      </c>
      <c r="F1907" s="2">
        <f t="shared" si="179"/>
        <v>-1.5119247490863453E-2</v>
      </c>
      <c r="G1907" s="2">
        <f t="shared" si="177"/>
        <v>-1.4556479831094326E-2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0.61</v>
      </c>
      <c r="C1908" s="2">
        <f t="shared" si="174"/>
        <v>0.54959540157757547</v>
      </c>
      <c r="D1908" s="2">
        <f t="shared" si="176"/>
        <v>0.57979572567761084</v>
      </c>
      <c r="E1908" s="2">
        <f t="shared" si="175"/>
        <v>-3.0200324100035369E-2</v>
      </c>
      <c r="F1908" s="2">
        <f t="shared" si="179"/>
        <v>-1.8135462812697838E-2</v>
      </c>
      <c r="G1908" s="2">
        <f t="shared" si="177"/>
        <v>-1.2064861287337532E-2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0.61</v>
      </c>
      <c r="C1909" s="2">
        <f t="shared" si="174"/>
        <v>0.55581149364256388</v>
      </c>
      <c r="D1909" s="2">
        <f t="shared" si="176"/>
        <v>0.58203307933112114</v>
      </c>
      <c r="E1909" s="2">
        <f t="shared" si="175"/>
        <v>-2.6221585688557258E-2</v>
      </c>
      <c r="F1909" s="2">
        <f t="shared" si="179"/>
        <v>-1.975268738786972E-2</v>
      </c>
      <c r="G1909" s="2">
        <f t="shared" si="177"/>
        <v>-6.4688983006875381E-3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0.57999999999999996</v>
      </c>
      <c r="C1910" s="2">
        <f t="shared" si="174"/>
        <v>0.55799434077447718</v>
      </c>
      <c r="D1910" s="2">
        <f t="shared" si="176"/>
        <v>0.58188248086214922</v>
      </c>
      <c r="E1910" s="2">
        <f t="shared" si="175"/>
        <v>-2.3888140087672038E-2</v>
      </c>
      <c r="F1910" s="2">
        <f t="shared" si="179"/>
        <v>-2.0579777927830185E-2</v>
      </c>
      <c r="G1910" s="2">
        <f t="shared" si="177"/>
        <v>-3.3083621598418538E-3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0.59</v>
      </c>
      <c r="C1911" s="2">
        <f t="shared" si="174"/>
        <v>0.55984136527071149</v>
      </c>
      <c r="D1911" s="2">
        <f t="shared" si="176"/>
        <v>0.58248377857606404</v>
      </c>
      <c r="E1911" s="2">
        <f t="shared" si="175"/>
        <v>-2.2642413305352549E-2</v>
      </c>
      <c r="F1911" s="2">
        <f t="shared" si="179"/>
        <v>-2.0992305003334658E-2</v>
      </c>
      <c r="G1911" s="2">
        <f t="shared" si="177"/>
        <v>-1.6501083020178907E-3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0.57999999999999996</v>
      </c>
      <c r="C1912" s="2">
        <f t="shared" si="174"/>
        <v>0.56294269369060201</v>
      </c>
      <c r="D1912" s="2">
        <f t="shared" si="176"/>
        <v>0.58229979497783713</v>
      </c>
      <c r="E1912" s="2">
        <f t="shared" si="175"/>
        <v>-1.9357101287235112E-2</v>
      </c>
      <c r="F1912" s="2">
        <f t="shared" si="179"/>
        <v>-2.0665264260114748E-2</v>
      </c>
      <c r="G1912" s="2">
        <f t="shared" si="177"/>
        <v>1.3081629728796361E-3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0.61</v>
      </c>
      <c r="C1913" s="2">
        <f t="shared" si="174"/>
        <v>0.57018227927666321</v>
      </c>
      <c r="D1913" s="2">
        <f t="shared" si="176"/>
        <v>0.58435166201651589</v>
      </c>
      <c r="E1913" s="2">
        <f t="shared" si="175"/>
        <v>-1.4169382739852687E-2</v>
      </c>
      <c r="F1913" s="2">
        <f t="shared" si="179"/>
        <v>-1.9366087956062338E-2</v>
      </c>
      <c r="G1913" s="2">
        <f t="shared" si="177"/>
        <v>5.1967052162096503E-3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0.62</v>
      </c>
      <c r="C1914" s="2">
        <f t="shared" si="174"/>
        <v>0.57476962092640727</v>
      </c>
      <c r="D1914" s="2">
        <f t="shared" si="176"/>
        <v>0.58699227964492218</v>
      </c>
      <c r="E1914" s="2">
        <f t="shared" si="175"/>
        <v>-1.2222658718514912E-2</v>
      </c>
      <c r="F1914" s="2">
        <f t="shared" si="179"/>
        <v>-1.7937402108552852E-2</v>
      </c>
      <c r="G1914" s="2">
        <f t="shared" si="177"/>
        <v>5.7147433900379407E-3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0.64</v>
      </c>
      <c r="C1915" s="2">
        <f t="shared" si="174"/>
        <v>0.57865121770696004</v>
      </c>
      <c r="D1915" s="2">
        <f t="shared" si="176"/>
        <v>0.59091877744900212</v>
      </c>
      <c r="E1915" s="2">
        <f t="shared" si="175"/>
        <v>-1.2267559742042078E-2</v>
      </c>
      <c r="F1915" s="2">
        <f t="shared" si="179"/>
        <v>-1.6803433635250699E-2</v>
      </c>
      <c r="G1915" s="2">
        <f t="shared" si="177"/>
        <v>4.5358738932086209E-3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0.61</v>
      </c>
      <c r="C1916" s="2">
        <f t="shared" si="174"/>
        <v>0.58193564575204304</v>
      </c>
      <c r="D1916" s="2">
        <f t="shared" si="176"/>
        <v>0.59233220134166864</v>
      </c>
      <c r="E1916" s="2">
        <f t="shared" si="175"/>
        <v>-1.03965555896256E-2</v>
      </c>
      <c r="F1916" s="2">
        <f t="shared" si="179"/>
        <v>-1.552205802612568E-2</v>
      </c>
      <c r="G1916" s="2">
        <f t="shared" si="177"/>
        <v>5.1255024365000797E-3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0.63</v>
      </c>
      <c r="C1917" s="2">
        <f t="shared" si="174"/>
        <v>0.58471477717480558</v>
      </c>
      <c r="D1917" s="2">
        <f t="shared" si="176"/>
        <v>0.59512240864969312</v>
      </c>
      <c r="E1917" s="2">
        <f t="shared" si="175"/>
        <v>-1.0407631474887546E-2</v>
      </c>
      <c r="F1917" s="2">
        <f t="shared" si="179"/>
        <v>-1.4499172715878054E-2</v>
      </c>
      <c r="G1917" s="2">
        <f t="shared" si="177"/>
        <v>4.0915412409905077E-3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0.64</v>
      </c>
      <c r="C1918" s="2">
        <f t="shared" si="174"/>
        <v>0.58860481145560473</v>
      </c>
      <c r="D1918" s="2">
        <f t="shared" si="176"/>
        <v>0.59844667467564183</v>
      </c>
      <c r="E1918" s="2">
        <f t="shared" si="175"/>
        <v>-9.8418632200371059E-3</v>
      </c>
      <c r="F1918" s="2">
        <f t="shared" si="179"/>
        <v>-1.3567710816709865E-2</v>
      </c>
      <c r="G1918" s="2">
        <f t="shared" si="177"/>
        <v>3.725847596672759E-3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0.61</v>
      </c>
      <c r="C1919" s="2">
        <f t="shared" si="174"/>
        <v>0.59189637892397318</v>
      </c>
      <c r="D1919" s="2">
        <f t="shared" si="176"/>
        <v>0.59930247655152025</v>
      </c>
      <c r="E1919" s="2">
        <f t="shared" si="175"/>
        <v>-7.4060976275470702E-3</v>
      </c>
      <c r="F1919" s="2">
        <f t="shared" si="179"/>
        <v>-1.2335388178877306E-2</v>
      </c>
      <c r="G1919" s="2">
        <f t="shared" si="177"/>
        <v>4.929290551330236E-3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0.6</v>
      </c>
      <c r="C1920" s="2">
        <f t="shared" si="174"/>
        <v>0.59006616678182344</v>
      </c>
      <c r="D1920" s="2">
        <f t="shared" si="176"/>
        <v>0.5993541449551113</v>
      </c>
      <c r="E1920" s="2">
        <f t="shared" si="175"/>
        <v>-9.2879781732878586E-3</v>
      </c>
      <c r="F1920" s="2">
        <f t="shared" si="179"/>
        <v>-1.1725906177759418E-2</v>
      </c>
      <c r="G1920" s="2">
        <f t="shared" si="177"/>
        <v>2.4379280044715592E-3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0.61</v>
      </c>
      <c r="C1921" s="2">
        <f t="shared" si="174"/>
        <v>0.59005598727692754</v>
      </c>
      <c r="D1921" s="2">
        <f t="shared" si="176"/>
        <v>0.60014272681028824</v>
      </c>
      <c r="E1921" s="2">
        <f t="shared" si="175"/>
        <v>-1.00867395333607E-2</v>
      </c>
      <c r="F1921" s="2">
        <f t="shared" si="179"/>
        <v>-1.1398072848879674E-2</v>
      </c>
      <c r="G1921" s="2">
        <f t="shared" si="177"/>
        <v>1.3113333155189734E-3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0.6</v>
      </c>
      <c r="C1922" s="2">
        <f t="shared" si="174"/>
        <v>0.58850891231124636</v>
      </c>
      <c r="D1922" s="2">
        <f t="shared" si="176"/>
        <v>0.6001321544539705</v>
      </c>
      <c r="E1922" s="2">
        <f t="shared" si="175"/>
        <v>-1.1623242142724144E-2</v>
      </c>
      <c r="F1922" s="2">
        <f t="shared" si="179"/>
        <v>-1.1443106707648568E-2</v>
      </c>
      <c r="G1922" s="2">
        <f t="shared" si="177"/>
        <v>-1.8013543507557593E-4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0.57999999999999996</v>
      </c>
      <c r="C1923" s="2">
        <f t="shared" si="174"/>
        <v>0.59181523349413157</v>
      </c>
      <c r="D1923" s="2">
        <f t="shared" si="176"/>
        <v>0.59864088375367641</v>
      </c>
      <c r="E1923" s="2">
        <f t="shared" si="175"/>
        <v>-6.8256502595448465E-3</v>
      </c>
      <c r="F1923" s="2">
        <f t="shared" si="179"/>
        <v>-1.0519615418027824E-2</v>
      </c>
      <c r="G1923" s="2">
        <f t="shared" si="177"/>
        <v>3.6939651584829772E-3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0.56999999999999995</v>
      </c>
      <c r="C1924" s="2">
        <f t="shared" si="174"/>
        <v>0.59615135141811137</v>
      </c>
      <c r="D1924" s="2">
        <f t="shared" si="176"/>
        <v>0.59651933680895963</v>
      </c>
      <c r="E1924" s="2">
        <f t="shared" si="175"/>
        <v>-3.6798539084825777E-4</v>
      </c>
      <c r="F1924" s="2">
        <f t="shared" si="179"/>
        <v>-8.4892894125919108E-3</v>
      </c>
      <c r="G1924" s="2">
        <f t="shared" si="177"/>
        <v>8.1213040217436531E-3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0.57999999999999996</v>
      </c>
      <c r="C1925" s="2">
        <f t="shared" si="174"/>
        <v>0.60289729735378661</v>
      </c>
      <c r="D1925" s="2">
        <f t="shared" si="176"/>
        <v>0.59529568223051821</v>
      </c>
      <c r="E1925" s="2">
        <f t="shared" si="175"/>
        <v>7.6016151232684015E-3</v>
      </c>
      <c r="F1925" s="2">
        <f t="shared" si="179"/>
        <v>-5.2711085054198484E-3</v>
      </c>
      <c r="G1925" s="2">
        <f t="shared" si="177"/>
        <v>1.287272362868825E-2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0.61</v>
      </c>
      <c r="C1926" s="2">
        <f t="shared" si="174"/>
        <v>0.60399002083781939</v>
      </c>
      <c r="D1926" s="2">
        <f t="shared" si="176"/>
        <v>0.59638489095418357</v>
      </c>
      <c r="E1926" s="2">
        <f t="shared" si="175"/>
        <v>7.6051298836358194E-3</v>
      </c>
      <c r="F1926" s="2">
        <f t="shared" si="179"/>
        <v>-2.6958608276087146E-3</v>
      </c>
      <c r="G1926" s="2">
        <f t="shared" si="177"/>
        <v>1.0300990711244535E-2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0.61</v>
      </c>
      <c r="C1927" s="2">
        <f t="shared" si="174"/>
        <v>0.60799155609353939</v>
      </c>
      <c r="D1927" s="2">
        <f t="shared" si="176"/>
        <v>0.59739341755017006</v>
      </c>
      <c r="E1927" s="2">
        <f t="shared" si="175"/>
        <v>1.0598138543369329E-2</v>
      </c>
      <c r="F1927" s="2">
        <f t="shared" si="179"/>
        <v>-3.706095341310606E-5</v>
      </c>
      <c r="G1927" s="2">
        <f t="shared" si="177"/>
        <v>1.0635199496782434E-2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0.61</v>
      </c>
      <c r="C1928" s="2">
        <f t="shared" si="174"/>
        <v>0.61291593207914874</v>
      </c>
      <c r="D1928" s="2">
        <f t="shared" si="176"/>
        <v>0.59832723847237967</v>
      </c>
      <c r="E1928" s="2">
        <f t="shared" si="175"/>
        <v>1.4588693606769065E-2</v>
      </c>
      <c r="F1928" s="2">
        <f t="shared" si="179"/>
        <v>2.8880899586233282E-3</v>
      </c>
      <c r="G1928" s="2">
        <f t="shared" si="177"/>
        <v>1.1700603648145737E-2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0.57999999999999996</v>
      </c>
      <c r="C1929" s="2">
        <f t="shared" si="174"/>
        <v>0.61246732714389507</v>
      </c>
      <c r="D1929" s="2">
        <f t="shared" si="176"/>
        <v>0.59696966525220341</v>
      </c>
      <c r="E1929" s="2">
        <f t="shared" si="175"/>
        <v>1.5497661891691661E-2</v>
      </c>
      <c r="F1929" s="2">
        <f t="shared" si="179"/>
        <v>5.4100043452369947E-3</v>
      </c>
      <c r="G1929" s="2">
        <f t="shared" si="177"/>
        <v>1.0087657546454666E-2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0.59</v>
      </c>
      <c r="C1930" s="2">
        <f t="shared" si="174"/>
        <v>0.61054927681406501</v>
      </c>
      <c r="D1930" s="2">
        <f t="shared" si="176"/>
        <v>0.59645339375204021</v>
      </c>
      <c r="E1930" s="2">
        <f t="shared" si="175"/>
        <v>1.4095883062024805E-2</v>
      </c>
      <c r="F1930" s="2">
        <f t="shared" si="179"/>
        <v>7.1471800885945574E-3</v>
      </c>
      <c r="G1930" s="2">
        <f t="shared" si="177"/>
        <v>6.948702973430248E-3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0.6</v>
      </c>
      <c r="C1931" s="2">
        <f t="shared" si="174"/>
        <v>0.61046477268882415</v>
      </c>
      <c r="D1931" s="2">
        <f t="shared" si="176"/>
        <v>0.59671610532596309</v>
      </c>
      <c r="E1931" s="2">
        <f t="shared" si="175"/>
        <v>1.3748667362861067E-2</v>
      </c>
      <c r="F1931" s="2">
        <f t="shared" si="179"/>
        <v>8.4674775434478589E-3</v>
      </c>
      <c r="G1931" s="2">
        <f t="shared" si="177"/>
        <v>5.2811898194132078E-3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0.56999999999999995</v>
      </c>
      <c r="C1932" s="2">
        <f t="shared" si="174"/>
        <v>0.60885480765977429</v>
      </c>
      <c r="D1932" s="2">
        <f t="shared" si="176"/>
        <v>0.59473713456107702</v>
      </c>
      <c r="E1932" s="2">
        <f t="shared" si="175"/>
        <v>1.411767309869727E-2</v>
      </c>
      <c r="F1932" s="2">
        <f t="shared" si="179"/>
        <v>9.5975166544977411E-3</v>
      </c>
      <c r="G1932" s="2">
        <f t="shared" si="177"/>
        <v>4.5201564441995287E-3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0.59</v>
      </c>
      <c r="C1933" s="2">
        <f t="shared" si="174"/>
        <v>0.60441560648134751</v>
      </c>
      <c r="D1933" s="2">
        <f t="shared" si="176"/>
        <v>0.59438623570470095</v>
      </c>
      <c r="E1933" s="2">
        <f t="shared" si="175"/>
        <v>1.0029370776646562E-2</v>
      </c>
      <c r="F1933" s="2">
        <f t="shared" si="179"/>
        <v>9.6838874789275057E-3</v>
      </c>
      <c r="G1933" s="2">
        <f t="shared" si="177"/>
        <v>3.454832977190566E-4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0.56000000000000005</v>
      </c>
      <c r="C1934" s="2">
        <f t="shared" si="174"/>
        <v>0.59912089779190947</v>
      </c>
      <c r="D1934" s="2">
        <f t="shared" si="176"/>
        <v>0.59183910713398236</v>
      </c>
      <c r="E1934" s="2">
        <f t="shared" si="175"/>
        <v>7.2817906579271119E-3</v>
      </c>
      <c r="F1934" s="2">
        <f t="shared" si="179"/>
        <v>9.2034681147274266E-3</v>
      </c>
      <c r="G1934" s="2">
        <f t="shared" si="177"/>
        <v>-1.9216774568003147E-3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0.59</v>
      </c>
      <c r="C1935" s="2">
        <f t="shared" ref="C1935:C1998" si="180">$C$4*B1925+C1934*(1-$C$4)</f>
        <v>0.59617922120853872</v>
      </c>
      <c r="D1935" s="2">
        <f t="shared" si="176"/>
        <v>0.59170287697590962</v>
      </c>
      <c r="E1935" s="2">
        <f t="shared" si="175"/>
        <v>4.4763442326291036E-3</v>
      </c>
      <c r="F1935" s="2">
        <f t="shared" si="179"/>
        <v>8.2580433383077616E-3</v>
      </c>
      <c r="G1935" s="2">
        <f t="shared" si="177"/>
        <v>-3.781699105678658E-3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0.57999999999999996</v>
      </c>
      <c r="C1936" s="2">
        <f t="shared" si="180"/>
        <v>0.5983054948687635</v>
      </c>
      <c r="D1936" s="2">
        <f t="shared" si="176"/>
        <v>0.59083599719991631</v>
      </c>
      <c r="E1936" s="2">
        <f t="shared" si="175"/>
        <v>7.4694976688471915E-3</v>
      </c>
      <c r="F1936" s="2">
        <f t="shared" si="179"/>
        <v>8.1003342044156483E-3</v>
      </c>
      <c r="G1936" s="2">
        <f t="shared" si="177"/>
        <v>-6.3083653556845684E-4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0.56999999999999995</v>
      </c>
      <c r="C1937" s="2">
        <f t="shared" si="180"/>
        <v>0.60010464950433828</v>
      </c>
      <c r="D1937" s="2">
        <f t="shared" si="176"/>
        <v>0.5892925899999224</v>
      </c>
      <c r="E1937" s="2">
        <f t="shared" si="175"/>
        <v>1.0812059504415883E-2</v>
      </c>
      <c r="F1937" s="2">
        <f t="shared" si="179"/>
        <v>8.6426792644156945E-3</v>
      </c>
      <c r="G1937" s="2">
        <f t="shared" si="177"/>
        <v>2.1693802400001884E-3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0.54</v>
      </c>
      <c r="C1938" s="2">
        <f t="shared" si="180"/>
        <v>0.60162701111905537</v>
      </c>
      <c r="D1938" s="2">
        <f t="shared" si="176"/>
        <v>0.58564128703696527</v>
      </c>
      <c r="E1938" s="2">
        <f t="shared" si="175"/>
        <v>1.5985724082090091E-2</v>
      </c>
      <c r="F1938" s="2">
        <f t="shared" si="179"/>
        <v>1.0111288227950575E-2</v>
      </c>
      <c r="G1938" s="2">
        <f t="shared" si="177"/>
        <v>5.8744358541395168E-3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0.56999999999999995</v>
      </c>
      <c r="C1939" s="2">
        <f t="shared" si="180"/>
        <v>0.5982997786392007</v>
      </c>
      <c r="D1939" s="2">
        <f t="shared" si="176"/>
        <v>0.58448267318237535</v>
      </c>
      <c r="E1939" s="2">
        <f t="shared" si="175"/>
        <v>1.3817105456825352E-2</v>
      </c>
      <c r="F1939" s="2">
        <f t="shared" si="179"/>
        <v>1.0852451673725531E-2</v>
      </c>
      <c r="G1939" s="2">
        <f t="shared" si="177"/>
        <v>2.9646537830998205E-3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0.56999999999999995</v>
      </c>
      <c r="C1940" s="2">
        <f t="shared" si="180"/>
        <v>0.59702288961778516</v>
      </c>
      <c r="D1940" s="2">
        <f t="shared" si="176"/>
        <v>0.58340988257627346</v>
      </c>
      <c r="E1940" s="2">
        <f t="shared" si="175"/>
        <v>1.3613007041511693E-2</v>
      </c>
      <c r="F1940" s="2">
        <f t="shared" si="179"/>
        <v>1.1404562747282763E-2</v>
      </c>
      <c r="G1940" s="2">
        <f t="shared" si="177"/>
        <v>2.2084442942289298E-3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0.54</v>
      </c>
      <c r="C1941" s="2">
        <f t="shared" si="180"/>
        <v>0.59748090659966435</v>
      </c>
      <c r="D1941" s="2">
        <f t="shared" si="176"/>
        <v>0.58019433571877177</v>
      </c>
      <c r="E1941" s="2">
        <f t="shared" si="175"/>
        <v>1.7286570880892582E-2</v>
      </c>
      <c r="F1941" s="2">
        <f t="shared" si="179"/>
        <v>1.2580964374004727E-2</v>
      </c>
      <c r="G1941" s="2">
        <f t="shared" si="177"/>
        <v>4.7056065068878557E-3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0.56000000000000005</v>
      </c>
      <c r="C1942" s="2">
        <f t="shared" si="180"/>
        <v>0.59325307481510059</v>
      </c>
      <c r="D1942" s="2">
        <f t="shared" si="176"/>
        <v>0.57869845899886274</v>
      </c>
      <c r="E1942" s="2">
        <f t="shared" si="175"/>
        <v>1.4554615816237848E-2</v>
      </c>
      <c r="F1942" s="2">
        <f t="shared" si="179"/>
        <v>1.2975694662451352E-2</v>
      </c>
      <c r="G1942" s="2">
        <f t="shared" si="177"/>
        <v>1.5789211537864962E-3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5">
        <f>TITRES_STAT!D1946</f>
        <v>0.56999999999999995</v>
      </c>
      <c r="C1943" s="2">
        <f t="shared" si="180"/>
        <v>0.59275260176662359</v>
      </c>
      <c r="D1943" s="2">
        <f t="shared" si="176"/>
        <v>0.5780541287026506</v>
      </c>
      <c r="E1943" s="2">
        <f t="shared" si="175"/>
        <v>1.4698473063972983E-2</v>
      </c>
      <c r="F1943" s="2">
        <f t="shared" si="179"/>
        <v>1.332025034275568E-2</v>
      </c>
      <c r="G1943" s="2">
        <f t="shared" si="177"/>
        <v>1.378222721217303E-3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0.56999999999999995</v>
      </c>
      <c r="C1944" s="2">
        <f t="shared" si="180"/>
        <v>0.58771373995637377</v>
      </c>
      <c r="D1944" s="2">
        <f t="shared" si="176"/>
        <v>0.57745752657652827</v>
      </c>
      <c r="E1944" s="2">
        <f t="shared" si="175"/>
        <v>1.0256213379845502E-2</v>
      </c>
      <c r="F1944" s="2">
        <f t="shared" si="179"/>
        <v>1.2707442950173646E-2</v>
      </c>
      <c r="G1944" s="2">
        <f t="shared" si="177"/>
        <v>-2.4512295703281433E-3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0.56000000000000005</v>
      </c>
      <c r="C1945" s="2">
        <f t="shared" si="180"/>
        <v>0.58806547227077788</v>
      </c>
      <c r="D1945" s="2">
        <f t="shared" si="176"/>
        <v>0.57616437645974838</v>
      </c>
      <c r="E1945" s="2">
        <f t="shared" si="175"/>
        <v>1.1901095811029494E-2</v>
      </c>
      <c r="F1945" s="2">
        <f t="shared" si="179"/>
        <v>1.2546173522344816E-2</v>
      </c>
      <c r="G1945" s="2">
        <f t="shared" si="177"/>
        <v>-6.4507771131532173E-4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0.56999999999999995</v>
      </c>
      <c r="C1946" s="2">
        <f t="shared" si="180"/>
        <v>0.58682463038296584</v>
      </c>
      <c r="D1946" s="2">
        <f t="shared" si="176"/>
        <v>0.57570775598124846</v>
      </c>
      <c r="E1946" s="2">
        <f t="shared" si="175"/>
        <v>1.111687440171738E-2</v>
      </c>
      <c r="F1946" s="2">
        <f t="shared" si="179"/>
        <v>1.2260313698219328E-2</v>
      </c>
      <c r="G1946" s="2">
        <f t="shared" si="177"/>
        <v>-1.1434392965019476E-3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0.56999999999999995</v>
      </c>
      <c r="C1947" s="2">
        <f t="shared" si="180"/>
        <v>0.5842362257086634</v>
      </c>
      <c r="D1947" s="2">
        <f t="shared" si="176"/>
        <v>0.57528495924189671</v>
      </c>
      <c r="E1947" s="2">
        <f t="shared" si="175"/>
        <v>8.9512664667666941E-3</v>
      </c>
      <c r="F1947" s="2">
        <f t="shared" si="179"/>
        <v>1.1598504251928802E-2</v>
      </c>
      <c r="G1947" s="2">
        <f t="shared" si="177"/>
        <v>-2.6472377851621074E-3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0.56999999999999995</v>
      </c>
      <c r="C1948" s="2">
        <f t="shared" si="180"/>
        <v>0.57743065252271519</v>
      </c>
      <c r="D1948" s="2">
        <f t="shared" si="176"/>
        <v>0.57489348077953406</v>
      </c>
      <c r="E1948" s="2">
        <f t="shared" ref="E1948:E2011" si="181">C1948-D1948</f>
        <v>2.5371717431811325E-3</v>
      </c>
      <c r="F1948" s="2">
        <f t="shared" si="179"/>
        <v>9.7862377501792691E-3</v>
      </c>
      <c r="G1948" s="2">
        <f t="shared" si="177"/>
        <v>-7.2490660069981366E-3</v>
      </c>
      <c r="H1948" s="2" t="str">
        <f t="shared" si="178"/>
        <v>Hold</v>
      </c>
    </row>
    <row r="1949" spans="1:8" ht="13.5" x14ac:dyDescent="0.25">
      <c r="A1949" s="3">
        <f>TITRES_STAT!B1952</f>
        <v>45145</v>
      </c>
      <c r="B1949" s="5">
        <f>TITRES_STAT!D1952</f>
        <v>0.56000000000000005</v>
      </c>
      <c r="C1949" s="2">
        <f t="shared" si="180"/>
        <v>0.57628747521152823</v>
      </c>
      <c r="D1949" s="2">
        <f t="shared" ref="D1949:D2012" si="182">$D$4*B1949+(1-$D$4)*D1948</f>
        <v>0.57379025998105004</v>
      </c>
      <c r="E1949" s="2">
        <f t="shared" si="181"/>
        <v>2.4972152304781892E-3</v>
      </c>
      <c r="F1949" s="2">
        <f t="shared" si="179"/>
        <v>8.3284332462390531E-3</v>
      </c>
      <c r="G1949" s="2">
        <f t="shared" si="177"/>
        <v>-5.831218015760864E-3</v>
      </c>
      <c r="H1949" s="2" t="str">
        <f t="shared" si="178"/>
        <v>Hold</v>
      </c>
    </row>
    <row r="1950" spans="1:8" ht="13.5" x14ac:dyDescent="0.25">
      <c r="A1950" s="3">
        <f>TITRES_STAT!B1953</f>
        <v>45146</v>
      </c>
      <c r="B1950" s="5">
        <f>TITRES_STAT!D1953</f>
        <v>0.53</v>
      </c>
      <c r="C1950" s="2">
        <f t="shared" si="180"/>
        <v>0.57532017133283164</v>
      </c>
      <c r="D1950" s="2">
        <f t="shared" si="182"/>
        <v>0.57054653701949076</v>
      </c>
      <c r="E1950" s="2">
        <f t="shared" si="181"/>
        <v>4.7736343133408798E-3</v>
      </c>
      <c r="F1950" s="2">
        <f t="shared" si="179"/>
        <v>7.6174734596594186E-3</v>
      </c>
      <c r="G1950" s="2">
        <f t="shared" si="177"/>
        <v>-2.8438391463185388E-3</v>
      </c>
      <c r="H1950" s="2" t="str">
        <f t="shared" si="178"/>
        <v>Hold</v>
      </c>
    </row>
    <row r="1951" spans="1:8" ht="13.5" x14ac:dyDescent="0.25">
      <c r="A1951" s="3">
        <f>TITRES_STAT!B1954</f>
        <v>45147</v>
      </c>
      <c r="B1951" s="5">
        <f>TITRES_STAT!D1954</f>
        <v>0.5</v>
      </c>
      <c r="C1951" s="2">
        <f t="shared" si="180"/>
        <v>0.56988629882008834</v>
      </c>
      <c r="D1951" s="2">
        <f t="shared" si="182"/>
        <v>0.5653208676106396</v>
      </c>
      <c r="E1951" s="2">
        <f t="shared" si="181"/>
        <v>4.5654312094487448E-3</v>
      </c>
      <c r="F1951" s="2">
        <f t="shared" si="179"/>
        <v>7.0070650096172842E-3</v>
      </c>
      <c r="G1951" s="2">
        <f t="shared" si="177"/>
        <v>-2.4416338001685394E-3</v>
      </c>
      <c r="H1951" s="2" t="str">
        <f t="shared" si="178"/>
        <v>Hold</v>
      </c>
    </row>
    <row r="1952" spans="1:8" ht="13.5" x14ac:dyDescent="0.25">
      <c r="A1952" s="3">
        <f>TITRES_STAT!B1955</f>
        <v>45148</v>
      </c>
      <c r="B1952" s="5">
        <f>TITRES_STAT!D1955</f>
        <v>0.53</v>
      </c>
      <c r="C1952" s="2">
        <f t="shared" si="180"/>
        <v>0.56836532977084397</v>
      </c>
      <c r="D1952" s="2">
        <f t="shared" si="182"/>
        <v>0.56270450704688846</v>
      </c>
      <c r="E1952" s="2">
        <f t="shared" si="181"/>
        <v>5.6608227239555164E-3</v>
      </c>
      <c r="F1952" s="2">
        <f t="shared" si="179"/>
        <v>6.7378165524849308E-3</v>
      </c>
      <c r="G1952" s="2">
        <f t="shared" si="177"/>
        <v>-1.0769938285294144E-3</v>
      </c>
      <c r="H1952" s="2" t="str">
        <f t="shared" si="178"/>
        <v>Hold</v>
      </c>
    </row>
    <row r="1953" spans="1:8" ht="13.5" x14ac:dyDescent="0.25">
      <c r="A1953" s="3">
        <f>TITRES_STAT!B1956</f>
        <v>45149</v>
      </c>
      <c r="B1953" s="5">
        <f>TITRES_STAT!D1956</f>
        <v>0.56000000000000005</v>
      </c>
      <c r="C1953" s="2">
        <f t="shared" si="180"/>
        <v>0.56861681749840642</v>
      </c>
      <c r="D1953" s="2">
        <f t="shared" si="182"/>
        <v>0.56250417319156332</v>
      </c>
      <c r="E1953" s="2">
        <f t="shared" si="181"/>
        <v>6.1126443068431069E-3</v>
      </c>
      <c r="F1953" s="2">
        <f t="shared" si="179"/>
        <v>6.6127821033565657E-3</v>
      </c>
      <c r="G1953" s="2">
        <f t="shared" si="177"/>
        <v>-5.0013779651345881E-4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5">
        <f>TITRES_STAT!D1957</f>
        <v>0.56000000000000005</v>
      </c>
      <c r="C1954" s="2">
        <f t="shared" si="180"/>
        <v>0.56882961480634386</v>
      </c>
      <c r="D1954" s="2">
        <f t="shared" si="182"/>
        <v>0.56231867888107712</v>
      </c>
      <c r="E1954" s="2">
        <f t="shared" si="181"/>
        <v>6.5109359252667476E-3</v>
      </c>
      <c r="F1954" s="2">
        <f t="shared" si="179"/>
        <v>6.5924128677386021E-3</v>
      </c>
      <c r="G1954" s="2">
        <f t="shared" si="177"/>
        <v>-8.1476942471854497E-5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0.56000000000000005</v>
      </c>
      <c r="C1955" s="2">
        <f t="shared" si="180"/>
        <v>0.56747121252844479</v>
      </c>
      <c r="D1955" s="2">
        <f t="shared" si="182"/>
        <v>0.56214692488988616</v>
      </c>
      <c r="E1955" s="2">
        <f t="shared" si="181"/>
        <v>5.3242876385586335E-3</v>
      </c>
      <c r="F1955" s="2">
        <f t="shared" si="179"/>
        <v>6.3387878219026087E-3</v>
      </c>
      <c r="G1955" s="2">
        <f t="shared" si="177"/>
        <v>-1.0145001833439752E-3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0.56000000000000005</v>
      </c>
      <c r="C1956" s="2">
        <f t="shared" si="180"/>
        <v>0.56786025675483787</v>
      </c>
      <c r="D1956" s="2">
        <f t="shared" si="182"/>
        <v>0.56198789341656119</v>
      </c>
      <c r="E1956" s="2">
        <f t="shared" si="181"/>
        <v>5.872363338276676E-3</v>
      </c>
      <c r="F1956" s="2">
        <f t="shared" si="179"/>
        <v>6.2455029251774225E-3</v>
      </c>
      <c r="G1956" s="2">
        <f t="shared" ref="G1956:G2019" si="183">E1956-F1956</f>
        <v>-3.7313958690074651E-4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0.53</v>
      </c>
      <c r="C1957" s="2">
        <f t="shared" si="180"/>
        <v>0.56818944802332438</v>
      </c>
      <c r="D1957" s="2">
        <f t="shared" si="182"/>
        <v>0.55961841983014926</v>
      </c>
      <c r="E1957" s="2">
        <f t="shared" si="181"/>
        <v>8.5710281931751231E-3</v>
      </c>
      <c r="F1957" s="2">
        <f t="shared" ref="F1957:F2020" si="185">(E1957*(2/(10)))+((1-(2/10))*F1956)</f>
        <v>6.7106079787769635E-3</v>
      </c>
      <c r="G1957" s="2">
        <f t="shared" si="183"/>
        <v>1.8604202143981596E-3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0.54</v>
      </c>
      <c r="C1958" s="2">
        <f t="shared" si="180"/>
        <v>0.5684679944812745</v>
      </c>
      <c r="D1958" s="2">
        <f t="shared" si="182"/>
        <v>0.55816520354643451</v>
      </c>
      <c r="E1958" s="2">
        <f t="shared" si="181"/>
        <v>1.0302790934839989E-2</v>
      </c>
      <c r="F1958" s="2">
        <f t="shared" si="185"/>
        <v>7.4290445699895695E-3</v>
      </c>
      <c r="G1958" s="2">
        <f t="shared" si="183"/>
        <v>2.8737463648504198E-3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0.52</v>
      </c>
      <c r="C1959" s="2">
        <f t="shared" si="180"/>
        <v>0.56716522609954001</v>
      </c>
      <c r="D1959" s="2">
        <f t="shared" si="182"/>
        <v>0.55533815143188381</v>
      </c>
      <c r="E1959" s="2">
        <f t="shared" si="181"/>
        <v>1.1827074667656201E-2</v>
      </c>
      <c r="F1959" s="2">
        <f t="shared" si="185"/>
        <v>8.3086505895228965E-3</v>
      </c>
      <c r="G1959" s="2">
        <f t="shared" si="183"/>
        <v>3.5184240781333045E-3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0.51</v>
      </c>
      <c r="C1960" s="2">
        <f t="shared" si="180"/>
        <v>0.56144749900730306</v>
      </c>
      <c r="D1960" s="2">
        <f t="shared" si="182"/>
        <v>0.55197976984433683</v>
      </c>
      <c r="E1960" s="2">
        <f t="shared" si="181"/>
        <v>9.4677291629662319E-3</v>
      </c>
      <c r="F1960" s="2">
        <f t="shared" si="185"/>
        <v>8.540466304211564E-3</v>
      </c>
      <c r="G1960" s="2">
        <f t="shared" si="183"/>
        <v>9.2726285875466795E-4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0.52</v>
      </c>
      <c r="C1961" s="2">
        <f t="shared" si="180"/>
        <v>0.55199403762156418</v>
      </c>
      <c r="D1961" s="2">
        <f t="shared" si="182"/>
        <v>0.54961089800401552</v>
      </c>
      <c r="E1961" s="2">
        <f t="shared" si="181"/>
        <v>2.3831396175486574E-3</v>
      </c>
      <c r="F1961" s="2">
        <f t="shared" si="185"/>
        <v>7.3090009668789835E-3</v>
      </c>
      <c r="G1961" s="2">
        <f t="shared" si="183"/>
        <v>-4.9258613493303261E-3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0.53</v>
      </c>
      <c r="C1962" s="2">
        <f t="shared" si="180"/>
        <v>0.54861033952593896</v>
      </c>
      <c r="D1962" s="2">
        <f t="shared" si="182"/>
        <v>0.54815823889260695</v>
      </c>
      <c r="E1962" s="2">
        <f t="shared" si="181"/>
        <v>4.5210063333200878E-4</v>
      </c>
      <c r="F1962" s="2">
        <f t="shared" si="185"/>
        <v>5.9376209001695893E-3</v>
      </c>
      <c r="G1962" s="2">
        <f t="shared" si="183"/>
        <v>-5.4855202668375805E-3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0.51</v>
      </c>
      <c r="C1963" s="2">
        <f t="shared" si="180"/>
        <v>0.55036259498348683</v>
      </c>
      <c r="D1963" s="2">
        <f t="shared" si="182"/>
        <v>0.54533170267833975</v>
      </c>
      <c r="E1963" s="2">
        <f t="shared" si="181"/>
        <v>5.0308923051470833E-3</v>
      </c>
      <c r="F1963" s="2">
        <f t="shared" si="185"/>
        <v>5.7562751811650889E-3</v>
      </c>
      <c r="G1963" s="2">
        <f t="shared" si="183"/>
        <v>-7.2538287601800564E-4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0.5</v>
      </c>
      <c r="C1964" s="2">
        <f t="shared" si="180"/>
        <v>0.55184527267833505</v>
      </c>
      <c r="D1964" s="2">
        <f t="shared" si="182"/>
        <v>0.54197379877624052</v>
      </c>
      <c r="E1964" s="2">
        <f t="shared" si="181"/>
        <v>9.8714739020945297E-3</v>
      </c>
      <c r="F1964" s="2">
        <f t="shared" si="185"/>
        <v>6.5793149253509774E-3</v>
      </c>
      <c r="G1964" s="2">
        <f t="shared" si="183"/>
        <v>3.2921589767435522E-3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5">
        <f>TITRES_STAT!D1968</f>
        <v>0.53</v>
      </c>
      <c r="C1965" s="2">
        <f t="shared" si="180"/>
        <v>0.55309984611243734</v>
      </c>
      <c r="D1965" s="2">
        <f t="shared" si="182"/>
        <v>0.54108685071874119</v>
      </c>
      <c r="E1965" s="2">
        <f t="shared" si="181"/>
        <v>1.2012995393696158E-2</v>
      </c>
      <c r="F1965" s="2">
        <f t="shared" si="185"/>
        <v>7.6660510190200148E-3</v>
      </c>
      <c r="G1965" s="2">
        <f t="shared" si="183"/>
        <v>4.3469443746761427E-3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5">
        <f>TITRES_STAT!D1969</f>
        <v>0.54</v>
      </c>
      <c r="C1966" s="2">
        <f t="shared" si="180"/>
        <v>0.55416140824898541</v>
      </c>
      <c r="D1966" s="2">
        <f t="shared" si="182"/>
        <v>0.54100634325809371</v>
      </c>
      <c r="E1966" s="2">
        <f t="shared" si="181"/>
        <v>1.3155064990891696E-2</v>
      </c>
      <c r="F1966" s="2">
        <f t="shared" si="185"/>
        <v>8.7638538133943521E-3</v>
      </c>
      <c r="G1966" s="2">
        <f t="shared" si="183"/>
        <v>4.391211177497344E-3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5">
        <f>TITRES_STAT!D1970</f>
        <v>0.55000000000000004</v>
      </c>
      <c r="C1967" s="2">
        <f t="shared" si="180"/>
        <v>0.55044426851837225</v>
      </c>
      <c r="D1967" s="2">
        <f t="shared" si="182"/>
        <v>0.54167254005379051</v>
      </c>
      <c r="E1967" s="2">
        <f t="shared" si="181"/>
        <v>8.7717284645817406E-3</v>
      </c>
      <c r="F1967" s="2">
        <f t="shared" si="185"/>
        <v>8.7654287436318302E-3</v>
      </c>
      <c r="G1967" s="2">
        <f t="shared" si="183"/>
        <v>6.2997209499104229E-6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5">
        <f>TITRES_STAT!D1971</f>
        <v>0.56999999999999995</v>
      </c>
      <c r="C1968" s="2">
        <f t="shared" si="180"/>
        <v>0.54883745797708416</v>
      </c>
      <c r="D1968" s="2">
        <f t="shared" si="182"/>
        <v>0.54377087042017647</v>
      </c>
      <c r="E1968" s="2">
        <f t="shared" si="181"/>
        <v>5.0665875569076979E-3</v>
      </c>
      <c r="F1968" s="2">
        <f t="shared" si="185"/>
        <v>8.0256605062870041E-3</v>
      </c>
      <c r="G1968" s="2">
        <f t="shared" si="183"/>
        <v>-2.9590729493793062E-3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0.56000000000000005</v>
      </c>
      <c r="C1969" s="2">
        <f t="shared" si="180"/>
        <v>0.54440092598060963</v>
      </c>
      <c r="D1969" s="2">
        <f t="shared" si="182"/>
        <v>0.54497302816683002</v>
      </c>
      <c r="E1969" s="2">
        <f t="shared" si="181"/>
        <v>-5.7210218622039122E-4</v>
      </c>
      <c r="F1969" s="2">
        <f t="shared" si="185"/>
        <v>6.3061079677855254E-3</v>
      </c>
      <c r="G1969" s="2">
        <f t="shared" si="183"/>
        <v>-6.8782101540059166E-3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0.56000000000000005</v>
      </c>
      <c r="C1970" s="2">
        <f t="shared" si="180"/>
        <v>0.53910847582974664</v>
      </c>
      <c r="D1970" s="2">
        <f t="shared" si="182"/>
        <v>0.54608613719150922</v>
      </c>
      <c r="E1970" s="2">
        <f t="shared" si="181"/>
        <v>-6.9776613617625882E-3</v>
      </c>
      <c r="F1970" s="2">
        <f t="shared" si="185"/>
        <v>3.6493541018759032E-3</v>
      </c>
      <c r="G1970" s="2">
        <f t="shared" si="183"/>
        <v>-1.0627015463638492E-2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0.56000000000000005</v>
      </c>
      <c r="C1971" s="2">
        <f t="shared" si="180"/>
        <v>0.53616871031747793</v>
      </c>
      <c r="D1971" s="2">
        <f t="shared" si="182"/>
        <v>0.54711679369584187</v>
      </c>
      <c r="E1971" s="2">
        <f t="shared" si="181"/>
        <v>-1.0948083378363949E-2</v>
      </c>
      <c r="F1971" s="2">
        <f t="shared" si="185"/>
        <v>7.2986660582793255E-4</v>
      </c>
      <c r="G1971" s="2">
        <f t="shared" si="183"/>
        <v>-1.1677949984191881E-2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0.56000000000000005</v>
      </c>
      <c r="C1972" s="2">
        <f t="shared" si="180"/>
        <v>0.53521967796094283</v>
      </c>
      <c r="D1972" s="2">
        <f t="shared" si="182"/>
        <v>0.54807110527392766</v>
      </c>
      <c r="E1972" s="2">
        <f t="shared" si="181"/>
        <v>-1.2851427312984831E-2</v>
      </c>
      <c r="F1972" s="2">
        <f t="shared" si="185"/>
        <v>-1.9863921779346202E-3</v>
      </c>
      <c r="G1972" s="2">
        <f t="shared" si="183"/>
        <v>-1.0865035135050211E-2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0.56000000000000005</v>
      </c>
      <c r="C1973" s="2">
        <f t="shared" si="180"/>
        <v>0.53133972750541325</v>
      </c>
      <c r="D1973" s="2">
        <f t="shared" si="182"/>
        <v>0.54895472710548854</v>
      </c>
      <c r="E1973" s="2">
        <f t="shared" si="181"/>
        <v>-1.7614999600075287E-2</v>
      </c>
      <c r="F1973" s="2">
        <f t="shared" si="185"/>
        <v>-5.1121136623627538E-3</v>
      </c>
      <c r="G1973" s="2">
        <f t="shared" si="183"/>
        <v>-1.2502885937712534E-2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0.56000000000000005</v>
      </c>
      <c r="C1974" s="2">
        <f t="shared" si="180"/>
        <v>0.52651823096611894</v>
      </c>
      <c r="D1974" s="2">
        <f t="shared" si="182"/>
        <v>0.54977289546804486</v>
      </c>
      <c r="E1974" s="2">
        <f t="shared" si="181"/>
        <v>-2.3254664501925926E-2</v>
      </c>
      <c r="F1974" s="2">
        <f t="shared" si="185"/>
        <v>-8.7406238302753896E-3</v>
      </c>
      <c r="G1974" s="2">
        <f t="shared" si="183"/>
        <v>-1.4514040671650536E-2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0.54</v>
      </c>
      <c r="C1975" s="2">
        <f t="shared" si="180"/>
        <v>0.52705388774056217</v>
      </c>
      <c r="D1975" s="2">
        <f t="shared" si="182"/>
        <v>0.54904897728522672</v>
      </c>
      <c r="E1975" s="2">
        <f t="shared" si="181"/>
        <v>-2.1995089544664559E-2</v>
      </c>
      <c r="F1975" s="2">
        <f t="shared" si="185"/>
        <v>-1.1391516973153226E-2</v>
      </c>
      <c r="G1975" s="2">
        <f t="shared" si="183"/>
        <v>-1.0603572571511333E-2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0.56000000000000005</v>
      </c>
      <c r="C1976" s="2">
        <f t="shared" si="180"/>
        <v>0.52904559731893719</v>
      </c>
      <c r="D1976" s="2">
        <f t="shared" si="182"/>
        <v>0.54986016415298766</v>
      </c>
      <c r="E1976" s="2">
        <f t="shared" si="181"/>
        <v>-2.0814566834050474E-2</v>
      </c>
      <c r="F1976" s="2">
        <f t="shared" si="185"/>
        <v>-1.3276126945332676E-2</v>
      </c>
      <c r="G1976" s="2">
        <f t="shared" si="183"/>
        <v>-7.5384398887177982E-3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0.55000000000000004</v>
      </c>
      <c r="C1977" s="2">
        <f t="shared" si="180"/>
        <v>0.53226935157756228</v>
      </c>
      <c r="D1977" s="2">
        <f t="shared" si="182"/>
        <v>0.54987052236387746</v>
      </c>
      <c r="E1977" s="2">
        <f t="shared" si="181"/>
        <v>-1.7601170786315179E-2</v>
      </c>
      <c r="F1977" s="2">
        <f t="shared" si="185"/>
        <v>-1.4141135713529178E-2</v>
      </c>
      <c r="G1977" s="2">
        <f t="shared" si="183"/>
        <v>-3.4600350727860014E-3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0.57999999999999996</v>
      </c>
      <c r="C1978" s="2">
        <f t="shared" si="180"/>
        <v>0.53807406671947577</v>
      </c>
      <c r="D1978" s="2">
        <f t="shared" si="182"/>
        <v>0.55210233552210874</v>
      </c>
      <c r="E1978" s="2">
        <f t="shared" si="181"/>
        <v>-1.402826880263297E-2</v>
      </c>
      <c r="F1978" s="2">
        <f t="shared" si="185"/>
        <v>-1.4118562331349938E-2</v>
      </c>
      <c r="G1978" s="2">
        <f t="shared" si="183"/>
        <v>9.0293528716967747E-5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0.59</v>
      </c>
      <c r="C1979" s="2">
        <f t="shared" si="180"/>
        <v>0.54144728722417179</v>
      </c>
      <c r="D1979" s="2">
        <f t="shared" si="182"/>
        <v>0.55490956992787843</v>
      </c>
      <c r="E1979" s="2">
        <f t="shared" si="181"/>
        <v>-1.3462282703706641E-2</v>
      </c>
      <c r="F1979" s="2">
        <f t="shared" si="185"/>
        <v>-1.3987306405821279E-2</v>
      </c>
      <c r="G1979" s="2">
        <f t="shared" si="183"/>
        <v>5.2502370211463846E-4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0.61</v>
      </c>
      <c r="C1980" s="2">
        <f t="shared" si="180"/>
        <v>0.54430155072814534</v>
      </c>
      <c r="D1980" s="2">
        <f t="shared" si="182"/>
        <v>0.55899034252581337</v>
      </c>
      <c r="E1980" s="2">
        <f t="shared" si="181"/>
        <v>-1.4688791797668022E-2</v>
      </c>
      <c r="F1980" s="2">
        <f t="shared" si="185"/>
        <v>-1.4127603484190629E-2</v>
      </c>
      <c r="G1980" s="2">
        <f t="shared" si="183"/>
        <v>-5.6118831347739227E-4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0.6</v>
      </c>
      <c r="C1981" s="2">
        <f t="shared" si="180"/>
        <v>0.54671669676996915</v>
      </c>
      <c r="D1981" s="2">
        <f t="shared" si="182"/>
        <v>0.56202809493130867</v>
      </c>
      <c r="E1981" s="2">
        <f t="shared" si="181"/>
        <v>-1.5311398161339529E-2</v>
      </c>
      <c r="F1981" s="2">
        <f t="shared" si="185"/>
        <v>-1.436436241962041E-2</v>
      </c>
      <c r="G1981" s="2">
        <f t="shared" si="183"/>
        <v>-9.47035741719119E-4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0.59</v>
      </c>
      <c r="C1982" s="2">
        <f t="shared" si="180"/>
        <v>0.54876028188228154</v>
      </c>
      <c r="D1982" s="2">
        <f t="shared" si="182"/>
        <v>0.56410008789935984</v>
      </c>
      <c r="E1982" s="2">
        <f t="shared" si="181"/>
        <v>-1.5339806017078295E-2</v>
      </c>
      <c r="F1982" s="2">
        <f t="shared" si="185"/>
        <v>-1.4559451139111987E-2</v>
      </c>
      <c r="G1982" s="2">
        <f t="shared" si="183"/>
        <v>-7.8035487796630776E-4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0.59</v>
      </c>
      <c r="C1983" s="2">
        <f t="shared" si="180"/>
        <v>0.55048946928500742</v>
      </c>
      <c r="D1983" s="2">
        <f t="shared" si="182"/>
        <v>0.56601859990681469</v>
      </c>
      <c r="E1983" s="2">
        <f t="shared" si="181"/>
        <v>-1.5529130621807274E-2</v>
      </c>
      <c r="F1983" s="2">
        <f t="shared" si="185"/>
        <v>-1.4753387035651044E-2</v>
      </c>
      <c r="G1983" s="2">
        <f t="shared" si="183"/>
        <v>-7.7574358615623007E-4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0.61</v>
      </c>
      <c r="C1984" s="2">
        <f t="shared" si="180"/>
        <v>0.55195262785654475</v>
      </c>
      <c r="D1984" s="2">
        <f t="shared" si="182"/>
        <v>0.56927648139519882</v>
      </c>
      <c r="E1984" s="2">
        <f t="shared" si="181"/>
        <v>-1.7323853538654066E-2</v>
      </c>
      <c r="F1984" s="2">
        <f t="shared" si="185"/>
        <v>-1.526748033625165E-2</v>
      </c>
      <c r="G1984" s="2">
        <f t="shared" si="183"/>
        <v>-2.0563732024024162E-3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0.61</v>
      </c>
      <c r="C1985" s="2">
        <f t="shared" si="180"/>
        <v>0.55011376203246098</v>
      </c>
      <c r="D1985" s="2">
        <f t="shared" si="182"/>
        <v>0.57229303832888778</v>
      </c>
      <c r="E1985" s="2">
        <f t="shared" si="181"/>
        <v>-2.2179276296426798E-2</v>
      </c>
      <c r="F1985" s="2">
        <f t="shared" si="185"/>
        <v>-1.6649839528286678E-2</v>
      </c>
      <c r="G1985" s="2">
        <f t="shared" si="183"/>
        <v>-5.5294367681401196E-3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0.57999999999999996</v>
      </c>
      <c r="C1986" s="2">
        <f t="shared" si="180"/>
        <v>0.55163472171977468</v>
      </c>
      <c r="D1986" s="2">
        <f t="shared" si="182"/>
        <v>0.57286392437859979</v>
      </c>
      <c r="E1986" s="2">
        <f t="shared" si="181"/>
        <v>-2.1229202658825108E-2</v>
      </c>
      <c r="F1986" s="2">
        <f t="shared" si="185"/>
        <v>-1.7565712154394363E-2</v>
      </c>
      <c r="G1986" s="2">
        <f t="shared" si="183"/>
        <v>-3.6634905044307456E-3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0.59</v>
      </c>
      <c r="C1987" s="2">
        <f t="shared" si="180"/>
        <v>0.55138322607057855</v>
      </c>
      <c r="D1987" s="2">
        <f t="shared" si="182"/>
        <v>0.57413326331351833</v>
      </c>
      <c r="E1987" s="2">
        <f t="shared" si="181"/>
        <v>-2.275003724293978E-2</v>
      </c>
      <c r="F1987" s="2">
        <f t="shared" si="185"/>
        <v>-1.8602577172103448E-2</v>
      </c>
      <c r="G1987" s="2">
        <f t="shared" si="183"/>
        <v>-4.147460070836332E-3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0.59</v>
      </c>
      <c r="C1988" s="2">
        <f t="shared" si="180"/>
        <v>0.55578580667510491</v>
      </c>
      <c r="D1988" s="2">
        <f t="shared" si="182"/>
        <v>0.57530857714214656</v>
      </c>
      <c r="E1988" s="2">
        <f t="shared" si="181"/>
        <v>-1.952277046704165E-2</v>
      </c>
      <c r="F1988" s="2">
        <f t="shared" si="185"/>
        <v>-1.8786615831091088E-2</v>
      </c>
      <c r="G1988" s="2">
        <f t="shared" si="183"/>
        <v>-7.3615463595056232E-4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0.56000000000000005</v>
      </c>
      <c r="C1989" s="2">
        <f t="shared" si="180"/>
        <v>0.56104952872508873</v>
      </c>
      <c r="D1989" s="2">
        <f t="shared" si="182"/>
        <v>0.5741746084649505</v>
      </c>
      <c r="E1989" s="2">
        <f t="shared" si="181"/>
        <v>-1.3125079739861767E-2</v>
      </c>
      <c r="F1989" s="2">
        <f t="shared" si="185"/>
        <v>-1.7654308612845226E-2</v>
      </c>
      <c r="G1989" s="2">
        <f t="shared" si="183"/>
        <v>4.5292288729834596E-3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0.54</v>
      </c>
      <c r="C1990" s="2">
        <f t="shared" si="180"/>
        <v>0.56858037045969045</v>
      </c>
      <c r="D1990" s="2">
        <f t="shared" si="182"/>
        <v>0.5716431559860653</v>
      </c>
      <c r="E1990" s="2">
        <f t="shared" si="181"/>
        <v>-3.0627855263748449E-3</v>
      </c>
      <c r="F1990" s="2">
        <f t="shared" si="185"/>
        <v>-1.4736003995551151E-2</v>
      </c>
      <c r="G1990" s="2">
        <f t="shared" si="183"/>
        <v>1.1673218469176306E-2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0.55000000000000004</v>
      </c>
      <c r="C1991" s="2">
        <f t="shared" si="180"/>
        <v>0.57341415961973807</v>
      </c>
      <c r="D1991" s="2">
        <f t="shared" si="182"/>
        <v>0.57003995924635675</v>
      </c>
      <c r="E1991" s="2">
        <f t="shared" si="181"/>
        <v>3.3742003733813197E-3</v>
      </c>
      <c r="F1991" s="2">
        <f t="shared" si="185"/>
        <v>-1.1113963121764657E-2</v>
      </c>
      <c r="G1991" s="2">
        <f t="shared" si="183"/>
        <v>1.4488163495145976E-2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0.56999999999999995</v>
      </c>
      <c r="C1992" s="2">
        <f t="shared" si="180"/>
        <v>0.57596582737054758</v>
      </c>
      <c r="D1992" s="2">
        <f t="shared" si="182"/>
        <v>0.5700369993021821</v>
      </c>
      <c r="E1992" s="2">
        <f t="shared" si="181"/>
        <v>5.928828068365477E-3</v>
      </c>
      <c r="F1992" s="2">
        <f t="shared" si="185"/>
        <v>-7.7054048837386299E-3</v>
      </c>
      <c r="G1992" s="2">
        <f t="shared" si="183"/>
        <v>1.3634232952104107E-2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0.56999999999999995</v>
      </c>
      <c r="C1993" s="2">
        <f t="shared" si="180"/>
        <v>0.57812493085200178</v>
      </c>
      <c r="D1993" s="2">
        <f t="shared" si="182"/>
        <v>0.57003425861313151</v>
      </c>
      <c r="E1993" s="2">
        <f t="shared" si="181"/>
        <v>8.0906722388702779E-3</v>
      </c>
      <c r="F1993" s="2">
        <f t="shared" si="185"/>
        <v>-4.5461894592168485E-3</v>
      </c>
      <c r="G1993" s="2">
        <f t="shared" si="183"/>
        <v>1.2636861698087126E-2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0.56999999999999995</v>
      </c>
      <c r="C1994" s="2">
        <f t="shared" si="180"/>
        <v>0.58302878764400146</v>
      </c>
      <c r="D1994" s="2">
        <f t="shared" si="182"/>
        <v>0.57003172093808474</v>
      </c>
      <c r="E1994" s="2">
        <f t="shared" si="181"/>
        <v>1.2997066705916716E-2</v>
      </c>
      <c r="F1994" s="2">
        <f t="shared" si="185"/>
        <v>-1.0375382261901358E-3</v>
      </c>
      <c r="G1994" s="2">
        <f t="shared" si="183"/>
        <v>1.4034604932106851E-2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0.54</v>
      </c>
      <c r="C1995" s="2">
        <f t="shared" si="180"/>
        <v>0.58717820492953965</v>
      </c>
      <c r="D1995" s="2">
        <f t="shared" si="182"/>
        <v>0.56780714901674512</v>
      </c>
      <c r="E1995" s="2">
        <f t="shared" si="181"/>
        <v>1.9371055912794533E-2</v>
      </c>
      <c r="F1995" s="2">
        <f t="shared" si="185"/>
        <v>3.0441806016067979E-3</v>
      </c>
      <c r="G1995" s="2">
        <f t="shared" si="183"/>
        <v>1.6326875311187733E-2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0.56000000000000005</v>
      </c>
      <c r="C1996" s="2">
        <f t="shared" si="180"/>
        <v>0.58607386570961051</v>
      </c>
      <c r="D1996" s="2">
        <f t="shared" si="182"/>
        <v>0.56722884168217136</v>
      </c>
      <c r="E1996" s="2">
        <f t="shared" si="181"/>
        <v>1.884502402743915E-2</v>
      </c>
      <c r="F1996" s="2">
        <f t="shared" si="185"/>
        <v>6.2043492867732688E-3</v>
      </c>
      <c r="G1996" s="2">
        <f t="shared" si="183"/>
        <v>1.264067474066588E-2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0.56000000000000005</v>
      </c>
      <c r="C1997" s="2">
        <f t="shared" si="180"/>
        <v>0.58667788636967044</v>
      </c>
      <c r="D1997" s="2">
        <f t="shared" si="182"/>
        <v>0.56669337192793645</v>
      </c>
      <c r="E1997" s="2">
        <f t="shared" si="181"/>
        <v>1.9984514441733991E-2</v>
      </c>
      <c r="F1997" s="2">
        <f t="shared" si="185"/>
        <v>8.9603823177654141E-3</v>
      </c>
      <c r="G1997" s="2">
        <f t="shared" si="183"/>
        <v>1.1024132123968577E-2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0.54</v>
      </c>
      <c r="C1998" s="2">
        <f t="shared" si="180"/>
        <v>0.58718898077433646</v>
      </c>
      <c r="D1998" s="2">
        <f t="shared" si="182"/>
        <v>0.56471608511845972</v>
      </c>
      <c r="E1998" s="2">
        <f t="shared" si="181"/>
        <v>2.2472895655876735E-2</v>
      </c>
      <c r="F1998" s="2">
        <f t="shared" si="185"/>
        <v>1.166288498538768E-2</v>
      </c>
      <c r="G1998" s="2">
        <f t="shared" si="183"/>
        <v>1.0810010670489055E-2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0.55000000000000004</v>
      </c>
      <c r="C1999" s="2">
        <f t="shared" ref="C1999:C2062" si="186">$C$4*B1989+C1998*(1-$C$4)</f>
        <v>0.58300606065520777</v>
      </c>
      <c r="D1999" s="2">
        <f t="shared" si="182"/>
        <v>0.56362600473931457</v>
      </c>
      <c r="E1999" s="2">
        <f t="shared" si="181"/>
        <v>1.9380055915893202E-2</v>
      </c>
      <c r="F1999" s="2">
        <f t="shared" si="185"/>
        <v>1.3206319171488784E-2</v>
      </c>
      <c r="G1999" s="2">
        <f t="shared" si="183"/>
        <v>6.1737367444044174E-3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0.54</v>
      </c>
      <c r="C2000" s="2">
        <f t="shared" si="186"/>
        <v>0.57638974363132967</v>
      </c>
      <c r="D2000" s="2">
        <f t="shared" si="182"/>
        <v>0.56187593031418015</v>
      </c>
      <c r="E2000" s="2">
        <f t="shared" si="181"/>
        <v>1.4513813317149515E-2</v>
      </c>
      <c r="F2000" s="2">
        <f t="shared" si="185"/>
        <v>1.3467818000620932E-2</v>
      </c>
      <c r="G2000" s="2">
        <f t="shared" si="183"/>
        <v>1.0459953165285838E-3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0.54</v>
      </c>
      <c r="C2001" s="2">
        <f t="shared" si="186"/>
        <v>0.57232978307266358</v>
      </c>
      <c r="D2001" s="2">
        <f t="shared" si="182"/>
        <v>0.56025549103164829</v>
      </c>
      <c r="E2001" s="2">
        <f t="shared" si="181"/>
        <v>1.2074292041015289E-2</v>
      </c>
      <c r="F2001" s="2">
        <f t="shared" si="185"/>
        <v>1.3189112808699804E-2</v>
      </c>
      <c r="G2001" s="2">
        <f t="shared" si="183"/>
        <v>-1.1148207676845157E-3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0.55000000000000004</v>
      </c>
      <c r="C2002" s="2">
        <f t="shared" si="186"/>
        <v>0.5719713549076384</v>
      </c>
      <c r="D2002" s="2">
        <f t="shared" si="182"/>
        <v>0.55949582502930395</v>
      </c>
      <c r="E2002" s="2">
        <f t="shared" si="181"/>
        <v>1.2475529878334446E-2</v>
      </c>
      <c r="F2002" s="2">
        <f t="shared" si="185"/>
        <v>1.3046396222626735E-2</v>
      </c>
      <c r="G2002" s="2">
        <f t="shared" si="183"/>
        <v>-5.7086634429228886E-4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0.55000000000000004</v>
      </c>
      <c r="C2003" s="2">
        <f t="shared" si="186"/>
        <v>0.57166806953723248</v>
      </c>
      <c r="D2003" s="2">
        <f t="shared" si="182"/>
        <v>0.5587924305826889</v>
      </c>
      <c r="E2003" s="2">
        <f t="shared" si="181"/>
        <v>1.2875638954543578E-2</v>
      </c>
      <c r="F2003" s="2">
        <f t="shared" si="185"/>
        <v>1.3012244769010103E-2</v>
      </c>
      <c r="G2003" s="2">
        <f t="shared" si="183"/>
        <v>-1.3660581446652519E-4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0.55000000000000004</v>
      </c>
      <c r="C2004" s="2">
        <f t="shared" si="186"/>
        <v>0.57141144345458139</v>
      </c>
      <c r="D2004" s="2">
        <f t="shared" si="182"/>
        <v>0.5581411394284157</v>
      </c>
      <c r="E2004" s="2">
        <f t="shared" si="181"/>
        <v>1.3270304026165691E-2</v>
      </c>
      <c r="F2004" s="2">
        <f t="shared" si="185"/>
        <v>1.3063856620441221E-2</v>
      </c>
      <c r="G2004" s="2">
        <f t="shared" si="183"/>
        <v>2.0644740572446987E-4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0.55000000000000004</v>
      </c>
      <c r="C2005" s="2">
        <f t="shared" si="186"/>
        <v>0.56657891369233815</v>
      </c>
      <c r="D2005" s="2">
        <f t="shared" si="182"/>
        <v>0.55753809206334792</v>
      </c>
      <c r="E2005" s="2">
        <f t="shared" si="181"/>
        <v>9.0408216289902255E-3</v>
      </c>
      <c r="F2005" s="2">
        <f t="shared" si="185"/>
        <v>1.2259249622151023E-2</v>
      </c>
      <c r="G2005" s="2">
        <f t="shared" si="183"/>
        <v>-3.2184279931607978E-3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0.55000000000000004</v>
      </c>
      <c r="C2006" s="2">
        <f t="shared" si="186"/>
        <v>0.56556677312428616</v>
      </c>
      <c r="D2006" s="2">
        <f t="shared" si="182"/>
        <v>0.55697971487347031</v>
      </c>
      <c r="E2006" s="2">
        <f t="shared" si="181"/>
        <v>8.5870582508158488E-3</v>
      </c>
      <c r="F2006" s="2">
        <f t="shared" si="185"/>
        <v>1.152481134788399E-2</v>
      </c>
      <c r="G2006" s="2">
        <f t="shared" si="183"/>
        <v>-2.9377530970681413E-3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0.55000000000000004</v>
      </c>
      <c r="C2007" s="2">
        <f t="shared" si="186"/>
        <v>0.56471034648978058</v>
      </c>
      <c r="D2007" s="2">
        <f t="shared" si="182"/>
        <v>0.55646269895691691</v>
      </c>
      <c r="E2007" s="2">
        <f t="shared" si="181"/>
        <v>8.2476475328636667E-3</v>
      </c>
      <c r="F2007" s="2">
        <f t="shared" si="185"/>
        <v>1.0869378584879926E-2</v>
      </c>
      <c r="G2007" s="2">
        <f t="shared" si="183"/>
        <v>-2.6217310520162598E-3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0.54</v>
      </c>
      <c r="C2008" s="2">
        <f t="shared" si="186"/>
        <v>0.56090875472212198</v>
      </c>
      <c r="D2008" s="2">
        <f t="shared" si="182"/>
        <v>0.55524323977492307</v>
      </c>
      <c r="E2008" s="2">
        <f t="shared" si="181"/>
        <v>5.665514947198913E-3</v>
      </c>
      <c r="F2008" s="2">
        <f t="shared" si="185"/>
        <v>9.8286058573437245E-3</v>
      </c>
      <c r="G2008" s="2">
        <f t="shared" si="183"/>
        <v>-4.1630909101448114E-3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0.55000000000000004</v>
      </c>
      <c r="C2009" s="2">
        <f t="shared" si="186"/>
        <v>0.55923048476487247</v>
      </c>
      <c r="D2009" s="2">
        <f t="shared" si="182"/>
        <v>0.55485485164344728</v>
      </c>
      <c r="E2009" s="2">
        <f t="shared" si="181"/>
        <v>4.3756331214251931E-3</v>
      </c>
      <c r="F2009" s="2">
        <f t="shared" si="185"/>
        <v>8.7380113101600196E-3</v>
      </c>
      <c r="G2009" s="2">
        <f t="shared" si="183"/>
        <v>-4.3623781887348265E-3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0.55000000000000004</v>
      </c>
      <c r="C2010" s="2">
        <f t="shared" si="186"/>
        <v>0.55627194864719975</v>
      </c>
      <c r="D2010" s="2">
        <f t="shared" si="182"/>
        <v>0.55449523300319192</v>
      </c>
      <c r="E2010" s="2">
        <f t="shared" si="181"/>
        <v>1.7767156440078313E-3</v>
      </c>
      <c r="F2010" s="2">
        <f t="shared" si="185"/>
        <v>7.3457521769295818E-3</v>
      </c>
      <c r="G2010" s="2">
        <f t="shared" si="183"/>
        <v>-5.5690365329217504E-3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0.55000000000000004</v>
      </c>
      <c r="C2011" s="2">
        <f t="shared" si="186"/>
        <v>0.55376857193224593</v>
      </c>
      <c r="D2011" s="2">
        <f t="shared" si="182"/>
        <v>0.55416225278073328</v>
      </c>
      <c r="E2011" s="2">
        <f t="shared" si="181"/>
        <v>-3.936808484873433E-4</v>
      </c>
      <c r="F2011" s="2">
        <f t="shared" si="185"/>
        <v>5.7978655718461964E-3</v>
      </c>
      <c r="G2011" s="2">
        <f t="shared" si="183"/>
        <v>-6.1915464203335397E-3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5">
        <f>TITRES_STAT!D2015</f>
        <v>0.55000000000000004</v>
      </c>
      <c r="C2012" s="2">
        <f t="shared" si="186"/>
        <v>0.55318879163497736</v>
      </c>
      <c r="D2012" s="2">
        <f t="shared" si="182"/>
        <v>0.55385393775993819</v>
      </c>
      <c r="E2012" s="2">
        <f t="shared" ref="E2012:E2075" si="187">C2012-D2012</f>
        <v>-6.6514612496082481E-4</v>
      </c>
      <c r="F2012" s="2">
        <f t="shared" si="185"/>
        <v>4.5052632324847916E-3</v>
      </c>
      <c r="G2012" s="2">
        <f t="shared" si="183"/>
        <v>-5.1704093574456165E-3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0.56999999999999995</v>
      </c>
      <c r="C2013" s="2">
        <f t="shared" si="186"/>
        <v>0.55269820830651928</v>
      </c>
      <c r="D2013" s="2">
        <f t="shared" ref="D2013:D2076" si="188">$D$4*B2013+(1-$D$4)*D2012</f>
        <v>0.55504994237031324</v>
      </c>
      <c r="E2013" s="2">
        <f t="shared" si="187"/>
        <v>-2.3517340637939643E-3</v>
      </c>
      <c r="F2013" s="2">
        <f t="shared" si="185"/>
        <v>3.1338637732290404E-3</v>
      </c>
      <c r="G2013" s="2">
        <f t="shared" si="183"/>
        <v>-5.4855978370230048E-3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0.6</v>
      </c>
      <c r="C2014" s="2">
        <f t="shared" si="186"/>
        <v>0.5522830993362855</v>
      </c>
      <c r="D2014" s="2">
        <f t="shared" si="188"/>
        <v>0.55837957626880852</v>
      </c>
      <c r="E2014" s="2">
        <f t="shared" si="187"/>
        <v>-6.0964769325230206E-3</v>
      </c>
      <c r="F2014" s="2">
        <f t="shared" si="185"/>
        <v>1.2877956320786284E-3</v>
      </c>
      <c r="G2014" s="2">
        <f t="shared" si="183"/>
        <v>-7.3842725646016492E-3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0.6</v>
      </c>
      <c r="C2015" s="2">
        <f t="shared" si="186"/>
        <v>0.5519318532845493</v>
      </c>
      <c r="D2015" s="2">
        <f t="shared" si="188"/>
        <v>0.56146257061926708</v>
      </c>
      <c r="E2015" s="2">
        <f t="shared" si="187"/>
        <v>-9.5307173347177754E-3</v>
      </c>
      <c r="F2015" s="2">
        <f t="shared" si="185"/>
        <v>-8.7590696128065238E-4</v>
      </c>
      <c r="G2015" s="2">
        <f t="shared" si="183"/>
        <v>-8.6548103734371239E-3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0.61</v>
      </c>
      <c r="C2016" s="2">
        <f t="shared" si="186"/>
        <v>0.55163464508692628</v>
      </c>
      <c r="D2016" s="2">
        <f t="shared" si="188"/>
        <v>0.56505793575858065</v>
      </c>
      <c r="E2016" s="2">
        <f t="shared" si="187"/>
        <v>-1.3423290671654375E-2</v>
      </c>
      <c r="F2016" s="2">
        <f t="shared" si="185"/>
        <v>-3.3853837033553974E-3</v>
      </c>
      <c r="G2016" s="2">
        <f t="shared" si="183"/>
        <v>-1.0037906968298978E-2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0.61</v>
      </c>
      <c r="C2017" s="2">
        <f t="shared" si="186"/>
        <v>0.55138316122739917</v>
      </c>
      <c r="D2017" s="2">
        <f t="shared" si="188"/>
        <v>0.56838697755424139</v>
      </c>
      <c r="E2017" s="2">
        <f t="shared" si="187"/>
        <v>-1.7003816326842225E-2</v>
      </c>
      <c r="F2017" s="2">
        <f t="shared" si="185"/>
        <v>-6.1090702280527636E-3</v>
      </c>
      <c r="G2017" s="2">
        <f t="shared" si="183"/>
        <v>-1.0894746098789461E-2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0.61</v>
      </c>
      <c r="C2018" s="2">
        <f t="shared" si="186"/>
        <v>0.54963190565395315</v>
      </c>
      <c r="D2018" s="2">
        <f t="shared" si="188"/>
        <v>0.57146942366133469</v>
      </c>
      <c r="E2018" s="2">
        <f t="shared" si="187"/>
        <v>-2.183751800738154E-2</v>
      </c>
      <c r="F2018" s="2">
        <f t="shared" si="185"/>
        <v>-9.2547597839185182E-3</v>
      </c>
      <c r="G2018" s="2">
        <f t="shared" si="183"/>
        <v>-1.2582758223463022E-2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0.6</v>
      </c>
      <c r="C2019" s="2">
        <f t="shared" si="186"/>
        <v>0.54968853555334496</v>
      </c>
      <c r="D2019" s="2">
        <f t="shared" si="188"/>
        <v>0.57358279968642101</v>
      </c>
      <c r="E2019" s="2">
        <f t="shared" si="187"/>
        <v>-2.3894264133076049E-2</v>
      </c>
      <c r="F2019" s="2">
        <f t="shared" si="185"/>
        <v>-1.2182660653750024E-2</v>
      </c>
      <c r="G2019" s="2">
        <f t="shared" si="183"/>
        <v>-1.1711603479326024E-2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0.62</v>
      </c>
      <c r="C2020" s="2">
        <f t="shared" si="186"/>
        <v>0.54973645316052266</v>
      </c>
      <c r="D2020" s="2">
        <f t="shared" si="188"/>
        <v>0.57702111082076024</v>
      </c>
      <c r="E2020" s="2">
        <f t="shared" si="187"/>
        <v>-2.7284657660237577E-2</v>
      </c>
      <c r="F2020" s="2">
        <f t="shared" si="185"/>
        <v>-1.5203060055047535E-2</v>
      </c>
      <c r="G2020" s="2">
        <f t="shared" ref="G2020:G2083" si="189">E2020-F2020</f>
        <v>-1.2081597605190042E-2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0.62</v>
      </c>
      <c r="C2021" s="2">
        <f t="shared" si="186"/>
        <v>0.54977699882813458</v>
      </c>
      <c r="D2021" s="2">
        <f t="shared" si="188"/>
        <v>0.58020473224144464</v>
      </c>
      <c r="E2021" s="2">
        <f t="shared" si="187"/>
        <v>-3.0427733413310065E-2</v>
      </c>
      <c r="F2021" s="2">
        <f t="shared" ref="F2021:F2084" si="191">(E2021*(2/(10)))+((1-(2/10))*F2020)</f>
        <v>-1.8247994726700044E-2</v>
      </c>
      <c r="G2021" s="2">
        <f t="shared" si="189"/>
        <v>-1.2179738686610021E-2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0.64</v>
      </c>
      <c r="C2022" s="2">
        <f t="shared" si="186"/>
        <v>0.54981130670072931</v>
      </c>
      <c r="D2022" s="2">
        <f t="shared" si="188"/>
        <v>0.58463401133467097</v>
      </c>
      <c r="E2022" s="2">
        <f t="shared" si="187"/>
        <v>-3.4822704633941659E-2</v>
      </c>
      <c r="F2022" s="2">
        <f t="shared" si="191"/>
        <v>-2.1562936708148368E-2</v>
      </c>
      <c r="G2022" s="2">
        <f t="shared" si="189"/>
        <v>-1.3259767925793291E-2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0.65</v>
      </c>
      <c r="C2023" s="2">
        <f t="shared" si="186"/>
        <v>0.55291725951600168</v>
      </c>
      <c r="D2023" s="2">
        <f t="shared" si="188"/>
        <v>0.58947593642099161</v>
      </c>
      <c r="E2023" s="2">
        <f t="shared" si="187"/>
        <v>-3.6558676904989929E-2</v>
      </c>
      <c r="F2023" s="2">
        <f t="shared" si="191"/>
        <v>-2.4562084747516682E-2</v>
      </c>
      <c r="G2023" s="2">
        <f t="shared" si="189"/>
        <v>-1.1996592157473247E-2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0.68</v>
      </c>
      <c r="C2024" s="2">
        <f t="shared" si="186"/>
        <v>0.56016075805200138</v>
      </c>
      <c r="D2024" s="2">
        <f t="shared" si="188"/>
        <v>0.59618142261202933</v>
      </c>
      <c r="E2024" s="2">
        <f t="shared" si="187"/>
        <v>-3.6020664560027948E-2</v>
      </c>
      <c r="F2024" s="2">
        <f t="shared" si="191"/>
        <v>-2.6853800710018937E-2</v>
      </c>
      <c r="G2024" s="2">
        <f t="shared" si="189"/>
        <v>-9.1668638500090119E-3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0.7</v>
      </c>
      <c r="C2025" s="2">
        <f t="shared" si="186"/>
        <v>0.56628987219784732</v>
      </c>
      <c r="D2025" s="2">
        <f t="shared" si="188"/>
        <v>0.60387168760373078</v>
      </c>
      <c r="E2025" s="2">
        <f t="shared" si="187"/>
        <v>-3.7581815405883456E-2</v>
      </c>
      <c r="F2025" s="2">
        <f t="shared" si="191"/>
        <v>-2.8999403649191843E-2</v>
      </c>
      <c r="G2025" s="2">
        <f t="shared" si="189"/>
        <v>-8.5824117566916137E-3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0.71</v>
      </c>
      <c r="C2026" s="2">
        <f t="shared" si="186"/>
        <v>0.57301450724433234</v>
      </c>
      <c r="D2026" s="2">
        <f t="shared" si="188"/>
        <v>0.6117330440775286</v>
      </c>
      <c r="E2026" s="2">
        <f t="shared" si="187"/>
        <v>-3.871853683319626E-2</v>
      </c>
      <c r="F2026" s="2">
        <f t="shared" si="191"/>
        <v>-3.0943230285992728E-2</v>
      </c>
      <c r="G2026" s="2">
        <f t="shared" si="189"/>
        <v>-7.7753065472035317E-3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0.71</v>
      </c>
      <c r="C2027" s="2">
        <f t="shared" si="186"/>
        <v>0.57870458305289663</v>
      </c>
      <c r="D2027" s="2">
        <f t="shared" si="188"/>
        <v>0.61901207784956358</v>
      </c>
      <c r="E2027" s="2">
        <f t="shared" si="187"/>
        <v>-4.0307494796666954E-2</v>
      </c>
      <c r="F2027" s="2">
        <f t="shared" si="191"/>
        <v>-3.2816083188127579E-2</v>
      </c>
      <c r="G2027" s="2">
        <f t="shared" si="189"/>
        <v>-7.491411608539375E-3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0.72</v>
      </c>
      <c r="C2028" s="2">
        <f t="shared" si="186"/>
        <v>0.58351926258322018</v>
      </c>
      <c r="D2028" s="2">
        <f t="shared" si="188"/>
        <v>0.62649266467552189</v>
      </c>
      <c r="E2028" s="2">
        <f t="shared" si="187"/>
        <v>-4.2973402092301716E-2</v>
      </c>
      <c r="F2028" s="2">
        <f t="shared" si="191"/>
        <v>-3.4847546968962403E-2</v>
      </c>
      <c r="G2028" s="2">
        <f t="shared" si="189"/>
        <v>-8.1258551233393123E-3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0.71</v>
      </c>
      <c r="C2029" s="2">
        <f t="shared" si="186"/>
        <v>0.58605476064734008</v>
      </c>
      <c r="D2029" s="2">
        <f t="shared" si="188"/>
        <v>0.63267839321807584</v>
      </c>
      <c r="E2029" s="2">
        <f t="shared" si="187"/>
        <v>-4.6623632570735762E-2</v>
      </c>
      <c r="F2029" s="2">
        <f t="shared" si="191"/>
        <v>-3.7202764089317074E-2</v>
      </c>
      <c r="G2029" s="2">
        <f t="shared" si="189"/>
        <v>-9.4208684814186885E-3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0.7</v>
      </c>
      <c r="C2030" s="2">
        <f t="shared" si="186"/>
        <v>0.59127710516313392</v>
      </c>
      <c r="D2030" s="2">
        <f t="shared" si="188"/>
        <v>0.6376651789056258</v>
      </c>
      <c r="E2030" s="2">
        <f t="shared" si="187"/>
        <v>-4.6388073742491875E-2</v>
      </c>
      <c r="F2030" s="2">
        <f t="shared" si="191"/>
        <v>-3.903982601995204E-2</v>
      </c>
      <c r="G2030" s="2">
        <f t="shared" si="189"/>
        <v>-7.3482477225398357E-3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0.7</v>
      </c>
      <c r="C2031" s="2">
        <f t="shared" si="186"/>
        <v>0.59569601206111333</v>
      </c>
      <c r="D2031" s="2">
        <f t="shared" si="188"/>
        <v>0.64228257306076464</v>
      </c>
      <c r="E2031" s="2">
        <f t="shared" si="187"/>
        <v>-4.6586560999651305E-2</v>
      </c>
      <c r="F2031" s="2">
        <f t="shared" si="191"/>
        <v>-4.0549173015891893E-2</v>
      </c>
      <c r="G2031" s="2">
        <f t="shared" si="189"/>
        <v>-6.0373879837594124E-3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0.71</v>
      </c>
      <c r="C2032" s="2">
        <f t="shared" si="186"/>
        <v>0.60251201020555745</v>
      </c>
      <c r="D2032" s="2">
        <f t="shared" si="188"/>
        <v>0.64729867875996727</v>
      </c>
      <c r="E2032" s="2">
        <f t="shared" si="187"/>
        <v>-4.4786668554409825E-2</v>
      </c>
      <c r="F2032" s="2">
        <f t="shared" si="191"/>
        <v>-4.1396672123595477E-2</v>
      </c>
      <c r="G2032" s="2">
        <f t="shared" si="189"/>
        <v>-3.3899964308143488E-3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0.7</v>
      </c>
      <c r="C2033" s="2">
        <f t="shared" si="186"/>
        <v>0.60981785478931783</v>
      </c>
      <c r="D2033" s="2">
        <f t="shared" si="188"/>
        <v>0.65120248033330297</v>
      </c>
      <c r="E2033" s="2">
        <f t="shared" si="187"/>
        <v>-4.1384625543985143E-2</v>
      </c>
      <c r="F2033" s="2">
        <f t="shared" si="191"/>
        <v>-4.1394262807673415E-2</v>
      </c>
      <c r="G2033" s="2">
        <f t="shared" si="189"/>
        <v>9.6372636882724461E-6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0.71</v>
      </c>
      <c r="C2034" s="2">
        <f t="shared" si="186"/>
        <v>0.6206151078986536</v>
      </c>
      <c r="D2034" s="2">
        <f t="shared" si="188"/>
        <v>0.6555578521604658</v>
      </c>
      <c r="E2034" s="2">
        <f t="shared" si="187"/>
        <v>-3.4942744261812209E-2</v>
      </c>
      <c r="F2034" s="2">
        <f t="shared" si="191"/>
        <v>-4.0103959098501174E-2</v>
      </c>
      <c r="G2034" s="2">
        <f t="shared" si="189"/>
        <v>5.1612148366889654E-3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0.74</v>
      </c>
      <c r="C2035" s="2">
        <f t="shared" si="186"/>
        <v>0.63282816822193766</v>
      </c>
      <c r="D2035" s="2">
        <f t="shared" si="188"/>
        <v>0.66181282607450531</v>
      </c>
      <c r="E2035" s="2">
        <f t="shared" si="187"/>
        <v>-2.8984657852567652E-2</v>
      </c>
      <c r="F2035" s="2">
        <f t="shared" si="191"/>
        <v>-3.7880098849314474E-2</v>
      </c>
      <c r="G2035" s="2">
        <f t="shared" si="189"/>
        <v>8.8954409967468215E-3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0.76</v>
      </c>
      <c r="C2036" s="2">
        <f t="shared" si="186"/>
        <v>0.6447007577262549</v>
      </c>
      <c r="D2036" s="2">
        <f t="shared" si="188"/>
        <v>0.66908595006898641</v>
      </c>
      <c r="E2036" s="2">
        <f t="shared" si="187"/>
        <v>-2.438519234273151E-2</v>
      </c>
      <c r="F2036" s="2">
        <f t="shared" si="191"/>
        <v>-3.5181117547997881E-2</v>
      </c>
      <c r="G2036" s="2">
        <f t="shared" si="189"/>
        <v>1.0795925205266371E-2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0.76</v>
      </c>
      <c r="C2037" s="2">
        <f t="shared" si="186"/>
        <v>0.65474679499913879</v>
      </c>
      <c r="D2037" s="2">
        <f t="shared" si="188"/>
        <v>0.67582032413795035</v>
      </c>
      <c r="E2037" s="2">
        <f t="shared" si="187"/>
        <v>-2.1073529138811553E-2</v>
      </c>
      <c r="F2037" s="2">
        <f t="shared" si="191"/>
        <v>-3.2359599866160618E-2</v>
      </c>
      <c r="G2037" s="2">
        <f t="shared" si="189"/>
        <v>1.1286070727349065E-2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0.73</v>
      </c>
      <c r="C2038" s="2">
        <f t="shared" si="186"/>
        <v>0.66478574961465586</v>
      </c>
      <c r="D2038" s="2">
        <f t="shared" si="188"/>
        <v>0.67983363346106507</v>
      </c>
      <c r="E2038" s="2">
        <f t="shared" si="187"/>
        <v>-1.5047883846409205E-2</v>
      </c>
      <c r="F2038" s="2">
        <f t="shared" si="191"/>
        <v>-2.8897256662210338E-2</v>
      </c>
      <c r="G2038" s="2">
        <f t="shared" si="189"/>
        <v>1.3849372815801134E-2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5">
        <f>TITRES_STAT!D2042</f>
        <v>0.75</v>
      </c>
      <c r="C2039" s="2">
        <f t="shared" si="186"/>
        <v>0.67174178813547802</v>
      </c>
      <c r="D2039" s="2">
        <f t="shared" si="188"/>
        <v>0.68503114209357885</v>
      </c>
      <c r="E2039" s="2">
        <f t="shared" si="187"/>
        <v>-1.3289353958100825E-2</v>
      </c>
      <c r="F2039" s="2">
        <f t="shared" si="191"/>
        <v>-2.5775676121388438E-2</v>
      </c>
      <c r="G2039" s="2">
        <f t="shared" si="189"/>
        <v>1.2486322163287614E-2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5">
        <f>TITRES_STAT!D2043</f>
        <v>0.74</v>
      </c>
      <c r="C2040" s="2">
        <f t="shared" si="186"/>
        <v>0.6760892053454044</v>
      </c>
      <c r="D2040" s="2">
        <f t="shared" si="188"/>
        <v>0.68910290934590634</v>
      </c>
      <c r="E2040" s="2">
        <f t="shared" si="187"/>
        <v>-1.3013704000501947E-2</v>
      </c>
      <c r="F2040" s="2">
        <f t="shared" si="191"/>
        <v>-2.3223281697211141E-2</v>
      </c>
      <c r="G2040" s="2">
        <f t="shared" si="189"/>
        <v>1.0209577696709195E-2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5">
        <f>TITRES_STAT!D2044</f>
        <v>0.75</v>
      </c>
      <c r="C2041" s="2">
        <f t="shared" si="186"/>
        <v>0.67976778913841907</v>
      </c>
      <c r="D2041" s="2">
        <f t="shared" si="188"/>
        <v>0.69361380494991332</v>
      </c>
      <c r="E2041" s="2">
        <f t="shared" si="187"/>
        <v>-1.384601581149425E-2</v>
      </c>
      <c r="F2041" s="2">
        <f t="shared" si="191"/>
        <v>-2.1347828520067762E-2</v>
      </c>
      <c r="G2041" s="2">
        <f t="shared" si="189"/>
        <v>7.5018127085735124E-3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5">
        <f>TITRES_STAT!D2045</f>
        <v>0.74</v>
      </c>
      <c r="C2042" s="2">
        <f t="shared" si="186"/>
        <v>0.6844188985017392</v>
      </c>
      <c r="D2042" s="2">
        <f t="shared" si="188"/>
        <v>0.69704981939806787</v>
      </c>
      <c r="E2042" s="2">
        <f t="shared" si="187"/>
        <v>-1.2630920896328668E-2</v>
      </c>
      <c r="F2042" s="2">
        <f t="shared" si="191"/>
        <v>-1.9604446995319946E-2</v>
      </c>
      <c r="G2042" s="2">
        <f t="shared" si="189"/>
        <v>6.9735260989912777E-3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5">
        <f>TITRES_STAT!D2046</f>
        <v>0.74</v>
      </c>
      <c r="C2043" s="2">
        <f t="shared" si="186"/>
        <v>0.68681599103993318</v>
      </c>
      <c r="D2043" s="2">
        <f t="shared" si="188"/>
        <v>0.70023131425747021</v>
      </c>
      <c r="E2043" s="2">
        <f t="shared" si="187"/>
        <v>-1.3415323217537023E-2</v>
      </c>
      <c r="F2043" s="2">
        <f t="shared" si="191"/>
        <v>-1.8366622239763365E-2</v>
      </c>
      <c r="G2043" s="2">
        <f t="shared" si="189"/>
        <v>4.9512990222263416E-3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5">
        <f>TITRES_STAT!D2047</f>
        <v>0.7</v>
      </c>
      <c r="C2044" s="2">
        <f t="shared" si="186"/>
        <v>0.69038276164917423</v>
      </c>
      <c r="D2044" s="2">
        <f t="shared" si="188"/>
        <v>0.70021417986802792</v>
      </c>
      <c r="E2044" s="2">
        <f t="shared" si="187"/>
        <v>-9.8314182188536936E-3</v>
      </c>
      <c r="F2044" s="2">
        <f t="shared" si="191"/>
        <v>-1.6659581435581432E-2</v>
      </c>
      <c r="G2044" s="2">
        <f t="shared" si="189"/>
        <v>6.8281632167277381E-3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5">
        <f>TITRES_STAT!D2048</f>
        <v>0.71</v>
      </c>
      <c r="C2045" s="2">
        <f t="shared" si="186"/>
        <v>0.69801618293391665</v>
      </c>
      <c r="D2045" s="2">
        <f t="shared" si="188"/>
        <v>0.70093905543335921</v>
      </c>
      <c r="E2045" s="2">
        <f t="shared" si="187"/>
        <v>-2.9228724994425637E-3</v>
      </c>
      <c r="F2045" s="2">
        <f t="shared" si="191"/>
        <v>-1.3912239648353659E-2</v>
      </c>
      <c r="G2045" s="2">
        <f t="shared" si="189"/>
        <v>1.0989367148911095E-2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0.72</v>
      </c>
      <c r="C2046" s="2">
        <f t="shared" si="186"/>
        <v>0.70755215479023714</v>
      </c>
      <c r="D2046" s="2">
        <f t="shared" si="188"/>
        <v>0.70235097725311035</v>
      </c>
      <c r="E2046" s="2">
        <f t="shared" si="187"/>
        <v>5.2011775371267888E-3</v>
      </c>
      <c r="F2046" s="2">
        <f t="shared" si="191"/>
        <v>-1.008955621125757E-2</v>
      </c>
      <c r="G2046" s="2">
        <f t="shared" si="189"/>
        <v>1.5290733748384359E-2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0.72</v>
      </c>
      <c r="C2047" s="2">
        <f t="shared" si="186"/>
        <v>0.71562105405327758</v>
      </c>
      <c r="D2047" s="2">
        <f t="shared" si="188"/>
        <v>0.70365831227139852</v>
      </c>
      <c r="E2047" s="2">
        <f t="shared" si="187"/>
        <v>1.196274178187906E-2</v>
      </c>
      <c r="F2047" s="2">
        <f t="shared" si="191"/>
        <v>-5.6790966126302449E-3</v>
      </c>
      <c r="G2047" s="2">
        <f t="shared" si="189"/>
        <v>1.7641838394509307E-2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0.71</v>
      </c>
      <c r="C2048" s="2">
        <f t="shared" si="186"/>
        <v>0.71783319958354264</v>
      </c>
      <c r="D2048" s="2">
        <f t="shared" si="188"/>
        <v>0.70412806691796159</v>
      </c>
      <c r="E2048" s="2">
        <f t="shared" si="187"/>
        <v>1.3705132665581043E-2</v>
      </c>
      <c r="F2048" s="2">
        <f t="shared" si="191"/>
        <v>-1.8022507569879871E-3</v>
      </c>
      <c r="G2048" s="2">
        <f t="shared" si="189"/>
        <v>1.5507383422569031E-2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0.7</v>
      </c>
      <c r="C2049" s="2">
        <f t="shared" si="186"/>
        <v>0.72278193810915148</v>
      </c>
      <c r="D2049" s="2">
        <f t="shared" si="188"/>
        <v>0.70382228418329773</v>
      </c>
      <c r="E2049" s="2">
        <f t="shared" si="187"/>
        <v>1.8959653925853748E-2</v>
      </c>
      <c r="F2049" s="2">
        <f t="shared" si="191"/>
        <v>2.3501301795803599E-3</v>
      </c>
      <c r="G2049" s="2">
        <f t="shared" si="189"/>
        <v>1.6609523746273388E-2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0.7</v>
      </c>
      <c r="C2050" s="2">
        <f t="shared" si="186"/>
        <v>0.72543087070774348</v>
      </c>
      <c r="D2050" s="2">
        <f t="shared" si="188"/>
        <v>0.70353915202157191</v>
      </c>
      <c r="E2050" s="2">
        <f t="shared" si="187"/>
        <v>2.1891718686171568E-2</v>
      </c>
      <c r="F2050" s="2">
        <f t="shared" si="191"/>
        <v>6.2584478808986026E-3</v>
      </c>
      <c r="G2050" s="2">
        <f t="shared" si="189"/>
        <v>1.5633270805272964E-2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0.69</v>
      </c>
      <c r="C2051" s="2">
        <f t="shared" si="186"/>
        <v>0.72921073675270609</v>
      </c>
      <c r="D2051" s="2">
        <f t="shared" si="188"/>
        <v>0.70253625187182589</v>
      </c>
      <c r="E2051" s="2">
        <f t="shared" si="187"/>
        <v>2.66744848808802E-2</v>
      </c>
      <c r="F2051" s="2">
        <f t="shared" si="191"/>
        <v>1.0341655280894924E-2</v>
      </c>
      <c r="G2051" s="2">
        <f t="shared" si="189"/>
        <v>1.6332829599985277E-2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0.71</v>
      </c>
      <c r="C2052" s="2">
        <f t="shared" si="186"/>
        <v>0.73087062340613584</v>
      </c>
      <c r="D2052" s="2">
        <f t="shared" si="188"/>
        <v>0.70308912210354257</v>
      </c>
      <c r="E2052" s="2">
        <f t="shared" si="187"/>
        <v>2.778150130259327E-2</v>
      </c>
      <c r="F2052" s="2">
        <f t="shared" si="191"/>
        <v>1.3829624485234594E-2</v>
      </c>
      <c r="G2052" s="2">
        <f t="shared" si="189"/>
        <v>1.3951876817358676E-2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0.68</v>
      </c>
      <c r="C2053" s="2">
        <f t="shared" si="186"/>
        <v>0.73227514288211493</v>
      </c>
      <c r="D2053" s="2">
        <f t="shared" si="188"/>
        <v>0.70137881676253944</v>
      </c>
      <c r="E2053" s="2">
        <f t="shared" si="187"/>
        <v>3.089632611957549E-2</v>
      </c>
      <c r="F2053" s="2">
        <f t="shared" si="191"/>
        <v>1.7242964812102773E-2</v>
      </c>
      <c r="G2053" s="2">
        <f t="shared" si="189"/>
        <v>1.3653361307472717E-2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0.65</v>
      </c>
      <c r="C2054" s="2">
        <f t="shared" si="186"/>
        <v>0.72730973628486639</v>
      </c>
      <c r="D2054" s="2">
        <f t="shared" si="188"/>
        <v>0.69757297848383282</v>
      </c>
      <c r="E2054" s="2">
        <f t="shared" si="187"/>
        <v>2.9736757801033575E-2</v>
      </c>
      <c r="F2054" s="2">
        <f t="shared" si="191"/>
        <v>1.9741723409888935E-2</v>
      </c>
      <c r="G2054" s="2">
        <f t="shared" si="189"/>
        <v>9.9950343911446408E-3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0.67</v>
      </c>
      <c r="C2055" s="2">
        <f t="shared" si="186"/>
        <v>0.72464669993334851</v>
      </c>
      <c r="D2055" s="2">
        <f t="shared" si="188"/>
        <v>0.69553053563317846</v>
      </c>
      <c r="E2055" s="2">
        <f t="shared" si="187"/>
        <v>2.9116164300170055E-2</v>
      </c>
      <c r="F2055" s="2">
        <f t="shared" si="191"/>
        <v>2.1616611587945159E-2</v>
      </c>
      <c r="G2055" s="2">
        <f t="shared" si="189"/>
        <v>7.4995527122248967E-3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0.67</v>
      </c>
      <c r="C2056" s="2">
        <f t="shared" si="186"/>
        <v>0.72393182302052561</v>
      </c>
      <c r="D2056" s="2">
        <f t="shared" si="188"/>
        <v>0.69363938484553556</v>
      </c>
      <c r="E2056" s="2">
        <f t="shared" si="187"/>
        <v>3.0292438174990055E-2</v>
      </c>
      <c r="F2056" s="2">
        <f t="shared" si="191"/>
        <v>2.3351776905354137E-2</v>
      </c>
      <c r="G2056" s="2">
        <f t="shared" si="189"/>
        <v>6.9406612696359185E-3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0.66</v>
      </c>
      <c r="C2057" s="2">
        <f t="shared" si="186"/>
        <v>0.72332692717121394</v>
      </c>
      <c r="D2057" s="2">
        <f t="shared" si="188"/>
        <v>0.6911475785606811</v>
      </c>
      <c r="E2057" s="2">
        <f t="shared" si="187"/>
        <v>3.2179348610532843E-2</v>
      </c>
      <c r="F2057" s="2">
        <f t="shared" si="191"/>
        <v>2.5117291246389881E-2</v>
      </c>
      <c r="G2057" s="2">
        <f t="shared" si="189"/>
        <v>7.0620573641429624E-3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0.66</v>
      </c>
      <c r="C2058" s="2">
        <f t="shared" si="186"/>
        <v>0.72127663068333492</v>
      </c>
      <c r="D2058" s="2">
        <f t="shared" si="188"/>
        <v>0.68884035051914916</v>
      </c>
      <c r="E2058" s="2">
        <f t="shared" si="187"/>
        <v>3.243628016418576E-2</v>
      </c>
      <c r="F2058" s="2">
        <f t="shared" si="191"/>
        <v>2.6581089029949059E-2</v>
      </c>
      <c r="G2058" s="2">
        <f t="shared" si="189"/>
        <v>5.8551911342367008E-3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0.64</v>
      </c>
      <c r="C2059" s="2">
        <f t="shared" si="186"/>
        <v>0.71800330288589875</v>
      </c>
      <c r="D2059" s="2">
        <f t="shared" si="188"/>
        <v>0.68522254677699002</v>
      </c>
      <c r="E2059" s="2">
        <f t="shared" si="187"/>
        <v>3.2780756108908737E-2</v>
      </c>
      <c r="F2059" s="2">
        <f t="shared" si="191"/>
        <v>2.7821022445740997E-2</v>
      </c>
      <c r="G2059" s="2">
        <f t="shared" si="189"/>
        <v>4.9597336631677404E-3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0.64</v>
      </c>
      <c r="C2060" s="2">
        <f t="shared" si="186"/>
        <v>0.71523356398037596</v>
      </c>
      <c r="D2060" s="2">
        <f t="shared" si="188"/>
        <v>0.68187272849721303</v>
      </c>
      <c r="E2060" s="2">
        <f t="shared" si="187"/>
        <v>3.3360835483162932E-2</v>
      </c>
      <c r="F2060" s="2">
        <f t="shared" si="191"/>
        <v>2.8928985053225387E-2</v>
      </c>
      <c r="G2060" s="2">
        <f t="shared" si="189"/>
        <v>4.431850429937545E-3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0.63</v>
      </c>
      <c r="C2061" s="2">
        <f t="shared" si="186"/>
        <v>0.71135147721416425</v>
      </c>
      <c r="D2061" s="2">
        <f t="shared" si="188"/>
        <v>0.67803030416408616</v>
      </c>
      <c r="E2061" s="2">
        <f t="shared" si="187"/>
        <v>3.332117305007809E-2</v>
      </c>
      <c r="F2061" s="2">
        <f t="shared" si="191"/>
        <v>2.9807422652595929E-2</v>
      </c>
      <c r="G2061" s="2">
        <f t="shared" si="189"/>
        <v>3.5137503974821613E-3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0.63</v>
      </c>
      <c r="C2062" s="2">
        <f t="shared" si="186"/>
        <v>0.71114355764275439</v>
      </c>
      <c r="D2062" s="2">
        <f t="shared" si="188"/>
        <v>0.67447250385563529</v>
      </c>
      <c r="E2062" s="2">
        <f t="shared" si="187"/>
        <v>3.6671053787119101E-2</v>
      </c>
      <c r="F2062" s="2">
        <f t="shared" si="191"/>
        <v>3.1180148879500567E-2</v>
      </c>
      <c r="G2062" s="2">
        <f t="shared" si="189"/>
        <v>5.4909049076185337E-3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0.63</v>
      </c>
      <c r="C2063" s="2">
        <f t="shared" ref="C2063:C2126" si="192">$C$4*B2053+C2062*(1-$C$4)</f>
        <v>0.70635224108233063</v>
      </c>
      <c r="D2063" s="2">
        <f t="shared" si="188"/>
        <v>0.67117824431077333</v>
      </c>
      <c r="E2063" s="2">
        <f t="shared" si="187"/>
        <v>3.5173996771557303E-2</v>
      </c>
      <c r="F2063" s="2">
        <f t="shared" si="191"/>
        <v>3.1978918457911919E-2</v>
      </c>
      <c r="G2063" s="2">
        <f t="shared" si="189"/>
        <v>3.1950783136453845E-3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0.64</v>
      </c>
      <c r="C2064" s="2">
        <f t="shared" si="192"/>
        <v>0.69768266553120284</v>
      </c>
      <c r="D2064" s="2">
        <f t="shared" si="188"/>
        <v>0.6688687447321976</v>
      </c>
      <c r="E2064" s="2">
        <f t="shared" si="187"/>
        <v>2.8813920799005244E-2</v>
      </c>
      <c r="F2064" s="2">
        <f t="shared" si="191"/>
        <v>3.1345918926130582E-2</v>
      </c>
      <c r="G2064" s="2">
        <f t="shared" si="189"/>
        <v>-2.5319981271253386E-3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5">
        <f>TITRES_STAT!D2068</f>
        <v>0.66</v>
      </c>
      <c r="C2065" s="2">
        <f t="shared" si="192"/>
        <v>0.69342379391101772</v>
      </c>
      <c r="D2065" s="2">
        <f t="shared" si="188"/>
        <v>0.66821180067796071</v>
      </c>
      <c r="E2065" s="2">
        <f t="shared" si="187"/>
        <v>2.5211993233057006E-2</v>
      </c>
      <c r="F2065" s="2">
        <f t="shared" si="191"/>
        <v>3.0119133787515871E-2</v>
      </c>
      <c r="G2065" s="2">
        <f t="shared" si="189"/>
        <v>-4.907140554458865E-3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0.65</v>
      </c>
      <c r="C2066" s="2">
        <f t="shared" si="192"/>
        <v>0.68982013330932268</v>
      </c>
      <c r="D2066" s="2">
        <f t="shared" si="188"/>
        <v>0.66686277840551922</v>
      </c>
      <c r="E2066" s="2">
        <f t="shared" si="187"/>
        <v>2.2957354903803462E-2</v>
      </c>
      <c r="F2066" s="2">
        <f t="shared" si="191"/>
        <v>2.8686778010773389E-2</v>
      </c>
      <c r="G2066" s="2">
        <f t="shared" si="189"/>
        <v>-5.7294231069699268E-3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0.66</v>
      </c>
      <c r="C2067" s="2">
        <f t="shared" si="192"/>
        <v>0.68523242049250388</v>
      </c>
      <c r="D2067" s="2">
        <f t="shared" si="188"/>
        <v>0.66635442444955484</v>
      </c>
      <c r="E2067" s="2">
        <f t="shared" si="187"/>
        <v>1.8877996042949041E-2</v>
      </c>
      <c r="F2067" s="2">
        <f t="shared" si="191"/>
        <v>2.6725021617208522E-2</v>
      </c>
      <c r="G2067" s="2">
        <f t="shared" si="189"/>
        <v>-7.8470255742594808E-3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0.67</v>
      </c>
      <c r="C2068" s="2">
        <f t="shared" si="192"/>
        <v>0.68135050964750332</v>
      </c>
      <c r="D2068" s="2">
        <f t="shared" si="188"/>
        <v>0.66662446708292111</v>
      </c>
      <c r="E2068" s="2">
        <f t="shared" si="187"/>
        <v>1.4726042564582209E-2</v>
      </c>
      <c r="F2068" s="2">
        <f t="shared" si="191"/>
        <v>2.4325225806683261E-2</v>
      </c>
      <c r="G2068" s="2">
        <f t="shared" si="189"/>
        <v>-9.5991832421010517E-3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0.68</v>
      </c>
      <c r="C2069" s="2">
        <f t="shared" si="192"/>
        <v>0.6749888927786567</v>
      </c>
      <c r="D2069" s="2">
        <f t="shared" si="188"/>
        <v>0.66761524729900101</v>
      </c>
      <c r="E2069" s="2">
        <f t="shared" si="187"/>
        <v>7.3736454796556883E-3</v>
      </c>
      <c r="F2069" s="2">
        <f t="shared" si="191"/>
        <v>2.0934909741277749E-2</v>
      </c>
      <c r="G2069" s="2">
        <f t="shared" si="189"/>
        <v>-1.3561264261622061E-2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0.69</v>
      </c>
      <c r="C2070" s="2">
        <f t="shared" si="192"/>
        <v>0.66960598619732492</v>
      </c>
      <c r="D2070" s="2">
        <f t="shared" si="188"/>
        <v>0.66927337712870461</v>
      </c>
      <c r="E2070" s="2">
        <f t="shared" si="187"/>
        <v>3.3260906862031536E-4</v>
      </c>
      <c r="F2070" s="2">
        <f t="shared" si="191"/>
        <v>1.6814449606746263E-2</v>
      </c>
      <c r="G2070" s="2">
        <f t="shared" si="189"/>
        <v>-1.6481840538125948E-2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0.69</v>
      </c>
      <c r="C2071" s="2">
        <f t="shared" si="192"/>
        <v>0.66351275755158257</v>
      </c>
      <c r="D2071" s="2">
        <f t="shared" si="188"/>
        <v>0.67080868252657833</v>
      </c>
      <c r="E2071" s="2">
        <f t="shared" si="187"/>
        <v>-7.29592497499576E-3</v>
      </c>
      <c r="F2071" s="2">
        <f t="shared" si="191"/>
        <v>1.199237469039786E-2</v>
      </c>
      <c r="G2071" s="2">
        <f t="shared" si="189"/>
        <v>-1.928829966539362E-2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0.68</v>
      </c>
      <c r="C2072" s="2">
        <f t="shared" si="192"/>
        <v>0.65835694869749295</v>
      </c>
      <c r="D2072" s="2">
        <f t="shared" si="188"/>
        <v>0.67148952085794289</v>
      </c>
      <c r="E2072" s="2">
        <f t="shared" si="187"/>
        <v>-1.313257216044994E-2</v>
      </c>
      <c r="F2072" s="2">
        <f t="shared" si="191"/>
        <v>6.9673853202283E-3</v>
      </c>
      <c r="G2072" s="2">
        <f t="shared" si="189"/>
        <v>-2.0099957480678242E-2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0.69</v>
      </c>
      <c r="C2073" s="2">
        <f t="shared" si="192"/>
        <v>0.65399434120557087</v>
      </c>
      <c r="D2073" s="2">
        <f t="shared" si="188"/>
        <v>0.67286066746105822</v>
      </c>
      <c r="E2073" s="2">
        <f t="shared" si="187"/>
        <v>-1.8866326255487342E-2</v>
      </c>
      <c r="F2073" s="2">
        <f t="shared" si="191"/>
        <v>1.8006430050851712E-3</v>
      </c>
      <c r="G2073" s="2">
        <f t="shared" si="189"/>
        <v>-2.0666969260572515E-2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0.69</v>
      </c>
      <c r="C2074" s="2">
        <f t="shared" si="192"/>
        <v>0.65184136563548312</v>
      </c>
      <c r="D2074" s="2">
        <f t="shared" si="188"/>
        <v>0.67413024764912799</v>
      </c>
      <c r="E2074" s="2">
        <f t="shared" si="187"/>
        <v>-2.2288882013644873E-2</v>
      </c>
      <c r="F2074" s="2">
        <f t="shared" si="191"/>
        <v>-3.0172619986608374E-3</v>
      </c>
      <c r="G2074" s="2">
        <f t="shared" si="189"/>
        <v>-1.9271620014984035E-2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0.69</v>
      </c>
      <c r="C2075" s="2">
        <f t="shared" si="192"/>
        <v>0.65309654015310115</v>
      </c>
      <c r="D2075" s="2">
        <f t="shared" si="188"/>
        <v>0.67530578486030368</v>
      </c>
      <c r="E2075" s="2">
        <f t="shared" si="187"/>
        <v>-2.2209244707202536E-2</v>
      </c>
      <c r="F2075" s="2">
        <f t="shared" si="191"/>
        <v>-6.8556585403691771E-3</v>
      </c>
      <c r="G2075" s="2">
        <f t="shared" si="189"/>
        <v>-1.5353586166833359E-2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0.7</v>
      </c>
      <c r="C2076" s="2">
        <f t="shared" si="192"/>
        <v>0.65262014936031632</v>
      </c>
      <c r="D2076" s="2">
        <f t="shared" si="188"/>
        <v>0.67713498598176258</v>
      </c>
      <c r="E2076" s="2">
        <f t="shared" ref="E2076:E2139" si="193">C2076-D2076</f>
        <v>-2.4514836621446268E-2</v>
      </c>
      <c r="F2076" s="2">
        <f t="shared" si="191"/>
        <v>-1.0387494156584597E-2</v>
      </c>
      <c r="G2076" s="2">
        <f t="shared" si="189"/>
        <v>-1.4127342464861671E-2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0.7</v>
      </c>
      <c r="C2077" s="2">
        <f t="shared" si="192"/>
        <v>0.65375551099719076</v>
      </c>
      <c r="D2077" s="2">
        <f t="shared" ref="D2077:D2140" si="194">$D$4*B2077+(1-$D$4)*D2076</f>
        <v>0.67882869072385421</v>
      </c>
      <c r="E2077" s="2">
        <f t="shared" si="193"/>
        <v>-2.5073179726663453E-2</v>
      </c>
      <c r="F2077" s="2">
        <f t="shared" si="191"/>
        <v>-1.3324631270600368E-2</v>
      </c>
      <c r="G2077" s="2">
        <f t="shared" si="189"/>
        <v>-1.1748548456063084E-2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0.7</v>
      </c>
      <c r="C2078" s="2">
        <f t="shared" si="192"/>
        <v>0.65625466315146908</v>
      </c>
      <c r="D2078" s="2">
        <f t="shared" si="194"/>
        <v>0.68039693585542049</v>
      </c>
      <c r="E2078" s="2">
        <f t="shared" si="193"/>
        <v>-2.4142272703951417E-2</v>
      </c>
      <c r="F2078" s="2">
        <f t="shared" si="191"/>
        <v>-1.5488159557270578E-2</v>
      </c>
      <c r="G2078" s="2">
        <f t="shared" si="189"/>
        <v>-8.6541131466808391E-3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0.68</v>
      </c>
      <c r="C2079" s="2">
        <f t="shared" si="192"/>
        <v>0.6599077918973969</v>
      </c>
      <c r="D2079" s="2">
        <f t="shared" si="194"/>
        <v>0.68036753319946341</v>
      </c>
      <c r="E2079" s="2">
        <f t="shared" si="193"/>
        <v>-2.0459741302066514E-2</v>
      </c>
      <c r="F2079" s="2">
        <f t="shared" si="191"/>
        <v>-1.6482475906229765E-2</v>
      </c>
      <c r="G2079" s="2">
        <f t="shared" si="189"/>
        <v>-3.9772653958367495E-3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0.68</v>
      </c>
      <c r="C2080" s="2">
        <f t="shared" si="192"/>
        <v>0.6645373623747205</v>
      </c>
      <c r="D2080" s="2">
        <f t="shared" si="194"/>
        <v>0.68034030851802174</v>
      </c>
      <c r="E2080" s="2">
        <f t="shared" si="193"/>
        <v>-1.5802946143301244E-2</v>
      </c>
      <c r="F2080" s="2">
        <f t="shared" si="191"/>
        <v>-1.6346569953644061E-2</v>
      </c>
      <c r="G2080" s="2">
        <f t="shared" si="189"/>
        <v>5.4362381034281718E-4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5">
        <f>TITRES_STAT!D2084</f>
        <v>0.69</v>
      </c>
      <c r="C2081" s="2">
        <f t="shared" si="192"/>
        <v>0.66845469124014811</v>
      </c>
      <c r="D2081" s="2">
        <f t="shared" si="194"/>
        <v>0.68105584122039053</v>
      </c>
      <c r="E2081" s="2">
        <f t="shared" si="193"/>
        <v>-1.2601149980242421E-2</v>
      </c>
      <c r="F2081" s="2">
        <f t="shared" si="191"/>
        <v>-1.5597485958963734E-2</v>
      </c>
      <c r="G2081" s="2">
        <f t="shared" si="189"/>
        <v>2.9963359787213133E-3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5">
        <f>TITRES_STAT!D2085</f>
        <v>0.69</v>
      </c>
      <c r="C2082" s="2">
        <f t="shared" si="192"/>
        <v>0.67023089258781765</v>
      </c>
      <c r="D2082" s="2">
        <f t="shared" si="194"/>
        <v>0.68171837150036163</v>
      </c>
      <c r="E2082" s="2">
        <f t="shared" si="193"/>
        <v>-1.148747891254398E-2</v>
      </c>
      <c r="F2082" s="2">
        <f t="shared" si="191"/>
        <v>-1.4775484549679785E-2</v>
      </c>
      <c r="G2082" s="2">
        <f t="shared" si="189"/>
        <v>3.2880056371358043E-3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5">
        <f>TITRES_STAT!D2086</f>
        <v>0.66</v>
      </c>
      <c r="C2083" s="2">
        <f t="shared" si="192"/>
        <v>0.67327229372815334</v>
      </c>
      <c r="D2083" s="2">
        <f t="shared" si="194"/>
        <v>0.68010960324107561</v>
      </c>
      <c r="E2083" s="2">
        <f t="shared" si="193"/>
        <v>-6.8373095129222738E-3</v>
      </c>
      <c r="F2083" s="2">
        <f t="shared" si="191"/>
        <v>-1.3187849542328284E-2</v>
      </c>
      <c r="G2083" s="2">
        <f t="shared" si="189"/>
        <v>6.3505400294060106E-3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5">
        <f>TITRES_STAT!D2087</f>
        <v>0.68</v>
      </c>
      <c r="C2084" s="2">
        <f t="shared" si="192"/>
        <v>0.67584578700074516</v>
      </c>
      <c r="D2084" s="2">
        <f t="shared" si="194"/>
        <v>0.68010148448247743</v>
      </c>
      <c r="E2084" s="2">
        <f t="shared" si="193"/>
        <v>-4.2556974817322679E-3</v>
      </c>
      <c r="F2084" s="2">
        <f t="shared" si="191"/>
        <v>-1.1401419130209083E-2</v>
      </c>
      <c r="G2084" s="2">
        <f t="shared" ref="G2084:G2147" si="195">E2084-F2084</f>
        <v>7.1457216484768146E-3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0.68</v>
      </c>
      <c r="C2085" s="2">
        <f t="shared" si="192"/>
        <v>0.6780233582313997</v>
      </c>
      <c r="D2085" s="2">
        <f t="shared" si="194"/>
        <v>0.68009396711340508</v>
      </c>
      <c r="E2085" s="2">
        <f t="shared" si="193"/>
        <v>-2.070608882005387E-3</v>
      </c>
      <c r="F2085" s="2">
        <f t="shared" ref="F2085:F2148" si="197">(E2085*(2/(10)))+((1-(2/10))*F2084)</f>
        <v>-9.5352570805683438E-3</v>
      </c>
      <c r="G2085" s="2">
        <f t="shared" si="195"/>
        <v>7.4646481985629568E-3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0.68</v>
      </c>
      <c r="C2086" s="2">
        <f t="shared" si="192"/>
        <v>0.68140438004195358</v>
      </c>
      <c r="D2086" s="2">
        <f t="shared" si="194"/>
        <v>0.68008700658648624</v>
      </c>
      <c r="E2086" s="2">
        <f t="shared" si="193"/>
        <v>1.3173734554673411E-3</v>
      </c>
      <c r="F2086" s="2">
        <f t="shared" si="197"/>
        <v>-7.3647309733612066E-3</v>
      </c>
      <c r="G2086" s="2">
        <f t="shared" si="195"/>
        <v>8.6821044288285486E-3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0.67</v>
      </c>
      <c r="C2087" s="2">
        <f t="shared" si="192"/>
        <v>0.6842652446508839</v>
      </c>
      <c r="D2087" s="2">
        <f t="shared" si="194"/>
        <v>0.67933982091341316</v>
      </c>
      <c r="E2087" s="2">
        <f t="shared" si="193"/>
        <v>4.9254237374707355E-3</v>
      </c>
      <c r="F2087" s="2">
        <f t="shared" si="197"/>
        <v>-4.9067000311948184E-3</v>
      </c>
      <c r="G2087" s="2">
        <f t="shared" si="195"/>
        <v>9.832123768665553E-3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0.66</v>
      </c>
      <c r="C2088" s="2">
        <f t="shared" si="192"/>
        <v>0.6866859762430555</v>
      </c>
      <c r="D2088" s="2">
        <f t="shared" si="194"/>
        <v>0.67790724158649363</v>
      </c>
      <c r="E2088" s="2">
        <f t="shared" si="193"/>
        <v>8.7787346565618707E-3</v>
      </c>
      <c r="F2088" s="2">
        <f t="shared" si="197"/>
        <v>-2.1696130936434809E-3</v>
      </c>
      <c r="G2088" s="2">
        <f t="shared" si="195"/>
        <v>1.0948347750205352E-2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0.68</v>
      </c>
      <c r="C2089" s="2">
        <f t="shared" si="192"/>
        <v>0.68565736451335468</v>
      </c>
      <c r="D2089" s="2">
        <f t="shared" si="194"/>
        <v>0.67806226072823483</v>
      </c>
      <c r="E2089" s="2">
        <f t="shared" si="193"/>
        <v>7.59510378511985E-3</v>
      </c>
      <c r="F2089" s="2">
        <f t="shared" si="197"/>
        <v>-2.1666971789081478E-4</v>
      </c>
      <c r="G2089" s="2">
        <f t="shared" si="195"/>
        <v>7.8117735030106645E-3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0.7</v>
      </c>
      <c r="C2090" s="2">
        <f t="shared" si="192"/>
        <v>0.68478700074206944</v>
      </c>
      <c r="D2090" s="2">
        <f t="shared" si="194"/>
        <v>0.67968727845206922</v>
      </c>
      <c r="E2090" s="2">
        <f t="shared" si="193"/>
        <v>5.0997222900002193E-3</v>
      </c>
      <c r="F2090" s="2">
        <f t="shared" si="197"/>
        <v>8.4660868368739218E-4</v>
      </c>
      <c r="G2090" s="2">
        <f t="shared" si="195"/>
        <v>4.2531136063128274E-3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0.7</v>
      </c>
      <c r="C2091" s="2">
        <f t="shared" si="192"/>
        <v>0.68558900062790495</v>
      </c>
      <c r="D2091" s="2">
        <f t="shared" si="194"/>
        <v>0.68119192449265664</v>
      </c>
      <c r="E2091" s="2">
        <f t="shared" si="193"/>
        <v>4.3970761352483123E-3</v>
      </c>
      <c r="F2091" s="2">
        <f t="shared" si="197"/>
        <v>1.5567021739995763E-3</v>
      </c>
      <c r="G2091" s="2">
        <f t="shared" si="195"/>
        <v>2.8403739612487362E-3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0.7</v>
      </c>
      <c r="C2092" s="2">
        <f t="shared" si="192"/>
        <v>0.68626761591591956</v>
      </c>
      <c r="D2092" s="2">
        <f t="shared" si="194"/>
        <v>0.68258511527097832</v>
      </c>
      <c r="E2092" s="2">
        <f t="shared" si="193"/>
        <v>3.6825006449412445E-3</v>
      </c>
      <c r="F2092" s="2">
        <f t="shared" si="197"/>
        <v>1.9818618681879101E-3</v>
      </c>
      <c r="G2092" s="2">
        <f t="shared" si="195"/>
        <v>1.7006387767533344E-3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0.7</v>
      </c>
      <c r="C2093" s="2">
        <f t="shared" si="192"/>
        <v>0.68222644423654732</v>
      </c>
      <c r="D2093" s="2">
        <f t="shared" si="194"/>
        <v>0.68387510673238727</v>
      </c>
      <c r="E2093" s="2">
        <f t="shared" si="193"/>
        <v>-1.6486624958399476E-3</v>
      </c>
      <c r="F2093" s="2">
        <f t="shared" si="197"/>
        <v>1.2557569953823386E-3</v>
      </c>
      <c r="G2093" s="2">
        <f t="shared" si="195"/>
        <v>-2.904419491222286E-3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0.71</v>
      </c>
      <c r="C2094" s="2">
        <f t="shared" si="192"/>
        <v>0.68188391435400164</v>
      </c>
      <c r="D2094" s="2">
        <f t="shared" si="194"/>
        <v>0.68581028401146971</v>
      </c>
      <c r="E2094" s="2">
        <f t="shared" si="193"/>
        <v>-3.9263696574680651E-3</v>
      </c>
      <c r="F2094" s="2">
        <f t="shared" si="197"/>
        <v>2.1933166481225789E-4</v>
      </c>
      <c r="G2094" s="2">
        <f t="shared" si="195"/>
        <v>-4.145701322280323E-3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0.71</v>
      </c>
      <c r="C2095" s="2">
        <f t="shared" si="192"/>
        <v>0.68159408137646293</v>
      </c>
      <c r="D2095" s="2">
        <f t="shared" si="194"/>
        <v>0.68760211482543498</v>
      </c>
      <c r="E2095" s="2">
        <f t="shared" si="193"/>
        <v>-6.0080334489720499E-3</v>
      </c>
      <c r="F2095" s="2">
        <f t="shared" si="197"/>
        <v>-1.0261413579446036E-3</v>
      </c>
      <c r="G2095" s="2">
        <f t="shared" si="195"/>
        <v>-4.9818920910274459E-3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0.71</v>
      </c>
      <c r="C2096" s="2">
        <f t="shared" si="192"/>
        <v>0.68134883808777635</v>
      </c>
      <c r="D2096" s="2">
        <f t="shared" si="194"/>
        <v>0.68926121743095836</v>
      </c>
      <c r="E2096" s="2">
        <f t="shared" si="193"/>
        <v>-7.9123793431820078E-3</v>
      </c>
      <c r="F2096" s="2">
        <f t="shared" si="197"/>
        <v>-2.4033889549920848E-3</v>
      </c>
      <c r="G2096" s="2">
        <f t="shared" si="195"/>
        <v>-5.508990388189923E-3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0.71</v>
      </c>
      <c r="C2097" s="2">
        <f t="shared" si="192"/>
        <v>0.67960286299734918</v>
      </c>
      <c r="D2097" s="2">
        <f t="shared" si="194"/>
        <v>0.69079742354718376</v>
      </c>
      <c r="E2097" s="2">
        <f t="shared" si="193"/>
        <v>-1.1194560549834587E-2</v>
      </c>
      <c r="F2097" s="2">
        <f t="shared" si="197"/>
        <v>-4.1616232739605857E-3</v>
      </c>
      <c r="G2097" s="2">
        <f t="shared" si="195"/>
        <v>-7.0329372758740011E-3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0.72</v>
      </c>
      <c r="C2098" s="2">
        <f t="shared" si="192"/>
        <v>0.67658703792083397</v>
      </c>
      <c r="D2098" s="2">
        <f t="shared" si="194"/>
        <v>0.69296057735850347</v>
      </c>
      <c r="E2098" s="2">
        <f t="shared" si="193"/>
        <v>-1.6373539437669504E-2</v>
      </c>
      <c r="F2098" s="2">
        <f t="shared" si="197"/>
        <v>-6.6040065067023701E-3</v>
      </c>
      <c r="G2098" s="2">
        <f t="shared" si="195"/>
        <v>-9.7695329309671342E-3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0.75</v>
      </c>
      <c r="C2099" s="2">
        <f t="shared" si="192"/>
        <v>0.67711210900993646</v>
      </c>
      <c r="D2099" s="2">
        <f t="shared" si="194"/>
        <v>0.6971857197763921</v>
      </c>
      <c r="E2099" s="2">
        <f t="shared" si="193"/>
        <v>-2.0073610766455641E-2</v>
      </c>
      <c r="F2099" s="2">
        <f t="shared" si="197"/>
        <v>-9.2979273586530249E-3</v>
      </c>
      <c r="G2099" s="2">
        <f t="shared" si="195"/>
        <v>-1.0775683407802616E-2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0.77</v>
      </c>
      <c r="C2100" s="2">
        <f t="shared" si="192"/>
        <v>0.68063332300840784</v>
      </c>
      <c r="D2100" s="2">
        <f t="shared" si="194"/>
        <v>0.70257937016332594</v>
      </c>
      <c r="E2100" s="2">
        <f t="shared" si="193"/>
        <v>-2.1946047154918102E-2</v>
      </c>
      <c r="F2100" s="2">
        <f t="shared" si="197"/>
        <v>-1.182755131790604E-2</v>
      </c>
      <c r="G2100" s="2">
        <f t="shared" si="195"/>
        <v>-1.0118495837012062E-2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0.76</v>
      </c>
      <c r="C2101" s="2">
        <f t="shared" si="192"/>
        <v>0.68361281177634514</v>
      </c>
      <c r="D2101" s="2">
        <f t="shared" si="194"/>
        <v>0.70683275015122771</v>
      </c>
      <c r="E2101" s="2">
        <f t="shared" si="193"/>
        <v>-2.3219938374882565E-2</v>
      </c>
      <c r="F2101" s="2">
        <f t="shared" si="197"/>
        <v>-1.4106028729301348E-2</v>
      </c>
      <c r="G2101" s="2">
        <f t="shared" si="195"/>
        <v>-9.1139096455812169E-3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0.76</v>
      </c>
      <c r="C2102" s="2">
        <f t="shared" si="192"/>
        <v>0.68613391765690745</v>
      </c>
      <c r="D2102" s="2">
        <f t="shared" si="194"/>
        <v>0.71077106495484044</v>
      </c>
      <c r="E2102" s="2">
        <f t="shared" si="193"/>
        <v>-2.4637147297932982E-2</v>
      </c>
      <c r="F2102" s="2">
        <f t="shared" si="197"/>
        <v>-1.6212252443027673E-2</v>
      </c>
      <c r="G2102" s="2">
        <f t="shared" si="195"/>
        <v>-8.4248948549053085E-3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5">
        <f>TITRES_STAT!D2106</f>
        <v>0.77</v>
      </c>
      <c r="C2103" s="2">
        <f t="shared" si="192"/>
        <v>0.6882671610943063</v>
      </c>
      <c r="D2103" s="2">
        <f t="shared" si="194"/>
        <v>0.71515839347670407</v>
      </c>
      <c r="E2103" s="2">
        <f t="shared" si="193"/>
        <v>-2.6891232382397767E-2</v>
      </c>
      <c r="F2103" s="2">
        <f t="shared" si="197"/>
        <v>-1.8348048430901695E-2</v>
      </c>
      <c r="G2103" s="2">
        <f t="shared" si="195"/>
        <v>-8.5431839514960722E-3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5">
        <f>TITRES_STAT!D2107</f>
        <v>0.76</v>
      </c>
      <c r="C2104" s="2">
        <f t="shared" si="192"/>
        <v>0.69161067477210536</v>
      </c>
      <c r="D2104" s="2">
        <f t="shared" si="194"/>
        <v>0.71847999395991113</v>
      </c>
      <c r="E2104" s="2">
        <f t="shared" si="193"/>
        <v>-2.6869319187805774E-2</v>
      </c>
      <c r="F2104" s="2">
        <f t="shared" si="197"/>
        <v>-2.0052302582282511E-2</v>
      </c>
      <c r="G2104" s="2">
        <f t="shared" si="195"/>
        <v>-6.8170166055232621E-3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0.74</v>
      </c>
      <c r="C2105" s="2">
        <f t="shared" si="192"/>
        <v>0.694439801730243</v>
      </c>
      <c r="D2105" s="2">
        <f t="shared" si="194"/>
        <v>0.7200740684813991</v>
      </c>
      <c r="E2105" s="2">
        <f t="shared" si="193"/>
        <v>-2.5634266751156098E-2</v>
      </c>
      <c r="F2105" s="2">
        <f t="shared" si="197"/>
        <v>-2.1168695416057228E-2</v>
      </c>
      <c r="G2105" s="2">
        <f t="shared" si="195"/>
        <v>-4.4655713350988703E-3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0.77</v>
      </c>
      <c r="C2106" s="2">
        <f t="shared" si="192"/>
        <v>0.69683367838712873</v>
      </c>
      <c r="D2106" s="2">
        <f t="shared" si="194"/>
        <v>0.72377228563092511</v>
      </c>
      <c r="E2106" s="2">
        <f t="shared" si="193"/>
        <v>-2.6938607243796375E-2</v>
      </c>
      <c r="F2106" s="2">
        <f t="shared" si="197"/>
        <v>-2.2322677781605058E-2</v>
      </c>
      <c r="G2106" s="2">
        <f t="shared" si="195"/>
        <v>-4.6159294621913177E-3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0.76</v>
      </c>
      <c r="C2107" s="2">
        <f t="shared" si="192"/>
        <v>0.69885926632757045</v>
      </c>
      <c r="D2107" s="2">
        <f t="shared" si="194"/>
        <v>0.7264558200286344</v>
      </c>
      <c r="E2107" s="2">
        <f t="shared" si="193"/>
        <v>-2.7596553701063953E-2</v>
      </c>
      <c r="F2107" s="2">
        <f t="shared" si="197"/>
        <v>-2.3377452965496835E-2</v>
      </c>
      <c r="G2107" s="2">
        <f t="shared" si="195"/>
        <v>-4.2191007355671176E-3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0.76</v>
      </c>
      <c r="C2108" s="2">
        <f t="shared" si="192"/>
        <v>0.70211168689255954</v>
      </c>
      <c r="D2108" s="2">
        <f t="shared" si="194"/>
        <v>0.72894057410058744</v>
      </c>
      <c r="E2108" s="2">
        <f t="shared" si="193"/>
        <v>-2.6828887208027896E-2</v>
      </c>
      <c r="F2108" s="2">
        <f t="shared" si="197"/>
        <v>-2.406773981400305E-2</v>
      </c>
      <c r="G2108" s="2">
        <f t="shared" si="195"/>
        <v>-2.761147394024846E-3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0.73</v>
      </c>
      <c r="C2109" s="2">
        <f t="shared" si="192"/>
        <v>0.70947911967831967</v>
      </c>
      <c r="D2109" s="2">
        <f t="shared" si="194"/>
        <v>0.7290190500931365</v>
      </c>
      <c r="E2109" s="2">
        <f t="shared" si="193"/>
        <v>-1.9539930414816831E-2</v>
      </c>
      <c r="F2109" s="2">
        <f t="shared" si="197"/>
        <v>-2.316217793416581E-2</v>
      </c>
      <c r="G2109" s="2">
        <f t="shared" si="195"/>
        <v>3.6222475193489791E-3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0.74</v>
      </c>
      <c r="C2110" s="2">
        <f t="shared" si="192"/>
        <v>0.71879002434319361</v>
      </c>
      <c r="D2110" s="2">
        <f t="shared" si="194"/>
        <v>0.7298324537899411</v>
      </c>
      <c r="E2110" s="2">
        <f t="shared" si="193"/>
        <v>-1.1042429446747493E-2</v>
      </c>
      <c r="F2110" s="2">
        <f t="shared" si="197"/>
        <v>-2.0738228236682147E-2</v>
      </c>
      <c r="G2110" s="2">
        <f t="shared" si="195"/>
        <v>9.6957987899346544E-3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0.71</v>
      </c>
      <c r="C2111" s="2">
        <f t="shared" si="192"/>
        <v>0.72513002059808684</v>
      </c>
      <c r="D2111" s="2">
        <f t="shared" si="194"/>
        <v>0.72836338313883442</v>
      </c>
      <c r="E2111" s="2">
        <f t="shared" si="193"/>
        <v>-3.2333625407475752E-3</v>
      </c>
      <c r="F2111" s="2">
        <f t="shared" si="197"/>
        <v>-1.7237255097495234E-2</v>
      </c>
      <c r="G2111" s="2">
        <f t="shared" si="195"/>
        <v>1.4003892556747659E-2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0.71</v>
      </c>
      <c r="C2112" s="2">
        <f t="shared" si="192"/>
        <v>0.73049463281376581</v>
      </c>
      <c r="D2112" s="2">
        <f t="shared" si="194"/>
        <v>0.72700313253595783</v>
      </c>
      <c r="E2112" s="2">
        <f t="shared" si="193"/>
        <v>3.4915002778079796E-3</v>
      </c>
      <c r="F2112" s="2">
        <f t="shared" si="197"/>
        <v>-1.3091504022434593E-2</v>
      </c>
      <c r="G2112" s="2">
        <f t="shared" si="195"/>
        <v>1.6583004300242572E-2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0.72</v>
      </c>
      <c r="C2113" s="2">
        <f t="shared" si="192"/>
        <v>0.73657238161164806</v>
      </c>
      <c r="D2113" s="2">
        <f t="shared" si="194"/>
        <v>0.72648438197773879</v>
      </c>
      <c r="E2113" s="2">
        <f t="shared" si="193"/>
        <v>1.0087999633909273E-2</v>
      </c>
      <c r="F2113" s="2">
        <f t="shared" si="197"/>
        <v>-8.4556032911658197E-3</v>
      </c>
      <c r="G2113" s="2">
        <f t="shared" si="195"/>
        <v>1.8543602925075092E-2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0.71</v>
      </c>
      <c r="C2114" s="2">
        <f t="shared" si="192"/>
        <v>0.74017663059447136</v>
      </c>
      <c r="D2114" s="2">
        <f t="shared" si="194"/>
        <v>0.72526331664605448</v>
      </c>
      <c r="E2114" s="2">
        <f t="shared" si="193"/>
        <v>1.4913313948416884E-2</v>
      </c>
      <c r="F2114" s="2">
        <f t="shared" si="197"/>
        <v>-3.7818198432492795E-3</v>
      </c>
      <c r="G2114" s="2">
        <f t="shared" si="195"/>
        <v>1.8695133791666162E-2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0.7</v>
      </c>
      <c r="C2115" s="2">
        <f t="shared" si="192"/>
        <v>0.74014945665686038</v>
      </c>
      <c r="D2115" s="2">
        <f t="shared" si="194"/>
        <v>0.72339195985745786</v>
      </c>
      <c r="E2115" s="2">
        <f t="shared" si="193"/>
        <v>1.6757496799402527E-2</v>
      </c>
      <c r="F2115" s="2">
        <f t="shared" si="197"/>
        <v>3.2604348528108163E-4</v>
      </c>
      <c r="G2115" s="2">
        <f t="shared" si="195"/>
        <v>1.6431453314121446E-2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0.67</v>
      </c>
      <c r="C2116" s="2">
        <f t="shared" si="192"/>
        <v>0.74474184794042031</v>
      </c>
      <c r="D2116" s="2">
        <f t="shared" si="194"/>
        <v>0.71943699986801646</v>
      </c>
      <c r="E2116" s="2">
        <f t="shared" si="193"/>
        <v>2.5304848072403852E-2</v>
      </c>
      <c r="F2116" s="2">
        <f t="shared" si="197"/>
        <v>5.3218044027056356E-3</v>
      </c>
      <c r="G2116" s="2">
        <f t="shared" si="195"/>
        <v>1.9983043669698216E-2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0.64</v>
      </c>
      <c r="C2117" s="2">
        <f t="shared" si="192"/>
        <v>0.74708925594958642</v>
      </c>
      <c r="D2117" s="2">
        <f t="shared" si="194"/>
        <v>0.71355277765557079</v>
      </c>
      <c r="E2117" s="2">
        <f t="shared" si="193"/>
        <v>3.3536478294015626E-2</v>
      </c>
      <c r="F2117" s="2">
        <f t="shared" si="197"/>
        <v>1.0964739180967634E-2</v>
      </c>
      <c r="G2117" s="2">
        <f t="shared" si="195"/>
        <v>2.2571739113047991E-2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0.64</v>
      </c>
      <c r="C2118" s="2">
        <f t="shared" si="192"/>
        <v>0.74907552426503465</v>
      </c>
      <c r="D2118" s="2">
        <f t="shared" si="194"/>
        <v>0.70810442375515814</v>
      </c>
      <c r="E2118" s="2">
        <f t="shared" si="193"/>
        <v>4.0971100509876512E-2</v>
      </c>
      <c r="F2118" s="2">
        <f t="shared" si="197"/>
        <v>1.6966011446749411E-2</v>
      </c>
      <c r="G2118" s="2">
        <f t="shared" si="195"/>
        <v>2.4005089063127101E-2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0.66</v>
      </c>
      <c r="C2119" s="2">
        <f t="shared" si="192"/>
        <v>0.74614082822426009</v>
      </c>
      <c r="D2119" s="2">
        <f t="shared" si="194"/>
        <v>0.70454113310662791</v>
      </c>
      <c r="E2119" s="2">
        <f t="shared" si="193"/>
        <v>4.1599695117632174E-2</v>
      </c>
      <c r="F2119" s="2">
        <f t="shared" si="197"/>
        <v>2.1892748180925965E-2</v>
      </c>
      <c r="G2119" s="2">
        <f t="shared" si="195"/>
        <v>1.9706946936706209E-2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0.66</v>
      </c>
      <c r="C2120" s="2">
        <f t="shared" si="192"/>
        <v>0.74519608542052773</v>
      </c>
      <c r="D2120" s="2">
        <f t="shared" si="194"/>
        <v>0.70124178991354436</v>
      </c>
      <c r="E2120" s="2">
        <f t="shared" si="193"/>
        <v>4.3954295506983376E-2</v>
      </c>
      <c r="F2120" s="2">
        <f t="shared" si="197"/>
        <v>2.6305057646137449E-2</v>
      </c>
      <c r="G2120" s="2">
        <f t="shared" si="195"/>
        <v>1.7649237860845927E-2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0.65</v>
      </c>
      <c r="C2121" s="2">
        <f t="shared" si="192"/>
        <v>0.73978130304813883</v>
      </c>
      <c r="D2121" s="2">
        <f t="shared" si="194"/>
        <v>0.69744610177180033</v>
      </c>
      <c r="E2121" s="2">
        <f t="shared" si="193"/>
        <v>4.2335201276338497E-2</v>
      </c>
      <c r="F2121" s="2">
        <f t="shared" si="197"/>
        <v>2.9511086372177663E-2</v>
      </c>
      <c r="G2121" s="2">
        <f t="shared" si="195"/>
        <v>1.2824114904160834E-2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0.65</v>
      </c>
      <c r="C2122" s="2">
        <f t="shared" si="192"/>
        <v>0.73519956411765597</v>
      </c>
      <c r="D2122" s="2">
        <f t="shared" si="194"/>
        <v>0.69393157571462993</v>
      </c>
      <c r="E2122" s="2">
        <f t="shared" si="193"/>
        <v>4.1267988403026035E-2</v>
      </c>
      <c r="F2122" s="2">
        <f t="shared" si="197"/>
        <v>3.1862466778347337E-2</v>
      </c>
      <c r="G2122" s="2">
        <f t="shared" si="195"/>
        <v>9.4055216246786977E-3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0.67</v>
      </c>
      <c r="C2123" s="2">
        <f t="shared" si="192"/>
        <v>0.73286116963801651</v>
      </c>
      <c r="D2123" s="2">
        <f t="shared" si="194"/>
        <v>0.69215886640243507</v>
      </c>
      <c r="E2123" s="2">
        <f t="shared" si="193"/>
        <v>4.0702303235581438E-2</v>
      </c>
      <c r="F2123" s="2">
        <f t="shared" si="197"/>
        <v>3.3630434069794157E-2</v>
      </c>
      <c r="G2123" s="2">
        <f t="shared" si="195"/>
        <v>7.0718691657872812E-3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0.68</v>
      </c>
      <c r="C2124" s="2">
        <f t="shared" si="192"/>
        <v>0.72934406661678319</v>
      </c>
      <c r="D2124" s="2">
        <f t="shared" si="194"/>
        <v>0.69125820963188433</v>
      </c>
      <c r="E2124" s="2">
        <f t="shared" si="193"/>
        <v>3.8085856984898858E-2</v>
      </c>
      <c r="F2124" s="2">
        <f t="shared" si="197"/>
        <v>3.4521518652815102E-2</v>
      </c>
      <c r="G2124" s="2">
        <f t="shared" si="195"/>
        <v>3.5643383320837566E-3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0.69</v>
      </c>
      <c r="C2125" s="2">
        <f t="shared" si="192"/>
        <v>0.72482959482958575</v>
      </c>
      <c r="D2125" s="2">
        <f t="shared" si="194"/>
        <v>0.69116500891841137</v>
      </c>
      <c r="E2125" s="2">
        <f t="shared" si="193"/>
        <v>3.3664585911174383E-2</v>
      </c>
      <c r="F2125" s="2">
        <f t="shared" si="197"/>
        <v>3.4350132104486959E-2</v>
      </c>
      <c r="G2125" s="2">
        <f t="shared" si="195"/>
        <v>-6.8554619331257644E-4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0.66</v>
      </c>
      <c r="C2126" s="2">
        <f t="shared" si="192"/>
        <v>0.71639427254811106</v>
      </c>
      <c r="D2126" s="2">
        <f t="shared" si="194"/>
        <v>0.68885648973926983</v>
      </c>
      <c r="E2126" s="2">
        <f t="shared" si="193"/>
        <v>2.7537782808841227E-2</v>
      </c>
      <c r="F2126" s="2">
        <f t="shared" si="197"/>
        <v>3.2987662245357811E-2</v>
      </c>
      <c r="G2126" s="2">
        <f t="shared" si="195"/>
        <v>-5.4498794365165845E-3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0.68</v>
      </c>
      <c r="C2127" s="2">
        <f t="shared" ref="C2127:C2190" si="198">$C$4*B2117+C2126*(1-$C$4)</f>
        <v>0.70464130754070942</v>
      </c>
      <c r="D2127" s="2">
        <f t="shared" si="194"/>
        <v>0.68820045346228687</v>
      </c>
      <c r="E2127" s="2">
        <f t="shared" si="193"/>
        <v>1.6440854078422551E-2</v>
      </c>
      <c r="F2127" s="2">
        <f t="shared" si="197"/>
        <v>2.967830061197076E-2</v>
      </c>
      <c r="G2127" s="2">
        <f t="shared" si="195"/>
        <v>-1.3237446533548209E-2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0.68</v>
      </c>
      <c r="C2128" s="2">
        <f t="shared" si="198"/>
        <v>0.69469649099598496</v>
      </c>
      <c r="D2128" s="2">
        <f t="shared" si="194"/>
        <v>0.68759301246508042</v>
      </c>
      <c r="E2128" s="2">
        <f t="shared" si="193"/>
        <v>7.103478530904539E-3</v>
      </c>
      <c r="F2128" s="2">
        <f t="shared" si="197"/>
        <v>2.5163336195757519E-2</v>
      </c>
      <c r="G2128" s="2">
        <f t="shared" si="195"/>
        <v>-1.805985766485298E-2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0.71</v>
      </c>
      <c r="C2129" s="2">
        <f t="shared" si="198"/>
        <v>0.68935856930429495</v>
      </c>
      <c r="D2129" s="2">
        <f t="shared" si="194"/>
        <v>0.68925278931951894</v>
      </c>
      <c r="E2129" s="2">
        <f t="shared" si="193"/>
        <v>1.0577998477601103E-4</v>
      </c>
      <c r="F2129" s="2">
        <f t="shared" si="197"/>
        <v>2.0151824953561218E-2</v>
      </c>
      <c r="G2129" s="2">
        <f t="shared" si="195"/>
        <v>-2.0046044968785207E-2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0.72</v>
      </c>
      <c r="C2130" s="2">
        <f t="shared" si="198"/>
        <v>0.68484186633440347</v>
      </c>
      <c r="D2130" s="2">
        <f t="shared" si="194"/>
        <v>0.69153036048103611</v>
      </c>
      <c r="E2130" s="2">
        <f t="shared" si="193"/>
        <v>-6.6884941466326397E-3</v>
      </c>
      <c r="F2130" s="2">
        <f t="shared" si="197"/>
        <v>1.4783761133522448E-2</v>
      </c>
      <c r="G2130" s="2">
        <f t="shared" si="195"/>
        <v>-2.1472255280155089E-2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0.72</v>
      </c>
      <c r="C2131" s="2">
        <f t="shared" si="198"/>
        <v>0.67948157920603369</v>
      </c>
      <c r="D2131" s="2">
        <f t="shared" si="194"/>
        <v>0.69363922266762601</v>
      </c>
      <c r="E2131" s="2">
        <f t="shared" si="193"/>
        <v>-1.4157643461592317E-2</v>
      </c>
      <c r="F2131" s="2">
        <f t="shared" si="197"/>
        <v>8.9954802144994947E-3</v>
      </c>
      <c r="G2131" s="2">
        <f t="shared" si="195"/>
        <v>-2.3153123676091812E-2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0.69</v>
      </c>
      <c r="C2132" s="2">
        <f t="shared" si="198"/>
        <v>0.67494595163587467</v>
      </c>
      <c r="D2132" s="2">
        <f t="shared" si="194"/>
        <v>0.69336965061817224</v>
      </c>
      <c r="E2132" s="2">
        <f t="shared" si="193"/>
        <v>-1.8423698982297565E-2</v>
      </c>
      <c r="F2132" s="2">
        <f t="shared" si="197"/>
        <v>3.5116443751400826E-3</v>
      </c>
      <c r="G2132" s="2">
        <f t="shared" si="195"/>
        <v>-2.1935343357437648E-2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0.7</v>
      </c>
      <c r="C2133" s="2">
        <f t="shared" si="198"/>
        <v>0.67418503599958624</v>
      </c>
      <c r="D2133" s="2">
        <f t="shared" si="194"/>
        <v>0.69386078760941872</v>
      </c>
      <c r="E2133" s="2">
        <f t="shared" si="193"/>
        <v>-1.9675751609832481E-2</v>
      </c>
      <c r="F2133" s="2">
        <f t="shared" si="197"/>
        <v>-1.12583482185443E-3</v>
      </c>
      <c r="G2133" s="2">
        <f t="shared" si="195"/>
        <v>-1.854991678797805E-2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0.71</v>
      </c>
      <c r="C2134" s="2">
        <f t="shared" si="198"/>
        <v>0.67507964584580382</v>
      </c>
      <c r="D2134" s="2">
        <f t="shared" si="194"/>
        <v>0.69505628482353587</v>
      </c>
      <c r="E2134" s="2">
        <f t="shared" si="193"/>
        <v>-1.9976638977732053E-2</v>
      </c>
      <c r="F2134" s="2">
        <f t="shared" si="197"/>
        <v>-4.895995653029955E-3</v>
      </c>
      <c r="G2134" s="2">
        <f t="shared" si="195"/>
        <v>-1.5080643324702098E-2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0.68</v>
      </c>
      <c r="C2135" s="2">
        <f t="shared" si="198"/>
        <v>0.67737508494644938</v>
      </c>
      <c r="D2135" s="2">
        <f t="shared" si="194"/>
        <v>0.69394100446623697</v>
      </c>
      <c r="E2135" s="2">
        <f t="shared" si="193"/>
        <v>-1.6565919519787586E-2</v>
      </c>
      <c r="F2135" s="2">
        <f t="shared" si="197"/>
        <v>-7.2299804263814818E-3</v>
      </c>
      <c r="G2135" s="2">
        <f t="shared" si="195"/>
        <v>-9.3359390934061037E-3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0.68</v>
      </c>
      <c r="C2136" s="2">
        <f t="shared" si="198"/>
        <v>0.67470199495468797</v>
      </c>
      <c r="D2136" s="2">
        <f t="shared" si="194"/>
        <v>0.69290833746873792</v>
      </c>
      <c r="E2136" s="2">
        <f t="shared" si="193"/>
        <v>-1.8206342514049956E-2</v>
      </c>
      <c r="F2136" s="2">
        <f t="shared" si="197"/>
        <v>-9.4252528439151759E-3</v>
      </c>
      <c r="G2136" s="2">
        <f t="shared" si="195"/>
        <v>-8.7810896701347799E-3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0.7</v>
      </c>
      <c r="C2137" s="2">
        <f t="shared" si="198"/>
        <v>0.67551707265396677</v>
      </c>
      <c r="D2137" s="2">
        <f t="shared" si="194"/>
        <v>0.69343364580438693</v>
      </c>
      <c r="E2137" s="2">
        <f t="shared" si="193"/>
        <v>-1.7916573150420168E-2</v>
      </c>
      <c r="F2137" s="2">
        <f t="shared" si="197"/>
        <v>-1.1123516905216175E-2</v>
      </c>
      <c r="G2137" s="2">
        <f t="shared" si="195"/>
        <v>-6.793056245203993E-3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0.7</v>
      </c>
      <c r="C2138" s="2">
        <f t="shared" si="198"/>
        <v>0.67620675378412576</v>
      </c>
      <c r="D2138" s="2">
        <f t="shared" si="194"/>
        <v>0.69392004241146932</v>
      </c>
      <c r="E2138" s="2">
        <f t="shared" si="193"/>
        <v>-1.771328862734356E-2</v>
      </c>
      <c r="F2138" s="2">
        <f t="shared" si="197"/>
        <v>-1.2441471249641652E-2</v>
      </c>
      <c r="G2138" s="2">
        <f t="shared" si="195"/>
        <v>-5.2718173777019078E-3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0.69</v>
      </c>
      <c r="C2139" s="2">
        <f t="shared" si="198"/>
        <v>0.68140571474041411</v>
      </c>
      <c r="D2139" s="2">
        <f t="shared" si="194"/>
        <v>0.69362966889950861</v>
      </c>
      <c r="E2139" s="2">
        <f t="shared" si="193"/>
        <v>-1.2223954159094497E-2</v>
      </c>
      <c r="F2139" s="2">
        <f t="shared" si="197"/>
        <v>-1.2397967831532221E-2</v>
      </c>
      <c r="G2139" s="2">
        <f t="shared" si="195"/>
        <v>1.740136724377242E-4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0.69</v>
      </c>
      <c r="C2140" s="2">
        <f t="shared" si="198"/>
        <v>0.68734329708804265</v>
      </c>
      <c r="D2140" s="2">
        <f t="shared" si="194"/>
        <v>0.693360804536582</v>
      </c>
      <c r="E2140" s="2">
        <f t="shared" ref="E2140:E2203" si="199">C2140-D2140</f>
        <v>-6.0175074485393498E-3</v>
      </c>
      <c r="F2140" s="2">
        <f t="shared" si="197"/>
        <v>-1.1121875754933648E-2</v>
      </c>
      <c r="G2140" s="2">
        <f t="shared" si="195"/>
        <v>5.1043683063942986E-3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0.66</v>
      </c>
      <c r="C2141" s="2">
        <f t="shared" si="198"/>
        <v>0.69236740522834372</v>
      </c>
      <c r="D2141" s="2">
        <f t="shared" ref="D2141:D2204" si="200">$D$4*B2141+(1-$D$4)*D2140</f>
        <v>0.69088963383016855</v>
      </c>
      <c r="E2141" s="2">
        <f t="shared" si="199"/>
        <v>1.4777713981751761E-3</v>
      </c>
      <c r="F2141" s="2">
        <f t="shared" si="197"/>
        <v>-8.6019463243118838E-3</v>
      </c>
      <c r="G2141" s="2">
        <f t="shared" si="195"/>
        <v>1.007971772248706E-2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0.66</v>
      </c>
      <c r="C2142" s="2">
        <f t="shared" si="198"/>
        <v>0.69200318903936775</v>
      </c>
      <c r="D2142" s="2">
        <f t="shared" si="200"/>
        <v>0.68860151280571158</v>
      </c>
      <c r="E2142" s="2">
        <f t="shared" si="199"/>
        <v>3.4016762336561701E-3</v>
      </c>
      <c r="F2142" s="2">
        <f t="shared" si="197"/>
        <v>-6.2012218127182736E-3</v>
      </c>
      <c r="G2142" s="2">
        <f t="shared" si="195"/>
        <v>9.6028980463744446E-3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0.66</v>
      </c>
      <c r="C2143" s="2">
        <f t="shared" si="198"/>
        <v>0.69323346764869576</v>
      </c>
      <c r="D2143" s="2">
        <f t="shared" si="200"/>
        <v>0.68648288222751075</v>
      </c>
      <c r="E2143" s="2">
        <f t="shared" si="199"/>
        <v>6.7505854211850069E-3</v>
      </c>
      <c r="F2143" s="2">
        <f t="shared" si="197"/>
        <v>-3.6108603659376175E-3</v>
      </c>
      <c r="G2143" s="2">
        <f t="shared" si="195"/>
        <v>1.0361445787122624E-2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0.66</v>
      </c>
      <c r="C2144" s="2">
        <f t="shared" si="198"/>
        <v>0.69581293416428103</v>
      </c>
      <c r="D2144" s="2">
        <f t="shared" si="200"/>
        <v>0.68452118724769517</v>
      </c>
      <c r="E2144" s="2">
        <f t="shared" si="199"/>
        <v>1.1291746916585854E-2</v>
      </c>
      <c r="F2144" s="2">
        <f t="shared" si="197"/>
        <v>-6.3033890943292332E-4</v>
      </c>
      <c r="G2144" s="2">
        <f t="shared" si="195"/>
        <v>1.1922085826018777E-2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0.64</v>
      </c>
      <c r="C2145" s="2">
        <f t="shared" si="198"/>
        <v>0.69338017506208394</v>
      </c>
      <c r="D2145" s="2">
        <f t="shared" si="200"/>
        <v>0.68122332152564369</v>
      </c>
      <c r="E2145" s="2">
        <f t="shared" si="199"/>
        <v>1.2156853536440249E-2</v>
      </c>
      <c r="F2145" s="2">
        <f t="shared" si="197"/>
        <v>1.9270995797417111E-3</v>
      </c>
      <c r="G2145" s="2">
        <f t="shared" si="195"/>
        <v>1.0229753956698538E-2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0.66</v>
      </c>
      <c r="C2146" s="2">
        <f t="shared" si="198"/>
        <v>0.69132168659099413</v>
      </c>
      <c r="D2146" s="2">
        <f t="shared" si="200"/>
        <v>0.67965122363485531</v>
      </c>
      <c r="E2146" s="2">
        <f t="shared" si="199"/>
        <v>1.1670462956138827E-2</v>
      </c>
      <c r="F2146" s="2">
        <f t="shared" si="197"/>
        <v>3.8757722550211344E-3</v>
      </c>
      <c r="G2146" s="2">
        <f t="shared" si="195"/>
        <v>7.7946907011176934E-3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0.68</v>
      </c>
      <c r="C2147" s="2">
        <f t="shared" si="198"/>
        <v>0.69265681173084115</v>
      </c>
      <c r="D2147" s="2">
        <f t="shared" si="200"/>
        <v>0.67967705892116237</v>
      </c>
      <c r="E2147" s="2">
        <f t="shared" si="199"/>
        <v>1.297975280967878E-2</v>
      </c>
      <c r="F2147" s="2">
        <f t="shared" si="197"/>
        <v>5.6965683659526639E-3</v>
      </c>
      <c r="G2147" s="2">
        <f t="shared" si="195"/>
        <v>7.2831844437261156E-3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0.68</v>
      </c>
      <c r="C2148" s="2">
        <f t="shared" si="198"/>
        <v>0.69378653300301951</v>
      </c>
      <c r="D2148" s="2">
        <f t="shared" si="200"/>
        <v>0.67970098048255778</v>
      </c>
      <c r="E2148" s="2">
        <f t="shared" si="199"/>
        <v>1.408555252046173E-2</v>
      </c>
      <c r="F2148" s="2">
        <f t="shared" si="197"/>
        <v>7.3743651968544779E-3</v>
      </c>
      <c r="G2148" s="2">
        <f t="shared" ref="G2148:G2211" si="201">E2148-F2148</f>
        <v>6.7111873236072525E-3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0.69</v>
      </c>
      <c r="C2149" s="2">
        <f t="shared" si="198"/>
        <v>0.69320398946409345</v>
      </c>
      <c r="D2149" s="2">
        <f t="shared" si="200"/>
        <v>0.68046387081718318</v>
      </c>
      <c r="E2149" s="2">
        <f t="shared" si="199"/>
        <v>1.274011864691027E-2</v>
      </c>
      <c r="F2149" s="2">
        <f t="shared" ref="F2149:F2212" si="203">(E2149*(2/(10)))+((1-(2/10))*F2148)</f>
        <v>8.4475158868656374E-3</v>
      </c>
      <c r="G2149" s="2">
        <f t="shared" si="201"/>
        <v>4.2926027600446327E-3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0.69</v>
      </c>
      <c r="C2150" s="2">
        <f t="shared" si="198"/>
        <v>0.69271106800807902</v>
      </c>
      <c r="D2150" s="2">
        <f t="shared" si="200"/>
        <v>0.68117025075665105</v>
      </c>
      <c r="E2150" s="2">
        <f t="shared" si="199"/>
        <v>1.1540817251427971E-2</v>
      </c>
      <c r="F2150" s="2">
        <f t="shared" si="203"/>
        <v>9.0661761597781044E-3</v>
      </c>
      <c r="G2150" s="2">
        <f t="shared" si="201"/>
        <v>2.4746410916498662E-3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0.69</v>
      </c>
      <c r="C2151" s="2">
        <f t="shared" si="198"/>
        <v>0.68767859600683612</v>
      </c>
      <c r="D2151" s="2">
        <f t="shared" si="200"/>
        <v>0.68182430625615842</v>
      </c>
      <c r="E2151" s="2">
        <f t="shared" si="199"/>
        <v>5.8542897506776992E-3</v>
      </c>
      <c r="F2151" s="2">
        <f t="shared" si="203"/>
        <v>8.4237988779580237E-3</v>
      </c>
      <c r="G2151" s="2">
        <f t="shared" si="201"/>
        <v>-2.5695091272803245E-3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0.66</v>
      </c>
      <c r="C2152" s="2">
        <f t="shared" si="198"/>
        <v>0.68342035046732286</v>
      </c>
      <c r="D2152" s="2">
        <f t="shared" si="200"/>
        <v>0.68020769097792444</v>
      </c>
      <c r="E2152" s="2">
        <f t="shared" si="199"/>
        <v>3.2126594893984173E-3</v>
      </c>
      <c r="F2152" s="2">
        <f t="shared" si="203"/>
        <v>7.3815710002461035E-3</v>
      </c>
      <c r="G2152" s="2">
        <f t="shared" si="201"/>
        <v>-4.1689115108476862E-3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0.65</v>
      </c>
      <c r="C2153" s="2">
        <f t="shared" si="198"/>
        <v>0.67981721962619635</v>
      </c>
      <c r="D2153" s="2">
        <f t="shared" si="200"/>
        <v>0.67797008423881899</v>
      </c>
      <c r="E2153" s="2">
        <f t="shared" si="199"/>
        <v>1.8471353873773522E-3</v>
      </c>
      <c r="F2153" s="2">
        <f t="shared" si="203"/>
        <v>6.2746838776723537E-3</v>
      </c>
      <c r="G2153" s="2">
        <f t="shared" si="201"/>
        <v>-4.4275484902950015E-3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0.67</v>
      </c>
      <c r="C2154" s="2">
        <f t="shared" si="198"/>
        <v>0.67676841660678155</v>
      </c>
      <c r="D2154" s="2">
        <f t="shared" si="200"/>
        <v>0.67737970762853605</v>
      </c>
      <c r="E2154" s="2">
        <f t="shared" si="199"/>
        <v>-6.112910217545009E-4</v>
      </c>
      <c r="F2154" s="2">
        <f t="shared" si="203"/>
        <v>4.897488897786983E-3</v>
      </c>
      <c r="G2154" s="2">
        <f t="shared" si="201"/>
        <v>-5.5087799195414839E-3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0.67</v>
      </c>
      <c r="C2155" s="2">
        <f t="shared" si="198"/>
        <v>0.67111173712881522</v>
      </c>
      <c r="D2155" s="2">
        <f t="shared" si="200"/>
        <v>0.67683306261901477</v>
      </c>
      <c r="E2155" s="2">
        <f t="shared" si="199"/>
        <v>-5.7213254901995469E-3</v>
      </c>
      <c r="F2155" s="2">
        <f t="shared" si="203"/>
        <v>2.773726020189677E-3</v>
      </c>
      <c r="G2155" s="2">
        <f t="shared" si="201"/>
        <v>-8.4950515103892239E-3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0.68</v>
      </c>
      <c r="C2156" s="2">
        <f t="shared" si="198"/>
        <v>0.66940223910899754</v>
      </c>
      <c r="D2156" s="2">
        <f t="shared" si="200"/>
        <v>0.67706765057316187</v>
      </c>
      <c r="E2156" s="2">
        <f t="shared" si="199"/>
        <v>-7.6654114641643289E-3</v>
      </c>
      <c r="F2156" s="2">
        <f t="shared" si="203"/>
        <v>6.8589852331887597E-4</v>
      </c>
      <c r="G2156" s="2">
        <f t="shared" si="201"/>
        <v>-8.3513099874832041E-3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0.69</v>
      </c>
      <c r="C2157" s="2">
        <f t="shared" si="198"/>
        <v>0.67103266386145954</v>
      </c>
      <c r="D2157" s="2">
        <f t="shared" si="200"/>
        <v>0.67802560238255727</v>
      </c>
      <c r="E2157" s="2">
        <f t="shared" si="199"/>
        <v>-6.9929385210977246E-3</v>
      </c>
      <c r="F2157" s="2">
        <f t="shared" si="203"/>
        <v>-8.498688855644443E-4</v>
      </c>
      <c r="G2157" s="2">
        <f t="shared" si="201"/>
        <v>-6.1430696355332806E-3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0.69</v>
      </c>
      <c r="C2158" s="2">
        <f t="shared" si="198"/>
        <v>0.67241225403661964</v>
      </c>
      <c r="D2158" s="2">
        <f t="shared" si="200"/>
        <v>0.67891259479866417</v>
      </c>
      <c r="E2158" s="2">
        <f t="shared" si="199"/>
        <v>-6.5003407620445319E-3</v>
      </c>
      <c r="F2158" s="2">
        <f t="shared" si="203"/>
        <v>-1.9799632608604621E-3</v>
      </c>
      <c r="G2158" s="2">
        <f t="shared" si="201"/>
        <v>-4.5203775011840698E-3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0.66</v>
      </c>
      <c r="C2159" s="2">
        <f t="shared" si="198"/>
        <v>0.67511806110790895</v>
      </c>
      <c r="D2159" s="2">
        <f t="shared" si="200"/>
        <v>0.67751166185061495</v>
      </c>
      <c r="E2159" s="2">
        <f t="shared" si="199"/>
        <v>-2.3936007427060035E-3</v>
      </c>
      <c r="F2159" s="2">
        <f t="shared" si="203"/>
        <v>-2.0626907572295705E-3</v>
      </c>
      <c r="G2159" s="2">
        <f t="shared" si="201"/>
        <v>-3.3090998547643299E-4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0.64</v>
      </c>
      <c r="C2160" s="2">
        <f t="shared" si="198"/>
        <v>0.6774075901682306</v>
      </c>
      <c r="D2160" s="2">
        <f t="shared" si="200"/>
        <v>0.67473302023205095</v>
      </c>
      <c r="E2160" s="2">
        <f t="shared" si="199"/>
        <v>2.6745699361796493E-3</v>
      </c>
      <c r="F2160" s="2">
        <f t="shared" si="203"/>
        <v>-1.1152386185477267E-3</v>
      </c>
      <c r="G2160" s="2">
        <f t="shared" si="201"/>
        <v>3.789808554727376E-3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0.66</v>
      </c>
      <c r="C2161" s="2">
        <f t="shared" si="198"/>
        <v>0.67934488398850279</v>
      </c>
      <c r="D2161" s="2">
        <f t="shared" si="200"/>
        <v>0.67364168540004721</v>
      </c>
      <c r="E2161" s="2">
        <f t="shared" si="199"/>
        <v>5.7031985884555825E-3</v>
      </c>
      <c r="F2161" s="2">
        <f t="shared" si="203"/>
        <v>2.4844882285293517E-4</v>
      </c>
      <c r="G2161" s="2">
        <f t="shared" si="201"/>
        <v>5.4547497656026473E-3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0.68</v>
      </c>
      <c r="C2162" s="2">
        <f t="shared" si="198"/>
        <v>0.67636874799027158</v>
      </c>
      <c r="D2162" s="2">
        <f t="shared" si="200"/>
        <v>0.67411267166671041</v>
      </c>
      <c r="E2162" s="2">
        <f t="shared" si="199"/>
        <v>2.2560763235611736E-3</v>
      </c>
      <c r="F2162" s="2">
        <f t="shared" si="203"/>
        <v>6.499743229945829E-4</v>
      </c>
      <c r="G2162" s="2">
        <f t="shared" si="201"/>
        <v>1.6061020005665907E-3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0.65</v>
      </c>
      <c r="C2163" s="2">
        <f t="shared" si="198"/>
        <v>0.67231201753022973</v>
      </c>
      <c r="D2163" s="2">
        <f t="shared" si="200"/>
        <v>0.67232654783954671</v>
      </c>
      <c r="E2163" s="2">
        <f t="shared" si="199"/>
        <v>-1.4530309316973522E-5</v>
      </c>
      <c r="F2163" s="2">
        <f t="shared" si="203"/>
        <v>5.1707339653227159E-4</v>
      </c>
      <c r="G2163" s="2">
        <f t="shared" si="201"/>
        <v>-5.3160370584924511E-4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0.64</v>
      </c>
      <c r="C2164" s="2">
        <f t="shared" si="198"/>
        <v>0.67195632252557902</v>
      </c>
      <c r="D2164" s="2">
        <f t="shared" si="200"/>
        <v>0.66993198874032112</v>
      </c>
      <c r="E2164" s="2">
        <f t="shared" si="199"/>
        <v>2.0243337852579035E-3</v>
      </c>
      <c r="F2164" s="2">
        <f t="shared" si="203"/>
        <v>8.1852547427739802E-4</v>
      </c>
      <c r="G2164" s="2">
        <f t="shared" si="201"/>
        <v>1.2058083109805055E-3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0.64</v>
      </c>
      <c r="C2165" s="2">
        <f t="shared" si="198"/>
        <v>0.67165534982933606</v>
      </c>
      <c r="D2165" s="2">
        <f t="shared" si="200"/>
        <v>0.66771480438918629</v>
      </c>
      <c r="E2165" s="2">
        <f t="shared" si="199"/>
        <v>3.9405454401497675E-3</v>
      </c>
      <c r="F2165" s="2">
        <f t="shared" si="203"/>
        <v>1.4429294674518718E-3</v>
      </c>
      <c r="G2165" s="2">
        <f t="shared" si="201"/>
        <v>2.4976159726978957E-3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0.65</v>
      </c>
      <c r="C2166" s="2">
        <f t="shared" si="198"/>
        <v>0.67293914216328443</v>
      </c>
      <c r="D2166" s="2">
        <f t="shared" si="200"/>
        <v>0.66640259665665402</v>
      </c>
      <c r="E2166" s="2">
        <f t="shared" si="199"/>
        <v>6.536545506630409E-3</v>
      </c>
      <c r="F2166" s="2">
        <f t="shared" si="203"/>
        <v>2.4616526752875793E-3</v>
      </c>
      <c r="G2166" s="2">
        <f t="shared" si="201"/>
        <v>4.0748928313428297E-3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0.63</v>
      </c>
      <c r="C2167" s="2">
        <f t="shared" si="198"/>
        <v>0.67556388952277913</v>
      </c>
      <c r="D2167" s="2">
        <f t="shared" si="200"/>
        <v>0.6637061080154204</v>
      </c>
      <c r="E2167" s="2">
        <f t="shared" si="199"/>
        <v>1.1857781507358722E-2</v>
      </c>
      <c r="F2167" s="2">
        <f t="shared" si="203"/>
        <v>4.3408784417018082E-3</v>
      </c>
      <c r="G2167" s="2">
        <f t="shared" si="201"/>
        <v>7.5169030656569141E-3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0.63</v>
      </c>
      <c r="C2168" s="2">
        <f t="shared" si="198"/>
        <v>0.67778482959619768</v>
      </c>
      <c r="D2168" s="2">
        <f t="shared" si="200"/>
        <v>0.66120935927353741</v>
      </c>
      <c r="E2168" s="2">
        <f t="shared" si="199"/>
        <v>1.6575470322660268E-2</v>
      </c>
      <c r="F2168" s="2">
        <f t="shared" si="203"/>
        <v>6.7877968178935008E-3</v>
      </c>
      <c r="G2168" s="2">
        <f t="shared" si="201"/>
        <v>9.7876735047667668E-3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0.63</v>
      </c>
      <c r="C2169" s="2">
        <f t="shared" si="198"/>
        <v>0.67504870196601341</v>
      </c>
      <c r="D2169" s="2">
        <f t="shared" si="200"/>
        <v>0.65889755488290502</v>
      </c>
      <c r="E2169" s="2">
        <f t="shared" si="199"/>
        <v>1.6151147083108386E-2</v>
      </c>
      <c r="F2169" s="2">
        <f t="shared" si="203"/>
        <v>8.6604668709364778E-3</v>
      </c>
      <c r="G2169" s="2">
        <f t="shared" si="201"/>
        <v>7.4906802121719081E-3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0.62</v>
      </c>
      <c r="C2170" s="2">
        <f t="shared" si="198"/>
        <v>0.66965659397124211</v>
      </c>
      <c r="D2170" s="2">
        <f t="shared" si="200"/>
        <v>0.65601625452120838</v>
      </c>
      <c r="E2170" s="2">
        <f t="shared" si="199"/>
        <v>1.3640339450033734E-2</v>
      </c>
      <c r="F2170" s="2">
        <f t="shared" si="203"/>
        <v>9.6564413867559293E-3</v>
      </c>
      <c r="G2170" s="2">
        <f t="shared" si="201"/>
        <v>3.9838980632778045E-3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0.61</v>
      </c>
      <c r="C2171" s="2">
        <f t="shared" si="198"/>
        <v>0.6681709641295126</v>
      </c>
      <c r="D2171" s="2">
        <f t="shared" si="200"/>
        <v>0.65260764307519292</v>
      </c>
      <c r="E2171" s="2">
        <f t="shared" si="199"/>
        <v>1.5563321054319679E-2</v>
      </c>
      <c r="F2171" s="2">
        <f t="shared" si="203"/>
        <v>1.0837817320268679E-2</v>
      </c>
      <c r="G2171" s="2">
        <f t="shared" si="201"/>
        <v>4.7255037340509995E-3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0.59</v>
      </c>
      <c r="C2172" s="2">
        <f t="shared" si="198"/>
        <v>0.66999081580189535</v>
      </c>
      <c r="D2172" s="2">
        <f t="shared" si="200"/>
        <v>0.64797003988443791</v>
      </c>
      <c r="E2172" s="2">
        <f t="shared" si="199"/>
        <v>2.2020775917457436E-2</v>
      </c>
      <c r="F2172" s="2">
        <f t="shared" si="203"/>
        <v>1.3074409039706431E-2</v>
      </c>
      <c r="G2172" s="2">
        <f t="shared" si="201"/>
        <v>8.9463668777510046E-3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5">
        <f>TITRES_STAT!D2176</f>
        <v>0.6</v>
      </c>
      <c r="C2173" s="2">
        <f t="shared" si="198"/>
        <v>0.66691530567852675</v>
      </c>
      <c r="D2173" s="2">
        <f t="shared" si="200"/>
        <v>0.64441670359670178</v>
      </c>
      <c r="E2173" s="2">
        <f t="shared" si="199"/>
        <v>2.249860208182497E-2</v>
      </c>
      <c r="F2173" s="2">
        <f t="shared" si="203"/>
        <v>1.4959247648130138E-2</v>
      </c>
      <c r="G2173" s="2">
        <f t="shared" si="201"/>
        <v>7.5393544336948316E-3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5">
        <f>TITRES_STAT!D2177</f>
        <v>0.59</v>
      </c>
      <c r="C2174" s="2">
        <f t="shared" si="198"/>
        <v>0.66277448942029193</v>
      </c>
      <c r="D2174" s="2">
        <f t="shared" si="200"/>
        <v>0.64038583666361271</v>
      </c>
      <c r="E2174" s="2">
        <f t="shared" si="199"/>
        <v>2.2388652756679228E-2</v>
      </c>
      <c r="F2174" s="2">
        <f t="shared" si="203"/>
        <v>1.6445128669839958E-2</v>
      </c>
      <c r="G2174" s="2">
        <f t="shared" si="201"/>
        <v>5.9435240868392705E-3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5">
        <f>TITRES_STAT!D2178</f>
        <v>0.61</v>
      </c>
      <c r="C2175" s="2">
        <f t="shared" si="198"/>
        <v>0.65927072181717017</v>
      </c>
      <c r="D2175" s="2">
        <f t="shared" si="200"/>
        <v>0.63813503394778959</v>
      </c>
      <c r="E2175" s="2">
        <f t="shared" si="199"/>
        <v>2.1135687869380582E-2</v>
      </c>
      <c r="F2175" s="2">
        <f t="shared" si="203"/>
        <v>1.7383240509748082E-2</v>
      </c>
      <c r="G2175" s="2">
        <f t="shared" si="201"/>
        <v>3.7524473596324999E-3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5">
        <f>TITRES_STAT!D2179</f>
        <v>0.61</v>
      </c>
      <c r="C2176" s="2">
        <f t="shared" si="198"/>
        <v>0.65784445692222093</v>
      </c>
      <c r="D2176" s="2">
        <f t="shared" si="200"/>
        <v>0.63605095735906447</v>
      </c>
      <c r="E2176" s="2">
        <f t="shared" si="199"/>
        <v>2.179349956315646E-2</v>
      </c>
      <c r="F2176" s="2">
        <f t="shared" si="203"/>
        <v>1.8265292320429758E-2</v>
      </c>
      <c r="G2176" s="2">
        <f t="shared" si="201"/>
        <v>3.5282072427267018E-3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5">
        <f>TITRES_STAT!D2180</f>
        <v>0.61</v>
      </c>
      <c r="C2177" s="2">
        <f t="shared" si="198"/>
        <v>0.65356069431880226</v>
      </c>
      <c r="D2177" s="2">
        <f t="shared" si="200"/>
        <v>0.6341212568139486</v>
      </c>
      <c r="E2177" s="2">
        <f t="shared" si="199"/>
        <v>1.9439437504853663E-2</v>
      </c>
      <c r="F2177" s="2">
        <f t="shared" si="203"/>
        <v>1.850012135731454E-2</v>
      </c>
      <c r="G2177" s="2">
        <f t="shared" si="201"/>
        <v>9.3931614753912235E-4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0.61</v>
      </c>
      <c r="C2178" s="2">
        <f t="shared" si="198"/>
        <v>0.64993597211590959</v>
      </c>
      <c r="D2178" s="2">
        <f t="shared" si="200"/>
        <v>0.63233449704995248</v>
      </c>
      <c r="E2178" s="2">
        <f t="shared" si="199"/>
        <v>1.7601475065957106E-2</v>
      </c>
      <c r="F2178" s="2">
        <f t="shared" si="203"/>
        <v>1.8320392099043056E-2</v>
      </c>
      <c r="G2178" s="2">
        <f t="shared" si="201"/>
        <v>-7.1891703308595012E-4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0.61</v>
      </c>
      <c r="C2179" s="2">
        <f t="shared" si="198"/>
        <v>0.64686889948269266</v>
      </c>
      <c r="D2179" s="2">
        <f t="shared" si="200"/>
        <v>0.63068008986106716</v>
      </c>
      <c r="E2179" s="2">
        <f t="shared" si="199"/>
        <v>1.61888096216255E-2</v>
      </c>
      <c r="F2179" s="2">
        <f t="shared" si="203"/>
        <v>1.7894075603559545E-2</v>
      </c>
      <c r="G2179" s="2">
        <f t="shared" si="201"/>
        <v>-1.7052659819340454E-3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0.59</v>
      </c>
      <c r="C2180" s="2">
        <f t="shared" si="198"/>
        <v>0.64273522263920146</v>
      </c>
      <c r="D2180" s="2">
        <f t="shared" si="200"/>
        <v>0.62766674987135851</v>
      </c>
      <c r="E2180" s="2">
        <f t="shared" si="199"/>
        <v>1.5068472767842955E-2</v>
      </c>
      <c r="F2180" s="2">
        <f t="shared" si="203"/>
        <v>1.7328955036416228E-2</v>
      </c>
      <c r="G2180" s="2">
        <f t="shared" si="201"/>
        <v>-2.2604822685732724E-3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0.56999999999999995</v>
      </c>
      <c r="C2181" s="2">
        <f t="shared" si="198"/>
        <v>0.63769903454086274</v>
      </c>
      <c r="D2181" s="2">
        <f t="shared" si="200"/>
        <v>0.62339513876977648</v>
      </c>
      <c r="E2181" s="2">
        <f t="shared" si="199"/>
        <v>1.4303895771086261E-2</v>
      </c>
      <c r="F2181" s="2">
        <f t="shared" si="203"/>
        <v>1.6723943183350236E-2</v>
      </c>
      <c r="G2181" s="2">
        <f t="shared" si="201"/>
        <v>-2.4200474122639745E-3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0.55000000000000004</v>
      </c>
      <c r="C2182" s="2">
        <f t="shared" si="198"/>
        <v>0.63036072153457612</v>
      </c>
      <c r="D2182" s="2">
        <f t="shared" si="200"/>
        <v>0.61795846182386716</v>
      </c>
      <c r="E2182" s="2">
        <f t="shared" si="199"/>
        <v>1.2402259710708963E-2</v>
      </c>
      <c r="F2182" s="2">
        <f t="shared" si="203"/>
        <v>1.5859606488821981E-2</v>
      </c>
      <c r="G2182" s="2">
        <f t="shared" si="201"/>
        <v>-3.4573467781130185E-3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0.55000000000000004</v>
      </c>
      <c r="C2183" s="2">
        <f t="shared" si="198"/>
        <v>0.62568984129848748</v>
      </c>
      <c r="D2183" s="2">
        <f t="shared" si="200"/>
        <v>0.61292450168876589</v>
      </c>
      <c r="E2183" s="2">
        <f t="shared" si="199"/>
        <v>1.2765339609721593E-2</v>
      </c>
      <c r="F2183" s="2">
        <f t="shared" si="203"/>
        <v>1.5240753113001904E-2</v>
      </c>
      <c r="G2183" s="2">
        <f t="shared" si="201"/>
        <v>-2.4754135032803107E-3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0.55000000000000004</v>
      </c>
      <c r="C2184" s="2">
        <f t="shared" si="198"/>
        <v>0.62019909648333549</v>
      </c>
      <c r="D2184" s="2">
        <f t="shared" si="200"/>
        <v>0.60826342748959805</v>
      </c>
      <c r="E2184" s="2">
        <f t="shared" si="199"/>
        <v>1.1935668993737436E-2</v>
      </c>
      <c r="F2184" s="2">
        <f t="shared" si="203"/>
        <v>1.4579736289149011E-2</v>
      </c>
      <c r="G2184" s="2">
        <f t="shared" si="201"/>
        <v>-2.6440672954115754E-3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0.56999999999999995</v>
      </c>
      <c r="C2185" s="2">
        <f t="shared" si="198"/>
        <v>0.6186300047166684</v>
      </c>
      <c r="D2185" s="2">
        <f t="shared" si="200"/>
        <v>0.60542909952740565</v>
      </c>
      <c r="E2185" s="2">
        <f t="shared" si="199"/>
        <v>1.3200905189262757E-2</v>
      </c>
      <c r="F2185" s="2">
        <f t="shared" si="203"/>
        <v>1.4303970069171761E-2</v>
      </c>
      <c r="G2185" s="2">
        <f t="shared" si="201"/>
        <v>-1.1030648799090041E-3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0.56999999999999995</v>
      </c>
      <c r="C2186" s="2">
        <f t="shared" si="198"/>
        <v>0.61730231168333471</v>
      </c>
      <c r="D2186" s="2">
        <f t="shared" si="200"/>
        <v>0.60280472178463484</v>
      </c>
      <c r="E2186" s="2">
        <f t="shared" si="199"/>
        <v>1.449758989869987E-2</v>
      </c>
      <c r="F2186" s="2">
        <f t="shared" si="203"/>
        <v>1.4342694035077383E-2</v>
      </c>
      <c r="G2186" s="2">
        <f t="shared" si="201"/>
        <v>1.548958636224864E-4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0.56999999999999995</v>
      </c>
      <c r="C2187" s="2">
        <f t="shared" si="198"/>
        <v>0.6161788791166678</v>
      </c>
      <c r="D2187" s="2">
        <f t="shared" si="200"/>
        <v>0.60037474239318045</v>
      </c>
      <c r="E2187" s="2">
        <f t="shared" si="199"/>
        <v>1.580413672348735E-2</v>
      </c>
      <c r="F2187" s="2">
        <f t="shared" si="203"/>
        <v>1.4634982572759378E-2</v>
      </c>
      <c r="G2187" s="2">
        <f t="shared" si="201"/>
        <v>1.1691541507279721E-3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0.59</v>
      </c>
      <c r="C2188" s="2">
        <f t="shared" si="198"/>
        <v>0.61522828232948812</v>
      </c>
      <c r="D2188" s="2">
        <f t="shared" si="200"/>
        <v>0.59960624295664855</v>
      </c>
      <c r="E2188" s="2">
        <f t="shared" si="199"/>
        <v>1.5622039372839569E-2</v>
      </c>
      <c r="F2188" s="2">
        <f t="shared" si="203"/>
        <v>1.4832393932775417E-2</v>
      </c>
      <c r="G2188" s="2">
        <f t="shared" si="201"/>
        <v>7.8964544006415206E-4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0.61</v>
      </c>
      <c r="C2189" s="2">
        <f t="shared" si="198"/>
        <v>0.61442393120187455</v>
      </c>
      <c r="D2189" s="2">
        <f t="shared" si="200"/>
        <v>0.60037615088578578</v>
      </c>
      <c r="E2189" s="2">
        <f t="shared" si="199"/>
        <v>1.4047780316088776E-2</v>
      </c>
      <c r="F2189" s="2">
        <f t="shared" si="203"/>
        <v>1.4675471209438089E-2</v>
      </c>
      <c r="G2189" s="2">
        <f t="shared" si="201"/>
        <v>-6.2769089334931312E-4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0.63</v>
      </c>
      <c r="C2190" s="2">
        <f t="shared" si="198"/>
        <v>0.61066640332466315</v>
      </c>
      <c r="D2190" s="2">
        <f t="shared" si="200"/>
        <v>0.6025705100794313</v>
      </c>
      <c r="E2190" s="2">
        <f t="shared" si="199"/>
        <v>8.0958932452318555E-3</v>
      </c>
      <c r="F2190" s="2">
        <f t="shared" si="203"/>
        <v>1.3359555616596843E-2</v>
      </c>
      <c r="G2190" s="2">
        <f t="shared" si="201"/>
        <v>-5.2636623713649879E-3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0.63</v>
      </c>
      <c r="C2191" s="2">
        <f t="shared" ref="C2191:C2254" si="204">$C$4*B2181+C2190*(1-$C$4)</f>
        <v>0.6044100335824073</v>
      </c>
      <c r="D2191" s="2">
        <f t="shared" si="200"/>
        <v>0.60460232414762149</v>
      </c>
      <c r="E2191" s="2">
        <f t="shared" si="199"/>
        <v>-1.9229056521419263E-4</v>
      </c>
      <c r="F2191" s="2">
        <f t="shared" si="203"/>
        <v>1.0649186380234637E-2</v>
      </c>
      <c r="G2191" s="2">
        <f t="shared" si="201"/>
        <v>-1.084147694544883E-2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0.61</v>
      </c>
      <c r="C2192" s="2">
        <f t="shared" si="204"/>
        <v>0.59603925918511391</v>
      </c>
      <c r="D2192" s="2">
        <f t="shared" si="200"/>
        <v>0.60500215198853846</v>
      </c>
      <c r="E2192" s="2">
        <f t="shared" si="199"/>
        <v>-8.9628928034245492E-3</v>
      </c>
      <c r="F2192" s="2">
        <f t="shared" si="203"/>
        <v>6.7267705435028E-3</v>
      </c>
      <c r="G2192" s="2">
        <f t="shared" si="201"/>
        <v>-1.5689663346927347E-2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0.62</v>
      </c>
      <c r="C2193" s="2">
        <f t="shared" si="204"/>
        <v>0.58895629623355794</v>
      </c>
      <c r="D2193" s="2">
        <f t="shared" si="200"/>
        <v>0.60611310369309113</v>
      </c>
      <c r="E2193" s="2">
        <f t="shared" si="199"/>
        <v>-1.7156807459533185E-2</v>
      </c>
      <c r="F2193" s="2">
        <f t="shared" si="203"/>
        <v>1.9500549428956029E-3</v>
      </c>
      <c r="G2193" s="2">
        <f t="shared" si="201"/>
        <v>-1.9106862402428787E-2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0.62</v>
      </c>
      <c r="C2194" s="2">
        <f t="shared" si="204"/>
        <v>0.5829630198899336</v>
      </c>
      <c r="D2194" s="2">
        <f t="shared" si="200"/>
        <v>0.60714176267878806</v>
      </c>
      <c r="E2194" s="2">
        <f t="shared" si="199"/>
        <v>-2.4178742788854457E-2</v>
      </c>
      <c r="F2194" s="2">
        <f t="shared" si="203"/>
        <v>-3.2757046034544096E-3</v>
      </c>
      <c r="G2194" s="2">
        <f t="shared" si="201"/>
        <v>-2.0903038185400048E-2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0.62</v>
      </c>
      <c r="C2195" s="2">
        <f t="shared" si="204"/>
        <v>0.5809687091376361</v>
      </c>
      <c r="D2195" s="2">
        <f t="shared" si="200"/>
        <v>0.60809422470258157</v>
      </c>
      <c r="E2195" s="2">
        <f t="shared" si="199"/>
        <v>-2.7125515564945468E-2</v>
      </c>
      <c r="F2195" s="2">
        <f t="shared" si="203"/>
        <v>-8.0456667957526217E-3</v>
      </c>
      <c r="G2195" s="2">
        <f t="shared" si="201"/>
        <v>-1.9079848769192845E-2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0.62</v>
      </c>
      <c r="C2196" s="2">
        <f t="shared" si="204"/>
        <v>0.57928121542415367</v>
      </c>
      <c r="D2196" s="2">
        <f t="shared" si="200"/>
        <v>0.60897613398387185</v>
      </c>
      <c r="E2196" s="2">
        <f t="shared" si="199"/>
        <v>-2.9694918559718175E-2</v>
      </c>
      <c r="F2196" s="2">
        <f t="shared" si="203"/>
        <v>-1.2375517148545734E-2</v>
      </c>
      <c r="G2196" s="2">
        <f t="shared" si="201"/>
        <v>-1.7319401411172441E-2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0.6</v>
      </c>
      <c r="C2197" s="2">
        <f t="shared" si="204"/>
        <v>0.57785333612813006</v>
      </c>
      <c r="D2197" s="2">
        <f t="shared" si="200"/>
        <v>0.60831123517025165</v>
      </c>
      <c r="E2197" s="2">
        <f t="shared" si="199"/>
        <v>-3.0457899042121594E-2</v>
      </c>
      <c r="F2197" s="2">
        <f t="shared" si="203"/>
        <v>-1.5991993527260908E-2</v>
      </c>
      <c r="G2197" s="2">
        <f t="shared" si="201"/>
        <v>-1.4465905514860686E-2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0.57999999999999996</v>
      </c>
      <c r="C2198" s="2">
        <f t="shared" si="204"/>
        <v>0.57972205364687923</v>
      </c>
      <c r="D2198" s="2">
        <f t="shared" si="200"/>
        <v>0.6062141066391219</v>
      </c>
      <c r="E2198" s="2">
        <f t="shared" si="199"/>
        <v>-2.6492052992242665E-2</v>
      </c>
      <c r="F2198" s="2">
        <f t="shared" si="203"/>
        <v>-1.8092005420257261E-2</v>
      </c>
      <c r="G2198" s="2">
        <f t="shared" si="201"/>
        <v>-8.4000475719854042E-3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0.6</v>
      </c>
      <c r="C2199" s="2">
        <f t="shared" si="204"/>
        <v>0.584380199239667</v>
      </c>
      <c r="D2199" s="2">
        <f t="shared" si="200"/>
        <v>0.60575380244363131</v>
      </c>
      <c r="E2199" s="2">
        <f t="shared" si="199"/>
        <v>-2.1373603203964309E-2</v>
      </c>
      <c r="F2199" s="2">
        <f t="shared" si="203"/>
        <v>-1.874832497699867E-2</v>
      </c>
      <c r="G2199" s="2">
        <f t="shared" si="201"/>
        <v>-2.625278226965639E-3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0.57999999999999996</v>
      </c>
      <c r="C2200" s="2">
        <f t="shared" si="204"/>
        <v>0.59139863012587202</v>
      </c>
      <c r="D2200" s="2">
        <f t="shared" si="200"/>
        <v>0.60384611337373273</v>
      </c>
      <c r="E2200" s="2">
        <f t="shared" si="199"/>
        <v>-1.2447483247860713E-2</v>
      </c>
      <c r="F2200" s="2">
        <f t="shared" si="203"/>
        <v>-1.7488156631171078E-2</v>
      </c>
      <c r="G2200" s="2">
        <f t="shared" si="201"/>
        <v>5.0406733833103651E-3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0.56000000000000005</v>
      </c>
      <c r="C2201" s="2">
        <f t="shared" si="204"/>
        <v>0.59733730241419936</v>
      </c>
      <c r="D2201" s="2">
        <f t="shared" si="200"/>
        <v>0.60059825312382653</v>
      </c>
      <c r="E2201" s="2">
        <f t="shared" si="199"/>
        <v>-3.260950709627175E-3</v>
      </c>
      <c r="F2201" s="2">
        <f t="shared" si="203"/>
        <v>-1.4642715446862299E-2</v>
      </c>
      <c r="G2201" s="2">
        <f t="shared" si="201"/>
        <v>1.1381764737235124E-2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0.57999999999999996</v>
      </c>
      <c r="C2202" s="2">
        <f t="shared" si="204"/>
        <v>0.5992854097350917</v>
      </c>
      <c r="D2202" s="2">
        <f t="shared" si="200"/>
        <v>0.59907245659613573</v>
      </c>
      <c r="E2202" s="2">
        <f t="shared" si="199"/>
        <v>2.1295313895597356E-4</v>
      </c>
      <c r="F2202" s="2">
        <f t="shared" si="203"/>
        <v>-1.1671581729698646E-2</v>
      </c>
      <c r="G2202" s="2">
        <f t="shared" si="201"/>
        <v>1.1884534868654619E-2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0.6</v>
      </c>
      <c r="C2203" s="2">
        <f t="shared" si="204"/>
        <v>0.60247226977584678</v>
      </c>
      <c r="D2203" s="2">
        <f t="shared" si="200"/>
        <v>0.5991411635149404</v>
      </c>
      <c r="E2203" s="2">
        <f t="shared" si="199"/>
        <v>3.3311062609063802E-3</v>
      </c>
      <c r="F2203" s="2">
        <f t="shared" si="203"/>
        <v>-8.6710441315776404E-3</v>
      </c>
      <c r="G2203" s="2">
        <f t="shared" si="201"/>
        <v>1.2002150392484021E-2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0.62</v>
      </c>
      <c r="C2204" s="2">
        <f t="shared" si="204"/>
        <v>0.60516884365648571</v>
      </c>
      <c r="D2204" s="2">
        <f t="shared" si="200"/>
        <v>0.60068626251383372</v>
      </c>
      <c r="E2204" s="2">
        <f t="shared" ref="E2204:E2267" si="205">C2204-D2204</f>
        <v>4.4825811426519868E-3</v>
      </c>
      <c r="F2204" s="2">
        <f t="shared" si="203"/>
        <v>-6.0403190767317153E-3</v>
      </c>
      <c r="G2204" s="2">
        <f t="shared" si="201"/>
        <v>1.0522900219383702E-2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0.63</v>
      </c>
      <c r="C2205" s="2">
        <f t="shared" si="204"/>
        <v>0.60745056001702635</v>
      </c>
      <c r="D2205" s="2">
        <f t="shared" ref="D2205:D2268" si="206">$D$4*B2205+(1-$D$4)*D2204</f>
        <v>0.60285765047577189</v>
      </c>
      <c r="E2205" s="2">
        <f t="shared" si="205"/>
        <v>4.592909541254464E-3</v>
      </c>
      <c r="F2205" s="2">
        <f t="shared" si="203"/>
        <v>-3.9136733531344794E-3</v>
      </c>
      <c r="G2205" s="2">
        <f t="shared" si="201"/>
        <v>8.5065828943889435E-3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0.62</v>
      </c>
      <c r="C2206" s="2">
        <f t="shared" si="204"/>
        <v>0.60938124309133002</v>
      </c>
      <c r="D2206" s="2">
        <f t="shared" si="206"/>
        <v>0.60412745414423319</v>
      </c>
      <c r="E2206" s="2">
        <f t="shared" si="205"/>
        <v>5.2537889470968269E-3</v>
      </c>
      <c r="F2206" s="2">
        <f t="shared" si="203"/>
        <v>-2.080180893088218E-3</v>
      </c>
      <c r="G2206" s="2">
        <f t="shared" si="201"/>
        <v>7.3339698401850449E-3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0.63</v>
      </c>
      <c r="C2207" s="2">
        <f t="shared" si="204"/>
        <v>0.60793797492343304</v>
      </c>
      <c r="D2207" s="2">
        <f t="shared" si="206"/>
        <v>0.60604393902243814</v>
      </c>
      <c r="E2207" s="2">
        <f t="shared" si="205"/>
        <v>1.8940359009949059E-3</v>
      </c>
      <c r="F2207" s="2">
        <f t="shared" si="203"/>
        <v>-1.2853375342715932E-3</v>
      </c>
      <c r="G2207" s="2">
        <f t="shared" si="201"/>
        <v>3.1793734352664992E-3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0.65</v>
      </c>
      <c r="C2208" s="2">
        <f t="shared" si="204"/>
        <v>0.60363982493521251</v>
      </c>
      <c r="D2208" s="2">
        <f t="shared" si="206"/>
        <v>0.60929994353929462</v>
      </c>
      <c r="E2208" s="2">
        <f t="shared" si="205"/>
        <v>-5.6601186040821094E-3</v>
      </c>
      <c r="F2208" s="2">
        <f t="shared" si="203"/>
        <v>-2.1602937482336966E-3</v>
      </c>
      <c r="G2208" s="2">
        <f t="shared" si="201"/>
        <v>-3.4998248558484129E-3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0.66</v>
      </c>
      <c r="C2209" s="2">
        <f t="shared" si="204"/>
        <v>0.60307985186825674</v>
      </c>
      <c r="D2209" s="2">
        <f t="shared" si="206"/>
        <v>0.61305550327712466</v>
      </c>
      <c r="E2209" s="2">
        <f t="shared" si="205"/>
        <v>-9.9756514088679138E-3</v>
      </c>
      <c r="F2209" s="2">
        <f t="shared" si="203"/>
        <v>-3.7233652803605401E-3</v>
      </c>
      <c r="G2209" s="2">
        <f t="shared" si="201"/>
        <v>-6.2522861285073741E-3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0.68</v>
      </c>
      <c r="C2210" s="2">
        <f t="shared" si="204"/>
        <v>0.59952910542698645</v>
      </c>
      <c r="D2210" s="2">
        <f t="shared" si="206"/>
        <v>0.61801435488622658</v>
      </c>
      <c r="E2210" s="2">
        <f t="shared" si="205"/>
        <v>-1.8485249459240127E-2</v>
      </c>
      <c r="F2210" s="2">
        <f t="shared" si="203"/>
        <v>-6.6757421161364582E-3</v>
      </c>
      <c r="G2210" s="2">
        <f t="shared" si="201"/>
        <v>-1.1809507343103669E-2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0.71</v>
      </c>
      <c r="C2211" s="2">
        <f t="shared" si="204"/>
        <v>0.59344770459206542</v>
      </c>
      <c r="D2211" s="2">
        <f t="shared" si="206"/>
        <v>0.62482810637613573</v>
      </c>
      <c r="E2211" s="2">
        <f t="shared" si="205"/>
        <v>-3.1380401784070311E-2</v>
      </c>
      <c r="F2211" s="2">
        <f t="shared" si="203"/>
        <v>-1.1616674049723229E-2</v>
      </c>
      <c r="G2211" s="2">
        <f t="shared" si="201"/>
        <v>-1.9763727734347081E-2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0.72</v>
      </c>
      <c r="C2212" s="2">
        <f t="shared" si="204"/>
        <v>0.59137882696251687</v>
      </c>
      <c r="D2212" s="2">
        <f t="shared" si="206"/>
        <v>0.63187787627419978</v>
      </c>
      <c r="E2212" s="2">
        <f t="shared" si="205"/>
        <v>-4.0499049311682911E-2</v>
      </c>
      <c r="F2212" s="2">
        <f t="shared" si="203"/>
        <v>-1.7393149102115167E-2</v>
      </c>
      <c r="G2212" s="2">
        <f t="shared" ref="G2212:G2275" si="207">E2212-F2212</f>
        <v>-2.3105900209567744E-2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0.72</v>
      </c>
      <c r="C2213" s="2">
        <f t="shared" si="204"/>
        <v>0.59270516127597583</v>
      </c>
      <c r="D2213" s="2">
        <f t="shared" si="206"/>
        <v>0.63840544099462948</v>
      </c>
      <c r="E2213" s="2">
        <f t="shared" si="205"/>
        <v>-4.5700279718653647E-2</v>
      </c>
      <c r="F2213" s="2">
        <f t="shared" ref="F2213:F2276" si="209">(E2213*(2/(10)))+((1-(2/10))*F2212)</f>
        <v>-2.3054575225422865E-2</v>
      </c>
      <c r="G2213" s="2">
        <f t="shared" si="207"/>
        <v>-2.2645704493230782E-2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0.73</v>
      </c>
      <c r="C2214" s="2">
        <f t="shared" si="204"/>
        <v>0.59690436723351803</v>
      </c>
      <c r="D2214" s="2">
        <f t="shared" si="206"/>
        <v>0.64519022314317542</v>
      </c>
      <c r="E2214" s="2">
        <f t="shared" si="205"/>
        <v>-4.8285855909657394E-2</v>
      </c>
      <c r="F2214" s="2">
        <f t="shared" si="209"/>
        <v>-2.8100831362269773E-2</v>
      </c>
      <c r="G2214" s="2">
        <f t="shared" si="207"/>
        <v>-2.0185024547387621E-2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0.73</v>
      </c>
      <c r="C2215" s="2">
        <f t="shared" si="204"/>
        <v>0.60199600304374601</v>
      </c>
      <c r="D2215" s="2">
        <f t="shared" si="206"/>
        <v>0.65147242883627354</v>
      </c>
      <c r="E2215" s="2">
        <f t="shared" si="205"/>
        <v>-4.9476425792527534E-2</v>
      </c>
      <c r="F2215" s="2">
        <f t="shared" si="209"/>
        <v>-3.2375950248321322E-2</v>
      </c>
      <c r="G2215" s="2">
        <f t="shared" si="207"/>
        <v>-1.7100475544206212E-2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0.73</v>
      </c>
      <c r="C2216" s="2">
        <f t="shared" si="204"/>
        <v>0.6047658487293236</v>
      </c>
      <c r="D2216" s="2">
        <f t="shared" si="206"/>
        <v>0.65728928595951253</v>
      </c>
      <c r="E2216" s="2">
        <f t="shared" si="205"/>
        <v>-5.252343723018893E-2</v>
      </c>
      <c r="F2216" s="2">
        <f t="shared" si="209"/>
        <v>-3.6405447644694847E-2</v>
      </c>
      <c r="G2216" s="2">
        <f t="shared" si="207"/>
        <v>-1.6117989585494083E-2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0.71</v>
      </c>
      <c r="C2217" s="2">
        <f t="shared" si="204"/>
        <v>0.60864802584788913</v>
      </c>
      <c r="D2217" s="2">
        <f t="shared" si="206"/>
        <v>0.66119378329584499</v>
      </c>
      <c r="E2217" s="2">
        <f t="shared" si="205"/>
        <v>-5.2545757447955865E-2</v>
      </c>
      <c r="F2217" s="2">
        <f t="shared" si="209"/>
        <v>-3.9633509605347055E-2</v>
      </c>
      <c r="G2217" s="2">
        <f t="shared" si="207"/>
        <v>-1.2912247842608811E-2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0.72</v>
      </c>
      <c r="C2218" s="2">
        <f t="shared" si="204"/>
        <v>0.61500986802513691</v>
      </c>
      <c r="D2218" s="2">
        <f t="shared" si="206"/>
        <v>0.66554979934800462</v>
      </c>
      <c r="E2218" s="2">
        <f t="shared" si="205"/>
        <v>-5.0539931322867715E-2</v>
      </c>
      <c r="F2218" s="2">
        <f t="shared" si="209"/>
        <v>-4.1814793948851188E-2</v>
      </c>
      <c r="G2218" s="2">
        <f t="shared" si="207"/>
        <v>-8.7251373740165269E-3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0.71</v>
      </c>
      <c r="C2219" s="2">
        <f t="shared" si="204"/>
        <v>0.62193142679050051</v>
      </c>
      <c r="D2219" s="2">
        <f t="shared" si="206"/>
        <v>0.66884240680370799</v>
      </c>
      <c r="E2219" s="2">
        <f t="shared" si="205"/>
        <v>-4.6910980013207482E-2</v>
      </c>
      <c r="F2219" s="2">
        <f t="shared" si="209"/>
        <v>-4.283403116172245E-2</v>
      </c>
      <c r="G2219" s="2">
        <f t="shared" si="207"/>
        <v>-4.0769488514850322E-3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0.72</v>
      </c>
      <c r="C2220" s="2">
        <f t="shared" si="204"/>
        <v>0.63086505343811583</v>
      </c>
      <c r="D2220" s="2">
        <f t="shared" si="206"/>
        <v>0.67263185815158144</v>
      </c>
      <c r="E2220" s="2">
        <f t="shared" si="205"/>
        <v>-4.1766804713465611E-2</v>
      </c>
      <c r="F2220" s="2">
        <f t="shared" si="209"/>
        <v>-4.2620585872071085E-2</v>
      </c>
      <c r="G2220" s="2">
        <f t="shared" si="207"/>
        <v>8.5378115860547388E-4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0.73</v>
      </c>
      <c r="C2221" s="2">
        <f t="shared" si="204"/>
        <v>0.64303966060148265</v>
      </c>
      <c r="D2221" s="2">
        <f t="shared" si="206"/>
        <v>0.67688135014035322</v>
      </c>
      <c r="E2221" s="2">
        <f t="shared" si="205"/>
        <v>-3.3841689538870567E-2</v>
      </c>
      <c r="F2221" s="2">
        <f t="shared" si="209"/>
        <v>-4.086480660543098E-2</v>
      </c>
      <c r="G2221" s="2">
        <f t="shared" si="207"/>
        <v>7.0231170665604123E-3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0.73</v>
      </c>
      <c r="C2222" s="2">
        <f t="shared" si="204"/>
        <v>0.65487971281663915</v>
      </c>
      <c r="D2222" s="2">
        <f t="shared" si="206"/>
        <v>0.68081606494477154</v>
      </c>
      <c r="E2222" s="2">
        <f t="shared" si="205"/>
        <v>-2.5936352128132389E-2</v>
      </c>
      <c r="F2222" s="2">
        <f t="shared" si="209"/>
        <v>-3.7879115709971267E-2</v>
      </c>
      <c r="G2222" s="2">
        <f t="shared" si="207"/>
        <v>1.1942763581838878E-2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0.72</v>
      </c>
      <c r="C2223" s="2">
        <f t="shared" si="204"/>
        <v>0.66489821853715614</v>
      </c>
      <c r="D2223" s="2">
        <f t="shared" si="206"/>
        <v>0.68371857865256624</v>
      </c>
      <c r="E2223" s="2">
        <f t="shared" si="205"/>
        <v>-1.8820360115410106E-2</v>
      </c>
      <c r="F2223" s="2">
        <f t="shared" si="209"/>
        <v>-3.4067364591059038E-2</v>
      </c>
      <c r="G2223" s="2">
        <f t="shared" si="207"/>
        <v>1.5247004475648931E-2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0.72</v>
      </c>
      <c r="C2224" s="2">
        <f t="shared" si="204"/>
        <v>0.67491387722374752</v>
      </c>
      <c r="D2224" s="2">
        <f t="shared" si="206"/>
        <v>0.68640609134496877</v>
      </c>
      <c r="E2224" s="2">
        <f t="shared" si="205"/>
        <v>-1.1492214121221256E-2</v>
      </c>
      <c r="F2224" s="2">
        <f t="shared" si="209"/>
        <v>-2.9552334497091482E-2</v>
      </c>
      <c r="G2224" s="2">
        <f t="shared" si="207"/>
        <v>1.8060120375870226E-2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0.73</v>
      </c>
      <c r="C2225" s="2">
        <f t="shared" si="204"/>
        <v>0.683388665343171</v>
      </c>
      <c r="D2225" s="2">
        <f t="shared" si="206"/>
        <v>0.68963526976385991</v>
      </c>
      <c r="E2225" s="2">
        <f t="shared" si="205"/>
        <v>-6.2466044206889171E-3</v>
      </c>
      <c r="F2225" s="2">
        <f t="shared" si="209"/>
        <v>-2.4891188481810968E-2</v>
      </c>
      <c r="G2225" s="2">
        <f t="shared" si="207"/>
        <v>1.8644584061122051E-2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0.73</v>
      </c>
      <c r="C2226" s="2">
        <f t="shared" si="204"/>
        <v>0.69055963990576008</v>
      </c>
      <c r="D2226" s="2">
        <f t="shared" si="206"/>
        <v>0.69262524978135176</v>
      </c>
      <c r="E2226" s="2">
        <f t="shared" si="205"/>
        <v>-2.0656098755916785E-3</v>
      </c>
      <c r="F2226" s="2">
        <f t="shared" si="209"/>
        <v>-2.032607276056711E-2</v>
      </c>
      <c r="G2226" s="2">
        <f t="shared" si="207"/>
        <v>1.8260462884975431E-2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0.75</v>
      </c>
      <c r="C2227" s="2">
        <f t="shared" si="204"/>
        <v>0.69355046453564317</v>
      </c>
      <c r="D2227" s="2">
        <f t="shared" si="206"/>
        <v>0.69687523127902939</v>
      </c>
      <c r="E2227" s="2">
        <f t="shared" si="205"/>
        <v>-3.3247667433862205E-3</v>
      </c>
      <c r="F2227" s="2">
        <f t="shared" si="209"/>
        <v>-1.6925811557130931E-2</v>
      </c>
      <c r="G2227" s="2">
        <f t="shared" si="207"/>
        <v>1.360104481374471E-2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0.78</v>
      </c>
      <c r="C2228" s="2">
        <f t="shared" si="204"/>
        <v>0.69761962383785192</v>
      </c>
      <c r="D2228" s="2">
        <f t="shared" si="206"/>
        <v>0.70303262155465684</v>
      </c>
      <c r="E2228" s="2">
        <f t="shared" si="205"/>
        <v>-5.4129977168049237E-3</v>
      </c>
      <c r="F2228" s="2">
        <f t="shared" si="209"/>
        <v>-1.462324878906573E-2</v>
      </c>
      <c r="G2228" s="2">
        <f t="shared" si="207"/>
        <v>9.2102510722608059E-3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0.78</v>
      </c>
      <c r="C2229" s="2">
        <f t="shared" si="204"/>
        <v>0.699524297093567</v>
      </c>
      <c r="D2229" s="2">
        <f t="shared" si="206"/>
        <v>0.70873390884690457</v>
      </c>
      <c r="E2229" s="2">
        <f t="shared" si="205"/>
        <v>-9.2096117533375654E-3</v>
      </c>
      <c r="F2229" s="2">
        <f t="shared" si="209"/>
        <v>-1.3540521381920098E-2</v>
      </c>
      <c r="G2229" s="2">
        <f t="shared" si="207"/>
        <v>4.3309096285825324E-3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0.75</v>
      </c>
      <c r="C2230" s="2">
        <f t="shared" si="204"/>
        <v>0.70267440523301816</v>
      </c>
      <c r="D2230" s="2">
        <f t="shared" si="206"/>
        <v>0.71179065633972649</v>
      </c>
      <c r="E2230" s="2">
        <f t="shared" si="205"/>
        <v>-9.1162511067083285E-3</v>
      </c>
      <c r="F2230" s="2">
        <f t="shared" si="209"/>
        <v>-1.2655667326877744E-2</v>
      </c>
      <c r="G2230" s="2">
        <f t="shared" si="207"/>
        <v>3.5394162201694158E-3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0.78</v>
      </c>
      <c r="C2231" s="2">
        <f t="shared" si="204"/>
        <v>0.70687834288947693</v>
      </c>
      <c r="D2231" s="2">
        <f t="shared" si="206"/>
        <v>0.71684320031456161</v>
      </c>
      <c r="E2231" s="2">
        <f t="shared" si="205"/>
        <v>-9.9648574250846833E-3</v>
      </c>
      <c r="F2231" s="2">
        <f t="shared" si="209"/>
        <v>-1.2117505346519133E-2</v>
      </c>
      <c r="G2231" s="2">
        <f t="shared" si="207"/>
        <v>2.1526479214344502E-3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0.77</v>
      </c>
      <c r="C2232" s="2">
        <f t="shared" si="204"/>
        <v>0.71043552090648054</v>
      </c>
      <c r="D2232" s="2">
        <f t="shared" si="206"/>
        <v>0.7207807410320014</v>
      </c>
      <c r="E2232" s="2">
        <f t="shared" si="205"/>
        <v>-1.034522012552086E-2</v>
      </c>
      <c r="F2232" s="2">
        <f t="shared" si="209"/>
        <v>-1.176304830231948E-2</v>
      </c>
      <c r="G2232" s="2">
        <f t="shared" si="207"/>
        <v>1.4178281767986203E-3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0.74</v>
      </c>
      <c r="C2233" s="2">
        <f t="shared" si="204"/>
        <v>0.71190697922856039</v>
      </c>
      <c r="D2233" s="2">
        <f t="shared" si="206"/>
        <v>0.72220438984444568</v>
      </c>
      <c r="E2233" s="2">
        <f t="shared" si="205"/>
        <v>-1.0297410615885294E-2</v>
      </c>
      <c r="F2233" s="2">
        <f t="shared" si="209"/>
        <v>-1.1469920765032643E-2</v>
      </c>
      <c r="G2233" s="2">
        <f t="shared" si="207"/>
        <v>1.1725101491473489E-3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0.73</v>
      </c>
      <c r="C2234" s="2">
        <f t="shared" si="204"/>
        <v>0.71315205934724335</v>
      </c>
      <c r="D2234" s="2">
        <f t="shared" si="206"/>
        <v>0.72278184244856081</v>
      </c>
      <c r="E2234" s="2">
        <f t="shared" si="205"/>
        <v>-9.6297831013174573E-3</v>
      </c>
      <c r="F2234" s="2">
        <f t="shared" si="209"/>
        <v>-1.1101893232289606E-2</v>
      </c>
      <c r="G2234" s="2">
        <f t="shared" si="207"/>
        <v>1.4721101309721485E-3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0.7</v>
      </c>
      <c r="C2235" s="2">
        <f t="shared" si="204"/>
        <v>0.71574405021689824</v>
      </c>
      <c r="D2235" s="2">
        <f t="shared" si="206"/>
        <v>0.72109429856348217</v>
      </c>
      <c r="E2235" s="2">
        <f t="shared" si="205"/>
        <v>-5.3502483465839301E-3</v>
      </c>
      <c r="F2235" s="2">
        <f t="shared" si="209"/>
        <v>-9.9515642551484713E-3</v>
      </c>
      <c r="G2235" s="2">
        <f t="shared" si="207"/>
        <v>4.6013159085645412E-3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0.72</v>
      </c>
      <c r="C2236" s="2">
        <f t="shared" si="204"/>
        <v>0.71793727326045242</v>
      </c>
      <c r="D2236" s="2">
        <f t="shared" si="206"/>
        <v>0.72101323941063167</v>
      </c>
      <c r="E2236" s="2">
        <f t="shared" si="205"/>
        <v>-3.0759661501792435E-3</v>
      </c>
      <c r="F2236" s="2">
        <f t="shared" si="209"/>
        <v>-8.5764446341546254E-3</v>
      </c>
      <c r="G2236" s="2">
        <f t="shared" si="207"/>
        <v>5.500478483975382E-3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0.69</v>
      </c>
      <c r="C2237" s="2">
        <f t="shared" si="204"/>
        <v>0.72287000045115213</v>
      </c>
      <c r="D2237" s="2">
        <f t="shared" si="206"/>
        <v>0.71871596241725155</v>
      </c>
      <c r="E2237" s="2">
        <f t="shared" si="205"/>
        <v>4.1540380339005756E-3</v>
      </c>
      <c r="F2237" s="2">
        <f t="shared" si="209"/>
        <v>-6.0303481005435852E-3</v>
      </c>
      <c r="G2237" s="2">
        <f t="shared" si="207"/>
        <v>1.0184386134444161E-2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0.71</v>
      </c>
      <c r="C2238" s="2">
        <f t="shared" si="204"/>
        <v>0.73165923115097486</v>
      </c>
      <c r="D2238" s="2">
        <f t="shared" si="206"/>
        <v>0.71807033557152922</v>
      </c>
      <c r="E2238" s="2">
        <f t="shared" si="205"/>
        <v>1.3588895579445648E-2</v>
      </c>
      <c r="F2238" s="2">
        <f t="shared" si="209"/>
        <v>-2.1064993645457386E-3</v>
      </c>
      <c r="G2238" s="2">
        <f t="shared" si="207"/>
        <v>1.5695394943991386E-2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0.74</v>
      </c>
      <c r="C2239" s="2">
        <f t="shared" si="204"/>
        <v>0.73909627251236332</v>
      </c>
      <c r="D2239" s="2">
        <f t="shared" si="206"/>
        <v>0.71969475515882331</v>
      </c>
      <c r="E2239" s="2">
        <f t="shared" si="205"/>
        <v>1.940151735354001E-2</v>
      </c>
      <c r="F2239" s="2">
        <f t="shared" si="209"/>
        <v>2.1951039790714111E-3</v>
      </c>
      <c r="G2239" s="2">
        <f t="shared" si="207"/>
        <v>1.7206413374468599E-2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0.75</v>
      </c>
      <c r="C2240" s="2">
        <f t="shared" si="204"/>
        <v>0.74077376904892278</v>
      </c>
      <c r="D2240" s="2">
        <f t="shared" si="206"/>
        <v>0.72193958811002157</v>
      </c>
      <c r="E2240" s="2">
        <f t="shared" si="205"/>
        <v>1.8834180938901213E-2</v>
      </c>
      <c r="F2240" s="2">
        <f t="shared" si="209"/>
        <v>5.5229193710373721E-3</v>
      </c>
      <c r="G2240" s="2">
        <f t="shared" si="207"/>
        <v>1.3311261567863841E-2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0.76</v>
      </c>
      <c r="C2241" s="2">
        <f t="shared" si="204"/>
        <v>0.74680857381062693</v>
      </c>
      <c r="D2241" s="2">
        <f t="shared" si="206"/>
        <v>0.72475887787964954</v>
      </c>
      <c r="E2241" s="2">
        <f t="shared" si="205"/>
        <v>2.2049695930977387E-2</v>
      </c>
      <c r="F2241" s="2">
        <f t="shared" si="209"/>
        <v>8.8282746830253764E-3</v>
      </c>
      <c r="G2241" s="2">
        <f t="shared" si="207"/>
        <v>1.322142124795201E-2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0.77</v>
      </c>
      <c r="C2242" s="2">
        <f t="shared" si="204"/>
        <v>0.75037648553206893</v>
      </c>
      <c r="D2242" s="2">
        <f t="shared" si="206"/>
        <v>0.7281100721107866</v>
      </c>
      <c r="E2242" s="2">
        <f t="shared" si="205"/>
        <v>2.2266413421282327E-2</v>
      </c>
      <c r="F2242" s="2">
        <f t="shared" si="209"/>
        <v>1.1515902430676767E-2</v>
      </c>
      <c r="G2242" s="2">
        <f t="shared" si="207"/>
        <v>1.0750510990605561E-2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0.76</v>
      </c>
      <c r="C2243" s="2">
        <f t="shared" si="204"/>
        <v>0.74878010314251986</v>
      </c>
      <c r="D2243" s="2">
        <f t="shared" si="206"/>
        <v>0.7304722889914691</v>
      </c>
      <c r="E2243" s="2">
        <f t="shared" si="205"/>
        <v>1.8307814151050761E-2</v>
      </c>
      <c r="F2243" s="2">
        <f t="shared" si="209"/>
        <v>1.2874284774751566E-2</v>
      </c>
      <c r="G2243" s="2">
        <f t="shared" si="207"/>
        <v>5.4335293762991944E-3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0.76</v>
      </c>
      <c r="C2244" s="2">
        <f t="shared" si="204"/>
        <v>0.74589085650520914</v>
      </c>
      <c r="D2244" s="2">
        <f t="shared" si="206"/>
        <v>0.73265952684395286</v>
      </c>
      <c r="E2244" s="2">
        <f t="shared" si="205"/>
        <v>1.3231329661256286E-2</v>
      </c>
      <c r="F2244" s="2">
        <f t="shared" si="209"/>
        <v>1.2945693752052512E-2</v>
      </c>
      <c r="G2244" s="2">
        <f t="shared" si="207"/>
        <v>2.8563590920377413E-4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0.76</v>
      </c>
      <c r="C2245" s="2">
        <f t="shared" si="204"/>
        <v>0.73883072473517686</v>
      </c>
      <c r="D2245" s="2">
        <f t="shared" si="206"/>
        <v>0.73468474707773412</v>
      </c>
      <c r="E2245" s="2">
        <f t="shared" si="205"/>
        <v>4.1459776574427343E-3</v>
      </c>
      <c r="F2245" s="2">
        <f t="shared" si="209"/>
        <v>1.1185750533130557E-2</v>
      </c>
      <c r="G2245" s="2">
        <f t="shared" si="207"/>
        <v>-7.0397728756878223E-3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0.76</v>
      </c>
      <c r="C2246" s="2">
        <f t="shared" si="204"/>
        <v>0.73593369016053423</v>
      </c>
      <c r="D2246" s="2">
        <f t="shared" si="206"/>
        <v>0.73655995099790195</v>
      </c>
      <c r="E2246" s="2">
        <f t="shared" si="205"/>
        <v>-6.2626083736772031E-4</v>
      </c>
      <c r="F2246" s="2">
        <f t="shared" si="209"/>
        <v>8.8233482590309009E-3</v>
      </c>
      <c r="G2246" s="2">
        <f t="shared" si="207"/>
        <v>-9.4496090963986212E-3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0.76</v>
      </c>
      <c r="C2247" s="2">
        <f t="shared" si="204"/>
        <v>0.7288669685973751</v>
      </c>
      <c r="D2247" s="2">
        <f t="shared" si="206"/>
        <v>0.73829625092398332</v>
      </c>
      <c r="E2247" s="2">
        <f t="shared" si="205"/>
        <v>-9.4292823266082237E-3</v>
      </c>
      <c r="F2247" s="2">
        <f t="shared" si="209"/>
        <v>5.1728221419030758E-3</v>
      </c>
      <c r="G2247" s="2">
        <f t="shared" si="207"/>
        <v>-1.46021044685113E-2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0.76</v>
      </c>
      <c r="C2248" s="2">
        <f t="shared" si="204"/>
        <v>0.72596435804393278</v>
      </c>
      <c r="D2248" s="2">
        <f t="shared" si="206"/>
        <v>0.73990393604072524</v>
      </c>
      <c r="E2248" s="2">
        <f t="shared" si="205"/>
        <v>-1.3939577996792463E-2</v>
      </c>
      <c r="F2248" s="2">
        <f t="shared" si="209"/>
        <v>1.3503421141639682E-3</v>
      </c>
      <c r="G2248" s="2">
        <f t="shared" si="207"/>
        <v>-1.528992011095643E-2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0.76</v>
      </c>
      <c r="C2249" s="2">
        <f t="shared" si="204"/>
        <v>0.72812368757563539</v>
      </c>
      <c r="D2249" s="2">
        <f t="shared" si="206"/>
        <v>0.74139253337104194</v>
      </c>
      <c r="E2249" s="2">
        <f t="shared" si="205"/>
        <v>-1.3268845795406548E-2</v>
      </c>
      <c r="F2249" s="2">
        <f t="shared" si="209"/>
        <v>-1.5734954677501349E-3</v>
      </c>
      <c r="G2249" s="2">
        <f t="shared" si="207"/>
        <v>-1.1695350327656413E-2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0.74</v>
      </c>
      <c r="C2250" s="2">
        <f t="shared" si="204"/>
        <v>0.73148927410246078</v>
      </c>
      <c r="D2250" s="2">
        <f t="shared" si="206"/>
        <v>0.74128938275096468</v>
      </c>
      <c r="E2250" s="2">
        <f t="shared" si="205"/>
        <v>-9.8001086485038913E-3</v>
      </c>
      <c r="F2250" s="2">
        <f t="shared" si="209"/>
        <v>-3.2188181039008862E-3</v>
      </c>
      <c r="G2250" s="2">
        <f t="shared" si="207"/>
        <v>-6.5812905446030051E-3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0.75</v>
      </c>
      <c r="C2251" s="2">
        <f t="shared" si="204"/>
        <v>0.73587553962515906</v>
      </c>
      <c r="D2251" s="2">
        <f t="shared" si="206"/>
        <v>0.7419346136583006</v>
      </c>
      <c r="E2251" s="2">
        <f t="shared" si="205"/>
        <v>-6.0590740331415427E-3</v>
      </c>
      <c r="F2251" s="2">
        <f t="shared" si="209"/>
        <v>-3.7868692897490177E-3</v>
      </c>
      <c r="G2251" s="2">
        <f t="shared" si="207"/>
        <v>-2.2722047433925249E-3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0.74</v>
      </c>
      <c r="C2252" s="2">
        <f t="shared" si="204"/>
        <v>0.7411254566059039</v>
      </c>
      <c r="D2252" s="2">
        <f t="shared" si="206"/>
        <v>0.74179130894287093</v>
      </c>
      <c r="E2252" s="2">
        <f t="shared" si="205"/>
        <v>-6.6585233696703217E-4</v>
      </c>
      <c r="F2252" s="2">
        <f t="shared" si="209"/>
        <v>-3.1626658991926208E-3</v>
      </c>
      <c r="G2252" s="2">
        <f t="shared" si="207"/>
        <v>2.4968135622255886E-3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5">
        <f>TITRES_STAT!D2256</f>
        <v>0.73</v>
      </c>
      <c r="C2253" s="2">
        <f t="shared" si="204"/>
        <v>0.74402923251268793</v>
      </c>
      <c r="D2253" s="2">
        <f t="shared" si="206"/>
        <v>0.74091787865080638</v>
      </c>
      <c r="E2253" s="2">
        <f t="shared" si="205"/>
        <v>3.1113538618815495E-3</v>
      </c>
      <c r="F2253" s="2">
        <f t="shared" si="209"/>
        <v>-1.9078619469777868E-3</v>
      </c>
      <c r="G2253" s="2">
        <f t="shared" si="207"/>
        <v>5.0192158088593359E-3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5">
        <f>TITRES_STAT!D2257</f>
        <v>0.72</v>
      </c>
      <c r="C2254" s="2">
        <f t="shared" si="204"/>
        <v>0.74648627366458209</v>
      </c>
      <c r="D2254" s="2">
        <f t="shared" si="206"/>
        <v>0.73936840615815402</v>
      </c>
      <c r="E2254" s="2">
        <f t="shared" si="205"/>
        <v>7.1178675064280661E-3</v>
      </c>
      <c r="F2254" s="2">
        <f t="shared" si="209"/>
        <v>-1.0271605629661633E-4</v>
      </c>
      <c r="G2254" s="2">
        <f t="shared" si="207"/>
        <v>7.220583562724682E-3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0.69</v>
      </c>
      <c r="C2255" s="2">
        <f t="shared" ref="C2255:C2318" si="210">$C$4*B2245+C2254*(1-$C$4)</f>
        <v>0.74856530848541558</v>
      </c>
      <c r="D2255" s="2">
        <f t="shared" si="206"/>
        <v>0.7357114871834759</v>
      </c>
      <c r="E2255" s="2">
        <f t="shared" si="205"/>
        <v>1.2853821301939683E-2</v>
      </c>
      <c r="F2255" s="2">
        <f t="shared" si="209"/>
        <v>2.4885914153506437E-3</v>
      </c>
      <c r="G2255" s="2">
        <f t="shared" si="207"/>
        <v>1.0365229886589038E-2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5">
        <f>TITRES_STAT!D2259</f>
        <v>0.66</v>
      </c>
      <c r="C2256" s="2">
        <f t="shared" si="210"/>
        <v>0.75032449179535166</v>
      </c>
      <c r="D2256" s="2">
        <f t="shared" si="206"/>
        <v>0.73010322887358881</v>
      </c>
      <c r="E2256" s="2">
        <f t="shared" si="205"/>
        <v>2.022126292176285E-2</v>
      </c>
      <c r="F2256" s="2">
        <f t="shared" si="209"/>
        <v>6.035125716633085E-3</v>
      </c>
      <c r="G2256" s="2">
        <f t="shared" si="207"/>
        <v>1.4186137205129765E-2</v>
      </c>
      <c r="H2256" s="2" t="str">
        <f t="shared" si="208"/>
        <v>Sell</v>
      </c>
    </row>
    <row r="2257" spans="1:8" ht="13.5" x14ac:dyDescent="0.25">
      <c r="A2257" s="3">
        <f>TITRES_STAT!B2260</f>
        <v>45590</v>
      </c>
      <c r="B2257" s="5">
        <f>TITRES_STAT!D2260</f>
        <v>0.68</v>
      </c>
      <c r="C2257" s="2">
        <f t="shared" si="210"/>
        <v>0.75181303151914369</v>
      </c>
      <c r="D2257" s="2">
        <f t="shared" si="206"/>
        <v>0.72639187858665633</v>
      </c>
      <c r="E2257" s="2">
        <f t="shared" si="205"/>
        <v>2.5421152932487368E-2</v>
      </c>
      <c r="F2257" s="2">
        <f t="shared" si="209"/>
        <v>9.9123311598039426E-3</v>
      </c>
      <c r="G2257" s="2">
        <f t="shared" si="207"/>
        <v>1.5508821772683425E-2</v>
      </c>
      <c r="H2257" s="2" t="str">
        <f t="shared" si="208"/>
        <v>Sell</v>
      </c>
    </row>
    <row r="2258" spans="1:8" ht="13.5" x14ac:dyDescent="0.25">
      <c r="A2258" s="3">
        <f>TITRES_STAT!B2261</f>
        <v>45593</v>
      </c>
      <c r="B2258" s="5">
        <f>TITRES_STAT!D2261</f>
        <v>0.71</v>
      </c>
      <c r="C2258" s="2">
        <f t="shared" si="210"/>
        <v>0.75307256513158305</v>
      </c>
      <c r="D2258" s="2">
        <f t="shared" si="206"/>
        <v>0.7251776653580152</v>
      </c>
      <c r="E2258" s="2">
        <f t="shared" si="205"/>
        <v>2.7894899773567849E-2</v>
      </c>
      <c r="F2258" s="2">
        <f t="shared" si="209"/>
        <v>1.3508844882556725E-2</v>
      </c>
      <c r="G2258" s="2">
        <f t="shared" si="207"/>
        <v>1.4386054891011125E-2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5">
        <f>TITRES_STAT!D2262</f>
        <v>0.71</v>
      </c>
      <c r="C2259" s="2">
        <f t="shared" si="210"/>
        <v>0.7541383243421087</v>
      </c>
      <c r="D2259" s="2">
        <f t="shared" si="206"/>
        <v>0.7240533938500141</v>
      </c>
      <c r="E2259" s="2">
        <f t="shared" si="205"/>
        <v>3.0084930492094597E-2</v>
      </c>
      <c r="F2259" s="2">
        <f t="shared" si="209"/>
        <v>1.6824062004464301E-2</v>
      </c>
      <c r="G2259" s="2">
        <f t="shared" si="207"/>
        <v>1.3260868487630296E-2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5">
        <f>TITRES_STAT!D2263</f>
        <v>0.68</v>
      </c>
      <c r="C2260" s="2">
        <f t="shared" si="210"/>
        <v>0.75196319752024576</v>
      </c>
      <c r="D2260" s="2">
        <f t="shared" si="206"/>
        <v>0.72079017949075386</v>
      </c>
      <c r="E2260" s="2">
        <f t="shared" si="205"/>
        <v>3.1173018029491906E-2</v>
      </c>
      <c r="F2260" s="2">
        <f t="shared" si="209"/>
        <v>1.9693853209469824E-2</v>
      </c>
      <c r="G2260" s="2">
        <f t="shared" si="207"/>
        <v>1.1479164820022082E-2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0.71</v>
      </c>
      <c r="C2261" s="2">
        <f t="shared" si="210"/>
        <v>0.75166116713251563</v>
      </c>
      <c r="D2261" s="2">
        <f t="shared" si="206"/>
        <v>0.7199909069358833</v>
      </c>
      <c r="E2261" s="2">
        <f t="shared" si="205"/>
        <v>3.1670260196632327E-2</v>
      </c>
      <c r="F2261" s="2">
        <f t="shared" si="209"/>
        <v>2.2089134606902327E-2</v>
      </c>
      <c r="G2261" s="2">
        <f t="shared" si="207"/>
        <v>9.5811255897300003E-3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0.73</v>
      </c>
      <c r="C2262" s="2">
        <f t="shared" si="210"/>
        <v>0.74986714141982092</v>
      </c>
      <c r="D2262" s="2">
        <f t="shared" si="206"/>
        <v>0.72073232123692899</v>
      </c>
      <c r="E2262" s="2">
        <f t="shared" si="205"/>
        <v>2.913482018289193E-2</v>
      </c>
      <c r="F2262" s="2">
        <f t="shared" si="209"/>
        <v>2.3498271722100249E-2</v>
      </c>
      <c r="G2262" s="2">
        <f t="shared" si="207"/>
        <v>5.6365484607916808E-3</v>
      </c>
      <c r="H2262" s="2" t="str">
        <f t="shared" si="208"/>
        <v>Sell</v>
      </c>
    </row>
    <row r="2263" spans="1:8" ht="13.5" x14ac:dyDescent="0.25">
      <c r="A2263" s="3">
        <f>TITRES_STAT!B2266</f>
        <v>45600</v>
      </c>
      <c r="B2263" s="5">
        <f>TITRES_STAT!D2266</f>
        <v>0.73</v>
      </c>
      <c r="C2263" s="2">
        <f t="shared" si="210"/>
        <v>0.7468106581244639</v>
      </c>
      <c r="D2263" s="2">
        <f t="shared" si="206"/>
        <v>0.72141881596011936</v>
      </c>
      <c r="E2263" s="2">
        <f t="shared" si="205"/>
        <v>2.5391842164344536E-2</v>
      </c>
      <c r="F2263" s="2">
        <f t="shared" si="209"/>
        <v>2.3876985810549107E-2</v>
      </c>
      <c r="G2263" s="2">
        <f t="shared" si="207"/>
        <v>1.5148563537954289E-3</v>
      </c>
      <c r="H2263" s="2" t="str">
        <f t="shared" si="208"/>
        <v>Sell</v>
      </c>
    </row>
    <row r="2264" spans="1:8" ht="13.5" x14ac:dyDescent="0.25">
      <c r="A2264" s="3">
        <f>TITRES_STAT!B2267</f>
        <v>45601</v>
      </c>
      <c r="B2264" s="5">
        <f>TITRES_STAT!D2267</f>
        <v>0.72</v>
      </c>
      <c r="C2264" s="2">
        <f t="shared" si="210"/>
        <v>0.74268594148993095</v>
      </c>
      <c r="D2264" s="2">
        <f t="shared" si="206"/>
        <v>0.72131371848159198</v>
      </c>
      <c r="E2264" s="2">
        <f t="shared" si="205"/>
        <v>2.1372223008338964E-2</v>
      </c>
      <c r="F2264" s="2">
        <f t="shared" si="209"/>
        <v>2.3376033250107082E-2</v>
      </c>
      <c r="G2264" s="2">
        <f t="shared" si="207"/>
        <v>-2.0038102417681176E-3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0.7</v>
      </c>
      <c r="C2265" s="2">
        <f t="shared" si="210"/>
        <v>0.73458041202994151</v>
      </c>
      <c r="D2265" s="2">
        <f t="shared" si="206"/>
        <v>0.71973492451999255</v>
      </c>
      <c r="E2265" s="2">
        <f t="shared" si="205"/>
        <v>1.4845487509948962E-2</v>
      </c>
      <c r="F2265" s="2">
        <f t="shared" si="209"/>
        <v>2.1669924102075459E-2</v>
      </c>
      <c r="G2265" s="2">
        <f t="shared" si="207"/>
        <v>-6.8244365921264968E-3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0.71</v>
      </c>
      <c r="C2266" s="2">
        <f t="shared" si="210"/>
        <v>0.72310650248687358</v>
      </c>
      <c r="D2266" s="2">
        <f t="shared" si="206"/>
        <v>0.71901381899999317</v>
      </c>
      <c r="E2266" s="2">
        <f t="shared" si="205"/>
        <v>4.0926834868804107E-3</v>
      </c>
      <c r="F2266" s="2">
        <f t="shared" si="209"/>
        <v>1.8154475979036449E-2</v>
      </c>
      <c r="G2266" s="2">
        <f t="shared" si="207"/>
        <v>-1.4061792492156038E-2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0.71</v>
      </c>
      <c r="C2267" s="2">
        <f t="shared" si="210"/>
        <v>0.71647473287350849</v>
      </c>
      <c r="D2267" s="2">
        <f t="shared" si="206"/>
        <v>0.71834612870369741</v>
      </c>
      <c r="E2267" s="2">
        <f t="shared" si="205"/>
        <v>-1.8713958301889155E-3</v>
      </c>
      <c r="F2267" s="2">
        <f t="shared" si="209"/>
        <v>1.4149301617191377E-2</v>
      </c>
      <c r="G2267" s="2">
        <f t="shared" si="207"/>
        <v>-1.6020697447380293E-2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0.69</v>
      </c>
      <c r="C2268" s="2">
        <f t="shared" si="210"/>
        <v>0.71547862012373797</v>
      </c>
      <c r="D2268" s="2">
        <f t="shared" si="206"/>
        <v>0.71624641546638645</v>
      </c>
      <c r="E2268" s="2">
        <f t="shared" ref="E2268:E2331" si="211">C2268-D2268</f>
        <v>-7.6779534264848071E-4</v>
      </c>
      <c r="F2268" s="2">
        <f t="shared" si="209"/>
        <v>1.1165882225223406E-2</v>
      </c>
      <c r="G2268" s="2">
        <f t="shared" si="207"/>
        <v>-1.1933677567871887E-2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0.69</v>
      </c>
      <c r="C2269" s="2">
        <f t="shared" si="210"/>
        <v>0.71463575548931679</v>
      </c>
      <c r="D2269" s="2">
        <f t="shared" ref="D2269:D2332" si="212">$D$4*B2269+(1-$D$4)*D2268</f>
        <v>0.71430223654295044</v>
      </c>
      <c r="E2269" s="2">
        <f t="shared" si="211"/>
        <v>3.3351894636635127E-4</v>
      </c>
      <c r="F2269" s="2">
        <f t="shared" si="209"/>
        <v>8.9994095694519941E-3</v>
      </c>
      <c r="G2269" s="2">
        <f t="shared" si="207"/>
        <v>-8.6658906230856429E-3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0.71</v>
      </c>
      <c r="C2270" s="2">
        <f t="shared" si="210"/>
        <v>0.70930717772172969</v>
      </c>
      <c r="D2270" s="2">
        <f t="shared" si="212"/>
        <v>0.71398355235458377</v>
      </c>
      <c r="E2270" s="2">
        <f t="shared" si="211"/>
        <v>-4.6763746328540856E-3</v>
      </c>
      <c r="F2270" s="2">
        <f t="shared" si="209"/>
        <v>6.264252728990778E-3</v>
      </c>
      <c r="G2270" s="2">
        <f t="shared" si="207"/>
        <v>-1.0940627361844864E-2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0.72</v>
      </c>
      <c r="C2271" s="2">
        <f t="shared" si="210"/>
        <v>0.70941376576454052</v>
      </c>
      <c r="D2271" s="2">
        <f t="shared" si="212"/>
        <v>0.71442921514313318</v>
      </c>
      <c r="E2271" s="2">
        <f t="shared" si="211"/>
        <v>-5.0154493785926624E-3</v>
      </c>
      <c r="F2271" s="2">
        <f t="shared" si="209"/>
        <v>4.0083123074740896E-3</v>
      </c>
      <c r="G2271" s="2">
        <f t="shared" si="207"/>
        <v>-9.023761686066752E-3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0.71</v>
      </c>
      <c r="C2272" s="2">
        <f t="shared" si="210"/>
        <v>0.71258087872384201</v>
      </c>
      <c r="D2272" s="2">
        <f t="shared" si="212"/>
        <v>0.71410112513253077</v>
      </c>
      <c r="E2272" s="2">
        <f t="shared" si="211"/>
        <v>-1.5202464086887524E-3</v>
      </c>
      <c r="F2272" s="2">
        <f t="shared" si="209"/>
        <v>2.9026005642415211E-3</v>
      </c>
      <c r="G2272" s="2">
        <f t="shared" si="207"/>
        <v>-4.4228469729302739E-3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0.69</v>
      </c>
      <c r="C2273" s="2">
        <f t="shared" si="210"/>
        <v>0.71526074353555869</v>
      </c>
      <c r="D2273" s="2">
        <f t="shared" si="212"/>
        <v>0.71231585660419516</v>
      </c>
      <c r="E2273" s="2">
        <f t="shared" si="211"/>
        <v>2.9448869313635218E-3</v>
      </c>
      <c r="F2273" s="2">
        <f t="shared" si="209"/>
        <v>2.9110578376659213E-3</v>
      </c>
      <c r="G2273" s="2">
        <f t="shared" si="207"/>
        <v>3.3829093697600437E-5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0.69</v>
      </c>
      <c r="C2274" s="2">
        <f t="shared" si="210"/>
        <v>0.71598985991470343</v>
      </c>
      <c r="D2274" s="2">
        <f t="shared" si="212"/>
        <v>0.71066283018906962</v>
      </c>
      <c r="E2274" s="2">
        <f t="shared" si="211"/>
        <v>5.3270297256338139E-3</v>
      </c>
      <c r="F2274" s="2">
        <f t="shared" si="209"/>
        <v>3.3942522152594998E-3</v>
      </c>
      <c r="G2274" s="2">
        <f t="shared" si="207"/>
        <v>1.9327775103743141E-3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0.66</v>
      </c>
      <c r="C2275" s="2">
        <f t="shared" si="210"/>
        <v>0.7135298814662876</v>
      </c>
      <c r="D2275" s="2">
        <f t="shared" si="212"/>
        <v>0.70691002795284219</v>
      </c>
      <c r="E2275" s="2">
        <f t="shared" si="211"/>
        <v>6.6198535134454062E-3</v>
      </c>
      <c r="F2275" s="2">
        <f t="shared" si="209"/>
        <v>4.0393724748966813E-3</v>
      </c>
      <c r="G2275" s="2">
        <f t="shared" si="207"/>
        <v>2.5804810385487249E-3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0.68</v>
      </c>
      <c r="C2276" s="2">
        <f t="shared" si="210"/>
        <v>0.71298682277916647</v>
      </c>
      <c r="D2276" s="2">
        <f t="shared" si="212"/>
        <v>0.70491669254892797</v>
      </c>
      <c r="E2276" s="2">
        <f t="shared" si="211"/>
        <v>8.0701302302385036E-3</v>
      </c>
      <c r="F2276" s="2">
        <f t="shared" si="209"/>
        <v>4.8455240259650456E-3</v>
      </c>
      <c r="G2276" s="2">
        <f t="shared" ref="G2276:G2339" si="213">E2276-F2276</f>
        <v>3.224606204273458E-3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0.7</v>
      </c>
      <c r="C2277" s="2">
        <f t="shared" si="210"/>
        <v>0.71252731158237159</v>
      </c>
      <c r="D2277" s="2">
        <f t="shared" si="212"/>
        <v>0.70455249310085921</v>
      </c>
      <c r="E2277" s="2">
        <f t="shared" si="211"/>
        <v>7.9748184815123802E-3</v>
      </c>
      <c r="F2277" s="2">
        <f t="shared" ref="F2277:F2340" si="215">(E2277*(2/(10)))+((1-(2/10))*F2276)</f>
        <v>5.471382917074513E-3</v>
      </c>
      <c r="G2277" s="2">
        <f t="shared" si="213"/>
        <v>2.5034355644378671E-3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0.7</v>
      </c>
      <c r="C2278" s="2">
        <f t="shared" si="210"/>
        <v>0.70906157133892977</v>
      </c>
      <c r="D2278" s="2">
        <f t="shared" si="212"/>
        <v>0.70421527138968443</v>
      </c>
      <c r="E2278" s="2">
        <f t="shared" si="211"/>
        <v>4.8462999492453473E-3</v>
      </c>
      <c r="F2278" s="2">
        <f t="shared" si="215"/>
        <v>5.3463663235086799E-3</v>
      </c>
      <c r="G2278" s="2">
        <f t="shared" si="213"/>
        <v>-5.0006637426333253E-4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0.7</v>
      </c>
      <c r="C2279" s="2">
        <f t="shared" si="210"/>
        <v>0.70612902190217131</v>
      </c>
      <c r="D2279" s="2">
        <f t="shared" si="212"/>
        <v>0.70390302906452262</v>
      </c>
      <c r="E2279" s="2">
        <f t="shared" si="211"/>
        <v>2.2259928376486826E-3</v>
      </c>
      <c r="F2279" s="2">
        <f t="shared" si="215"/>
        <v>4.7222916263366804E-3</v>
      </c>
      <c r="G2279" s="2">
        <f t="shared" si="213"/>
        <v>-2.4962987886879978E-3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5">
        <f>TITRES_STAT!D2283</f>
        <v>0.69</v>
      </c>
      <c r="C2280" s="2">
        <f t="shared" si="210"/>
        <v>0.70672455699414494</v>
      </c>
      <c r="D2280" s="2">
        <f t="shared" si="212"/>
        <v>0.70287317505974312</v>
      </c>
      <c r="E2280" s="2">
        <f t="shared" si="211"/>
        <v>3.8513819344018208E-3</v>
      </c>
      <c r="F2280" s="2">
        <f t="shared" si="215"/>
        <v>4.5481096879497083E-3</v>
      </c>
      <c r="G2280" s="2">
        <f t="shared" si="213"/>
        <v>-6.9672775354788757E-4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5">
        <f>TITRES_STAT!D2284</f>
        <v>0.69</v>
      </c>
      <c r="C2281" s="2">
        <f t="shared" si="210"/>
        <v>0.70876693284119952</v>
      </c>
      <c r="D2281" s="2">
        <f t="shared" si="212"/>
        <v>0.70191960653679919</v>
      </c>
      <c r="E2281" s="2">
        <f t="shared" si="211"/>
        <v>6.8473263044003252E-3</v>
      </c>
      <c r="F2281" s="2">
        <f t="shared" si="215"/>
        <v>5.0079530112398319E-3</v>
      </c>
      <c r="G2281" s="2">
        <f t="shared" si="213"/>
        <v>1.8393732931604933E-3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0.67</v>
      </c>
      <c r="C2282" s="2">
        <f t="shared" si="210"/>
        <v>0.70895663548101495</v>
      </c>
      <c r="D2282" s="2">
        <f t="shared" si="212"/>
        <v>0.69955519123777699</v>
      </c>
      <c r="E2282" s="2">
        <f t="shared" si="211"/>
        <v>9.4014442432379663E-3</v>
      </c>
      <c r="F2282" s="2">
        <f t="shared" si="215"/>
        <v>5.8866512576394589E-3</v>
      </c>
      <c r="G2282" s="2">
        <f t="shared" si="213"/>
        <v>3.5147929855985074E-3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0.68</v>
      </c>
      <c r="C2283" s="2">
        <f t="shared" si="210"/>
        <v>0.70604023002239724</v>
      </c>
      <c r="D2283" s="2">
        <f t="shared" si="212"/>
        <v>0.69810665855349729</v>
      </c>
      <c r="E2283" s="2">
        <f t="shared" si="211"/>
        <v>7.933571468899947E-3</v>
      </c>
      <c r="F2283" s="2">
        <f t="shared" si="215"/>
        <v>6.2960352998915571E-3</v>
      </c>
      <c r="G2283" s="2">
        <f t="shared" si="213"/>
        <v>1.6375361690083899E-3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0.68</v>
      </c>
      <c r="C2284" s="2">
        <f t="shared" si="210"/>
        <v>0.70357250232664381</v>
      </c>
      <c r="D2284" s="2">
        <f t="shared" si="212"/>
        <v>0.69676542458657165</v>
      </c>
      <c r="E2284" s="2">
        <f t="shared" si="211"/>
        <v>6.8070777400721649E-3</v>
      </c>
      <c r="F2284" s="2">
        <f t="shared" si="215"/>
        <v>6.3982437879276785E-3</v>
      </c>
      <c r="G2284" s="2">
        <f t="shared" si="213"/>
        <v>4.0883395214448646E-4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0.65</v>
      </c>
      <c r="C2285" s="2">
        <f t="shared" si="210"/>
        <v>0.69686904043023712</v>
      </c>
      <c r="D2285" s="2">
        <f t="shared" si="212"/>
        <v>0.69330131906164039</v>
      </c>
      <c r="E2285" s="2">
        <f t="shared" si="211"/>
        <v>3.5677213685967324E-3</v>
      </c>
      <c r="F2285" s="2">
        <f t="shared" si="215"/>
        <v>5.8321393040614896E-3</v>
      </c>
      <c r="G2285" s="2">
        <f t="shared" si="213"/>
        <v>-2.2644179354647572E-3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0.66</v>
      </c>
      <c r="C2286" s="2">
        <f t="shared" si="210"/>
        <v>0.69427380344096989</v>
      </c>
      <c r="D2286" s="2">
        <f t="shared" si="212"/>
        <v>0.69083455468670407</v>
      </c>
      <c r="E2286" s="2">
        <f t="shared" si="211"/>
        <v>3.4392487542658223E-3</v>
      </c>
      <c r="F2286" s="2">
        <f t="shared" si="215"/>
        <v>5.3535611941023563E-3</v>
      </c>
      <c r="G2286" s="2">
        <f t="shared" si="213"/>
        <v>-1.914312439836534E-3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0.68</v>
      </c>
      <c r="C2287" s="2">
        <f t="shared" si="210"/>
        <v>0.69515475675774385</v>
      </c>
      <c r="D2287" s="2">
        <f t="shared" si="212"/>
        <v>0.69003199508028157</v>
      </c>
      <c r="E2287" s="2">
        <f t="shared" si="211"/>
        <v>5.1227616774622842E-3</v>
      </c>
      <c r="F2287" s="2">
        <f t="shared" si="215"/>
        <v>5.3074012907743419E-3</v>
      </c>
      <c r="G2287" s="2">
        <f t="shared" si="213"/>
        <v>-1.8463961331205772E-4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0.68</v>
      </c>
      <c r="C2288" s="2">
        <f t="shared" si="210"/>
        <v>0.69590017879501409</v>
      </c>
      <c r="D2288" s="2">
        <f t="shared" si="212"/>
        <v>0.68928888433359403</v>
      </c>
      <c r="E2288" s="2">
        <f t="shared" si="211"/>
        <v>6.6112944614200586E-3</v>
      </c>
      <c r="F2288" s="2">
        <f t="shared" si="215"/>
        <v>5.5681799249034858E-3</v>
      </c>
      <c r="G2288" s="2">
        <f t="shared" si="213"/>
        <v>1.0431145365165729E-3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0.68</v>
      </c>
      <c r="C2289" s="2">
        <f t="shared" si="210"/>
        <v>0.69653092051885812</v>
      </c>
      <c r="D2289" s="2">
        <f t="shared" si="212"/>
        <v>0.68860081882740187</v>
      </c>
      <c r="E2289" s="2">
        <f t="shared" si="211"/>
        <v>7.9301016914562483E-3</v>
      </c>
      <c r="F2289" s="2">
        <f t="shared" si="215"/>
        <v>6.0405642782140386E-3</v>
      </c>
      <c r="G2289" s="2">
        <f t="shared" si="213"/>
        <v>1.8895374132422097E-3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0.66</v>
      </c>
      <c r="C2290" s="2">
        <f t="shared" si="210"/>
        <v>0.69552616351595686</v>
      </c>
      <c r="D2290" s="2">
        <f t="shared" si="212"/>
        <v>0.68648223965500177</v>
      </c>
      <c r="E2290" s="2">
        <f t="shared" si="211"/>
        <v>9.0439238609550943E-3</v>
      </c>
      <c r="F2290" s="2">
        <f t="shared" si="215"/>
        <v>6.6412361947622497E-3</v>
      </c>
      <c r="G2290" s="2">
        <f t="shared" si="213"/>
        <v>2.4026876661928445E-3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0.67</v>
      </c>
      <c r="C2291" s="2">
        <f t="shared" si="210"/>
        <v>0.69467598451350199</v>
      </c>
      <c r="D2291" s="2">
        <f t="shared" si="212"/>
        <v>0.68526133301389047</v>
      </c>
      <c r="E2291" s="2">
        <f t="shared" si="211"/>
        <v>9.4146514996115149E-3</v>
      </c>
      <c r="F2291" s="2">
        <f t="shared" si="215"/>
        <v>7.1959192557321033E-3</v>
      </c>
      <c r="G2291" s="2">
        <f t="shared" si="213"/>
        <v>2.2187322438794116E-3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0.66</v>
      </c>
      <c r="C2292" s="2">
        <f t="shared" si="210"/>
        <v>0.69087967920373239</v>
      </c>
      <c r="D2292" s="2">
        <f t="shared" si="212"/>
        <v>0.68339012316100967</v>
      </c>
      <c r="E2292" s="2">
        <f t="shared" si="211"/>
        <v>7.4895560427227226E-3</v>
      </c>
      <c r="F2292" s="2">
        <f t="shared" si="215"/>
        <v>7.254646613130228E-3</v>
      </c>
      <c r="G2292" s="2">
        <f t="shared" si="213"/>
        <v>2.3490942959249455E-4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0.65</v>
      </c>
      <c r="C2293" s="2">
        <f t="shared" si="210"/>
        <v>0.68920588240315817</v>
      </c>
      <c r="D2293" s="2">
        <f t="shared" si="212"/>
        <v>0.68091678070463857</v>
      </c>
      <c r="E2293" s="2">
        <f t="shared" si="211"/>
        <v>8.2891016985195964E-3</v>
      </c>
      <c r="F2293" s="2">
        <f t="shared" si="215"/>
        <v>7.4615376302081026E-3</v>
      </c>
      <c r="G2293" s="2">
        <f t="shared" si="213"/>
        <v>8.2756406831149387E-4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0.67</v>
      </c>
      <c r="C2294" s="2">
        <f t="shared" si="210"/>
        <v>0.68778959280267238</v>
      </c>
      <c r="D2294" s="2">
        <f t="shared" si="212"/>
        <v>0.68010813028207273</v>
      </c>
      <c r="E2294" s="2">
        <f t="shared" si="211"/>
        <v>7.6814625205996467E-3</v>
      </c>
      <c r="F2294" s="2">
        <f t="shared" si="215"/>
        <v>7.5055226082864123E-3</v>
      </c>
      <c r="G2294" s="2">
        <f t="shared" si="213"/>
        <v>1.7593991231323446E-4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0.67</v>
      </c>
      <c r="C2295" s="2">
        <f t="shared" si="210"/>
        <v>0.68197580929456891</v>
      </c>
      <c r="D2295" s="2">
        <f t="shared" si="212"/>
        <v>0.67935937989080808</v>
      </c>
      <c r="E2295" s="2">
        <f t="shared" si="211"/>
        <v>2.6164294037608338E-3</v>
      </c>
      <c r="F2295" s="2">
        <f t="shared" si="215"/>
        <v>6.5277039673812967E-3</v>
      </c>
      <c r="G2295" s="2">
        <f t="shared" si="213"/>
        <v>-3.911274563620463E-3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0.66</v>
      </c>
      <c r="C2296" s="2">
        <f t="shared" si="210"/>
        <v>0.67859491555694296</v>
      </c>
      <c r="D2296" s="2">
        <f t="shared" si="212"/>
        <v>0.6779253517507482</v>
      </c>
      <c r="E2296" s="2">
        <f t="shared" si="211"/>
        <v>6.6956380619476175E-4</v>
      </c>
      <c r="F2296" s="2">
        <f t="shared" si="215"/>
        <v>5.3560759351439901E-3</v>
      </c>
      <c r="G2296" s="2">
        <f t="shared" si="213"/>
        <v>-4.6865121289492283E-3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0.64</v>
      </c>
      <c r="C2297" s="2">
        <f t="shared" si="210"/>
        <v>0.67881108239433641</v>
      </c>
      <c r="D2297" s="2">
        <f t="shared" si="212"/>
        <v>0.67511606643587796</v>
      </c>
      <c r="E2297" s="2">
        <f t="shared" si="211"/>
        <v>3.6950159584584474E-3</v>
      </c>
      <c r="F2297" s="2">
        <f t="shared" si="215"/>
        <v>5.0238639398068816E-3</v>
      </c>
      <c r="G2297" s="2">
        <f t="shared" si="213"/>
        <v>-1.3288479813484341E-3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0.64</v>
      </c>
      <c r="C2298" s="2">
        <f t="shared" si="210"/>
        <v>0.67899399279520778</v>
      </c>
      <c r="D2298" s="2">
        <f t="shared" si="212"/>
        <v>0.67251487632951668</v>
      </c>
      <c r="E2298" s="2">
        <f t="shared" si="211"/>
        <v>6.4791164656911038E-3</v>
      </c>
      <c r="F2298" s="2">
        <f t="shared" si="215"/>
        <v>5.3149144449837265E-3</v>
      </c>
      <c r="G2298" s="2">
        <f t="shared" si="213"/>
        <v>1.1642020207073773E-3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0.64</v>
      </c>
      <c r="C2299" s="2">
        <f t="shared" si="210"/>
        <v>0.67914876313440664</v>
      </c>
      <c r="D2299" s="2">
        <f t="shared" si="212"/>
        <v>0.67010636697177473</v>
      </c>
      <c r="E2299" s="2">
        <f t="shared" si="211"/>
        <v>9.042396162631916E-3</v>
      </c>
      <c r="F2299" s="2">
        <f t="shared" si="215"/>
        <v>6.0604107885133653E-3</v>
      </c>
      <c r="G2299" s="2">
        <f t="shared" si="213"/>
        <v>2.9819853741185507E-3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0.63</v>
      </c>
      <c r="C2300" s="2">
        <f t="shared" si="210"/>
        <v>0.67620279957526719</v>
      </c>
      <c r="D2300" s="2">
        <f t="shared" si="212"/>
        <v>0.66713552497386541</v>
      </c>
      <c r="E2300" s="2">
        <f t="shared" si="211"/>
        <v>9.0672746014017758E-3</v>
      </c>
      <c r="F2300" s="2">
        <f t="shared" si="215"/>
        <v>6.6617835510910479E-3</v>
      </c>
      <c r="G2300" s="2">
        <f t="shared" si="213"/>
        <v>2.4054910503107279E-3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0.63</v>
      </c>
      <c r="C2301" s="2">
        <f t="shared" si="210"/>
        <v>0.67524852271753377</v>
      </c>
      <c r="D2301" s="2">
        <f t="shared" si="212"/>
        <v>0.66438474534617165</v>
      </c>
      <c r="E2301" s="2">
        <f t="shared" si="211"/>
        <v>1.0863777371362127E-2</v>
      </c>
      <c r="F2301" s="2">
        <f t="shared" si="215"/>
        <v>7.5021823151452637E-3</v>
      </c>
      <c r="G2301" s="2">
        <f t="shared" si="213"/>
        <v>3.361595056216863E-3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0.62</v>
      </c>
      <c r="C2302" s="2">
        <f t="shared" si="210"/>
        <v>0.67290259614560555</v>
      </c>
      <c r="D2302" s="2">
        <f t="shared" si="212"/>
        <v>0.66109698643164039</v>
      </c>
      <c r="E2302" s="2">
        <f t="shared" si="211"/>
        <v>1.1805609713965159E-2</v>
      </c>
      <c r="F2302" s="2">
        <f t="shared" si="215"/>
        <v>8.3628677949092421E-3</v>
      </c>
      <c r="G2302" s="2">
        <f t="shared" si="213"/>
        <v>3.4427419190559173E-3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0.64</v>
      </c>
      <c r="C2303" s="2">
        <f t="shared" si="210"/>
        <v>0.66937911981551235</v>
      </c>
      <c r="D2303" s="2">
        <f t="shared" si="212"/>
        <v>0.65953424669596339</v>
      </c>
      <c r="E2303" s="2">
        <f t="shared" si="211"/>
        <v>9.8448731195489581E-3</v>
      </c>
      <c r="F2303" s="2">
        <f t="shared" si="215"/>
        <v>8.6592688598371853E-3</v>
      </c>
      <c r="G2303" s="2">
        <f t="shared" si="213"/>
        <v>1.1856042597117727E-3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0.65</v>
      </c>
      <c r="C2304" s="2">
        <f t="shared" si="210"/>
        <v>0.66947463984389499</v>
      </c>
      <c r="D2304" s="2">
        <f t="shared" si="212"/>
        <v>0.65882800619996607</v>
      </c>
      <c r="E2304" s="2">
        <f t="shared" si="211"/>
        <v>1.0646633643928927E-2</v>
      </c>
      <c r="F2304" s="2">
        <f t="shared" si="215"/>
        <v>9.056741816655535E-3</v>
      </c>
      <c r="G2304" s="2">
        <f t="shared" si="213"/>
        <v>1.5898918272733917E-3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0.65</v>
      </c>
      <c r="C2305" s="2">
        <f t="shared" si="210"/>
        <v>0.66955546448329573</v>
      </c>
      <c r="D2305" s="2">
        <f t="shared" si="212"/>
        <v>0.65817407981478337</v>
      </c>
      <c r="E2305" s="2">
        <f t="shared" si="211"/>
        <v>1.1381384668512351E-2</v>
      </c>
      <c r="F2305" s="2">
        <f t="shared" si="215"/>
        <v>9.5216703870268996E-3</v>
      </c>
      <c r="G2305" s="2">
        <f t="shared" si="213"/>
        <v>1.8597142814854514E-3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0.65</v>
      </c>
      <c r="C2306" s="2">
        <f t="shared" si="210"/>
        <v>0.66808539302432723</v>
      </c>
      <c r="D2306" s="2">
        <f t="shared" si="212"/>
        <v>0.65756859242109578</v>
      </c>
      <c r="E2306" s="2">
        <f t="shared" si="211"/>
        <v>1.0516800603231458E-2</v>
      </c>
      <c r="F2306" s="2">
        <f t="shared" si="215"/>
        <v>9.7206964302678119E-3</v>
      </c>
      <c r="G2306" s="2">
        <f t="shared" si="213"/>
        <v>7.9610417296364575E-4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0.63</v>
      </c>
      <c r="C2307" s="2">
        <f t="shared" si="210"/>
        <v>0.66376456332827694</v>
      </c>
      <c r="D2307" s="2">
        <f t="shared" si="212"/>
        <v>0.65552647446397749</v>
      </c>
      <c r="E2307" s="2">
        <f t="shared" si="211"/>
        <v>8.2380888642994421E-3</v>
      </c>
      <c r="F2307" s="2">
        <f t="shared" si="215"/>
        <v>9.4241749170741393E-3</v>
      </c>
      <c r="G2307" s="2">
        <f t="shared" si="213"/>
        <v>-1.1860860527746972E-3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0.63</v>
      </c>
      <c r="C2308" s="2">
        <f t="shared" si="210"/>
        <v>0.66010847666238814</v>
      </c>
      <c r="D2308" s="2">
        <f t="shared" si="212"/>
        <v>0.65363562450368284</v>
      </c>
      <c r="E2308" s="2">
        <f t="shared" si="211"/>
        <v>6.4728521587053001E-3</v>
      </c>
      <c r="F2308" s="2">
        <f t="shared" si="215"/>
        <v>8.8339103654003718E-3</v>
      </c>
      <c r="G2308" s="2">
        <f t="shared" si="213"/>
        <v>-2.3610582066950717E-3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0.65</v>
      </c>
      <c r="C2309" s="2">
        <f t="shared" si="210"/>
        <v>0.65701486486817462</v>
      </c>
      <c r="D2309" s="2">
        <f t="shared" si="212"/>
        <v>0.6533663189848915</v>
      </c>
      <c r="E2309" s="2">
        <f t="shared" si="211"/>
        <v>3.6485458832831164E-3</v>
      </c>
      <c r="F2309" s="2">
        <f t="shared" si="215"/>
        <v>7.7968374689769216E-3</v>
      </c>
      <c r="G2309" s="2">
        <f t="shared" si="213"/>
        <v>-4.1482915856938052E-3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0.65</v>
      </c>
      <c r="C2310" s="2">
        <f t="shared" si="210"/>
        <v>0.65285873181153231</v>
      </c>
      <c r="D2310" s="2">
        <f t="shared" si="212"/>
        <v>0.6531169620230477</v>
      </c>
      <c r="E2310" s="2">
        <f t="shared" si="211"/>
        <v>-2.5823021151538672E-4</v>
      </c>
      <c r="F2310" s="2">
        <f t="shared" si="215"/>
        <v>6.1858239328784603E-3</v>
      </c>
      <c r="G2310" s="2">
        <f t="shared" si="213"/>
        <v>-6.444054144393847E-3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0.65</v>
      </c>
      <c r="C2311" s="2">
        <f t="shared" si="210"/>
        <v>0.64934200384052732</v>
      </c>
      <c r="D2311" s="2">
        <f t="shared" si="212"/>
        <v>0.65288607594726644</v>
      </c>
      <c r="E2311" s="2">
        <f t="shared" si="211"/>
        <v>-3.5440721067391268E-3</v>
      </c>
      <c r="F2311" s="2">
        <f t="shared" si="215"/>
        <v>4.2398447249549429E-3</v>
      </c>
      <c r="G2311" s="2">
        <f t="shared" si="213"/>
        <v>-7.7839168316940696E-3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0.64</v>
      </c>
      <c r="C2312" s="2">
        <f t="shared" si="210"/>
        <v>0.64482784940352311</v>
      </c>
      <c r="D2312" s="2">
        <f t="shared" si="212"/>
        <v>0.65193155180302453</v>
      </c>
      <c r="E2312" s="2">
        <f t="shared" si="211"/>
        <v>-7.1037023995014215E-3</v>
      </c>
      <c r="F2312" s="2">
        <f t="shared" si="215"/>
        <v>1.9711353000636698E-3</v>
      </c>
      <c r="G2312" s="2">
        <f t="shared" si="213"/>
        <v>-9.0748376995650921E-3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0.62</v>
      </c>
      <c r="C2313" s="2">
        <f t="shared" si="210"/>
        <v>0.64408510334144264</v>
      </c>
      <c r="D2313" s="2">
        <f t="shared" si="212"/>
        <v>0.64956625166946713</v>
      </c>
      <c r="E2313" s="2">
        <f t="shared" si="211"/>
        <v>-5.4811483280244877E-3</v>
      </c>
      <c r="F2313" s="2">
        <f t="shared" si="215"/>
        <v>4.8067857444603827E-4</v>
      </c>
      <c r="G2313" s="2">
        <f t="shared" si="213"/>
        <v>-5.9618269024705262E-3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0.6</v>
      </c>
      <c r="C2314" s="2">
        <f t="shared" si="210"/>
        <v>0.64499508744275913</v>
      </c>
      <c r="D2314" s="2">
        <f t="shared" si="212"/>
        <v>0.6458946774717288</v>
      </c>
      <c r="E2314" s="2">
        <f t="shared" si="211"/>
        <v>-8.9959002896966567E-4</v>
      </c>
      <c r="F2314" s="2">
        <f t="shared" si="215"/>
        <v>2.0462485376289749E-4</v>
      </c>
      <c r="G2314" s="2">
        <f t="shared" si="213"/>
        <v>-1.1042148827325631E-3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0.61</v>
      </c>
      <c r="C2315" s="2">
        <f t="shared" si="210"/>
        <v>0.64576507399002692</v>
      </c>
      <c r="D2315" s="2">
        <f t="shared" si="212"/>
        <v>0.643235812473823</v>
      </c>
      <c r="E2315" s="2">
        <f t="shared" si="211"/>
        <v>2.5292615162039178E-3</v>
      </c>
      <c r="F2315" s="2">
        <f t="shared" si="215"/>
        <v>6.6955218625110158E-4</v>
      </c>
      <c r="G2315" s="2">
        <f t="shared" si="213"/>
        <v>1.8597093299528161E-3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0.62</v>
      </c>
      <c r="C2316" s="2">
        <f t="shared" si="210"/>
        <v>0.64641660106848431</v>
      </c>
      <c r="D2316" s="2">
        <f t="shared" si="212"/>
        <v>0.64151464117946577</v>
      </c>
      <c r="E2316" s="2">
        <f t="shared" si="211"/>
        <v>4.9019598890185367E-3</v>
      </c>
      <c r="F2316" s="2">
        <f t="shared" si="215"/>
        <v>1.5160337268045887E-3</v>
      </c>
      <c r="G2316" s="2">
        <f t="shared" si="213"/>
        <v>3.385926162213948E-3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0.62</v>
      </c>
      <c r="C2317" s="2">
        <f t="shared" si="210"/>
        <v>0.64389097013487129</v>
      </c>
      <c r="D2317" s="2">
        <f t="shared" si="212"/>
        <v>0.63992096405506094</v>
      </c>
      <c r="E2317" s="2">
        <f t="shared" si="211"/>
        <v>3.9700060798103509E-3</v>
      </c>
      <c r="F2317" s="2">
        <f t="shared" si="215"/>
        <v>2.0068281974057415E-3</v>
      </c>
      <c r="G2317" s="2">
        <f t="shared" si="213"/>
        <v>1.9631778824046094E-3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0.62</v>
      </c>
      <c r="C2318" s="2">
        <f t="shared" si="210"/>
        <v>0.64175389780642955</v>
      </c>
      <c r="D2318" s="2">
        <f t="shared" si="212"/>
        <v>0.63844533708801943</v>
      </c>
      <c r="E2318" s="2">
        <f t="shared" si="211"/>
        <v>3.3085607184101251E-3</v>
      </c>
      <c r="F2318" s="2">
        <f t="shared" si="215"/>
        <v>2.2671747016066186E-3</v>
      </c>
      <c r="G2318" s="2">
        <f t="shared" si="213"/>
        <v>1.0413860168035066E-3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0.62</v>
      </c>
      <c r="C2319" s="2">
        <f t="shared" ref="C2319:C2382" si="216">$C$4*B2309+C2318*(1-$C$4)</f>
        <v>0.64302252891313272</v>
      </c>
      <c r="D2319" s="2">
        <f t="shared" si="212"/>
        <v>0.63707901582224025</v>
      </c>
      <c r="E2319" s="2">
        <f t="shared" si="211"/>
        <v>5.9435130908924716E-3</v>
      </c>
      <c r="F2319" s="2">
        <f t="shared" si="215"/>
        <v>3.0024423794637895E-3</v>
      </c>
      <c r="G2319" s="2">
        <f t="shared" si="213"/>
        <v>2.9410707114286821E-3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0.6</v>
      </c>
      <c r="C2320" s="2">
        <f t="shared" si="216"/>
        <v>0.64409598600342</v>
      </c>
      <c r="D2320" s="2">
        <f t="shared" si="212"/>
        <v>0.63433242205762985</v>
      </c>
      <c r="E2320" s="2">
        <f t="shared" si="211"/>
        <v>9.7635639457901435E-3</v>
      </c>
      <c r="F2320" s="2">
        <f t="shared" si="215"/>
        <v>4.3546666927290608E-3</v>
      </c>
      <c r="G2320" s="2">
        <f t="shared" si="213"/>
        <v>5.4088972530610827E-3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5">
        <f>TITRES_STAT!D2324</f>
        <v>0.6</v>
      </c>
      <c r="C2321" s="2">
        <f t="shared" si="216"/>
        <v>0.64500429584904762</v>
      </c>
      <c r="D2321" s="2">
        <f t="shared" si="212"/>
        <v>0.63178927968299059</v>
      </c>
      <c r="E2321" s="2">
        <f t="shared" si="211"/>
        <v>1.3215016166057025E-2</v>
      </c>
      <c r="F2321" s="2">
        <f t="shared" si="215"/>
        <v>6.1267365873946544E-3</v>
      </c>
      <c r="G2321" s="2">
        <f t="shared" si="213"/>
        <v>7.0882795786623709E-3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5">
        <f>TITRES_STAT!D2325</f>
        <v>0.62</v>
      </c>
      <c r="C2322" s="2">
        <f t="shared" si="216"/>
        <v>0.64423440417996336</v>
      </c>
      <c r="D2322" s="2">
        <f t="shared" si="212"/>
        <v>0.63091599970647272</v>
      </c>
      <c r="E2322" s="2">
        <f t="shared" si="211"/>
        <v>1.3318404473490641E-2</v>
      </c>
      <c r="F2322" s="2">
        <f t="shared" si="215"/>
        <v>7.5650701646138522E-3</v>
      </c>
      <c r="G2322" s="2">
        <f t="shared" si="213"/>
        <v>5.7533343088767893E-3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0.64</v>
      </c>
      <c r="C2323" s="2">
        <f t="shared" si="216"/>
        <v>0.64050603430612285</v>
      </c>
      <c r="D2323" s="2">
        <f t="shared" si="212"/>
        <v>0.63158888861710438</v>
      </c>
      <c r="E2323" s="2">
        <f t="shared" si="211"/>
        <v>8.9171456890184686E-3</v>
      </c>
      <c r="F2323" s="2">
        <f t="shared" si="215"/>
        <v>7.8354852694947751E-3</v>
      </c>
      <c r="G2323" s="2">
        <f t="shared" si="213"/>
        <v>1.0816604195236935E-3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0.62</v>
      </c>
      <c r="C2324" s="2">
        <f t="shared" si="216"/>
        <v>0.63427433672056543</v>
      </c>
      <c r="D2324" s="2">
        <f t="shared" si="212"/>
        <v>0.63073045242324477</v>
      </c>
      <c r="E2324" s="2">
        <f t="shared" si="211"/>
        <v>3.5438842973206652E-3</v>
      </c>
      <c r="F2324" s="2">
        <f t="shared" si="215"/>
        <v>6.9771650750599535E-3</v>
      </c>
      <c r="G2324" s="2">
        <f t="shared" si="213"/>
        <v>-3.4332807777392883E-3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0.6</v>
      </c>
      <c r="C2325" s="2">
        <f t="shared" si="216"/>
        <v>0.63053982337893988</v>
      </c>
      <c r="D2325" s="2">
        <f t="shared" si="212"/>
        <v>0.62845412261411548</v>
      </c>
      <c r="E2325" s="2">
        <f t="shared" si="211"/>
        <v>2.0857007648243941E-3</v>
      </c>
      <c r="F2325" s="2">
        <f t="shared" si="215"/>
        <v>5.9988722130128415E-3</v>
      </c>
      <c r="G2325" s="2">
        <f t="shared" si="213"/>
        <v>-3.9131714481884473E-3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0.62</v>
      </c>
      <c r="C2326" s="2">
        <f t="shared" si="216"/>
        <v>0.62891831208987226</v>
      </c>
      <c r="D2326" s="2">
        <f t="shared" si="212"/>
        <v>0.62782789130936623</v>
      </c>
      <c r="E2326" s="2">
        <f t="shared" si="211"/>
        <v>1.0904207805060295E-3</v>
      </c>
      <c r="F2326" s="2">
        <f t="shared" si="215"/>
        <v>5.0171819265114794E-3</v>
      </c>
      <c r="G2326" s="2">
        <f t="shared" si="213"/>
        <v>-3.9267611460054499E-3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0.6</v>
      </c>
      <c r="C2327" s="2">
        <f t="shared" si="216"/>
        <v>0.62754626407604575</v>
      </c>
      <c r="D2327" s="2">
        <f t="shared" si="212"/>
        <v>0.62576656602719094</v>
      </c>
      <c r="E2327" s="2">
        <f t="shared" si="211"/>
        <v>1.7796980488548053E-3</v>
      </c>
      <c r="F2327" s="2">
        <f t="shared" si="215"/>
        <v>4.3696851509801441E-3</v>
      </c>
      <c r="G2327" s="2">
        <f t="shared" si="213"/>
        <v>-2.5899871021253388E-3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0.6</v>
      </c>
      <c r="C2328" s="2">
        <f t="shared" si="216"/>
        <v>0.62638530037203877</v>
      </c>
      <c r="D2328" s="2">
        <f t="shared" si="212"/>
        <v>0.62385793150665825</v>
      </c>
      <c r="E2328" s="2">
        <f t="shared" si="211"/>
        <v>2.5273688653805193E-3</v>
      </c>
      <c r="F2328" s="2">
        <f t="shared" si="215"/>
        <v>4.0012218938602195E-3</v>
      </c>
      <c r="G2328" s="2">
        <f t="shared" si="213"/>
        <v>-1.4738530284797002E-3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0.62</v>
      </c>
      <c r="C2329" s="2">
        <f t="shared" si="216"/>
        <v>0.62540294646864825</v>
      </c>
      <c r="D2329" s="2">
        <f t="shared" si="212"/>
        <v>0.62357215880246131</v>
      </c>
      <c r="E2329" s="2">
        <f t="shared" si="211"/>
        <v>1.8307876661869393E-3</v>
      </c>
      <c r="F2329" s="2">
        <f t="shared" si="215"/>
        <v>3.567135048325564E-3</v>
      </c>
      <c r="G2329" s="2">
        <f t="shared" si="213"/>
        <v>-1.7363473821386246E-3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5">
        <f>TITRES_STAT!D2333</f>
        <v>0.62</v>
      </c>
      <c r="C2330" s="2">
        <f t="shared" si="216"/>
        <v>0.62149480085808695</v>
      </c>
      <c r="D2330" s="2">
        <f t="shared" si="212"/>
        <v>0.62330755444672348</v>
      </c>
      <c r="E2330" s="2">
        <f t="shared" si="211"/>
        <v>-1.8127535886365287E-3</v>
      </c>
      <c r="F2330" s="2">
        <f t="shared" si="215"/>
        <v>2.4911573209331459E-3</v>
      </c>
      <c r="G2330" s="2">
        <f t="shared" si="213"/>
        <v>-4.3039109095696741E-3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5">
        <f>TITRES_STAT!D2334</f>
        <v>0.62</v>
      </c>
      <c r="C2331" s="2">
        <f t="shared" si="216"/>
        <v>0.61818790841838123</v>
      </c>
      <c r="D2331" s="2">
        <f t="shared" si="212"/>
        <v>0.6230625504136329</v>
      </c>
      <c r="E2331" s="2">
        <f t="shared" si="211"/>
        <v>-4.8746419952516717E-3</v>
      </c>
      <c r="F2331" s="2">
        <f t="shared" si="215"/>
        <v>1.0179974576961823E-3</v>
      </c>
      <c r="G2331" s="2">
        <f t="shared" si="213"/>
        <v>-5.8926394529478544E-3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5">
        <f>TITRES_STAT!D2335</f>
        <v>0.62</v>
      </c>
      <c r="C2332" s="2">
        <f t="shared" si="216"/>
        <v>0.61846669173863023</v>
      </c>
      <c r="D2332" s="2">
        <f t="shared" si="212"/>
        <v>0.62283569482743784</v>
      </c>
      <c r="E2332" s="2">
        <f t="shared" ref="E2332:E2395" si="217">C2332-D2332</f>
        <v>-4.3690030888076103E-3</v>
      </c>
      <c r="F2332" s="2">
        <f t="shared" si="215"/>
        <v>-5.9402651604576352E-5</v>
      </c>
      <c r="G2332" s="2">
        <f t="shared" si="213"/>
        <v>-4.3096004372030344E-3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5">
        <f>TITRES_STAT!D2336</f>
        <v>0.64</v>
      </c>
      <c r="C2333" s="2">
        <f t="shared" si="216"/>
        <v>0.62177950839422558</v>
      </c>
      <c r="D2333" s="2">
        <f t="shared" ref="D2333:D2396" si="218">$D$4*B2333+(1-$D$4)*D2332</f>
        <v>0.62410712484022024</v>
      </c>
      <c r="E2333" s="2">
        <f t="shared" si="217"/>
        <v>-2.3276164459946624E-3</v>
      </c>
      <c r="F2333" s="2">
        <f t="shared" si="215"/>
        <v>-5.1304541048259361E-4</v>
      </c>
      <c r="G2333" s="2">
        <f t="shared" si="213"/>
        <v>-1.8145710355120688E-3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5">
        <f>TITRES_STAT!D2337</f>
        <v>0.66</v>
      </c>
      <c r="C2334" s="2">
        <f t="shared" si="216"/>
        <v>0.621505737872037</v>
      </c>
      <c r="D2334" s="2">
        <f t="shared" si="218"/>
        <v>0.62676585633353721</v>
      </c>
      <c r="E2334" s="2">
        <f t="shared" si="217"/>
        <v>-5.2601184615002072E-3</v>
      </c>
      <c r="F2334" s="2">
        <f t="shared" si="215"/>
        <v>-1.4624600206861165E-3</v>
      </c>
      <c r="G2334" s="2">
        <f t="shared" si="213"/>
        <v>-3.7976584408140907E-3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0.68</v>
      </c>
      <c r="C2335" s="2">
        <f t="shared" si="216"/>
        <v>0.61819716281480053</v>
      </c>
      <c r="D2335" s="2">
        <f t="shared" si="218"/>
        <v>0.63070912623475672</v>
      </c>
      <c r="E2335" s="2">
        <f t="shared" si="217"/>
        <v>-1.2511963419956196E-2</v>
      </c>
      <c r="F2335" s="2">
        <f t="shared" si="215"/>
        <v>-3.6723607005401328E-3</v>
      </c>
      <c r="G2335" s="2">
        <f t="shared" si="213"/>
        <v>-8.8396027194160634E-3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0.68</v>
      </c>
      <c r="C2336" s="2">
        <f t="shared" si="216"/>
        <v>0.61847452238175427</v>
      </c>
      <c r="D2336" s="2">
        <f t="shared" si="218"/>
        <v>0.63436030206921923</v>
      </c>
      <c r="E2336" s="2">
        <f t="shared" si="217"/>
        <v>-1.5885779687464963E-2</v>
      </c>
      <c r="F2336" s="2">
        <f t="shared" si="215"/>
        <v>-6.1150444979250988E-3</v>
      </c>
      <c r="G2336" s="2">
        <f t="shared" si="213"/>
        <v>-9.7707351895398638E-3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0.71</v>
      </c>
      <c r="C2337" s="2">
        <f t="shared" si="216"/>
        <v>0.6156322881691767</v>
      </c>
      <c r="D2337" s="2">
        <f t="shared" si="218"/>
        <v>0.63996324265668447</v>
      </c>
      <c r="E2337" s="2">
        <f t="shared" si="217"/>
        <v>-2.4330954487507772E-2</v>
      </c>
      <c r="F2337" s="2">
        <f t="shared" si="215"/>
        <v>-9.7582264958416334E-3</v>
      </c>
      <c r="G2337" s="2">
        <f t="shared" si="213"/>
        <v>-1.4572727991666139E-2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0.71</v>
      </c>
      <c r="C2338" s="2">
        <f t="shared" si="216"/>
        <v>0.61322732075853414</v>
      </c>
      <c r="D2338" s="2">
        <f t="shared" si="218"/>
        <v>0.64515115060804118</v>
      </c>
      <c r="E2338" s="2">
        <f t="shared" si="217"/>
        <v>-3.1923829849507035E-2</v>
      </c>
      <c r="F2338" s="2">
        <f t="shared" si="215"/>
        <v>-1.4191347166574714E-2</v>
      </c>
      <c r="G2338" s="2">
        <f t="shared" si="213"/>
        <v>-1.7732482682932323E-2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0.71</v>
      </c>
      <c r="C2339" s="2">
        <f t="shared" si="216"/>
        <v>0.61426927141106735</v>
      </c>
      <c r="D2339" s="2">
        <f t="shared" si="218"/>
        <v>0.64995476908151961</v>
      </c>
      <c r="E2339" s="2">
        <f t="shared" si="217"/>
        <v>-3.568549767045226E-2</v>
      </c>
      <c r="F2339" s="2">
        <f t="shared" si="215"/>
        <v>-1.8490177267350225E-2</v>
      </c>
      <c r="G2339" s="2">
        <f t="shared" si="213"/>
        <v>-1.7195320403102034E-2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0.71</v>
      </c>
      <c r="C2340" s="2">
        <f t="shared" si="216"/>
        <v>0.61515092196321086</v>
      </c>
      <c r="D2340" s="2">
        <f t="shared" si="218"/>
        <v>0.65440256396437002</v>
      </c>
      <c r="E2340" s="2">
        <f t="shared" si="217"/>
        <v>-3.9251642001159159E-2</v>
      </c>
      <c r="F2340" s="2">
        <f t="shared" si="215"/>
        <v>-2.2642470214112011E-2</v>
      </c>
      <c r="G2340" s="2">
        <f t="shared" ref="G2340:G2403" si="219">E2340-F2340</f>
        <v>-1.6609171787047149E-2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0.69</v>
      </c>
      <c r="C2341" s="2">
        <f t="shared" si="216"/>
        <v>0.61589693396887069</v>
      </c>
      <c r="D2341" s="2">
        <f t="shared" si="218"/>
        <v>0.65703941107812036</v>
      </c>
      <c r="E2341" s="2">
        <f t="shared" si="217"/>
        <v>-4.1142477109249675E-2</v>
      </c>
      <c r="F2341" s="2">
        <f t="shared" ref="F2341:F2404" si="221">(E2341*(2/(10)))+((1-(2/10))*F2340)</f>
        <v>-2.6342471593139544E-2</v>
      </c>
      <c r="G2341" s="2">
        <f t="shared" si="219"/>
        <v>-1.4800005516110132E-2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0.68</v>
      </c>
      <c r="C2342" s="2">
        <f t="shared" si="216"/>
        <v>0.61652817489673672</v>
      </c>
      <c r="D2342" s="2">
        <f t="shared" si="218"/>
        <v>0.65874019544270412</v>
      </c>
      <c r="E2342" s="2">
        <f t="shared" si="217"/>
        <v>-4.2212020545967399E-2</v>
      </c>
      <c r="F2342" s="2">
        <f t="shared" si="221"/>
        <v>-2.9516381383705118E-2</v>
      </c>
      <c r="G2342" s="2">
        <f t="shared" si="219"/>
        <v>-1.2695639162262282E-2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0.66</v>
      </c>
      <c r="C2343" s="2">
        <f t="shared" si="216"/>
        <v>0.62013922491262341</v>
      </c>
      <c r="D2343" s="2">
        <f t="shared" si="218"/>
        <v>0.6588335142988001</v>
      </c>
      <c r="E2343" s="2">
        <f t="shared" si="217"/>
        <v>-3.8694289386176695E-2</v>
      </c>
      <c r="F2343" s="2">
        <f t="shared" si="221"/>
        <v>-3.1351962984199434E-2</v>
      </c>
      <c r="G2343" s="2">
        <f t="shared" si="219"/>
        <v>-7.3423264019772602E-3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0.64</v>
      </c>
      <c r="C2344" s="2">
        <f t="shared" si="216"/>
        <v>0.62627165184914291</v>
      </c>
      <c r="D2344" s="2">
        <f t="shared" si="218"/>
        <v>0.65743843916555567</v>
      </c>
      <c r="E2344" s="2">
        <f t="shared" si="217"/>
        <v>-3.1166787316412758E-2</v>
      </c>
      <c r="F2344" s="2">
        <f t="shared" si="221"/>
        <v>-3.1314927850642098E-2</v>
      </c>
      <c r="G2344" s="2">
        <f t="shared" si="219"/>
        <v>1.4814053422933932E-4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0.66</v>
      </c>
      <c r="C2345" s="2">
        <f t="shared" si="216"/>
        <v>0.63453755156465941</v>
      </c>
      <c r="D2345" s="2">
        <f t="shared" si="218"/>
        <v>0.65762818441255155</v>
      </c>
      <c r="E2345" s="2">
        <f t="shared" si="217"/>
        <v>-2.3090632847892145E-2</v>
      </c>
      <c r="F2345" s="2">
        <f t="shared" si="221"/>
        <v>-2.9670068850092109E-2</v>
      </c>
      <c r="G2345" s="2">
        <f t="shared" si="219"/>
        <v>6.5794360021999634E-3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0.64</v>
      </c>
      <c r="C2346" s="2">
        <f t="shared" si="216"/>
        <v>0.64153177440086573</v>
      </c>
      <c r="D2346" s="2">
        <f t="shared" si="218"/>
        <v>0.65632239297458483</v>
      </c>
      <c r="E2346" s="2">
        <f t="shared" si="217"/>
        <v>-1.4790618573719105E-2</v>
      </c>
      <c r="F2346" s="2">
        <f t="shared" si="221"/>
        <v>-2.6694178794817509E-2</v>
      </c>
      <c r="G2346" s="2">
        <f t="shared" si="219"/>
        <v>1.1903560221098404E-2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0.66</v>
      </c>
      <c r="C2347" s="2">
        <f t="shared" si="216"/>
        <v>0.65206534756996326</v>
      </c>
      <c r="D2347" s="2">
        <f t="shared" si="218"/>
        <v>0.65659480830980077</v>
      </c>
      <c r="E2347" s="2">
        <f t="shared" si="217"/>
        <v>-4.5294607398375097E-3</v>
      </c>
      <c r="F2347" s="2">
        <f t="shared" si="221"/>
        <v>-2.2261235183821511E-2</v>
      </c>
      <c r="G2347" s="2">
        <f t="shared" si="219"/>
        <v>1.7731774443984001E-2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0.64</v>
      </c>
      <c r="C2348" s="2">
        <f t="shared" si="216"/>
        <v>0.6609783710207382</v>
      </c>
      <c r="D2348" s="2">
        <f t="shared" si="218"/>
        <v>0.65536556324981554</v>
      </c>
      <c r="E2348" s="2">
        <f t="shared" si="217"/>
        <v>5.6128077709226565E-3</v>
      </c>
      <c r="F2348" s="2">
        <f t="shared" si="221"/>
        <v>-1.6686426592872675E-2</v>
      </c>
      <c r="G2348" s="2">
        <f t="shared" si="219"/>
        <v>2.2299234363795332E-2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0.66</v>
      </c>
      <c r="C2349" s="2">
        <f t="shared" si="216"/>
        <v>0.66852016009447079</v>
      </c>
      <c r="D2349" s="2">
        <f t="shared" si="218"/>
        <v>0.65570885486094033</v>
      </c>
      <c r="E2349" s="2">
        <f t="shared" si="217"/>
        <v>1.2811305233530468E-2</v>
      </c>
      <c r="F2349" s="2">
        <f t="shared" si="221"/>
        <v>-1.0786880227592048E-2</v>
      </c>
      <c r="G2349" s="2">
        <f t="shared" si="219"/>
        <v>2.3598185461122516E-2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0.65</v>
      </c>
      <c r="C2350" s="2">
        <f t="shared" si="216"/>
        <v>0.67490167392609068</v>
      </c>
      <c r="D2350" s="2">
        <f t="shared" si="218"/>
        <v>0.65528597672309297</v>
      </c>
      <c r="E2350" s="2">
        <f t="shared" si="217"/>
        <v>1.9615697202997717E-2</v>
      </c>
      <c r="F2350" s="2">
        <f t="shared" si="221"/>
        <v>-4.706364741474095E-3</v>
      </c>
      <c r="G2350" s="2">
        <f t="shared" si="219"/>
        <v>2.4322061944471812E-2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0.67</v>
      </c>
      <c r="C2351" s="2">
        <f t="shared" si="216"/>
        <v>0.67722449332207668</v>
      </c>
      <c r="D2351" s="2">
        <f t="shared" si="218"/>
        <v>0.65637590437323423</v>
      </c>
      <c r="E2351" s="2">
        <f t="shared" si="217"/>
        <v>2.084858894884245E-2</v>
      </c>
      <c r="F2351" s="2">
        <f t="shared" si="221"/>
        <v>4.0462599658921397E-4</v>
      </c>
      <c r="G2351" s="2">
        <f t="shared" si="219"/>
        <v>2.0443962952253238E-2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5">
        <f>TITRES_STAT!D2355</f>
        <v>0.7</v>
      </c>
      <c r="C2352" s="2">
        <f t="shared" si="216"/>
        <v>0.67765149434944949</v>
      </c>
      <c r="D2352" s="2">
        <f t="shared" si="218"/>
        <v>0.65960731886410573</v>
      </c>
      <c r="E2352" s="2">
        <f t="shared" si="217"/>
        <v>1.8044175485343761E-2</v>
      </c>
      <c r="F2352" s="2">
        <f t="shared" si="221"/>
        <v>3.9325358943401237E-3</v>
      </c>
      <c r="G2352" s="2">
        <f t="shared" si="219"/>
        <v>1.4111639591003637E-2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5">
        <f>TITRES_STAT!D2356</f>
        <v>0.73</v>
      </c>
      <c r="C2353" s="2">
        <f t="shared" si="216"/>
        <v>0.6749358798341496</v>
      </c>
      <c r="D2353" s="2">
        <f t="shared" si="218"/>
        <v>0.66482159154083864</v>
      </c>
      <c r="E2353" s="2">
        <f t="shared" si="217"/>
        <v>1.0114288293310958E-2</v>
      </c>
      <c r="F2353" s="2">
        <f t="shared" si="221"/>
        <v>5.1688863741342905E-3</v>
      </c>
      <c r="G2353" s="2">
        <f t="shared" si="219"/>
        <v>4.9454019191766674E-3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5">
        <f>TITRES_STAT!D2357</f>
        <v>0.73</v>
      </c>
      <c r="C2354" s="2">
        <f t="shared" si="216"/>
        <v>0.6695611290904343</v>
      </c>
      <c r="D2354" s="2">
        <f t="shared" si="218"/>
        <v>0.66964962179707277</v>
      </c>
      <c r="E2354" s="2">
        <f t="shared" si="217"/>
        <v>-8.8492706638465535E-5</v>
      </c>
      <c r="F2354" s="2">
        <f t="shared" si="221"/>
        <v>4.1174105579797398E-3</v>
      </c>
      <c r="G2354" s="2">
        <f t="shared" si="219"/>
        <v>-4.2059032646182054E-3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0.73</v>
      </c>
      <c r="C2355" s="2">
        <f t="shared" si="216"/>
        <v>0.6680901861534444</v>
      </c>
      <c r="D2355" s="2">
        <f t="shared" si="218"/>
        <v>0.67412002018247474</v>
      </c>
      <c r="E2355" s="2">
        <f t="shared" si="217"/>
        <v>-6.0298340290303454E-3</v>
      </c>
      <c r="F2355" s="2">
        <f t="shared" si="221"/>
        <v>2.087961640577723E-3</v>
      </c>
      <c r="G2355" s="2">
        <f t="shared" si="219"/>
        <v>-8.1177956696080675E-3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0.73</v>
      </c>
      <c r="C2356" s="2">
        <f t="shared" si="216"/>
        <v>0.66376861905291451</v>
      </c>
      <c r="D2356" s="2">
        <f t="shared" si="218"/>
        <v>0.67825927794673591</v>
      </c>
      <c r="E2356" s="2">
        <f t="shared" si="217"/>
        <v>-1.4490658893821395E-2</v>
      </c>
      <c r="F2356" s="2">
        <f t="shared" si="221"/>
        <v>-1.2277624663021007E-3</v>
      </c>
      <c r="G2356" s="2">
        <f t="shared" si="219"/>
        <v>-1.3262896427519294E-2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0.73</v>
      </c>
      <c r="C2357" s="2">
        <f t="shared" si="216"/>
        <v>0.66318883150631236</v>
      </c>
      <c r="D2357" s="2">
        <f t="shared" si="218"/>
        <v>0.68209192402475549</v>
      </c>
      <c r="E2357" s="2">
        <f t="shared" si="217"/>
        <v>-1.8903092518443132E-2</v>
      </c>
      <c r="F2357" s="2">
        <f t="shared" si="221"/>
        <v>-4.7628284767303073E-3</v>
      </c>
      <c r="G2357" s="2">
        <f t="shared" si="219"/>
        <v>-1.4140264041712824E-2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0.73</v>
      </c>
      <c r="C2358" s="2">
        <f t="shared" si="216"/>
        <v>0.6596213189668797</v>
      </c>
      <c r="D2358" s="2">
        <f t="shared" si="218"/>
        <v>0.68564067039329213</v>
      </c>
      <c r="E2358" s="2">
        <f t="shared" si="217"/>
        <v>-2.6019351426412429E-2</v>
      </c>
      <c r="F2358" s="2">
        <f t="shared" si="221"/>
        <v>-9.0141330666667317E-3</v>
      </c>
      <c r="G2358" s="2">
        <f t="shared" si="219"/>
        <v>-1.7005218359745698E-2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0.7</v>
      </c>
      <c r="C2359" s="2">
        <f t="shared" si="216"/>
        <v>0.65967957758735973</v>
      </c>
      <c r="D2359" s="2">
        <f t="shared" si="218"/>
        <v>0.68670432443823337</v>
      </c>
      <c r="E2359" s="2">
        <f t="shared" si="217"/>
        <v>-2.7024746850873638E-2</v>
      </c>
      <c r="F2359" s="2">
        <f t="shared" si="221"/>
        <v>-1.2616255823508112E-2</v>
      </c>
      <c r="G2359" s="2">
        <f t="shared" si="219"/>
        <v>-1.4408491027365525E-2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0.72</v>
      </c>
      <c r="C2360" s="2">
        <f t="shared" si="216"/>
        <v>0.65819041180468896</v>
      </c>
      <c r="D2360" s="2">
        <f t="shared" si="218"/>
        <v>0.68917067077614202</v>
      </c>
      <c r="E2360" s="2">
        <f t="shared" si="217"/>
        <v>-3.0980258971453067E-2</v>
      </c>
      <c r="F2360" s="2">
        <f t="shared" si="221"/>
        <v>-1.6289056453097105E-2</v>
      </c>
      <c r="G2360" s="2">
        <f t="shared" si="219"/>
        <v>-1.4691202518355963E-2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0.73</v>
      </c>
      <c r="C2361" s="2">
        <f t="shared" si="216"/>
        <v>0.66000727152704453</v>
      </c>
      <c r="D2361" s="2">
        <f t="shared" si="218"/>
        <v>0.69219506553346477</v>
      </c>
      <c r="E2361" s="2">
        <f t="shared" si="217"/>
        <v>-3.2187794006420245E-2</v>
      </c>
      <c r="F2361" s="2">
        <f t="shared" si="221"/>
        <v>-1.9468803963761733E-2</v>
      </c>
      <c r="G2361" s="2">
        <f t="shared" si="219"/>
        <v>-1.2718990042658512E-2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0.76</v>
      </c>
      <c r="C2362" s="2">
        <f t="shared" si="216"/>
        <v>0.66615999898442224</v>
      </c>
      <c r="D2362" s="2">
        <f t="shared" si="218"/>
        <v>0.69721765327172669</v>
      </c>
      <c r="E2362" s="2">
        <f t="shared" si="217"/>
        <v>-3.1057654287304448E-2</v>
      </c>
      <c r="F2362" s="2">
        <f t="shared" si="221"/>
        <v>-2.1786574028470278E-2</v>
      </c>
      <c r="G2362" s="2">
        <f t="shared" si="219"/>
        <v>-9.2710802588341704E-3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0.79</v>
      </c>
      <c r="C2363" s="2">
        <f t="shared" si="216"/>
        <v>0.67598153760220347</v>
      </c>
      <c r="D2363" s="2">
        <f t="shared" si="218"/>
        <v>0.70409041969604325</v>
      </c>
      <c r="E2363" s="2">
        <f t="shared" si="217"/>
        <v>-2.8108882093839771E-2</v>
      </c>
      <c r="F2363" s="2">
        <f t="shared" si="221"/>
        <v>-2.3051035641544176E-2</v>
      </c>
      <c r="G2363" s="2">
        <f t="shared" si="219"/>
        <v>-5.0578464522955946E-3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0.81</v>
      </c>
      <c r="C2364" s="2">
        <f t="shared" si="216"/>
        <v>0.68429207027878758</v>
      </c>
      <c r="D2364" s="2">
        <f t="shared" si="218"/>
        <v>0.71193557379263273</v>
      </c>
      <c r="E2364" s="2">
        <f t="shared" si="217"/>
        <v>-2.7643503513845147E-2</v>
      </c>
      <c r="F2364" s="2">
        <f t="shared" si="221"/>
        <v>-2.396952921600437E-2</v>
      </c>
      <c r="G2364" s="2">
        <f t="shared" si="219"/>
        <v>-3.6739742978407763E-3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0.78</v>
      </c>
      <c r="C2365" s="2">
        <f t="shared" si="216"/>
        <v>0.69132405946666642</v>
      </c>
      <c r="D2365" s="2">
        <f t="shared" si="218"/>
        <v>0.71697738314132664</v>
      </c>
      <c r="E2365" s="2">
        <f t="shared" si="217"/>
        <v>-2.5653323674660222E-2</v>
      </c>
      <c r="F2365" s="2">
        <f t="shared" si="221"/>
        <v>-2.4306288107735545E-2</v>
      </c>
      <c r="G2365" s="2">
        <f t="shared" si="219"/>
        <v>-1.3470355669246772E-3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0.78</v>
      </c>
      <c r="C2366" s="2">
        <f t="shared" si="216"/>
        <v>0.69727420416410235</v>
      </c>
      <c r="D2366" s="2">
        <f t="shared" si="218"/>
        <v>0.72164572513085801</v>
      </c>
      <c r="E2366" s="2">
        <f t="shared" si="217"/>
        <v>-2.4371520966755655E-2</v>
      </c>
      <c r="F2366" s="2">
        <f t="shared" si="221"/>
        <v>-2.4319334679539568E-2</v>
      </c>
      <c r="G2366" s="2">
        <f t="shared" si="219"/>
        <v>-5.2186287216086924E-5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0.75</v>
      </c>
      <c r="C2367" s="2">
        <f t="shared" si="216"/>
        <v>0.7023089419850097</v>
      </c>
      <c r="D2367" s="2">
        <f t="shared" si="218"/>
        <v>0.72374604178783153</v>
      </c>
      <c r="E2367" s="2">
        <f t="shared" si="217"/>
        <v>-2.1437099802821824E-2</v>
      </c>
      <c r="F2367" s="2">
        <f t="shared" si="221"/>
        <v>-2.3742887704196022E-2</v>
      </c>
      <c r="G2367" s="2">
        <f t="shared" si="219"/>
        <v>2.3057879013741976E-3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0.72</v>
      </c>
      <c r="C2368" s="2">
        <f t="shared" si="216"/>
        <v>0.70656910475654666</v>
      </c>
      <c r="D2368" s="2">
        <f t="shared" si="218"/>
        <v>0.72346855721095515</v>
      </c>
      <c r="E2368" s="2">
        <f t="shared" si="217"/>
        <v>-1.6899452454408492E-2</v>
      </c>
      <c r="F2368" s="2">
        <f t="shared" si="221"/>
        <v>-2.2374200654238518E-2</v>
      </c>
      <c r="G2368" s="2">
        <f t="shared" si="219"/>
        <v>5.4747481998300256E-3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0.71</v>
      </c>
      <c r="C2369" s="2">
        <f t="shared" si="216"/>
        <v>0.70555847325553955</v>
      </c>
      <c r="D2369" s="2">
        <f t="shared" si="218"/>
        <v>0.72247088630643996</v>
      </c>
      <c r="E2369" s="2">
        <f t="shared" si="217"/>
        <v>-1.691241305090041E-2</v>
      </c>
      <c r="F2369" s="2">
        <f t="shared" si="221"/>
        <v>-2.1281843133570899E-2</v>
      </c>
      <c r="G2369" s="2">
        <f t="shared" si="219"/>
        <v>4.369430082670489E-3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0.74</v>
      </c>
      <c r="C2370" s="2">
        <f t="shared" si="216"/>
        <v>0.70778024660084116</v>
      </c>
      <c r="D2370" s="2">
        <f t="shared" si="218"/>
        <v>0.72376933917262953</v>
      </c>
      <c r="E2370" s="2">
        <f t="shared" si="217"/>
        <v>-1.5989092571788377E-2</v>
      </c>
      <c r="F2370" s="2">
        <f t="shared" si="221"/>
        <v>-2.0223293021214395E-2</v>
      </c>
      <c r="G2370" s="2">
        <f t="shared" si="219"/>
        <v>4.2342004494260177E-3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0.72</v>
      </c>
      <c r="C2371" s="2">
        <f t="shared" si="216"/>
        <v>0.71119867020071181</v>
      </c>
      <c r="D2371" s="2">
        <f t="shared" si="218"/>
        <v>0.72349012886354591</v>
      </c>
      <c r="E2371" s="2">
        <f t="shared" si="217"/>
        <v>-1.2291458662834098E-2</v>
      </c>
      <c r="F2371" s="2">
        <f t="shared" si="221"/>
        <v>-1.8636926149538338E-2</v>
      </c>
      <c r="G2371" s="2">
        <f t="shared" si="219"/>
        <v>6.3454674867042399E-3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0.74</v>
      </c>
      <c r="C2372" s="2">
        <f t="shared" si="216"/>
        <v>0.71870656709290992</v>
      </c>
      <c r="D2372" s="2">
        <f t="shared" si="218"/>
        <v>0.72471308228106102</v>
      </c>
      <c r="E2372" s="2">
        <f t="shared" si="217"/>
        <v>-6.0065151881510959E-3</v>
      </c>
      <c r="F2372" s="2">
        <f t="shared" si="221"/>
        <v>-1.6110843957260888E-2</v>
      </c>
      <c r="G2372" s="2">
        <f t="shared" si="219"/>
        <v>1.0104328769109792E-2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0.76</v>
      </c>
      <c r="C2373" s="2">
        <f t="shared" si="216"/>
        <v>0.72967478754015458</v>
      </c>
      <c r="D2373" s="2">
        <f t="shared" si="218"/>
        <v>0.72732692803801946</v>
      </c>
      <c r="E2373" s="2">
        <f t="shared" si="217"/>
        <v>2.347859502135119E-3</v>
      </c>
      <c r="F2373" s="2">
        <f t="shared" si="221"/>
        <v>-1.2419103265381688E-2</v>
      </c>
      <c r="G2373" s="2">
        <f t="shared" si="219"/>
        <v>1.4766962767516807E-2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0.76</v>
      </c>
      <c r="C2374" s="2">
        <f t="shared" si="216"/>
        <v>0.74203251253397706</v>
      </c>
      <c r="D2374" s="2">
        <f t="shared" si="218"/>
        <v>0.72974715559075876</v>
      </c>
      <c r="E2374" s="2">
        <f t="shared" si="217"/>
        <v>1.2285356943218306E-2</v>
      </c>
      <c r="F2374" s="2">
        <f t="shared" si="221"/>
        <v>-7.4782112236616892E-3</v>
      </c>
      <c r="G2374" s="2">
        <f t="shared" si="219"/>
        <v>1.9763568166879995E-2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0.76</v>
      </c>
      <c r="C2375" s="2">
        <f t="shared" si="216"/>
        <v>0.74787366445182668</v>
      </c>
      <c r="D2375" s="2">
        <f t="shared" si="218"/>
        <v>0.73198810702848027</v>
      </c>
      <c r="E2375" s="2">
        <f t="shared" si="217"/>
        <v>1.5885557423346408E-2</v>
      </c>
      <c r="F2375" s="2">
        <f t="shared" si="221"/>
        <v>-2.8054574942600694E-3</v>
      </c>
      <c r="G2375" s="2">
        <f t="shared" si="219"/>
        <v>1.8691014917606476E-2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0.76</v>
      </c>
      <c r="C2376" s="2">
        <f t="shared" si="216"/>
        <v>0.75281617761308406</v>
      </c>
      <c r="D2376" s="2">
        <f t="shared" si="218"/>
        <v>0.73406306206340766</v>
      </c>
      <c r="E2376" s="2">
        <f t="shared" si="217"/>
        <v>1.8753115549676402E-2</v>
      </c>
      <c r="F2376" s="2">
        <f t="shared" si="221"/>
        <v>1.5062571145272249E-3</v>
      </c>
      <c r="G2376" s="2">
        <f t="shared" si="219"/>
        <v>1.7246858435149177E-2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0.76</v>
      </c>
      <c r="C2377" s="2">
        <f t="shared" si="216"/>
        <v>0.75238291951876346</v>
      </c>
      <c r="D2377" s="2">
        <f t="shared" si="218"/>
        <v>0.73598431672537745</v>
      </c>
      <c r="E2377" s="2">
        <f t="shared" si="217"/>
        <v>1.6398602793386008E-2</v>
      </c>
      <c r="F2377" s="2">
        <f t="shared" si="221"/>
        <v>4.4847262502989817E-3</v>
      </c>
      <c r="G2377" s="2">
        <f t="shared" si="219"/>
        <v>1.1913876543087027E-2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0.76</v>
      </c>
      <c r="C2378" s="2">
        <f t="shared" si="216"/>
        <v>0.74740093190049206</v>
      </c>
      <c r="D2378" s="2">
        <f t="shared" si="218"/>
        <v>0.73776325622720129</v>
      </c>
      <c r="E2378" s="2">
        <f t="shared" si="217"/>
        <v>9.6376756732907687E-3</v>
      </c>
      <c r="F2378" s="2">
        <f t="shared" si="221"/>
        <v>5.5153161348973391E-3</v>
      </c>
      <c r="G2378" s="2">
        <f t="shared" si="219"/>
        <v>4.1223595383934296E-3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0.75</v>
      </c>
      <c r="C2379" s="2">
        <f t="shared" si="216"/>
        <v>0.74164694237733941</v>
      </c>
      <c r="D2379" s="2">
        <f t="shared" si="218"/>
        <v>0.7386696816918531</v>
      </c>
      <c r="E2379" s="2">
        <f t="shared" si="217"/>
        <v>2.9772606854863159E-3</v>
      </c>
      <c r="F2379" s="2">
        <f t="shared" si="221"/>
        <v>5.0077050450151343E-3</v>
      </c>
      <c r="G2379" s="2">
        <f t="shared" si="219"/>
        <v>-2.0304443595288183E-3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0.72</v>
      </c>
      <c r="C2380" s="2">
        <f t="shared" si="216"/>
        <v>0.74139356662697942</v>
      </c>
      <c r="D2380" s="2">
        <f t="shared" si="218"/>
        <v>0.73728674230727143</v>
      </c>
      <c r="E2380" s="2">
        <f t="shared" si="217"/>
        <v>4.1068243197079912E-3</v>
      </c>
      <c r="F2380" s="2">
        <f t="shared" si="221"/>
        <v>4.8275288999537064E-3</v>
      </c>
      <c r="G2380" s="2">
        <f t="shared" si="219"/>
        <v>-7.2070458024571515E-4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0.71</v>
      </c>
      <c r="C2381" s="2">
        <f t="shared" si="216"/>
        <v>0.73810224868436713</v>
      </c>
      <c r="D2381" s="2">
        <f t="shared" si="218"/>
        <v>0.73526550213636244</v>
      </c>
      <c r="E2381" s="2">
        <f t="shared" si="217"/>
        <v>2.8367465480046983E-3</v>
      </c>
      <c r="F2381" s="2">
        <f t="shared" si="221"/>
        <v>4.4293724295639053E-3</v>
      </c>
      <c r="G2381" s="2">
        <f t="shared" si="219"/>
        <v>-1.592625881559207E-3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0.74</v>
      </c>
      <c r="C2382" s="2">
        <f t="shared" si="216"/>
        <v>0.73839421042523368</v>
      </c>
      <c r="D2382" s="2">
        <f t="shared" si="218"/>
        <v>0.73561620568181707</v>
      </c>
      <c r="E2382" s="2">
        <f t="shared" si="217"/>
        <v>2.7780047434166066E-3</v>
      </c>
      <c r="F2382" s="2">
        <f t="shared" si="221"/>
        <v>4.0990988923344457E-3</v>
      </c>
      <c r="G2382" s="2">
        <f t="shared" si="219"/>
        <v>-1.3210941489178391E-3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0.74</v>
      </c>
      <c r="C2383" s="2">
        <f t="shared" ref="C2383:C2446" si="222">$C$4*B2373+C2382*(1-$C$4)</f>
        <v>0.74171817805212081</v>
      </c>
      <c r="D2383" s="2">
        <f t="shared" si="218"/>
        <v>0.73594093118686765</v>
      </c>
      <c r="E2383" s="2">
        <f t="shared" si="217"/>
        <v>5.7772468652531606E-3</v>
      </c>
      <c r="F2383" s="2">
        <f t="shared" si="221"/>
        <v>4.4347284869181887E-3</v>
      </c>
      <c r="G2383" s="2">
        <f t="shared" si="219"/>
        <v>1.3425183783349719E-3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0.74</v>
      </c>
      <c r="C2384" s="2">
        <f t="shared" si="222"/>
        <v>0.74453076604410218</v>
      </c>
      <c r="D2384" s="2">
        <f t="shared" si="218"/>
        <v>0.73624160295080332</v>
      </c>
      <c r="E2384" s="2">
        <f t="shared" si="217"/>
        <v>8.2891630932988569E-3</v>
      </c>
      <c r="F2384" s="2">
        <f t="shared" si="221"/>
        <v>5.2056154081943223E-3</v>
      </c>
      <c r="G2384" s="2">
        <f t="shared" si="219"/>
        <v>3.0835476851045346E-3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0.73</v>
      </c>
      <c r="C2385" s="2">
        <f t="shared" si="222"/>
        <v>0.74691064819116337</v>
      </c>
      <c r="D2385" s="2">
        <f t="shared" si="218"/>
        <v>0.73577926199148458</v>
      </c>
      <c r="E2385" s="2">
        <f t="shared" si="217"/>
        <v>1.1131386199678794E-2</v>
      </c>
      <c r="F2385" s="2">
        <f t="shared" si="221"/>
        <v>6.3907695664912161E-3</v>
      </c>
      <c r="G2385" s="2">
        <f t="shared" si="219"/>
        <v>4.7406166331875783E-3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0.72</v>
      </c>
      <c r="C2386" s="2">
        <f t="shared" si="222"/>
        <v>0.74892439462329208</v>
      </c>
      <c r="D2386" s="2">
        <f t="shared" si="218"/>
        <v>0.73461042776989316</v>
      </c>
      <c r="E2386" s="2">
        <f t="shared" si="217"/>
        <v>1.4313966853398918E-2</v>
      </c>
      <c r="F2386" s="2">
        <f t="shared" si="221"/>
        <v>7.9754090238727572E-3</v>
      </c>
      <c r="G2386" s="2">
        <f t="shared" si="219"/>
        <v>6.3385578295261612E-3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0.72</v>
      </c>
      <c r="C2387" s="2">
        <f t="shared" si="222"/>
        <v>0.75062833391201633</v>
      </c>
      <c r="D2387" s="2">
        <f t="shared" si="218"/>
        <v>0.73352817386101221</v>
      </c>
      <c r="E2387" s="2">
        <f t="shared" si="217"/>
        <v>1.7100160051004121E-2</v>
      </c>
      <c r="F2387" s="2">
        <f t="shared" si="221"/>
        <v>9.800359229299031E-3</v>
      </c>
      <c r="G2387" s="2">
        <f t="shared" si="219"/>
        <v>7.2998008217050898E-3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0.71</v>
      </c>
      <c r="C2388" s="2">
        <f t="shared" si="222"/>
        <v>0.75207012869478307</v>
      </c>
      <c r="D2388" s="2">
        <f t="shared" si="218"/>
        <v>0.73178534616760393</v>
      </c>
      <c r="E2388" s="2">
        <f t="shared" si="217"/>
        <v>2.0284782527179135E-2</v>
      </c>
      <c r="F2388" s="2">
        <f t="shared" si="221"/>
        <v>1.1897243888875052E-2</v>
      </c>
      <c r="G2388" s="2">
        <f t="shared" si="219"/>
        <v>8.3875386383040831E-3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0.73</v>
      </c>
      <c r="C2389" s="2">
        <f t="shared" si="222"/>
        <v>0.75175164735712419</v>
      </c>
      <c r="D2389" s="2">
        <f t="shared" si="218"/>
        <v>0.73165309830333691</v>
      </c>
      <c r="E2389" s="2">
        <f t="shared" si="217"/>
        <v>2.0098549053787274E-2</v>
      </c>
      <c r="F2389" s="2">
        <f t="shared" si="221"/>
        <v>1.3537504921857495E-2</v>
      </c>
      <c r="G2389" s="2">
        <f t="shared" si="219"/>
        <v>6.5610441319297781E-3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0.71</v>
      </c>
      <c r="C2390" s="2">
        <f t="shared" si="222"/>
        <v>0.74686677853295114</v>
      </c>
      <c r="D2390" s="2">
        <f t="shared" si="218"/>
        <v>0.73004916509568241</v>
      </c>
      <c r="E2390" s="2">
        <f t="shared" si="217"/>
        <v>1.681761343726873E-2</v>
      </c>
      <c r="F2390" s="2">
        <f t="shared" si="221"/>
        <v>1.4193526624939742E-2</v>
      </c>
      <c r="G2390" s="2">
        <f t="shared" si="219"/>
        <v>2.6240868123289882E-3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0.71</v>
      </c>
      <c r="C2391" s="2">
        <f t="shared" si="222"/>
        <v>0.74119496645095861</v>
      </c>
      <c r="D2391" s="2">
        <f t="shared" si="218"/>
        <v>0.72856404175526157</v>
      </c>
      <c r="E2391" s="2">
        <f t="shared" si="217"/>
        <v>1.2630924695697043E-2</v>
      </c>
      <c r="F2391" s="2">
        <f t="shared" si="221"/>
        <v>1.3881006239091203E-2</v>
      </c>
      <c r="G2391" s="2">
        <f t="shared" si="219"/>
        <v>-1.2500815433941596E-3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0.69</v>
      </c>
      <c r="C2392" s="2">
        <f t="shared" si="222"/>
        <v>0.74101112545850345</v>
      </c>
      <c r="D2392" s="2">
        <f t="shared" si="218"/>
        <v>0.72570744606968662</v>
      </c>
      <c r="E2392" s="2">
        <f t="shared" si="217"/>
        <v>1.5303679388816827E-2</v>
      </c>
      <c r="F2392" s="2">
        <f t="shared" si="221"/>
        <v>1.4165540869036328E-2</v>
      </c>
      <c r="G2392" s="2">
        <f t="shared" si="219"/>
        <v>1.1381385197804985E-3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0.68</v>
      </c>
      <c r="C2393" s="2">
        <f t="shared" si="222"/>
        <v>0.74085556769565675</v>
      </c>
      <c r="D2393" s="2">
        <f t="shared" si="218"/>
        <v>0.72232170932378392</v>
      </c>
      <c r="E2393" s="2">
        <f t="shared" si="217"/>
        <v>1.8533858371872824E-2</v>
      </c>
      <c r="F2393" s="2">
        <f t="shared" si="221"/>
        <v>1.5039204369603629E-2</v>
      </c>
      <c r="G2393" s="2">
        <f t="shared" si="219"/>
        <v>3.4946540022691951E-3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0.68</v>
      </c>
      <c r="C2394" s="2">
        <f t="shared" si="222"/>
        <v>0.74072394189632496</v>
      </c>
      <c r="D2394" s="2">
        <f t="shared" si="218"/>
        <v>0.71918676789239255</v>
      </c>
      <c r="E2394" s="2">
        <f t="shared" si="217"/>
        <v>2.1537174003932402E-2</v>
      </c>
      <c r="F2394" s="2">
        <f t="shared" si="221"/>
        <v>1.6338798296469385E-2</v>
      </c>
      <c r="G2394" s="2">
        <f t="shared" si="219"/>
        <v>5.1983757074630169E-3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0.67</v>
      </c>
      <c r="C2395" s="2">
        <f t="shared" si="222"/>
        <v>0.73907410468150569</v>
      </c>
      <c r="D2395" s="2">
        <f t="shared" si="218"/>
        <v>0.71554330360406715</v>
      </c>
      <c r="E2395" s="2">
        <f t="shared" si="217"/>
        <v>2.3530801077438546E-2</v>
      </c>
      <c r="F2395" s="2">
        <f t="shared" si="221"/>
        <v>1.7777198852663219E-2</v>
      </c>
      <c r="G2395" s="2">
        <f t="shared" si="219"/>
        <v>5.7536022247753268E-3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0.67</v>
      </c>
      <c r="C2396" s="2">
        <f t="shared" si="222"/>
        <v>0.73613962703819713</v>
      </c>
      <c r="D2396" s="2">
        <f t="shared" si="218"/>
        <v>0.71216972555932134</v>
      </c>
      <c r="E2396" s="2">
        <f t="shared" ref="E2396:E2459" si="223">C2396-D2396</f>
        <v>2.3969901478875788E-2</v>
      </c>
      <c r="F2396" s="2">
        <f t="shared" si="221"/>
        <v>1.9015739377905731E-2</v>
      </c>
      <c r="G2396" s="2">
        <f t="shared" si="219"/>
        <v>4.9541621009700568E-3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0.67</v>
      </c>
      <c r="C2397" s="2">
        <f t="shared" si="222"/>
        <v>0.73365660749385908</v>
      </c>
      <c r="D2397" s="2">
        <f t="shared" ref="D2397:D2460" si="224">$D$4*B2397+(1-$D$4)*D2396</f>
        <v>0.7090460421845568</v>
      </c>
      <c r="E2397" s="2">
        <f t="shared" si="223"/>
        <v>2.4610565309302279E-2</v>
      </c>
      <c r="F2397" s="2">
        <f t="shared" si="221"/>
        <v>2.0134704564185042E-2</v>
      </c>
      <c r="G2397" s="2">
        <f t="shared" si="219"/>
        <v>4.4758607451172369E-3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0.66</v>
      </c>
      <c r="C2398" s="2">
        <f t="shared" si="222"/>
        <v>0.73001712941788077</v>
      </c>
      <c r="D2398" s="2">
        <f t="shared" si="224"/>
        <v>0.70541300202273771</v>
      </c>
      <c r="E2398" s="2">
        <f t="shared" si="223"/>
        <v>2.4604127395143061E-2</v>
      </c>
      <c r="F2398" s="2">
        <f t="shared" si="221"/>
        <v>2.1028589130376647E-2</v>
      </c>
      <c r="G2398" s="2">
        <f t="shared" si="219"/>
        <v>3.5755382647664133E-3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0.67</v>
      </c>
      <c r="C2399" s="2">
        <f t="shared" si="222"/>
        <v>0.73001449412282216</v>
      </c>
      <c r="D2399" s="2">
        <f t="shared" si="224"/>
        <v>0.70278981668772</v>
      </c>
      <c r="E2399" s="2">
        <f t="shared" si="223"/>
        <v>2.7224677435102151E-2</v>
      </c>
      <c r="F2399" s="2">
        <f t="shared" si="221"/>
        <v>2.2267806791321752E-2</v>
      </c>
      <c r="G2399" s="2">
        <f t="shared" si="219"/>
        <v>4.9568706437803992E-3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0.7</v>
      </c>
      <c r="C2400" s="2">
        <f t="shared" si="222"/>
        <v>0.72693534118084957</v>
      </c>
      <c r="D2400" s="2">
        <f t="shared" si="224"/>
        <v>0.70258316359974071</v>
      </c>
      <c r="E2400" s="2">
        <f t="shared" si="223"/>
        <v>2.4352177581108858E-2</v>
      </c>
      <c r="F2400" s="2">
        <f t="shared" si="221"/>
        <v>2.2684680949279175E-2</v>
      </c>
      <c r="G2400" s="2">
        <f t="shared" si="219"/>
        <v>1.6674966318296833E-3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0.68</v>
      </c>
      <c r="C2401" s="2">
        <f t="shared" si="222"/>
        <v>0.72432990407610354</v>
      </c>
      <c r="D2401" s="2">
        <f t="shared" si="224"/>
        <v>0.70091033666642666</v>
      </c>
      <c r="E2401" s="2">
        <f t="shared" si="223"/>
        <v>2.3419567409676878E-2</v>
      </c>
      <c r="F2401" s="2">
        <f t="shared" si="221"/>
        <v>2.2831658241358715E-2</v>
      </c>
      <c r="G2401" s="2">
        <f t="shared" si="219"/>
        <v>5.8790916831816253E-4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5">
        <f>TITRES_STAT!D2405</f>
        <v>0.7</v>
      </c>
      <c r="C2402" s="2">
        <f t="shared" si="222"/>
        <v>0.71904838037208763</v>
      </c>
      <c r="D2402" s="2">
        <f t="shared" si="224"/>
        <v>0.70084290432076535</v>
      </c>
      <c r="E2402" s="2">
        <f t="shared" si="223"/>
        <v>1.8205476051322278E-2</v>
      </c>
      <c r="F2402" s="2">
        <f t="shared" si="221"/>
        <v>2.1906421803351429E-2</v>
      </c>
      <c r="G2402" s="2">
        <f t="shared" si="219"/>
        <v>-3.7009457520291514E-3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0.7</v>
      </c>
      <c r="C2403" s="2">
        <f t="shared" si="222"/>
        <v>0.71304093723792039</v>
      </c>
      <c r="D2403" s="2">
        <f t="shared" si="224"/>
        <v>0.70078046696367158</v>
      </c>
      <c r="E2403" s="2">
        <f t="shared" si="223"/>
        <v>1.2260470274248814E-2</v>
      </c>
      <c r="F2403" s="2">
        <f t="shared" si="221"/>
        <v>1.9977231497530907E-2</v>
      </c>
      <c r="G2403" s="2">
        <f t="shared" si="219"/>
        <v>-7.7167612232820933E-3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0.7</v>
      </c>
      <c r="C2404" s="2">
        <f t="shared" si="222"/>
        <v>0.70795771612439418</v>
      </c>
      <c r="D2404" s="2">
        <f t="shared" si="224"/>
        <v>0.70072265459599214</v>
      </c>
      <c r="E2404" s="2">
        <f t="shared" si="223"/>
        <v>7.2350615284020314E-3</v>
      </c>
      <c r="F2404" s="2">
        <f t="shared" si="221"/>
        <v>1.7428797503705133E-2</v>
      </c>
      <c r="G2404" s="2">
        <f t="shared" ref="G2404:G2467" si="225">E2404-F2404</f>
        <v>-1.0193735975303101E-2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0.68</v>
      </c>
      <c r="C2405" s="2">
        <f t="shared" si="222"/>
        <v>0.70211806748987193</v>
      </c>
      <c r="D2405" s="2">
        <f t="shared" si="224"/>
        <v>0.69918764314443715</v>
      </c>
      <c r="E2405" s="2">
        <f t="shared" si="223"/>
        <v>2.9304243454347789E-3</v>
      </c>
      <c r="F2405" s="2">
        <f t="shared" ref="F2405:F2468" si="227">(E2405*(2/(10)))+((1-(2/10))*F2404)</f>
        <v>1.4529122872051062E-2</v>
      </c>
      <c r="G2405" s="2">
        <f t="shared" si="225"/>
        <v>-1.1598698526616283E-2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0.66</v>
      </c>
      <c r="C2406" s="2">
        <f t="shared" si="222"/>
        <v>0.69717682633758393</v>
      </c>
      <c r="D2406" s="2">
        <f t="shared" si="224"/>
        <v>0.69628485476336777</v>
      </c>
      <c r="E2406" s="2">
        <f t="shared" si="223"/>
        <v>8.9197157421616602E-4</v>
      </c>
      <c r="F2406" s="2">
        <f t="shared" si="227"/>
        <v>1.1801692612484083E-2</v>
      </c>
      <c r="G2406" s="2">
        <f t="shared" si="225"/>
        <v>-1.0909721038267917E-2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0.68</v>
      </c>
      <c r="C2407" s="2">
        <f t="shared" si="222"/>
        <v>0.69299577613180174</v>
      </c>
      <c r="D2407" s="2">
        <f t="shared" si="224"/>
        <v>0.6950785692253405</v>
      </c>
      <c r="E2407" s="2">
        <f t="shared" si="223"/>
        <v>-2.0827930935387595E-3</v>
      </c>
      <c r="F2407" s="2">
        <f t="shared" si="227"/>
        <v>9.0247954712795141E-3</v>
      </c>
      <c r="G2407" s="2">
        <f t="shared" si="225"/>
        <v>-1.1107588564818274E-2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0.7</v>
      </c>
      <c r="C2408" s="2">
        <f t="shared" si="222"/>
        <v>0.68791950288075532</v>
      </c>
      <c r="D2408" s="2">
        <f t="shared" si="224"/>
        <v>0.69544311965309302</v>
      </c>
      <c r="E2408" s="2">
        <f t="shared" si="223"/>
        <v>-7.5236167723377045E-3</v>
      </c>
      <c r="F2408" s="2">
        <f t="shared" si="227"/>
        <v>5.7151130225560707E-3</v>
      </c>
      <c r="G2408" s="2">
        <f t="shared" si="225"/>
        <v>-1.3238729794893775E-2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5">
        <f>TITRES_STAT!D2412</f>
        <v>0.7</v>
      </c>
      <c r="C2409" s="2">
        <f t="shared" si="222"/>
        <v>0.68516265628371598</v>
      </c>
      <c r="D2409" s="2">
        <f t="shared" si="224"/>
        <v>0.69578066634545643</v>
      </c>
      <c r="E2409" s="2">
        <f t="shared" si="223"/>
        <v>-1.0618010061740457E-2</v>
      </c>
      <c r="F2409" s="2">
        <f t="shared" si="227"/>
        <v>2.4484884056967652E-3</v>
      </c>
      <c r="G2409" s="2">
        <f t="shared" si="225"/>
        <v>-1.3066498467437222E-2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5">
        <f>TITRES_STAT!D2413</f>
        <v>0.73</v>
      </c>
      <c r="C2410" s="2">
        <f t="shared" si="222"/>
        <v>0.68744532454775964</v>
      </c>
      <c r="D2410" s="2">
        <f t="shared" si="224"/>
        <v>0.69831543180134859</v>
      </c>
      <c r="E2410" s="2">
        <f t="shared" si="223"/>
        <v>-1.0870107253588945E-2</v>
      </c>
      <c r="F2410" s="2">
        <f t="shared" si="227"/>
        <v>-2.152307261603769E-4</v>
      </c>
      <c r="G2410" s="2">
        <f t="shared" si="225"/>
        <v>-1.0654876527428568E-2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5">
        <f>TITRES_STAT!D2414</f>
        <v>0.74</v>
      </c>
      <c r="C2411" s="2">
        <f t="shared" si="222"/>
        <v>0.68629989000195046</v>
      </c>
      <c r="D2411" s="2">
        <f t="shared" si="224"/>
        <v>0.70140317759384119</v>
      </c>
      <c r="E2411" s="2">
        <f t="shared" si="223"/>
        <v>-1.5103287591890724E-2</v>
      </c>
      <c r="F2411" s="2">
        <f t="shared" si="227"/>
        <v>-3.1928420993064467E-3</v>
      </c>
      <c r="G2411" s="2">
        <f t="shared" si="225"/>
        <v>-1.1910445492584278E-2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0.74</v>
      </c>
      <c r="C2412" s="2">
        <f t="shared" si="222"/>
        <v>0.68840759923241968</v>
      </c>
      <c r="D2412" s="2">
        <f t="shared" si="224"/>
        <v>0.70426220147577878</v>
      </c>
      <c r="E2412" s="2">
        <f t="shared" si="223"/>
        <v>-1.5854602243359106E-2</v>
      </c>
      <c r="F2412" s="2">
        <f t="shared" si="227"/>
        <v>-5.7251941281169783E-3</v>
      </c>
      <c r="G2412" s="2">
        <f t="shared" si="225"/>
        <v>-1.0129408115242128E-2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0.77</v>
      </c>
      <c r="C2413" s="2">
        <f t="shared" si="222"/>
        <v>0.69019104550435517</v>
      </c>
      <c r="D2413" s="2">
        <f t="shared" si="224"/>
        <v>0.70913166803312844</v>
      </c>
      <c r="E2413" s="2">
        <f t="shared" si="223"/>
        <v>-1.8940622528773265E-2</v>
      </c>
      <c r="F2413" s="2">
        <f t="shared" si="227"/>
        <v>-8.3682798082482367E-3</v>
      </c>
      <c r="G2413" s="2">
        <f t="shared" si="225"/>
        <v>-1.0572342720525029E-2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0.8</v>
      </c>
      <c r="C2414" s="2">
        <f t="shared" si="222"/>
        <v>0.69170011542676213</v>
      </c>
      <c r="D2414" s="2">
        <f t="shared" si="224"/>
        <v>0.71586265558622997</v>
      </c>
      <c r="E2414" s="2">
        <f t="shared" si="223"/>
        <v>-2.4162540159467838E-2</v>
      </c>
      <c r="F2414" s="2">
        <f t="shared" si="227"/>
        <v>-1.1527131878492157E-2</v>
      </c>
      <c r="G2414" s="2">
        <f t="shared" si="225"/>
        <v>-1.2635408280975681E-2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0.8</v>
      </c>
      <c r="C2415" s="2">
        <f t="shared" si="222"/>
        <v>0.68990009766879878</v>
      </c>
      <c r="D2415" s="2">
        <f t="shared" si="224"/>
        <v>0.72209505146873143</v>
      </c>
      <c r="E2415" s="2">
        <f t="shared" si="223"/>
        <v>-3.2194953799932646E-2</v>
      </c>
      <c r="F2415" s="2">
        <f t="shared" si="227"/>
        <v>-1.5660696262780254E-2</v>
      </c>
      <c r="G2415" s="2">
        <f t="shared" si="225"/>
        <v>-1.6534257537152392E-2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0.78</v>
      </c>
      <c r="C2416" s="2">
        <f t="shared" si="222"/>
        <v>0.68530008264282982</v>
      </c>
      <c r="D2416" s="2">
        <f t="shared" si="224"/>
        <v>0.72638430691549216</v>
      </c>
      <c r="E2416" s="2">
        <f t="shared" si="223"/>
        <v>-4.108422427266234E-2</v>
      </c>
      <c r="F2416" s="2">
        <f t="shared" si="227"/>
        <v>-2.0745401864756673E-2</v>
      </c>
      <c r="G2416" s="2">
        <f t="shared" si="225"/>
        <v>-2.0338822407905667E-2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0.75</v>
      </c>
      <c r="C2417" s="2">
        <f t="shared" si="222"/>
        <v>0.68448468531316375</v>
      </c>
      <c r="D2417" s="2">
        <f t="shared" si="224"/>
        <v>0.72813361751434458</v>
      </c>
      <c r="E2417" s="2">
        <f t="shared" si="223"/>
        <v>-4.3648932201180823E-2</v>
      </c>
      <c r="F2417" s="2">
        <f t="shared" si="227"/>
        <v>-2.5326107932041507E-2</v>
      </c>
      <c r="G2417" s="2">
        <f t="shared" si="225"/>
        <v>-1.8322824269139316E-2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0.73</v>
      </c>
      <c r="C2418" s="2">
        <f t="shared" si="222"/>
        <v>0.68687165680344631</v>
      </c>
      <c r="D2418" s="2">
        <f t="shared" si="224"/>
        <v>0.72827186806883759</v>
      </c>
      <c r="E2418" s="2">
        <f t="shared" si="223"/>
        <v>-4.1400211265391285E-2</v>
      </c>
      <c r="F2418" s="2">
        <f t="shared" si="227"/>
        <v>-2.8540928598711466E-2</v>
      </c>
      <c r="G2418" s="2">
        <f t="shared" si="225"/>
        <v>-1.2859282666679819E-2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0.74</v>
      </c>
      <c r="C2419" s="2">
        <f t="shared" si="222"/>
        <v>0.68889140191060849</v>
      </c>
      <c r="D2419" s="2">
        <f t="shared" si="224"/>
        <v>0.72914061858225698</v>
      </c>
      <c r="E2419" s="2">
        <f t="shared" si="223"/>
        <v>-4.0249216671648491E-2</v>
      </c>
      <c r="F2419" s="2">
        <f t="shared" si="227"/>
        <v>-3.0882586213298875E-2</v>
      </c>
      <c r="G2419" s="2">
        <f t="shared" si="225"/>
        <v>-9.366630458349616E-3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0.72</v>
      </c>
      <c r="C2420" s="2">
        <f t="shared" si="222"/>
        <v>0.69521580161666874</v>
      </c>
      <c r="D2420" s="2">
        <f t="shared" si="224"/>
        <v>0.72846353572431199</v>
      </c>
      <c r="E2420" s="2">
        <f t="shared" si="223"/>
        <v>-3.3247734107643256E-2</v>
      </c>
      <c r="F2420" s="2">
        <f t="shared" si="227"/>
        <v>-3.1355615792167751E-2</v>
      </c>
      <c r="G2420" s="2">
        <f t="shared" si="225"/>
        <v>-1.892118315475505E-3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0.75</v>
      </c>
      <c r="C2421" s="2">
        <f t="shared" si="222"/>
        <v>0.70210567829102732</v>
      </c>
      <c r="D2421" s="2">
        <f t="shared" si="224"/>
        <v>0.73005882937436295</v>
      </c>
      <c r="E2421" s="2">
        <f t="shared" si="223"/>
        <v>-2.7953151083335626E-2</v>
      </c>
      <c r="F2421" s="2">
        <f t="shared" si="227"/>
        <v>-3.0675122850401328E-2</v>
      </c>
      <c r="G2421" s="2">
        <f t="shared" si="225"/>
        <v>2.7219717670657027E-3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0.73</v>
      </c>
      <c r="C2422" s="2">
        <f t="shared" si="222"/>
        <v>0.70793557393856155</v>
      </c>
      <c r="D2422" s="2">
        <f t="shared" si="224"/>
        <v>0.73005447164292869</v>
      </c>
      <c r="E2422" s="2">
        <f t="shared" si="223"/>
        <v>-2.2118897704367146E-2</v>
      </c>
      <c r="F2422" s="2">
        <f t="shared" si="227"/>
        <v>-2.8963877821194493E-2</v>
      </c>
      <c r="G2422" s="2">
        <f t="shared" si="225"/>
        <v>6.8449801168273469E-3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0.73</v>
      </c>
      <c r="C2423" s="2">
        <f t="shared" si="222"/>
        <v>0.71748394717878283</v>
      </c>
      <c r="D2423" s="2">
        <f t="shared" si="224"/>
        <v>0.73005043670641545</v>
      </c>
      <c r="E2423" s="2">
        <f t="shared" si="223"/>
        <v>-1.2566489527632618E-2</v>
      </c>
      <c r="F2423" s="2">
        <f t="shared" si="227"/>
        <v>-2.5684400162482118E-2</v>
      </c>
      <c r="G2423" s="2">
        <f t="shared" si="225"/>
        <v>1.3117910634849499E-2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0.71</v>
      </c>
      <c r="C2424" s="2">
        <f t="shared" si="222"/>
        <v>0.73017872453589316</v>
      </c>
      <c r="D2424" s="2">
        <f t="shared" si="224"/>
        <v>0.72856521917260697</v>
      </c>
      <c r="E2424" s="2">
        <f t="shared" si="223"/>
        <v>1.613505363286194E-3</v>
      </c>
      <c r="F2424" s="2">
        <f t="shared" si="227"/>
        <v>-2.0224819057328456E-2</v>
      </c>
      <c r="G2424" s="2">
        <f t="shared" si="225"/>
        <v>2.183832442061465E-2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0.71</v>
      </c>
      <c r="C2425" s="2">
        <f t="shared" si="222"/>
        <v>0.7409204592226788</v>
      </c>
      <c r="D2425" s="2">
        <f t="shared" si="224"/>
        <v>0.72719001775241388</v>
      </c>
      <c r="E2425" s="2">
        <f t="shared" si="223"/>
        <v>1.373044147026492E-2</v>
      </c>
      <c r="F2425" s="2">
        <f t="shared" si="227"/>
        <v>-1.343376695180978E-2</v>
      </c>
      <c r="G2425" s="2">
        <f t="shared" si="225"/>
        <v>2.71642084220747E-2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0.72</v>
      </c>
      <c r="C2426" s="2">
        <f t="shared" si="222"/>
        <v>0.74693269626534353</v>
      </c>
      <c r="D2426" s="2">
        <f t="shared" si="224"/>
        <v>0.72665742384482768</v>
      </c>
      <c r="E2426" s="2">
        <f t="shared" si="223"/>
        <v>2.0275272420515855E-2</v>
      </c>
      <c r="F2426" s="2">
        <f t="shared" si="227"/>
        <v>-6.691959077344654E-3</v>
      </c>
      <c r="G2426" s="2">
        <f t="shared" si="225"/>
        <v>2.6967231497860511E-2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0.72</v>
      </c>
      <c r="C2427" s="2">
        <f t="shared" si="222"/>
        <v>0.74740458914759844</v>
      </c>
      <c r="D2427" s="2">
        <f t="shared" si="224"/>
        <v>0.72616428133780342</v>
      </c>
      <c r="E2427" s="2">
        <f t="shared" si="223"/>
        <v>2.1240307809795023E-2</v>
      </c>
      <c r="F2427" s="2">
        <f t="shared" si="227"/>
        <v>-1.1055056999167189E-3</v>
      </c>
      <c r="G2427" s="2">
        <f t="shared" si="225"/>
        <v>2.2345813509711741E-2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5">
        <f>TITRES_STAT!D2431</f>
        <v>0.7</v>
      </c>
      <c r="C2428" s="2">
        <f t="shared" si="222"/>
        <v>0.7447269600479679</v>
      </c>
      <c r="D2428" s="2">
        <f t="shared" si="224"/>
        <v>0.72422618642389203</v>
      </c>
      <c r="E2428" s="2">
        <f t="shared" si="223"/>
        <v>2.0500773624075874E-2</v>
      </c>
      <c r="F2428" s="2">
        <f t="shared" si="227"/>
        <v>3.2157501648817999E-3</v>
      </c>
      <c r="G2428" s="2">
        <f t="shared" si="225"/>
        <v>1.7285023459194075E-2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5">
        <f>TITRES_STAT!D2432</f>
        <v>0.73</v>
      </c>
      <c r="C2429" s="2">
        <f t="shared" si="222"/>
        <v>0.74399973542520359</v>
      </c>
      <c r="D2429" s="2">
        <f t="shared" si="224"/>
        <v>0.72465387631841849</v>
      </c>
      <c r="E2429" s="2">
        <f t="shared" si="223"/>
        <v>1.9345859106785102E-2</v>
      </c>
      <c r="F2429" s="2">
        <f t="shared" si="227"/>
        <v>6.4417719532624609E-3</v>
      </c>
      <c r="G2429" s="2">
        <f t="shared" si="225"/>
        <v>1.2904087153522641E-2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0.76</v>
      </c>
      <c r="C2430" s="2">
        <f t="shared" si="222"/>
        <v>0.74030746843671069</v>
      </c>
      <c r="D2430" s="2">
        <f t="shared" si="224"/>
        <v>0.72727210770223938</v>
      </c>
      <c r="E2430" s="2">
        <f t="shared" si="223"/>
        <v>1.3035360734471313E-2</v>
      </c>
      <c r="F2430" s="2">
        <f t="shared" si="227"/>
        <v>7.760489709504232E-3</v>
      </c>
      <c r="G2430" s="2">
        <f t="shared" si="225"/>
        <v>5.2748710249670809E-3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0.73</v>
      </c>
      <c r="C2431" s="2">
        <f t="shared" si="222"/>
        <v>0.74179862713875522</v>
      </c>
      <c r="D2431" s="2">
        <f t="shared" si="224"/>
        <v>0.72747417379836976</v>
      </c>
      <c r="E2431" s="2">
        <f t="shared" si="223"/>
        <v>1.4324453340385457E-2</v>
      </c>
      <c r="F2431" s="2">
        <f t="shared" si="227"/>
        <v>9.073282435680478E-3</v>
      </c>
      <c r="G2431" s="2">
        <f t="shared" si="225"/>
        <v>5.2511709047049788E-3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0.73</v>
      </c>
      <c r="C2432" s="2">
        <f t="shared" si="222"/>
        <v>0.73998345373279284</v>
      </c>
      <c r="D2432" s="2">
        <f t="shared" si="224"/>
        <v>0.72766127203552755</v>
      </c>
      <c r="E2432" s="2">
        <f t="shared" si="223"/>
        <v>1.2322181697265289E-2</v>
      </c>
      <c r="F2432" s="2">
        <f t="shared" si="227"/>
        <v>9.7230622879974412E-3</v>
      </c>
      <c r="G2432" s="2">
        <f t="shared" si="225"/>
        <v>2.5991194092678475E-3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5">
        <f>TITRES_STAT!D2436</f>
        <v>0.7</v>
      </c>
      <c r="C2433" s="2">
        <f t="shared" si="222"/>
        <v>0.7384475377739016</v>
      </c>
      <c r="D2433" s="2">
        <f t="shared" si="224"/>
        <v>0.72561228892178475</v>
      </c>
      <c r="E2433" s="2">
        <f t="shared" si="223"/>
        <v>1.2835248852116843E-2</v>
      </c>
      <c r="F2433" s="2">
        <f t="shared" si="227"/>
        <v>1.0345499600821323E-2</v>
      </c>
      <c r="G2433" s="2">
        <f t="shared" si="225"/>
        <v>2.4897492512955203E-3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5">
        <f>TITRES_STAT!D2437</f>
        <v>0.71</v>
      </c>
      <c r="C2434" s="2">
        <f t="shared" si="222"/>
        <v>0.7340709935009937</v>
      </c>
      <c r="D2434" s="2">
        <f t="shared" si="224"/>
        <v>0.72445582307572665</v>
      </c>
      <c r="E2434" s="2">
        <f t="shared" si="223"/>
        <v>9.61517042526705E-3</v>
      </c>
      <c r="F2434" s="2">
        <f t="shared" si="227"/>
        <v>1.0199433765710468E-2</v>
      </c>
      <c r="G2434" s="2">
        <f t="shared" si="225"/>
        <v>-5.8426334044341804E-4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0.72</v>
      </c>
      <c r="C2435" s="2">
        <f t="shared" si="222"/>
        <v>0.73036776373161005</v>
      </c>
      <c r="D2435" s="2">
        <f t="shared" si="224"/>
        <v>0.72412576210715429</v>
      </c>
      <c r="E2435" s="2">
        <f t="shared" si="223"/>
        <v>6.2420016244557619E-3</v>
      </c>
      <c r="F2435" s="2">
        <f t="shared" si="227"/>
        <v>9.4079473374595272E-3</v>
      </c>
      <c r="G2435" s="2">
        <f t="shared" si="225"/>
        <v>-3.1659457130037653E-3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0.75</v>
      </c>
      <c r="C2436" s="2">
        <f t="shared" si="222"/>
        <v>0.72877272315751618</v>
      </c>
      <c r="D2436" s="2">
        <f t="shared" si="224"/>
        <v>0.7260423723214392</v>
      </c>
      <c r="E2436" s="2">
        <f t="shared" si="223"/>
        <v>2.7303508360769779E-3</v>
      </c>
      <c r="F2436" s="2">
        <f t="shared" si="227"/>
        <v>8.0724280371830184E-3</v>
      </c>
      <c r="G2436" s="2">
        <f t="shared" si="225"/>
        <v>-5.3420772011060404E-3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0.75</v>
      </c>
      <c r="C2437" s="2">
        <f t="shared" si="222"/>
        <v>0.72742307344097523</v>
      </c>
      <c r="D2437" s="2">
        <f t="shared" si="224"/>
        <v>0.72781701140874</v>
      </c>
      <c r="E2437" s="2">
        <f t="shared" si="223"/>
        <v>-3.9393796776476808E-4</v>
      </c>
      <c r="F2437" s="2">
        <f t="shared" si="227"/>
        <v>6.3791548361934614E-3</v>
      </c>
      <c r="G2437" s="2">
        <f t="shared" si="225"/>
        <v>-6.7730928039582295E-3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0.73</v>
      </c>
      <c r="C2438" s="2">
        <f t="shared" si="222"/>
        <v>0.72320413906544068</v>
      </c>
      <c r="D2438" s="2">
        <f t="shared" si="224"/>
        <v>0.72797871426735183</v>
      </c>
      <c r="E2438" s="2">
        <f t="shared" si="223"/>
        <v>-4.7745752019111576E-3</v>
      </c>
      <c r="F2438" s="2">
        <f t="shared" si="227"/>
        <v>4.148408828572538E-3</v>
      </c>
      <c r="G2438" s="2">
        <f t="shared" si="225"/>
        <v>-8.9229840304836956E-3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0.75</v>
      </c>
      <c r="C2439" s="2">
        <f t="shared" si="222"/>
        <v>0.72424965613229597</v>
      </c>
      <c r="D2439" s="2">
        <f t="shared" si="224"/>
        <v>0.72960992061791841</v>
      </c>
      <c r="E2439" s="2">
        <f t="shared" si="223"/>
        <v>-5.3602644856224346E-3</v>
      </c>
      <c r="F2439" s="2">
        <f t="shared" si="227"/>
        <v>2.2466741657335438E-3</v>
      </c>
      <c r="G2439" s="2">
        <f t="shared" si="225"/>
        <v>-7.6069386513559784E-3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0.72</v>
      </c>
      <c r="C2440" s="2">
        <f t="shared" si="222"/>
        <v>0.72974970903501968</v>
      </c>
      <c r="D2440" s="2">
        <f t="shared" si="224"/>
        <v>0.72889807464622081</v>
      </c>
      <c r="E2440" s="2">
        <f t="shared" si="223"/>
        <v>8.5163438879887199E-4</v>
      </c>
      <c r="F2440" s="2">
        <f t="shared" si="227"/>
        <v>1.9676662103466093E-3</v>
      </c>
      <c r="G2440" s="2">
        <f t="shared" si="225"/>
        <v>-1.1160318215477374E-3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0.69</v>
      </c>
      <c r="C2441" s="2">
        <f t="shared" si="222"/>
        <v>0.72978821533732441</v>
      </c>
      <c r="D2441" s="2">
        <f t="shared" si="224"/>
        <v>0.72601673578353776</v>
      </c>
      <c r="E2441" s="2">
        <f t="shared" si="223"/>
        <v>3.7714795537866497E-3</v>
      </c>
      <c r="F2441" s="2">
        <f t="shared" si="227"/>
        <v>2.3284288790346177E-3</v>
      </c>
      <c r="G2441" s="2">
        <f t="shared" si="225"/>
        <v>1.443050674752032E-3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0.66</v>
      </c>
      <c r="C2442" s="2">
        <f t="shared" si="222"/>
        <v>0.72982079759312068</v>
      </c>
      <c r="D2442" s="2">
        <f t="shared" si="224"/>
        <v>0.72112660720697941</v>
      </c>
      <c r="E2442" s="2">
        <f t="shared" si="223"/>
        <v>8.6941903861412762E-3</v>
      </c>
      <c r="F2442" s="2">
        <f t="shared" si="227"/>
        <v>3.6015811804559496E-3</v>
      </c>
      <c r="G2442" s="2">
        <f t="shared" si="225"/>
        <v>5.0926092056853261E-3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0.67</v>
      </c>
      <c r="C2443" s="2">
        <f t="shared" si="222"/>
        <v>0.72523298257879443</v>
      </c>
      <c r="D2443" s="2">
        <f t="shared" si="224"/>
        <v>0.71733945111757347</v>
      </c>
      <c r="E2443" s="2">
        <f t="shared" si="223"/>
        <v>7.8935314612209595E-3</v>
      </c>
      <c r="F2443" s="2">
        <f t="shared" si="227"/>
        <v>4.4599712366089513E-3</v>
      </c>
      <c r="G2443" s="2">
        <f t="shared" si="225"/>
        <v>3.4335602246120082E-3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0.69</v>
      </c>
      <c r="C2444" s="2">
        <f t="shared" si="222"/>
        <v>0.72288944679744149</v>
      </c>
      <c r="D2444" s="2">
        <f t="shared" si="224"/>
        <v>0.71531430659034578</v>
      </c>
      <c r="E2444" s="2">
        <f t="shared" si="223"/>
        <v>7.5751402070957097E-3</v>
      </c>
      <c r="F2444" s="2">
        <f t="shared" si="227"/>
        <v>5.0830050307063036E-3</v>
      </c>
      <c r="G2444" s="2">
        <f t="shared" si="225"/>
        <v>2.492135176389406E-3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0.71</v>
      </c>
      <c r="C2445" s="2">
        <f t="shared" si="222"/>
        <v>0.72244491652091203</v>
      </c>
      <c r="D2445" s="2">
        <f t="shared" si="224"/>
        <v>0.71492065425032025</v>
      </c>
      <c r="E2445" s="2">
        <f t="shared" si="223"/>
        <v>7.524262270591775E-3</v>
      </c>
      <c r="F2445" s="2">
        <f t="shared" si="227"/>
        <v>5.5712564786833977E-3</v>
      </c>
      <c r="G2445" s="2">
        <f t="shared" si="225"/>
        <v>1.9530057919083773E-3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0.71</v>
      </c>
      <c r="C2446" s="2">
        <f t="shared" si="222"/>
        <v>0.72668416013307946</v>
      </c>
      <c r="D2446" s="2">
        <f t="shared" si="224"/>
        <v>0.71455616134288913</v>
      </c>
      <c r="E2446" s="2">
        <f t="shared" si="223"/>
        <v>1.2127998790190331E-2</v>
      </c>
      <c r="F2446" s="2">
        <f t="shared" si="227"/>
        <v>6.8826049409847854E-3</v>
      </c>
      <c r="G2446" s="2">
        <f t="shared" si="225"/>
        <v>5.2453938492055454E-3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0.72</v>
      </c>
      <c r="C2447" s="2">
        <f t="shared" ref="C2447:C2508" si="228">$C$4*B2437+C2446*(1-$C$4)</f>
        <v>0.73027121242029802</v>
      </c>
      <c r="D2447" s="2">
        <f t="shared" si="224"/>
        <v>0.7149594086508233</v>
      </c>
      <c r="E2447" s="2">
        <f t="shared" si="223"/>
        <v>1.5311803769474719E-2</v>
      </c>
      <c r="F2447" s="2">
        <f t="shared" si="227"/>
        <v>8.5684447066827728E-3</v>
      </c>
      <c r="G2447" s="2">
        <f t="shared" si="225"/>
        <v>6.7433590627919461E-3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0.71</v>
      </c>
      <c r="C2448" s="2">
        <f t="shared" si="228"/>
        <v>0.73022948743255989</v>
      </c>
      <c r="D2448" s="2">
        <f t="shared" si="224"/>
        <v>0.71459204504705864</v>
      </c>
      <c r="E2448" s="2">
        <f t="shared" si="223"/>
        <v>1.5637442385501243E-2</v>
      </c>
      <c r="F2448" s="2">
        <f t="shared" si="227"/>
        <v>9.9822442424464669E-3</v>
      </c>
      <c r="G2448" s="2">
        <f t="shared" si="225"/>
        <v>5.6551981430547765E-3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0.69</v>
      </c>
      <c r="C2449" s="2">
        <f t="shared" si="228"/>
        <v>0.73327110475062762</v>
      </c>
      <c r="D2449" s="2">
        <f t="shared" si="224"/>
        <v>0.71277041208060987</v>
      </c>
      <c r="E2449" s="2">
        <f t="shared" si="223"/>
        <v>2.0500692670017751E-2</v>
      </c>
      <c r="F2449" s="2">
        <f t="shared" si="227"/>
        <v>1.2085933927960726E-2</v>
      </c>
      <c r="G2449" s="2">
        <f t="shared" si="225"/>
        <v>8.4147587420570248E-3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0.66</v>
      </c>
      <c r="C2450" s="2">
        <f t="shared" si="228"/>
        <v>0.7312293963274541</v>
      </c>
      <c r="D2450" s="2">
        <f t="shared" si="224"/>
        <v>0.70886149266723131</v>
      </c>
      <c r="E2450" s="2">
        <f t="shared" si="223"/>
        <v>2.2367903660222788E-2</v>
      </c>
      <c r="F2450" s="2">
        <f t="shared" si="227"/>
        <v>1.4142327874413139E-2</v>
      </c>
      <c r="G2450" s="2">
        <f t="shared" si="225"/>
        <v>8.2255757858096488E-3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0.68</v>
      </c>
      <c r="C2451" s="2">
        <f t="shared" si="228"/>
        <v>0.72488641227707651</v>
      </c>
      <c r="D2451" s="2">
        <f t="shared" si="224"/>
        <v>0.70672360432151049</v>
      </c>
      <c r="E2451" s="2">
        <f t="shared" si="223"/>
        <v>1.8162807955566018E-2</v>
      </c>
      <c r="F2451" s="2">
        <f t="shared" si="227"/>
        <v>1.4946423890643715E-2</v>
      </c>
      <c r="G2451" s="2">
        <f t="shared" si="225"/>
        <v>3.2163840649223029E-3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0.7</v>
      </c>
      <c r="C2452" s="2">
        <f t="shared" si="228"/>
        <v>0.71490388731137244</v>
      </c>
      <c r="D2452" s="2">
        <f t="shared" si="224"/>
        <v>0.7062255595569541</v>
      </c>
      <c r="E2452" s="2">
        <f t="shared" si="223"/>
        <v>8.6783277544183468E-3</v>
      </c>
      <c r="F2452" s="2">
        <f t="shared" si="227"/>
        <v>1.3692804663398643E-2</v>
      </c>
      <c r="G2452" s="2">
        <f t="shared" si="225"/>
        <v>-5.0144769089802959E-3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0.69</v>
      </c>
      <c r="C2453" s="2">
        <f t="shared" si="228"/>
        <v>0.70799559695577663</v>
      </c>
      <c r="D2453" s="2">
        <f t="shared" si="224"/>
        <v>0.70502366625643897</v>
      </c>
      <c r="E2453" s="2">
        <f t="shared" si="223"/>
        <v>2.9719306993376549E-3</v>
      </c>
      <c r="F2453" s="2">
        <f t="shared" si="227"/>
        <v>1.1548629870586446E-2</v>
      </c>
      <c r="G2453" s="2">
        <f t="shared" si="225"/>
        <v>-8.5766991712487913E-3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0.68</v>
      </c>
      <c r="C2454" s="2">
        <f t="shared" si="228"/>
        <v>0.70522704357796484</v>
      </c>
      <c r="D2454" s="2">
        <f t="shared" si="224"/>
        <v>0.70317006134855464</v>
      </c>
      <c r="E2454" s="2">
        <f t="shared" si="223"/>
        <v>2.056982229410198E-3</v>
      </c>
      <c r="F2454" s="2">
        <f t="shared" si="227"/>
        <v>9.6503003423511965E-3</v>
      </c>
      <c r="G2454" s="2">
        <f t="shared" si="225"/>
        <v>-7.5933181129409985E-3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0.67</v>
      </c>
      <c r="C2455" s="2">
        <f t="shared" si="228"/>
        <v>0.70596134456597026</v>
      </c>
      <c r="D2455" s="2">
        <f t="shared" si="224"/>
        <v>0.70071301976718015</v>
      </c>
      <c r="E2455" s="2">
        <f t="shared" si="223"/>
        <v>5.248324798790116E-3</v>
      </c>
      <c r="F2455" s="2">
        <f t="shared" si="227"/>
        <v>8.7699052336389811E-3</v>
      </c>
      <c r="G2455" s="2">
        <f t="shared" si="225"/>
        <v>-3.5215804348488651E-3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0.7</v>
      </c>
      <c r="C2456" s="2">
        <f t="shared" si="228"/>
        <v>0.70658267617120563</v>
      </c>
      <c r="D2456" s="2">
        <f t="shared" si="224"/>
        <v>0.70066020348812974</v>
      </c>
      <c r="E2456" s="2">
        <f t="shared" si="223"/>
        <v>5.9224726830758856E-3</v>
      </c>
      <c r="F2456" s="2">
        <f t="shared" si="227"/>
        <v>8.2004187235263613E-3</v>
      </c>
      <c r="G2456" s="2">
        <f t="shared" si="225"/>
        <v>-2.2779460404504757E-3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0.72</v>
      </c>
      <c r="C2457" s="2">
        <f t="shared" si="228"/>
        <v>0.70864687983717389</v>
      </c>
      <c r="D2457" s="2">
        <f t="shared" si="224"/>
        <v>0.70209278100752759</v>
      </c>
      <c r="E2457" s="2">
        <f t="shared" si="223"/>
        <v>6.5540988296463043E-3</v>
      </c>
      <c r="F2457" s="2">
        <f t="shared" si="227"/>
        <v>7.8711547447503499E-3</v>
      </c>
      <c r="G2457" s="2">
        <f t="shared" si="225"/>
        <v>-1.3170559151040456E-3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0.72</v>
      </c>
      <c r="C2458" s="2">
        <f t="shared" si="228"/>
        <v>0.7088550521699164</v>
      </c>
      <c r="D2458" s="2">
        <f t="shared" si="224"/>
        <v>0.70341924167363667</v>
      </c>
      <c r="E2458" s="2">
        <f t="shared" si="223"/>
        <v>5.4358104962797249E-3</v>
      </c>
      <c r="F2458" s="2">
        <f t="shared" si="227"/>
        <v>7.3840858950562256E-3</v>
      </c>
      <c r="G2458" s="2">
        <f t="shared" si="225"/>
        <v>-1.9482753987765007E-3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0.69</v>
      </c>
      <c r="C2459" s="2">
        <f t="shared" si="228"/>
        <v>0.70595427491300622</v>
      </c>
      <c r="D2459" s="2">
        <f t="shared" si="224"/>
        <v>0.70242522377188576</v>
      </c>
      <c r="E2459" s="2">
        <f t="shared" si="223"/>
        <v>3.5290511411204539E-3</v>
      </c>
      <c r="F2459" s="2">
        <f t="shared" si="227"/>
        <v>6.6130789442690715E-3</v>
      </c>
      <c r="G2459" s="2">
        <f t="shared" si="225"/>
        <v>-3.0840278031486175E-3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0.68</v>
      </c>
      <c r="C2460" s="2">
        <f t="shared" si="228"/>
        <v>0.6988843864648514</v>
      </c>
      <c r="D2460" s="2">
        <f t="shared" si="224"/>
        <v>0.70076409608507939</v>
      </c>
      <c r="E2460" s="2">
        <f t="shared" ref="E2460:E2508" si="229">C2460-D2460</f>
        <v>-1.8797096202279873E-3</v>
      </c>
      <c r="F2460" s="2">
        <f t="shared" si="227"/>
        <v>4.9145212313696602E-3</v>
      </c>
      <c r="G2460" s="2">
        <f t="shared" si="225"/>
        <v>-6.7942308515976475E-3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0.66</v>
      </c>
      <c r="C2461" s="2">
        <f t="shared" si="228"/>
        <v>0.69597909623948973</v>
      </c>
      <c r="D2461" s="2">
        <f t="shared" ref="D2461:D2508" si="230">$D$4*B2461+(1-$D$4)*D2460</f>
        <v>0.69774453341211051</v>
      </c>
      <c r="E2461" s="2">
        <f t="shared" si="229"/>
        <v>-1.7654371726207874E-3</v>
      </c>
      <c r="F2461" s="2">
        <f t="shared" si="227"/>
        <v>3.5785295505715714E-3</v>
      </c>
      <c r="G2461" s="2">
        <f t="shared" si="225"/>
        <v>-5.3439667231923588E-3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0.66</v>
      </c>
      <c r="C2462" s="2">
        <f t="shared" si="228"/>
        <v>0.69659769681802985</v>
      </c>
      <c r="D2462" s="2">
        <f t="shared" si="230"/>
        <v>0.69494864204825046</v>
      </c>
      <c r="E2462" s="2">
        <f t="shared" si="229"/>
        <v>1.64905476977939E-3</v>
      </c>
      <c r="F2462" s="2">
        <f t="shared" si="227"/>
        <v>3.1926345944131352E-3</v>
      </c>
      <c r="G2462" s="2">
        <f t="shared" si="225"/>
        <v>-1.5435798246337452E-3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0.68</v>
      </c>
      <c r="C2463" s="2">
        <f t="shared" si="228"/>
        <v>0.69558266653833289</v>
      </c>
      <c r="D2463" s="2">
        <f t="shared" si="230"/>
        <v>0.69384133522986158</v>
      </c>
      <c r="E2463" s="2">
        <f t="shared" si="229"/>
        <v>1.7413313084713167E-3</v>
      </c>
      <c r="F2463" s="2">
        <f t="shared" si="227"/>
        <v>2.9023739372247715E-3</v>
      </c>
      <c r="G2463" s="2">
        <f t="shared" si="225"/>
        <v>-1.1610426287534548E-3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0.69</v>
      </c>
      <c r="C2464" s="2">
        <f t="shared" si="228"/>
        <v>0.69318533322474329</v>
      </c>
      <c r="D2464" s="2">
        <f t="shared" si="230"/>
        <v>0.69355679187950148</v>
      </c>
      <c r="E2464" s="2">
        <f t="shared" si="229"/>
        <v>-3.7145865475818329E-4</v>
      </c>
      <c r="F2464" s="2">
        <f t="shared" si="227"/>
        <v>2.2476074188281805E-3</v>
      </c>
      <c r="G2464" s="2">
        <f t="shared" si="225"/>
        <v>-2.6190660735863638E-3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0.69</v>
      </c>
      <c r="C2465" s="2">
        <f t="shared" si="228"/>
        <v>0.68961835888247502</v>
      </c>
      <c r="D2465" s="2">
        <f t="shared" si="230"/>
        <v>0.69329332581435321</v>
      </c>
      <c r="E2465" s="2">
        <f t="shared" si="229"/>
        <v>-3.6749669318781875E-3</v>
      </c>
      <c r="F2465" s="2">
        <f t="shared" si="227"/>
        <v>1.063092548686907E-3</v>
      </c>
      <c r="G2465" s="2">
        <f t="shared" si="225"/>
        <v>-4.738059480565094E-3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0.69</v>
      </c>
      <c r="C2466" s="2">
        <f t="shared" si="228"/>
        <v>0.6912155344390174</v>
      </c>
      <c r="D2466" s="2">
        <f t="shared" si="230"/>
        <v>0.69304937575403081</v>
      </c>
      <c r="E2466" s="2">
        <f t="shared" si="229"/>
        <v>-1.833841315013407E-3</v>
      </c>
      <c r="F2466" s="2">
        <f t="shared" si="227"/>
        <v>4.8370577594684418E-4</v>
      </c>
      <c r="G2466" s="2">
        <f t="shared" si="225"/>
        <v>-2.3175470909602511E-3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0.66</v>
      </c>
      <c r="C2467" s="2">
        <f t="shared" si="228"/>
        <v>0.69564391375609158</v>
      </c>
      <c r="D2467" s="2">
        <f t="shared" si="230"/>
        <v>0.69060127384632486</v>
      </c>
      <c r="E2467" s="2">
        <f t="shared" si="229"/>
        <v>5.0426399097667218E-3</v>
      </c>
      <c r="F2467" s="2">
        <f t="shared" si="227"/>
        <v>1.3954926027108198E-3</v>
      </c>
      <c r="G2467" s="2">
        <f t="shared" si="225"/>
        <v>3.6471473070559023E-3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0.66</v>
      </c>
      <c r="C2468" s="2">
        <f t="shared" si="228"/>
        <v>0.69939100394746201</v>
      </c>
      <c r="D2468" s="2">
        <f t="shared" si="230"/>
        <v>0.68833451282067115</v>
      </c>
      <c r="E2468" s="2">
        <f t="shared" si="229"/>
        <v>1.1056491126790857E-2</v>
      </c>
      <c r="F2468" s="2">
        <f t="shared" si="227"/>
        <v>3.3276923075268271E-3</v>
      </c>
      <c r="G2468" s="2">
        <f t="shared" ref="G2468:G2508" si="231">E2468-F2468</f>
        <v>7.7287988192640301E-3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0.66</v>
      </c>
      <c r="C2469" s="2">
        <f t="shared" si="228"/>
        <v>0.69794623410939094</v>
      </c>
      <c r="D2469" s="2">
        <f t="shared" si="230"/>
        <v>0.68623566001913994</v>
      </c>
      <c r="E2469" s="2">
        <f t="shared" si="229"/>
        <v>1.1710574090251002E-2</v>
      </c>
      <c r="F2469" s="2">
        <f t="shared" ref="F2469:F2508" si="233">(E2469*(2/(10)))+((1-(2/10))*F2468)</f>
        <v>5.0042686640716623E-3</v>
      </c>
      <c r="G2469" s="2">
        <f t="shared" si="231"/>
        <v>6.7063054261793402E-3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0.64</v>
      </c>
      <c r="C2470" s="2">
        <f t="shared" si="228"/>
        <v>0.69518527501563854</v>
      </c>
      <c r="D2470" s="2">
        <f t="shared" si="230"/>
        <v>0.68281079631401853</v>
      </c>
      <c r="E2470" s="2">
        <f t="shared" si="229"/>
        <v>1.2374478701620006E-2</v>
      </c>
      <c r="F2470" s="2">
        <f t="shared" si="233"/>
        <v>6.4783106715813315E-3</v>
      </c>
      <c r="G2470" s="2">
        <f t="shared" si="231"/>
        <v>5.8961680300386749E-3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0.65</v>
      </c>
      <c r="C2471" s="2">
        <f t="shared" si="228"/>
        <v>0.68977215578246343</v>
      </c>
      <c r="D2471" s="2">
        <f t="shared" si="230"/>
        <v>0.68038036695742454</v>
      </c>
      <c r="E2471" s="2">
        <f t="shared" si="229"/>
        <v>9.3917888250388826E-3</v>
      </c>
      <c r="F2471" s="2">
        <f t="shared" si="233"/>
        <v>7.0610063022728421E-3</v>
      </c>
      <c r="G2471" s="2">
        <f t="shared" si="231"/>
        <v>2.3307825227660405E-3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0.67</v>
      </c>
      <c r="C2472" s="2">
        <f t="shared" si="228"/>
        <v>0.68519182412362289</v>
      </c>
      <c r="D2472" s="2">
        <f t="shared" si="230"/>
        <v>0.67961145088650421</v>
      </c>
      <c r="E2472" s="2">
        <f t="shared" si="229"/>
        <v>5.5803732371186854E-3</v>
      </c>
      <c r="F2472" s="2">
        <f t="shared" si="233"/>
        <v>6.7648796892420112E-3</v>
      </c>
      <c r="G2472" s="2">
        <f t="shared" si="231"/>
        <v>-1.1845064521233259E-3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0.67</v>
      </c>
      <c r="C2473" s="2">
        <f t="shared" si="228"/>
        <v>0.68439308195075788</v>
      </c>
      <c r="D2473" s="2">
        <f t="shared" si="230"/>
        <v>0.67889949156157792</v>
      </c>
      <c r="E2473" s="2">
        <f t="shared" si="229"/>
        <v>5.4935903891799587E-3</v>
      </c>
      <c r="F2473" s="2">
        <f t="shared" si="233"/>
        <v>6.5106218292296011E-3</v>
      </c>
      <c r="G2473" s="2">
        <f t="shared" si="231"/>
        <v>-1.0170314400496424E-3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0.65</v>
      </c>
      <c r="C2474" s="2">
        <f t="shared" si="228"/>
        <v>0.68525568472756437</v>
      </c>
      <c r="D2474" s="2">
        <f t="shared" si="230"/>
        <v>0.67675878848294257</v>
      </c>
      <c r="E2474" s="2">
        <f t="shared" si="229"/>
        <v>8.4968962446217988E-3</v>
      </c>
      <c r="F2474" s="2">
        <f t="shared" si="233"/>
        <v>6.907876712308041E-3</v>
      </c>
      <c r="G2474" s="2">
        <f t="shared" si="231"/>
        <v>1.5890195323137579E-3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0.65</v>
      </c>
      <c r="C2475" s="2">
        <f t="shared" si="228"/>
        <v>0.68598557938486215</v>
      </c>
      <c r="D2475" s="2">
        <f t="shared" si="230"/>
        <v>0.67477665600272463</v>
      </c>
      <c r="E2475" s="2">
        <f t="shared" si="229"/>
        <v>1.1208923382137526E-2</v>
      </c>
      <c r="F2475" s="2">
        <f t="shared" si="233"/>
        <v>7.7680860462739382E-3</v>
      </c>
      <c r="G2475" s="2">
        <f t="shared" si="231"/>
        <v>3.4408373358635874E-3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0.64</v>
      </c>
      <c r="C2476" s="2">
        <f t="shared" si="228"/>
        <v>0.68660318255642183</v>
      </c>
      <c r="D2476" s="2">
        <f t="shared" si="230"/>
        <v>0.67220060740993026</v>
      </c>
      <c r="E2476" s="2">
        <f t="shared" si="229"/>
        <v>1.440257514649157E-2</v>
      </c>
      <c r="F2476" s="2">
        <f t="shared" si="233"/>
        <v>9.0949838663174649E-3</v>
      </c>
      <c r="G2476" s="2">
        <f t="shared" si="231"/>
        <v>5.3075912801741048E-3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0.64</v>
      </c>
      <c r="C2477" s="2">
        <f t="shared" si="228"/>
        <v>0.68251038524004926</v>
      </c>
      <c r="D2477" s="2">
        <f t="shared" si="230"/>
        <v>0.66981537723141693</v>
      </c>
      <c r="E2477" s="2">
        <f t="shared" si="229"/>
        <v>1.2695008008632325E-2</v>
      </c>
      <c r="F2477" s="2">
        <f t="shared" si="233"/>
        <v>9.8149886947804365E-3</v>
      </c>
      <c r="G2477" s="2">
        <f t="shared" si="231"/>
        <v>2.8800193138518882E-3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0.64</v>
      </c>
      <c r="C2478" s="2">
        <f t="shared" si="228"/>
        <v>0.67904724904927249</v>
      </c>
      <c r="D2478" s="2">
        <f t="shared" si="230"/>
        <v>0.66760683076983052</v>
      </c>
      <c r="E2478" s="2">
        <f t="shared" si="229"/>
        <v>1.1440418279441977E-2</v>
      </c>
      <c r="F2478" s="2">
        <f t="shared" si="233"/>
        <v>1.0140074611712745E-2</v>
      </c>
      <c r="G2478" s="2">
        <f t="shared" si="231"/>
        <v>1.300343667729232E-3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0.63</v>
      </c>
      <c r="C2479" s="2">
        <f t="shared" si="228"/>
        <v>0.67611690304169214</v>
      </c>
      <c r="D2479" s="2">
        <f t="shared" si="230"/>
        <v>0.66482113960169487</v>
      </c>
      <c r="E2479" s="2">
        <f t="shared" si="229"/>
        <v>1.1295763439997275E-2</v>
      </c>
      <c r="F2479" s="2">
        <f t="shared" si="233"/>
        <v>1.0371212377369651E-2</v>
      </c>
      <c r="G2479" s="2">
        <f t="shared" si="231"/>
        <v>9.2455106262762446E-4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0.62</v>
      </c>
      <c r="C2480" s="2">
        <f t="shared" si="228"/>
        <v>0.67056045641989337</v>
      </c>
      <c r="D2480" s="2">
        <f t="shared" si="230"/>
        <v>0.66150105518675451</v>
      </c>
      <c r="E2480" s="2">
        <f t="shared" si="229"/>
        <v>9.059401233138864E-3</v>
      </c>
      <c r="F2480" s="2">
        <f t="shared" si="233"/>
        <v>1.0108850148523495E-2</v>
      </c>
      <c r="G2480" s="2">
        <f t="shared" si="231"/>
        <v>-1.0494489153846306E-3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5">
        <f>TITRES_STAT!D2484</f>
        <v>0.63</v>
      </c>
      <c r="C2481" s="2">
        <f t="shared" si="228"/>
        <v>0.66739730927837126</v>
      </c>
      <c r="D2481" s="2">
        <f t="shared" si="230"/>
        <v>0.65916764369143932</v>
      </c>
      <c r="E2481" s="2">
        <f t="shared" si="229"/>
        <v>8.2296655869319446E-3</v>
      </c>
      <c r="F2481" s="2">
        <f t="shared" si="233"/>
        <v>9.733013236205186E-3</v>
      </c>
      <c r="G2481" s="2">
        <f t="shared" si="231"/>
        <v>-1.5033476492732414E-3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0.64</v>
      </c>
      <c r="C2482" s="2">
        <f t="shared" si="228"/>
        <v>0.66779772323554487</v>
      </c>
      <c r="D2482" s="2">
        <f t="shared" si="230"/>
        <v>0.65774781823281425</v>
      </c>
      <c r="E2482" s="2">
        <f t="shared" si="229"/>
        <v>1.0049905002730619E-2</v>
      </c>
      <c r="F2482" s="2">
        <f t="shared" si="233"/>
        <v>9.796391589510272E-3</v>
      </c>
      <c r="G2482" s="2">
        <f t="shared" si="231"/>
        <v>2.5351341322034718E-4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0.63</v>
      </c>
      <c r="C2483" s="2">
        <f t="shared" si="228"/>
        <v>0.668136535045461</v>
      </c>
      <c r="D2483" s="2">
        <f t="shared" si="230"/>
        <v>0.65569242428964281</v>
      </c>
      <c r="E2483" s="2">
        <f t="shared" si="229"/>
        <v>1.2444110755818194E-2</v>
      </c>
      <c r="F2483" s="2">
        <f t="shared" si="233"/>
        <v>1.0325935422771857E-2</v>
      </c>
      <c r="G2483" s="2">
        <f t="shared" si="231"/>
        <v>2.118175333046337E-3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0.63</v>
      </c>
      <c r="C2484" s="2">
        <f t="shared" si="228"/>
        <v>0.66534629888462082</v>
      </c>
      <c r="D2484" s="2">
        <f t="shared" si="230"/>
        <v>0.65378928174966922</v>
      </c>
      <c r="E2484" s="2">
        <f t="shared" si="229"/>
        <v>1.1557017134951608E-2</v>
      </c>
      <c r="F2484" s="2">
        <f t="shared" si="233"/>
        <v>1.0572151765207807E-2</v>
      </c>
      <c r="G2484" s="2">
        <f t="shared" si="231"/>
        <v>9.8486536974380125E-4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0.65</v>
      </c>
      <c r="C2485" s="2">
        <f t="shared" si="228"/>
        <v>0.66298532982544833</v>
      </c>
      <c r="D2485" s="2">
        <f t="shared" si="230"/>
        <v>0.65350859421265672</v>
      </c>
      <c r="E2485" s="2">
        <f t="shared" si="229"/>
        <v>9.4767356127916091E-3</v>
      </c>
      <c r="F2485" s="2">
        <f t="shared" si="233"/>
        <v>1.0353068534724567E-2</v>
      </c>
      <c r="G2485" s="2">
        <f t="shared" si="231"/>
        <v>-8.7633292193295756E-4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0.66</v>
      </c>
      <c r="C2486" s="2">
        <f t="shared" si="228"/>
        <v>0.65944912523691779</v>
      </c>
      <c r="D2486" s="2">
        <f t="shared" si="230"/>
        <v>0.65398943908579321</v>
      </c>
      <c r="E2486" s="2">
        <f t="shared" si="229"/>
        <v>5.4596861511245764E-3</v>
      </c>
      <c r="F2486" s="2">
        <f t="shared" si="233"/>
        <v>9.3743920580045687E-3</v>
      </c>
      <c r="G2486" s="2">
        <f t="shared" si="231"/>
        <v>-3.9147059068799922E-3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0.66</v>
      </c>
      <c r="C2487" s="2">
        <f t="shared" si="228"/>
        <v>0.65645695212354582</v>
      </c>
      <c r="D2487" s="2">
        <f t="shared" si="230"/>
        <v>0.65443466582017884</v>
      </c>
      <c r="E2487" s="2">
        <f t="shared" si="229"/>
        <v>2.0222863033669825E-3</v>
      </c>
      <c r="F2487" s="2">
        <f t="shared" si="233"/>
        <v>7.9039709070770521E-3</v>
      </c>
      <c r="G2487" s="2">
        <f t="shared" si="231"/>
        <v>-5.8816846037100697E-3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0.66</v>
      </c>
      <c r="C2488" s="2">
        <f t="shared" si="228"/>
        <v>0.65392511333530801</v>
      </c>
      <c r="D2488" s="2">
        <f t="shared" si="230"/>
        <v>0.6548469127964619</v>
      </c>
      <c r="E2488" s="2">
        <f t="shared" si="229"/>
        <v>-9.2179946115389377E-4</v>
      </c>
      <c r="F2488" s="2">
        <f t="shared" si="233"/>
        <v>6.1388168334308626E-3</v>
      </c>
      <c r="G2488" s="2">
        <f t="shared" si="231"/>
        <v>-7.0606162945847564E-3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5">
        <f>TITRES_STAT!D2492</f>
        <v>0.64</v>
      </c>
      <c r="C2489" s="2">
        <f t="shared" si="228"/>
        <v>0.65024432666833754</v>
      </c>
      <c r="D2489" s="2">
        <f t="shared" si="230"/>
        <v>0.65374714147820556</v>
      </c>
      <c r="E2489" s="2">
        <f t="shared" si="229"/>
        <v>-3.5028148098680267E-3</v>
      </c>
      <c r="F2489" s="2">
        <f t="shared" si="233"/>
        <v>4.2104905047710851E-3</v>
      </c>
      <c r="G2489" s="2">
        <f t="shared" si="231"/>
        <v>-7.7133053146391118E-3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0.62</v>
      </c>
      <c r="C2490" s="2">
        <f t="shared" si="228"/>
        <v>0.64559135333474715</v>
      </c>
      <c r="D2490" s="2">
        <f t="shared" si="230"/>
        <v>0.65124735322056071</v>
      </c>
      <c r="E2490" s="2">
        <f t="shared" si="229"/>
        <v>-5.6559998858135563E-3</v>
      </c>
      <c r="F2490" s="2">
        <f t="shared" si="233"/>
        <v>2.2371924266541571E-3</v>
      </c>
      <c r="G2490" s="2">
        <f t="shared" si="231"/>
        <v>-7.8931923124677134E-3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0.62</v>
      </c>
      <c r="C2491" s="2">
        <f t="shared" si="228"/>
        <v>0.64319268359093984</v>
      </c>
      <c r="D2491" s="2">
        <f t="shared" si="230"/>
        <v>0.6489327344634821</v>
      </c>
      <c r="E2491" s="2">
        <f t="shared" si="229"/>
        <v>-5.7400508725422572E-3</v>
      </c>
      <c r="F2491" s="2">
        <f t="shared" si="233"/>
        <v>6.4174376681487436E-4</v>
      </c>
      <c r="G2491" s="2">
        <f t="shared" si="231"/>
        <v>-6.3817946393571311E-3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0.62</v>
      </c>
      <c r="C2492" s="2">
        <f t="shared" si="228"/>
        <v>0.64270150150002603</v>
      </c>
      <c r="D2492" s="2">
        <f t="shared" si="230"/>
        <v>0.64678956894766859</v>
      </c>
      <c r="E2492" s="2">
        <f t="shared" si="229"/>
        <v>-4.0880674476425627E-3</v>
      </c>
      <c r="F2492" s="2">
        <f t="shared" si="233"/>
        <v>-3.0421847607661312E-4</v>
      </c>
      <c r="G2492" s="2">
        <f t="shared" si="231"/>
        <v>-3.7838489715659495E-3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0.62</v>
      </c>
      <c r="C2493" s="2">
        <f t="shared" si="228"/>
        <v>0.64074742434617582</v>
      </c>
      <c r="D2493" s="2">
        <f t="shared" si="230"/>
        <v>0.64480515643302649</v>
      </c>
      <c r="E2493" s="2">
        <f t="shared" si="229"/>
        <v>-4.0577320868506739E-3</v>
      </c>
      <c r="F2493" s="2">
        <f t="shared" si="233"/>
        <v>-1.0549211982314253E-3</v>
      </c>
      <c r="G2493" s="2">
        <f t="shared" si="231"/>
        <v>-3.0028108886192484E-3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0.62</v>
      </c>
      <c r="C2494" s="2">
        <f t="shared" si="228"/>
        <v>0.63909397444676408</v>
      </c>
      <c r="D2494" s="2">
        <f t="shared" si="230"/>
        <v>0.64296773743798752</v>
      </c>
      <c r="E2494" s="2">
        <f t="shared" si="229"/>
        <v>-3.8737629912234395E-3</v>
      </c>
      <c r="F2494" s="2">
        <f t="shared" si="233"/>
        <v>-1.6186895568298283E-3</v>
      </c>
      <c r="G2494" s="2">
        <f t="shared" si="231"/>
        <v>-2.2550734343936112E-3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0.61</v>
      </c>
      <c r="C2495" s="2">
        <f t="shared" si="228"/>
        <v>0.64077182453187731</v>
      </c>
      <c r="D2495" s="2">
        <f t="shared" si="230"/>
        <v>0.64052568281295141</v>
      </c>
      <c r="E2495" s="2">
        <f t="shared" si="229"/>
        <v>2.4614171892589631E-4</v>
      </c>
      <c r="F2495" s="2">
        <f t="shared" si="233"/>
        <v>-1.2457233016786836E-3</v>
      </c>
      <c r="G2495" s="2">
        <f t="shared" si="231"/>
        <v>1.4918650206045799E-3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5">
        <f>TITRES_STAT!D2499</f>
        <v>0.61</v>
      </c>
      <c r="C2496" s="2">
        <f t="shared" si="228"/>
        <v>0.64373000537312697</v>
      </c>
      <c r="D2496" s="2">
        <f t="shared" si="230"/>
        <v>0.63826452112310317</v>
      </c>
      <c r="E2496" s="2">
        <f t="shared" si="229"/>
        <v>5.4654842500237999E-3</v>
      </c>
      <c r="F2496" s="2">
        <f t="shared" si="233"/>
        <v>9.6518208661812953E-5</v>
      </c>
      <c r="G2496" s="2">
        <f t="shared" si="231"/>
        <v>5.3689660413619869E-3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5">
        <f>TITRES_STAT!D2500</f>
        <v>0.61</v>
      </c>
      <c r="C2497" s="2">
        <f t="shared" si="228"/>
        <v>0.64623308146956904</v>
      </c>
      <c r="D2497" s="2">
        <f t="shared" si="230"/>
        <v>0.63617085289176223</v>
      </c>
      <c r="E2497" s="2">
        <f t="shared" si="229"/>
        <v>1.0062228577806809E-2</v>
      </c>
      <c r="F2497" s="2">
        <f t="shared" si="233"/>
        <v>2.0896602824908121E-3</v>
      </c>
      <c r="G2497" s="2">
        <f t="shared" si="231"/>
        <v>7.9725682953159967E-3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5">
        <f>TITRES_STAT!D2501</f>
        <v>0.61</v>
      </c>
      <c r="C2498" s="2">
        <f t="shared" si="228"/>
        <v>0.6483510689357892</v>
      </c>
      <c r="D2498" s="2">
        <f t="shared" si="230"/>
        <v>0.63423227119607617</v>
      </c>
      <c r="E2498" s="2">
        <f t="shared" si="229"/>
        <v>1.4118797739713029E-2</v>
      </c>
      <c r="F2498" s="2">
        <f t="shared" si="233"/>
        <v>4.4954877739352556E-3</v>
      </c>
      <c r="G2498" s="2">
        <f t="shared" si="231"/>
        <v>9.6233099657777738E-3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5">
        <f>TITRES_STAT!D2502</f>
        <v>0.61</v>
      </c>
      <c r="C2499" s="2">
        <f t="shared" si="228"/>
        <v>0.64706628909951391</v>
      </c>
      <c r="D2499" s="2">
        <f t="shared" si="230"/>
        <v>0.63243728814451505</v>
      </c>
      <c r="E2499" s="2">
        <f t="shared" si="229"/>
        <v>1.4629000954998861E-2</v>
      </c>
      <c r="F2499" s="2">
        <f t="shared" si="233"/>
        <v>6.522190410147977E-3</v>
      </c>
      <c r="G2499" s="2">
        <f t="shared" si="231"/>
        <v>8.1068105448508839E-3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0.61</v>
      </c>
      <c r="C2500" s="2">
        <f t="shared" si="228"/>
        <v>0.64290224462266565</v>
      </c>
      <c r="D2500" s="2">
        <f t="shared" si="230"/>
        <v>0.63077526680047691</v>
      </c>
      <c r="E2500" s="2">
        <f t="shared" si="229"/>
        <v>1.2126977822188745E-2</v>
      </c>
      <c r="F2500" s="2">
        <f t="shared" si="233"/>
        <v>7.6431478925561309E-3</v>
      </c>
      <c r="G2500" s="2">
        <f t="shared" si="231"/>
        <v>4.4838299296326139E-3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0.63</v>
      </c>
      <c r="C2501" s="2">
        <f t="shared" si="228"/>
        <v>0.63937882237302479</v>
      </c>
      <c r="D2501" s="2">
        <f t="shared" si="230"/>
        <v>0.63071783963007122</v>
      </c>
      <c r="E2501" s="2">
        <f t="shared" si="229"/>
        <v>8.6609827429535713E-3</v>
      </c>
      <c r="F2501" s="2">
        <f t="shared" si="233"/>
        <v>7.8467148626356186E-3</v>
      </c>
      <c r="G2501" s="2">
        <f t="shared" si="231"/>
        <v>8.1426788031795268E-4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0.63</v>
      </c>
      <c r="C2502" s="2">
        <f t="shared" si="228"/>
        <v>0.63639746508486716</v>
      </c>
      <c r="D2502" s="2">
        <f t="shared" si="230"/>
        <v>0.63066466632413998</v>
      </c>
      <c r="E2502" s="2">
        <f t="shared" si="229"/>
        <v>5.7327987607271869E-3</v>
      </c>
      <c r="F2502" s="2">
        <f t="shared" si="233"/>
        <v>7.4239316422539323E-3</v>
      </c>
      <c r="G2502" s="2">
        <f t="shared" si="231"/>
        <v>-1.6911328815267454E-3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0.65</v>
      </c>
      <c r="C2503" s="2">
        <f t="shared" si="228"/>
        <v>0.63387477814873372</v>
      </c>
      <c r="D2503" s="2">
        <f t="shared" si="230"/>
        <v>0.63209691326309259</v>
      </c>
      <c r="E2503" s="2">
        <f t="shared" si="229"/>
        <v>1.7778648856411339E-3</v>
      </c>
      <c r="F2503" s="2">
        <f t="shared" si="233"/>
        <v>6.2947182909313731E-3</v>
      </c>
      <c r="G2503" s="2">
        <f t="shared" si="231"/>
        <v>-4.5168534052902392E-3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0.65</v>
      </c>
      <c r="C2504" s="2">
        <f t="shared" si="228"/>
        <v>0.63174019689508243</v>
      </c>
      <c r="D2504" s="2">
        <f t="shared" si="230"/>
        <v>0.63342306783619684</v>
      </c>
      <c r="E2504" s="2">
        <f t="shared" si="229"/>
        <v>-1.6828709411144116E-3</v>
      </c>
      <c r="F2504" s="2">
        <f t="shared" si="233"/>
        <v>4.6992004445222165E-3</v>
      </c>
      <c r="G2504" s="2">
        <f t="shared" si="231"/>
        <v>-6.3820713856366281E-3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0.64</v>
      </c>
      <c r="C2505" s="2">
        <f t="shared" si="228"/>
        <v>0.62839555121891588</v>
      </c>
      <c r="D2505" s="2">
        <f t="shared" si="230"/>
        <v>0.63391024799647866</v>
      </c>
      <c r="E2505" s="2">
        <f t="shared" si="229"/>
        <v>-5.5146967775627775E-3</v>
      </c>
      <c r="F2505" s="2">
        <f t="shared" si="233"/>
        <v>2.6564210001052179E-3</v>
      </c>
      <c r="G2505" s="2">
        <f t="shared" si="231"/>
        <v>-8.1711177776679945E-3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0.64</v>
      </c>
      <c r="C2506" s="2">
        <f t="shared" si="228"/>
        <v>0.62556546641600574</v>
      </c>
      <c r="D2506" s="2">
        <f t="shared" si="230"/>
        <v>0.63436134073748029</v>
      </c>
      <c r="E2506" s="2">
        <f t="shared" si="229"/>
        <v>-8.7958743214745505E-3</v>
      </c>
      <c r="F2506" s="2">
        <f t="shared" si="233"/>
        <v>3.6596193578926415E-4</v>
      </c>
      <c r="G2506" s="2">
        <f t="shared" si="231"/>
        <v>-9.161836257263814E-3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0.62</v>
      </c>
      <c r="C2507" s="2">
        <f t="shared" si="228"/>
        <v>0.62317077927508169</v>
      </c>
      <c r="D2507" s="2">
        <f t="shared" si="230"/>
        <v>0.63329753771988917</v>
      </c>
      <c r="E2507" s="2">
        <f t="shared" si="229"/>
        <v>-1.0126758444807482E-2</v>
      </c>
      <c r="F2507" s="2">
        <f t="shared" si="233"/>
        <v>-1.7325821403300853E-3</v>
      </c>
      <c r="G2507" s="2">
        <f t="shared" si="231"/>
        <v>-8.3941763044773961E-3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0.6</v>
      </c>
      <c r="C2508" s="2">
        <f t="shared" si="228"/>
        <v>0.62114450554045364</v>
      </c>
      <c r="D2508" s="2">
        <f t="shared" si="230"/>
        <v>0.63083105344434176</v>
      </c>
      <c r="E2508" s="2">
        <f t="shared" si="229"/>
        <v>-9.6865479038881208E-3</v>
      </c>
      <c r="F2508" s="2">
        <f t="shared" si="233"/>
        <v>-3.3233752930416924E-3</v>
      </c>
      <c r="G2508" s="2">
        <f t="shared" si="231"/>
        <v>-6.3631726108464284E-3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0.64</v>
      </c>
      <c r="C2" s="5">
        <f>TITRES_STAT!D5</f>
        <v>0.61140000000000005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0.66</v>
      </c>
      <c r="C3" s="5">
        <f>TITRES_STAT!D6</f>
        <v>0.63049999999999995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0.7</v>
      </c>
      <c r="C4" s="5">
        <f>TITRES_STAT!D7</f>
        <v>0.66869999999999996</v>
      </c>
      <c r="D4" s="5">
        <f>TITRES_STAT!E7</f>
        <v>398244</v>
      </c>
      <c r="E4" s="2">
        <f t="shared" ref="E4:E67" si="0">IF(B4&gt;B3, E3+D4, IF(B4&lt;B3, E3-D4, E3))</f>
        <v>398244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0.68</v>
      </c>
      <c r="C5" s="5">
        <f>TITRES_STAT!D8</f>
        <v>0.64959999999999996</v>
      </c>
      <c r="D5" s="5">
        <f>TITRES_STAT!E8</f>
        <v>131872</v>
      </c>
      <c r="E5" s="2">
        <f t="shared" si="0"/>
        <v>266372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0.65</v>
      </c>
      <c r="C6" s="5">
        <f>TITRES_STAT!D9</f>
        <v>0.62090000000000001</v>
      </c>
      <c r="D6" s="5">
        <f>TITRES_STAT!E9</f>
        <v>108799</v>
      </c>
      <c r="E6" s="2">
        <f t="shared" si="0"/>
        <v>157573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0.62</v>
      </c>
      <c r="C7" s="5">
        <f>TITRES_STAT!D10</f>
        <v>0.59230000000000005</v>
      </c>
      <c r="D7" s="5">
        <f>TITRES_STAT!E10</f>
        <v>35336</v>
      </c>
      <c r="E7" s="2">
        <f t="shared" si="0"/>
        <v>122237</v>
      </c>
      <c r="F7" s="5" t="str">
        <f>IF(E7&gt;E2,"BULLISH",IF(E7&lt;E2,"BEARISH","NEUTRAL"))</f>
        <v>BULLISH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BULLISH DIVERGENCE</v>
      </c>
    </row>
    <row r="8" spans="1:8" ht="13.5" x14ac:dyDescent="0.25">
      <c r="A8" s="3">
        <f>TITRES_STAT!B11</f>
        <v>42318</v>
      </c>
      <c r="B8" s="5">
        <f>TITRES_STAT!C11</f>
        <v>0.59</v>
      </c>
      <c r="C8" s="5">
        <f>TITRES_STAT!D11</f>
        <v>0.56359999999999999</v>
      </c>
      <c r="D8" s="5">
        <f>TITRES_STAT!E11</f>
        <v>63390</v>
      </c>
      <c r="E8" s="2">
        <f t="shared" si="0"/>
        <v>58847</v>
      </c>
      <c r="F8" s="5" t="str">
        <f t="shared" ref="F8:F71" si="3">IF(E8&gt;E3,"BULLISH",IF(E8&lt;E3,"BEARISH","NEUTRAL"))</f>
        <v>BULLISH</v>
      </c>
      <c r="G8" s="5" t="e">
        <f t="shared" si="2"/>
        <v>#DIV/0!</v>
      </c>
      <c r="H8" s="5" t="str">
        <f t="shared" si="1"/>
        <v>BULLISH DIVERGENCE</v>
      </c>
    </row>
    <row r="9" spans="1:8" ht="13.5" x14ac:dyDescent="0.25">
      <c r="A9" s="3">
        <f>TITRES_STAT!B12</f>
        <v>42319</v>
      </c>
      <c r="B9" s="5">
        <f>TITRES_STAT!C12</f>
        <v>0.57999999999999996</v>
      </c>
      <c r="C9" s="5">
        <f>TITRES_STAT!D12</f>
        <v>0.55410000000000004</v>
      </c>
      <c r="D9" s="5">
        <f>TITRES_STAT!E12</f>
        <v>135888</v>
      </c>
      <c r="E9" s="2">
        <f t="shared" si="0"/>
        <v>-77041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0.61</v>
      </c>
      <c r="C10" s="5">
        <f>TITRES_STAT!D13</f>
        <v>0.5827</v>
      </c>
      <c r="D10" s="5">
        <f>TITRES_STAT!E13</f>
        <v>26216</v>
      </c>
      <c r="E10" s="2">
        <f t="shared" si="0"/>
        <v>-50825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0.63</v>
      </c>
      <c r="C11" s="5">
        <f>TITRES_STAT!D14</f>
        <v>0.6018</v>
      </c>
      <c r="D11" s="5">
        <f>TITRES_STAT!E14</f>
        <v>0</v>
      </c>
      <c r="E11" s="2">
        <f t="shared" si="0"/>
        <v>-50825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0.62</v>
      </c>
      <c r="C12" s="5">
        <f>TITRES_STAT!D15</f>
        <v>0.59230000000000005</v>
      </c>
      <c r="D12" s="5">
        <f>TITRES_STAT!E15</f>
        <v>69893</v>
      </c>
      <c r="E12" s="2">
        <f t="shared" si="0"/>
        <v>-120718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NEUTRAL</v>
      </c>
    </row>
    <row r="13" spans="1:8" ht="13.5" x14ac:dyDescent="0.25">
      <c r="A13" s="3">
        <f>TITRES_STAT!B16</f>
        <v>42325</v>
      </c>
      <c r="B13" s="5">
        <f>TITRES_STAT!C16</f>
        <v>0.64</v>
      </c>
      <c r="C13" s="5">
        <f>TITRES_STAT!D16</f>
        <v>0.61140000000000005</v>
      </c>
      <c r="D13" s="5">
        <f>TITRES_STAT!E16</f>
        <v>40618</v>
      </c>
      <c r="E13" s="2">
        <f t="shared" si="0"/>
        <v>-80100</v>
      </c>
      <c r="F13" s="5" t="str">
        <f t="shared" si="3"/>
        <v>BEARISH</v>
      </c>
      <c r="G13" s="5" t="str">
        <f t="shared" si="2"/>
        <v>WEAK</v>
      </c>
      <c r="H13" s="5" t="str">
        <f t="shared" si="1"/>
        <v>BEARISH DIVERGENCE</v>
      </c>
    </row>
    <row r="14" spans="1:8" ht="13.5" x14ac:dyDescent="0.25">
      <c r="A14" s="3">
        <f>TITRES_STAT!B17</f>
        <v>42326</v>
      </c>
      <c r="B14" s="5">
        <f>TITRES_STAT!C17</f>
        <v>0.67</v>
      </c>
      <c r="C14" s="5">
        <f>TITRES_STAT!D17</f>
        <v>0.6401</v>
      </c>
      <c r="D14" s="5">
        <f>TITRES_STAT!E17</f>
        <v>216604</v>
      </c>
      <c r="E14" s="2">
        <f t="shared" si="0"/>
        <v>136504</v>
      </c>
      <c r="F14" s="5" t="str">
        <f t="shared" si="3"/>
        <v>BULLISH</v>
      </c>
      <c r="G14" s="5" t="str">
        <f t="shared" si="2"/>
        <v>WEAK</v>
      </c>
      <c r="H14" s="5" t="str">
        <f t="shared" si="1"/>
        <v>CONFIRMED BULLISH</v>
      </c>
    </row>
    <row r="15" spans="1:8" ht="13.5" x14ac:dyDescent="0.25">
      <c r="A15" s="3">
        <f>TITRES_STAT!B18</f>
        <v>42327</v>
      </c>
      <c r="B15" s="5">
        <f>TITRES_STAT!C18</f>
        <v>0.65</v>
      </c>
      <c r="C15" s="5">
        <f>TITRES_STAT!D18</f>
        <v>0.62090000000000001</v>
      </c>
      <c r="D15" s="5">
        <f>TITRES_STAT!E18</f>
        <v>181324</v>
      </c>
      <c r="E15" s="2">
        <f t="shared" si="0"/>
        <v>-44820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0.65</v>
      </c>
      <c r="C16" s="5">
        <f>TITRES_STAT!D19</f>
        <v>0.62090000000000001</v>
      </c>
      <c r="D16" s="5">
        <f>TITRES_STAT!E19</f>
        <v>44697</v>
      </c>
      <c r="E16" s="2">
        <f t="shared" si="0"/>
        <v>-44820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0.64</v>
      </c>
      <c r="C17" s="5">
        <f>TITRES_STAT!D20</f>
        <v>0.61140000000000005</v>
      </c>
      <c r="D17" s="5">
        <f>TITRES_STAT!E20</f>
        <v>28980</v>
      </c>
      <c r="E17" s="2">
        <f t="shared" si="0"/>
        <v>-73800</v>
      </c>
      <c r="F17" s="5" t="str">
        <f t="shared" si="3"/>
        <v>BULLISH</v>
      </c>
      <c r="G17" s="5" t="str">
        <f t="shared" si="2"/>
        <v>WEAK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0.64</v>
      </c>
      <c r="C18" s="5">
        <f>TITRES_STAT!D21</f>
        <v>0.61140000000000005</v>
      </c>
      <c r="D18" s="5">
        <f>TITRES_STAT!E21</f>
        <v>18123</v>
      </c>
      <c r="E18" s="2">
        <f t="shared" si="0"/>
        <v>-73800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NEUTRAL</v>
      </c>
    </row>
    <row r="19" spans="1:8" ht="13.5" x14ac:dyDescent="0.25">
      <c r="A19" s="3">
        <f>TITRES_STAT!B22</f>
        <v>42333</v>
      </c>
      <c r="B19" s="5">
        <f>TITRES_STAT!C22</f>
        <v>0.63</v>
      </c>
      <c r="C19" s="5">
        <f>TITRES_STAT!D22</f>
        <v>0.6018</v>
      </c>
      <c r="D19" s="5">
        <f>TITRES_STAT!E22</f>
        <v>11624</v>
      </c>
      <c r="E19" s="2">
        <f t="shared" si="0"/>
        <v>-85424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0.63</v>
      </c>
      <c r="C20" s="5">
        <f>TITRES_STAT!D23</f>
        <v>0.6018</v>
      </c>
      <c r="D20" s="5">
        <f>TITRES_STAT!E23</f>
        <v>32705</v>
      </c>
      <c r="E20" s="2">
        <f t="shared" si="0"/>
        <v>-85424</v>
      </c>
      <c r="F20" s="5" t="str">
        <f t="shared" si="3"/>
        <v>BEARISH</v>
      </c>
      <c r="G20" s="5" t="str">
        <f t="shared" si="2"/>
        <v>STRONG</v>
      </c>
      <c r="H20" s="5" t="str">
        <f t="shared" si="1"/>
        <v>CONFIRMED BEARISH</v>
      </c>
    </row>
    <row r="21" spans="1:8" ht="13.5" x14ac:dyDescent="0.25">
      <c r="A21" s="3">
        <f>TITRES_STAT!B24</f>
        <v>42335</v>
      </c>
      <c r="B21" s="5">
        <f>TITRES_STAT!C24</f>
        <v>0.64</v>
      </c>
      <c r="C21" s="5">
        <f>TITRES_STAT!D24</f>
        <v>0.61140000000000005</v>
      </c>
      <c r="D21" s="5">
        <f>TITRES_STAT!E24</f>
        <v>23080</v>
      </c>
      <c r="E21" s="2">
        <f t="shared" si="0"/>
        <v>-62344</v>
      </c>
      <c r="F21" s="5" t="str">
        <f t="shared" si="3"/>
        <v>BEARISH</v>
      </c>
      <c r="G21" s="5" t="str">
        <f t="shared" si="2"/>
        <v>STRONG</v>
      </c>
      <c r="H21" s="5" t="str">
        <f t="shared" si="1"/>
        <v>CONFIRMED BEARISH</v>
      </c>
    </row>
    <row r="22" spans="1:8" ht="13.5" x14ac:dyDescent="0.25">
      <c r="A22" s="3">
        <f>TITRES_STAT!B25</f>
        <v>42338</v>
      </c>
      <c r="B22" s="5">
        <f>TITRES_STAT!C25</f>
        <v>0.63</v>
      </c>
      <c r="C22" s="5">
        <f>TITRES_STAT!D25</f>
        <v>0.6018</v>
      </c>
      <c r="D22" s="5">
        <f>TITRES_STAT!E25</f>
        <v>9309</v>
      </c>
      <c r="E22" s="2">
        <f t="shared" si="0"/>
        <v>-71653</v>
      </c>
      <c r="F22" s="5" t="str">
        <f t="shared" si="3"/>
        <v>BULLISH</v>
      </c>
      <c r="G22" s="5" t="str">
        <f t="shared" si="2"/>
        <v>WEAK</v>
      </c>
      <c r="H22" s="5" t="str">
        <f t="shared" si="1"/>
        <v>BULLISH DIVERGENCE</v>
      </c>
    </row>
    <row r="23" spans="1:8" ht="13.5" x14ac:dyDescent="0.25">
      <c r="A23" s="3">
        <f>TITRES_STAT!B26</f>
        <v>42339</v>
      </c>
      <c r="B23" s="5">
        <f>TITRES_STAT!C26</f>
        <v>0.63</v>
      </c>
      <c r="C23" s="5">
        <f>TITRES_STAT!D26</f>
        <v>0.6018</v>
      </c>
      <c r="D23" s="5">
        <f>TITRES_STAT!E26</f>
        <v>36666</v>
      </c>
      <c r="E23" s="2">
        <f t="shared" si="0"/>
        <v>-71653</v>
      </c>
      <c r="F23" s="5" t="str">
        <f t="shared" si="3"/>
        <v>BULLISH</v>
      </c>
      <c r="G23" s="5" t="str">
        <f t="shared" si="2"/>
        <v>WEAK</v>
      </c>
      <c r="H23" s="5" t="str">
        <f t="shared" si="1"/>
        <v>BULLISH DIVERGENCE</v>
      </c>
    </row>
    <row r="24" spans="1:8" ht="13.5" x14ac:dyDescent="0.25">
      <c r="A24" s="3">
        <f>TITRES_STAT!B27</f>
        <v>42340</v>
      </c>
      <c r="B24" s="5">
        <f>TITRES_STAT!C27</f>
        <v>0.62</v>
      </c>
      <c r="C24" s="5">
        <f>TITRES_STAT!D27</f>
        <v>0.59230000000000005</v>
      </c>
      <c r="D24" s="5">
        <f>TITRES_STAT!E27</f>
        <v>15315</v>
      </c>
      <c r="E24" s="2">
        <f t="shared" si="0"/>
        <v>-86968</v>
      </c>
      <c r="F24" s="5" t="str">
        <f t="shared" si="3"/>
        <v>BEARISH</v>
      </c>
      <c r="G24" s="5" t="str">
        <f t="shared" si="2"/>
        <v>NEUTRAL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0.62</v>
      </c>
      <c r="C25" s="5">
        <f>TITRES_STAT!D28</f>
        <v>0.59230000000000005</v>
      </c>
      <c r="D25" s="5">
        <f>TITRES_STAT!E28</f>
        <v>19081</v>
      </c>
      <c r="E25" s="2">
        <f t="shared" si="0"/>
        <v>-86968</v>
      </c>
      <c r="F25" s="5" t="str">
        <f t="shared" si="3"/>
        <v>BEARISH</v>
      </c>
      <c r="G25" s="5" t="str">
        <f t="shared" si="2"/>
        <v>NEUTRAL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0.65</v>
      </c>
      <c r="C26" s="5">
        <f>TITRES_STAT!D29</f>
        <v>0.62090000000000001</v>
      </c>
      <c r="D26" s="5">
        <f>TITRES_STAT!E29</f>
        <v>150844</v>
      </c>
      <c r="E26" s="2">
        <f t="shared" si="0"/>
        <v>63876</v>
      </c>
      <c r="F26" s="5" t="str">
        <f t="shared" si="3"/>
        <v>BULLISH</v>
      </c>
      <c r="G26" s="5" t="str">
        <f t="shared" si="2"/>
        <v>WEAK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0.66</v>
      </c>
      <c r="C27" s="5">
        <f>TITRES_STAT!D30</f>
        <v>0.63049999999999995</v>
      </c>
      <c r="D27" s="5">
        <f>TITRES_STAT!E30</f>
        <v>139662</v>
      </c>
      <c r="E27" s="2">
        <f t="shared" si="0"/>
        <v>203538</v>
      </c>
      <c r="F27" s="5" t="str">
        <f t="shared" si="3"/>
        <v>BULLISH</v>
      </c>
      <c r="G27" s="5" t="str">
        <f t="shared" si="2"/>
        <v>WEAK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0.67</v>
      </c>
      <c r="C28" s="5">
        <f>TITRES_STAT!D31</f>
        <v>0.6401</v>
      </c>
      <c r="D28" s="5">
        <f>TITRES_STAT!E31</f>
        <v>93941</v>
      </c>
      <c r="E28" s="2">
        <f t="shared" si="0"/>
        <v>297479</v>
      </c>
      <c r="F28" s="5" t="str">
        <f t="shared" si="3"/>
        <v>BULLISH</v>
      </c>
      <c r="G28" s="5" t="str">
        <f t="shared" si="2"/>
        <v>WEAK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0.67</v>
      </c>
      <c r="C29" s="5">
        <f>TITRES_STAT!D32</f>
        <v>0.6401</v>
      </c>
      <c r="D29" s="5">
        <f>TITRES_STAT!E32</f>
        <v>76810</v>
      </c>
      <c r="E29" s="2">
        <f t="shared" si="0"/>
        <v>297479</v>
      </c>
      <c r="F29" s="5" t="str">
        <f t="shared" si="3"/>
        <v>BULLISH</v>
      </c>
      <c r="G29" s="5" t="str">
        <f t="shared" si="2"/>
        <v>WEAK</v>
      </c>
      <c r="H29" s="5" t="str">
        <f t="shared" si="1"/>
        <v>CONFIRMED BULLISH</v>
      </c>
    </row>
    <row r="30" spans="1:8" ht="13.5" x14ac:dyDescent="0.25">
      <c r="A30" s="3">
        <f>TITRES_STAT!B33</f>
        <v>42348</v>
      </c>
      <c r="B30" s="5">
        <f>TITRES_STAT!C33</f>
        <v>0.66</v>
      </c>
      <c r="C30" s="5">
        <f>TITRES_STAT!D33</f>
        <v>0.63049999999999995</v>
      </c>
      <c r="D30" s="5">
        <f>TITRES_STAT!E33</f>
        <v>14117</v>
      </c>
      <c r="E30" s="2">
        <f t="shared" si="0"/>
        <v>283362</v>
      </c>
      <c r="F30" s="5" t="str">
        <f t="shared" si="3"/>
        <v>BULLISH</v>
      </c>
      <c r="G30" s="5" t="str">
        <f t="shared" si="2"/>
        <v>WEAK</v>
      </c>
      <c r="H30" s="5" t="str">
        <f t="shared" si="1"/>
        <v>CONFIRMED BULLISH</v>
      </c>
    </row>
    <row r="31" spans="1:8" ht="13.5" x14ac:dyDescent="0.25">
      <c r="A31" s="3">
        <f>TITRES_STAT!B34</f>
        <v>42349</v>
      </c>
      <c r="B31" s="5">
        <f>TITRES_STAT!C34</f>
        <v>0.67</v>
      </c>
      <c r="C31" s="5">
        <f>TITRES_STAT!D34</f>
        <v>0.6401</v>
      </c>
      <c r="D31" s="5">
        <f>TITRES_STAT!E34</f>
        <v>109079</v>
      </c>
      <c r="E31" s="2">
        <f t="shared" si="0"/>
        <v>392441</v>
      </c>
      <c r="F31" s="5" t="str">
        <f t="shared" si="3"/>
        <v>BULLISH</v>
      </c>
      <c r="G31" s="5" t="str">
        <f t="shared" si="2"/>
        <v>STRONG</v>
      </c>
      <c r="H31" s="5" t="str">
        <f t="shared" si="1"/>
        <v>CONFIRMED BULLISH</v>
      </c>
    </row>
    <row r="32" spans="1:8" ht="13.5" x14ac:dyDescent="0.25">
      <c r="A32" s="3">
        <f>TITRES_STAT!B35</f>
        <v>42352</v>
      </c>
      <c r="B32" s="5">
        <f>TITRES_STAT!C35</f>
        <v>0.66</v>
      </c>
      <c r="C32" s="5">
        <f>TITRES_STAT!D35</f>
        <v>0.63049999999999995</v>
      </c>
      <c r="D32" s="5">
        <f>TITRES_STAT!E35</f>
        <v>37251</v>
      </c>
      <c r="E32" s="2">
        <f t="shared" si="0"/>
        <v>355190</v>
      </c>
      <c r="F32" s="5" t="str">
        <f t="shared" si="3"/>
        <v>BULLISH</v>
      </c>
      <c r="G32" s="5" t="str">
        <f t="shared" si="2"/>
        <v>STRONG</v>
      </c>
      <c r="H32" s="5" t="str">
        <f t="shared" si="1"/>
        <v>NEUTRAL</v>
      </c>
    </row>
    <row r="33" spans="1:8" ht="13.5" x14ac:dyDescent="0.25">
      <c r="A33" s="3">
        <f>TITRES_STAT!B36</f>
        <v>42353</v>
      </c>
      <c r="B33" s="5">
        <f>TITRES_STAT!C36</f>
        <v>0.65</v>
      </c>
      <c r="C33" s="5">
        <f>TITRES_STAT!D36</f>
        <v>0.62090000000000001</v>
      </c>
      <c r="D33" s="5">
        <f>TITRES_STAT!E36</f>
        <v>33243</v>
      </c>
      <c r="E33" s="2">
        <f t="shared" si="0"/>
        <v>321947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BULLISH DIVERGENCE</v>
      </c>
    </row>
    <row r="34" spans="1:8" ht="13.5" x14ac:dyDescent="0.25">
      <c r="A34" s="3">
        <f>TITRES_STAT!B37</f>
        <v>42354</v>
      </c>
      <c r="B34" s="5">
        <f>TITRES_STAT!C37</f>
        <v>0.64</v>
      </c>
      <c r="C34" s="5">
        <f>TITRES_STAT!D37</f>
        <v>0.61140000000000005</v>
      </c>
      <c r="D34" s="5">
        <f>TITRES_STAT!E37</f>
        <v>24150</v>
      </c>
      <c r="E34" s="2">
        <f t="shared" si="0"/>
        <v>297797</v>
      </c>
      <c r="F34" s="5" t="str">
        <f t="shared" si="3"/>
        <v>BULLISH</v>
      </c>
      <c r="G34" s="5" t="str">
        <f t="shared" si="2"/>
        <v>NEUTRAL</v>
      </c>
      <c r="H34" s="5" t="str">
        <f t="shared" si="1"/>
        <v>BULLISH DIVERGENCE</v>
      </c>
    </row>
    <row r="35" spans="1:8" ht="13.5" x14ac:dyDescent="0.25">
      <c r="A35" s="3">
        <f>TITRES_STAT!B38</f>
        <v>42355</v>
      </c>
      <c r="B35" s="5">
        <f>TITRES_STAT!C38</f>
        <v>0.65</v>
      </c>
      <c r="C35" s="5">
        <f>TITRES_STAT!D38</f>
        <v>0.62090000000000001</v>
      </c>
      <c r="D35" s="5">
        <f>TITRES_STAT!E38</f>
        <v>13874</v>
      </c>
      <c r="E35" s="2">
        <f t="shared" si="0"/>
        <v>311671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BULLISH DIVERGENCE</v>
      </c>
    </row>
    <row r="36" spans="1:8" ht="13.5" x14ac:dyDescent="0.25">
      <c r="A36" s="3">
        <f>TITRES_STAT!B39</f>
        <v>42356</v>
      </c>
      <c r="B36" s="5">
        <f>TITRES_STAT!C39</f>
        <v>0.65</v>
      </c>
      <c r="C36" s="5">
        <f>TITRES_STAT!D39</f>
        <v>0.62090000000000001</v>
      </c>
      <c r="D36" s="5">
        <f>TITRES_STAT!E39</f>
        <v>7887</v>
      </c>
      <c r="E36" s="2">
        <f t="shared" si="0"/>
        <v>311671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42359</v>
      </c>
      <c r="B37" s="5">
        <f>TITRES_STAT!C40</f>
        <v>0.64</v>
      </c>
      <c r="C37" s="5">
        <f>TITRES_STAT!D40</f>
        <v>0.61140000000000005</v>
      </c>
      <c r="D37" s="5">
        <f>TITRES_STAT!E40</f>
        <v>43508</v>
      </c>
      <c r="E37" s="2">
        <f t="shared" si="0"/>
        <v>268163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0.64</v>
      </c>
      <c r="C38" s="5">
        <f>TITRES_STAT!D41</f>
        <v>0.61140000000000005</v>
      </c>
      <c r="D38" s="5">
        <f>TITRES_STAT!E41</f>
        <v>46247</v>
      </c>
      <c r="E38" s="2">
        <f t="shared" si="0"/>
        <v>268163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0.64</v>
      </c>
      <c r="C39" s="5">
        <f>TITRES_STAT!D42</f>
        <v>0.61140000000000005</v>
      </c>
      <c r="D39" s="5">
        <f>TITRES_STAT!E42</f>
        <v>69201</v>
      </c>
      <c r="E39" s="2">
        <f t="shared" si="0"/>
        <v>268163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NEUTRAL</v>
      </c>
    </row>
    <row r="40" spans="1:8" ht="13.5" x14ac:dyDescent="0.25">
      <c r="A40" s="3">
        <f>TITRES_STAT!B43</f>
        <v>42363</v>
      </c>
      <c r="B40" s="5">
        <f>TITRES_STAT!C43</f>
        <v>0.65</v>
      </c>
      <c r="C40" s="5">
        <f>TITRES_STAT!D43</f>
        <v>0.62090000000000001</v>
      </c>
      <c r="D40" s="5">
        <f>TITRES_STAT!E43</f>
        <v>38505</v>
      </c>
      <c r="E40" s="2">
        <f t="shared" si="0"/>
        <v>306668</v>
      </c>
      <c r="F40" s="5" t="str">
        <f t="shared" si="3"/>
        <v>BEARISH</v>
      </c>
      <c r="G40" s="5" t="str">
        <f t="shared" si="2"/>
        <v>NEUTRAL</v>
      </c>
      <c r="H40" s="5" t="str">
        <f t="shared" si="1"/>
        <v>NEUTRAL</v>
      </c>
    </row>
    <row r="41" spans="1:8" ht="13.5" x14ac:dyDescent="0.25">
      <c r="A41" s="3">
        <f>TITRES_STAT!B44</f>
        <v>42366</v>
      </c>
      <c r="B41" s="5">
        <f>TITRES_STAT!C44</f>
        <v>0.64</v>
      </c>
      <c r="C41" s="5">
        <f>TITRES_STAT!D44</f>
        <v>0.61140000000000005</v>
      </c>
      <c r="D41" s="5">
        <f>TITRES_STAT!E44</f>
        <v>3591</v>
      </c>
      <c r="E41" s="2">
        <f t="shared" si="0"/>
        <v>303077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0.63</v>
      </c>
      <c r="C42" s="5">
        <f>TITRES_STAT!D45</f>
        <v>0.6018</v>
      </c>
      <c r="D42" s="5">
        <f>TITRES_STAT!E45</f>
        <v>13247</v>
      </c>
      <c r="E42" s="2">
        <f t="shared" si="0"/>
        <v>289830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BULLISH DIVERGENCE</v>
      </c>
    </row>
    <row r="43" spans="1:8" ht="13.5" x14ac:dyDescent="0.25">
      <c r="A43" s="3">
        <f>TITRES_STAT!B46</f>
        <v>42368</v>
      </c>
      <c r="B43" s="5">
        <f>TITRES_STAT!C46</f>
        <v>0.64</v>
      </c>
      <c r="C43" s="5">
        <f>TITRES_STAT!D46</f>
        <v>0.61140000000000005</v>
      </c>
      <c r="D43" s="5">
        <f>TITRES_STAT!E46</f>
        <v>13300</v>
      </c>
      <c r="E43" s="2">
        <f t="shared" si="0"/>
        <v>303130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NEUTRAL</v>
      </c>
    </row>
    <row r="44" spans="1:8" ht="13.5" x14ac:dyDescent="0.25">
      <c r="A44" s="3">
        <f>TITRES_STAT!B47</f>
        <v>42369</v>
      </c>
      <c r="B44" s="5">
        <f>TITRES_STAT!C47</f>
        <v>0.64</v>
      </c>
      <c r="C44" s="5">
        <f>TITRES_STAT!D47</f>
        <v>0.61140000000000005</v>
      </c>
      <c r="D44" s="5">
        <f>TITRES_STAT!E47</f>
        <v>51918</v>
      </c>
      <c r="E44" s="2">
        <f t="shared" si="0"/>
        <v>303130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NEUTRAL</v>
      </c>
    </row>
    <row r="45" spans="1:8" ht="13.5" x14ac:dyDescent="0.25">
      <c r="A45" s="3">
        <f>TITRES_STAT!B48</f>
        <v>42373</v>
      </c>
      <c r="B45" s="5">
        <f>TITRES_STAT!C48</f>
        <v>0.64</v>
      </c>
      <c r="C45" s="5">
        <f>TITRES_STAT!D48</f>
        <v>0.61140000000000005</v>
      </c>
      <c r="D45" s="5">
        <f>TITRES_STAT!E48</f>
        <v>1509</v>
      </c>
      <c r="E45" s="2">
        <f t="shared" si="0"/>
        <v>303130</v>
      </c>
      <c r="F45" s="5" t="str">
        <f t="shared" si="3"/>
        <v>BEARISH</v>
      </c>
      <c r="G45" s="5" t="str">
        <f t="shared" si="2"/>
        <v>NEUTRAL</v>
      </c>
      <c r="H45" s="5" t="str">
        <f t="shared" si="1"/>
        <v>CONFIRMED BEARISH</v>
      </c>
    </row>
    <row r="46" spans="1:8" ht="13.5" x14ac:dyDescent="0.25">
      <c r="A46" s="3">
        <f>TITRES_STAT!B49</f>
        <v>42374</v>
      </c>
      <c r="B46" s="5">
        <f>TITRES_STAT!C49</f>
        <v>0.66</v>
      </c>
      <c r="C46" s="5">
        <f>TITRES_STAT!D49</f>
        <v>0.63049999999999995</v>
      </c>
      <c r="D46" s="5">
        <f>TITRES_STAT!E49</f>
        <v>23775</v>
      </c>
      <c r="E46" s="2">
        <f t="shared" si="0"/>
        <v>326905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0.66</v>
      </c>
      <c r="C47" s="5">
        <f>TITRES_STAT!D50</f>
        <v>0.63049999999999995</v>
      </c>
      <c r="D47" s="5">
        <f>TITRES_STAT!E50</f>
        <v>101886</v>
      </c>
      <c r="E47" s="2">
        <f t="shared" si="0"/>
        <v>326905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0.67</v>
      </c>
      <c r="C48" s="5">
        <f>TITRES_STAT!D51</f>
        <v>0.6401</v>
      </c>
      <c r="D48" s="5">
        <f>TITRES_STAT!E51</f>
        <v>20084</v>
      </c>
      <c r="E48" s="2">
        <f t="shared" si="0"/>
        <v>346989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0.67</v>
      </c>
      <c r="C49" s="5">
        <f>TITRES_STAT!D52</f>
        <v>0.6401</v>
      </c>
      <c r="D49" s="5">
        <f>TITRES_STAT!E52</f>
        <v>12694</v>
      </c>
      <c r="E49" s="2">
        <f t="shared" si="0"/>
        <v>346989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0.65</v>
      </c>
      <c r="C50" s="5">
        <f>TITRES_STAT!D53</f>
        <v>0.62090000000000001</v>
      </c>
      <c r="D50" s="5">
        <f>TITRES_STAT!E53</f>
        <v>19956</v>
      </c>
      <c r="E50" s="2">
        <f t="shared" si="0"/>
        <v>327033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0.67</v>
      </c>
      <c r="C51" s="5">
        <f>TITRES_STAT!D54</f>
        <v>0.6401</v>
      </c>
      <c r="D51" s="5">
        <f>TITRES_STAT!E54</f>
        <v>3982</v>
      </c>
      <c r="E51" s="2">
        <f t="shared" si="0"/>
        <v>331015</v>
      </c>
      <c r="F51" s="5" t="str">
        <f t="shared" si="3"/>
        <v>BULLISH</v>
      </c>
      <c r="G51" s="5" t="str">
        <f t="shared" si="2"/>
        <v>NEUTRAL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0.65</v>
      </c>
      <c r="C52" s="5">
        <f>TITRES_STAT!D55</f>
        <v>0.62090000000000001</v>
      </c>
      <c r="D52" s="5">
        <f>TITRES_STAT!E55</f>
        <v>26682</v>
      </c>
      <c r="E52" s="2">
        <f t="shared" si="0"/>
        <v>304333</v>
      </c>
      <c r="F52" s="5" t="str">
        <f t="shared" si="3"/>
        <v>BEARISH</v>
      </c>
      <c r="G52" s="5" t="str">
        <f t="shared" si="2"/>
        <v>WEAK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0.66</v>
      </c>
      <c r="C53" s="5">
        <f>TITRES_STAT!D56</f>
        <v>0.63049999999999995</v>
      </c>
      <c r="D53" s="5">
        <f>TITRES_STAT!E56</f>
        <v>8134</v>
      </c>
      <c r="E53" s="2">
        <f t="shared" si="0"/>
        <v>312467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0.66</v>
      </c>
      <c r="C54" s="5">
        <f>TITRES_STAT!D57</f>
        <v>0.63049999999999995</v>
      </c>
      <c r="D54" s="5">
        <f>TITRES_STAT!E57</f>
        <v>30029</v>
      </c>
      <c r="E54" s="2">
        <f t="shared" si="0"/>
        <v>312467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0.66</v>
      </c>
      <c r="C55" s="5">
        <f>TITRES_STAT!D58</f>
        <v>0.63049999999999995</v>
      </c>
      <c r="D55" s="5">
        <f>TITRES_STAT!E58</f>
        <v>12461</v>
      </c>
      <c r="E55" s="2">
        <f t="shared" si="0"/>
        <v>312467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BEARISH DIVERGENCE</v>
      </c>
    </row>
    <row r="56" spans="1:8" ht="13.5" x14ac:dyDescent="0.25">
      <c r="A56" s="3">
        <f>TITRES_STAT!B59</f>
        <v>42389</v>
      </c>
      <c r="B56" s="5">
        <f>TITRES_STAT!C59</f>
        <v>0.66</v>
      </c>
      <c r="C56" s="5">
        <f>TITRES_STAT!D59</f>
        <v>0.63049999999999995</v>
      </c>
      <c r="D56" s="5">
        <f>TITRES_STAT!E59</f>
        <v>31642</v>
      </c>
      <c r="E56" s="2">
        <f t="shared" si="0"/>
        <v>312467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0.67</v>
      </c>
      <c r="C57" s="5">
        <f>TITRES_STAT!D60</f>
        <v>0.6401</v>
      </c>
      <c r="D57" s="5">
        <f>TITRES_STAT!E60</f>
        <v>276964</v>
      </c>
      <c r="E57" s="2">
        <f t="shared" si="0"/>
        <v>589431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CONFIRMED BULLISH</v>
      </c>
    </row>
    <row r="58" spans="1:8" ht="13.5" x14ac:dyDescent="0.25">
      <c r="A58" s="3">
        <f>TITRES_STAT!B61</f>
        <v>42391</v>
      </c>
      <c r="B58" s="5">
        <f>TITRES_STAT!C61</f>
        <v>0.65</v>
      </c>
      <c r="C58" s="5">
        <f>TITRES_STAT!D61</f>
        <v>0.62090000000000001</v>
      </c>
      <c r="D58" s="5">
        <f>TITRES_STAT!E61</f>
        <v>110121</v>
      </c>
      <c r="E58" s="2">
        <f t="shared" si="0"/>
        <v>479310</v>
      </c>
      <c r="F58" s="5" t="str">
        <f t="shared" si="3"/>
        <v>BULLISH</v>
      </c>
      <c r="G58" s="5" t="str">
        <f t="shared" si="2"/>
        <v>STRONG</v>
      </c>
      <c r="H58" s="5" t="str">
        <f t="shared" si="1"/>
        <v>BULLISH DIVERGENCE</v>
      </c>
    </row>
    <row r="59" spans="1:8" ht="13.5" x14ac:dyDescent="0.25">
      <c r="A59" s="3">
        <f>TITRES_STAT!B62</f>
        <v>42394</v>
      </c>
      <c r="B59" s="5">
        <f>TITRES_STAT!C62</f>
        <v>0.66</v>
      </c>
      <c r="C59" s="5">
        <f>TITRES_STAT!D62</f>
        <v>0.63049999999999995</v>
      </c>
      <c r="D59" s="5">
        <f>TITRES_STAT!E62</f>
        <v>15815</v>
      </c>
      <c r="E59" s="2">
        <f t="shared" si="0"/>
        <v>495125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NEUTRAL</v>
      </c>
    </row>
    <row r="60" spans="1:8" ht="13.5" x14ac:dyDescent="0.25">
      <c r="A60" s="3">
        <f>TITRES_STAT!B63</f>
        <v>42395</v>
      </c>
      <c r="B60" s="5">
        <f>TITRES_STAT!C63</f>
        <v>0.67</v>
      </c>
      <c r="C60" s="5">
        <f>TITRES_STAT!D63</f>
        <v>0.6401</v>
      </c>
      <c r="D60" s="5">
        <f>TITRES_STAT!E63</f>
        <v>23100</v>
      </c>
      <c r="E60" s="2">
        <f t="shared" si="0"/>
        <v>518225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0.67</v>
      </c>
      <c r="C61" s="5">
        <f>TITRES_STAT!D64</f>
        <v>0.6401</v>
      </c>
      <c r="D61" s="5">
        <f>TITRES_STAT!E64</f>
        <v>4647</v>
      </c>
      <c r="E61" s="2">
        <f t="shared" si="0"/>
        <v>518225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42397</v>
      </c>
      <c r="B62" s="5">
        <f>TITRES_STAT!C65</f>
        <v>0.67</v>
      </c>
      <c r="C62" s="5">
        <f>TITRES_STAT!D65</f>
        <v>0.6401</v>
      </c>
      <c r="D62" s="5">
        <f>TITRES_STAT!E65</f>
        <v>17923</v>
      </c>
      <c r="E62" s="2">
        <f t="shared" si="0"/>
        <v>518225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NEUTRAL</v>
      </c>
    </row>
    <row r="63" spans="1:8" ht="13.5" x14ac:dyDescent="0.25">
      <c r="A63" s="3">
        <f>TITRES_STAT!B66</f>
        <v>42398</v>
      </c>
      <c r="B63" s="5">
        <f>TITRES_STAT!C66</f>
        <v>0.66</v>
      </c>
      <c r="C63" s="5">
        <f>TITRES_STAT!D66</f>
        <v>0.63049999999999995</v>
      </c>
      <c r="D63" s="5">
        <f>TITRES_STAT!E66</f>
        <v>90470</v>
      </c>
      <c r="E63" s="2">
        <f t="shared" si="0"/>
        <v>427755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BEARISH DIVERGENCE</v>
      </c>
    </row>
    <row r="64" spans="1:8" ht="13.5" x14ac:dyDescent="0.25">
      <c r="A64" s="3">
        <f>TITRES_STAT!B67</f>
        <v>42401</v>
      </c>
      <c r="B64" s="5">
        <f>TITRES_STAT!C67</f>
        <v>0.67</v>
      </c>
      <c r="C64" s="5">
        <f>TITRES_STAT!D67</f>
        <v>0.6401</v>
      </c>
      <c r="D64" s="5">
        <f>TITRES_STAT!E67</f>
        <v>33767</v>
      </c>
      <c r="E64" s="2">
        <f t="shared" si="0"/>
        <v>461522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BEARISH DIVERGENCE</v>
      </c>
    </row>
    <row r="65" spans="1:8" ht="13.5" x14ac:dyDescent="0.25">
      <c r="A65" s="3">
        <f>TITRES_STAT!B68</f>
        <v>42402</v>
      </c>
      <c r="B65" s="5">
        <f>TITRES_STAT!C68</f>
        <v>0.65</v>
      </c>
      <c r="C65" s="5">
        <f>TITRES_STAT!D68</f>
        <v>0.62090000000000001</v>
      </c>
      <c r="D65" s="5">
        <f>TITRES_STAT!E68</f>
        <v>82948</v>
      </c>
      <c r="E65" s="2">
        <f t="shared" si="0"/>
        <v>378574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0.65</v>
      </c>
      <c r="C66" s="5">
        <f>TITRES_STAT!D69</f>
        <v>0.62090000000000001</v>
      </c>
      <c r="D66" s="5">
        <f>TITRES_STAT!E69</f>
        <v>44966</v>
      </c>
      <c r="E66" s="2">
        <f t="shared" si="0"/>
        <v>378574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0.65</v>
      </c>
      <c r="C67" s="5">
        <f>TITRES_STAT!D70</f>
        <v>0.62090000000000001</v>
      </c>
      <c r="D67" s="5">
        <f>TITRES_STAT!E70</f>
        <v>26196</v>
      </c>
      <c r="E67" s="2">
        <f t="shared" si="0"/>
        <v>378574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0.64</v>
      </c>
      <c r="C68" s="5">
        <f>TITRES_STAT!D71</f>
        <v>0.61140000000000005</v>
      </c>
      <c r="D68" s="5">
        <f>TITRES_STAT!E71</f>
        <v>15167</v>
      </c>
      <c r="E68" s="2">
        <f t="shared" ref="E68:E131" si="4">IF(B68&gt;B67, E67+D68, IF(B68&lt;B67, E67-D68, E67))</f>
        <v>363407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0.63</v>
      </c>
      <c r="C69" s="5">
        <f>TITRES_STAT!D72</f>
        <v>0.6018</v>
      </c>
      <c r="D69" s="5">
        <f>TITRES_STAT!E72</f>
        <v>27161</v>
      </c>
      <c r="E69" s="2">
        <f t="shared" si="4"/>
        <v>336246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0.63</v>
      </c>
      <c r="C70" s="5">
        <f>TITRES_STAT!D73</f>
        <v>0.6018</v>
      </c>
      <c r="D70" s="5">
        <f>TITRES_STAT!E73</f>
        <v>38980</v>
      </c>
      <c r="E70" s="2">
        <f t="shared" si="4"/>
        <v>336246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0.62</v>
      </c>
      <c r="C71" s="5">
        <f>TITRES_STAT!D74</f>
        <v>0.59230000000000005</v>
      </c>
      <c r="D71" s="5">
        <f>TITRES_STAT!E74</f>
        <v>56789</v>
      </c>
      <c r="E71" s="2">
        <f t="shared" si="4"/>
        <v>279457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0.61</v>
      </c>
      <c r="C72" s="5">
        <f>TITRES_STAT!D75</f>
        <v>0.5827</v>
      </c>
      <c r="D72" s="5">
        <f>TITRES_STAT!E75</f>
        <v>37966</v>
      </c>
      <c r="E72" s="2">
        <f t="shared" si="4"/>
        <v>241491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0.61</v>
      </c>
      <c r="C73" s="5">
        <f>TITRES_STAT!D76</f>
        <v>0.5827</v>
      </c>
      <c r="D73" s="5">
        <f>TITRES_STAT!E76</f>
        <v>90392</v>
      </c>
      <c r="E73" s="2">
        <f t="shared" si="4"/>
        <v>241491</v>
      </c>
      <c r="F73" s="5" t="str">
        <f t="shared" si="7"/>
        <v>BEARISH</v>
      </c>
      <c r="G73" s="5" t="str">
        <f t="shared" si="6"/>
        <v>WEAK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0.62</v>
      </c>
      <c r="C74" s="5">
        <f>TITRES_STAT!D77</f>
        <v>0.59230000000000005</v>
      </c>
      <c r="D74" s="5">
        <f>TITRES_STAT!E77</f>
        <v>12676</v>
      </c>
      <c r="E74" s="2">
        <f t="shared" si="4"/>
        <v>254167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0.61</v>
      </c>
      <c r="C75" s="5">
        <f>TITRES_STAT!D78</f>
        <v>0.5827</v>
      </c>
      <c r="D75" s="5">
        <f>TITRES_STAT!E78</f>
        <v>9046</v>
      </c>
      <c r="E75" s="2">
        <f t="shared" si="4"/>
        <v>245121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0.64</v>
      </c>
      <c r="C76" s="5">
        <f>TITRES_STAT!D79</f>
        <v>0.61140000000000005</v>
      </c>
      <c r="D76" s="5">
        <f>TITRES_STAT!E79</f>
        <v>31762</v>
      </c>
      <c r="E76" s="2">
        <f t="shared" si="4"/>
        <v>276883</v>
      </c>
      <c r="F76" s="5" t="str">
        <f t="shared" si="7"/>
        <v>BEARISH</v>
      </c>
      <c r="G76" s="5" t="str">
        <f t="shared" si="6"/>
        <v>NEUTRAL</v>
      </c>
      <c r="H76" s="5" t="str">
        <f t="shared" si="5"/>
        <v>BEARISH DIVERGENCE</v>
      </c>
    </row>
    <row r="77" spans="1:8" ht="13.5" x14ac:dyDescent="0.25">
      <c r="A77" s="3">
        <f>TITRES_STAT!B80</f>
        <v>42418</v>
      </c>
      <c r="B77" s="5">
        <f>TITRES_STAT!C80</f>
        <v>0.66</v>
      </c>
      <c r="C77" s="5">
        <f>TITRES_STAT!D80</f>
        <v>0.63049999999999995</v>
      </c>
      <c r="D77" s="5">
        <f>TITRES_STAT!E80</f>
        <v>59625</v>
      </c>
      <c r="E77" s="2">
        <f t="shared" si="4"/>
        <v>336508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0.66</v>
      </c>
      <c r="C78" s="5">
        <f>TITRES_STAT!D81</f>
        <v>0.63049999999999995</v>
      </c>
      <c r="D78" s="5">
        <f>TITRES_STAT!E81</f>
        <v>34549</v>
      </c>
      <c r="E78" s="2">
        <f t="shared" si="4"/>
        <v>336508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0.64</v>
      </c>
      <c r="C79" s="5">
        <f>TITRES_STAT!D82</f>
        <v>0.61140000000000005</v>
      </c>
      <c r="D79" s="5">
        <f>TITRES_STAT!E82</f>
        <v>7889</v>
      </c>
      <c r="E79" s="2">
        <f t="shared" si="4"/>
        <v>328619</v>
      </c>
      <c r="F79" s="5" t="str">
        <f t="shared" si="7"/>
        <v>BULLISH</v>
      </c>
      <c r="G79" s="5" t="str">
        <f t="shared" si="6"/>
        <v>STRONG</v>
      </c>
      <c r="H79" s="5" t="str">
        <f t="shared" si="5"/>
        <v>CONFIRMED BULLISH</v>
      </c>
    </row>
    <row r="80" spans="1:8" ht="13.5" x14ac:dyDescent="0.25">
      <c r="A80" s="3">
        <f>TITRES_STAT!B83</f>
        <v>42423</v>
      </c>
      <c r="B80" s="5">
        <f>TITRES_STAT!C83</f>
        <v>0.63</v>
      </c>
      <c r="C80" s="5">
        <f>TITRES_STAT!D83</f>
        <v>0.6018</v>
      </c>
      <c r="D80" s="5">
        <f>TITRES_STAT!E83</f>
        <v>61690</v>
      </c>
      <c r="E80" s="2">
        <f t="shared" si="4"/>
        <v>266929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0.63</v>
      </c>
      <c r="C81" s="5">
        <f>TITRES_STAT!D84</f>
        <v>0.6018</v>
      </c>
      <c r="D81" s="5">
        <f>TITRES_STAT!E84</f>
        <v>123654</v>
      </c>
      <c r="E81" s="2">
        <f t="shared" si="4"/>
        <v>266929</v>
      </c>
      <c r="F81" s="5" t="str">
        <f t="shared" si="7"/>
        <v>BEARISH</v>
      </c>
      <c r="G81" s="5" t="str">
        <f t="shared" si="6"/>
        <v>WEAK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0.63</v>
      </c>
      <c r="C82" s="5">
        <f>TITRES_STAT!D85</f>
        <v>0.6018</v>
      </c>
      <c r="D82" s="5">
        <f>TITRES_STAT!E85</f>
        <v>115980</v>
      </c>
      <c r="E82" s="2">
        <f t="shared" si="4"/>
        <v>266929</v>
      </c>
      <c r="F82" s="5" t="str">
        <f t="shared" si="7"/>
        <v>BEARISH</v>
      </c>
      <c r="G82" s="5" t="str">
        <f t="shared" si="6"/>
        <v>WEAK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0.63</v>
      </c>
      <c r="C83" s="5">
        <f>TITRES_STAT!D86</f>
        <v>0.6018</v>
      </c>
      <c r="D83" s="5">
        <f>TITRES_STAT!E86</f>
        <v>50864</v>
      </c>
      <c r="E83" s="2">
        <f t="shared" si="4"/>
        <v>266929</v>
      </c>
      <c r="F83" s="5" t="str">
        <f t="shared" si="7"/>
        <v>BEARISH</v>
      </c>
      <c r="G83" s="5" t="str">
        <f t="shared" si="6"/>
        <v>WEAK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0.64</v>
      </c>
      <c r="C84" s="5">
        <f>TITRES_STAT!D87</f>
        <v>0.61140000000000005</v>
      </c>
      <c r="D84" s="5">
        <f>TITRES_STAT!E87</f>
        <v>53273</v>
      </c>
      <c r="E84" s="2">
        <f t="shared" si="4"/>
        <v>320202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NEUTRAL</v>
      </c>
    </row>
    <row r="85" spans="1:8" ht="13.5" x14ac:dyDescent="0.25">
      <c r="A85" s="3">
        <f>TITRES_STAT!B88</f>
        <v>42430</v>
      </c>
      <c r="B85" s="5">
        <f>TITRES_STAT!C88</f>
        <v>0.66</v>
      </c>
      <c r="C85" s="5">
        <f>TITRES_STAT!D88</f>
        <v>0.63049999999999995</v>
      </c>
      <c r="D85" s="5">
        <f>TITRES_STAT!E88</f>
        <v>203860</v>
      </c>
      <c r="E85" s="2">
        <f t="shared" si="4"/>
        <v>524062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42431</v>
      </c>
      <c r="B86" s="5">
        <f>TITRES_STAT!C89</f>
        <v>0.66</v>
      </c>
      <c r="C86" s="5">
        <f>TITRES_STAT!D89</f>
        <v>0.63049999999999995</v>
      </c>
      <c r="D86" s="5">
        <f>TITRES_STAT!E89</f>
        <v>141907</v>
      </c>
      <c r="E86" s="2">
        <f t="shared" si="4"/>
        <v>524062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42432</v>
      </c>
      <c r="B87" s="5">
        <f>TITRES_STAT!C90</f>
        <v>0.67</v>
      </c>
      <c r="C87" s="5">
        <f>TITRES_STAT!D90</f>
        <v>0.6401</v>
      </c>
      <c r="D87" s="5">
        <f>TITRES_STAT!E90</f>
        <v>210154</v>
      </c>
      <c r="E87" s="2">
        <f t="shared" si="4"/>
        <v>734216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42433</v>
      </c>
      <c r="B88" s="5">
        <f>TITRES_STAT!C91</f>
        <v>0.66</v>
      </c>
      <c r="C88" s="5">
        <f>TITRES_STAT!D91</f>
        <v>0.63049999999999995</v>
      </c>
      <c r="D88" s="5">
        <f>TITRES_STAT!E91</f>
        <v>23835</v>
      </c>
      <c r="E88" s="2">
        <f t="shared" si="4"/>
        <v>710381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42436</v>
      </c>
      <c r="B89" s="5">
        <f>TITRES_STAT!C92</f>
        <v>0.65</v>
      </c>
      <c r="C89" s="5">
        <f>TITRES_STAT!D92</f>
        <v>0.62090000000000001</v>
      </c>
      <c r="D89" s="5">
        <f>TITRES_STAT!E92</f>
        <v>5918</v>
      </c>
      <c r="E89" s="2">
        <f t="shared" si="4"/>
        <v>704463</v>
      </c>
      <c r="F89" s="5" t="str">
        <f t="shared" si="7"/>
        <v>BULLISH</v>
      </c>
      <c r="G89" s="5" t="str">
        <f t="shared" si="6"/>
        <v>STRONG</v>
      </c>
      <c r="H89" s="5" t="str">
        <f t="shared" si="5"/>
        <v>CONFIRMED BULLISH</v>
      </c>
    </row>
    <row r="90" spans="1:8" ht="13.5" x14ac:dyDescent="0.25">
      <c r="A90" s="3">
        <f>TITRES_STAT!B93</f>
        <v>42437</v>
      </c>
      <c r="B90" s="5">
        <f>TITRES_STAT!C93</f>
        <v>0.64</v>
      </c>
      <c r="C90" s="5">
        <f>TITRES_STAT!D93</f>
        <v>0.61140000000000005</v>
      </c>
      <c r="D90" s="5">
        <f>TITRES_STAT!E93</f>
        <v>28875</v>
      </c>
      <c r="E90" s="2">
        <f t="shared" si="4"/>
        <v>675588</v>
      </c>
      <c r="F90" s="5" t="str">
        <f t="shared" si="7"/>
        <v>BULLISH</v>
      </c>
      <c r="G90" s="5" t="str">
        <f t="shared" si="6"/>
        <v>STRONG</v>
      </c>
      <c r="H90" s="5" t="str">
        <f t="shared" si="5"/>
        <v>BULLISH DIVERGENCE</v>
      </c>
    </row>
    <row r="91" spans="1:8" ht="13.5" x14ac:dyDescent="0.25">
      <c r="A91" s="3">
        <f>TITRES_STAT!B94</f>
        <v>42438</v>
      </c>
      <c r="B91" s="5">
        <f>TITRES_STAT!C94</f>
        <v>0.63</v>
      </c>
      <c r="C91" s="5">
        <f>TITRES_STAT!D94</f>
        <v>0.6018</v>
      </c>
      <c r="D91" s="5">
        <f>TITRES_STAT!E94</f>
        <v>51511</v>
      </c>
      <c r="E91" s="2">
        <f t="shared" si="4"/>
        <v>624077</v>
      </c>
      <c r="F91" s="5" t="str">
        <f t="shared" si="7"/>
        <v>BULLISH</v>
      </c>
      <c r="G91" s="5" t="str">
        <f t="shared" si="6"/>
        <v>STRONG</v>
      </c>
      <c r="H91" s="5" t="str">
        <f t="shared" si="5"/>
        <v>BULLISH DIVERGENCE</v>
      </c>
    </row>
    <row r="92" spans="1:8" ht="13.5" x14ac:dyDescent="0.25">
      <c r="A92" s="3">
        <f>TITRES_STAT!B95</f>
        <v>42439</v>
      </c>
      <c r="B92" s="5">
        <f>TITRES_STAT!C95</f>
        <v>0.64</v>
      </c>
      <c r="C92" s="5">
        <f>TITRES_STAT!D95</f>
        <v>0.61140000000000005</v>
      </c>
      <c r="D92" s="5">
        <f>TITRES_STAT!E95</f>
        <v>117326</v>
      </c>
      <c r="E92" s="2">
        <f t="shared" si="4"/>
        <v>741403</v>
      </c>
      <c r="F92" s="5" t="str">
        <f t="shared" si="7"/>
        <v>BULLISH</v>
      </c>
      <c r="G92" s="5" t="str">
        <f t="shared" si="6"/>
        <v>NEUTRAL</v>
      </c>
      <c r="H92" s="5" t="str">
        <f t="shared" si="5"/>
        <v>BULLISH DIVERGENCE</v>
      </c>
    </row>
    <row r="93" spans="1:8" ht="13.5" x14ac:dyDescent="0.25">
      <c r="A93" s="3">
        <f>TITRES_STAT!B96</f>
        <v>42440</v>
      </c>
      <c r="B93" s="5">
        <f>TITRES_STAT!C96</f>
        <v>0.63</v>
      </c>
      <c r="C93" s="5">
        <f>TITRES_STAT!D96</f>
        <v>0.6018</v>
      </c>
      <c r="D93" s="5">
        <f>TITRES_STAT!E96</f>
        <v>29564</v>
      </c>
      <c r="E93" s="2">
        <f t="shared" si="4"/>
        <v>711839</v>
      </c>
      <c r="F93" s="5" t="str">
        <f t="shared" si="7"/>
        <v>BULLISH</v>
      </c>
      <c r="G93" s="5" t="str">
        <f t="shared" si="6"/>
        <v>NEUTRAL</v>
      </c>
      <c r="H93" s="5" t="str">
        <f t="shared" si="5"/>
        <v>BULLISH DIVERGENCE</v>
      </c>
    </row>
    <row r="94" spans="1:8" ht="13.5" x14ac:dyDescent="0.25">
      <c r="A94" s="3">
        <f>TITRES_STAT!B97</f>
        <v>42443</v>
      </c>
      <c r="B94" s="5">
        <f>TITRES_STAT!C97</f>
        <v>0.64</v>
      </c>
      <c r="C94" s="5">
        <f>TITRES_STAT!D97</f>
        <v>0.61140000000000005</v>
      </c>
      <c r="D94" s="5">
        <f>TITRES_STAT!E97</f>
        <v>105818</v>
      </c>
      <c r="E94" s="2">
        <f t="shared" si="4"/>
        <v>817657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BULLISH DIVERGENCE</v>
      </c>
    </row>
    <row r="95" spans="1:8" ht="13.5" x14ac:dyDescent="0.25">
      <c r="A95" s="3">
        <f>TITRES_STAT!B98</f>
        <v>42444</v>
      </c>
      <c r="B95" s="5">
        <f>TITRES_STAT!C98</f>
        <v>0.65</v>
      </c>
      <c r="C95" s="5">
        <f>TITRES_STAT!D98</f>
        <v>0.62090000000000001</v>
      </c>
      <c r="D95" s="5">
        <f>TITRES_STAT!E98</f>
        <v>130582</v>
      </c>
      <c r="E95" s="2">
        <f t="shared" si="4"/>
        <v>948239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0.66</v>
      </c>
      <c r="C96" s="5">
        <f>TITRES_STAT!D99</f>
        <v>0.63049999999999995</v>
      </c>
      <c r="D96" s="5">
        <f>TITRES_STAT!E99</f>
        <v>26518</v>
      </c>
      <c r="E96" s="2">
        <f t="shared" si="4"/>
        <v>974757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0.65</v>
      </c>
      <c r="C97" s="5">
        <f>TITRES_STAT!D100</f>
        <v>0.62090000000000001</v>
      </c>
      <c r="D97" s="5">
        <f>TITRES_STAT!E100</f>
        <v>111103</v>
      </c>
      <c r="E97" s="2">
        <f t="shared" si="4"/>
        <v>863654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0.66</v>
      </c>
      <c r="C98" s="5">
        <f>TITRES_STAT!D101</f>
        <v>0.63049999999999995</v>
      </c>
      <c r="D98" s="5">
        <f>TITRES_STAT!E101</f>
        <v>120610</v>
      </c>
      <c r="E98" s="2">
        <f t="shared" si="4"/>
        <v>984264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0.65</v>
      </c>
      <c r="C99" s="5">
        <f>TITRES_STAT!D102</f>
        <v>0.62090000000000001</v>
      </c>
      <c r="D99" s="5">
        <f>TITRES_STAT!E102</f>
        <v>38274</v>
      </c>
      <c r="E99" s="2">
        <f t="shared" si="4"/>
        <v>945990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0.65</v>
      </c>
      <c r="C100" s="5">
        <f>TITRES_STAT!D103</f>
        <v>0.62090000000000001</v>
      </c>
      <c r="D100" s="5">
        <f>TITRES_STAT!E103</f>
        <v>56642</v>
      </c>
      <c r="E100" s="2">
        <f t="shared" si="4"/>
        <v>945990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42452</v>
      </c>
      <c r="B101" s="5">
        <f>TITRES_STAT!C104</f>
        <v>0.64</v>
      </c>
      <c r="C101" s="5">
        <f>TITRES_STAT!D104</f>
        <v>0.61140000000000005</v>
      </c>
      <c r="D101" s="5">
        <f>TITRES_STAT!E104</f>
        <v>30155</v>
      </c>
      <c r="E101" s="2">
        <f t="shared" si="4"/>
        <v>915835</v>
      </c>
      <c r="F101" s="5" t="str">
        <f t="shared" si="7"/>
        <v>BEARISH</v>
      </c>
      <c r="G101" s="5" t="str">
        <f t="shared" si="6"/>
        <v>WEAK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0.63</v>
      </c>
      <c r="C102" s="5">
        <f>TITRES_STAT!D105</f>
        <v>0.6018</v>
      </c>
      <c r="D102" s="5">
        <f>TITRES_STAT!E105</f>
        <v>73935</v>
      </c>
      <c r="E102" s="2">
        <f t="shared" si="4"/>
        <v>841900</v>
      </c>
      <c r="F102" s="5" t="str">
        <f t="shared" si="7"/>
        <v>BEARISH</v>
      </c>
      <c r="G102" s="5" t="str">
        <f t="shared" si="6"/>
        <v>WEAK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0.64</v>
      </c>
      <c r="C103" s="5">
        <f>TITRES_STAT!D106</f>
        <v>0.61140000000000005</v>
      </c>
      <c r="D103" s="5">
        <f>TITRES_STAT!E106</f>
        <v>59760</v>
      </c>
      <c r="E103" s="2">
        <f t="shared" si="4"/>
        <v>901660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0.64</v>
      </c>
      <c r="C104" s="5">
        <f>TITRES_STAT!D107</f>
        <v>0.61140000000000005</v>
      </c>
      <c r="D104" s="5">
        <f>TITRES_STAT!E107</f>
        <v>25594</v>
      </c>
      <c r="E104" s="2">
        <f t="shared" si="4"/>
        <v>901660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0.63</v>
      </c>
      <c r="C105" s="5">
        <f>TITRES_STAT!D108</f>
        <v>0.6018</v>
      </c>
      <c r="D105" s="5">
        <f>TITRES_STAT!E108</f>
        <v>69200</v>
      </c>
      <c r="E105" s="2">
        <f t="shared" si="4"/>
        <v>832460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0.64</v>
      </c>
      <c r="C106" s="5">
        <f>TITRES_STAT!D109</f>
        <v>0.61140000000000005</v>
      </c>
      <c r="D106" s="5">
        <f>TITRES_STAT!E109</f>
        <v>16078</v>
      </c>
      <c r="E106" s="2">
        <f t="shared" si="4"/>
        <v>848538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NEUTRAL</v>
      </c>
    </row>
    <row r="107" spans="1:8" ht="13.5" x14ac:dyDescent="0.25">
      <c r="A107" s="3">
        <f>TITRES_STAT!B110</f>
        <v>42460</v>
      </c>
      <c r="B107" s="5">
        <f>TITRES_STAT!C110</f>
        <v>0.64</v>
      </c>
      <c r="C107" s="5">
        <f>TITRES_STAT!D110</f>
        <v>0.61140000000000005</v>
      </c>
      <c r="D107" s="5">
        <f>TITRES_STAT!E110</f>
        <v>36985</v>
      </c>
      <c r="E107" s="2">
        <f t="shared" si="4"/>
        <v>848538</v>
      </c>
      <c r="F107" s="5" t="str">
        <f t="shared" si="7"/>
        <v>BULLISH</v>
      </c>
      <c r="G107" s="5" t="str">
        <f t="shared" si="6"/>
        <v>NEUTRAL</v>
      </c>
      <c r="H107" s="5" t="str">
        <f t="shared" si="5"/>
        <v>CONFIRMED BULLISH</v>
      </c>
    </row>
    <row r="108" spans="1:8" ht="13.5" x14ac:dyDescent="0.25">
      <c r="A108" s="3">
        <f>TITRES_STAT!B111</f>
        <v>42461</v>
      </c>
      <c r="B108" s="5">
        <f>TITRES_STAT!C111</f>
        <v>0.64</v>
      </c>
      <c r="C108" s="5">
        <f>TITRES_STAT!D111</f>
        <v>0.61140000000000005</v>
      </c>
      <c r="D108" s="5">
        <f>TITRES_STAT!E111</f>
        <v>27997</v>
      </c>
      <c r="E108" s="2">
        <f t="shared" si="4"/>
        <v>848538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NEUTRAL</v>
      </c>
    </row>
    <row r="109" spans="1:8" ht="13.5" x14ac:dyDescent="0.25">
      <c r="A109" s="3">
        <f>TITRES_STAT!B112</f>
        <v>42464</v>
      </c>
      <c r="B109" s="5">
        <f>TITRES_STAT!C112</f>
        <v>0.64</v>
      </c>
      <c r="C109" s="5">
        <f>TITRES_STAT!D112</f>
        <v>0.61140000000000005</v>
      </c>
      <c r="D109" s="5">
        <f>TITRES_STAT!E112</f>
        <v>83465</v>
      </c>
      <c r="E109" s="2">
        <f t="shared" si="4"/>
        <v>848538</v>
      </c>
      <c r="F109" s="5" t="str">
        <f t="shared" si="7"/>
        <v>BEARISH</v>
      </c>
      <c r="G109" s="5" t="str">
        <f t="shared" si="6"/>
        <v>WEAK</v>
      </c>
      <c r="H109" s="5" t="str">
        <f t="shared" si="5"/>
        <v>NEUTRAL</v>
      </c>
    </row>
    <row r="110" spans="1:8" ht="13.5" x14ac:dyDescent="0.25">
      <c r="A110" s="3">
        <f>TITRES_STAT!B113</f>
        <v>42465</v>
      </c>
      <c r="B110" s="5">
        <f>TITRES_STAT!C113</f>
        <v>0.64</v>
      </c>
      <c r="C110" s="5">
        <f>TITRES_STAT!D113</f>
        <v>0.61140000000000005</v>
      </c>
      <c r="D110" s="5">
        <f>TITRES_STAT!E113</f>
        <v>20034</v>
      </c>
      <c r="E110" s="2">
        <f t="shared" si="4"/>
        <v>848538</v>
      </c>
      <c r="F110" s="5" t="str">
        <f t="shared" si="7"/>
        <v>BULLISH</v>
      </c>
      <c r="G110" s="5" t="str">
        <f t="shared" si="6"/>
        <v>NEUTRAL</v>
      </c>
      <c r="H110" s="5" t="str">
        <f t="shared" si="5"/>
        <v>CONFIRMED BULLISH</v>
      </c>
    </row>
    <row r="111" spans="1:8" ht="13.5" x14ac:dyDescent="0.25">
      <c r="A111" s="3">
        <f>TITRES_STAT!B114</f>
        <v>42466</v>
      </c>
      <c r="B111" s="5">
        <f>TITRES_STAT!C114</f>
        <v>0.64</v>
      </c>
      <c r="C111" s="5">
        <f>TITRES_STAT!D114</f>
        <v>0.61140000000000005</v>
      </c>
      <c r="D111" s="5">
        <f>TITRES_STAT!E114</f>
        <v>4398</v>
      </c>
      <c r="E111" s="2">
        <f t="shared" si="4"/>
        <v>848538</v>
      </c>
      <c r="F111" s="5" t="str">
        <f t="shared" si="7"/>
        <v>NEUTRAL</v>
      </c>
      <c r="G111" s="5" t="str">
        <f t="shared" si="6"/>
        <v>NEUTRAL</v>
      </c>
      <c r="H111" s="5" t="str">
        <f t="shared" si="5"/>
        <v>NEUTRAL</v>
      </c>
    </row>
    <row r="112" spans="1:8" ht="13.5" x14ac:dyDescent="0.25">
      <c r="A112" s="3">
        <f>TITRES_STAT!B115</f>
        <v>42467</v>
      </c>
      <c r="B112" s="5">
        <f>TITRES_STAT!C115</f>
        <v>0.63</v>
      </c>
      <c r="C112" s="5">
        <f>TITRES_STAT!D115</f>
        <v>0.6018</v>
      </c>
      <c r="D112" s="5">
        <f>TITRES_STAT!E115</f>
        <v>65323</v>
      </c>
      <c r="E112" s="2">
        <f t="shared" si="4"/>
        <v>783215</v>
      </c>
      <c r="F112" s="5" t="str">
        <f t="shared" si="7"/>
        <v>BEARISH</v>
      </c>
      <c r="G112" s="5" t="str">
        <f t="shared" si="6"/>
        <v>WEAK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0.64</v>
      </c>
      <c r="C113" s="5">
        <f>TITRES_STAT!D116</f>
        <v>0.61140000000000005</v>
      </c>
      <c r="D113" s="5">
        <f>TITRES_STAT!E116</f>
        <v>26560</v>
      </c>
      <c r="E113" s="2">
        <f t="shared" si="4"/>
        <v>809775</v>
      </c>
      <c r="F113" s="5" t="str">
        <f t="shared" si="7"/>
        <v>BEARISH</v>
      </c>
      <c r="G113" s="5" t="str">
        <f t="shared" si="6"/>
        <v>WEAK</v>
      </c>
      <c r="H113" s="5" t="str">
        <f t="shared" si="5"/>
        <v>NEUTRAL</v>
      </c>
    </row>
    <row r="114" spans="1:8" ht="13.5" x14ac:dyDescent="0.25">
      <c r="A114" s="3">
        <f>TITRES_STAT!B117</f>
        <v>42471</v>
      </c>
      <c r="B114" s="5">
        <f>TITRES_STAT!C117</f>
        <v>0.64</v>
      </c>
      <c r="C114" s="5">
        <f>TITRES_STAT!D117</f>
        <v>0.61140000000000005</v>
      </c>
      <c r="D114" s="5">
        <f>TITRES_STAT!E117</f>
        <v>39333</v>
      </c>
      <c r="E114" s="2">
        <f t="shared" si="4"/>
        <v>809775</v>
      </c>
      <c r="F114" s="5" t="str">
        <f t="shared" si="7"/>
        <v>BEARISH</v>
      </c>
      <c r="G114" s="5" t="str">
        <f t="shared" si="6"/>
        <v>WEAK</v>
      </c>
      <c r="H114" s="5" t="str">
        <f t="shared" si="5"/>
        <v>NEUTRAL</v>
      </c>
    </row>
    <row r="115" spans="1:8" ht="13.5" x14ac:dyDescent="0.25">
      <c r="A115" s="3">
        <f>TITRES_STAT!B118</f>
        <v>42472</v>
      </c>
      <c r="B115" s="5">
        <f>TITRES_STAT!C118</f>
        <v>0.64</v>
      </c>
      <c r="C115" s="5">
        <f>TITRES_STAT!D118</f>
        <v>0.61140000000000005</v>
      </c>
      <c r="D115" s="5">
        <f>TITRES_STAT!E118</f>
        <v>47173</v>
      </c>
      <c r="E115" s="2">
        <f t="shared" si="4"/>
        <v>809775</v>
      </c>
      <c r="F115" s="5" t="str">
        <f t="shared" si="7"/>
        <v>BEARISH</v>
      </c>
      <c r="G115" s="5" t="str">
        <f t="shared" si="6"/>
        <v>WEAK</v>
      </c>
      <c r="H115" s="5" t="str">
        <f t="shared" si="5"/>
        <v>NEUTRAL</v>
      </c>
    </row>
    <row r="116" spans="1:8" ht="13.5" x14ac:dyDescent="0.25">
      <c r="A116" s="3">
        <f>TITRES_STAT!B119</f>
        <v>42473</v>
      </c>
      <c r="B116" s="5">
        <f>TITRES_STAT!C119</f>
        <v>0.65</v>
      </c>
      <c r="C116" s="5">
        <f>TITRES_STAT!D119</f>
        <v>0.62090000000000001</v>
      </c>
      <c r="D116" s="5">
        <f>TITRES_STAT!E119</f>
        <v>26592</v>
      </c>
      <c r="E116" s="2">
        <f t="shared" si="4"/>
        <v>836367</v>
      </c>
      <c r="F116" s="5" t="str">
        <f t="shared" si="7"/>
        <v>BEARISH</v>
      </c>
      <c r="G116" s="5" t="str">
        <f t="shared" si="6"/>
        <v>NEUTRAL</v>
      </c>
      <c r="H116" s="5" t="str">
        <f t="shared" si="5"/>
        <v>BEARISH DIVERGENCE</v>
      </c>
    </row>
    <row r="117" spans="1:8" ht="13.5" x14ac:dyDescent="0.25">
      <c r="A117" s="3">
        <f>TITRES_STAT!B120</f>
        <v>42474</v>
      </c>
      <c r="B117" s="5">
        <f>TITRES_STAT!C120</f>
        <v>0.65</v>
      </c>
      <c r="C117" s="5">
        <f>TITRES_STAT!D120</f>
        <v>0.62090000000000001</v>
      </c>
      <c r="D117" s="5">
        <f>TITRES_STAT!E120</f>
        <v>74052</v>
      </c>
      <c r="E117" s="2">
        <f t="shared" si="4"/>
        <v>836367</v>
      </c>
      <c r="F117" s="5" t="str">
        <f t="shared" si="7"/>
        <v>BULLISH</v>
      </c>
      <c r="G117" s="5" t="str">
        <f t="shared" si="6"/>
        <v>STRONG</v>
      </c>
      <c r="H117" s="5" t="str">
        <f t="shared" si="5"/>
        <v>CONFIRMED BULLISH</v>
      </c>
    </row>
    <row r="118" spans="1:8" ht="13.5" x14ac:dyDescent="0.25">
      <c r="A118" s="3">
        <f>TITRES_STAT!B121</f>
        <v>42475</v>
      </c>
      <c r="B118" s="5">
        <f>TITRES_STAT!C121</f>
        <v>0.65</v>
      </c>
      <c r="C118" s="5">
        <f>TITRES_STAT!D121</f>
        <v>0.62090000000000001</v>
      </c>
      <c r="D118" s="5">
        <f>TITRES_STAT!E121</f>
        <v>18926</v>
      </c>
      <c r="E118" s="2">
        <f t="shared" si="4"/>
        <v>836367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42478</v>
      </c>
      <c r="B119" s="5">
        <f>TITRES_STAT!C122</f>
        <v>0.65</v>
      </c>
      <c r="C119" s="5">
        <f>TITRES_STAT!D122</f>
        <v>0.62090000000000001</v>
      </c>
      <c r="D119" s="5">
        <f>TITRES_STAT!E122</f>
        <v>2121</v>
      </c>
      <c r="E119" s="2">
        <f t="shared" si="4"/>
        <v>836367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CONFIRMED BULLISH</v>
      </c>
    </row>
    <row r="120" spans="1:8" ht="13.5" x14ac:dyDescent="0.25">
      <c r="A120" s="3">
        <f>TITRES_STAT!B123</f>
        <v>42479</v>
      </c>
      <c r="B120" s="5">
        <f>TITRES_STAT!C123</f>
        <v>0.63</v>
      </c>
      <c r="C120" s="5">
        <f>TITRES_STAT!D123</f>
        <v>0.6018</v>
      </c>
      <c r="D120" s="5">
        <f>TITRES_STAT!E123</f>
        <v>24640</v>
      </c>
      <c r="E120" s="2">
        <f t="shared" si="4"/>
        <v>811727</v>
      </c>
      <c r="F120" s="5" t="str">
        <f t="shared" si="7"/>
        <v>BULLISH</v>
      </c>
      <c r="G120" s="5" t="str">
        <f t="shared" si="6"/>
        <v>NEUTRAL</v>
      </c>
      <c r="H120" s="5" t="str">
        <f t="shared" si="5"/>
        <v>BULLISH DIVERGENCE</v>
      </c>
    </row>
    <row r="121" spans="1:8" ht="13.5" x14ac:dyDescent="0.25">
      <c r="A121" s="3">
        <f>TITRES_STAT!B124</f>
        <v>42480</v>
      </c>
      <c r="B121" s="5">
        <f>TITRES_STAT!C124</f>
        <v>0.63</v>
      </c>
      <c r="C121" s="5">
        <f>TITRES_STAT!D124</f>
        <v>0.6018</v>
      </c>
      <c r="D121" s="5">
        <f>TITRES_STAT!E124</f>
        <v>30119</v>
      </c>
      <c r="E121" s="2">
        <f t="shared" si="4"/>
        <v>811727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0.64</v>
      </c>
      <c r="C122" s="5">
        <f>TITRES_STAT!D125</f>
        <v>0.61140000000000005</v>
      </c>
      <c r="D122" s="5">
        <f>TITRES_STAT!E125</f>
        <v>30765</v>
      </c>
      <c r="E122" s="2">
        <f t="shared" si="4"/>
        <v>842492</v>
      </c>
      <c r="F122" s="5" t="str">
        <f t="shared" si="7"/>
        <v>BULLISH</v>
      </c>
      <c r="G122" s="5" t="str">
        <f t="shared" si="6"/>
        <v>NEUTRAL</v>
      </c>
      <c r="H122" s="5" t="str">
        <f t="shared" si="5"/>
        <v>BULLISH DIVERGENCE</v>
      </c>
    </row>
    <row r="123" spans="1:8" ht="13.5" x14ac:dyDescent="0.25">
      <c r="A123" s="3">
        <f>TITRES_STAT!B126</f>
        <v>42482</v>
      </c>
      <c r="B123" s="5">
        <f>TITRES_STAT!C126</f>
        <v>0.67</v>
      </c>
      <c r="C123" s="5">
        <f>TITRES_STAT!D126</f>
        <v>0.6401</v>
      </c>
      <c r="D123" s="5">
        <f>TITRES_STAT!E126</f>
        <v>300672</v>
      </c>
      <c r="E123" s="2">
        <f t="shared" si="4"/>
        <v>1143164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0.65</v>
      </c>
      <c r="C124" s="5">
        <f>TITRES_STAT!D127</f>
        <v>0.62090000000000001</v>
      </c>
      <c r="D124" s="5">
        <f>TITRES_STAT!E127</f>
        <v>47313</v>
      </c>
      <c r="E124" s="2">
        <f t="shared" si="4"/>
        <v>1095851</v>
      </c>
      <c r="F124" s="5" t="str">
        <f t="shared" si="7"/>
        <v>BULLISH</v>
      </c>
      <c r="G124" s="5" t="str">
        <f t="shared" si="6"/>
        <v>STRONG</v>
      </c>
      <c r="H124" s="5" t="str">
        <f t="shared" si="5"/>
        <v>NEUTRAL</v>
      </c>
    </row>
    <row r="125" spans="1:8" ht="13.5" x14ac:dyDescent="0.25">
      <c r="A125" s="3">
        <f>TITRES_STAT!B128</f>
        <v>42486</v>
      </c>
      <c r="B125" s="5">
        <f>TITRES_STAT!C128</f>
        <v>0.63</v>
      </c>
      <c r="C125" s="5">
        <f>TITRES_STAT!D128</f>
        <v>0.6018</v>
      </c>
      <c r="D125" s="5">
        <f>TITRES_STAT!E128</f>
        <v>19405</v>
      </c>
      <c r="E125" s="2">
        <f t="shared" si="4"/>
        <v>1076446</v>
      </c>
      <c r="F125" s="5" t="str">
        <f t="shared" si="7"/>
        <v>BULLISH</v>
      </c>
      <c r="G125" s="5" t="str">
        <f t="shared" si="6"/>
        <v>STRONG</v>
      </c>
      <c r="H125" s="5" t="str">
        <f t="shared" si="5"/>
        <v>NEUTRAL</v>
      </c>
    </row>
    <row r="126" spans="1:8" ht="13.5" x14ac:dyDescent="0.25">
      <c r="A126" s="3">
        <f>TITRES_STAT!B129</f>
        <v>42487</v>
      </c>
      <c r="B126" s="5">
        <f>TITRES_STAT!C129</f>
        <v>0.64</v>
      </c>
      <c r="C126" s="5">
        <f>TITRES_STAT!D129</f>
        <v>0.61140000000000005</v>
      </c>
      <c r="D126" s="5">
        <f>TITRES_STAT!E129</f>
        <v>92702</v>
      </c>
      <c r="E126" s="2">
        <f t="shared" si="4"/>
        <v>1169148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0.66</v>
      </c>
      <c r="C127" s="5">
        <f>TITRES_STAT!D130</f>
        <v>0.63049999999999995</v>
      </c>
      <c r="D127" s="5">
        <f>TITRES_STAT!E130</f>
        <v>31018</v>
      </c>
      <c r="E127" s="2">
        <f t="shared" si="4"/>
        <v>1200166</v>
      </c>
      <c r="F127" s="5" t="str">
        <f t="shared" si="7"/>
        <v>BULLISH</v>
      </c>
      <c r="G127" s="5" t="str">
        <f t="shared" si="6"/>
        <v>STRONG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0.64</v>
      </c>
      <c r="C128" s="5">
        <f>TITRES_STAT!D131</f>
        <v>0.61140000000000005</v>
      </c>
      <c r="D128" s="5">
        <f>TITRES_STAT!E131</f>
        <v>4082</v>
      </c>
      <c r="E128" s="2">
        <f t="shared" si="4"/>
        <v>1196084</v>
      </c>
      <c r="F128" s="5" t="str">
        <f t="shared" si="7"/>
        <v>BULLISH</v>
      </c>
      <c r="G128" s="5" t="str">
        <f t="shared" si="6"/>
        <v>STRONG</v>
      </c>
      <c r="H128" s="5" t="str">
        <f t="shared" si="5"/>
        <v>BULLISH DIVERGENCE</v>
      </c>
    </row>
    <row r="129" spans="1:8" ht="13.5" x14ac:dyDescent="0.25">
      <c r="A129" s="3">
        <f>TITRES_STAT!B132</f>
        <v>42492</v>
      </c>
      <c r="B129" s="5">
        <f>TITRES_STAT!C132</f>
        <v>0.64</v>
      </c>
      <c r="C129" s="5">
        <f>TITRES_STAT!D132</f>
        <v>0.61140000000000005</v>
      </c>
      <c r="D129" s="5">
        <f>TITRES_STAT!E132</f>
        <v>14830</v>
      </c>
      <c r="E129" s="2">
        <f t="shared" si="4"/>
        <v>1196084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BULLISH DIVERGENCE</v>
      </c>
    </row>
    <row r="130" spans="1:8" ht="13.5" x14ac:dyDescent="0.25">
      <c r="A130" s="3">
        <f>TITRES_STAT!B133</f>
        <v>42493</v>
      </c>
      <c r="B130" s="5">
        <f>TITRES_STAT!C133</f>
        <v>0.63</v>
      </c>
      <c r="C130" s="5">
        <f>TITRES_STAT!D133</f>
        <v>0.6018</v>
      </c>
      <c r="D130" s="5">
        <f>TITRES_STAT!E133</f>
        <v>30014</v>
      </c>
      <c r="E130" s="2">
        <f t="shared" si="4"/>
        <v>1166070</v>
      </c>
      <c r="F130" s="5" t="str">
        <f t="shared" si="7"/>
        <v>BULLISH</v>
      </c>
      <c r="G130" s="5" t="str">
        <f t="shared" si="6"/>
        <v>STRONG</v>
      </c>
      <c r="H130" s="5" t="str">
        <f t="shared" si="5"/>
        <v>NEUTRAL</v>
      </c>
    </row>
    <row r="131" spans="1:8" ht="13.5" x14ac:dyDescent="0.25">
      <c r="A131" s="3">
        <f>TITRES_STAT!B134</f>
        <v>42494</v>
      </c>
      <c r="B131" s="5">
        <f>TITRES_STAT!C134</f>
        <v>0.62</v>
      </c>
      <c r="C131" s="5">
        <f>TITRES_STAT!D134</f>
        <v>0.59230000000000005</v>
      </c>
      <c r="D131" s="5">
        <f>TITRES_STAT!E134</f>
        <v>34233</v>
      </c>
      <c r="E131" s="2">
        <f t="shared" si="4"/>
        <v>1131837</v>
      </c>
      <c r="F131" s="5" t="str">
        <f t="shared" si="7"/>
        <v>BEARISH</v>
      </c>
      <c r="G131" s="5" t="str">
        <f t="shared" si="6"/>
        <v>WEAK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0.61</v>
      </c>
      <c r="C132" s="5">
        <f>TITRES_STAT!D135</f>
        <v>0.5827</v>
      </c>
      <c r="D132" s="5">
        <f>TITRES_STAT!E135</f>
        <v>59407</v>
      </c>
      <c r="E132" s="2">
        <f t="shared" ref="E132:E195" si="8">IF(B132&gt;B131, E131+D132, IF(B132&lt;B131, E131-D132, E131))</f>
        <v>1072430</v>
      </c>
      <c r="F132" s="5" t="str">
        <f t="shared" si="7"/>
        <v>BEARISH</v>
      </c>
      <c r="G132" s="5" t="str">
        <f t="shared" si="6"/>
        <v>WEAK</v>
      </c>
      <c r="H132" s="5" t="str">
        <f t="shared" si="5"/>
        <v>CONFIRMED BEARISH</v>
      </c>
    </row>
    <row r="133" spans="1:8" ht="13.5" x14ac:dyDescent="0.25">
      <c r="A133" s="3">
        <f>TITRES_STAT!B136</f>
        <v>42496</v>
      </c>
      <c r="B133" s="5">
        <f>TITRES_STAT!C136</f>
        <v>0.62</v>
      </c>
      <c r="C133" s="5">
        <f>TITRES_STAT!D136</f>
        <v>0.59230000000000005</v>
      </c>
      <c r="D133" s="5">
        <f>TITRES_STAT!E136</f>
        <v>139132</v>
      </c>
      <c r="E133" s="2">
        <f t="shared" si="8"/>
        <v>1211562</v>
      </c>
      <c r="F133" s="5" t="str">
        <f t="shared" si="7"/>
        <v>BULLISH</v>
      </c>
      <c r="G133" s="5" t="str">
        <f t="shared" si="6"/>
        <v>NEUTRAL</v>
      </c>
      <c r="H133" s="5" t="str">
        <f t="shared" si="5"/>
        <v>BULLISH DIVERGENCE</v>
      </c>
    </row>
    <row r="134" spans="1:8" ht="13.5" x14ac:dyDescent="0.25">
      <c r="A134" s="3">
        <f>TITRES_STAT!B137</f>
        <v>42499</v>
      </c>
      <c r="B134" s="5">
        <f>TITRES_STAT!C137</f>
        <v>0.62</v>
      </c>
      <c r="C134" s="5">
        <f>TITRES_STAT!D137</f>
        <v>0.59230000000000005</v>
      </c>
      <c r="D134" s="5">
        <f>TITRES_STAT!E137</f>
        <v>82640</v>
      </c>
      <c r="E134" s="2">
        <f t="shared" si="8"/>
        <v>1211562</v>
      </c>
      <c r="F134" s="5" t="str">
        <f t="shared" si="7"/>
        <v>BULLISH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42500</v>
      </c>
      <c r="B135" s="5">
        <f>TITRES_STAT!C138</f>
        <v>0.62</v>
      </c>
      <c r="C135" s="5">
        <f>TITRES_STAT!D138</f>
        <v>0.59230000000000005</v>
      </c>
      <c r="D135" s="5">
        <f>TITRES_STAT!E138</f>
        <v>252226</v>
      </c>
      <c r="E135" s="2">
        <f t="shared" si="8"/>
        <v>1211562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BULLISH DIVERGENCE</v>
      </c>
    </row>
    <row r="136" spans="1:8" ht="13.5" x14ac:dyDescent="0.25">
      <c r="A136" s="3">
        <f>TITRES_STAT!B139</f>
        <v>42501</v>
      </c>
      <c r="B136" s="5">
        <f>TITRES_STAT!C139</f>
        <v>0.62</v>
      </c>
      <c r="C136" s="5">
        <f>TITRES_STAT!D139</f>
        <v>0.59230000000000005</v>
      </c>
      <c r="D136" s="5">
        <f>TITRES_STAT!E139</f>
        <v>153772</v>
      </c>
      <c r="E136" s="2">
        <f t="shared" si="8"/>
        <v>1211562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NEUTRAL</v>
      </c>
    </row>
    <row r="137" spans="1:8" ht="13.5" x14ac:dyDescent="0.25">
      <c r="A137" s="3">
        <f>TITRES_STAT!B140</f>
        <v>42502</v>
      </c>
      <c r="B137" s="5">
        <f>TITRES_STAT!C140</f>
        <v>0.62</v>
      </c>
      <c r="C137" s="5">
        <f>TITRES_STAT!D140</f>
        <v>0.59230000000000005</v>
      </c>
      <c r="D137" s="5">
        <f>TITRES_STAT!E140</f>
        <v>78494</v>
      </c>
      <c r="E137" s="2">
        <f t="shared" si="8"/>
        <v>1211562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0.6</v>
      </c>
      <c r="C138" s="5">
        <f>TITRES_STAT!D141</f>
        <v>0.57320000000000004</v>
      </c>
      <c r="D138" s="5">
        <f>TITRES_STAT!E141</f>
        <v>56937</v>
      </c>
      <c r="E138" s="2">
        <f t="shared" si="8"/>
        <v>1154625</v>
      </c>
      <c r="F138" s="5" t="str">
        <f t="shared" si="11"/>
        <v>BEARISH</v>
      </c>
      <c r="G138" s="5" t="str">
        <f t="shared" si="10"/>
        <v>WEAK</v>
      </c>
      <c r="H138" s="5" t="str">
        <f t="shared" si="9"/>
        <v>CONFIRMED BEARISH</v>
      </c>
    </row>
    <row r="139" spans="1:8" ht="13.5" x14ac:dyDescent="0.25">
      <c r="A139" s="3">
        <f>TITRES_STAT!B142</f>
        <v>42506</v>
      </c>
      <c r="B139" s="5">
        <f>TITRES_STAT!C142</f>
        <v>0.61</v>
      </c>
      <c r="C139" s="5">
        <f>TITRES_STAT!D142</f>
        <v>0.5827</v>
      </c>
      <c r="D139" s="5">
        <f>TITRES_STAT!E142</f>
        <v>71538</v>
      </c>
      <c r="E139" s="2">
        <f t="shared" si="8"/>
        <v>1226163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BULLISH DIVERGENCE</v>
      </c>
    </row>
    <row r="140" spans="1:8" ht="13.5" x14ac:dyDescent="0.25">
      <c r="A140" s="3">
        <f>TITRES_STAT!B143</f>
        <v>42507</v>
      </c>
      <c r="B140" s="5">
        <f>TITRES_STAT!C143</f>
        <v>0.62</v>
      </c>
      <c r="C140" s="5">
        <f>TITRES_STAT!D143</f>
        <v>0.59230000000000005</v>
      </c>
      <c r="D140" s="5">
        <f>TITRES_STAT!E143</f>
        <v>33553</v>
      </c>
      <c r="E140" s="2">
        <f t="shared" si="8"/>
        <v>1259716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NEUTRAL</v>
      </c>
    </row>
    <row r="141" spans="1:8" ht="13.5" x14ac:dyDescent="0.25">
      <c r="A141" s="3">
        <f>TITRES_STAT!B144</f>
        <v>42508</v>
      </c>
      <c r="B141" s="5">
        <f>TITRES_STAT!C144</f>
        <v>0.62</v>
      </c>
      <c r="C141" s="5">
        <f>TITRES_STAT!D144</f>
        <v>0.59230000000000005</v>
      </c>
      <c r="D141" s="5">
        <f>TITRES_STAT!E144</f>
        <v>25231</v>
      </c>
      <c r="E141" s="2">
        <f t="shared" si="8"/>
        <v>1259716</v>
      </c>
      <c r="F141" s="5" t="str">
        <f t="shared" si="11"/>
        <v>BULLISH</v>
      </c>
      <c r="G141" s="5" t="str">
        <f t="shared" si="10"/>
        <v>STRONG</v>
      </c>
      <c r="H141" s="5" t="str">
        <f t="shared" si="9"/>
        <v>NEUTRAL</v>
      </c>
    </row>
    <row r="142" spans="1:8" ht="13.5" x14ac:dyDescent="0.25">
      <c r="A142" s="3">
        <f>TITRES_STAT!B145</f>
        <v>42509</v>
      </c>
      <c r="B142" s="5">
        <f>TITRES_STAT!C145</f>
        <v>0.62</v>
      </c>
      <c r="C142" s="5">
        <f>TITRES_STAT!D145</f>
        <v>0.59230000000000005</v>
      </c>
      <c r="D142" s="5">
        <f>TITRES_STAT!E145</f>
        <v>94794</v>
      </c>
      <c r="E142" s="2">
        <f t="shared" si="8"/>
        <v>1259716</v>
      </c>
      <c r="F142" s="5" t="str">
        <f t="shared" si="11"/>
        <v>BULLISH</v>
      </c>
      <c r="G142" s="5" t="str">
        <f t="shared" si="10"/>
        <v>STRONG</v>
      </c>
      <c r="H142" s="5" t="str">
        <f t="shared" si="9"/>
        <v>NEUTRAL</v>
      </c>
    </row>
    <row r="143" spans="1:8" ht="13.5" x14ac:dyDescent="0.25">
      <c r="A143" s="3">
        <f>TITRES_STAT!B146</f>
        <v>42510</v>
      </c>
      <c r="B143" s="5">
        <f>TITRES_STAT!C146</f>
        <v>0.6</v>
      </c>
      <c r="C143" s="5">
        <f>TITRES_STAT!D146</f>
        <v>0.57320000000000004</v>
      </c>
      <c r="D143" s="5">
        <f>TITRES_STAT!E146</f>
        <v>18170</v>
      </c>
      <c r="E143" s="2">
        <f t="shared" si="8"/>
        <v>1241546</v>
      </c>
      <c r="F143" s="5" t="str">
        <f t="shared" si="11"/>
        <v>BULLISH</v>
      </c>
      <c r="G143" s="5" t="str">
        <f t="shared" si="10"/>
        <v>STRONG</v>
      </c>
      <c r="H143" s="5" t="str">
        <f t="shared" si="9"/>
        <v>NEUTRAL</v>
      </c>
    </row>
    <row r="144" spans="1:8" ht="13.5" x14ac:dyDescent="0.25">
      <c r="A144" s="3">
        <f>TITRES_STAT!B147</f>
        <v>42513</v>
      </c>
      <c r="B144" s="5">
        <f>TITRES_STAT!C147</f>
        <v>0.6</v>
      </c>
      <c r="C144" s="5">
        <f>TITRES_STAT!D147</f>
        <v>0.57320000000000004</v>
      </c>
      <c r="D144" s="5">
        <f>TITRES_STAT!E147</f>
        <v>61547</v>
      </c>
      <c r="E144" s="2">
        <f t="shared" si="8"/>
        <v>1241546</v>
      </c>
      <c r="F144" s="5" t="str">
        <f t="shared" si="11"/>
        <v>BULLISH</v>
      </c>
      <c r="G144" s="5" t="str">
        <f t="shared" si="10"/>
        <v>NEUTRAL</v>
      </c>
      <c r="H144" s="5" t="str">
        <f t="shared" si="9"/>
        <v>BULLISH DIVERGENCE</v>
      </c>
    </row>
    <row r="145" spans="1:8" ht="13.5" x14ac:dyDescent="0.25">
      <c r="A145" s="3">
        <f>TITRES_STAT!B148</f>
        <v>42514</v>
      </c>
      <c r="B145" s="5">
        <f>TITRES_STAT!C148</f>
        <v>0.6</v>
      </c>
      <c r="C145" s="5">
        <f>TITRES_STAT!D148</f>
        <v>0.57320000000000004</v>
      </c>
      <c r="D145" s="5">
        <f>TITRES_STAT!E148</f>
        <v>69821</v>
      </c>
      <c r="E145" s="2">
        <f t="shared" si="8"/>
        <v>1241546</v>
      </c>
      <c r="F145" s="5" t="str">
        <f t="shared" si="11"/>
        <v>BEARISH</v>
      </c>
      <c r="G145" s="5" t="str">
        <f t="shared" si="10"/>
        <v>NEUTRAL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0.61</v>
      </c>
      <c r="C146" s="5">
        <f>TITRES_STAT!D149</f>
        <v>0.5827</v>
      </c>
      <c r="D146" s="5">
        <f>TITRES_STAT!E149</f>
        <v>31776</v>
      </c>
      <c r="E146" s="2">
        <f t="shared" si="8"/>
        <v>1273322</v>
      </c>
      <c r="F146" s="5" t="str">
        <f t="shared" si="11"/>
        <v>BULLISH</v>
      </c>
      <c r="G146" s="5" t="str">
        <f t="shared" si="10"/>
        <v>NEUTRAL</v>
      </c>
      <c r="H146" s="5" t="str">
        <f t="shared" si="9"/>
        <v>BULLISH DIVERGENCE</v>
      </c>
    </row>
    <row r="147" spans="1:8" ht="13.5" x14ac:dyDescent="0.25">
      <c r="A147" s="3">
        <f>TITRES_STAT!B150</f>
        <v>42516</v>
      </c>
      <c r="B147" s="5">
        <f>TITRES_STAT!C150</f>
        <v>0.6</v>
      </c>
      <c r="C147" s="5">
        <f>TITRES_STAT!D150</f>
        <v>0.57320000000000004</v>
      </c>
      <c r="D147" s="5">
        <f>TITRES_STAT!E150</f>
        <v>36220</v>
      </c>
      <c r="E147" s="2">
        <f t="shared" si="8"/>
        <v>1237102</v>
      </c>
      <c r="F147" s="5" t="str">
        <f t="shared" si="11"/>
        <v>BEARISH</v>
      </c>
      <c r="G147" s="5" t="str">
        <f t="shared" si="10"/>
        <v>NEUTRAL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0.6</v>
      </c>
      <c r="C148" s="5">
        <f>TITRES_STAT!D151</f>
        <v>0.57320000000000004</v>
      </c>
      <c r="D148" s="5">
        <f>TITRES_STAT!E151</f>
        <v>55348</v>
      </c>
      <c r="E148" s="2">
        <f t="shared" si="8"/>
        <v>1237102</v>
      </c>
      <c r="F148" s="5" t="str">
        <f t="shared" si="11"/>
        <v>BEARISH</v>
      </c>
      <c r="G148" s="5" t="str">
        <f t="shared" si="10"/>
        <v>NEUTRAL</v>
      </c>
      <c r="H148" s="5" t="str">
        <f t="shared" si="9"/>
        <v>NEUTRAL</v>
      </c>
    </row>
    <row r="149" spans="1:8" ht="13.5" x14ac:dyDescent="0.25">
      <c r="A149" s="3">
        <f>TITRES_STAT!B152</f>
        <v>42520</v>
      </c>
      <c r="B149" s="5">
        <f>TITRES_STAT!C152</f>
        <v>0.62</v>
      </c>
      <c r="C149" s="5">
        <f>TITRES_STAT!D152</f>
        <v>0.59230000000000005</v>
      </c>
      <c r="D149" s="5">
        <f>TITRES_STAT!E152</f>
        <v>99255</v>
      </c>
      <c r="E149" s="2">
        <f t="shared" si="8"/>
        <v>1336357</v>
      </c>
      <c r="F149" s="5" t="str">
        <f t="shared" si="11"/>
        <v>BULLISH</v>
      </c>
      <c r="G149" s="5" t="str">
        <f t="shared" si="10"/>
        <v>STRONG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0.62</v>
      </c>
      <c r="C150" s="5">
        <f>TITRES_STAT!D153</f>
        <v>0.59230000000000005</v>
      </c>
      <c r="D150" s="5">
        <f>TITRES_STAT!E153</f>
        <v>19916</v>
      </c>
      <c r="E150" s="2">
        <f t="shared" si="8"/>
        <v>1336357</v>
      </c>
      <c r="F150" s="5" t="str">
        <f t="shared" si="11"/>
        <v>BULLISH</v>
      </c>
      <c r="G150" s="5" t="str">
        <f t="shared" si="10"/>
        <v>STRONG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0.62</v>
      </c>
      <c r="C151" s="5">
        <f>TITRES_STAT!D154</f>
        <v>0.59230000000000005</v>
      </c>
      <c r="D151" s="5">
        <f>TITRES_STAT!E154</f>
        <v>300</v>
      </c>
      <c r="E151" s="2">
        <f t="shared" si="8"/>
        <v>1336357</v>
      </c>
      <c r="F151" s="5" t="str">
        <f t="shared" si="11"/>
        <v>BULLISH</v>
      </c>
      <c r="G151" s="5" t="str">
        <f t="shared" si="10"/>
        <v>STRONG</v>
      </c>
      <c r="H151" s="5" t="str">
        <f t="shared" si="9"/>
        <v>CONFIRMED BULLISH</v>
      </c>
    </row>
    <row r="152" spans="1:8" ht="13.5" x14ac:dyDescent="0.25">
      <c r="A152" s="3">
        <f>TITRES_STAT!B155</f>
        <v>42523</v>
      </c>
      <c r="B152" s="5">
        <f>TITRES_STAT!C155</f>
        <v>0.6</v>
      </c>
      <c r="C152" s="5">
        <f>TITRES_STAT!D155</f>
        <v>0.57320000000000004</v>
      </c>
      <c r="D152" s="5">
        <f>TITRES_STAT!E155</f>
        <v>39795</v>
      </c>
      <c r="E152" s="2">
        <f t="shared" si="8"/>
        <v>1296562</v>
      </c>
      <c r="F152" s="5" t="str">
        <f t="shared" si="11"/>
        <v>BULLISH</v>
      </c>
      <c r="G152" s="5" t="str">
        <f t="shared" si="10"/>
        <v>STRONG</v>
      </c>
      <c r="H152" s="5" t="str">
        <f t="shared" si="9"/>
        <v>NEUTRAL</v>
      </c>
    </row>
    <row r="153" spans="1:8" ht="13.5" x14ac:dyDescent="0.25">
      <c r="A153" s="3">
        <f>TITRES_STAT!B156</f>
        <v>42524</v>
      </c>
      <c r="B153" s="5">
        <f>TITRES_STAT!C156</f>
        <v>0.6</v>
      </c>
      <c r="C153" s="5">
        <f>TITRES_STAT!D156</f>
        <v>0.57320000000000004</v>
      </c>
      <c r="D153" s="5">
        <f>TITRES_STAT!E156</f>
        <v>141225</v>
      </c>
      <c r="E153" s="2">
        <f t="shared" si="8"/>
        <v>1296562</v>
      </c>
      <c r="F153" s="5" t="str">
        <f t="shared" si="11"/>
        <v>BULLISH</v>
      </c>
      <c r="G153" s="5" t="str">
        <f t="shared" si="10"/>
        <v>STRONG</v>
      </c>
      <c r="H153" s="5" t="str">
        <f t="shared" si="9"/>
        <v>NEUTRAL</v>
      </c>
    </row>
    <row r="154" spans="1:8" ht="13.5" x14ac:dyDescent="0.25">
      <c r="A154" s="3">
        <f>TITRES_STAT!B157</f>
        <v>42527</v>
      </c>
      <c r="B154" s="5">
        <f>TITRES_STAT!C157</f>
        <v>0.6</v>
      </c>
      <c r="C154" s="5">
        <f>TITRES_STAT!D157</f>
        <v>0.57320000000000004</v>
      </c>
      <c r="D154" s="5">
        <f>TITRES_STAT!E157</f>
        <v>480</v>
      </c>
      <c r="E154" s="2">
        <f t="shared" si="8"/>
        <v>1296562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0.6</v>
      </c>
      <c r="C155" s="5">
        <f>TITRES_STAT!D158</f>
        <v>0.57320000000000004</v>
      </c>
      <c r="D155" s="5">
        <f>TITRES_STAT!E158</f>
        <v>5056</v>
      </c>
      <c r="E155" s="2">
        <f t="shared" si="8"/>
        <v>1296562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0.59</v>
      </c>
      <c r="C156" s="5">
        <f>TITRES_STAT!D159</f>
        <v>0.56359999999999999</v>
      </c>
      <c r="D156" s="5">
        <f>TITRES_STAT!E159</f>
        <v>7858</v>
      </c>
      <c r="E156" s="2">
        <f t="shared" si="8"/>
        <v>1288704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0.59</v>
      </c>
      <c r="C157" s="5">
        <f>TITRES_STAT!D160</f>
        <v>0.56359999999999999</v>
      </c>
      <c r="D157" s="5">
        <f>TITRES_STAT!E160</f>
        <v>34784</v>
      </c>
      <c r="E157" s="2">
        <f t="shared" si="8"/>
        <v>1288704</v>
      </c>
      <c r="F157" s="5" t="str">
        <f t="shared" si="11"/>
        <v>BEARISH</v>
      </c>
      <c r="G157" s="5" t="str">
        <f t="shared" si="10"/>
        <v>NEUTRAL</v>
      </c>
      <c r="H157" s="5" t="str">
        <f t="shared" si="9"/>
        <v>CONFIRMED BEARISH</v>
      </c>
    </row>
    <row r="158" spans="1:8" ht="13.5" x14ac:dyDescent="0.25">
      <c r="A158" s="3">
        <f>TITRES_STAT!B161</f>
        <v>42531</v>
      </c>
      <c r="B158" s="5">
        <f>TITRES_STAT!C161</f>
        <v>0.6</v>
      </c>
      <c r="C158" s="5">
        <f>TITRES_STAT!D161</f>
        <v>0.57320000000000004</v>
      </c>
      <c r="D158" s="5">
        <f>TITRES_STAT!E161</f>
        <v>9622</v>
      </c>
      <c r="E158" s="2">
        <f t="shared" si="8"/>
        <v>1298326</v>
      </c>
      <c r="F158" s="5" t="str">
        <f t="shared" si="11"/>
        <v>BULLISH</v>
      </c>
      <c r="G158" s="5" t="str">
        <f t="shared" si="10"/>
        <v>NEUTRAL</v>
      </c>
      <c r="H158" s="5" t="str">
        <f t="shared" si="9"/>
        <v>NEUTRAL</v>
      </c>
    </row>
    <row r="159" spans="1:8" ht="13.5" x14ac:dyDescent="0.25">
      <c r="A159" s="3">
        <f>TITRES_STAT!B162</f>
        <v>42534</v>
      </c>
      <c r="B159" s="5">
        <f>TITRES_STAT!C162</f>
        <v>0.59</v>
      </c>
      <c r="C159" s="5">
        <f>TITRES_STAT!D162</f>
        <v>0.56359999999999999</v>
      </c>
      <c r="D159" s="5">
        <f>TITRES_STAT!E162</f>
        <v>6130</v>
      </c>
      <c r="E159" s="2">
        <f t="shared" si="8"/>
        <v>1292196</v>
      </c>
      <c r="F159" s="5" t="str">
        <f t="shared" si="11"/>
        <v>BEARISH</v>
      </c>
      <c r="G159" s="5" t="str">
        <f t="shared" si="10"/>
        <v>NEUTRAL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0.59</v>
      </c>
      <c r="C160" s="5">
        <f>TITRES_STAT!D163</f>
        <v>0.56359999999999999</v>
      </c>
      <c r="D160" s="5">
        <f>TITRES_STAT!E163</f>
        <v>3300</v>
      </c>
      <c r="E160" s="2">
        <f t="shared" si="8"/>
        <v>1292196</v>
      </c>
      <c r="F160" s="5" t="str">
        <f t="shared" si="11"/>
        <v>BEARISH</v>
      </c>
      <c r="G160" s="5" t="str">
        <f t="shared" si="10"/>
        <v>NEUTRAL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0.59</v>
      </c>
      <c r="C161" s="5">
        <f>TITRES_STAT!D164</f>
        <v>0.56359999999999999</v>
      </c>
      <c r="D161" s="5">
        <f>TITRES_STAT!E164</f>
        <v>12065</v>
      </c>
      <c r="E161" s="2">
        <f t="shared" si="8"/>
        <v>1292196</v>
      </c>
      <c r="F161" s="5" t="str">
        <f t="shared" si="11"/>
        <v>BULLISH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42537</v>
      </c>
      <c r="B162" s="5">
        <f>TITRES_STAT!C165</f>
        <v>0.59</v>
      </c>
      <c r="C162" s="5">
        <f>TITRES_STAT!D165</f>
        <v>0.56359999999999999</v>
      </c>
      <c r="D162" s="5">
        <f>TITRES_STAT!E165</f>
        <v>14555</v>
      </c>
      <c r="E162" s="2">
        <f t="shared" si="8"/>
        <v>1292196</v>
      </c>
      <c r="F162" s="5" t="str">
        <f t="shared" si="11"/>
        <v>BULLISH</v>
      </c>
      <c r="G162" s="5" t="str">
        <f t="shared" si="10"/>
        <v>NEUTRAL</v>
      </c>
      <c r="H162" s="5" t="str">
        <f t="shared" si="9"/>
        <v>NEUTRAL</v>
      </c>
    </row>
    <row r="163" spans="1:8" ht="13.5" x14ac:dyDescent="0.25">
      <c r="A163" s="3">
        <f>TITRES_STAT!B166</f>
        <v>42538</v>
      </c>
      <c r="B163" s="5">
        <f>TITRES_STAT!C166</f>
        <v>0.57999999999999996</v>
      </c>
      <c r="C163" s="5">
        <f>TITRES_STAT!D166</f>
        <v>0.55410000000000004</v>
      </c>
      <c r="D163" s="5">
        <f>TITRES_STAT!E166</f>
        <v>31271</v>
      </c>
      <c r="E163" s="2">
        <f t="shared" si="8"/>
        <v>1260925</v>
      </c>
      <c r="F163" s="5" t="str">
        <f t="shared" si="11"/>
        <v>BEARISH</v>
      </c>
      <c r="G163" s="5" t="str">
        <f t="shared" si="10"/>
        <v>WEAK</v>
      </c>
      <c r="H163" s="5" t="str">
        <f t="shared" si="9"/>
        <v>CONFIRMED BEARISH</v>
      </c>
    </row>
    <row r="164" spans="1:8" ht="13.5" x14ac:dyDescent="0.25">
      <c r="A164" s="3">
        <f>TITRES_STAT!B167</f>
        <v>42541</v>
      </c>
      <c r="B164" s="5">
        <f>TITRES_STAT!C167</f>
        <v>0.57999999999999996</v>
      </c>
      <c r="C164" s="5">
        <f>TITRES_STAT!D167</f>
        <v>0.55410000000000004</v>
      </c>
      <c r="D164" s="5">
        <f>TITRES_STAT!E167</f>
        <v>38247</v>
      </c>
      <c r="E164" s="2">
        <f t="shared" si="8"/>
        <v>1260925</v>
      </c>
      <c r="F164" s="5" t="str">
        <f t="shared" si="11"/>
        <v>BEARISH</v>
      </c>
      <c r="G164" s="5" t="str">
        <f t="shared" si="10"/>
        <v>WEAK</v>
      </c>
      <c r="H164" s="5" t="str">
        <f t="shared" si="9"/>
        <v>CONFIRMED BEARISH</v>
      </c>
    </row>
    <row r="165" spans="1:8" ht="13.5" x14ac:dyDescent="0.25">
      <c r="A165" s="3">
        <f>TITRES_STAT!B168</f>
        <v>42542</v>
      </c>
      <c r="B165" s="5">
        <f>TITRES_STAT!C168</f>
        <v>0.59</v>
      </c>
      <c r="C165" s="5">
        <f>TITRES_STAT!D168</f>
        <v>0.56359999999999999</v>
      </c>
      <c r="D165" s="5">
        <f>TITRES_STAT!E168</f>
        <v>18271</v>
      </c>
      <c r="E165" s="2">
        <f t="shared" si="8"/>
        <v>1279196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42543</v>
      </c>
      <c r="B166" s="5">
        <f>TITRES_STAT!C169</f>
        <v>0.59</v>
      </c>
      <c r="C166" s="5">
        <f>TITRES_STAT!D169</f>
        <v>0.56359999999999999</v>
      </c>
      <c r="D166" s="5">
        <f>TITRES_STAT!E169</f>
        <v>9310</v>
      </c>
      <c r="E166" s="2">
        <f t="shared" si="8"/>
        <v>1279196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NEUTRAL</v>
      </c>
    </row>
    <row r="167" spans="1:8" ht="13.5" x14ac:dyDescent="0.25">
      <c r="A167" s="3">
        <f>TITRES_STAT!B170</f>
        <v>42544</v>
      </c>
      <c r="B167" s="5">
        <f>TITRES_STAT!C170</f>
        <v>0.59</v>
      </c>
      <c r="C167" s="5">
        <f>TITRES_STAT!D170</f>
        <v>0.56359999999999999</v>
      </c>
      <c r="D167" s="5">
        <f>TITRES_STAT!E170</f>
        <v>16527</v>
      </c>
      <c r="E167" s="2">
        <f t="shared" si="8"/>
        <v>1279196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NEUTRAL</v>
      </c>
    </row>
    <row r="168" spans="1:8" ht="13.5" x14ac:dyDescent="0.25">
      <c r="A168" s="3">
        <f>TITRES_STAT!B171</f>
        <v>42545</v>
      </c>
      <c r="B168" s="5">
        <f>TITRES_STAT!C171</f>
        <v>0.6</v>
      </c>
      <c r="C168" s="5">
        <f>TITRES_STAT!D171</f>
        <v>0.57320000000000004</v>
      </c>
      <c r="D168" s="5">
        <f>TITRES_STAT!E171</f>
        <v>10</v>
      </c>
      <c r="E168" s="2">
        <f t="shared" si="8"/>
        <v>1279206</v>
      </c>
      <c r="F168" s="5" t="str">
        <f t="shared" si="11"/>
        <v>BULLISH</v>
      </c>
      <c r="G168" s="5" t="str">
        <f t="shared" si="10"/>
        <v>NEUTRAL</v>
      </c>
      <c r="H168" s="5" t="str">
        <f t="shared" si="9"/>
        <v>CONFIRMED BULLISH</v>
      </c>
    </row>
    <row r="169" spans="1:8" ht="13.5" x14ac:dyDescent="0.25">
      <c r="A169" s="3">
        <f>TITRES_STAT!B172</f>
        <v>42548</v>
      </c>
      <c r="B169" s="5">
        <f>TITRES_STAT!C172</f>
        <v>0.6</v>
      </c>
      <c r="C169" s="5">
        <f>TITRES_STAT!D172</f>
        <v>0.57320000000000004</v>
      </c>
      <c r="D169" s="5">
        <f>TITRES_STAT!E172</f>
        <v>0</v>
      </c>
      <c r="E169" s="2">
        <f t="shared" si="8"/>
        <v>1279206</v>
      </c>
      <c r="F169" s="5" t="str">
        <f t="shared" si="11"/>
        <v>BULLISH</v>
      </c>
      <c r="G169" s="5" t="str">
        <f t="shared" si="10"/>
        <v>NEUTRAL</v>
      </c>
      <c r="H169" s="5" t="str">
        <f t="shared" si="9"/>
        <v>CONFIRMED BULLISH</v>
      </c>
    </row>
    <row r="170" spans="1:8" ht="13.5" x14ac:dyDescent="0.25">
      <c r="A170" s="3">
        <f>TITRES_STAT!B173</f>
        <v>42549</v>
      </c>
      <c r="B170" s="5">
        <f>TITRES_STAT!C173</f>
        <v>0.59</v>
      </c>
      <c r="C170" s="5">
        <f>TITRES_STAT!D173</f>
        <v>0.56359999999999999</v>
      </c>
      <c r="D170" s="5">
        <f>TITRES_STAT!E173</f>
        <v>0</v>
      </c>
      <c r="E170" s="2">
        <f t="shared" si="8"/>
        <v>1279206</v>
      </c>
      <c r="F170" s="5" t="str">
        <f t="shared" si="11"/>
        <v>BULLISH</v>
      </c>
      <c r="G170" s="5" t="str">
        <f t="shared" si="10"/>
        <v>NEUTRAL</v>
      </c>
      <c r="H170" s="5" t="str">
        <f t="shared" si="9"/>
        <v>NEUTRAL</v>
      </c>
    </row>
    <row r="171" spans="1:8" ht="13.5" x14ac:dyDescent="0.25">
      <c r="A171" s="3">
        <f>TITRES_STAT!B174</f>
        <v>42550</v>
      </c>
      <c r="B171" s="5">
        <f>TITRES_STAT!C174</f>
        <v>0.59</v>
      </c>
      <c r="C171" s="5">
        <f>TITRES_STAT!D174</f>
        <v>0.56359999999999999</v>
      </c>
      <c r="D171" s="5">
        <f>TITRES_STAT!E174</f>
        <v>23298</v>
      </c>
      <c r="E171" s="2">
        <f t="shared" si="8"/>
        <v>1279206</v>
      </c>
      <c r="F171" s="5" t="str">
        <f t="shared" si="11"/>
        <v>BULLISH</v>
      </c>
      <c r="G171" s="5" t="str">
        <f t="shared" si="10"/>
        <v>NEUTRAL</v>
      </c>
      <c r="H171" s="5" t="str">
        <f t="shared" si="9"/>
        <v>NEUTRAL</v>
      </c>
    </row>
    <row r="172" spans="1:8" ht="13.5" x14ac:dyDescent="0.25">
      <c r="A172" s="3">
        <f>TITRES_STAT!B175</f>
        <v>42551</v>
      </c>
      <c r="B172" s="5">
        <f>TITRES_STAT!C175</f>
        <v>0.56000000000000005</v>
      </c>
      <c r="C172" s="5">
        <f>TITRES_STAT!D175</f>
        <v>0.53500000000000003</v>
      </c>
      <c r="D172" s="5">
        <f>TITRES_STAT!E175</f>
        <v>129266</v>
      </c>
      <c r="E172" s="2">
        <f t="shared" si="8"/>
        <v>1149940</v>
      </c>
      <c r="F172" s="5" t="str">
        <f t="shared" si="11"/>
        <v>BEARISH</v>
      </c>
      <c r="G172" s="5" t="str">
        <f t="shared" si="10"/>
        <v>WEAK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0.54</v>
      </c>
      <c r="C173" s="5">
        <f>TITRES_STAT!D176</f>
        <v>0.51590000000000003</v>
      </c>
      <c r="D173" s="5">
        <f>TITRES_STAT!E176</f>
        <v>582926</v>
      </c>
      <c r="E173" s="2">
        <f t="shared" si="8"/>
        <v>567014</v>
      </c>
      <c r="F173" s="5" t="str">
        <f t="shared" si="11"/>
        <v>BEARISH</v>
      </c>
      <c r="G173" s="5" t="str">
        <f t="shared" si="10"/>
        <v>WEAK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0.54</v>
      </c>
      <c r="C174" s="5">
        <f>TITRES_STAT!D177</f>
        <v>0.51590000000000003</v>
      </c>
      <c r="D174" s="5">
        <f>TITRES_STAT!E177</f>
        <v>34727</v>
      </c>
      <c r="E174" s="2">
        <f t="shared" si="8"/>
        <v>567014</v>
      </c>
      <c r="F174" s="5" t="str">
        <f t="shared" si="11"/>
        <v>BEARISH</v>
      </c>
      <c r="G174" s="5" t="str">
        <f t="shared" si="10"/>
        <v>WEAK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0.54</v>
      </c>
      <c r="C175" s="5">
        <f>TITRES_STAT!D178</f>
        <v>0.51590000000000003</v>
      </c>
      <c r="D175" s="5">
        <f>TITRES_STAT!E178</f>
        <v>21959</v>
      </c>
      <c r="E175" s="2">
        <f t="shared" si="8"/>
        <v>567014</v>
      </c>
      <c r="F175" s="5" t="str">
        <f t="shared" si="11"/>
        <v>BEARISH</v>
      </c>
      <c r="G175" s="5" t="str">
        <f t="shared" si="10"/>
        <v>WEAK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0.54</v>
      </c>
      <c r="C176" s="5">
        <f>TITRES_STAT!D179</f>
        <v>0.51590000000000003</v>
      </c>
      <c r="D176" s="5">
        <f>TITRES_STAT!E179</f>
        <v>36226</v>
      </c>
      <c r="E176" s="2">
        <f t="shared" si="8"/>
        <v>567014</v>
      </c>
      <c r="F176" s="5" t="str">
        <f t="shared" si="11"/>
        <v>BEARISH</v>
      </c>
      <c r="G176" s="5" t="str">
        <f t="shared" si="10"/>
        <v>WEAK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0.56000000000000005</v>
      </c>
      <c r="C177" s="5">
        <f>TITRES_STAT!D180</f>
        <v>0.53500000000000003</v>
      </c>
      <c r="D177" s="5">
        <f>TITRES_STAT!E180</f>
        <v>182198</v>
      </c>
      <c r="E177" s="2">
        <f t="shared" si="8"/>
        <v>749212</v>
      </c>
      <c r="F177" s="5" t="str">
        <f t="shared" si="11"/>
        <v>BEARISH</v>
      </c>
      <c r="G177" s="5" t="str">
        <f t="shared" si="10"/>
        <v>WEAK</v>
      </c>
      <c r="H177" s="5" t="str">
        <f t="shared" si="9"/>
        <v>NEUTRAL</v>
      </c>
    </row>
    <row r="178" spans="1:8" ht="13.5" x14ac:dyDescent="0.25">
      <c r="A178" s="3">
        <f>TITRES_STAT!B181</f>
        <v>42564</v>
      </c>
      <c r="B178" s="5">
        <f>TITRES_STAT!C181</f>
        <v>0.56999999999999995</v>
      </c>
      <c r="C178" s="5">
        <f>TITRES_STAT!D181</f>
        <v>0.54449999999999998</v>
      </c>
      <c r="D178" s="5">
        <f>TITRES_STAT!E181</f>
        <v>1798</v>
      </c>
      <c r="E178" s="2">
        <f t="shared" si="8"/>
        <v>751010</v>
      </c>
      <c r="F178" s="5" t="str">
        <f t="shared" si="11"/>
        <v>BULLISH</v>
      </c>
      <c r="G178" s="5" t="str">
        <f t="shared" si="10"/>
        <v>STRONG</v>
      </c>
      <c r="H178" s="5" t="str">
        <f t="shared" si="9"/>
        <v>CONFIRMED BULLISH</v>
      </c>
    </row>
    <row r="179" spans="1:8" ht="13.5" x14ac:dyDescent="0.25">
      <c r="A179" s="3">
        <f>TITRES_STAT!B182</f>
        <v>42565</v>
      </c>
      <c r="B179" s="5">
        <f>TITRES_STAT!C182</f>
        <v>0.56000000000000005</v>
      </c>
      <c r="C179" s="5">
        <f>TITRES_STAT!D182</f>
        <v>0.53500000000000003</v>
      </c>
      <c r="D179" s="5">
        <f>TITRES_STAT!E182</f>
        <v>35199</v>
      </c>
      <c r="E179" s="2">
        <f t="shared" si="8"/>
        <v>715811</v>
      </c>
      <c r="F179" s="5" t="str">
        <f t="shared" si="11"/>
        <v>BULLISH</v>
      </c>
      <c r="G179" s="5" t="str">
        <f t="shared" si="10"/>
        <v>STRONG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0.56999999999999995</v>
      </c>
      <c r="C180" s="5">
        <f>TITRES_STAT!D183</f>
        <v>0.54449999999999998</v>
      </c>
      <c r="D180" s="5">
        <f>TITRES_STAT!E183</f>
        <v>19525</v>
      </c>
      <c r="E180" s="2">
        <f t="shared" si="8"/>
        <v>735336</v>
      </c>
      <c r="F180" s="5" t="str">
        <f t="shared" si="11"/>
        <v>BULLISH</v>
      </c>
      <c r="G180" s="5" t="str">
        <f t="shared" si="10"/>
        <v>STRONG</v>
      </c>
      <c r="H180" s="5" t="str">
        <f t="shared" si="9"/>
        <v>CONFIRMED BULLISH</v>
      </c>
    </row>
    <row r="181" spans="1:8" ht="13.5" x14ac:dyDescent="0.25">
      <c r="A181" s="3">
        <f>TITRES_STAT!B184</f>
        <v>42569</v>
      </c>
      <c r="B181" s="5">
        <f>TITRES_STAT!C184</f>
        <v>0.56000000000000005</v>
      </c>
      <c r="C181" s="5">
        <f>TITRES_STAT!D184</f>
        <v>0.53500000000000003</v>
      </c>
      <c r="D181" s="5">
        <f>TITRES_STAT!E184</f>
        <v>2401</v>
      </c>
      <c r="E181" s="2">
        <f t="shared" si="8"/>
        <v>732935</v>
      </c>
      <c r="F181" s="5" t="str">
        <f t="shared" si="11"/>
        <v>BULLISH</v>
      </c>
      <c r="G181" s="5" t="str">
        <f t="shared" si="10"/>
        <v>STRONG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0.56000000000000005</v>
      </c>
      <c r="C182" s="5">
        <f>TITRES_STAT!D185</f>
        <v>0.53500000000000003</v>
      </c>
      <c r="D182" s="5">
        <f>TITRES_STAT!E185</f>
        <v>14438</v>
      </c>
      <c r="E182" s="2">
        <f t="shared" si="8"/>
        <v>732935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NEUTRAL</v>
      </c>
    </row>
    <row r="183" spans="1:8" ht="13.5" x14ac:dyDescent="0.25">
      <c r="A183" s="3">
        <f>TITRES_STAT!B186</f>
        <v>42571</v>
      </c>
      <c r="B183" s="5">
        <f>TITRES_STAT!C186</f>
        <v>0.56000000000000005</v>
      </c>
      <c r="C183" s="5">
        <f>TITRES_STAT!D186</f>
        <v>0.53500000000000003</v>
      </c>
      <c r="D183" s="5">
        <f>TITRES_STAT!E186</f>
        <v>65298</v>
      </c>
      <c r="E183" s="2">
        <f t="shared" si="8"/>
        <v>732935</v>
      </c>
      <c r="F183" s="5" t="str">
        <f t="shared" si="11"/>
        <v>BEARISH</v>
      </c>
      <c r="G183" s="5" t="str">
        <f t="shared" si="10"/>
        <v>WEAK</v>
      </c>
      <c r="H183" s="5" t="str">
        <f t="shared" si="9"/>
        <v>CONFIRMED BEARISH</v>
      </c>
    </row>
    <row r="184" spans="1:8" ht="13.5" x14ac:dyDescent="0.25">
      <c r="A184" s="3">
        <f>TITRES_STAT!B187</f>
        <v>42572</v>
      </c>
      <c r="B184" s="5">
        <f>TITRES_STAT!C187</f>
        <v>0.56000000000000005</v>
      </c>
      <c r="C184" s="5">
        <f>TITRES_STAT!D187</f>
        <v>0.53500000000000003</v>
      </c>
      <c r="D184" s="5">
        <f>TITRES_STAT!E187</f>
        <v>127872</v>
      </c>
      <c r="E184" s="2">
        <f t="shared" si="8"/>
        <v>732935</v>
      </c>
      <c r="F184" s="5" t="str">
        <f t="shared" si="11"/>
        <v>BULLISH</v>
      </c>
      <c r="G184" s="5" t="str">
        <f t="shared" si="10"/>
        <v>STRONG</v>
      </c>
      <c r="H184" s="5" t="str">
        <f t="shared" si="9"/>
        <v>NEUTRAL</v>
      </c>
    </row>
    <row r="185" spans="1:8" ht="13.5" x14ac:dyDescent="0.25">
      <c r="A185" s="3">
        <f>TITRES_STAT!B188</f>
        <v>42573</v>
      </c>
      <c r="B185" s="5">
        <f>TITRES_STAT!C188</f>
        <v>0.56000000000000005</v>
      </c>
      <c r="C185" s="5">
        <f>TITRES_STAT!D188</f>
        <v>0.53500000000000003</v>
      </c>
      <c r="D185" s="5">
        <f>TITRES_STAT!E188</f>
        <v>143572</v>
      </c>
      <c r="E185" s="2">
        <f t="shared" si="8"/>
        <v>732935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0.55000000000000004</v>
      </c>
      <c r="C186" s="5">
        <f>TITRES_STAT!D189</f>
        <v>0.52539999999999998</v>
      </c>
      <c r="D186" s="5">
        <f>TITRES_STAT!E189</f>
        <v>10</v>
      </c>
      <c r="E186" s="2">
        <f t="shared" si="8"/>
        <v>732925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0.56000000000000005</v>
      </c>
      <c r="C187" s="5">
        <f>TITRES_STAT!D190</f>
        <v>0.53500000000000003</v>
      </c>
      <c r="D187" s="5">
        <f>TITRES_STAT!E190</f>
        <v>90810</v>
      </c>
      <c r="E187" s="2">
        <f t="shared" si="8"/>
        <v>823735</v>
      </c>
      <c r="F187" s="5" t="str">
        <f t="shared" si="11"/>
        <v>BULLISH</v>
      </c>
      <c r="G187" s="5" t="str">
        <f t="shared" si="10"/>
        <v>STRONG</v>
      </c>
      <c r="H187" s="5" t="str">
        <f t="shared" si="9"/>
        <v>NEUTRAL</v>
      </c>
    </row>
    <row r="188" spans="1:8" ht="13.5" x14ac:dyDescent="0.25">
      <c r="A188" s="3">
        <f>TITRES_STAT!B191</f>
        <v>42579</v>
      </c>
      <c r="B188" s="5">
        <f>TITRES_STAT!C191</f>
        <v>0.57999999999999996</v>
      </c>
      <c r="C188" s="5">
        <f>TITRES_STAT!D191</f>
        <v>0.55410000000000004</v>
      </c>
      <c r="D188" s="5">
        <f>TITRES_STAT!E191</f>
        <v>105286</v>
      </c>
      <c r="E188" s="2">
        <f t="shared" si="8"/>
        <v>929021</v>
      </c>
      <c r="F188" s="5" t="str">
        <f t="shared" si="11"/>
        <v>BULLISH</v>
      </c>
      <c r="G188" s="5" t="str">
        <f t="shared" si="10"/>
        <v>STRONG</v>
      </c>
      <c r="H188" s="5" t="str">
        <f t="shared" si="9"/>
        <v>CONFIRMED BULLISH</v>
      </c>
    </row>
    <row r="189" spans="1:8" ht="13.5" x14ac:dyDescent="0.25">
      <c r="A189" s="3">
        <f>TITRES_STAT!B192</f>
        <v>42580</v>
      </c>
      <c r="B189" s="5">
        <f>TITRES_STAT!C192</f>
        <v>0.56999999999999995</v>
      </c>
      <c r="C189" s="5">
        <f>TITRES_STAT!D192</f>
        <v>0.54449999999999998</v>
      </c>
      <c r="D189" s="5">
        <f>TITRES_STAT!E192</f>
        <v>211605</v>
      </c>
      <c r="E189" s="2">
        <f t="shared" si="8"/>
        <v>717416</v>
      </c>
      <c r="F189" s="5" t="str">
        <f t="shared" si="11"/>
        <v>BEARISH</v>
      </c>
      <c r="G189" s="5" t="str">
        <f t="shared" si="10"/>
        <v>WEAK</v>
      </c>
      <c r="H189" s="5" t="str">
        <f t="shared" si="9"/>
        <v>BEARISH DIVERGENCE</v>
      </c>
    </row>
    <row r="190" spans="1:8" ht="13.5" x14ac:dyDescent="0.25">
      <c r="A190" s="3">
        <f>TITRES_STAT!B193</f>
        <v>42583</v>
      </c>
      <c r="B190" s="5">
        <f>TITRES_STAT!C193</f>
        <v>0.56000000000000005</v>
      </c>
      <c r="C190" s="5">
        <f>TITRES_STAT!D193</f>
        <v>0.53500000000000003</v>
      </c>
      <c r="D190" s="5">
        <f>TITRES_STAT!E193</f>
        <v>1501</v>
      </c>
      <c r="E190" s="2">
        <f t="shared" si="8"/>
        <v>715915</v>
      </c>
      <c r="F190" s="5" t="str">
        <f t="shared" si="11"/>
        <v>BEARISH</v>
      </c>
      <c r="G190" s="5" t="str">
        <f t="shared" si="10"/>
        <v>WEAK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0.56000000000000005</v>
      </c>
      <c r="C191" s="5">
        <f>TITRES_STAT!D194</f>
        <v>0.53500000000000003</v>
      </c>
      <c r="D191" s="5">
        <f>TITRES_STAT!E194</f>
        <v>0</v>
      </c>
      <c r="E191" s="2">
        <f t="shared" si="8"/>
        <v>715915</v>
      </c>
      <c r="F191" s="5" t="str">
        <f t="shared" si="11"/>
        <v>BEARISH</v>
      </c>
      <c r="G191" s="5" t="str">
        <f t="shared" si="10"/>
        <v>WEAK</v>
      </c>
      <c r="H191" s="5" t="str">
        <f t="shared" si="9"/>
        <v>BEARISH DIVERGENCE</v>
      </c>
    </row>
    <row r="192" spans="1:8" ht="13.5" x14ac:dyDescent="0.25">
      <c r="A192" s="3">
        <f>TITRES_STAT!B195</f>
        <v>42585</v>
      </c>
      <c r="B192" s="5">
        <f>TITRES_STAT!C195</f>
        <v>0.53</v>
      </c>
      <c r="C192" s="5">
        <f>TITRES_STAT!D195</f>
        <v>0.53</v>
      </c>
      <c r="D192" s="5">
        <f>TITRES_STAT!E195</f>
        <v>9000</v>
      </c>
      <c r="E192" s="2">
        <f t="shared" si="8"/>
        <v>706915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0.55000000000000004</v>
      </c>
      <c r="C193" s="5">
        <f>TITRES_STAT!D196</f>
        <v>0.55000000000000004</v>
      </c>
      <c r="D193" s="5">
        <f>TITRES_STAT!E196</f>
        <v>4963</v>
      </c>
      <c r="E193" s="2">
        <f t="shared" si="8"/>
        <v>711878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0.55000000000000004</v>
      </c>
      <c r="C194" s="5">
        <f>TITRES_STAT!D197</f>
        <v>0.55000000000000004</v>
      </c>
      <c r="D194" s="5">
        <f>TITRES_STAT!E197</f>
        <v>11577</v>
      </c>
      <c r="E194" s="2">
        <f t="shared" si="8"/>
        <v>711878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0.55000000000000004</v>
      </c>
      <c r="C195" s="5">
        <f>TITRES_STAT!D198</f>
        <v>0.55000000000000004</v>
      </c>
      <c r="D195" s="5">
        <f>TITRES_STAT!E198</f>
        <v>13048</v>
      </c>
      <c r="E195" s="2">
        <f t="shared" si="8"/>
        <v>711878</v>
      </c>
      <c r="F195" s="5" t="str">
        <f t="shared" si="11"/>
        <v>BEARISH</v>
      </c>
      <c r="G195" s="5" t="str">
        <f t="shared" si="10"/>
        <v>NEUTRAL</v>
      </c>
      <c r="H195" s="5" t="str">
        <f t="shared" si="9"/>
        <v>CONFIRMED BEARISH</v>
      </c>
    </row>
    <row r="196" spans="1:8" ht="13.5" x14ac:dyDescent="0.25">
      <c r="A196" s="3">
        <f>TITRES_STAT!B199</f>
        <v>42591</v>
      </c>
      <c r="B196" s="5">
        <f>TITRES_STAT!C199</f>
        <v>0.54</v>
      </c>
      <c r="C196" s="5">
        <f>TITRES_STAT!D199</f>
        <v>0.54</v>
      </c>
      <c r="D196" s="5">
        <f>TITRES_STAT!E199</f>
        <v>146570</v>
      </c>
      <c r="E196" s="2">
        <f t="shared" ref="E196:E259" si="12">IF(B196&gt;B195, E195+D196, IF(B196&lt;B195, E195-D196, E195))</f>
        <v>565308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CONFIRMED BEARISH</v>
      </c>
    </row>
    <row r="197" spans="1:8" ht="13.5" x14ac:dyDescent="0.25">
      <c r="A197" s="3">
        <f>TITRES_STAT!B200</f>
        <v>42592</v>
      </c>
      <c r="B197" s="5">
        <f>TITRES_STAT!C200</f>
        <v>0.55000000000000004</v>
      </c>
      <c r="C197" s="5">
        <f>TITRES_STAT!D200</f>
        <v>0.55000000000000004</v>
      </c>
      <c r="D197" s="5">
        <f>TITRES_STAT!E200</f>
        <v>19201</v>
      </c>
      <c r="E197" s="2">
        <f t="shared" si="12"/>
        <v>584509</v>
      </c>
      <c r="F197" s="5" t="str">
        <f t="shared" si="11"/>
        <v>BEARISH</v>
      </c>
      <c r="G197" s="5" t="str">
        <f t="shared" si="10"/>
        <v>WEAK</v>
      </c>
      <c r="H197" s="5" t="str">
        <f t="shared" si="9"/>
        <v>BEARISH DIVERGENCE</v>
      </c>
    </row>
    <row r="198" spans="1:8" ht="13.5" x14ac:dyDescent="0.25">
      <c r="A198" s="3">
        <f>TITRES_STAT!B201</f>
        <v>42593</v>
      </c>
      <c r="B198" s="5">
        <f>TITRES_STAT!C201</f>
        <v>0.54</v>
      </c>
      <c r="C198" s="5">
        <f>TITRES_STAT!D201</f>
        <v>0.54</v>
      </c>
      <c r="D198" s="5">
        <f>TITRES_STAT!E201</f>
        <v>10</v>
      </c>
      <c r="E198" s="2">
        <f t="shared" si="12"/>
        <v>584499</v>
      </c>
      <c r="F198" s="5" t="str">
        <f t="shared" si="11"/>
        <v>BEARISH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0.54</v>
      </c>
      <c r="C199" s="5">
        <f>TITRES_STAT!D202</f>
        <v>0.54</v>
      </c>
      <c r="D199" s="5">
        <f>TITRES_STAT!E202</f>
        <v>36923</v>
      </c>
      <c r="E199" s="2">
        <f t="shared" si="12"/>
        <v>584499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0.53</v>
      </c>
      <c r="C200" s="5">
        <f>TITRES_STAT!D203</f>
        <v>0.53</v>
      </c>
      <c r="D200" s="5">
        <f>TITRES_STAT!E203</f>
        <v>42013</v>
      </c>
      <c r="E200" s="2">
        <f t="shared" si="12"/>
        <v>542486</v>
      </c>
      <c r="F200" s="5" t="str">
        <f t="shared" ref="F200:F263" si="15">IF(E200&gt;E195,"BULLISH",IF(E200&lt;E195,"BEARISH","NEUTRAL"))</f>
        <v>BEARISH</v>
      </c>
      <c r="G200" s="5" t="str">
        <f t="shared" si="14"/>
        <v>WEAK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0.55000000000000004</v>
      </c>
      <c r="C201" s="5">
        <f>TITRES_STAT!D204</f>
        <v>0.55000000000000004</v>
      </c>
      <c r="D201" s="5">
        <f>TITRES_STAT!E204</f>
        <v>9391</v>
      </c>
      <c r="E201" s="2">
        <f t="shared" si="12"/>
        <v>551877</v>
      </c>
      <c r="F201" s="5" t="str">
        <f t="shared" si="15"/>
        <v>BEARISH</v>
      </c>
      <c r="G201" s="5" t="str">
        <f t="shared" si="14"/>
        <v>WEAK</v>
      </c>
      <c r="H201" s="5" t="str">
        <f t="shared" si="13"/>
        <v>BEARISH DIVERGENCE</v>
      </c>
    </row>
    <row r="202" spans="1:8" ht="13.5" x14ac:dyDescent="0.25">
      <c r="A202" s="3">
        <f>TITRES_STAT!B205</f>
        <v>42599</v>
      </c>
      <c r="B202" s="5">
        <f>TITRES_STAT!C205</f>
        <v>0.56000000000000005</v>
      </c>
      <c r="C202" s="5">
        <f>TITRES_STAT!D205</f>
        <v>0.56000000000000005</v>
      </c>
      <c r="D202" s="5">
        <f>TITRES_STAT!E205</f>
        <v>15761</v>
      </c>
      <c r="E202" s="2">
        <f t="shared" si="12"/>
        <v>567638</v>
      </c>
      <c r="F202" s="5" t="str">
        <f t="shared" si="15"/>
        <v>BEARISH</v>
      </c>
      <c r="G202" s="5" t="str">
        <f t="shared" si="14"/>
        <v>WEAK</v>
      </c>
      <c r="H202" s="5" t="str">
        <f t="shared" si="13"/>
        <v>BEARISH DIVERGENCE</v>
      </c>
    </row>
    <row r="203" spans="1:8" ht="13.5" x14ac:dyDescent="0.25">
      <c r="A203" s="3">
        <f>TITRES_STAT!B206</f>
        <v>42600</v>
      </c>
      <c r="B203" s="5">
        <f>TITRES_STAT!C206</f>
        <v>0.56000000000000005</v>
      </c>
      <c r="C203" s="5">
        <f>TITRES_STAT!D206</f>
        <v>0.56000000000000005</v>
      </c>
      <c r="D203" s="5">
        <f>TITRES_STAT!E206</f>
        <v>40978</v>
      </c>
      <c r="E203" s="2">
        <f t="shared" si="12"/>
        <v>567638</v>
      </c>
      <c r="F203" s="5" t="str">
        <f t="shared" si="15"/>
        <v>BEARISH</v>
      </c>
      <c r="G203" s="5" t="str">
        <f t="shared" si="14"/>
        <v>WEAK</v>
      </c>
      <c r="H203" s="5" t="str">
        <f t="shared" si="13"/>
        <v>BEARISH DIVERGENCE</v>
      </c>
    </row>
    <row r="204" spans="1:8" ht="13.5" x14ac:dyDescent="0.25">
      <c r="A204" s="3">
        <f>TITRES_STAT!B207</f>
        <v>42601</v>
      </c>
      <c r="B204" s="5">
        <f>TITRES_STAT!C207</f>
        <v>0.56000000000000005</v>
      </c>
      <c r="C204" s="5">
        <f>TITRES_STAT!D207</f>
        <v>0.56000000000000005</v>
      </c>
      <c r="D204" s="5">
        <f>TITRES_STAT!E207</f>
        <v>48884</v>
      </c>
      <c r="E204" s="2">
        <f t="shared" si="12"/>
        <v>567638</v>
      </c>
      <c r="F204" s="5" t="str">
        <f t="shared" si="15"/>
        <v>BEARISH</v>
      </c>
      <c r="G204" s="5" t="str">
        <f t="shared" si="14"/>
        <v>WEAK</v>
      </c>
      <c r="H204" s="5" t="str">
        <f t="shared" si="13"/>
        <v>BEARISH DIVERGENCE</v>
      </c>
    </row>
    <row r="205" spans="1:8" ht="13.5" x14ac:dyDescent="0.25">
      <c r="A205" s="3">
        <f>TITRES_STAT!B208</f>
        <v>42604</v>
      </c>
      <c r="B205" s="5">
        <f>TITRES_STAT!C208</f>
        <v>0.56000000000000005</v>
      </c>
      <c r="C205" s="5">
        <f>TITRES_STAT!D208</f>
        <v>0.56000000000000005</v>
      </c>
      <c r="D205" s="5">
        <f>TITRES_STAT!E208</f>
        <v>61223</v>
      </c>
      <c r="E205" s="2">
        <f t="shared" si="12"/>
        <v>567638</v>
      </c>
      <c r="F205" s="5" t="str">
        <f t="shared" si="15"/>
        <v>BULLISH</v>
      </c>
      <c r="G205" s="5" t="str">
        <f t="shared" si="14"/>
        <v>STRONG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0.56999999999999995</v>
      </c>
      <c r="C206" s="5">
        <f>TITRES_STAT!D209</f>
        <v>0.56999999999999995</v>
      </c>
      <c r="D206" s="5">
        <f>TITRES_STAT!E209</f>
        <v>95412</v>
      </c>
      <c r="E206" s="2">
        <f t="shared" si="12"/>
        <v>663050</v>
      </c>
      <c r="F206" s="5" t="str">
        <f t="shared" si="15"/>
        <v>BULLISH</v>
      </c>
      <c r="G206" s="5" t="str">
        <f t="shared" si="14"/>
        <v>STRONG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0.56999999999999995</v>
      </c>
      <c r="C207" s="5">
        <f>TITRES_STAT!D210</f>
        <v>0.56999999999999995</v>
      </c>
      <c r="D207" s="5">
        <f>TITRES_STAT!E210</f>
        <v>3706</v>
      </c>
      <c r="E207" s="2">
        <f t="shared" si="12"/>
        <v>663050</v>
      </c>
      <c r="F207" s="5" t="str">
        <f t="shared" si="15"/>
        <v>BULLISH</v>
      </c>
      <c r="G207" s="5" t="str">
        <f t="shared" si="14"/>
        <v>STRONG</v>
      </c>
      <c r="H207" s="5" t="str">
        <f t="shared" si="13"/>
        <v>CONFIRMED BULLISH</v>
      </c>
    </row>
    <row r="208" spans="1:8" ht="13.5" x14ac:dyDescent="0.25">
      <c r="A208" s="3">
        <f>TITRES_STAT!B211</f>
        <v>42607</v>
      </c>
      <c r="B208" s="5">
        <f>TITRES_STAT!C211</f>
        <v>0.56000000000000005</v>
      </c>
      <c r="C208" s="5">
        <f>TITRES_STAT!D211</f>
        <v>0.56000000000000005</v>
      </c>
      <c r="D208" s="5">
        <f>TITRES_STAT!E211</f>
        <v>4824</v>
      </c>
      <c r="E208" s="2">
        <f t="shared" si="12"/>
        <v>658226</v>
      </c>
      <c r="F208" s="5" t="str">
        <f t="shared" si="15"/>
        <v>BULLISH</v>
      </c>
      <c r="G208" s="5" t="str">
        <f t="shared" si="14"/>
        <v>STRONG</v>
      </c>
      <c r="H208" s="5" t="str">
        <f t="shared" si="13"/>
        <v>NEUTRAL</v>
      </c>
    </row>
    <row r="209" spans="1:8" ht="13.5" x14ac:dyDescent="0.25">
      <c r="A209" s="3">
        <f>TITRES_STAT!B212</f>
        <v>42608</v>
      </c>
      <c r="B209" s="5">
        <f>TITRES_STAT!C212</f>
        <v>0.56999999999999995</v>
      </c>
      <c r="C209" s="5">
        <f>TITRES_STAT!D212</f>
        <v>0.56999999999999995</v>
      </c>
      <c r="D209" s="5">
        <f>TITRES_STAT!E212</f>
        <v>13455</v>
      </c>
      <c r="E209" s="2">
        <f t="shared" si="12"/>
        <v>671681</v>
      </c>
      <c r="F209" s="5" t="str">
        <f t="shared" si="15"/>
        <v>BULLISH</v>
      </c>
      <c r="G209" s="5" t="str">
        <f t="shared" si="14"/>
        <v>STRONG</v>
      </c>
      <c r="H209" s="5" t="str">
        <f t="shared" si="13"/>
        <v>CONFIRMED BULLISH</v>
      </c>
    </row>
    <row r="210" spans="1:8" ht="13.5" x14ac:dyDescent="0.25">
      <c r="A210" s="3">
        <f>TITRES_STAT!B213</f>
        <v>42611</v>
      </c>
      <c r="B210" s="5">
        <f>TITRES_STAT!C213</f>
        <v>0.56999999999999995</v>
      </c>
      <c r="C210" s="5">
        <f>TITRES_STAT!D213</f>
        <v>0.56999999999999995</v>
      </c>
      <c r="D210" s="5">
        <f>TITRES_STAT!E213</f>
        <v>1235</v>
      </c>
      <c r="E210" s="2">
        <f t="shared" si="12"/>
        <v>671681</v>
      </c>
      <c r="F210" s="5" t="str">
        <f t="shared" si="15"/>
        <v>BULLISH</v>
      </c>
      <c r="G210" s="5" t="str">
        <f t="shared" si="14"/>
        <v>STRONG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0.57999999999999996</v>
      </c>
      <c r="C211" s="5">
        <f>TITRES_STAT!D214</f>
        <v>0.57999999999999996</v>
      </c>
      <c r="D211" s="5">
        <f>TITRES_STAT!E214</f>
        <v>36882</v>
      </c>
      <c r="E211" s="2">
        <f t="shared" si="12"/>
        <v>708563</v>
      </c>
      <c r="F211" s="5" t="str">
        <f t="shared" si="15"/>
        <v>BULLISH</v>
      </c>
      <c r="G211" s="5" t="str">
        <f t="shared" si="14"/>
        <v>STRONG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0.57999999999999996</v>
      </c>
      <c r="C212" s="5">
        <f>TITRES_STAT!D215</f>
        <v>0.57999999999999996</v>
      </c>
      <c r="D212" s="5">
        <f>TITRES_STAT!E215</f>
        <v>102957</v>
      </c>
      <c r="E212" s="2">
        <f t="shared" si="12"/>
        <v>708563</v>
      </c>
      <c r="F212" s="5" t="str">
        <f t="shared" si="15"/>
        <v>BULLISH</v>
      </c>
      <c r="G212" s="5" t="str">
        <f t="shared" si="14"/>
        <v>STRONG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0.59</v>
      </c>
      <c r="C213" s="5">
        <f>TITRES_STAT!D216</f>
        <v>0.59</v>
      </c>
      <c r="D213" s="5">
        <f>TITRES_STAT!E216</f>
        <v>39390</v>
      </c>
      <c r="E213" s="2">
        <f t="shared" si="12"/>
        <v>747953</v>
      </c>
      <c r="F213" s="5" t="str">
        <f t="shared" si="15"/>
        <v>BULLISH</v>
      </c>
      <c r="G213" s="5" t="str">
        <f t="shared" si="14"/>
        <v>STRONG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0.57999999999999996</v>
      </c>
      <c r="C214" s="5">
        <f>TITRES_STAT!D217</f>
        <v>0.57999999999999996</v>
      </c>
      <c r="D214" s="5">
        <f>TITRES_STAT!E217</f>
        <v>20522</v>
      </c>
      <c r="E214" s="2">
        <f t="shared" si="12"/>
        <v>727431</v>
      </c>
      <c r="F214" s="5" t="str">
        <f t="shared" si="15"/>
        <v>BULLISH</v>
      </c>
      <c r="G214" s="5" t="str">
        <f t="shared" si="14"/>
        <v>STRONG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0.56999999999999995</v>
      </c>
      <c r="C215" s="5">
        <f>TITRES_STAT!D218</f>
        <v>0.56999999999999995</v>
      </c>
      <c r="D215" s="5">
        <f>TITRES_STAT!E218</f>
        <v>104738</v>
      </c>
      <c r="E215" s="2">
        <f t="shared" si="12"/>
        <v>622693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NEUTRAL</v>
      </c>
    </row>
    <row r="216" spans="1:8" ht="13.5" x14ac:dyDescent="0.25">
      <c r="A216" s="3">
        <f>TITRES_STAT!B219</f>
        <v>42619</v>
      </c>
      <c r="B216" s="5">
        <f>TITRES_STAT!C219</f>
        <v>0.56999999999999995</v>
      </c>
      <c r="C216" s="5">
        <f>TITRES_STAT!D219</f>
        <v>0.56999999999999995</v>
      </c>
      <c r="D216" s="5">
        <f>TITRES_STAT!E219</f>
        <v>27908</v>
      </c>
      <c r="E216" s="2">
        <f t="shared" si="12"/>
        <v>622693</v>
      </c>
      <c r="F216" s="5" t="str">
        <f t="shared" si="15"/>
        <v>BEARISH</v>
      </c>
      <c r="G216" s="5" t="str">
        <f t="shared" si="14"/>
        <v>WEAK</v>
      </c>
      <c r="H216" s="5" t="str">
        <f t="shared" si="13"/>
        <v>CONFIRMED BEARISH</v>
      </c>
    </row>
    <row r="217" spans="1:8" ht="13.5" x14ac:dyDescent="0.25">
      <c r="A217" s="3">
        <f>TITRES_STAT!B220</f>
        <v>42620</v>
      </c>
      <c r="B217" s="5">
        <f>TITRES_STAT!C220</f>
        <v>0.56999999999999995</v>
      </c>
      <c r="C217" s="5">
        <f>TITRES_STAT!D220</f>
        <v>0.56999999999999995</v>
      </c>
      <c r="D217" s="5">
        <f>TITRES_STAT!E220</f>
        <v>26345</v>
      </c>
      <c r="E217" s="2">
        <f t="shared" si="12"/>
        <v>622693</v>
      </c>
      <c r="F217" s="5" t="str">
        <f t="shared" si="15"/>
        <v>BEARISH</v>
      </c>
      <c r="G217" s="5" t="str">
        <f t="shared" si="14"/>
        <v>WEAK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0.56000000000000005</v>
      </c>
      <c r="C218" s="5">
        <f>TITRES_STAT!D221</f>
        <v>0.56000000000000005</v>
      </c>
      <c r="D218" s="5">
        <f>TITRES_STAT!E221</f>
        <v>20881</v>
      </c>
      <c r="E218" s="2">
        <f t="shared" si="12"/>
        <v>601812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0.57999999999999996</v>
      </c>
      <c r="C219" s="5">
        <f>TITRES_STAT!D222</f>
        <v>0.57999999999999996</v>
      </c>
      <c r="D219" s="5">
        <f>TITRES_STAT!E222</f>
        <v>90</v>
      </c>
      <c r="E219" s="2">
        <f t="shared" si="12"/>
        <v>601902</v>
      </c>
      <c r="F219" s="5" t="str">
        <f t="shared" si="15"/>
        <v>BEARISH</v>
      </c>
      <c r="G219" s="5" t="str">
        <f t="shared" si="14"/>
        <v>WEAK</v>
      </c>
      <c r="H219" s="5" t="str">
        <f t="shared" si="13"/>
        <v>NEUTRAL</v>
      </c>
    </row>
    <row r="220" spans="1:8" ht="13.5" x14ac:dyDescent="0.25">
      <c r="A220" s="3">
        <f>TITRES_STAT!B223</f>
        <v>42627</v>
      </c>
      <c r="B220" s="5">
        <f>TITRES_STAT!C223</f>
        <v>0.57999999999999996</v>
      </c>
      <c r="C220" s="5">
        <f>TITRES_STAT!D223</f>
        <v>0.57999999999999996</v>
      </c>
      <c r="D220" s="5">
        <f>TITRES_STAT!E223</f>
        <v>90</v>
      </c>
      <c r="E220" s="2">
        <f t="shared" si="12"/>
        <v>601902</v>
      </c>
      <c r="F220" s="5" t="str">
        <f t="shared" si="15"/>
        <v>BEARISH</v>
      </c>
      <c r="G220" s="5" t="str">
        <f t="shared" si="14"/>
        <v>WEAK</v>
      </c>
      <c r="H220" s="5" t="str">
        <f t="shared" si="13"/>
        <v>BEARISH DIVERGENCE</v>
      </c>
    </row>
    <row r="221" spans="1:8" ht="13.5" x14ac:dyDescent="0.25">
      <c r="A221" s="3">
        <f>TITRES_STAT!B224</f>
        <v>42628</v>
      </c>
      <c r="B221" s="5">
        <f>TITRES_STAT!C224</f>
        <v>0.57999999999999996</v>
      </c>
      <c r="C221" s="5">
        <f>TITRES_STAT!D224</f>
        <v>0.57999999999999996</v>
      </c>
      <c r="D221" s="5">
        <f>TITRES_STAT!E224</f>
        <v>2250</v>
      </c>
      <c r="E221" s="2">
        <f t="shared" si="12"/>
        <v>601902</v>
      </c>
      <c r="F221" s="5" t="str">
        <f t="shared" si="15"/>
        <v>BEARISH</v>
      </c>
      <c r="G221" s="5" t="str">
        <f t="shared" si="14"/>
        <v>WEAK</v>
      </c>
      <c r="H221" s="5" t="str">
        <f t="shared" si="13"/>
        <v>BEARISH DIVERGENCE</v>
      </c>
    </row>
    <row r="222" spans="1:8" ht="13.5" x14ac:dyDescent="0.25">
      <c r="A222" s="3">
        <f>TITRES_STAT!B225</f>
        <v>42629</v>
      </c>
      <c r="B222" s="5">
        <f>TITRES_STAT!C225</f>
        <v>0.57999999999999996</v>
      </c>
      <c r="C222" s="5">
        <f>TITRES_STAT!D225</f>
        <v>0.57999999999999996</v>
      </c>
      <c r="D222" s="5">
        <f>TITRES_STAT!E225</f>
        <v>13017</v>
      </c>
      <c r="E222" s="2">
        <f t="shared" si="12"/>
        <v>601902</v>
      </c>
      <c r="F222" s="5" t="str">
        <f t="shared" si="15"/>
        <v>BEARISH</v>
      </c>
      <c r="G222" s="5" t="str">
        <f t="shared" si="14"/>
        <v>WEAK</v>
      </c>
      <c r="H222" s="5" t="str">
        <f t="shared" si="13"/>
        <v>BEARISH DIVERGENCE</v>
      </c>
    </row>
    <row r="223" spans="1:8" ht="13.5" x14ac:dyDescent="0.25">
      <c r="A223" s="3">
        <f>TITRES_STAT!B226</f>
        <v>42632</v>
      </c>
      <c r="B223" s="5">
        <f>TITRES_STAT!C226</f>
        <v>0.57999999999999996</v>
      </c>
      <c r="C223" s="5">
        <f>TITRES_STAT!D226</f>
        <v>0.57999999999999996</v>
      </c>
      <c r="D223" s="5">
        <f>TITRES_STAT!E226</f>
        <v>704</v>
      </c>
      <c r="E223" s="2">
        <f t="shared" si="12"/>
        <v>601902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CONFIRMED BULLISH</v>
      </c>
    </row>
    <row r="224" spans="1:8" ht="13.5" x14ac:dyDescent="0.25">
      <c r="A224" s="3">
        <f>TITRES_STAT!B227</f>
        <v>42633</v>
      </c>
      <c r="B224" s="5">
        <f>TITRES_STAT!C227</f>
        <v>0.56000000000000005</v>
      </c>
      <c r="C224" s="5">
        <f>TITRES_STAT!D227</f>
        <v>0.56000000000000005</v>
      </c>
      <c r="D224" s="5">
        <f>TITRES_STAT!E227</f>
        <v>14191</v>
      </c>
      <c r="E224" s="2">
        <f t="shared" si="12"/>
        <v>587711</v>
      </c>
      <c r="F224" s="5" t="str">
        <f t="shared" si="15"/>
        <v>BEARISH</v>
      </c>
      <c r="G224" s="5" t="str">
        <f t="shared" si="14"/>
        <v>WEAK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0.55000000000000004</v>
      </c>
      <c r="C225" s="5">
        <f>TITRES_STAT!D228</f>
        <v>0.55000000000000004</v>
      </c>
      <c r="D225" s="5">
        <f>TITRES_STAT!E228</f>
        <v>20733</v>
      </c>
      <c r="E225" s="2">
        <f t="shared" si="12"/>
        <v>566978</v>
      </c>
      <c r="F225" s="5" t="str">
        <f t="shared" si="15"/>
        <v>BEARISH</v>
      </c>
      <c r="G225" s="5" t="str">
        <f t="shared" si="14"/>
        <v>WEAK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0.54</v>
      </c>
      <c r="C226" s="5">
        <f>TITRES_STAT!D229</f>
        <v>0.54</v>
      </c>
      <c r="D226" s="5">
        <f>TITRES_STAT!E229</f>
        <v>44601</v>
      </c>
      <c r="E226" s="2">
        <f t="shared" si="12"/>
        <v>522377</v>
      </c>
      <c r="F226" s="5" t="str">
        <f t="shared" si="15"/>
        <v>BEARISH</v>
      </c>
      <c r="G226" s="5" t="str">
        <f t="shared" si="14"/>
        <v>WEAK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0.55000000000000004</v>
      </c>
      <c r="C227" s="5">
        <f>TITRES_STAT!D230</f>
        <v>0.55000000000000004</v>
      </c>
      <c r="D227" s="5">
        <f>TITRES_STAT!E230</f>
        <v>16016</v>
      </c>
      <c r="E227" s="2">
        <f t="shared" si="12"/>
        <v>538393</v>
      </c>
      <c r="F227" s="5" t="str">
        <f t="shared" si="15"/>
        <v>BEARISH</v>
      </c>
      <c r="G227" s="5" t="str">
        <f t="shared" si="14"/>
        <v>WEAK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0.55000000000000004</v>
      </c>
      <c r="C228" s="5">
        <f>TITRES_STAT!D231</f>
        <v>0.55000000000000004</v>
      </c>
      <c r="D228" s="5">
        <f>TITRES_STAT!E231</f>
        <v>15800</v>
      </c>
      <c r="E228" s="2">
        <f t="shared" si="12"/>
        <v>538393</v>
      </c>
      <c r="F228" s="5" t="str">
        <f t="shared" si="15"/>
        <v>BEARISH</v>
      </c>
      <c r="G228" s="5" t="str">
        <f t="shared" si="14"/>
        <v>WEAK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0.54</v>
      </c>
      <c r="C229" s="5">
        <f>TITRES_STAT!D232</f>
        <v>0.54</v>
      </c>
      <c r="D229" s="5">
        <f>TITRES_STAT!E232</f>
        <v>21455</v>
      </c>
      <c r="E229" s="2">
        <f t="shared" si="12"/>
        <v>516938</v>
      </c>
      <c r="F229" s="5" t="str">
        <f t="shared" si="15"/>
        <v>BEARISH</v>
      </c>
      <c r="G229" s="5" t="str">
        <f t="shared" si="14"/>
        <v>WEAK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0.53</v>
      </c>
      <c r="C230" s="5">
        <f>TITRES_STAT!D233</f>
        <v>0.53</v>
      </c>
      <c r="D230" s="5">
        <f>TITRES_STAT!E233</f>
        <v>35795</v>
      </c>
      <c r="E230" s="2">
        <f t="shared" si="12"/>
        <v>481143</v>
      </c>
      <c r="F230" s="5" t="str">
        <f t="shared" si="15"/>
        <v>BEARISH</v>
      </c>
      <c r="G230" s="5" t="str">
        <f t="shared" si="14"/>
        <v>WEAK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0.54</v>
      </c>
      <c r="C231" s="5">
        <f>TITRES_STAT!D234</f>
        <v>0.54</v>
      </c>
      <c r="D231" s="5">
        <f>TITRES_STAT!E234</f>
        <v>14591</v>
      </c>
      <c r="E231" s="2">
        <f t="shared" si="12"/>
        <v>495734</v>
      </c>
      <c r="F231" s="5" t="str">
        <f t="shared" si="15"/>
        <v>BEARISH</v>
      </c>
      <c r="G231" s="5" t="str">
        <f t="shared" si="14"/>
        <v>WEAK</v>
      </c>
      <c r="H231" s="5" t="str">
        <f t="shared" si="13"/>
        <v>NEUTRAL</v>
      </c>
    </row>
    <row r="232" spans="1:8" ht="13.5" x14ac:dyDescent="0.25">
      <c r="A232" s="3">
        <f>TITRES_STAT!B235</f>
        <v>42643</v>
      </c>
      <c r="B232" s="5">
        <f>TITRES_STAT!C235</f>
        <v>0.54</v>
      </c>
      <c r="C232" s="5">
        <f>TITRES_STAT!D235</f>
        <v>0.54</v>
      </c>
      <c r="D232" s="5">
        <f>TITRES_STAT!E235</f>
        <v>5910</v>
      </c>
      <c r="E232" s="2">
        <f t="shared" si="12"/>
        <v>495734</v>
      </c>
      <c r="F232" s="5" t="str">
        <f t="shared" si="15"/>
        <v>BEARISH</v>
      </c>
      <c r="G232" s="5" t="str">
        <f t="shared" si="14"/>
        <v>WEAK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0.54</v>
      </c>
      <c r="C233" s="5">
        <f>TITRES_STAT!D236</f>
        <v>0.54</v>
      </c>
      <c r="D233" s="5">
        <f>TITRES_STAT!E236</f>
        <v>27772</v>
      </c>
      <c r="E233" s="2">
        <f t="shared" si="12"/>
        <v>495734</v>
      </c>
      <c r="F233" s="5" t="str">
        <f t="shared" si="15"/>
        <v>BEARISH</v>
      </c>
      <c r="G233" s="5" t="str">
        <f t="shared" si="14"/>
        <v>WEAK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0.55000000000000004</v>
      </c>
      <c r="C234" s="5">
        <f>TITRES_STAT!D237</f>
        <v>0.55000000000000004</v>
      </c>
      <c r="D234" s="5">
        <f>TITRES_STAT!E237</f>
        <v>5995</v>
      </c>
      <c r="E234" s="2">
        <f t="shared" si="12"/>
        <v>501729</v>
      </c>
      <c r="F234" s="5" t="str">
        <f t="shared" si="15"/>
        <v>BEARISH</v>
      </c>
      <c r="G234" s="5" t="str">
        <f t="shared" si="14"/>
        <v>WEAK</v>
      </c>
      <c r="H234" s="5" t="str">
        <f t="shared" si="13"/>
        <v>BEARISH DIVERGENCE</v>
      </c>
    </row>
    <row r="235" spans="1:8" ht="13.5" x14ac:dyDescent="0.25">
      <c r="A235" s="3">
        <f>TITRES_STAT!B238</f>
        <v>42649</v>
      </c>
      <c r="B235" s="5">
        <f>TITRES_STAT!C238</f>
        <v>0.55000000000000004</v>
      </c>
      <c r="C235" s="5">
        <f>TITRES_STAT!D238</f>
        <v>0.55000000000000004</v>
      </c>
      <c r="D235" s="5">
        <f>TITRES_STAT!E238</f>
        <v>24588</v>
      </c>
      <c r="E235" s="2">
        <f t="shared" si="12"/>
        <v>501729</v>
      </c>
      <c r="F235" s="5" t="str">
        <f t="shared" si="15"/>
        <v>BULLISH</v>
      </c>
      <c r="G235" s="5" t="str">
        <f t="shared" si="14"/>
        <v>STRONG</v>
      </c>
      <c r="H235" s="5" t="str">
        <f t="shared" si="13"/>
        <v>CONFIRMED BULLISH</v>
      </c>
    </row>
    <row r="236" spans="1:8" ht="13.5" x14ac:dyDescent="0.25">
      <c r="A236" s="3">
        <f>TITRES_STAT!B239</f>
        <v>42650</v>
      </c>
      <c r="B236" s="5">
        <f>TITRES_STAT!C239</f>
        <v>0.55000000000000004</v>
      </c>
      <c r="C236" s="5">
        <f>TITRES_STAT!D239</f>
        <v>0.55000000000000004</v>
      </c>
      <c r="D236" s="5">
        <f>TITRES_STAT!E239</f>
        <v>17251</v>
      </c>
      <c r="E236" s="2">
        <f t="shared" si="12"/>
        <v>501729</v>
      </c>
      <c r="F236" s="5" t="str">
        <f t="shared" si="15"/>
        <v>BULLISH</v>
      </c>
      <c r="G236" s="5" t="str">
        <f t="shared" si="14"/>
        <v>NEUTRAL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0.55000000000000004</v>
      </c>
      <c r="C237" s="5">
        <f>TITRES_STAT!D240</f>
        <v>0.55000000000000004</v>
      </c>
      <c r="D237" s="5">
        <f>TITRES_STAT!E240</f>
        <v>14980</v>
      </c>
      <c r="E237" s="2">
        <f t="shared" si="12"/>
        <v>501729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0.56999999999999995</v>
      </c>
      <c r="C238" s="5">
        <f>TITRES_STAT!D241</f>
        <v>0.56999999999999995</v>
      </c>
      <c r="D238" s="5">
        <f>TITRES_STAT!E241</f>
        <v>73522</v>
      </c>
      <c r="E238" s="2">
        <f t="shared" si="12"/>
        <v>575251</v>
      </c>
      <c r="F238" s="5" t="str">
        <f t="shared" si="15"/>
        <v>BULLISH</v>
      </c>
      <c r="G238" s="5" t="str">
        <f t="shared" si="14"/>
        <v>STRONG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0.56999999999999995</v>
      </c>
      <c r="C239" s="5">
        <f>TITRES_STAT!D242</f>
        <v>0.56999999999999995</v>
      </c>
      <c r="D239" s="5">
        <f>TITRES_STAT!E242</f>
        <v>13157</v>
      </c>
      <c r="E239" s="2">
        <f t="shared" si="12"/>
        <v>575251</v>
      </c>
      <c r="F239" s="5" t="str">
        <f t="shared" si="15"/>
        <v>BULLISH</v>
      </c>
      <c r="G239" s="5" t="str">
        <f t="shared" si="14"/>
        <v>STRONG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0.56000000000000005</v>
      </c>
      <c r="C240" s="5">
        <f>TITRES_STAT!D243</f>
        <v>0.56000000000000005</v>
      </c>
      <c r="D240" s="5">
        <f>TITRES_STAT!E243</f>
        <v>21646</v>
      </c>
      <c r="E240" s="2">
        <f t="shared" si="12"/>
        <v>553605</v>
      </c>
      <c r="F240" s="5" t="str">
        <f t="shared" si="15"/>
        <v>BULLISH</v>
      </c>
      <c r="G240" s="5" t="str">
        <f t="shared" si="14"/>
        <v>STRONG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0.56999999999999995</v>
      </c>
      <c r="C241" s="5">
        <f>TITRES_STAT!D244</f>
        <v>0.56999999999999995</v>
      </c>
      <c r="D241" s="5">
        <f>TITRES_STAT!E244</f>
        <v>1293</v>
      </c>
      <c r="E241" s="2">
        <f t="shared" si="12"/>
        <v>554898</v>
      </c>
      <c r="F241" s="5" t="str">
        <f t="shared" si="15"/>
        <v>BULLISH</v>
      </c>
      <c r="G241" s="5" t="str">
        <f t="shared" si="14"/>
        <v>STRONG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0.55000000000000004</v>
      </c>
      <c r="C242" s="5">
        <f>TITRES_STAT!D245</f>
        <v>0.55000000000000004</v>
      </c>
      <c r="D242" s="5">
        <f>TITRES_STAT!E245</f>
        <v>4171</v>
      </c>
      <c r="E242" s="2">
        <f t="shared" si="12"/>
        <v>550727</v>
      </c>
      <c r="F242" s="5" t="str">
        <f t="shared" si="15"/>
        <v>BULLISH</v>
      </c>
      <c r="G242" s="5" t="str">
        <f t="shared" si="14"/>
        <v>STRONG</v>
      </c>
      <c r="H242" s="5" t="str">
        <f t="shared" si="13"/>
        <v>NEUTRAL</v>
      </c>
    </row>
    <row r="243" spans="1:8" ht="13.5" x14ac:dyDescent="0.25">
      <c r="A243" s="3">
        <f>TITRES_STAT!B246</f>
        <v>42661</v>
      </c>
      <c r="B243" s="5">
        <f>TITRES_STAT!C246</f>
        <v>0.54</v>
      </c>
      <c r="C243" s="5">
        <f>TITRES_STAT!D246</f>
        <v>0.54</v>
      </c>
      <c r="D243" s="5">
        <f>TITRES_STAT!E246</f>
        <v>18065</v>
      </c>
      <c r="E243" s="2">
        <f t="shared" si="12"/>
        <v>532662</v>
      </c>
      <c r="F243" s="5" t="str">
        <f t="shared" si="15"/>
        <v>BEARISH</v>
      </c>
      <c r="G243" s="5" t="str">
        <f t="shared" si="14"/>
        <v>WEAK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0.55000000000000004</v>
      </c>
      <c r="C244" s="5">
        <f>TITRES_STAT!D247</f>
        <v>0.55000000000000004</v>
      </c>
      <c r="D244" s="5">
        <f>TITRES_STAT!E247</f>
        <v>153101</v>
      </c>
      <c r="E244" s="2">
        <f t="shared" si="12"/>
        <v>685763</v>
      </c>
      <c r="F244" s="5" t="str">
        <f t="shared" si="15"/>
        <v>BULLISH</v>
      </c>
      <c r="G244" s="5" t="str">
        <f t="shared" si="14"/>
        <v>STRONG</v>
      </c>
      <c r="H244" s="5" t="str">
        <f t="shared" si="13"/>
        <v>BULLISH DIVERGENCE</v>
      </c>
    </row>
    <row r="245" spans="1:8" ht="13.5" x14ac:dyDescent="0.25">
      <c r="A245" s="3">
        <f>TITRES_STAT!B248</f>
        <v>42663</v>
      </c>
      <c r="B245" s="5">
        <f>TITRES_STAT!C248</f>
        <v>0.56000000000000005</v>
      </c>
      <c r="C245" s="5">
        <f>TITRES_STAT!D248</f>
        <v>0.56000000000000005</v>
      </c>
      <c r="D245" s="5">
        <f>TITRES_STAT!E248</f>
        <v>93094</v>
      </c>
      <c r="E245" s="2">
        <f t="shared" si="12"/>
        <v>778857</v>
      </c>
      <c r="F245" s="5" t="str">
        <f t="shared" si="15"/>
        <v>BULLISH</v>
      </c>
      <c r="G245" s="5" t="str">
        <f t="shared" si="14"/>
        <v>STRONG</v>
      </c>
      <c r="H245" s="5" t="str">
        <f t="shared" si="13"/>
        <v>NEUTRAL</v>
      </c>
    </row>
    <row r="246" spans="1:8" ht="13.5" x14ac:dyDescent="0.25">
      <c r="A246" s="3">
        <f>TITRES_STAT!B249</f>
        <v>42664</v>
      </c>
      <c r="B246" s="5">
        <f>TITRES_STAT!C249</f>
        <v>0.57999999999999996</v>
      </c>
      <c r="C246" s="5">
        <f>TITRES_STAT!D249</f>
        <v>0.57999999999999996</v>
      </c>
      <c r="D246" s="5">
        <f>TITRES_STAT!E249</f>
        <v>168305</v>
      </c>
      <c r="E246" s="2">
        <f t="shared" si="12"/>
        <v>947162</v>
      </c>
      <c r="F246" s="5" t="str">
        <f t="shared" si="15"/>
        <v>BULLISH</v>
      </c>
      <c r="G246" s="5" t="str">
        <f t="shared" si="14"/>
        <v>STRONG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0.57999999999999996</v>
      </c>
      <c r="C247" s="5">
        <f>TITRES_STAT!D250</f>
        <v>0.57999999999999996</v>
      </c>
      <c r="D247" s="5">
        <f>TITRES_STAT!E250</f>
        <v>53609</v>
      </c>
      <c r="E247" s="2">
        <f t="shared" si="12"/>
        <v>947162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0.56999999999999995</v>
      </c>
      <c r="C248" s="5">
        <f>TITRES_STAT!D251</f>
        <v>0.56999999999999995</v>
      </c>
      <c r="D248" s="5">
        <f>TITRES_STAT!E251</f>
        <v>131554</v>
      </c>
      <c r="E248" s="2">
        <f t="shared" si="12"/>
        <v>815608</v>
      </c>
      <c r="F248" s="5" t="str">
        <f t="shared" si="15"/>
        <v>BULLISH</v>
      </c>
      <c r="G248" s="5" t="str">
        <f t="shared" si="14"/>
        <v>STRONG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0.56000000000000005</v>
      </c>
      <c r="C249" s="5">
        <f>TITRES_STAT!D252</f>
        <v>0.56000000000000005</v>
      </c>
      <c r="D249" s="5">
        <f>TITRES_STAT!E252</f>
        <v>18202</v>
      </c>
      <c r="E249" s="2">
        <f t="shared" si="12"/>
        <v>797406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0.54</v>
      </c>
      <c r="C250" s="5">
        <f>TITRES_STAT!D253</f>
        <v>0.54</v>
      </c>
      <c r="D250" s="5">
        <f>TITRES_STAT!E253</f>
        <v>82076</v>
      </c>
      <c r="E250" s="2">
        <f t="shared" si="12"/>
        <v>715330</v>
      </c>
      <c r="F250" s="5" t="str">
        <f t="shared" si="15"/>
        <v>BEARISH</v>
      </c>
      <c r="G250" s="5" t="str">
        <f t="shared" si="14"/>
        <v>WEAK</v>
      </c>
      <c r="H250" s="5" t="str">
        <f t="shared" si="13"/>
        <v>CONFIRMED BEARISH</v>
      </c>
    </row>
    <row r="251" spans="1:8" ht="13.5" x14ac:dyDescent="0.25">
      <c r="A251" s="3">
        <f>TITRES_STAT!B254</f>
        <v>42671</v>
      </c>
      <c r="B251" s="5">
        <f>TITRES_STAT!C254</f>
        <v>0.55000000000000004</v>
      </c>
      <c r="C251" s="5">
        <f>TITRES_STAT!D254</f>
        <v>0.55000000000000004</v>
      </c>
      <c r="D251" s="5">
        <f>TITRES_STAT!E254</f>
        <v>20274</v>
      </c>
      <c r="E251" s="2">
        <f t="shared" si="12"/>
        <v>735604</v>
      </c>
      <c r="F251" s="5" t="str">
        <f t="shared" si="15"/>
        <v>BEARISH</v>
      </c>
      <c r="G251" s="5" t="str">
        <f t="shared" si="14"/>
        <v>WEAK</v>
      </c>
      <c r="H251" s="5" t="str">
        <f t="shared" si="13"/>
        <v>CONFIRMED BEARISH</v>
      </c>
    </row>
    <row r="252" spans="1:8" ht="13.5" x14ac:dyDescent="0.25">
      <c r="A252" s="3">
        <f>TITRES_STAT!B255</f>
        <v>42674</v>
      </c>
      <c r="B252" s="5">
        <f>TITRES_STAT!C255</f>
        <v>0.55000000000000004</v>
      </c>
      <c r="C252" s="5">
        <f>TITRES_STAT!D255</f>
        <v>0.55000000000000004</v>
      </c>
      <c r="D252" s="5">
        <f>TITRES_STAT!E255</f>
        <v>94517</v>
      </c>
      <c r="E252" s="2">
        <f t="shared" si="12"/>
        <v>735604</v>
      </c>
      <c r="F252" s="5" t="str">
        <f t="shared" si="15"/>
        <v>BEARISH</v>
      </c>
      <c r="G252" s="5" t="str">
        <f t="shared" si="14"/>
        <v>WEAK</v>
      </c>
      <c r="H252" s="5" t="str">
        <f t="shared" si="13"/>
        <v>CONFIRMED BEARISH</v>
      </c>
    </row>
    <row r="253" spans="1:8" ht="13.5" x14ac:dyDescent="0.25">
      <c r="A253" s="3">
        <f>TITRES_STAT!B256</f>
        <v>42675</v>
      </c>
      <c r="B253" s="5">
        <f>TITRES_STAT!C256</f>
        <v>0.56000000000000005</v>
      </c>
      <c r="C253" s="5">
        <f>TITRES_STAT!D256</f>
        <v>0.56000000000000005</v>
      </c>
      <c r="D253" s="5">
        <f>TITRES_STAT!E256</f>
        <v>116405</v>
      </c>
      <c r="E253" s="2">
        <f t="shared" si="12"/>
        <v>852009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BULLISH DIVERGENCE</v>
      </c>
    </row>
    <row r="254" spans="1:8" ht="13.5" x14ac:dyDescent="0.25">
      <c r="A254" s="3">
        <f>TITRES_STAT!B257</f>
        <v>42676</v>
      </c>
      <c r="B254" s="5">
        <f>TITRES_STAT!C257</f>
        <v>0.55000000000000004</v>
      </c>
      <c r="C254" s="5">
        <f>TITRES_STAT!D257</f>
        <v>0.55000000000000004</v>
      </c>
      <c r="D254" s="5">
        <f>TITRES_STAT!E257</f>
        <v>42554</v>
      </c>
      <c r="E254" s="2">
        <f t="shared" si="12"/>
        <v>809455</v>
      </c>
      <c r="F254" s="5" t="str">
        <f t="shared" si="15"/>
        <v>BULLISH</v>
      </c>
      <c r="G254" s="5" t="str">
        <f t="shared" si="14"/>
        <v>NEUTRAL</v>
      </c>
      <c r="H254" s="5" t="str">
        <f t="shared" si="13"/>
        <v>BULLISH DIVERGENCE</v>
      </c>
    </row>
    <row r="255" spans="1:8" ht="13.5" x14ac:dyDescent="0.25">
      <c r="A255" s="3">
        <f>TITRES_STAT!B258</f>
        <v>42677</v>
      </c>
      <c r="B255" s="5">
        <f>TITRES_STAT!C258</f>
        <v>0.55000000000000004</v>
      </c>
      <c r="C255" s="5">
        <f>TITRES_STAT!D258</f>
        <v>0.55000000000000004</v>
      </c>
      <c r="D255" s="5">
        <f>TITRES_STAT!E258</f>
        <v>135862</v>
      </c>
      <c r="E255" s="2">
        <f t="shared" si="12"/>
        <v>809455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0.56000000000000005</v>
      </c>
      <c r="C256" s="5">
        <f>TITRES_STAT!D259</f>
        <v>0.56000000000000005</v>
      </c>
      <c r="D256" s="5">
        <f>TITRES_STAT!E259</f>
        <v>25335</v>
      </c>
      <c r="E256" s="2">
        <f t="shared" si="12"/>
        <v>834790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0.55000000000000004</v>
      </c>
      <c r="C257" s="5">
        <f>TITRES_STAT!D260</f>
        <v>0.55000000000000004</v>
      </c>
      <c r="D257" s="5">
        <f>TITRES_STAT!E260</f>
        <v>6600</v>
      </c>
      <c r="E257" s="2">
        <f t="shared" si="12"/>
        <v>828190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NEUTRAL</v>
      </c>
    </row>
    <row r="258" spans="1:8" ht="13.5" x14ac:dyDescent="0.25">
      <c r="A258" s="3">
        <f>TITRES_STAT!B261</f>
        <v>42682</v>
      </c>
      <c r="B258" s="5">
        <f>TITRES_STAT!C261</f>
        <v>0.54</v>
      </c>
      <c r="C258" s="5">
        <f>TITRES_STAT!D261</f>
        <v>0.54</v>
      </c>
      <c r="D258" s="5">
        <f>TITRES_STAT!E261</f>
        <v>43425</v>
      </c>
      <c r="E258" s="2">
        <f t="shared" si="12"/>
        <v>784765</v>
      </c>
      <c r="F258" s="5" t="str">
        <f t="shared" si="15"/>
        <v>BEARISH</v>
      </c>
      <c r="G258" s="5" t="str">
        <f t="shared" si="14"/>
        <v>WEAK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0.55000000000000004</v>
      </c>
      <c r="C259" s="5">
        <f>TITRES_STAT!D262</f>
        <v>0.55000000000000004</v>
      </c>
      <c r="D259" s="5">
        <f>TITRES_STAT!E262</f>
        <v>14867</v>
      </c>
      <c r="E259" s="2">
        <f t="shared" si="12"/>
        <v>799632</v>
      </c>
      <c r="F259" s="5" t="str">
        <f t="shared" si="15"/>
        <v>BEARISH</v>
      </c>
      <c r="G259" s="5" t="str">
        <f t="shared" si="14"/>
        <v>NEUTRAL</v>
      </c>
      <c r="H259" s="5" t="str">
        <f t="shared" si="13"/>
        <v>NEUTRAL</v>
      </c>
    </row>
    <row r="260" spans="1:8" ht="13.5" x14ac:dyDescent="0.25">
      <c r="A260" s="3">
        <f>TITRES_STAT!B263</f>
        <v>42684</v>
      </c>
      <c r="B260" s="5">
        <f>TITRES_STAT!C263</f>
        <v>0.55000000000000004</v>
      </c>
      <c r="C260" s="5">
        <f>TITRES_STAT!D263</f>
        <v>0.55000000000000004</v>
      </c>
      <c r="D260" s="5">
        <f>TITRES_STAT!E263</f>
        <v>13170</v>
      </c>
      <c r="E260" s="2">
        <f t="shared" ref="E260:E323" si="16">IF(B260&gt;B259, E259+D260, IF(B260&lt;B259, E259-D260, E259))</f>
        <v>799632</v>
      </c>
      <c r="F260" s="5" t="str">
        <f t="shared" si="15"/>
        <v>BEARISH</v>
      </c>
      <c r="G260" s="5" t="str">
        <f t="shared" si="14"/>
        <v>NEUTRAL</v>
      </c>
      <c r="H260" s="5" t="str">
        <f t="shared" si="13"/>
        <v>NEUTRAL</v>
      </c>
    </row>
    <row r="261" spans="1:8" ht="13.5" x14ac:dyDescent="0.25">
      <c r="A261" s="3">
        <f>TITRES_STAT!B264</f>
        <v>42685</v>
      </c>
      <c r="B261" s="5">
        <f>TITRES_STAT!C264</f>
        <v>0.56000000000000005</v>
      </c>
      <c r="C261" s="5">
        <f>TITRES_STAT!D264</f>
        <v>0.56000000000000005</v>
      </c>
      <c r="D261" s="5">
        <f>TITRES_STAT!E264</f>
        <v>4101</v>
      </c>
      <c r="E261" s="2">
        <f t="shared" si="16"/>
        <v>803733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NEUTRAL</v>
      </c>
    </row>
    <row r="262" spans="1:8" ht="13.5" x14ac:dyDescent="0.25">
      <c r="A262" s="3">
        <f>TITRES_STAT!B265</f>
        <v>42688</v>
      </c>
      <c r="B262" s="5">
        <f>TITRES_STAT!C265</f>
        <v>0.55000000000000004</v>
      </c>
      <c r="C262" s="5">
        <f>TITRES_STAT!D265</f>
        <v>0.55000000000000004</v>
      </c>
      <c r="D262" s="5">
        <f>TITRES_STAT!E265</f>
        <v>5706</v>
      </c>
      <c r="E262" s="2">
        <f t="shared" si="16"/>
        <v>798027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42689</v>
      </c>
      <c r="B263" s="5">
        <f>TITRES_STAT!C266</f>
        <v>0.55000000000000004</v>
      </c>
      <c r="C263" s="5">
        <f>TITRES_STAT!D266</f>
        <v>0.55000000000000004</v>
      </c>
      <c r="D263" s="5">
        <f>TITRES_STAT!E266</f>
        <v>48969</v>
      </c>
      <c r="E263" s="2">
        <f t="shared" si="16"/>
        <v>798027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0.55000000000000004</v>
      </c>
      <c r="C264" s="5">
        <f>TITRES_STAT!D267</f>
        <v>0.55000000000000004</v>
      </c>
      <c r="D264" s="5">
        <f>TITRES_STAT!E267</f>
        <v>25991</v>
      </c>
      <c r="E264" s="2">
        <f t="shared" si="16"/>
        <v>798027</v>
      </c>
      <c r="F264" s="5" t="str">
        <f t="shared" ref="F264:F327" si="19">IF(E264&gt;E259,"BULLISH",IF(E264&lt;E259,"BEARISH","NEUTRAL"))</f>
        <v>BEARISH</v>
      </c>
      <c r="G264" s="5" t="str">
        <f t="shared" si="18"/>
        <v>NEUTRAL</v>
      </c>
      <c r="H264" s="5" t="str">
        <f t="shared" si="17"/>
        <v>NEUTRAL</v>
      </c>
    </row>
    <row r="265" spans="1:8" ht="13.5" x14ac:dyDescent="0.25">
      <c r="A265" s="3">
        <f>TITRES_STAT!B268</f>
        <v>42691</v>
      </c>
      <c r="B265" s="5">
        <f>TITRES_STAT!C268</f>
        <v>0.55000000000000004</v>
      </c>
      <c r="C265" s="5">
        <f>TITRES_STAT!D268</f>
        <v>0.55000000000000004</v>
      </c>
      <c r="D265" s="5">
        <f>TITRES_STAT!E268</f>
        <v>72300</v>
      </c>
      <c r="E265" s="2">
        <f t="shared" si="16"/>
        <v>798027</v>
      </c>
      <c r="F265" s="5" t="str">
        <f t="shared" si="19"/>
        <v>BEARISH</v>
      </c>
      <c r="G265" s="5" t="str">
        <f t="shared" si="18"/>
        <v>NEUTRAL</v>
      </c>
      <c r="H265" s="5" t="str">
        <f t="shared" si="17"/>
        <v>NEUTRAL</v>
      </c>
    </row>
    <row r="266" spans="1:8" ht="13.5" x14ac:dyDescent="0.25">
      <c r="A266" s="3">
        <f>TITRES_STAT!B269</f>
        <v>42692</v>
      </c>
      <c r="B266" s="5">
        <f>TITRES_STAT!C269</f>
        <v>0.55000000000000004</v>
      </c>
      <c r="C266" s="5">
        <f>TITRES_STAT!D269</f>
        <v>0.55000000000000004</v>
      </c>
      <c r="D266" s="5">
        <f>TITRES_STAT!E269</f>
        <v>6772</v>
      </c>
      <c r="E266" s="2">
        <f t="shared" si="16"/>
        <v>798027</v>
      </c>
      <c r="F266" s="5" t="str">
        <f t="shared" si="19"/>
        <v>BEARISH</v>
      </c>
      <c r="G266" s="5" t="str">
        <f t="shared" si="18"/>
        <v>NEUTRAL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0.55000000000000004</v>
      </c>
      <c r="C267" s="5">
        <f>TITRES_STAT!D270</f>
        <v>0.55000000000000004</v>
      </c>
      <c r="D267" s="5">
        <f>TITRES_STAT!E270</f>
        <v>3222</v>
      </c>
      <c r="E267" s="2">
        <f t="shared" si="16"/>
        <v>798027</v>
      </c>
      <c r="F267" s="5" t="str">
        <f t="shared" si="19"/>
        <v>NEUTRAL</v>
      </c>
      <c r="G267" s="5" t="str">
        <f t="shared" si="18"/>
        <v>NEUTRAL</v>
      </c>
      <c r="H267" s="5" t="str">
        <f t="shared" si="17"/>
        <v>NEUTRAL</v>
      </c>
    </row>
    <row r="268" spans="1:8" ht="13.5" x14ac:dyDescent="0.25">
      <c r="A268" s="3">
        <f>TITRES_STAT!B271</f>
        <v>42696</v>
      </c>
      <c r="B268" s="5">
        <f>TITRES_STAT!C271</f>
        <v>0.55000000000000004</v>
      </c>
      <c r="C268" s="5">
        <f>TITRES_STAT!D271</f>
        <v>0.55000000000000004</v>
      </c>
      <c r="D268" s="5">
        <f>TITRES_STAT!E271</f>
        <v>28851</v>
      </c>
      <c r="E268" s="2">
        <f t="shared" si="16"/>
        <v>798027</v>
      </c>
      <c r="F268" s="5" t="str">
        <f t="shared" si="19"/>
        <v>NEUTRAL</v>
      </c>
      <c r="G268" s="5" t="str">
        <f t="shared" si="18"/>
        <v>NEUTRAL</v>
      </c>
      <c r="H268" s="5" t="str">
        <f t="shared" si="17"/>
        <v>NEUTRAL</v>
      </c>
    </row>
    <row r="269" spans="1:8" ht="13.5" x14ac:dyDescent="0.25">
      <c r="A269" s="3">
        <f>TITRES_STAT!B272</f>
        <v>42697</v>
      </c>
      <c r="B269" s="5">
        <f>TITRES_STAT!C272</f>
        <v>0.55000000000000004</v>
      </c>
      <c r="C269" s="5">
        <f>TITRES_STAT!D272</f>
        <v>0.55000000000000004</v>
      </c>
      <c r="D269" s="5">
        <f>TITRES_STAT!E272</f>
        <v>42145</v>
      </c>
      <c r="E269" s="2">
        <f t="shared" si="16"/>
        <v>798027</v>
      </c>
      <c r="F269" s="5" t="str">
        <f t="shared" si="19"/>
        <v>NEUTRAL</v>
      </c>
      <c r="G269" s="5" t="str">
        <f t="shared" si="18"/>
        <v>NEUTRAL</v>
      </c>
      <c r="H269" s="5" t="str">
        <f t="shared" si="17"/>
        <v>NEUTRAL</v>
      </c>
    </row>
    <row r="270" spans="1:8" ht="13.5" x14ac:dyDescent="0.25">
      <c r="A270" s="3">
        <f>TITRES_STAT!B273</f>
        <v>42698</v>
      </c>
      <c r="B270" s="5">
        <f>TITRES_STAT!C273</f>
        <v>0.55000000000000004</v>
      </c>
      <c r="C270" s="5">
        <f>TITRES_STAT!D273</f>
        <v>0.55000000000000004</v>
      </c>
      <c r="D270" s="5">
        <f>TITRES_STAT!E273</f>
        <v>40801</v>
      </c>
      <c r="E270" s="2">
        <f t="shared" si="16"/>
        <v>798027</v>
      </c>
      <c r="F270" s="5" t="str">
        <f t="shared" si="19"/>
        <v>NEUTRAL</v>
      </c>
      <c r="G270" s="5" t="str">
        <f t="shared" si="18"/>
        <v>NEUTRAL</v>
      </c>
      <c r="H270" s="5" t="str">
        <f t="shared" si="17"/>
        <v>NEUTRAL</v>
      </c>
    </row>
    <row r="271" spans="1:8" ht="13.5" x14ac:dyDescent="0.25">
      <c r="A271" s="3">
        <f>TITRES_STAT!B274</f>
        <v>42699</v>
      </c>
      <c r="B271" s="5">
        <f>TITRES_STAT!C274</f>
        <v>0.55000000000000004</v>
      </c>
      <c r="C271" s="5">
        <f>TITRES_STAT!D274</f>
        <v>0.55000000000000004</v>
      </c>
      <c r="D271" s="5">
        <f>TITRES_STAT!E274</f>
        <v>62949</v>
      </c>
      <c r="E271" s="2">
        <f t="shared" si="16"/>
        <v>798027</v>
      </c>
      <c r="F271" s="5" t="str">
        <f t="shared" si="19"/>
        <v>NEUTRAL</v>
      </c>
      <c r="G271" s="5" t="str">
        <f t="shared" si="18"/>
        <v>NEUTRAL</v>
      </c>
      <c r="H271" s="5" t="str">
        <f t="shared" si="17"/>
        <v>NEUTRAL</v>
      </c>
    </row>
    <row r="272" spans="1:8" ht="13.5" x14ac:dyDescent="0.25">
      <c r="A272" s="3">
        <f>TITRES_STAT!B275</f>
        <v>42702</v>
      </c>
      <c r="B272" s="5">
        <f>TITRES_STAT!C275</f>
        <v>0.55000000000000004</v>
      </c>
      <c r="C272" s="5">
        <f>TITRES_STAT!D275</f>
        <v>0.55000000000000004</v>
      </c>
      <c r="D272" s="5">
        <f>TITRES_STAT!E275</f>
        <v>11859</v>
      </c>
      <c r="E272" s="2">
        <f t="shared" si="16"/>
        <v>798027</v>
      </c>
      <c r="F272" s="5" t="str">
        <f t="shared" si="19"/>
        <v>NEUTRAL</v>
      </c>
      <c r="G272" s="5" t="str">
        <f t="shared" si="18"/>
        <v>NEUTRAL</v>
      </c>
      <c r="H272" s="5" t="str">
        <f t="shared" si="17"/>
        <v>NEUTRAL</v>
      </c>
    </row>
    <row r="273" spans="1:8" ht="13.5" x14ac:dyDescent="0.25">
      <c r="A273" s="3">
        <f>TITRES_STAT!B276</f>
        <v>42703</v>
      </c>
      <c r="B273" s="5">
        <f>TITRES_STAT!C276</f>
        <v>0.55000000000000004</v>
      </c>
      <c r="C273" s="5">
        <f>TITRES_STAT!D276</f>
        <v>0.55000000000000004</v>
      </c>
      <c r="D273" s="5">
        <f>TITRES_STAT!E276</f>
        <v>178944</v>
      </c>
      <c r="E273" s="2">
        <f t="shared" si="16"/>
        <v>798027</v>
      </c>
      <c r="F273" s="5" t="str">
        <f t="shared" si="19"/>
        <v>NEUTRAL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42704</v>
      </c>
      <c r="B274" s="5">
        <f>TITRES_STAT!C277</f>
        <v>0.56000000000000005</v>
      </c>
      <c r="C274" s="5">
        <f>TITRES_STAT!D277</f>
        <v>0.56000000000000005</v>
      </c>
      <c r="D274" s="5">
        <f>TITRES_STAT!E277</f>
        <v>105539</v>
      </c>
      <c r="E274" s="2">
        <f t="shared" si="16"/>
        <v>903566</v>
      </c>
      <c r="F274" s="5" t="str">
        <f t="shared" si="19"/>
        <v>BULLISH</v>
      </c>
      <c r="G274" s="5" t="str">
        <f t="shared" si="18"/>
        <v>STRONG</v>
      </c>
      <c r="H274" s="5" t="str">
        <f t="shared" si="17"/>
        <v>CONFIRMED BULLISH</v>
      </c>
    </row>
    <row r="275" spans="1:8" ht="13.5" x14ac:dyDescent="0.25">
      <c r="A275" s="3">
        <f>TITRES_STAT!B278</f>
        <v>42705</v>
      </c>
      <c r="B275" s="5">
        <f>TITRES_STAT!C278</f>
        <v>0.55000000000000004</v>
      </c>
      <c r="C275" s="5">
        <f>TITRES_STAT!D278</f>
        <v>0.55000000000000004</v>
      </c>
      <c r="D275" s="5">
        <f>TITRES_STAT!E278</f>
        <v>13280</v>
      </c>
      <c r="E275" s="2">
        <f t="shared" si="16"/>
        <v>890286</v>
      </c>
      <c r="F275" s="5" t="str">
        <f t="shared" si="19"/>
        <v>BULLISH</v>
      </c>
      <c r="G275" s="5" t="str">
        <f t="shared" si="18"/>
        <v>STRONG</v>
      </c>
      <c r="H275" s="5" t="str">
        <f t="shared" si="17"/>
        <v>NEUTRAL</v>
      </c>
    </row>
    <row r="276" spans="1:8" ht="13.5" x14ac:dyDescent="0.25">
      <c r="A276" s="3">
        <f>TITRES_STAT!B279</f>
        <v>42706</v>
      </c>
      <c r="B276" s="5">
        <f>TITRES_STAT!C279</f>
        <v>0.54</v>
      </c>
      <c r="C276" s="5">
        <f>TITRES_STAT!D279</f>
        <v>0.54</v>
      </c>
      <c r="D276" s="5">
        <f>TITRES_STAT!E279</f>
        <v>11661</v>
      </c>
      <c r="E276" s="2">
        <f t="shared" si="16"/>
        <v>878625</v>
      </c>
      <c r="F276" s="5" t="str">
        <f t="shared" si="19"/>
        <v>BULLISH</v>
      </c>
      <c r="G276" s="5" t="str">
        <f t="shared" si="18"/>
        <v>STRONG</v>
      </c>
      <c r="H276" s="5" t="str">
        <f t="shared" si="17"/>
        <v>BULLISH DIVERGENCE</v>
      </c>
    </row>
    <row r="277" spans="1:8" ht="13.5" x14ac:dyDescent="0.25">
      <c r="A277" s="3">
        <f>TITRES_STAT!B280</f>
        <v>42709</v>
      </c>
      <c r="B277" s="5">
        <f>TITRES_STAT!C280</f>
        <v>0.55000000000000004</v>
      </c>
      <c r="C277" s="5">
        <f>TITRES_STAT!D280</f>
        <v>0.55000000000000004</v>
      </c>
      <c r="D277" s="5">
        <f>TITRES_STAT!E280</f>
        <v>41055</v>
      </c>
      <c r="E277" s="2">
        <f t="shared" si="16"/>
        <v>919680</v>
      </c>
      <c r="F277" s="5" t="str">
        <f t="shared" si="19"/>
        <v>BULLISH</v>
      </c>
      <c r="G277" s="5" t="str">
        <f t="shared" si="18"/>
        <v>STRONG</v>
      </c>
      <c r="H277" s="5" t="str">
        <f t="shared" si="17"/>
        <v>NEUTRAL</v>
      </c>
    </row>
    <row r="278" spans="1:8" ht="13.5" x14ac:dyDescent="0.25">
      <c r="A278" s="3">
        <f>TITRES_STAT!B281</f>
        <v>42710</v>
      </c>
      <c r="B278" s="5">
        <f>TITRES_STAT!C281</f>
        <v>0.56000000000000005</v>
      </c>
      <c r="C278" s="5">
        <f>TITRES_STAT!D281</f>
        <v>0.56000000000000005</v>
      </c>
      <c r="D278" s="5">
        <f>TITRES_STAT!E281</f>
        <v>42587</v>
      </c>
      <c r="E278" s="2">
        <f t="shared" si="16"/>
        <v>962267</v>
      </c>
      <c r="F278" s="5" t="str">
        <f t="shared" si="19"/>
        <v>BULLISH</v>
      </c>
      <c r="G278" s="5" t="str">
        <f t="shared" si="18"/>
        <v>STRONG</v>
      </c>
      <c r="H278" s="5" t="str">
        <f t="shared" si="17"/>
        <v>CONFIRMED BULLISH</v>
      </c>
    </row>
    <row r="279" spans="1:8" ht="13.5" x14ac:dyDescent="0.25">
      <c r="A279" s="3">
        <f>TITRES_STAT!B282</f>
        <v>42711</v>
      </c>
      <c r="B279" s="5">
        <f>TITRES_STAT!C282</f>
        <v>0.55000000000000004</v>
      </c>
      <c r="C279" s="5">
        <f>TITRES_STAT!D282</f>
        <v>0.55000000000000004</v>
      </c>
      <c r="D279" s="5">
        <f>TITRES_STAT!E282</f>
        <v>65298</v>
      </c>
      <c r="E279" s="2">
        <f t="shared" si="16"/>
        <v>896969</v>
      </c>
      <c r="F279" s="5" t="str">
        <f t="shared" si="19"/>
        <v>BEARISH</v>
      </c>
      <c r="G279" s="5" t="str">
        <f t="shared" si="18"/>
        <v>NEUTRAL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0.55000000000000004</v>
      </c>
      <c r="C280" s="5">
        <f>TITRES_STAT!D283</f>
        <v>0.55000000000000004</v>
      </c>
      <c r="D280" s="5">
        <f>TITRES_STAT!E283</f>
        <v>53545</v>
      </c>
      <c r="E280" s="2">
        <f t="shared" si="16"/>
        <v>896969</v>
      </c>
      <c r="F280" s="5" t="str">
        <f t="shared" si="19"/>
        <v>BULLISH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0.55000000000000004</v>
      </c>
      <c r="C281" s="5">
        <f>TITRES_STAT!D284</f>
        <v>0.55000000000000004</v>
      </c>
      <c r="D281" s="5">
        <f>TITRES_STAT!E284</f>
        <v>18268</v>
      </c>
      <c r="E281" s="2">
        <f t="shared" si="16"/>
        <v>896969</v>
      </c>
      <c r="F281" s="5" t="str">
        <f t="shared" si="19"/>
        <v>BULLISH</v>
      </c>
      <c r="G281" s="5" t="str">
        <f t="shared" si="18"/>
        <v>STRONG</v>
      </c>
      <c r="H281" s="5" t="str">
        <f t="shared" si="17"/>
        <v>CONFIRMED BULLISH</v>
      </c>
    </row>
    <row r="282" spans="1:8" ht="13.5" x14ac:dyDescent="0.25">
      <c r="A282" s="3">
        <f>TITRES_STAT!B285</f>
        <v>42717</v>
      </c>
      <c r="B282" s="5">
        <f>TITRES_STAT!C285</f>
        <v>0.55000000000000004</v>
      </c>
      <c r="C282" s="5">
        <f>TITRES_STAT!D285</f>
        <v>0.55000000000000004</v>
      </c>
      <c r="D282" s="5">
        <f>TITRES_STAT!E285</f>
        <v>26896</v>
      </c>
      <c r="E282" s="2">
        <f t="shared" si="16"/>
        <v>896969</v>
      </c>
      <c r="F282" s="5" t="str">
        <f t="shared" si="19"/>
        <v>BEARISH</v>
      </c>
      <c r="G282" s="5" t="str">
        <f t="shared" si="18"/>
        <v>WEAK</v>
      </c>
      <c r="H282" s="5" t="str">
        <f t="shared" si="17"/>
        <v>NEUTRAL</v>
      </c>
    </row>
    <row r="283" spans="1:8" ht="13.5" x14ac:dyDescent="0.25">
      <c r="A283" s="3">
        <f>TITRES_STAT!B286</f>
        <v>42718</v>
      </c>
      <c r="B283" s="5">
        <f>TITRES_STAT!C286</f>
        <v>0.55000000000000004</v>
      </c>
      <c r="C283" s="5">
        <f>TITRES_STAT!D286</f>
        <v>0.55000000000000004</v>
      </c>
      <c r="D283" s="5">
        <f>TITRES_STAT!E286</f>
        <v>12686</v>
      </c>
      <c r="E283" s="2">
        <f t="shared" si="16"/>
        <v>896969</v>
      </c>
      <c r="F283" s="5" t="str">
        <f t="shared" si="19"/>
        <v>BEARISH</v>
      </c>
      <c r="G283" s="5" t="str">
        <f t="shared" si="18"/>
        <v>WEAK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0.55000000000000004</v>
      </c>
      <c r="C284" s="5">
        <f>TITRES_STAT!D287</f>
        <v>0.55000000000000004</v>
      </c>
      <c r="D284" s="5">
        <f>TITRES_STAT!E287</f>
        <v>18178</v>
      </c>
      <c r="E284" s="2">
        <f t="shared" si="16"/>
        <v>896969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0.55000000000000004</v>
      </c>
      <c r="C285" s="5">
        <f>TITRES_STAT!D288</f>
        <v>0.55000000000000004</v>
      </c>
      <c r="D285" s="5">
        <f>TITRES_STAT!E288</f>
        <v>86526</v>
      </c>
      <c r="E285" s="2">
        <f t="shared" si="16"/>
        <v>896969</v>
      </c>
      <c r="F285" s="5" t="str">
        <f t="shared" si="19"/>
        <v>NEUTRAL</v>
      </c>
      <c r="G285" s="5" t="str">
        <f t="shared" si="18"/>
        <v>NEUTRAL</v>
      </c>
      <c r="H285" s="5" t="str">
        <f t="shared" si="17"/>
        <v>NEUTRAL</v>
      </c>
    </row>
    <row r="286" spans="1:8" ht="13.5" x14ac:dyDescent="0.25">
      <c r="A286" s="3">
        <f>TITRES_STAT!B289</f>
        <v>42723</v>
      </c>
      <c r="B286" s="5">
        <f>TITRES_STAT!C289</f>
        <v>0.54</v>
      </c>
      <c r="C286" s="5">
        <f>TITRES_STAT!D289</f>
        <v>0.54</v>
      </c>
      <c r="D286" s="5">
        <f>TITRES_STAT!E289</f>
        <v>13435</v>
      </c>
      <c r="E286" s="2">
        <f t="shared" si="16"/>
        <v>883534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0.54</v>
      </c>
      <c r="C287" s="5">
        <f>TITRES_STAT!D290</f>
        <v>0.54</v>
      </c>
      <c r="D287" s="5">
        <f>TITRES_STAT!E290</f>
        <v>15534</v>
      </c>
      <c r="E287" s="2">
        <f t="shared" si="16"/>
        <v>883534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0.54</v>
      </c>
      <c r="C288" s="5">
        <f>TITRES_STAT!D291</f>
        <v>0.54</v>
      </c>
      <c r="D288" s="5">
        <f>TITRES_STAT!E291</f>
        <v>15260</v>
      </c>
      <c r="E288" s="2">
        <f t="shared" si="16"/>
        <v>883534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0.54</v>
      </c>
      <c r="C289" s="5">
        <f>TITRES_STAT!D292</f>
        <v>0.54</v>
      </c>
      <c r="D289" s="5">
        <f>TITRES_STAT!E292</f>
        <v>16517</v>
      </c>
      <c r="E289" s="2">
        <f t="shared" si="16"/>
        <v>883534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0.54</v>
      </c>
      <c r="C290" s="5">
        <f>TITRES_STAT!D293</f>
        <v>0.54</v>
      </c>
      <c r="D290" s="5">
        <f>TITRES_STAT!E293</f>
        <v>23501</v>
      </c>
      <c r="E290" s="2">
        <f t="shared" si="16"/>
        <v>883534</v>
      </c>
      <c r="F290" s="5" t="str">
        <f t="shared" si="19"/>
        <v>BEARISH</v>
      </c>
      <c r="G290" s="5" t="str">
        <f t="shared" si="18"/>
        <v>NEUTRAL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0.54</v>
      </c>
      <c r="C291" s="5">
        <f>TITRES_STAT!D294</f>
        <v>0.54</v>
      </c>
      <c r="D291" s="5">
        <f>TITRES_STAT!E294</f>
        <v>18765</v>
      </c>
      <c r="E291" s="2">
        <f t="shared" si="16"/>
        <v>883534</v>
      </c>
      <c r="F291" s="5" t="str">
        <f t="shared" si="19"/>
        <v>NEUTRAL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0.54</v>
      </c>
      <c r="C292" s="5">
        <f>TITRES_STAT!D295</f>
        <v>0.54</v>
      </c>
      <c r="D292" s="5">
        <f>TITRES_STAT!E295</f>
        <v>3040</v>
      </c>
      <c r="E292" s="2">
        <f t="shared" si="16"/>
        <v>883534</v>
      </c>
      <c r="F292" s="5" t="str">
        <f t="shared" si="19"/>
        <v>NEUTRAL</v>
      </c>
      <c r="G292" s="5" t="str">
        <f t="shared" si="18"/>
        <v>NEUTRAL</v>
      </c>
      <c r="H292" s="5" t="str">
        <f t="shared" si="17"/>
        <v>NEUTRAL</v>
      </c>
    </row>
    <row r="293" spans="1:8" ht="13.5" x14ac:dyDescent="0.25">
      <c r="A293" s="3">
        <f>TITRES_STAT!B296</f>
        <v>42732</v>
      </c>
      <c r="B293" s="5">
        <f>TITRES_STAT!C296</f>
        <v>0.54</v>
      </c>
      <c r="C293" s="5">
        <f>TITRES_STAT!D296</f>
        <v>0.54</v>
      </c>
      <c r="D293" s="5">
        <f>TITRES_STAT!E296</f>
        <v>1240</v>
      </c>
      <c r="E293" s="2">
        <f t="shared" si="16"/>
        <v>883534</v>
      </c>
      <c r="F293" s="5" t="str">
        <f t="shared" si="19"/>
        <v>NEUTRAL</v>
      </c>
      <c r="G293" s="5" t="str">
        <f t="shared" si="18"/>
        <v>NEUTRAL</v>
      </c>
      <c r="H293" s="5" t="str">
        <f t="shared" si="17"/>
        <v>NEUTRAL</v>
      </c>
    </row>
    <row r="294" spans="1:8" ht="13.5" x14ac:dyDescent="0.25">
      <c r="A294" s="3">
        <f>TITRES_STAT!B297</f>
        <v>42733</v>
      </c>
      <c r="B294" s="5">
        <f>TITRES_STAT!C297</f>
        <v>0.54</v>
      </c>
      <c r="C294" s="5">
        <f>TITRES_STAT!D297</f>
        <v>0.54</v>
      </c>
      <c r="D294" s="5">
        <f>TITRES_STAT!E297</f>
        <v>27551</v>
      </c>
      <c r="E294" s="2">
        <f t="shared" si="16"/>
        <v>883534</v>
      </c>
      <c r="F294" s="5" t="str">
        <f t="shared" si="19"/>
        <v>NEUTRAL</v>
      </c>
      <c r="G294" s="5" t="str">
        <f t="shared" si="18"/>
        <v>NEUTRAL</v>
      </c>
      <c r="H294" s="5" t="str">
        <f t="shared" si="17"/>
        <v>NEUTRAL</v>
      </c>
    </row>
    <row r="295" spans="1:8" ht="13.5" x14ac:dyDescent="0.25">
      <c r="A295" s="3">
        <f>TITRES_STAT!B298</f>
        <v>42734</v>
      </c>
      <c r="B295" s="5">
        <f>TITRES_STAT!C298</f>
        <v>0.54</v>
      </c>
      <c r="C295" s="5">
        <f>TITRES_STAT!D298</f>
        <v>0.54</v>
      </c>
      <c r="D295" s="5">
        <f>TITRES_STAT!E298</f>
        <v>1675</v>
      </c>
      <c r="E295" s="2">
        <f t="shared" si="16"/>
        <v>883534</v>
      </c>
      <c r="F295" s="5" t="str">
        <f t="shared" si="19"/>
        <v>NEUTRAL</v>
      </c>
      <c r="G295" s="5" t="str">
        <f t="shared" si="18"/>
        <v>NEUTRAL</v>
      </c>
      <c r="H295" s="5" t="str">
        <f t="shared" si="17"/>
        <v>NEUTRAL</v>
      </c>
    </row>
    <row r="296" spans="1:8" ht="13.5" x14ac:dyDescent="0.25">
      <c r="A296" s="3">
        <f>TITRES_STAT!B299</f>
        <v>42737</v>
      </c>
      <c r="B296" s="5">
        <f>TITRES_STAT!C299</f>
        <v>0.55000000000000004</v>
      </c>
      <c r="C296" s="5">
        <f>TITRES_STAT!D299</f>
        <v>0.55000000000000004</v>
      </c>
      <c r="D296" s="5">
        <f>TITRES_STAT!E299</f>
        <v>87215</v>
      </c>
      <c r="E296" s="2">
        <f t="shared" si="16"/>
        <v>970749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0.55000000000000004</v>
      </c>
      <c r="C297" s="5">
        <f>TITRES_STAT!D300</f>
        <v>0.55000000000000004</v>
      </c>
      <c r="D297" s="5">
        <f>TITRES_STAT!E300</f>
        <v>12965</v>
      </c>
      <c r="E297" s="2">
        <f t="shared" si="16"/>
        <v>970749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0.55000000000000004</v>
      </c>
      <c r="C298" s="5">
        <f>TITRES_STAT!D301</f>
        <v>0.55000000000000004</v>
      </c>
      <c r="D298" s="5">
        <f>TITRES_STAT!E301</f>
        <v>8843</v>
      </c>
      <c r="E298" s="2">
        <f t="shared" si="16"/>
        <v>970749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0.55000000000000004</v>
      </c>
      <c r="C299" s="5">
        <f>TITRES_STAT!D302</f>
        <v>0.55000000000000004</v>
      </c>
      <c r="D299" s="5">
        <f>TITRES_STAT!E302</f>
        <v>4305</v>
      </c>
      <c r="E299" s="2">
        <f t="shared" si="16"/>
        <v>970749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0.55000000000000004</v>
      </c>
      <c r="C300" s="5">
        <f>TITRES_STAT!D303</f>
        <v>0.55000000000000004</v>
      </c>
      <c r="D300" s="5">
        <f>TITRES_STAT!E303</f>
        <v>5744</v>
      </c>
      <c r="E300" s="2">
        <f t="shared" si="16"/>
        <v>970749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0.54</v>
      </c>
      <c r="C301" s="5">
        <f>TITRES_STAT!D304</f>
        <v>0.54</v>
      </c>
      <c r="D301" s="5">
        <f>TITRES_STAT!E304</f>
        <v>18092</v>
      </c>
      <c r="E301" s="2">
        <f t="shared" si="16"/>
        <v>952657</v>
      </c>
      <c r="F301" s="5" t="str">
        <f t="shared" si="19"/>
        <v>BEARISH</v>
      </c>
      <c r="G301" s="5" t="str">
        <f t="shared" si="18"/>
        <v>NEUTRAL</v>
      </c>
      <c r="H301" s="5" t="str">
        <f t="shared" si="17"/>
        <v>CONFIRMED BEARISH</v>
      </c>
    </row>
    <row r="302" spans="1:8" ht="13.5" x14ac:dyDescent="0.25">
      <c r="A302" s="3">
        <f>TITRES_STAT!B305</f>
        <v>42745</v>
      </c>
      <c r="B302" s="5">
        <f>TITRES_STAT!C305</f>
        <v>0.55000000000000004</v>
      </c>
      <c r="C302" s="5">
        <f>TITRES_STAT!D305</f>
        <v>0.55000000000000004</v>
      </c>
      <c r="D302" s="5">
        <f>TITRES_STAT!E305</f>
        <v>26890</v>
      </c>
      <c r="E302" s="2">
        <f t="shared" si="16"/>
        <v>979547</v>
      </c>
      <c r="F302" s="5" t="str">
        <f t="shared" si="19"/>
        <v>BULLISH</v>
      </c>
      <c r="G302" s="5" t="str">
        <f t="shared" si="18"/>
        <v>NEUTRAL</v>
      </c>
      <c r="H302" s="5" t="str">
        <f t="shared" si="17"/>
        <v>NEUTRAL</v>
      </c>
    </row>
    <row r="303" spans="1:8" ht="13.5" x14ac:dyDescent="0.25">
      <c r="A303" s="3">
        <f>TITRES_STAT!B306</f>
        <v>42746</v>
      </c>
      <c r="B303" s="5">
        <f>TITRES_STAT!C306</f>
        <v>0.54</v>
      </c>
      <c r="C303" s="5">
        <f>TITRES_STAT!D306</f>
        <v>0.54</v>
      </c>
      <c r="D303" s="5">
        <f>TITRES_STAT!E306</f>
        <v>8000</v>
      </c>
      <c r="E303" s="2">
        <f t="shared" si="16"/>
        <v>971547</v>
      </c>
      <c r="F303" s="5" t="str">
        <f t="shared" si="19"/>
        <v>BULLISH</v>
      </c>
      <c r="G303" s="5" t="str">
        <f t="shared" si="18"/>
        <v>NEUTRAL</v>
      </c>
      <c r="H303" s="5" t="str">
        <f t="shared" si="17"/>
        <v>BULLISH DIVERGENCE</v>
      </c>
    </row>
    <row r="304" spans="1:8" ht="13.5" x14ac:dyDescent="0.25">
      <c r="A304" s="3">
        <f>TITRES_STAT!B307</f>
        <v>42747</v>
      </c>
      <c r="B304" s="5">
        <f>TITRES_STAT!C307</f>
        <v>0.55000000000000004</v>
      </c>
      <c r="C304" s="5">
        <f>TITRES_STAT!D307</f>
        <v>0.55000000000000004</v>
      </c>
      <c r="D304" s="5">
        <f>TITRES_STAT!E307</f>
        <v>24601</v>
      </c>
      <c r="E304" s="2">
        <f t="shared" si="16"/>
        <v>996148</v>
      </c>
      <c r="F304" s="5" t="str">
        <f t="shared" si="19"/>
        <v>BULLISH</v>
      </c>
      <c r="G304" s="5" t="str">
        <f t="shared" si="18"/>
        <v>STRONG</v>
      </c>
      <c r="H304" s="5" t="str">
        <f t="shared" si="17"/>
        <v>NEUTRAL</v>
      </c>
    </row>
    <row r="305" spans="1:8" ht="13.5" x14ac:dyDescent="0.25">
      <c r="A305" s="3">
        <f>TITRES_STAT!B308</f>
        <v>42748</v>
      </c>
      <c r="B305" s="5">
        <f>TITRES_STAT!C308</f>
        <v>0.55000000000000004</v>
      </c>
      <c r="C305" s="5">
        <f>TITRES_STAT!D308</f>
        <v>0.55000000000000004</v>
      </c>
      <c r="D305" s="5">
        <f>TITRES_STAT!E308</f>
        <v>6874</v>
      </c>
      <c r="E305" s="2">
        <f t="shared" si="16"/>
        <v>996148</v>
      </c>
      <c r="F305" s="5" t="str">
        <f t="shared" si="19"/>
        <v>BULLISH</v>
      </c>
      <c r="G305" s="5" t="str">
        <f t="shared" si="18"/>
        <v>STRONG</v>
      </c>
      <c r="H305" s="5" t="str">
        <f t="shared" si="17"/>
        <v>NEUTRAL</v>
      </c>
    </row>
    <row r="306" spans="1:8" ht="13.5" x14ac:dyDescent="0.25">
      <c r="A306" s="3">
        <f>TITRES_STAT!B309</f>
        <v>42751</v>
      </c>
      <c r="B306" s="5">
        <f>TITRES_STAT!C309</f>
        <v>0.56000000000000005</v>
      </c>
      <c r="C306" s="5">
        <f>TITRES_STAT!D309</f>
        <v>0.56000000000000005</v>
      </c>
      <c r="D306" s="5">
        <f>TITRES_STAT!E309</f>
        <v>35083</v>
      </c>
      <c r="E306" s="2">
        <f t="shared" si="16"/>
        <v>1031231</v>
      </c>
      <c r="F306" s="5" t="str">
        <f t="shared" si="19"/>
        <v>BULLISH</v>
      </c>
      <c r="G306" s="5" t="str">
        <f t="shared" si="18"/>
        <v>STRONG</v>
      </c>
      <c r="H306" s="5" t="str">
        <f t="shared" si="17"/>
        <v>CONFIRMED BULLISH</v>
      </c>
    </row>
    <row r="307" spans="1:8" ht="13.5" x14ac:dyDescent="0.25">
      <c r="A307" s="3">
        <f>TITRES_STAT!B310</f>
        <v>42752</v>
      </c>
      <c r="B307" s="5">
        <f>TITRES_STAT!C310</f>
        <v>0.56000000000000005</v>
      </c>
      <c r="C307" s="5">
        <f>TITRES_STAT!D310</f>
        <v>0.56000000000000005</v>
      </c>
      <c r="D307" s="5">
        <f>TITRES_STAT!E310</f>
        <v>44180</v>
      </c>
      <c r="E307" s="2">
        <f t="shared" si="16"/>
        <v>1031231</v>
      </c>
      <c r="F307" s="5" t="str">
        <f t="shared" si="19"/>
        <v>BULLISH</v>
      </c>
      <c r="G307" s="5" t="str">
        <f t="shared" si="18"/>
        <v>STRONG</v>
      </c>
      <c r="H307" s="5" t="str">
        <f t="shared" si="17"/>
        <v>CONFIRMED BULLISH</v>
      </c>
    </row>
    <row r="308" spans="1:8" ht="13.5" x14ac:dyDescent="0.25">
      <c r="A308" s="3">
        <f>TITRES_STAT!B311</f>
        <v>42753</v>
      </c>
      <c r="B308" s="5">
        <f>TITRES_STAT!C311</f>
        <v>0.55000000000000004</v>
      </c>
      <c r="C308" s="5">
        <f>TITRES_STAT!D311</f>
        <v>0.55000000000000004</v>
      </c>
      <c r="D308" s="5">
        <f>TITRES_STAT!E311</f>
        <v>11905</v>
      </c>
      <c r="E308" s="2">
        <f t="shared" si="16"/>
        <v>1019326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0.56000000000000005</v>
      </c>
      <c r="C309" s="5">
        <f>TITRES_STAT!D312</f>
        <v>0.56000000000000005</v>
      </c>
      <c r="D309" s="5">
        <f>TITRES_STAT!E312</f>
        <v>57136</v>
      </c>
      <c r="E309" s="2">
        <f t="shared" si="16"/>
        <v>1076462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0.56000000000000005</v>
      </c>
      <c r="C310" s="5">
        <f>TITRES_STAT!D313</f>
        <v>0.56000000000000005</v>
      </c>
      <c r="D310" s="5">
        <f>TITRES_STAT!E313</f>
        <v>40607</v>
      </c>
      <c r="E310" s="2">
        <f t="shared" si="16"/>
        <v>1076462</v>
      </c>
      <c r="F310" s="5" t="str">
        <f t="shared" si="19"/>
        <v>BULLISH</v>
      </c>
      <c r="G310" s="5" t="str">
        <f t="shared" si="18"/>
        <v>STRONG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0.56000000000000005</v>
      </c>
      <c r="C311" s="5">
        <f>TITRES_STAT!D314</f>
        <v>0.56000000000000005</v>
      </c>
      <c r="D311" s="5">
        <f>TITRES_STAT!E314</f>
        <v>26146</v>
      </c>
      <c r="E311" s="2">
        <f t="shared" si="16"/>
        <v>1076462</v>
      </c>
      <c r="F311" s="5" t="str">
        <f t="shared" si="19"/>
        <v>BULLISH</v>
      </c>
      <c r="G311" s="5" t="str">
        <f t="shared" si="18"/>
        <v>STRONG</v>
      </c>
      <c r="H311" s="5" t="str">
        <f t="shared" si="17"/>
        <v>NEUTRAL</v>
      </c>
    </row>
    <row r="312" spans="1:8" ht="13.5" x14ac:dyDescent="0.25">
      <c r="A312" s="3">
        <f>TITRES_STAT!B315</f>
        <v>42759</v>
      </c>
      <c r="B312" s="5">
        <f>TITRES_STAT!C315</f>
        <v>0.56000000000000005</v>
      </c>
      <c r="C312" s="5">
        <f>TITRES_STAT!D315</f>
        <v>0.56000000000000005</v>
      </c>
      <c r="D312" s="5">
        <f>TITRES_STAT!E315</f>
        <v>29943</v>
      </c>
      <c r="E312" s="2">
        <f t="shared" si="16"/>
        <v>1076462</v>
      </c>
      <c r="F312" s="5" t="str">
        <f t="shared" si="19"/>
        <v>BULLISH</v>
      </c>
      <c r="G312" s="5" t="str">
        <f t="shared" si="18"/>
        <v>STRONG</v>
      </c>
      <c r="H312" s="5" t="str">
        <f t="shared" si="17"/>
        <v>NEUTRAL</v>
      </c>
    </row>
    <row r="313" spans="1:8" ht="13.5" x14ac:dyDescent="0.25">
      <c r="A313" s="3">
        <f>TITRES_STAT!B316</f>
        <v>42760</v>
      </c>
      <c r="B313" s="5">
        <f>TITRES_STAT!C316</f>
        <v>0.55000000000000004</v>
      </c>
      <c r="C313" s="5">
        <f>TITRES_STAT!D316</f>
        <v>0.55000000000000004</v>
      </c>
      <c r="D313" s="5">
        <f>TITRES_STAT!E316</f>
        <v>2201</v>
      </c>
      <c r="E313" s="2">
        <f t="shared" si="16"/>
        <v>1074261</v>
      </c>
      <c r="F313" s="5" t="str">
        <f t="shared" si="19"/>
        <v>BULLISH</v>
      </c>
      <c r="G313" s="5" t="str">
        <f t="shared" si="18"/>
        <v>STRONG</v>
      </c>
      <c r="H313" s="5" t="str">
        <f t="shared" si="17"/>
        <v>NEUTRAL</v>
      </c>
    </row>
    <row r="314" spans="1:8" ht="13.5" x14ac:dyDescent="0.25">
      <c r="A314" s="3">
        <f>TITRES_STAT!B317</f>
        <v>42761</v>
      </c>
      <c r="B314" s="5">
        <f>TITRES_STAT!C317</f>
        <v>0.55000000000000004</v>
      </c>
      <c r="C314" s="5">
        <f>TITRES_STAT!D317</f>
        <v>0.55000000000000004</v>
      </c>
      <c r="D314" s="5">
        <f>TITRES_STAT!E317</f>
        <v>16589</v>
      </c>
      <c r="E314" s="2">
        <f t="shared" si="16"/>
        <v>1074261</v>
      </c>
      <c r="F314" s="5" t="str">
        <f t="shared" si="19"/>
        <v>BEARISH</v>
      </c>
      <c r="G314" s="5" t="str">
        <f t="shared" si="18"/>
        <v>NEUTRAL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0.56000000000000005</v>
      </c>
      <c r="C315" s="5">
        <f>TITRES_STAT!D318</f>
        <v>0.56000000000000005</v>
      </c>
      <c r="D315" s="5">
        <f>TITRES_STAT!E318</f>
        <v>131970</v>
      </c>
      <c r="E315" s="2">
        <f t="shared" si="16"/>
        <v>1206231</v>
      </c>
      <c r="F315" s="5" t="str">
        <f t="shared" si="19"/>
        <v>BULLISH</v>
      </c>
      <c r="G315" s="5" t="str">
        <f t="shared" si="18"/>
        <v>STRONG</v>
      </c>
      <c r="H315" s="5" t="str">
        <f t="shared" si="17"/>
        <v>NEUTRAL</v>
      </c>
    </row>
    <row r="316" spans="1:8" ht="13.5" x14ac:dyDescent="0.25">
      <c r="A316" s="3">
        <f>TITRES_STAT!B319</f>
        <v>42765</v>
      </c>
      <c r="B316" s="5">
        <f>TITRES_STAT!C319</f>
        <v>0.56000000000000005</v>
      </c>
      <c r="C316" s="5">
        <f>TITRES_STAT!D319</f>
        <v>0.56000000000000005</v>
      </c>
      <c r="D316" s="5">
        <f>TITRES_STAT!E319</f>
        <v>20311</v>
      </c>
      <c r="E316" s="2">
        <f t="shared" si="16"/>
        <v>1206231</v>
      </c>
      <c r="F316" s="5" t="str">
        <f t="shared" si="19"/>
        <v>BULLISH</v>
      </c>
      <c r="G316" s="5" t="str">
        <f t="shared" si="18"/>
        <v>STRONG</v>
      </c>
      <c r="H316" s="5" t="str">
        <f t="shared" si="17"/>
        <v>NEUTRAL</v>
      </c>
    </row>
    <row r="317" spans="1:8" ht="13.5" x14ac:dyDescent="0.25">
      <c r="A317" s="3">
        <f>TITRES_STAT!B320</f>
        <v>42766</v>
      </c>
      <c r="B317" s="5">
        <f>TITRES_STAT!C320</f>
        <v>0.55000000000000004</v>
      </c>
      <c r="C317" s="5">
        <f>TITRES_STAT!D320</f>
        <v>0.55000000000000004</v>
      </c>
      <c r="D317" s="5">
        <f>TITRES_STAT!E320</f>
        <v>2768</v>
      </c>
      <c r="E317" s="2">
        <f t="shared" si="16"/>
        <v>1203463</v>
      </c>
      <c r="F317" s="5" t="str">
        <f t="shared" si="19"/>
        <v>BULLISH</v>
      </c>
      <c r="G317" s="5" t="str">
        <f t="shared" si="18"/>
        <v>STRONG</v>
      </c>
      <c r="H317" s="5" t="str">
        <f t="shared" si="17"/>
        <v>BULLISH DIVERGENCE</v>
      </c>
    </row>
    <row r="318" spans="1:8" ht="13.5" x14ac:dyDescent="0.25">
      <c r="A318" s="3">
        <f>TITRES_STAT!B321</f>
        <v>42767</v>
      </c>
      <c r="B318" s="5">
        <f>TITRES_STAT!C321</f>
        <v>0.54</v>
      </c>
      <c r="C318" s="5">
        <f>TITRES_STAT!D321</f>
        <v>0.54</v>
      </c>
      <c r="D318" s="5">
        <f>TITRES_STAT!E321</f>
        <v>5716</v>
      </c>
      <c r="E318" s="2">
        <f t="shared" si="16"/>
        <v>1197747</v>
      </c>
      <c r="F318" s="5" t="str">
        <f t="shared" si="19"/>
        <v>BULLISH</v>
      </c>
      <c r="G318" s="5" t="str">
        <f t="shared" si="18"/>
        <v>STRONG</v>
      </c>
      <c r="H318" s="5" t="str">
        <f t="shared" si="17"/>
        <v>BULLISH DIVERGENCE</v>
      </c>
    </row>
    <row r="319" spans="1:8" ht="13.5" x14ac:dyDescent="0.25">
      <c r="A319" s="3">
        <f>TITRES_STAT!B322</f>
        <v>42768</v>
      </c>
      <c r="B319" s="5">
        <f>TITRES_STAT!C322</f>
        <v>0.55000000000000004</v>
      </c>
      <c r="C319" s="5">
        <f>TITRES_STAT!D322</f>
        <v>0.55000000000000004</v>
      </c>
      <c r="D319" s="5">
        <f>TITRES_STAT!E322</f>
        <v>1754</v>
      </c>
      <c r="E319" s="2">
        <f t="shared" si="16"/>
        <v>1199501</v>
      </c>
      <c r="F319" s="5" t="str">
        <f t="shared" si="19"/>
        <v>BULLISH</v>
      </c>
      <c r="G319" s="5" t="str">
        <f t="shared" si="18"/>
        <v>STRONG</v>
      </c>
      <c r="H319" s="5" t="str">
        <f t="shared" si="17"/>
        <v>NEUTRAL</v>
      </c>
    </row>
    <row r="320" spans="1:8" ht="13.5" x14ac:dyDescent="0.25">
      <c r="A320" s="3">
        <f>TITRES_STAT!B323</f>
        <v>42769</v>
      </c>
      <c r="B320" s="5">
        <f>TITRES_STAT!C323</f>
        <v>0.55000000000000004</v>
      </c>
      <c r="C320" s="5">
        <f>TITRES_STAT!D323</f>
        <v>0.55000000000000004</v>
      </c>
      <c r="D320" s="5">
        <f>TITRES_STAT!E323</f>
        <v>15013</v>
      </c>
      <c r="E320" s="2">
        <f t="shared" si="16"/>
        <v>1199501</v>
      </c>
      <c r="F320" s="5" t="str">
        <f t="shared" si="19"/>
        <v>BEARISH</v>
      </c>
      <c r="G320" s="5" t="str">
        <f t="shared" si="18"/>
        <v>NEUTRAL</v>
      </c>
      <c r="H320" s="5" t="str">
        <f t="shared" si="17"/>
        <v>CONFIRMED BEARISH</v>
      </c>
    </row>
    <row r="321" spans="1:8" ht="13.5" x14ac:dyDescent="0.25">
      <c r="A321" s="3">
        <f>TITRES_STAT!B324</f>
        <v>42772</v>
      </c>
      <c r="B321" s="5">
        <f>TITRES_STAT!C324</f>
        <v>0.55000000000000004</v>
      </c>
      <c r="C321" s="5">
        <f>TITRES_STAT!D324</f>
        <v>0.55000000000000004</v>
      </c>
      <c r="D321" s="5">
        <f>TITRES_STAT!E324</f>
        <v>13635</v>
      </c>
      <c r="E321" s="2">
        <f t="shared" si="16"/>
        <v>1199501</v>
      </c>
      <c r="F321" s="5" t="str">
        <f t="shared" si="19"/>
        <v>BEARISH</v>
      </c>
      <c r="G321" s="5" t="str">
        <f t="shared" si="18"/>
        <v>NEUTRAL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0.54</v>
      </c>
      <c r="C322" s="5">
        <f>TITRES_STAT!D325</f>
        <v>0.54</v>
      </c>
      <c r="D322" s="5">
        <f>TITRES_STAT!E325</f>
        <v>1696</v>
      </c>
      <c r="E322" s="2">
        <f t="shared" si="16"/>
        <v>1197805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CONFIRMED BEARISH</v>
      </c>
    </row>
    <row r="323" spans="1:8" ht="13.5" x14ac:dyDescent="0.25">
      <c r="A323" s="3">
        <f>TITRES_STAT!B326</f>
        <v>42774</v>
      </c>
      <c r="B323" s="5">
        <f>TITRES_STAT!C326</f>
        <v>0.55000000000000004</v>
      </c>
      <c r="C323" s="5">
        <f>TITRES_STAT!D326</f>
        <v>0.55000000000000004</v>
      </c>
      <c r="D323" s="5">
        <f>TITRES_STAT!E326</f>
        <v>12002</v>
      </c>
      <c r="E323" s="2">
        <f t="shared" si="16"/>
        <v>1209807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0.54</v>
      </c>
      <c r="C324" s="5">
        <f>TITRES_STAT!D327</f>
        <v>0.54</v>
      </c>
      <c r="D324" s="5">
        <f>TITRES_STAT!E327</f>
        <v>14220</v>
      </c>
      <c r="E324" s="2">
        <f t="shared" ref="E324:E387" si="20">IF(B324&gt;B323, E323+D324, IF(B324&lt;B323, E323-D324, E323))</f>
        <v>1195587</v>
      </c>
      <c r="F324" s="5" t="str">
        <f t="shared" si="19"/>
        <v>BEARISH</v>
      </c>
      <c r="G324" s="5" t="str">
        <f t="shared" si="18"/>
        <v>NEUTRAL</v>
      </c>
      <c r="H324" s="5" t="str">
        <f t="shared" si="17"/>
        <v>CONFIRMED BEARISH</v>
      </c>
    </row>
    <row r="325" spans="1:8" ht="13.5" x14ac:dyDescent="0.25">
      <c r="A325" s="3">
        <f>TITRES_STAT!B328</f>
        <v>42776</v>
      </c>
      <c r="B325" s="5">
        <f>TITRES_STAT!C328</f>
        <v>0.54</v>
      </c>
      <c r="C325" s="5">
        <f>TITRES_STAT!D328</f>
        <v>0.54</v>
      </c>
      <c r="D325" s="5">
        <f>TITRES_STAT!E328</f>
        <v>17679</v>
      </c>
      <c r="E325" s="2">
        <f t="shared" si="20"/>
        <v>1195587</v>
      </c>
      <c r="F325" s="5" t="str">
        <f t="shared" si="19"/>
        <v>BEARISH</v>
      </c>
      <c r="G325" s="5" t="str">
        <f t="shared" si="18"/>
        <v>NEUTRAL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0.54</v>
      </c>
      <c r="C326" s="5">
        <f>TITRES_STAT!D329</f>
        <v>0.54</v>
      </c>
      <c r="D326" s="5">
        <f>TITRES_STAT!E329</f>
        <v>5757</v>
      </c>
      <c r="E326" s="2">
        <f t="shared" si="20"/>
        <v>1195587</v>
      </c>
      <c r="F326" s="5" t="str">
        <f t="shared" si="19"/>
        <v>BEARISH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0.54</v>
      </c>
      <c r="C327" s="5">
        <f>TITRES_STAT!D330</f>
        <v>0.54</v>
      </c>
      <c r="D327" s="5">
        <f>TITRES_STAT!E330</f>
        <v>5757</v>
      </c>
      <c r="E327" s="2">
        <f t="shared" si="20"/>
        <v>1195587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NEUTRAL</v>
      </c>
    </row>
    <row r="328" spans="1:8" ht="13.5" x14ac:dyDescent="0.25">
      <c r="A328" s="3">
        <f>TITRES_STAT!B331</f>
        <v>42781</v>
      </c>
      <c r="B328" s="5">
        <f>TITRES_STAT!C331</f>
        <v>0.54</v>
      </c>
      <c r="C328" s="5">
        <f>TITRES_STAT!D331</f>
        <v>0.54</v>
      </c>
      <c r="D328" s="5">
        <f>TITRES_STAT!E331</f>
        <v>891</v>
      </c>
      <c r="E328" s="2">
        <f t="shared" si="20"/>
        <v>1195587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0.54</v>
      </c>
      <c r="C329" s="5">
        <f>TITRES_STAT!D332</f>
        <v>0.54</v>
      </c>
      <c r="D329" s="5">
        <f>TITRES_STAT!E332</f>
        <v>0</v>
      </c>
      <c r="E329" s="2">
        <f t="shared" si="20"/>
        <v>1195587</v>
      </c>
      <c r="F329" s="5" t="str">
        <f t="shared" si="23"/>
        <v>NEUTRAL</v>
      </c>
      <c r="G329" s="5" t="str">
        <f t="shared" si="22"/>
        <v>NEUTRAL</v>
      </c>
      <c r="H329" s="5" t="str">
        <f t="shared" si="21"/>
        <v>NEUTRAL</v>
      </c>
    </row>
    <row r="330" spans="1:8" ht="13.5" x14ac:dyDescent="0.25">
      <c r="A330" s="3">
        <f>TITRES_STAT!B333</f>
        <v>42783</v>
      </c>
      <c r="B330" s="5">
        <f>TITRES_STAT!C333</f>
        <v>0.54</v>
      </c>
      <c r="C330" s="5">
        <f>TITRES_STAT!D333</f>
        <v>0.54</v>
      </c>
      <c r="D330" s="5">
        <f>TITRES_STAT!E333</f>
        <v>8002</v>
      </c>
      <c r="E330" s="2">
        <f t="shared" si="20"/>
        <v>1195587</v>
      </c>
      <c r="F330" s="5" t="str">
        <f t="shared" si="23"/>
        <v>NEUTRAL</v>
      </c>
      <c r="G330" s="5" t="str">
        <f t="shared" si="22"/>
        <v>NEUTRAL</v>
      </c>
      <c r="H330" s="5" t="str">
        <f t="shared" si="21"/>
        <v>NEUTRAL</v>
      </c>
    </row>
    <row r="331" spans="1:8" ht="13.5" x14ac:dyDescent="0.25">
      <c r="A331" s="3">
        <f>TITRES_STAT!B334</f>
        <v>42786</v>
      </c>
      <c r="B331" s="5">
        <f>TITRES_STAT!C334</f>
        <v>0.53</v>
      </c>
      <c r="C331" s="5">
        <f>TITRES_STAT!D334</f>
        <v>0.53</v>
      </c>
      <c r="D331" s="5">
        <f>TITRES_STAT!E334</f>
        <v>12746</v>
      </c>
      <c r="E331" s="2">
        <f t="shared" si="20"/>
        <v>1182841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0.53</v>
      </c>
      <c r="C332" s="5">
        <f>TITRES_STAT!D335</f>
        <v>0.53</v>
      </c>
      <c r="D332" s="5">
        <f>TITRES_STAT!E335</f>
        <v>41672</v>
      </c>
      <c r="E332" s="2">
        <f t="shared" si="20"/>
        <v>1182841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0.53</v>
      </c>
      <c r="C333" s="5">
        <f>TITRES_STAT!D336</f>
        <v>0.53</v>
      </c>
      <c r="D333" s="5">
        <f>TITRES_STAT!E336</f>
        <v>1360</v>
      </c>
      <c r="E333" s="2">
        <f t="shared" si="20"/>
        <v>1182841</v>
      </c>
      <c r="F333" s="5" t="str">
        <f t="shared" si="23"/>
        <v>BEARISH</v>
      </c>
      <c r="G333" s="5" t="str">
        <f t="shared" si="22"/>
        <v>NEUTRAL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0.53</v>
      </c>
      <c r="C334" s="5">
        <f>TITRES_STAT!D337</f>
        <v>0.53</v>
      </c>
      <c r="D334" s="5">
        <f>TITRES_STAT!E337</f>
        <v>22593</v>
      </c>
      <c r="E334" s="2">
        <f t="shared" si="20"/>
        <v>1182841</v>
      </c>
      <c r="F334" s="5" t="str">
        <f t="shared" si="23"/>
        <v>BEARISH</v>
      </c>
      <c r="G334" s="5" t="str">
        <f t="shared" si="22"/>
        <v>NEUTRAL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0.54</v>
      </c>
      <c r="C335" s="5">
        <f>TITRES_STAT!D338</f>
        <v>0.54</v>
      </c>
      <c r="D335" s="5">
        <f>TITRES_STAT!E338</f>
        <v>31803</v>
      </c>
      <c r="E335" s="2">
        <f t="shared" si="20"/>
        <v>1214644</v>
      </c>
      <c r="F335" s="5" t="str">
        <f t="shared" si="23"/>
        <v>BULLISH</v>
      </c>
      <c r="G335" s="5" t="str">
        <f t="shared" si="22"/>
        <v>NEUTRAL</v>
      </c>
      <c r="H335" s="5" t="str">
        <f t="shared" si="21"/>
        <v>NEUTRAL</v>
      </c>
    </row>
    <row r="336" spans="1:8" ht="13.5" x14ac:dyDescent="0.25">
      <c r="A336" s="3">
        <f>TITRES_STAT!B339</f>
        <v>42793</v>
      </c>
      <c r="B336" s="5">
        <f>TITRES_STAT!C339</f>
        <v>0.54</v>
      </c>
      <c r="C336" s="5">
        <f>TITRES_STAT!D339</f>
        <v>0.54</v>
      </c>
      <c r="D336" s="5">
        <f>TITRES_STAT!E339</f>
        <v>25060</v>
      </c>
      <c r="E336" s="2">
        <f t="shared" si="20"/>
        <v>1214644</v>
      </c>
      <c r="F336" s="5" t="str">
        <f t="shared" si="23"/>
        <v>BULLISH</v>
      </c>
      <c r="G336" s="5" t="str">
        <f t="shared" si="22"/>
        <v>STRONG</v>
      </c>
      <c r="H336" s="5" t="str">
        <f t="shared" si="21"/>
        <v>CONFIRMED BULLISH</v>
      </c>
    </row>
    <row r="337" spans="1:8" ht="13.5" x14ac:dyDescent="0.25">
      <c r="A337" s="3">
        <f>TITRES_STAT!B340</f>
        <v>42794</v>
      </c>
      <c r="B337" s="5">
        <f>TITRES_STAT!C340</f>
        <v>0.54</v>
      </c>
      <c r="C337" s="5">
        <f>TITRES_STAT!D340</f>
        <v>0.54</v>
      </c>
      <c r="D337" s="5">
        <f>TITRES_STAT!E340</f>
        <v>27363</v>
      </c>
      <c r="E337" s="2">
        <f t="shared" si="20"/>
        <v>1214644</v>
      </c>
      <c r="F337" s="5" t="str">
        <f t="shared" si="23"/>
        <v>BULLISH</v>
      </c>
      <c r="G337" s="5" t="str">
        <f t="shared" si="22"/>
        <v>STRONG</v>
      </c>
      <c r="H337" s="5" t="str">
        <f t="shared" si="21"/>
        <v>CONFIRMED BULLISH</v>
      </c>
    </row>
    <row r="338" spans="1:8" ht="13.5" x14ac:dyDescent="0.25">
      <c r="A338" s="3">
        <f>TITRES_STAT!B341</f>
        <v>42795</v>
      </c>
      <c r="B338" s="5">
        <f>TITRES_STAT!C341</f>
        <v>0.54</v>
      </c>
      <c r="C338" s="5">
        <f>TITRES_STAT!D341</f>
        <v>0.54</v>
      </c>
      <c r="D338" s="5">
        <f>TITRES_STAT!E341</f>
        <v>3512</v>
      </c>
      <c r="E338" s="2">
        <f t="shared" si="20"/>
        <v>1214644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0.54</v>
      </c>
      <c r="C339" s="5">
        <f>TITRES_STAT!D342</f>
        <v>0.54</v>
      </c>
      <c r="D339" s="5">
        <f>TITRES_STAT!E342</f>
        <v>6950</v>
      </c>
      <c r="E339" s="2">
        <f t="shared" si="20"/>
        <v>1214644</v>
      </c>
      <c r="F339" s="5" t="str">
        <f t="shared" si="23"/>
        <v>BULLISH</v>
      </c>
      <c r="G339" s="5" t="str">
        <f t="shared" si="22"/>
        <v>STRONG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0.53</v>
      </c>
      <c r="C340" s="5">
        <f>TITRES_STAT!D343</f>
        <v>0.53</v>
      </c>
      <c r="D340" s="5">
        <f>TITRES_STAT!E343</f>
        <v>34009</v>
      </c>
      <c r="E340" s="2">
        <f t="shared" si="20"/>
        <v>1180635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0.54</v>
      </c>
      <c r="C341" s="5">
        <f>TITRES_STAT!D344</f>
        <v>0.54</v>
      </c>
      <c r="D341" s="5">
        <f>TITRES_STAT!E344</f>
        <v>14413</v>
      </c>
      <c r="E341" s="2">
        <f t="shared" si="20"/>
        <v>1195048</v>
      </c>
      <c r="F341" s="5" t="str">
        <f t="shared" si="23"/>
        <v>BEARISH</v>
      </c>
      <c r="G341" s="5" t="str">
        <f t="shared" si="22"/>
        <v>NEUTRAL</v>
      </c>
      <c r="H341" s="5" t="str">
        <f t="shared" si="21"/>
        <v>NEUTRAL</v>
      </c>
    </row>
    <row r="342" spans="1:8" ht="13.5" x14ac:dyDescent="0.25">
      <c r="A342" s="3">
        <f>TITRES_STAT!B345</f>
        <v>42801</v>
      </c>
      <c r="B342" s="5">
        <f>TITRES_STAT!C345</f>
        <v>0.55000000000000004</v>
      </c>
      <c r="C342" s="5">
        <f>TITRES_STAT!D345</f>
        <v>0.55000000000000004</v>
      </c>
      <c r="D342" s="5">
        <f>TITRES_STAT!E345</f>
        <v>13184</v>
      </c>
      <c r="E342" s="2">
        <f t="shared" si="20"/>
        <v>1208232</v>
      </c>
      <c r="F342" s="5" t="str">
        <f t="shared" si="23"/>
        <v>BEARISH</v>
      </c>
      <c r="G342" s="5" t="str">
        <f t="shared" si="22"/>
        <v>NEUTRAL</v>
      </c>
      <c r="H342" s="5" t="str">
        <f t="shared" si="21"/>
        <v>BEARISH DIVERGENCE</v>
      </c>
    </row>
    <row r="343" spans="1:8" ht="13.5" x14ac:dyDescent="0.25">
      <c r="A343" s="3">
        <f>TITRES_STAT!B346</f>
        <v>42802</v>
      </c>
      <c r="B343" s="5">
        <f>TITRES_STAT!C346</f>
        <v>0.54</v>
      </c>
      <c r="C343" s="5">
        <f>TITRES_STAT!D346</f>
        <v>0.54</v>
      </c>
      <c r="D343" s="5">
        <f>TITRES_STAT!E346</f>
        <v>2000</v>
      </c>
      <c r="E343" s="2">
        <f t="shared" si="20"/>
        <v>1206232</v>
      </c>
      <c r="F343" s="5" t="str">
        <f t="shared" si="23"/>
        <v>BEARISH</v>
      </c>
      <c r="G343" s="5" t="str">
        <f t="shared" si="22"/>
        <v>NEUTRAL</v>
      </c>
      <c r="H343" s="5" t="str">
        <f t="shared" si="21"/>
        <v>NEUTRAL</v>
      </c>
    </row>
    <row r="344" spans="1:8" ht="13.5" x14ac:dyDescent="0.25">
      <c r="A344" s="3">
        <f>TITRES_STAT!B347</f>
        <v>42803</v>
      </c>
      <c r="B344" s="5">
        <f>TITRES_STAT!C347</f>
        <v>0.54</v>
      </c>
      <c r="C344" s="5">
        <f>TITRES_STAT!D347</f>
        <v>0.54</v>
      </c>
      <c r="D344" s="5">
        <f>TITRES_STAT!E347</f>
        <v>115045</v>
      </c>
      <c r="E344" s="2">
        <f t="shared" si="20"/>
        <v>1206232</v>
      </c>
      <c r="F344" s="5" t="str">
        <f t="shared" si="23"/>
        <v>BEARISH</v>
      </c>
      <c r="G344" s="5" t="str">
        <f t="shared" si="22"/>
        <v>NEUTRAL</v>
      </c>
      <c r="H344" s="5" t="str">
        <f t="shared" si="21"/>
        <v>NEUTRAL</v>
      </c>
    </row>
    <row r="345" spans="1:8" ht="13.5" x14ac:dyDescent="0.25">
      <c r="A345" s="3">
        <f>TITRES_STAT!B348</f>
        <v>42804</v>
      </c>
      <c r="B345" s="5">
        <f>TITRES_STAT!C348</f>
        <v>0.53</v>
      </c>
      <c r="C345" s="5">
        <f>TITRES_STAT!D348</f>
        <v>0.53</v>
      </c>
      <c r="D345" s="5">
        <f>TITRES_STAT!E348</f>
        <v>20669</v>
      </c>
      <c r="E345" s="2">
        <f t="shared" si="20"/>
        <v>1185563</v>
      </c>
      <c r="F345" s="5" t="str">
        <f t="shared" si="23"/>
        <v>BULLISH</v>
      </c>
      <c r="G345" s="5" t="str">
        <f t="shared" si="22"/>
        <v>NEUTRAL</v>
      </c>
      <c r="H345" s="5" t="str">
        <f t="shared" si="21"/>
        <v>NEUTRAL</v>
      </c>
    </row>
    <row r="346" spans="1:8" ht="13.5" x14ac:dyDescent="0.25">
      <c r="A346" s="3">
        <f>TITRES_STAT!B349</f>
        <v>42807</v>
      </c>
      <c r="B346" s="5">
        <f>TITRES_STAT!C349</f>
        <v>0.53</v>
      </c>
      <c r="C346" s="5">
        <f>TITRES_STAT!D349</f>
        <v>0.53</v>
      </c>
      <c r="D346" s="5">
        <f>TITRES_STAT!E349</f>
        <v>404</v>
      </c>
      <c r="E346" s="2">
        <f t="shared" si="20"/>
        <v>1185563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0.53</v>
      </c>
      <c r="C347" s="5">
        <f>TITRES_STAT!D350</f>
        <v>0.53</v>
      </c>
      <c r="D347" s="5">
        <f>TITRES_STAT!E350</f>
        <v>31821</v>
      </c>
      <c r="E347" s="2">
        <f t="shared" si="20"/>
        <v>1185563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0.53</v>
      </c>
      <c r="C348" s="5">
        <f>TITRES_STAT!D351</f>
        <v>0.53</v>
      </c>
      <c r="D348" s="5">
        <f>TITRES_STAT!E351</f>
        <v>23739</v>
      </c>
      <c r="E348" s="2">
        <f t="shared" si="20"/>
        <v>1185563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0.53</v>
      </c>
      <c r="C349" s="5">
        <f>TITRES_STAT!D352</f>
        <v>0.53</v>
      </c>
      <c r="D349" s="5">
        <f>TITRES_STAT!E352</f>
        <v>7990</v>
      </c>
      <c r="E349" s="2">
        <f t="shared" si="20"/>
        <v>1185563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0.53</v>
      </c>
      <c r="C350" s="5">
        <f>TITRES_STAT!D353</f>
        <v>0.53</v>
      </c>
      <c r="D350" s="5">
        <f>TITRES_STAT!E353</f>
        <v>29597</v>
      </c>
      <c r="E350" s="2">
        <f t="shared" si="20"/>
        <v>1185563</v>
      </c>
      <c r="F350" s="5" t="str">
        <f t="shared" si="23"/>
        <v>NEUTRAL</v>
      </c>
      <c r="G350" s="5" t="str">
        <f t="shared" si="22"/>
        <v>NEUTRAL</v>
      </c>
      <c r="H350" s="5" t="str">
        <f t="shared" si="21"/>
        <v>NEUTRAL</v>
      </c>
    </row>
    <row r="351" spans="1:8" ht="13.5" x14ac:dyDescent="0.25">
      <c r="A351" s="3">
        <f>TITRES_STAT!B354</f>
        <v>42815</v>
      </c>
      <c r="B351" s="5">
        <f>TITRES_STAT!C354</f>
        <v>0.53</v>
      </c>
      <c r="C351" s="5">
        <f>TITRES_STAT!D354</f>
        <v>0.53</v>
      </c>
      <c r="D351" s="5">
        <f>TITRES_STAT!E354</f>
        <v>1001</v>
      </c>
      <c r="E351" s="2">
        <f t="shared" si="20"/>
        <v>1185563</v>
      </c>
      <c r="F351" s="5" t="str">
        <f t="shared" si="23"/>
        <v>NEUTRAL</v>
      </c>
      <c r="G351" s="5" t="str">
        <f t="shared" si="22"/>
        <v>NEUTRAL</v>
      </c>
      <c r="H351" s="5" t="str">
        <f t="shared" si="21"/>
        <v>NEUTRAL</v>
      </c>
    </row>
    <row r="352" spans="1:8" ht="13.5" x14ac:dyDescent="0.25">
      <c r="A352" s="3">
        <f>TITRES_STAT!B355</f>
        <v>42816</v>
      </c>
      <c r="B352" s="5">
        <f>TITRES_STAT!C355</f>
        <v>0.53</v>
      </c>
      <c r="C352" s="5">
        <f>TITRES_STAT!D355</f>
        <v>0.53</v>
      </c>
      <c r="D352" s="5">
        <f>TITRES_STAT!E355</f>
        <v>10120</v>
      </c>
      <c r="E352" s="2">
        <f t="shared" si="20"/>
        <v>1185563</v>
      </c>
      <c r="F352" s="5" t="str">
        <f t="shared" si="23"/>
        <v>NEUTRAL</v>
      </c>
      <c r="G352" s="5" t="str">
        <f t="shared" si="22"/>
        <v>NEUTRAL</v>
      </c>
      <c r="H352" s="5" t="str">
        <f t="shared" si="21"/>
        <v>NEUTRAL</v>
      </c>
    </row>
    <row r="353" spans="1:8" ht="13.5" x14ac:dyDescent="0.25">
      <c r="A353" s="3">
        <f>TITRES_STAT!B356</f>
        <v>42817</v>
      </c>
      <c r="B353" s="5">
        <f>TITRES_STAT!C356</f>
        <v>0.53</v>
      </c>
      <c r="C353" s="5">
        <f>TITRES_STAT!D356</f>
        <v>0.53</v>
      </c>
      <c r="D353" s="5">
        <f>TITRES_STAT!E356</f>
        <v>16798</v>
      </c>
      <c r="E353" s="2">
        <f t="shared" si="20"/>
        <v>1185563</v>
      </c>
      <c r="F353" s="5" t="str">
        <f t="shared" si="23"/>
        <v>NEUTRAL</v>
      </c>
      <c r="G353" s="5" t="str">
        <f t="shared" si="22"/>
        <v>NEUTRAL</v>
      </c>
      <c r="H353" s="5" t="str">
        <f t="shared" si="21"/>
        <v>NEUTRAL</v>
      </c>
    </row>
    <row r="354" spans="1:8" ht="13.5" x14ac:dyDescent="0.25">
      <c r="A354" s="3">
        <f>TITRES_STAT!B357</f>
        <v>42818</v>
      </c>
      <c r="B354" s="5">
        <f>TITRES_STAT!C357</f>
        <v>0.53</v>
      </c>
      <c r="C354" s="5">
        <f>TITRES_STAT!D357</f>
        <v>0.53</v>
      </c>
      <c r="D354" s="5">
        <f>TITRES_STAT!E357</f>
        <v>1905</v>
      </c>
      <c r="E354" s="2">
        <f t="shared" si="20"/>
        <v>1185563</v>
      </c>
      <c r="F354" s="5" t="str">
        <f t="shared" si="23"/>
        <v>NEUTRAL</v>
      </c>
      <c r="G354" s="5" t="str">
        <f t="shared" si="22"/>
        <v>NEUTRAL</v>
      </c>
      <c r="H354" s="5" t="str">
        <f t="shared" si="21"/>
        <v>NEUTRAL</v>
      </c>
    </row>
    <row r="355" spans="1:8" ht="13.5" x14ac:dyDescent="0.25">
      <c r="A355" s="3">
        <f>TITRES_STAT!B358</f>
        <v>42821</v>
      </c>
      <c r="B355" s="5">
        <f>TITRES_STAT!C358</f>
        <v>0.53</v>
      </c>
      <c r="C355" s="5">
        <f>TITRES_STAT!D358</f>
        <v>0.53</v>
      </c>
      <c r="D355" s="5">
        <f>TITRES_STAT!E358</f>
        <v>5149</v>
      </c>
      <c r="E355" s="2">
        <f t="shared" si="20"/>
        <v>1185563</v>
      </c>
      <c r="F355" s="5" t="str">
        <f t="shared" si="23"/>
        <v>NEUTRAL</v>
      </c>
      <c r="G355" s="5" t="str">
        <f t="shared" si="22"/>
        <v>NEUTRAL</v>
      </c>
      <c r="H355" s="5" t="str">
        <f t="shared" si="21"/>
        <v>NEUTRAL</v>
      </c>
    </row>
    <row r="356" spans="1:8" ht="13.5" x14ac:dyDescent="0.25">
      <c r="A356" s="3">
        <f>TITRES_STAT!B359</f>
        <v>42822</v>
      </c>
      <c r="B356" s="5">
        <f>TITRES_STAT!C359</f>
        <v>0.53</v>
      </c>
      <c r="C356" s="5">
        <f>TITRES_STAT!D359</f>
        <v>0.53</v>
      </c>
      <c r="D356" s="5">
        <f>TITRES_STAT!E359</f>
        <v>36913</v>
      </c>
      <c r="E356" s="2">
        <f t="shared" si="20"/>
        <v>1185563</v>
      </c>
      <c r="F356" s="5" t="str">
        <f t="shared" si="23"/>
        <v>NEUTRAL</v>
      </c>
      <c r="G356" s="5" t="str">
        <f t="shared" si="22"/>
        <v>NEUTRAL</v>
      </c>
      <c r="H356" s="5" t="str">
        <f t="shared" si="21"/>
        <v>NEUTRAL</v>
      </c>
    </row>
    <row r="357" spans="1:8" ht="13.5" x14ac:dyDescent="0.25">
      <c r="A357" s="3">
        <f>TITRES_STAT!B360</f>
        <v>42823</v>
      </c>
      <c r="B357" s="5">
        <f>TITRES_STAT!C360</f>
        <v>0.52</v>
      </c>
      <c r="C357" s="5">
        <f>TITRES_STAT!D360</f>
        <v>0.52</v>
      </c>
      <c r="D357" s="5">
        <f>TITRES_STAT!E360</f>
        <v>14246</v>
      </c>
      <c r="E357" s="2">
        <f t="shared" si="20"/>
        <v>1171317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0.52</v>
      </c>
      <c r="C358" s="5">
        <f>TITRES_STAT!D361</f>
        <v>0.52</v>
      </c>
      <c r="D358" s="5">
        <f>TITRES_STAT!E361</f>
        <v>2760</v>
      </c>
      <c r="E358" s="2">
        <f t="shared" si="20"/>
        <v>1171317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0.52</v>
      </c>
      <c r="C359" s="5">
        <f>TITRES_STAT!D362</f>
        <v>0.52</v>
      </c>
      <c r="D359" s="5">
        <f>TITRES_STAT!E362</f>
        <v>38939</v>
      </c>
      <c r="E359" s="2">
        <f t="shared" si="20"/>
        <v>1171317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0.52</v>
      </c>
      <c r="C360" s="5">
        <f>TITRES_STAT!D363</f>
        <v>0.52</v>
      </c>
      <c r="D360" s="5">
        <f>TITRES_STAT!E363</f>
        <v>31050</v>
      </c>
      <c r="E360" s="2">
        <f t="shared" si="20"/>
        <v>1171317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0.52</v>
      </c>
      <c r="C361" s="5">
        <f>TITRES_STAT!D364</f>
        <v>0.52</v>
      </c>
      <c r="D361" s="5">
        <f>TITRES_STAT!E364</f>
        <v>19823</v>
      </c>
      <c r="E361" s="2">
        <f t="shared" si="20"/>
        <v>1171317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0.52</v>
      </c>
      <c r="C362" s="5">
        <f>TITRES_STAT!D365</f>
        <v>0.52</v>
      </c>
      <c r="D362" s="5">
        <f>TITRES_STAT!E365</f>
        <v>18798</v>
      </c>
      <c r="E362" s="2">
        <f t="shared" si="20"/>
        <v>1171317</v>
      </c>
      <c r="F362" s="5" t="str">
        <f t="shared" si="23"/>
        <v>NEUTRAL</v>
      </c>
      <c r="G362" s="5" t="str">
        <f t="shared" si="22"/>
        <v>NEUTRAL</v>
      </c>
      <c r="H362" s="5" t="str">
        <f t="shared" si="21"/>
        <v>NEUTRAL</v>
      </c>
    </row>
    <row r="363" spans="1:8" ht="13.5" x14ac:dyDescent="0.25">
      <c r="A363" s="3">
        <f>TITRES_STAT!B366</f>
        <v>42831</v>
      </c>
      <c r="B363" s="5">
        <f>TITRES_STAT!C366</f>
        <v>0.51</v>
      </c>
      <c r="C363" s="5">
        <f>TITRES_STAT!D366</f>
        <v>0.51</v>
      </c>
      <c r="D363" s="5">
        <f>TITRES_STAT!E366</f>
        <v>16955</v>
      </c>
      <c r="E363" s="2">
        <f t="shared" si="20"/>
        <v>1154362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0.52</v>
      </c>
      <c r="C364" s="5">
        <f>TITRES_STAT!D367</f>
        <v>0.52</v>
      </c>
      <c r="D364" s="5">
        <f>TITRES_STAT!E367</f>
        <v>47080</v>
      </c>
      <c r="E364" s="2">
        <f t="shared" si="20"/>
        <v>1201442</v>
      </c>
      <c r="F364" s="5" t="str">
        <f t="shared" si="23"/>
        <v>BULLISH</v>
      </c>
      <c r="G364" s="5" t="str">
        <f t="shared" si="22"/>
        <v>STRONG</v>
      </c>
      <c r="H364" s="5" t="str">
        <f t="shared" si="21"/>
        <v>NEUTRAL</v>
      </c>
    </row>
    <row r="365" spans="1:8" ht="13.5" x14ac:dyDescent="0.25">
      <c r="A365" s="3">
        <f>TITRES_STAT!B368</f>
        <v>42835</v>
      </c>
      <c r="B365" s="5">
        <f>TITRES_STAT!C368</f>
        <v>0.52</v>
      </c>
      <c r="C365" s="5">
        <f>TITRES_STAT!D368</f>
        <v>0.52</v>
      </c>
      <c r="D365" s="5">
        <f>TITRES_STAT!E368</f>
        <v>7325</v>
      </c>
      <c r="E365" s="2">
        <f t="shared" si="20"/>
        <v>1201442</v>
      </c>
      <c r="F365" s="5" t="str">
        <f t="shared" si="23"/>
        <v>BULLISH</v>
      </c>
      <c r="G365" s="5" t="str">
        <f t="shared" si="22"/>
        <v>STRONG</v>
      </c>
      <c r="H365" s="5" t="str">
        <f t="shared" si="21"/>
        <v>NEUTRAL</v>
      </c>
    </row>
    <row r="366" spans="1:8" ht="13.5" x14ac:dyDescent="0.25">
      <c r="A366" s="3">
        <f>TITRES_STAT!B369</f>
        <v>42836</v>
      </c>
      <c r="B366" s="5">
        <f>TITRES_STAT!C369</f>
        <v>0.52</v>
      </c>
      <c r="C366" s="5">
        <f>TITRES_STAT!D369</f>
        <v>0.52</v>
      </c>
      <c r="D366" s="5">
        <f>TITRES_STAT!E369</f>
        <v>13480</v>
      </c>
      <c r="E366" s="2">
        <f t="shared" si="20"/>
        <v>1201442</v>
      </c>
      <c r="F366" s="5" t="str">
        <f t="shared" si="23"/>
        <v>BULLISH</v>
      </c>
      <c r="G366" s="5" t="str">
        <f t="shared" si="22"/>
        <v>STRONG</v>
      </c>
      <c r="H366" s="5" t="str">
        <f t="shared" si="21"/>
        <v>NEUTRAL</v>
      </c>
    </row>
    <row r="367" spans="1:8" ht="13.5" x14ac:dyDescent="0.25">
      <c r="A367" s="3">
        <f>TITRES_STAT!B370</f>
        <v>42837</v>
      </c>
      <c r="B367" s="5">
        <f>TITRES_STAT!C370</f>
        <v>0.51</v>
      </c>
      <c r="C367" s="5">
        <f>TITRES_STAT!D370</f>
        <v>0.51</v>
      </c>
      <c r="D367" s="5">
        <f>TITRES_STAT!E370</f>
        <v>13900</v>
      </c>
      <c r="E367" s="2">
        <f t="shared" si="20"/>
        <v>1187542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BULLISH DIVERGENCE</v>
      </c>
    </row>
    <row r="368" spans="1:8" ht="13.5" x14ac:dyDescent="0.25">
      <c r="A368" s="3">
        <f>TITRES_STAT!B371</f>
        <v>42838</v>
      </c>
      <c r="B368" s="5">
        <f>TITRES_STAT!C371</f>
        <v>0.51</v>
      </c>
      <c r="C368" s="5">
        <f>TITRES_STAT!D371</f>
        <v>0.51</v>
      </c>
      <c r="D368" s="5">
        <f>TITRES_STAT!E371</f>
        <v>4270</v>
      </c>
      <c r="E368" s="2">
        <f t="shared" si="20"/>
        <v>1187542</v>
      </c>
      <c r="F368" s="5" t="str">
        <f t="shared" si="23"/>
        <v>BULLISH</v>
      </c>
      <c r="G368" s="5" t="str">
        <f t="shared" si="22"/>
        <v>STRONG</v>
      </c>
      <c r="H368" s="5" t="str">
        <f t="shared" si="21"/>
        <v>NEUTRAL</v>
      </c>
    </row>
    <row r="369" spans="1:8" ht="13.5" x14ac:dyDescent="0.25">
      <c r="A369" s="3">
        <f>TITRES_STAT!B372</f>
        <v>42839</v>
      </c>
      <c r="B369" s="5">
        <f>TITRES_STAT!C372</f>
        <v>0.51</v>
      </c>
      <c r="C369" s="5">
        <f>TITRES_STAT!D372</f>
        <v>0.51</v>
      </c>
      <c r="D369" s="5">
        <f>TITRES_STAT!E372</f>
        <v>29391</v>
      </c>
      <c r="E369" s="2">
        <f t="shared" si="20"/>
        <v>1187542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0.51</v>
      </c>
      <c r="C370" s="5">
        <f>TITRES_STAT!D373</f>
        <v>0.51</v>
      </c>
      <c r="D370" s="5">
        <f>TITRES_STAT!E373</f>
        <v>8363</v>
      </c>
      <c r="E370" s="2">
        <f t="shared" si="20"/>
        <v>1187542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0.5</v>
      </c>
      <c r="C371" s="5">
        <f>TITRES_STAT!D374</f>
        <v>0.5</v>
      </c>
      <c r="D371" s="5">
        <f>TITRES_STAT!E374</f>
        <v>36368</v>
      </c>
      <c r="E371" s="2">
        <f t="shared" si="20"/>
        <v>1151174</v>
      </c>
      <c r="F371" s="5" t="str">
        <f t="shared" si="23"/>
        <v>BEARISH</v>
      </c>
      <c r="G371" s="5" t="str">
        <f t="shared" si="22"/>
        <v>WEAK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0.5</v>
      </c>
      <c r="C372" s="5">
        <f>TITRES_STAT!D375</f>
        <v>0.5</v>
      </c>
      <c r="D372" s="5">
        <f>TITRES_STAT!E375</f>
        <v>17505</v>
      </c>
      <c r="E372" s="2">
        <f t="shared" si="20"/>
        <v>1151174</v>
      </c>
      <c r="F372" s="5" t="str">
        <f t="shared" si="23"/>
        <v>BEARISH</v>
      </c>
      <c r="G372" s="5" t="str">
        <f t="shared" si="22"/>
        <v>WEAK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0.51</v>
      </c>
      <c r="C373" s="5">
        <f>TITRES_STAT!D376</f>
        <v>0.51</v>
      </c>
      <c r="D373" s="5">
        <f>TITRES_STAT!E376</f>
        <v>36103</v>
      </c>
      <c r="E373" s="2">
        <f t="shared" si="20"/>
        <v>1187277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NEUTRAL</v>
      </c>
    </row>
    <row r="374" spans="1:8" ht="13.5" x14ac:dyDescent="0.25">
      <c r="A374" s="3">
        <f>TITRES_STAT!B377</f>
        <v>42846</v>
      </c>
      <c r="B374" s="5">
        <f>TITRES_STAT!C377</f>
        <v>0.51</v>
      </c>
      <c r="C374" s="5">
        <f>TITRES_STAT!D377</f>
        <v>0.51</v>
      </c>
      <c r="D374" s="5">
        <f>TITRES_STAT!E377</f>
        <v>27780</v>
      </c>
      <c r="E374" s="2">
        <f t="shared" si="20"/>
        <v>1187277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NEUTRAL</v>
      </c>
    </row>
    <row r="375" spans="1:8" ht="13.5" x14ac:dyDescent="0.25">
      <c r="A375" s="3">
        <f>TITRES_STAT!B378</f>
        <v>42849</v>
      </c>
      <c r="B375" s="5">
        <f>TITRES_STAT!C378</f>
        <v>0.5</v>
      </c>
      <c r="C375" s="5">
        <f>TITRES_STAT!D378</f>
        <v>0.5</v>
      </c>
      <c r="D375" s="5">
        <f>TITRES_STAT!E378</f>
        <v>28865</v>
      </c>
      <c r="E375" s="2">
        <f t="shared" si="20"/>
        <v>1158412</v>
      </c>
      <c r="F375" s="5" t="str">
        <f t="shared" si="23"/>
        <v>BEARISH</v>
      </c>
      <c r="G375" s="5" t="str">
        <f t="shared" si="22"/>
        <v>WEAK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0.5</v>
      </c>
      <c r="C376" s="5">
        <f>TITRES_STAT!D379</f>
        <v>0.5</v>
      </c>
      <c r="D376" s="5">
        <f>TITRES_STAT!E379</f>
        <v>16441</v>
      </c>
      <c r="E376" s="2">
        <f t="shared" si="20"/>
        <v>1158412</v>
      </c>
      <c r="F376" s="5" t="str">
        <f t="shared" si="23"/>
        <v>BULLISH</v>
      </c>
      <c r="G376" s="5" t="str">
        <f t="shared" si="22"/>
        <v>NEUTRAL</v>
      </c>
      <c r="H376" s="5" t="str">
        <f t="shared" si="21"/>
        <v>NEUTRAL</v>
      </c>
    </row>
    <row r="377" spans="1:8" ht="13.5" x14ac:dyDescent="0.25">
      <c r="A377" s="3">
        <f>TITRES_STAT!B380</f>
        <v>42851</v>
      </c>
      <c r="B377" s="5">
        <f>TITRES_STAT!C380</f>
        <v>0.51</v>
      </c>
      <c r="C377" s="5">
        <f>TITRES_STAT!D380</f>
        <v>0.51</v>
      </c>
      <c r="D377" s="5">
        <f>TITRES_STAT!E380</f>
        <v>42094</v>
      </c>
      <c r="E377" s="2">
        <f t="shared" si="20"/>
        <v>1200506</v>
      </c>
      <c r="F377" s="5" t="str">
        <f t="shared" si="23"/>
        <v>BULLISH</v>
      </c>
      <c r="G377" s="5" t="str">
        <f t="shared" si="22"/>
        <v>STRONG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0.52</v>
      </c>
      <c r="C378" s="5">
        <f>TITRES_STAT!D381</f>
        <v>0.52</v>
      </c>
      <c r="D378" s="5">
        <f>TITRES_STAT!E381</f>
        <v>40074</v>
      </c>
      <c r="E378" s="2">
        <f t="shared" si="20"/>
        <v>1240580</v>
      </c>
      <c r="F378" s="5" t="str">
        <f t="shared" si="23"/>
        <v>BULLISH</v>
      </c>
      <c r="G378" s="5" t="str">
        <f t="shared" si="22"/>
        <v>STRONG</v>
      </c>
      <c r="H378" s="5" t="str">
        <f t="shared" si="21"/>
        <v>CONFIRMED BULLISH</v>
      </c>
    </row>
    <row r="379" spans="1:8" ht="13.5" x14ac:dyDescent="0.25">
      <c r="A379" s="3">
        <f>TITRES_STAT!B382</f>
        <v>42853</v>
      </c>
      <c r="B379" s="5">
        <f>TITRES_STAT!C382</f>
        <v>0.51</v>
      </c>
      <c r="C379" s="5">
        <f>TITRES_STAT!D382</f>
        <v>0.51</v>
      </c>
      <c r="D379" s="5">
        <f>TITRES_STAT!E382</f>
        <v>4602</v>
      </c>
      <c r="E379" s="2">
        <f t="shared" si="20"/>
        <v>1235978</v>
      </c>
      <c r="F379" s="5" t="str">
        <f t="shared" si="23"/>
        <v>BULLISH</v>
      </c>
      <c r="G379" s="5" t="str">
        <f t="shared" si="22"/>
        <v>STRONG</v>
      </c>
      <c r="H379" s="5" t="str">
        <f t="shared" si="21"/>
        <v>NEUTRAL</v>
      </c>
    </row>
    <row r="380" spans="1:8" ht="13.5" x14ac:dyDescent="0.25">
      <c r="A380" s="3">
        <f>TITRES_STAT!B383</f>
        <v>42857</v>
      </c>
      <c r="B380" s="5">
        <f>TITRES_STAT!C383</f>
        <v>0.51</v>
      </c>
      <c r="C380" s="5">
        <f>TITRES_STAT!D383</f>
        <v>0.51</v>
      </c>
      <c r="D380" s="5">
        <f>TITRES_STAT!E383</f>
        <v>30530</v>
      </c>
      <c r="E380" s="2">
        <f t="shared" si="20"/>
        <v>1235978</v>
      </c>
      <c r="F380" s="5" t="str">
        <f t="shared" si="23"/>
        <v>BULLISH</v>
      </c>
      <c r="G380" s="5" t="str">
        <f t="shared" si="22"/>
        <v>STRONG</v>
      </c>
      <c r="H380" s="5" t="str">
        <f t="shared" si="21"/>
        <v>CONFIRMED BULLISH</v>
      </c>
    </row>
    <row r="381" spans="1:8" ht="13.5" x14ac:dyDescent="0.25">
      <c r="A381" s="3">
        <f>TITRES_STAT!B384</f>
        <v>42858</v>
      </c>
      <c r="B381" s="5">
        <f>TITRES_STAT!C384</f>
        <v>0.51</v>
      </c>
      <c r="C381" s="5">
        <f>TITRES_STAT!D384</f>
        <v>0.51</v>
      </c>
      <c r="D381" s="5">
        <f>TITRES_STAT!E384</f>
        <v>15074</v>
      </c>
      <c r="E381" s="2">
        <f t="shared" si="20"/>
        <v>1235978</v>
      </c>
      <c r="F381" s="5" t="str">
        <f t="shared" si="23"/>
        <v>BULLISH</v>
      </c>
      <c r="G381" s="5" t="str">
        <f t="shared" si="22"/>
        <v>STRONG</v>
      </c>
      <c r="H381" s="5" t="str">
        <f t="shared" si="21"/>
        <v>CONFIRMED BULLISH</v>
      </c>
    </row>
    <row r="382" spans="1:8" ht="13.5" x14ac:dyDescent="0.25">
      <c r="A382" s="3">
        <f>TITRES_STAT!B385</f>
        <v>42859</v>
      </c>
      <c r="B382" s="5">
        <f>TITRES_STAT!C385</f>
        <v>0.5</v>
      </c>
      <c r="C382" s="5">
        <f>TITRES_STAT!D385</f>
        <v>0.5</v>
      </c>
      <c r="D382" s="5">
        <f>TITRES_STAT!E385</f>
        <v>14157</v>
      </c>
      <c r="E382" s="2">
        <f t="shared" si="20"/>
        <v>1221821</v>
      </c>
      <c r="F382" s="5" t="str">
        <f t="shared" si="23"/>
        <v>BULLISH</v>
      </c>
      <c r="G382" s="5" t="str">
        <f t="shared" si="22"/>
        <v>NEUTRAL</v>
      </c>
      <c r="H382" s="5" t="str">
        <f t="shared" si="21"/>
        <v>BULLISH DIVERGENCE</v>
      </c>
    </row>
    <row r="383" spans="1:8" ht="13.5" x14ac:dyDescent="0.25">
      <c r="A383" s="3">
        <f>TITRES_STAT!B386</f>
        <v>42860</v>
      </c>
      <c r="B383" s="5">
        <f>TITRES_STAT!C386</f>
        <v>0.5</v>
      </c>
      <c r="C383" s="5">
        <f>TITRES_STAT!D386</f>
        <v>0.5</v>
      </c>
      <c r="D383" s="5">
        <f>TITRES_STAT!E386</f>
        <v>29120</v>
      </c>
      <c r="E383" s="2">
        <f t="shared" si="20"/>
        <v>1221821</v>
      </c>
      <c r="F383" s="5" t="str">
        <f t="shared" si="23"/>
        <v>BEARISH</v>
      </c>
      <c r="G383" s="5" t="str">
        <f t="shared" si="22"/>
        <v>NEUTRAL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0.5</v>
      </c>
      <c r="C384" s="5">
        <f>TITRES_STAT!D387</f>
        <v>0.5</v>
      </c>
      <c r="D384" s="5">
        <f>TITRES_STAT!E387</f>
        <v>6665</v>
      </c>
      <c r="E384" s="2">
        <f t="shared" si="20"/>
        <v>1221821</v>
      </c>
      <c r="F384" s="5" t="str">
        <f t="shared" si="23"/>
        <v>BEARISH</v>
      </c>
      <c r="G384" s="5" t="str">
        <f t="shared" si="22"/>
        <v>NEUTRAL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0.5</v>
      </c>
      <c r="C385" s="5">
        <f>TITRES_STAT!D388</f>
        <v>0.5</v>
      </c>
      <c r="D385" s="5">
        <f>TITRES_STAT!E388</f>
        <v>25821</v>
      </c>
      <c r="E385" s="2">
        <f t="shared" si="20"/>
        <v>1221821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CONFIRMED BEARISH</v>
      </c>
    </row>
    <row r="386" spans="1:8" ht="13.5" x14ac:dyDescent="0.25">
      <c r="A386" s="3">
        <f>TITRES_STAT!B389</f>
        <v>42865</v>
      </c>
      <c r="B386" s="5">
        <f>TITRES_STAT!C389</f>
        <v>0.51</v>
      </c>
      <c r="C386" s="5">
        <f>TITRES_STAT!D389</f>
        <v>0.51</v>
      </c>
      <c r="D386" s="5">
        <f>TITRES_STAT!E389</f>
        <v>12071</v>
      </c>
      <c r="E386" s="2">
        <f t="shared" si="20"/>
        <v>1233892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NEUTRAL</v>
      </c>
    </row>
    <row r="387" spans="1:8" ht="13.5" x14ac:dyDescent="0.25">
      <c r="A387" s="3">
        <f>TITRES_STAT!B390</f>
        <v>42866</v>
      </c>
      <c r="B387" s="5">
        <f>TITRES_STAT!C390</f>
        <v>0.51</v>
      </c>
      <c r="C387" s="5">
        <f>TITRES_STAT!D390</f>
        <v>0.51</v>
      </c>
      <c r="D387" s="5">
        <f>TITRES_STAT!E390</f>
        <v>301</v>
      </c>
      <c r="E387" s="2">
        <f t="shared" si="20"/>
        <v>1233892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0.51</v>
      </c>
      <c r="C388" s="5">
        <f>TITRES_STAT!D391</f>
        <v>0.51</v>
      </c>
      <c r="D388" s="5">
        <f>TITRES_STAT!E391</f>
        <v>1001</v>
      </c>
      <c r="E388" s="2">
        <f t="shared" ref="E388:E451" si="24">IF(B388&gt;B387, E387+D388, IF(B388&lt;B387, E387-D388, E387))</f>
        <v>1233892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0.52</v>
      </c>
      <c r="C389" s="5">
        <f>TITRES_STAT!D392</f>
        <v>0.52</v>
      </c>
      <c r="D389" s="5">
        <f>TITRES_STAT!E392</f>
        <v>21002</v>
      </c>
      <c r="E389" s="2">
        <f t="shared" si="24"/>
        <v>1254894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0.51</v>
      </c>
      <c r="C390" s="5">
        <f>TITRES_STAT!D393</f>
        <v>0.51</v>
      </c>
      <c r="D390" s="5">
        <f>TITRES_STAT!E393</f>
        <v>6511</v>
      </c>
      <c r="E390" s="2">
        <f t="shared" si="24"/>
        <v>1248383</v>
      </c>
      <c r="F390" s="5" t="str">
        <f t="shared" si="23"/>
        <v>BULLISH</v>
      </c>
      <c r="G390" s="5" t="str">
        <f t="shared" si="22"/>
        <v>STRONG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0.5</v>
      </c>
      <c r="C391" s="5">
        <f>TITRES_STAT!D394</f>
        <v>0.5</v>
      </c>
      <c r="D391" s="5">
        <f>TITRES_STAT!E394</f>
        <v>28218</v>
      </c>
      <c r="E391" s="2">
        <f t="shared" si="24"/>
        <v>1220165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42873</v>
      </c>
      <c r="B392" s="5">
        <f>TITRES_STAT!C395</f>
        <v>0.51</v>
      </c>
      <c r="C392" s="5">
        <f>TITRES_STAT!D395</f>
        <v>0.51</v>
      </c>
      <c r="D392" s="5">
        <f>TITRES_STAT!E395</f>
        <v>71682</v>
      </c>
      <c r="E392" s="2">
        <f t="shared" si="24"/>
        <v>1291847</v>
      </c>
      <c r="F392" s="5" t="str">
        <f t="shared" ref="F392:F455" si="27">IF(E392&gt;E387,"BULLISH",IF(E392&lt;E387,"BEARISH","NEUTRAL"))</f>
        <v>BULLISH</v>
      </c>
      <c r="G392" s="5" t="str">
        <f t="shared" si="26"/>
        <v>STRONG</v>
      </c>
      <c r="H392" s="5" t="str">
        <f t="shared" si="25"/>
        <v>NEUTRAL</v>
      </c>
    </row>
    <row r="393" spans="1:8" ht="13.5" x14ac:dyDescent="0.25">
      <c r="A393" s="3">
        <f>TITRES_STAT!B396</f>
        <v>42874</v>
      </c>
      <c r="B393" s="5">
        <f>TITRES_STAT!C396</f>
        <v>0.5</v>
      </c>
      <c r="C393" s="5">
        <f>TITRES_STAT!D396</f>
        <v>0.5</v>
      </c>
      <c r="D393" s="5">
        <f>TITRES_STAT!E396</f>
        <v>4002</v>
      </c>
      <c r="E393" s="2">
        <f t="shared" si="24"/>
        <v>1287845</v>
      </c>
      <c r="F393" s="5" t="str">
        <f t="shared" si="27"/>
        <v>BULLISH</v>
      </c>
      <c r="G393" s="5" t="str">
        <f t="shared" si="26"/>
        <v>STRONG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0.49</v>
      </c>
      <c r="C394" s="5">
        <f>TITRES_STAT!D397</f>
        <v>0.49</v>
      </c>
      <c r="D394" s="5">
        <f>TITRES_STAT!E397</f>
        <v>39410</v>
      </c>
      <c r="E394" s="2">
        <f t="shared" si="24"/>
        <v>1248435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0.49</v>
      </c>
      <c r="C395" s="5">
        <f>TITRES_STAT!D398</f>
        <v>0.49</v>
      </c>
      <c r="D395" s="5">
        <f>TITRES_STAT!E398</f>
        <v>33038</v>
      </c>
      <c r="E395" s="2">
        <f t="shared" si="24"/>
        <v>1248435</v>
      </c>
      <c r="F395" s="5" t="str">
        <f t="shared" si="27"/>
        <v>BULLISH</v>
      </c>
      <c r="G395" s="5" t="str">
        <f t="shared" si="26"/>
        <v>NEUTRAL</v>
      </c>
      <c r="H395" s="5" t="str">
        <f t="shared" si="25"/>
        <v>BULLISH DIVERGENCE</v>
      </c>
    </row>
    <row r="396" spans="1:8" ht="13.5" x14ac:dyDescent="0.25">
      <c r="A396" s="3">
        <f>TITRES_STAT!B399</f>
        <v>42879</v>
      </c>
      <c r="B396" s="5">
        <f>TITRES_STAT!C399</f>
        <v>0.49</v>
      </c>
      <c r="C396" s="5">
        <f>TITRES_STAT!D399</f>
        <v>0.49</v>
      </c>
      <c r="D396" s="5">
        <f>TITRES_STAT!E399</f>
        <v>8005</v>
      </c>
      <c r="E396" s="2">
        <f t="shared" si="24"/>
        <v>1248435</v>
      </c>
      <c r="F396" s="5" t="str">
        <f t="shared" si="27"/>
        <v>BULLISH</v>
      </c>
      <c r="G396" s="5" t="str">
        <f t="shared" si="26"/>
        <v>STRONG</v>
      </c>
      <c r="H396" s="5" t="str">
        <f t="shared" si="25"/>
        <v>BULLISH DIVERGENCE</v>
      </c>
    </row>
    <row r="397" spans="1:8" ht="13.5" x14ac:dyDescent="0.25">
      <c r="A397" s="3">
        <f>TITRES_STAT!B400</f>
        <v>42880</v>
      </c>
      <c r="B397" s="5">
        <f>TITRES_STAT!C400</f>
        <v>0.49</v>
      </c>
      <c r="C397" s="5">
        <f>TITRES_STAT!D400</f>
        <v>0.49</v>
      </c>
      <c r="D397" s="5">
        <f>TITRES_STAT!E400</f>
        <v>53673</v>
      </c>
      <c r="E397" s="2">
        <f t="shared" si="24"/>
        <v>1248435</v>
      </c>
      <c r="F397" s="5" t="str">
        <f t="shared" si="27"/>
        <v>BEARISH</v>
      </c>
      <c r="G397" s="5" t="str">
        <f t="shared" si="26"/>
        <v>WEAK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0.49</v>
      </c>
      <c r="C398" s="5">
        <f>TITRES_STAT!D401</f>
        <v>0.49</v>
      </c>
      <c r="D398" s="5">
        <f>TITRES_STAT!E401</f>
        <v>10510</v>
      </c>
      <c r="E398" s="2">
        <f t="shared" si="24"/>
        <v>1248435</v>
      </c>
      <c r="F398" s="5" t="str">
        <f t="shared" si="27"/>
        <v>BEARISH</v>
      </c>
      <c r="G398" s="5" t="str">
        <f t="shared" si="26"/>
        <v>WEAK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0.5</v>
      </c>
      <c r="C399" s="5">
        <f>TITRES_STAT!D402</f>
        <v>0.5</v>
      </c>
      <c r="D399" s="5">
        <f>TITRES_STAT!E402</f>
        <v>5</v>
      </c>
      <c r="E399" s="2">
        <f t="shared" si="24"/>
        <v>1248440</v>
      </c>
      <c r="F399" s="5" t="str">
        <f t="shared" si="27"/>
        <v>BULLISH</v>
      </c>
      <c r="G399" s="5" t="str">
        <f t="shared" si="26"/>
        <v>NEUTRAL</v>
      </c>
      <c r="H399" s="5" t="str">
        <f t="shared" si="25"/>
        <v>CONFIRMED BULLISH</v>
      </c>
    </row>
    <row r="400" spans="1:8" ht="13.5" x14ac:dyDescent="0.25">
      <c r="A400" s="3">
        <f>TITRES_STAT!B403</f>
        <v>42885</v>
      </c>
      <c r="B400" s="5">
        <f>TITRES_STAT!C403</f>
        <v>0.49</v>
      </c>
      <c r="C400" s="5">
        <f>TITRES_STAT!D403</f>
        <v>0.49</v>
      </c>
      <c r="D400" s="5">
        <f>TITRES_STAT!E403</f>
        <v>1000</v>
      </c>
      <c r="E400" s="2">
        <f t="shared" si="24"/>
        <v>1247440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NEUTRAL</v>
      </c>
    </row>
    <row r="401" spans="1:8" ht="13.5" x14ac:dyDescent="0.25">
      <c r="A401" s="3">
        <f>TITRES_STAT!B404</f>
        <v>42886</v>
      </c>
      <c r="B401" s="5">
        <f>TITRES_STAT!C404</f>
        <v>0.49</v>
      </c>
      <c r="C401" s="5">
        <f>TITRES_STAT!D404</f>
        <v>0.49</v>
      </c>
      <c r="D401" s="5">
        <f>TITRES_STAT!E404</f>
        <v>5915</v>
      </c>
      <c r="E401" s="2">
        <f t="shared" si="24"/>
        <v>1247440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NEUTRAL</v>
      </c>
    </row>
    <row r="402" spans="1:8" ht="13.5" x14ac:dyDescent="0.25">
      <c r="A402" s="3">
        <f>TITRES_STAT!B405</f>
        <v>42887</v>
      </c>
      <c r="B402" s="5">
        <f>TITRES_STAT!C405</f>
        <v>0.49</v>
      </c>
      <c r="C402" s="5">
        <f>TITRES_STAT!D405</f>
        <v>0.49</v>
      </c>
      <c r="D402" s="5">
        <f>TITRES_STAT!E405</f>
        <v>17406</v>
      </c>
      <c r="E402" s="2">
        <f t="shared" si="24"/>
        <v>1247440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NEUTRAL</v>
      </c>
    </row>
    <row r="403" spans="1:8" ht="13.5" x14ac:dyDescent="0.25">
      <c r="A403" s="3">
        <f>TITRES_STAT!B406</f>
        <v>42888</v>
      </c>
      <c r="B403" s="5">
        <f>TITRES_STAT!C406</f>
        <v>0.48</v>
      </c>
      <c r="C403" s="5">
        <f>TITRES_STAT!D406</f>
        <v>0.48</v>
      </c>
      <c r="D403" s="5">
        <f>TITRES_STAT!E406</f>
        <v>2215</v>
      </c>
      <c r="E403" s="2">
        <f t="shared" si="24"/>
        <v>1245225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0.49</v>
      </c>
      <c r="C404" s="5">
        <f>TITRES_STAT!D407</f>
        <v>0.49</v>
      </c>
      <c r="D404" s="5">
        <f>TITRES_STAT!E407</f>
        <v>2510</v>
      </c>
      <c r="E404" s="2">
        <f t="shared" si="24"/>
        <v>1247735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0.49</v>
      </c>
      <c r="C405" s="5">
        <f>TITRES_STAT!D408</f>
        <v>0.49</v>
      </c>
      <c r="D405" s="5">
        <f>TITRES_STAT!E408</f>
        <v>45765</v>
      </c>
      <c r="E405" s="2">
        <f t="shared" si="24"/>
        <v>1247735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NEUTRAL</v>
      </c>
    </row>
    <row r="406" spans="1:8" ht="13.5" x14ac:dyDescent="0.25">
      <c r="A406" s="3">
        <f>TITRES_STAT!B409</f>
        <v>42893</v>
      </c>
      <c r="B406" s="5">
        <f>TITRES_STAT!C409</f>
        <v>0.5</v>
      </c>
      <c r="C406" s="5">
        <f>TITRES_STAT!D409</f>
        <v>0.5</v>
      </c>
      <c r="D406" s="5">
        <f>TITRES_STAT!E409</f>
        <v>4096</v>
      </c>
      <c r="E406" s="2">
        <f t="shared" si="24"/>
        <v>1251831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0.5</v>
      </c>
      <c r="C407" s="5">
        <f>TITRES_STAT!D410</f>
        <v>0.5</v>
      </c>
      <c r="D407" s="5">
        <f>TITRES_STAT!E410</f>
        <v>1410</v>
      </c>
      <c r="E407" s="2">
        <f t="shared" si="24"/>
        <v>1251831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0.49</v>
      </c>
      <c r="C408" s="5">
        <f>TITRES_STAT!D411</f>
        <v>0.49</v>
      </c>
      <c r="D408" s="5">
        <f>TITRES_STAT!E411</f>
        <v>3013</v>
      </c>
      <c r="E408" s="2">
        <f t="shared" si="24"/>
        <v>1248818</v>
      </c>
      <c r="F408" s="5" t="str">
        <f t="shared" si="27"/>
        <v>BULLISH</v>
      </c>
      <c r="G408" s="5" t="str">
        <f t="shared" si="26"/>
        <v>NEUTRAL</v>
      </c>
      <c r="H408" s="5" t="str">
        <f t="shared" si="25"/>
        <v>CONFIRMED BULLISH</v>
      </c>
    </row>
    <row r="409" spans="1:8" ht="13.5" x14ac:dyDescent="0.25">
      <c r="A409" s="3">
        <f>TITRES_STAT!B412</f>
        <v>42898</v>
      </c>
      <c r="B409" s="5">
        <f>TITRES_STAT!C412</f>
        <v>0.49</v>
      </c>
      <c r="C409" s="5">
        <f>TITRES_STAT!D412</f>
        <v>0.49</v>
      </c>
      <c r="D409" s="5">
        <f>TITRES_STAT!E412</f>
        <v>0</v>
      </c>
      <c r="E409" s="2">
        <f t="shared" si="24"/>
        <v>1248818</v>
      </c>
      <c r="F409" s="5" t="str">
        <f t="shared" si="27"/>
        <v>BULLISH</v>
      </c>
      <c r="G409" s="5" t="str">
        <f t="shared" si="26"/>
        <v>NEUTRAL</v>
      </c>
      <c r="H409" s="5" t="str">
        <f t="shared" si="25"/>
        <v>NEUTRAL</v>
      </c>
    </row>
    <row r="410" spans="1:8" ht="13.5" x14ac:dyDescent="0.25">
      <c r="A410" s="3">
        <f>TITRES_STAT!B413</f>
        <v>42899</v>
      </c>
      <c r="B410" s="5">
        <f>TITRES_STAT!C413</f>
        <v>0.49</v>
      </c>
      <c r="C410" s="5">
        <f>TITRES_STAT!D413</f>
        <v>0.49</v>
      </c>
      <c r="D410" s="5">
        <f>TITRES_STAT!E413</f>
        <v>10642</v>
      </c>
      <c r="E410" s="2">
        <f t="shared" si="24"/>
        <v>1248818</v>
      </c>
      <c r="F410" s="5" t="str">
        <f t="shared" si="27"/>
        <v>BULLISH</v>
      </c>
      <c r="G410" s="5" t="str">
        <f t="shared" si="26"/>
        <v>NEUTRAL</v>
      </c>
      <c r="H410" s="5" t="str">
        <f t="shared" si="25"/>
        <v>NEUTRAL</v>
      </c>
    </row>
    <row r="411" spans="1:8" ht="13.5" x14ac:dyDescent="0.25">
      <c r="A411" s="3">
        <f>TITRES_STAT!B414</f>
        <v>42900</v>
      </c>
      <c r="B411" s="5">
        <f>TITRES_STAT!C414</f>
        <v>0.49</v>
      </c>
      <c r="C411" s="5">
        <f>TITRES_STAT!D414</f>
        <v>0.49</v>
      </c>
      <c r="D411" s="5">
        <f>TITRES_STAT!E414</f>
        <v>17420</v>
      </c>
      <c r="E411" s="2">
        <f t="shared" si="24"/>
        <v>1248818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0.49</v>
      </c>
      <c r="C412" s="5">
        <f>TITRES_STAT!D415</f>
        <v>0.49</v>
      </c>
      <c r="D412" s="5">
        <f>TITRES_STAT!E415</f>
        <v>510</v>
      </c>
      <c r="E412" s="2">
        <f t="shared" si="24"/>
        <v>1248818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0.49</v>
      </c>
      <c r="C413" s="5">
        <f>TITRES_STAT!D416</f>
        <v>0.49</v>
      </c>
      <c r="D413" s="5">
        <f>TITRES_STAT!E416</f>
        <v>710</v>
      </c>
      <c r="E413" s="2">
        <f t="shared" si="24"/>
        <v>1248818</v>
      </c>
      <c r="F413" s="5" t="str">
        <f t="shared" si="27"/>
        <v>NEUTRAL</v>
      </c>
      <c r="G413" s="5" t="str">
        <f t="shared" si="26"/>
        <v>NEUTRAL</v>
      </c>
      <c r="H413" s="5" t="str">
        <f t="shared" si="25"/>
        <v>NEUTRAL</v>
      </c>
    </row>
    <row r="414" spans="1:8" ht="13.5" x14ac:dyDescent="0.25">
      <c r="A414" s="3">
        <f>TITRES_STAT!B417</f>
        <v>42905</v>
      </c>
      <c r="B414" s="5">
        <f>TITRES_STAT!C417</f>
        <v>0.48</v>
      </c>
      <c r="C414" s="5">
        <f>TITRES_STAT!D417</f>
        <v>0.48</v>
      </c>
      <c r="D414" s="5">
        <f>TITRES_STAT!E417</f>
        <v>10167</v>
      </c>
      <c r="E414" s="2">
        <f t="shared" si="24"/>
        <v>1238651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0.47</v>
      </c>
      <c r="C415" s="5">
        <f>TITRES_STAT!D418</f>
        <v>0.47</v>
      </c>
      <c r="D415" s="5">
        <f>TITRES_STAT!E418</f>
        <v>43611</v>
      </c>
      <c r="E415" s="2">
        <f t="shared" si="24"/>
        <v>1195040</v>
      </c>
      <c r="F415" s="5" t="str">
        <f t="shared" si="27"/>
        <v>BEARISH</v>
      </c>
      <c r="G415" s="5" t="str">
        <f t="shared" si="26"/>
        <v>WEAK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0.47</v>
      </c>
      <c r="C416" s="5">
        <f>TITRES_STAT!D419</f>
        <v>0.47</v>
      </c>
      <c r="D416" s="5">
        <f>TITRES_STAT!E419</f>
        <v>21572</v>
      </c>
      <c r="E416" s="2">
        <f t="shared" si="24"/>
        <v>1195040</v>
      </c>
      <c r="F416" s="5" t="str">
        <f t="shared" si="27"/>
        <v>BEARISH</v>
      </c>
      <c r="G416" s="5" t="str">
        <f t="shared" si="26"/>
        <v>WEAK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0.48</v>
      </c>
      <c r="C417" s="5">
        <f>TITRES_STAT!D420</f>
        <v>0.48</v>
      </c>
      <c r="D417" s="5">
        <f>TITRES_STAT!E420</f>
        <v>6587</v>
      </c>
      <c r="E417" s="2">
        <f t="shared" si="24"/>
        <v>1201627</v>
      </c>
      <c r="F417" s="5" t="str">
        <f t="shared" si="27"/>
        <v>BEARISH</v>
      </c>
      <c r="G417" s="5" t="str">
        <f t="shared" si="26"/>
        <v>WEAK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0.47</v>
      </c>
      <c r="C418" s="5">
        <f>TITRES_STAT!D421</f>
        <v>0.47</v>
      </c>
      <c r="D418" s="5">
        <f>TITRES_STAT!E421</f>
        <v>30455</v>
      </c>
      <c r="E418" s="2">
        <f t="shared" si="24"/>
        <v>1171172</v>
      </c>
      <c r="F418" s="5" t="str">
        <f t="shared" si="27"/>
        <v>BEARISH</v>
      </c>
      <c r="G418" s="5" t="str">
        <f t="shared" si="26"/>
        <v>WEAK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0.47</v>
      </c>
      <c r="C419" s="5">
        <f>TITRES_STAT!D422</f>
        <v>0.47</v>
      </c>
      <c r="D419" s="5">
        <f>TITRES_STAT!E422</f>
        <v>5565</v>
      </c>
      <c r="E419" s="2">
        <f t="shared" si="24"/>
        <v>1171172</v>
      </c>
      <c r="F419" s="5" t="str">
        <f t="shared" si="27"/>
        <v>BEARISH</v>
      </c>
      <c r="G419" s="5" t="str">
        <f t="shared" si="26"/>
        <v>WEAK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0.46</v>
      </c>
      <c r="C420" s="5">
        <f>TITRES_STAT!D423</f>
        <v>0.46</v>
      </c>
      <c r="D420" s="5">
        <f>TITRES_STAT!E423</f>
        <v>38728</v>
      </c>
      <c r="E420" s="2">
        <f t="shared" si="24"/>
        <v>1132444</v>
      </c>
      <c r="F420" s="5" t="str">
        <f t="shared" si="27"/>
        <v>BEARISH</v>
      </c>
      <c r="G420" s="5" t="str">
        <f t="shared" si="26"/>
        <v>WEAK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0.47</v>
      </c>
      <c r="C421" s="5">
        <f>TITRES_STAT!D424</f>
        <v>0.47</v>
      </c>
      <c r="D421" s="5">
        <f>TITRES_STAT!E424</f>
        <v>6382</v>
      </c>
      <c r="E421" s="2">
        <f t="shared" si="24"/>
        <v>1138826</v>
      </c>
      <c r="F421" s="5" t="str">
        <f t="shared" si="27"/>
        <v>BEARISH</v>
      </c>
      <c r="G421" s="5" t="str">
        <f t="shared" si="26"/>
        <v>WEAK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0.46</v>
      </c>
      <c r="C422" s="5">
        <f>TITRES_STAT!D425</f>
        <v>0.46</v>
      </c>
      <c r="D422" s="5">
        <f>TITRES_STAT!E425</f>
        <v>4400</v>
      </c>
      <c r="E422" s="2">
        <f t="shared" si="24"/>
        <v>1134426</v>
      </c>
      <c r="F422" s="5" t="str">
        <f t="shared" si="27"/>
        <v>BEARISH</v>
      </c>
      <c r="G422" s="5" t="str">
        <f t="shared" si="26"/>
        <v>WEAK</v>
      </c>
      <c r="H422" s="5" t="str">
        <f t="shared" si="25"/>
        <v>CONFIRMED BEARISH</v>
      </c>
    </row>
    <row r="423" spans="1:8" ht="13.5" x14ac:dyDescent="0.25">
      <c r="A423" s="3">
        <f>TITRES_STAT!B426</f>
        <v>42920</v>
      </c>
      <c r="B423" s="5">
        <f>TITRES_STAT!C426</f>
        <v>0.46</v>
      </c>
      <c r="C423" s="5">
        <f>TITRES_STAT!D426</f>
        <v>0.46</v>
      </c>
      <c r="D423" s="5">
        <f>TITRES_STAT!E426</f>
        <v>8442</v>
      </c>
      <c r="E423" s="2">
        <f t="shared" si="24"/>
        <v>1134426</v>
      </c>
      <c r="F423" s="5" t="str">
        <f t="shared" si="27"/>
        <v>BEARISH</v>
      </c>
      <c r="G423" s="5" t="str">
        <f t="shared" si="26"/>
        <v>WEAK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0.45</v>
      </c>
      <c r="C424" s="5">
        <f>TITRES_STAT!D427</f>
        <v>0.45</v>
      </c>
      <c r="D424" s="5">
        <f>TITRES_STAT!E427</f>
        <v>56070</v>
      </c>
      <c r="E424" s="2">
        <f t="shared" si="24"/>
        <v>1078356</v>
      </c>
      <c r="F424" s="5" t="str">
        <f t="shared" si="27"/>
        <v>BEARISH</v>
      </c>
      <c r="G424" s="5" t="str">
        <f t="shared" si="26"/>
        <v>WEAK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0.45</v>
      </c>
      <c r="C425" s="5">
        <f>TITRES_STAT!D428</f>
        <v>0.45</v>
      </c>
      <c r="D425" s="5">
        <f>TITRES_STAT!E428</f>
        <v>35847</v>
      </c>
      <c r="E425" s="2">
        <f t="shared" si="24"/>
        <v>1078356</v>
      </c>
      <c r="F425" s="5" t="str">
        <f t="shared" si="27"/>
        <v>BEARISH</v>
      </c>
      <c r="G425" s="5" t="str">
        <f t="shared" si="26"/>
        <v>WEAK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0.46</v>
      </c>
      <c r="C426" s="5">
        <f>TITRES_STAT!D429</f>
        <v>0.46</v>
      </c>
      <c r="D426" s="5">
        <f>TITRES_STAT!E429</f>
        <v>12202</v>
      </c>
      <c r="E426" s="2">
        <f t="shared" si="24"/>
        <v>1090558</v>
      </c>
      <c r="F426" s="5" t="str">
        <f t="shared" si="27"/>
        <v>BEARISH</v>
      </c>
      <c r="G426" s="5" t="str">
        <f t="shared" si="26"/>
        <v>WEAK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0.46</v>
      </c>
      <c r="C427" s="5">
        <f>TITRES_STAT!D430</f>
        <v>0.46</v>
      </c>
      <c r="D427" s="5">
        <f>TITRES_STAT!E430</f>
        <v>12520</v>
      </c>
      <c r="E427" s="2">
        <f t="shared" si="24"/>
        <v>1090558</v>
      </c>
      <c r="F427" s="5" t="str">
        <f t="shared" si="27"/>
        <v>BEARISH</v>
      </c>
      <c r="G427" s="5" t="str">
        <f t="shared" si="26"/>
        <v>WEAK</v>
      </c>
      <c r="H427" s="5" t="str">
        <f t="shared" si="25"/>
        <v>NEUTRAL</v>
      </c>
    </row>
    <row r="428" spans="1:8" ht="13.5" x14ac:dyDescent="0.25">
      <c r="A428" s="3">
        <f>TITRES_STAT!B431</f>
        <v>42927</v>
      </c>
      <c r="B428" s="5">
        <f>TITRES_STAT!C431</f>
        <v>0.44</v>
      </c>
      <c r="C428" s="5">
        <f>TITRES_STAT!D431</f>
        <v>0.44</v>
      </c>
      <c r="D428" s="5">
        <f>TITRES_STAT!E431</f>
        <v>36779</v>
      </c>
      <c r="E428" s="2">
        <f t="shared" si="24"/>
        <v>1053779</v>
      </c>
      <c r="F428" s="5" t="str">
        <f t="shared" si="27"/>
        <v>BEARISH</v>
      </c>
      <c r="G428" s="5" t="str">
        <f t="shared" si="26"/>
        <v>WEAK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0.43</v>
      </c>
      <c r="C429" s="5">
        <f>TITRES_STAT!D432</f>
        <v>0.43</v>
      </c>
      <c r="D429" s="5">
        <f>TITRES_STAT!E432</f>
        <v>33789</v>
      </c>
      <c r="E429" s="2">
        <f t="shared" si="24"/>
        <v>1019990</v>
      </c>
      <c r="F429" s="5" t="str">
        <f t="shared" si="27"/>
        <v>BEARISH</v>
      </c>
      <c r="G429" s="5" t="str">
        <f t="shared" si="26"/>
        <v>WEAK</v>
      </c>
      <c r="H429" s="5" t="str">
        <f t="shared" si="25"/>
        <v>CONFIRMED BEARISH</v>
      </c>
    </row>
    <row r="430" spans="1:8" ht="13.5" x14ac:dyDescent="0.25">
      <c r="A430" s="3">
        <f>TITRES_STAT!B433</f>
        <v>42929</v>
      </c>
      <c r="B430" s="5">
        <f>TITRES_STAT!C433</f>
        <v>0.44</v>
      </c>
      <c r="C430" s="5">
        <f>TITRES_STAT!D433</f>
        <v>0.44</v>
      </c>
      <c r="D430" s="5">
        <f>TITRES_STAT!E433</f>
        <v>29483</v>
      </c>
      <c r="E430" s="2">
        <f t="shared" si="24"/>
        <v>1049473</v>
      </c>
      <c r="F430" s="5" t="str">
        <f t="shared" si="27"/>
        <v>BEARISH</v>
      </c>
      <c r="G430" s="5" t="str">
        <f t="shared" si="26"/>
        <v>WEAK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0.45</v>
      </c>
      <c r="C431" s="5">
        <f>TITRES_STAT!D434</f>
        <v>0.45</v>
      </c>
      <c r="D431" s="5">
        <f>TITRES_STAT!E434</f>
        <v>2882</v>
      </c>
      <c r="E431" s="2">
        <f t="shared" si="24"/>
        <v>1052355</v>
      </c>
      <c r="F431" s="5" t="str">
        <f t="shared" si="27"/>
        <v>BEARISH</v>
      </c>
      <c r="G431" s="5" t="str">
        <f t="shared" si="26"/>
        <v>WEAK</v>
      </c>
      <c r="H431" s="5" t="str">
        <f t="shared" si="25"/>
        <v>CONFIRMED BEARISH</v>
      </c>
    </row>
    <row r="432" spans="1:8" ht="13.5" x14ac:dyDescent="0.25">
      <c r="A432" s="3">
        <f>TITRES_STAT!B435</f>
        <v>42933</v>
      </c>
      <c r="B432" s="5">
        <f>TITRES_STAT!C435</f>
        <v>0.45</v>
      </c>
      <c r="C432" s="5">
        <f>TITRES_STAT!D435</f>
        <v>0.45</v>
      </c>
      <c r="D432" s="5">
        <f>TITRES_STAT!E435</f>
        <v>9800</v>
      </c>
      <c r="E432" s="2">
        <f t="shared" si="24"/>
        <v>1052355</v>
      </c>
      <c r="F432" s="5" t="str">
        <f t="shared" si="27"/>
        <v>BEARISH</v>
      </c>
      <c r="G432" s="5" t="str">
        <f t="shared" si="26"/>
        <v>WEAK</v>
      </c>
      <c r="H432" s="5" t="str">
        <f t="shared" si="25"/>
        <v>CONFIRMED BEARISH</v>
      </c>
    </row>
    <row r="433" spans="1:8" ht="13.5" x14ac:dyDescent="0.25">
      <c r="A433" s="3">
        <f>TITRES_STAT!B436</f>
        <v>42934</v>
      </c>
      <c r="B433" s="5">
        <f>TITRES_STAT!C436</f>
        <v>0.46</v>
      </c>
      <c r="C433" s="5">
        <f>TITRES_STAT!D436</f>
        <v>0.46</v>
      </c>
      <c r="D433" s="5">
        <f>TITRES_STAT!E436</f>
        <v>2302</v>
      </c>
      <c r="E433" s="2">
        <f t="shared" si="24"/>
        <v>1054657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0.45</v>
      </c>
      <c r="C434" s="5">
        <f>TITRES_STAT!D437</f>
        <v>0.45</v>
      </c>
      <c r="D434" s="5">
        <f>TITRES_STAT!E437</f>
        <v>200</v>
      </c>
      <c r="E434" s="2">
        <f t="shared" si="24"/>
        <v>1054457</v>
      </c>
      <c r="F434" s="5" t="str">
        <f t="shared" si="27"/>
        <v>BULLISH</v>
      </c>
      <c r="G434" s="5" t="str">
        <f t="shared" si="26"/>
        <v>STRONG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0.44</v>
      </c>
      <c r="C435" s="5">
        <f>TITRES_STAT!D438</f>
        <v>0.44</v>
      </c>
      <c r="D435" s="5">
        <f>TITRES_STAT!E438</f>
        <v>5631</v>
      </c>
      <c r="E435" s="2">
        <f t="shared" si="24"/>
        <v>1048826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NEUTRAL</v>
      </c>
    </row>
    <row r="436" spans="1:8" ht="13.5" x14ac:dyDescent="0.25">
      <c r="A436" s="3">
        <f>TITRES_STAT!B439</f>
        <v>42937</v>
      </c>
      <c r="B436" s="5">
        <f>TITRES_STAT!C439</f>
        <v>0.42</v>
      </c>
      <c r="C436" s="5">
        <f>TITRES_STAT!D439</f>
        <v>0.42</v>
      </c>
      <c r="D436" s="5">
        <f>TITRES_STAT!E439</f>
        <v>62443</v>
      </c>
      <c r="E436" s="2">
        <f t="shared" si="24"/>
        <v>986383</v>
      </c>
      <c r="F436" s="5" t="str">
        <f t="shared" si="27"/>
        <v>BEARISH</v>
      </c>
      <c r="G436" s="5" t="str">
        <f t="shared" si="26"/>
        <v>WEAK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0.41</v>
      </c>
      <c r="C437" s="5">
        <f>TITRES_STAT!D440</f>
        <v>0.41</v>
      </c>
      <c r="D437" s="5">
        <f>TITRES_STAT!E440</f>
        <v>37582</v>
      </c>
      <c r="E437" s="2">
        <f t="shared" si="24"/>
        <v>948801</v>
      </c>
      <c r="F437" s="5" t="str">
        <f t="shared" si="27"/>
        <v>BEARISH</v>
      </c>
      <c r="G437" s="5" t="str">
        <f t="shared" si="26"/>
        <v>WEAK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0.41</v>
      </c>
      <c r="C438" s="5">
        <f>TITRES_STAT!D441</f>
        <v>0.41</v>
      </c>
      <c r="D438" s="5">
        <f>TITRES_STAT!E441</f>
        <v>37700</v>
      </c>
      <c r="E438" s="2">
        <f t="shared" si="24"/>
        <v>948801</v>
      </c>
      <c r="F438" s="5" t="str">
        <f t="shared" si="27"/>
        <v>BEARISH</v>
      </c>
      <c r="G438" s="5" t="str">
        <f t="shared" si="26"/>
        <v>WEAK</v>
      </c>
      <c r="H438" s="5" t="str">
        <f t="shared" si="25"/>
        <v>CONFIRMED BEARISH</v>
      </c>
    </row>
    <row r="439" spans="1:8" ht="13.5" x14ac:dyDescent="0.25">
      <c r="A439" s="3">
        <f>TITRES_STAT!B442</f>
        <v>42943</v>
      </c>
      <c r="B439" s="5">
        <f>TITRES_STAT!C442</f>
        <v>0.41</v>
      </c>
      <c r="C439" s="5">
        <f>TITRES_STAT!D442</f>
        <v>0.41</v>
      </c>
      <c r="D439" s="5">
        <f>TITRES_STAT!E442</f>
        <v>84725</v>
      </c>
      <c r="E439" s="2">
        <f t="shared" si="24"/>
        <v>948801</v>
      </c>
      <c r="F439" s="5" t="str">
        <f t="shared" si="27"/>
        <v>BEARISH</v>
      </c>
      <c r="G439" s="5" t="str">
        <f t="shared" si="26"/>
        <v>WEAK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0.41</v>
      </c>
      <c r="C440" s="5">
        <f>TITRES_STAT!D443</f>
        <v>0.41</v>
      </c>
      <c r="D440" s="5">
        <f>TITRES_STAT!E443</f>
        <v>6539</v>
      </c>
      <c r="E440" s="2">
        <f t="shared" si="24"/>
        <v>948801</v>
      </c>
      <c r="F440" s="5" t="str">
        <f t="shared" si="27"/>
        <v>BEARISH</v>
      </c>
      <c r="G440" s="5" t="str">
        <f t="shared" si="26"/>
        <v>WEAK</v>
      </c>
      <c r="H440" s="5" t="str">
        <f t="shared" si="25"/>
        <v>CONFIRMED BEARISH</v>
      </c>
    </row>
    <row r="441" spans="1:8" ht="13.5" x14ac:dyDescent="0.25">
      <c r="A441" s="3">
        <f>TITRES_STAT!B444</f>
        <v>42947</v>
      </c>
      <c r="B441" s="5">
        <f>TITRES_STAT!C444</f>
        <v>0.4</v>
      </c>
      <c r="C441" s="5">
        <f>TITRES_STAT!D444</f>
        <v>0.4</v>
      </c>
      <c r="D441" s="5">
        <f>TITRES_STAT!E444</f>
        <v>32632</v>
      </c>
      <c r="E441" s="2">
        <f t="shared" si="24"/>
        <v>916169</v>
      </c>
      <c r="F441" s="5" t="str">
        <f t="shared" si="27"/>
        <v>BEARISH</v>
      </c>
      <c r="G441" s="5" t="str">
        <f t="shared" si="26"/>
        <v>WEAK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0.4</v>
      </c>
      <c r="C442" s="5">
        <f>TITRES_STAT!D445</f>
        <v>0.4</v>
      </c>
      <c r="D442" s="5">
        <f>TITRES_STAT!E445</f>
        <v>6559</v>
      </c>
      <c r="E442" s="2">
        <f t="shared" si="24"/>
        <v>916169</v>
      </c>
      <c r="F442" s="5" t="str">
        <f t="shared" si="27"/>
        <v>BEARISH</v>
      </c>
      <c r="G442" s="5" t="str">
        <f t="shared" si="26"/>
        <v>WEAK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0.4</v>
      </c>
      <c r="C443" s="5">
        <f>TITRES_STAT!D446</f>
        <v>0.4</v>
      </c>
      <c r="D443" s="5">
        <f>TITRES_STAT!E446</f>
        <v>14683</v>
      </c>
      <c r="E443" s="2">
        <f t="shared" si="24"/>
        <v>916169</v>
      </c>
      <c r="F443" s="5" t="str">
        <f t="shared" si="27"/>
        <v>BEARISH</v>
      </c>
      <c r="G443" s="5" t="str">
        <f t="shared" si="26"/>
        <v>WEAK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0.4</v>
      </c>
      <c r="C444" s="5">
        <f>TITRES_STAT!D447</f>
        <v>0.4</v>
      </c>
      <c r="D444" s="5">
        <f>TITRES_STAT!E447</f>
        <v>1106</v>
      </c>
      <c r="E444" s="2">
        <f t="shared" si="24"/>
        <v>916169</v>
      </c>
      <c r="F444" s="5" t="str">
        <f t="shared" si="27"/>
        <v>BEARISH</v>
      </c>
      <c r="G444" s="5" t="str">
        <f t="shared" si="26"/>
        <v>WEAK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0.4</v>
      </c>
      <c r="C445" s="5">
        <f>TITRES_STAT!D448</f>
        <v>0.4</v>
      </c>
      <c r="D445" s="5">
        <f>TITRES_STAT!E448</f>
        <v>205</v>
      </c>
      <c r="E445" s="2">
        <f t="shared" si="24"/>
        <v>916169</v>
      </c>
      <c r="F445" s="5" t="str">
        <f t="shared" si="27"/>
        <v>BEARISH</v>
      </c>
      <c r="G445" s="5" t="str">
        <f t="shared" si="26"/>
        <v>WEAK</v>
      </c>
      <c r="H445" s="5" t="str">
        <f t="shared" si="25"/>
        <v>CONFIRMED BEARISH</v>
      </c>
    </row>
    <row r="446" spans="1:8" ht="13.5" x14ac:dyDescent="0.25">
      <c r="A446" s="3">
        <f>TITRES_STAT!B449</f>
        <v>42954</v>
      </c>
      <c r="B446" s="5">
        <f>TITRES_STAT!C449</f>
        <v>0.4</v>
      </c>
      <c r="C446" s="5">
        <f>TITRES_STAT!D449</f>
        <v>0.4</v>
      </c>
      <c r="D446" s="5">
        <f>TITRES_STAT!E449</f>
        <v>7280</v>
      </c>
      <c r="E446" s="2">
        <f t="shared" si="24"/>
        <v>916169</v>
      </c>
      <c r="F446" s="5" t="str">
        <f t="shared" si="27"/>
        <v>NEUTRAL</v>
      </c>
      <c r="G446" s="5" t="str">
        <f t="shared" si="26"/>
        <v>NEUTRAL</v>
      </c>
      <c r="H446" s="5" t="str">
        <f t="shared" si="25"/>
        <v>NEUTRAL</v>
      </c>
    </row>
    <row r="447" spans="1:8" ht="13.5" x14ac:dyDescent="0.25">
      <c r="A447" s="3">
        <f>TITRES_STAT!B450</f>
        <v>42955</v>
      </c>
      <c r="B447" s="5">
        <f>TITRES_STAT!C450</f>
        <v>0.4</v>
      </c>
      <c r="C447" s="5">
        <f>TITRES_STAT!D450</f>
        <v>0.4</v>
      </c>
      <c r="D447" s="5">
        <f>TITRES_STAT!E450</f>
        <v>0</v>
      </c>
      <c r="E447" s="2">
        <f t="shared" si="24"/>
        <v>916169</v>
      </c>
      <c r="F447" s="5" t="str">
        <f t="shared" si="27"/>
        <v>NEUTRAL</v>
      </c>
      <c r="G447" s="5" t="str">
        <f t="shared" si="26"/>
        <v>NEUTRAL</v>
      </c>
      <c r="H447" s="5" t="str">
        <f t="shared" si="25"/>
        <v>NEUTRAL</v>
      </c>
    </row>
    <row r="448" spans="1:8" ht="13.5" x14ac:dyDescent="0.25">
      <c r="A448" s="3">
        <f>TITRES_STAT!B451</f>
        <v>42956</v>
      </c>
      <c r="B448" s="5">
        <f>TITRES_STAT!C451</f>
        <v>0.4</v>
      </c>
      <c r="C448" s="5">
        <f>TITRES_STAT!D451</f>
        <v>0.4</v>
      </c>
      <c r="D448" s="5">
        <f>TITRES_STAT!E451</f>
        <v>7968</v>
      </c>
      <c r="E448" s="2">
        <f t="shared" si="24"/>
        <v>916169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0.4</v>
      </c>
      <c r="C449" s="5">
        <f>TITRES_STAT!D452</f>
        <v>0.4</v>
      </c>
      <c r="D449" s="5">
        <f>TITRES_STAT!E452</f>
        <v>5681</v>
      </c>
      <c r="E449" s="2">
        <f t="shared" si="24"/>
        <v>916169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0.39</v>
      </c>
      <c r="C450" s="5">
        <f>TITRES_STAT!D453</f>
        <v>0.39</v>
      </c>
      <c r="D450" s="5">
        <f>TITRES_STAT!E453</f>
        <v>6170</v>
      </c>
      <c r="E450" s="2">
        <f t="shared" si="24"/>
        <v>909999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CONFIRMED BEARISH</v>
      </c>
    </row>
    <row r="451" spans="1:8" ht="13.5" x14ac:dyDescent="0.25">
      <c r="A451" s="3">
        <f>TITRES_STAT!B454</f>
        <v>42961</v>
      </c>
      <c r="B451" s="5">
        <f>TITRES_STAT!C454</f>
        <v>0.39</v>
      </c>
      <c r="C451" s="5">
        <f>TITRES_STAT!D454</f>
        <v>0.39</v>
      </c>
      <c r="D451" s="5">
        <f>TITRES_STAT!E454</f>
        <v>4006</v>
      </c>
      <c r="E451" s="2">
        <f t="shared" si="24"/>
        <v>909999</v>
      </c>
      <c r="F451" s="5" t="str">
        <f t="shared" si="27"/>
        <v>BEARISH</v>
      </c>
      <c r="G451" s="5" t="str">
        <f t="shared" si="26"/>
        <v>NEUTRAL</v>
      </c>
      <c r="H451" s="5" t="str">
        <f t="shared" si="25"/>
        <v>CONFIRMED BEARISH</v>
      </c>
    </row>
    <row r="452" spans="1:8" ht="13.5" x14ac:dyDescent="0.25">
      <c r="A452" s="3">
        <f>TITRES_STAT!B455</f>
        <v>42962</v>
      </c>
      <c r="B452" s="5">
        <f>TITRES_STAT!C455</f>
        <v>0.39</v>
      </c>
      <c r="C452" s="5">
        <f>TITRES_STAT!D455</f>
        <v>0.39</v>
      </c>
      <c r="D452" s="5">
        <f>TITRES_STAT!E455</f>
        <v>4020</v>
      </c>
      <c r="E452" s="2">
        <f t="shared" ref="E452:E515" si="28">IF(B452&gt;B451, E451+D452, IF(B452&lt;B451, E451-D452, E451))</f>
        <v>909999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CONFIRMED BEARISH</v>
      </c>
    </row>
    <row r="453" spans="1:8" ht="13.5" x14ac:dyDescent="0.25">
      <c r="A453" s="3">
        <f>TITRES_STAT!B456</f>
        <v>42963</v>
      </c>
      <c r="B453" s="5">
        <f>TITRES_STAT!C456</f>
        <v>0.39</v>
      </c>
      <c r="C453" s="5">
        <f>TITRES_STAT!D456</f>
        <v>0.39</v>
      </c>
      <c r="D453" s="5">
        <f>TITRES_STAT!E456</f>
        <v>16000</v>
      </c>
      <c r="E453" s="2">
        <f t="shared" si="28"/>
        <v>909999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0.39</v>
      </c>
      <c r="C454" s="5">
        <f>TITRES_STAT!D457</f>
        <v>0.39</v>
      </c>
      <c r="D454" s="5">
        <f>TITRES_STAT!E457</f>
        <v>3932</v>
      </c>
      <c r="E454" s="2">
        <f t="shared" si="28"/>
        <v>909999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0.38</v>
      </c>
      <c r="C455" s="5">
        <f>TITRES_STAT!D458</f>
        <v>0.38</v>
      </c>
      <c r="D455" s="5">
        <f>TITRES_STAT!E458</f>
        <v>0</v>
      </c>
      <c r="E455" s="2">
        <f t="shared" si="28"/>
        <v>909999</v>
      </c>
      <c r="F455" s="5" t="str">
        <f t="shared" si="27"/>
        <v>NEUTRAL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0.38</v>
      </c>
      <c r="C456" s="5">
        <f>TITRES_STAT!D459</f>
        <v>0.38</v>
      </c>
      <c r="D456" s="5">
        <f>TITRES_STAT!E459</f>
        <v>31803</v>
      </c>
      <c r="E456" s="2">
        <f t="shared" si="28"/>
        <v>909999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0.37</v>
      </c>
      <c r="C457" s="5">
        <f>TITRES_STAT!D460</f>
        <v>0.37</v>
      </c>
      <c r="D457" s="5">
        <f>TITRES_STAT!E460</f>
        <v>24770</v>
      </c>
      <c r="E457" s="2">
        <f t="shared" si="28"/>
        <v>885229</v>
      </c>
      <c r="F457" s="5" t="str">
        <f t="shared" si="31"/>
        <v>BEARISH</v>
      </c>
      <c r="G457" s="5" t="str">
        <f t="shared" si="30"/>
        <v>WEAK</v>
      </c>
      <c r="H457" s="5" t="str">
        <f t="shared" si="29"/>
        <v>CONFIRMED BEARISH</v>
      </c>
    </row>
    <row r="458" spans="1:8" ht="13.5" x14ac:dyDescent="0.25">
      <c r="A458" s="3">
        <f>TITRES_STAT!B461</f>
        <v>42970</v>
      </c>
      <c r="B458" s="5">
        <f>TITRES_STAT!C461</f>
        <v>0.38</v>
      </c>
      <c r="C458" s="5">
        <f>TITRES_STAT!D461</f>
        <v>0.38</v>
      </c>
      <c r="D458" s="5">
        <f>TITRES_STAT!E461</f>
        <v>19376</v>
      </c>
      <c r="E458" s="2">
        <f t="shared" si="28"/>
        <v>904605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0.38</v>
      </c>
      <c r="C459" s="5">
        <f>TITRES_STAT!D462</f>
        <v>0.38</v>
      </c>
      <c r="D459" s="5">
        <f>TITRES_STAT!E462</f>
        <v>176</v>
      </c>
      <c r="E459" s="2">
        <f t="shared" si="28"/>
        <v>904605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0.4</v>
      </c>
      <c r="C460" s="5">
        <f>TITRES_STAT!D463</f>
        <v>0.4</v>
      </c>
      <c r="D460" s="5">
        <f>TITRES_STAT!E463</f>
        <v>21355</v>
      </c>
      <c r="E460" s="2">
        <f t="shared" si="28"/>
        <v>925960</v>
      </c>
      <c r="F460" s="5" t="str">
        <f t="shared" si="31"/>
        <v>BULLISH</v>
      </c>
      <c r="G460" s="5" t="str">
        <f t="shared" si="30"/>
        <v>NEUTRAL</v>
      </c>
      <c r="H460" s="5" t="str">
        <f t="shared" si="29"/>
        <v>CONFIRMED BULLISH</v>
      </c>
    </row>
    <row r="461" spans="1:8" ht="13.5" x14ac:dyDescent="0.25">
      <c r="A461" s="3">
        <f>TITRES_STAT!B464</f>
        <v>42975</v>
      </c>
      <c r="B461" s="5">
        <f>TITRES_STAT!C464</f>
        <v>0.4</v>
      </c>
      <c r="C461" s="5">
        <f>TITRES_STAT!D464</f>
        <v>0.4</v>
      </c>
      <c r="D461" s="5">
        <f>TITRES_STAT!E464</f>
        <v>42079</v>
      </c>
      <c r="E461" s="2">
        <f t="shared" si="28"/>
        <v>925960</v>
      </c>
      <c r="F461" s="5" t="str">
        <f t="shared" si="31"/>
        <v>BULLISH</v>
      </c>
      <c r="G461" s="5" t="str">
        <f t="shared" si="30"/>
        <v>NEUTRAL</v>
      </c>
      <c r="H461" s="5" t="str">
        <f t="shared" si="29"/>
        <v>CONFIRMED BULLISH</v>
      </c>
    </row>
    <row r="462" spans="1:8" ht="13.5" x14ac:dyDescent="0.25">
      <c r="A462" s="3">
        <f>TITRES_STAT!B465</f>
        <v>42976</v>
      </c>
      <c r="B462" s="5">
        <f>TITRES_STAT!C465</f>
        <v>0.4</v>
      </c>
      <c r="C462" s="5">
        <f>TITRES_STAT!D465</f>
        <v>0.4</v>
      </c>
      <c r="D462" s="5">
        <f>TITRES_STAT!E465</f>
        <v>13560</v>
      </c>
      <c r="E462" s="2">
        <f t="shared" si="28"/>
        <v>925960</v>
      </c>
      <c r="F462" s="5" t="str">
        <f t="shared" si="31"/>
        <v>BULLISH</v>
      </c>
      <c r="G462" s="5" t="str">
        <f t="shared" si="30"/>
        <v>STRONG</v>
      </c>
      <c r="H462" s="5" t="str">
        <f t="shared" si="29"/>
        <v>CONFIRMED BULLISH</v>
      </c>
    </row>
    <row r="463" spans="1:8" ht="13.5" x14ac:dyDescent="0.25">
      <c r="A463" s="3">
        <f>TITRES_STAT!B466</f>
        <v>42977</v>
      </c>
      <c r="B463" s="5">
        <f>TITRES_STAT!C466</f>
        <v>0.39</v>
      </c>
      <c r="C463" s="5">
        <f>TITRES_STAT!D466</f>
        <v>0.39</v>
      </c>
      <c r="D463" s="5">
        <f>TITRES_STAT!E466</f>
        <v>2886</v>
      </c>
      <c r="E463" s="2">
        <f t="shared" si="28"/>
        <v>923074</v>
      </c>
      <c r="F463" s="5" t="str">
        <f t="shared" si="31"/>
        <v>BULLISH</v>
      </c>
      <c r="G463" s="5" t="str">
        <f t="shared" si="30"/>
        <v>STRONG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0.39</v>
      </c>
      <c r="C464" s="5">
        <f>TITRES_STAT!D467</f>
        <v>0.39</v>
      </c>
      <c r="D464" s="5">
        <f>TITRES_STAT!E467</f>
        <v>23082</v>
      </c>
      <c r="E464" s="2">
        <f t="shared" si="28"/>
        <v>923074</v>
      </c>
      <c r="F464" s="5" t="str">
        <f t="shared" si="31"/>
        <v>BULLISH</v>
      </c>
      <c r="G464" s="5" t="str">
        <f t="shared" si="30"/>
        <v>STRONG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0.39</v>
      </c>
      <c r="C465" s="5">
        <f>TITRES_STAT!D468</f>
        <v>0.39</v>
      </c>
      <c r="D465" s="5">
        <f>TITRES_STAT!E468</f>
        <v>7575</v>
      </c>
      <c r="E465" s="2">
        <f t="shared" si="28"/>
        <v>923074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CONFIRMED BEARISH</v>
      </c>
    </row>
    <row r="466" spans="1:8" ht="13.5" x14ac:dyDescent="0.25">
      <c r="A466" s="3">
        <f>TITRES_STAT!B469</f>
        <v>42983</v>
      </c>
      <c r="B466" s="5">
        <f>TITRES_STAT!C469</f>
        <v>0.39</v>
      </c>
      <c r="C466" s="5">
        <f>TITRES_STAT!D469</f>
        <v>0.39</v>
      </c>
      <c r="D466" s="5">
        <f>TITRES_STAT!E469</f>
        <v>13638</v>
      </c>
      <c r="E466" s="2">
        <f t="shared" si="28"/>
        <v>923074</v>
      </c>
      <c r="F466" s="5" t="str">
        <f t="shared" si="31"/>
        <v>BEARISH</v>
      </c>
      <c r="G466" s="5" t="str">
        <f t="shared" si="30"/>
        <v>NEUTRAL</v>
      </c>
      <c r="H466" s="5" t="str">
        <f t="shared" si="29"/>
        <v>CONFIRMED BEARISH</v>
      </c>
    </row>
    <row r="467" spans="1:8" ht="13.5" x14ac:dyDescent="0.25">
      <c r="A467" s="3">
        <f>TITRES_STAT!B470</f>
        <v>42984</v>
      </c>
      <c r="B467" s="5">
        <f>TITRES_STAT!C470</f>
        <v>0.39</v>
      </c>
      <c r="C467" s="5">
        <f>TITRES_STAT!D470</f>
        <v>0.39</v>
      </c>
      <c r="D467" s="5">
        <f>TITRES_STAT!E470</f>
        <v>708</v>
      </c>
      <c r="E467" s="2">
        <f t="shared" si="28"/>
        <v>923074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0.39</v>
      </c>
      <c r="C468" s="5">
        <f>TITRES_STAT!D471</f>
        <v>0.39</v>
      </c>
      <c r="D468" s="5">
        <f>TITRES_STAT!E471</f>
        <v>1010</v>
      </c>
      <c r="E468" s="2">
        <f t="shared" si="28"/>
        <v>923074</v>
      </c>
      <c r="F468" s="5" t="str">
        <f t="shared" si="31"/>
        <v>NEUTRAL</v>
      </c>
      <c r="G468" s="5" t="str">
        <f t="shared" si="30"/>
        <v>NEUTRAL</v>
      </c>
      <c r="H468" s="5" t="str">
        <f t="shared" si="29"/>
        <v>NEUTRAL</v>
      </c>
    </row>
    <row r="469" spans="1:8" ht="13.5" x14ac:dyDescent="0.25">
      <c r="A469" s="3">
        <f>TITRES_STAT!B472</f>
        <v>42986</v>
      </c>
      <c r="B469" s="5">
        <f>TITRES_STAT!C472</f>
        <v>0.38</v>
      </c>
      <c r="C469" s="5">
        <f>TITRES_STAT!D472</f>
        <v>0.38</v>
      </c>
      <c r="D469" s="5">
        <f>TITRES_STAT!E472</f>
        <v>510</v>
      </c>
      <c r="E469" s="2">
        <f t="shared" si="28"/>
        <v>922564</v>
      </c>
      <c r="F469" s="5" t="str">
        <f t="shared" si="31"/>
        <v>BEARISH</v>
      </c>
      <c r="G469" s="5" t="str">
        <f t="shared" si="30"/>
        <v>NEUTRAL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0.38</v>
      </c>
      <c r="C470" s="5">
        <f>TITRES_STAT!D473</f>
        <v>0.38</v>
      </c>
      <c r="D470" s="5">
        <f>TITRES_STAT!E473</f>
        <v>115</v>
      </c>
      <c r="E470" s="2">
        <f t="shared" si="28"/>
        <v>922564</v>
      </c>
      <c r="F470" s="5" t="str">
        <f t="shared" si="31"/>
        <v>BEARISH</v>
      </c>
      <c r="G470" s="5" t="str">
        <f t="shared" si="30"/>
        <v>NEUTRAL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0.38</v>
      </c>
      <c r="C471" s="5">
        <f>TITRES_STAT!D474</f>
        <v>0.38</v>
      </c>
      <c r="D471" s="5">
        <f>TITRES_STAT!E474</f>
        <v>16009</v>
      </c>
      <c r="E471" s="2">
        <f t="shared" si="28"/>
        <v>922564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0.38</v>
      </c>
      <c r="C472" s="5">
        <f>TITRES_STAT!D475</f>
        <v>0.38</v>
      </c>
      <c r="D472" s="5">
        <f>TITRES_STAT!E475</f>
        <v>0</v>
      </c>
      <c r="E472" s="2">
        <f t="shared" si="28"/>
        <v>922564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CONFIRMED BEARISH</v>
      </c>
    </row>
    <row r="473" spans="1:8" ht="13.5" x14ac:dyDescent="0.25">
      <c r="A473" s="3">
        <f>TITRES_STAT!B476</f>
        <v>42992</v>
      </c>
      <c r="B473" s="5">
        <f>TITRES_STAT!C476</f>
        <v>0.37</v>
      </c>
      <c r="C473" s="5">
        <f>TITRES_STAT!D476</f>
        <v>0.37</v>
      </c>
      <c r="D473" s="5">
        <f>TITRES_STAT!E476</f>
        <v>7280</v>
      </c>
      <c r="E473" s="2">
        <f t="shared" si="28"/>
        <v>915284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0.37</v>
      </c>
      <c r="C474" s="5">
        <f>TITRES_STAT!D477</f>
        <v>0.37</v>
      </c>
      <c r="D474" s="5">
        <f>TITRES_STAT!E477</f>
        <v>10146</v>
      </c>
      <c r="E474" s="2">
        <f t="shared" si="28"/>
        <v>915284</v>
      </c>
      <c r="F474" s="5" t="str">
        <f t="shared" si="31"/>
        <v>BEARISH</v>
      </c>
      <c r="G474" s="5" t="str">
        <f t="shared" si="30"/>
        <v>NEUTRAL</v>
      </c>
      <c r="H474" s="5" t="str">
        <f t="shared" si="29"/>
        <v>CONFIRMED BEARISH</v>
      </c>
    </row>
    <row r="475" spans="1:8" ht="13.5" x14ac:dyDescent="0.25">
      <c r="A475" s="3">
        <f>TITRES_STAT!B478</f>
        <v>42996</v>
      </c>
      <c r="B475" s="5">
        <f>TITRES_STAT!C478</f>
        <v>0.37</v>
      </c>
      <c r="C475" s="5">
        <f>TITRES_STAT!D478</f>
        <v>0.37</v>
      </c>
      <c r="D475" s="5">
        <f>TITRES_STAT!E478</f>
        <v>43197</v>
      </c>
      <c r="E475" s="2">
        <f t="shared" si="28"/>
        <v>915284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0.38</v>
      </c>
      <c r="C476" s="5">
        <f>TITRES_STAT!D479</f>
        <v>0.38</v>
      </c>
      <c r="D476" s="5">
        <f>TITRES_STAT!E479</f>
        <v>30</v>
      </c>
      <c r="E476" s="2">
        <f t="shared" si="28"/>
        <v>915314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NEUTRAL</v>
      </c>
    </row>
    <row r="477" spans="1:8" ht="13.5" x14ac:dyDescent="0.25">
      <c r="A477" s="3">
        <f>TITRES_STAT!B480</f>
        <v>42998</v>
      </c>
      <c r="B477" s="5">
        <f>TITRES_STAT!C480</f>
        <v>0.37</v>
      </c>
      <c r="C477" s="5">
        <f>TITRES_STAT!D480</f>
        <v>0.37</v>
      </c>
      <c r="D477" s="5">
        <f>TITRES_STAT!E480</f>
        <v>3100</v>
      </c>
      <c r="E477" s="2">
        <f t="shared" si="28"/>
        <v>912214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0.38</v>
      </c>
      <c r="C478" s="5">
        <f>TITRES_STAT!D481</f>
        <v>0.38</v>
      </c>
      <c r="D478" s="5">
        <f>TITRES_STAT!E481</f>
        <v>10001</v>
      </c>
      <c r="E478" s="2">
        <f t="shared" si="28"/>
        <v>922215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0.38</v>
      </c>
      <c r="C479" s="5">
        <f>TITRES_STAT!D482</f>
        <v>0.38</v>
      </c>
      <c r="D479" s="5">
        <f>TITRES_STAT!E482</f>
        <v>0</v>
      </c>
      <c r="E479" s="2">
        <f t="shared" si="28"/>
        <v>922215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CONFIRMED BULLISH</v>
      </c>
    </row>
    <row r="480" spans="1:8" ht="13.5" x14ac:dyDescent="0.25">
      <c r="A480" s="3">
        <f>TITRES_STAT!B483</f>
        <v>43004</v>
      </c>
      <c r="B480" s="5">
        <f>TITRES_STAT!C483</f>
        <v>0.37</v>
      </c>
      <c r="C480" s="5">
        <f>TITRES_STAT!D483</f>
        <v>0.37</v>
      </c>
      <c r="D480" s="5">
        <f>TITRES_STAT!E483</f>
        <v>2</v>
      </c>
      <c r="E480" s="2">
        <f t="shared" si="28"/>
        <v>922213</v>
      </c>
      <c r="F480" s="5" t="str">
        <f t="shared" si="31"/>
        <v>BULLISH</v>
      </c>
      <c r="G480" s="5" t="str">
        <f t="shared" si="30"/>
        <v>NEUTRAL</v>
      </c>
      <c r="H480" s="5" t="str">
        <f t="shared" si="29"/>
        <v>NEUTRAL</v>
      </c>
    </row>
    <row r="481" spans="1:8" ht="13.5" x14ac:dyDescent="0.25">
      <c r="A481" s="3">
        <f>TITRES_STAT!B484</f>
        <v>43005</v>
      </c>
      <c r="B481" s="5">
        <f>TITRES_STAT!C484</f>
        <v>0.35</v>
      </c>
      <c r="C481" s="5">
        <f>TITRES_STAT!D484</f>
        <v>0.35</v>
      </c>
      <c r="D481" s="5">
        <f>TITRES_STAT!E484</f>
        <v>26556</v>
      </c>
      <c r="E481" s="2">
        <f t="shared" si="28"/>
        <v>895657</v>
      </c>
      <c r="F481" s="5" t="str">
        <f t="shared" si="31"/>
        <v>BEARISH</v>
      </c>
      <c r="G481" s="5" t="str">
        <f t="shared" si="30"/>
        <v>WEAK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0.35</v>
      </c>
      <c r="C482" s="5">
        <f>TITRES_STAT!D485</f>
        <v>0.35</v>
      </c>
      <c r="D482" s="5">
        <f>TITRES_STAT!E485</f>
        <v>28309</v>
      </c>
      <c r="E482" s="2">
        <f t="shared" si="28"/>
        <v>895657</v>
      </c>
      <c r="F482" s="5" t="str">
        <f t="shared" si="31"/>
        <v>BEARISH</v>
      </c>
      <c r="G482" s="5" t="str">
        <f t="shared" si="30"/>
        <v>NEUTRAL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0.35</v>
      </c>
      <c r="C483" s="5">
        <f>TITRES_STAT!D486</f>
        <v>0.35</v>
      </c>
      <c r="D483" s="5">
        <f>TITRES_STAT!E486</f>
        <v>11107</v>
      </c>
      <c r="E483" s="2">
        <f t="shared" si="28"/>
        <v>895657</v>
      </c>
      <c r="F483" s="5" t="str">
        <f t="shared" si="31"/>
        <v>BEARISH</v>
      </c>
      <c r="G483" s="5" t="str">
        <f t="shared" si="30"/>
        <v>WEAK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0.36</v>
      </c>
      <c r="C484" s="5">
        <f>TITRES_STAT!D487</f>
        <v>0.36</v>
      </c>
      <c r="D484" s="5">
        <f>TITRES_STAT!E487</f>
        <v>82131</v>
      </c>
      <c r="E484" s="2">
        <f t="shared" si="28"/>
        <v>977788</v>
      </c>
      <c r="F484" s="5" t="str">
        <f t="shared" si="31"/>
        <v>BULLISH</v>
      </c>
      <c r="G484" s="5" t="str">
        <f t="shared" si="30"/>
        <v>STRONG</v>
      </c>
      <c r="H484" s="5" t="str">
        <f t="shared" si="29"/>
        <v>BULLISH DIVERGENCE</v>
      </c>
    </row>
    <row r="485" spans="1:8" ht="13.5" x14ac:dyDescent="0.25">
      <c r="A485" s="3">
        <f>TITRES_STAT!B488</f>
        <v>43011</v>
      </c>
      <c r="B485" s="5">
        <f>TITRES_STAT!C488</f>
        <v>0.35</v>
      </c>
      <c r="C485" s="5">
        <f>TITRES_STAT!D488</f>
        <v>0.35</v>
      </c>
      <c r="D485" s="5">
        <f>TITRES_STAT!E488</f>
        <v>50</v>
      </c>
      <c r="E485" s="2">
        <f t="shared" si="28"/>
        <v>977738</v>
      </c>
      <c r="F485" s="5" t="str">
        <f t="shared" si="31"/>
        <v>BULLISH</v>
      </c>
      <c r="G485" s="5" t="str">
        <f t="shared" si="30"/>
        <v>STRONG</v>
      </c>
      <c r="H485" s="5" t="str">
        <f t="shared" si="29"/>
        <v>BULLISH DIVERGENCE</v>
      </c>
    </row>
    <row r="486" spans="1:8" ht="13.5" x14ac:dyDescent="0.25">
      <c r="A486" s="3">
        <f>TITRES_STAT!B489</f>
        <v>43012</v>
      </c>
      <c r="B486" s="5">
        <f>TITRES_STAT!C489</f>
        <v>0.35</v>
      </c>
      <c r="C486" s="5">
        <f>TITRES_STAT!D489</f>
        <v>0.35</v>
      </c>
      <c r="D486" s="5">
        <f>TITRES_STAT!E489</f>
        <v>23635</v>
      </c>
      <c r="E486" s="2">
        <f t="shared" si="28"/>
        <v>977738</v>
      </c>
      <c r="F486" s="5" t="str">
        <f t="shared" si="31"/>
        <v>BULLISH</v>
      </c>
      <c r="G486" s="5" t="str">
        <f t="shared" si="30"/>
        <v>STRONG</v>
      </c>
      <c r="H486" s="5" t="str">
        <f t="shared" si="29"/>
        <v>NEUTRAL</v>
      </c>
    </row>
    <row r="487" spans="1:8" ht="13.5" x14ac:dyDescent="0.25">
      <c r="A487" s="3">
        <f>TITRES_STAT!B490</f>
        <v>43013</v>
      </c>
      <c r="B487" s="5">
        <f>TITRES_STAT!C490</f>
        <v>0.35</v>
      </c>
      <c r="C487" s="5">
        <f>TITRES_STAT!D490</f>
        <v>0.35</v>
      </c>
      <c r="D487" s="5">
        <f>TITRES_STAT!E490</f>
        <v>19621</v>
      </c>
      <c r="E487" s="2">
        <f t="shared" si="28"/>
        <v>977738</v>
      </c>
      <c r="F487" s="5" t="str">
        <f t="shared" si="31"/>
        <v>BULLISH</v>
      </c>
      <c r="G487" s="5" t="str">
        <f t="shared" si="30"/>
        <v>STRONG</v>
      </c>
      <c r="H487" s="5" t="str">
        <f t="shared" si="29"/>
        <v>NEUTRAL</v>
      </c>
    </row>
    <row r="488" spans="1:8" ht="13.5" x14ac:dyDescent="0.25">
      <c r="A488" s="3">
        <f>TITRES_STAT!B491</f>
        <v>43014</v>
      </c>
      <c r="B488" s="5">
        <f>TITRES_STAT!C491</f>
        <v>0.34</v>
      </c>
      <c r="C488" s="5">
        <f>TITRES_STAT!D491</f>
        <v>0.34</v>
      </c>
      <c r="D488" s="5">
        <f>TITRES_STAT!E491</f>
        <v>2200</v>
      </c>
      <c r="E488" s="2">
        <f t="shared" si="28"/>
        <v>975538</v>
      </c>
      <c r="F488" s="5" t="str">
        <f t="shared" si="31"/>
        <v>BULLISH</v>
      </c>
      <c r="G488" s="5" t="str">
        <f t="shared" si="30"/>
        <v>STRONG</v>
      </c>
      <c r="H488" s="5" t="str">
        <f t="shared" si="29"/>
        <v>BULLISH DIVERGENCE</v>
      </c>
    </row>
    <row r="489" spans="1:8" ht="13.5" x14ac:dyDescent="0.25">
      <c r="A489" s="3">
        <f>TITRES_STAT!B492</f>
        <v>43017</v>
      </c>
      <c r="B489" s="5">
        <f>TITRES_STAT!C492</f>
        <v>0.34</v>
      </c>
      <c r="C489" s="5">
        <f>TITRES_STAT!D492</f>
        <v>0.34</v>
      </c>
      <c r="D489" s="5">
        <f>TITRES_STAT!E492</f>
        <v>14781</v>
      </c>
      <c r="E489" s="2">
        <f t="shared" si="28"/>
        <v>975538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0.33</v>
      </c>
      <c r="C490" s="5">
        <f>TITRES_STAT!D493</f>
        <v>0.33</v>
      </c>
      <c r="D490" s="5">
        <f>TITRES_STAT!E493</f>
        <v>14159</v>
      </c>
      <c r="E490" s="2">
        <f t="shared" si="28"/>
        <v>961379</v>
      </c>
      <c r="F490" s="5" t="str">
        <f t="shared" si="31"/>
        <v>BEARISH</v>
      </c>
      <c r="G490" s="5" t="str">
        <f t="shared" si="30"/>
        <v>NEUTRAL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0.32</v>
      </c>
      <c r="C491" s="5">
        <f>TITRES_STAT!D494</f>
        <v>0.32</v>
      </c>
      <c r="D491" s="5">
        <f>TITRES_STAT!E494</f>
        <v>10251</v>
      </c>
      <c r="E491" s="2">
        <f t="shared" si="28"/>
        <v>951128</v>
      </c>
      <c r="F491" s="5" t="str">
        <f t="shared" si="31"/>
        <v>BEARISH</v>
      </c>
      <c r="G491" s="5" t="str">
        <f t="shared" si="30"/>
        <v>WEAK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0.31</v>
      </c>
      <c r="C492" s="5">
        <f>TITRES_STAT!D495</f>
        <v>0.31</v>
      </c>
      <c r="D492" s="5">
        <f>TITRES_STAT!E495</f>
        <v>31291</v>
      </c>
      <c r="E492" s="2">
        <f t="shared" si="28"/>
        <v>919837</v>
      </c>
      <c r="F492" s="5" t="str">
        <f t="shared" si="31"/>
        <v>BEARISH</v>
      </c>
      <c r="G492" s="5" t="str">
        <f t="shared" si="30"/>
        <v>WEAK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0.31</v>
      </c>
      <c r="C493" s="5">
        <f>TITRES_STAT!D496</f>
        <v>0.31</v>
      </c>
      <c r="D493" s="5">
        <f>TITRES_STAT!E496</f>
        <v>90834</v>
      </c>
      <c r="E493" s="2">
        <f t="shared" si="28"/>
        <v>919837</v>
      </c>
      <c r="F493" s="5" t="str">
        <f t="shared" si="31"/>
        <v>BEARISH</v>
      </c>
      <c r="G493" s="5" t="str">
        <f t="shared" si="30"/>
        <v>WEAK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0.31</v>
      </c>
      <c r="C494" s="5">
        <f>TITRES_STAT!D497</f>
        <v>0.31</v>
      </c>
      <c r="D494" s="5">
        <f>TITRES_STAT!E497</f>
        <v>21300</v>
      </c>
      <c r="E494" s="2">
        <f t="shared" si="28"/>
        <v>919837</v>
      </c>
      <c r="F494" s="5" t="str">
        <f t="shared" si="31"/>
        <v>BEARISH</v>
      </c>
      <c r="G494" s="5" t="str">
        <f t="shared" si="30"/>
        <v>WEAK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0.31</v>
      </c>
      <c r="C495" s="5">
        <f>TITRES_STAT!D498</f>
        <v>0.31</v>
      </c>
      <c r="D495" s="5">
        <f>TITRES_STAT!E498</f>
        <v>56812</v>
      </c>
      <c r="E495" s="2">
        <f t="shared" si="28"/>
        <v>919837</v>
      </c>
      <c r="F495" s="5" t="str">
        <f t="shared" si="31"/>
        <v>BEARISH</v>
      </c>
      <c r="G495" s="5" t="str">
        <f t="shared" si="30"/>
        <v>WEAK</v>
      </c>
      <c r="H495" s="5" t="str">
        <f t="shared" si="29"/>
        <v>CONFIRMED BEARISH</v>
      </c>
    </row>
    <row r="496" spans="1:8" ht="13.5" x14ac:dyDescent="0.25">
      <c r="A496" s="3">
        <f>TITRES_STAT!B499</f>
        <v>43026</v>
      </c>
      <c r="B496" s="5">
        <f>TITRES_STAT!C499</f>
        <v>0.3</v>
      </c>
      <c r="C496" s="5">
        <f>TITRES_STAT!D499</f>
        <v>0.3</v>
      </c>
      <c r="D496" s="5">
        <f>TITRES_STAT!E499</f>
        <v>40533</v>
      </c>
      <c r="E496" s="2">
        <f t="shared" si="28"/>
        <v>879304</v>
      </c>
      <c r="F496" s="5" t="str">
        <f t="shared" si="31"/>
        <v>BEARISH</v>
      </c>
      <c r="G496" s="5" t="str">
        <f t="shared" si="30"/>
        <v>WEAK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0.3</v>
      </c>
      <c r="C497" s="5">
        <f>TITRES_STAT!D500</f>
        <v>0.3</v>
      </c>
      <c r="D497" s="5">
        <f>TITRES_STAT!E500</f>
        <v>47206</v>
      </c>
      <c r="E497" s="2">
        <f t="shared" si="28"/>
        <v>879304</v>
      </c>
      <c r="F497" s="5" t="str">
        <f t="shared" si="31"/>
        <v>BEARISH</v>
      </c>
      <c r="G497" s="5" t="str">
        <f t="shared" si="30"/>
        <v>WEAK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0.31</v>
      </c>
      <c r="C498" s="5">
        <f>TITRES_STAT!D501</f>
        <v>0.31</v>
      </c>
      <c r="D498" s="5">
        <f>TITRES_STAT!E501</f>
        <v>64396</v>
      </c>
      <c r="E498" s="2">
        <f t="shared" si="28"/>
        <v>943700</v>
      </c>
      <c r="F498" s="5" t="str">
        <f t="shared" si="31"/>
        <v>BULLISH</v>
      </c>
      <c r="G498" s="5" t="str">
        <f t="shared" si="30"/>
        <v>STRONG</v>
      </c>
      <c r="H498" s="5" t="str">
        <f t="shared" si="29"/>
        <v>NEUTRAL</v>
      </c>
    </row>
    <row r="499" spans="1:8" ht="13.5" x14ac:dyDescent="0.25">
      <c r="A499" s="3">
        <f>TITRES_STAT!B502</f>
        <v>43031</v>
      </c>
      <c r="B499" s="5">
        <f>TITRES_STAT!C502</f>
        <v>0.32</v>
      </c>
      <c r="C499" s="5">
        <f>TITRES_STAT!D502</f>
        <v>0.32</v>
      </c>
      <c r="D499" s="5">
        <f>TITRES_STAT!E502</f>
        <v>10118</v>
      </c>
      <c r="E499" s="2">
        <f t="shared" si="28"/>
        <v>953818</v>
      </c>
      <c r="F499" s="5" t="str">
        <f t="shared" si="31"/>
        <v>BULLISH</v>
      </c>
      <c r="G499" s="5" t="str">
        <f t="shared" si="30"/>
        <v>STRONG</v>
      </c>
      <c r="H499" s="5" t="str">
        <f t="shared" si="29"/>
        <v>CONFIRMED BULLISH</v>
      </c>
    </row>
    <row r="500" spans="1:8" ht="13.5" x14ac:dyDescent="0.25">
      <c r="A500" s="3">
        <f>TITRES_STAT!B503</f>
        <v>43032</v>
      </c>
      <c r="B500" s="5">
        <f>TITRES_STAT!C503</f>
        <v>0.33</v>
      </c>
      <c r="C500" s="5">
        <f>TITRES_STAT!D503</f>
        <v>0.33</v>
      </c>
      <c r="D500" s="5">
        <f>TITRES_STAT!E503</f>
        <v>6870</v>
      </c>
      <c r="E500" s="2">
        <f t="shared" si="28"/>
        <v>960688</v>
      </c>
      <c r="F500" s="5" t="str">
        <f t="shared" si="31"/>
        <v>BULLISH</v>
      </c>
      <c r="G500" s="5" t="str">
        <f t="shared" si="30"/>
        <v>STRONG</v>
      </c>
      <c r="H500" s="5" t="str">
        <f t="shared" si="29"/>
        <v>CONFIRMED BULLISH</v>
      </c>
    </row>
    <row r="501" spans="1:8" ht="13.5" x14ac:dyDescent="0.25">
      <c r="A501" s="3">
        <f>TITRES_STAT!B504</f>
        <v>43033</v>
      </c>
      <c r="B501" s="5">
        <f>TITRES_STAT!C504</f>
        <v>0.34</v>
      </c>
      <c r="C501" s="5">
        <f>TITRES_STAT!D504</f>
        <v>0.34</v>
      </c>
      <c r="D501" s="5">
        <f>TITRES_STAT!E504</f>
        <v>10081</v>
      </c>
      <c r="E501" s="2">
        <f t="shared" si="28"/>
        <v>970769</v>
      </c>
      <c r="F501" s="5" t="str">
        <f t="shared" si="31"/>
        <v>BULLISH</v>
      </c>
      <c r="G501" s="5" t="str">
        <f t="shared" si="30"/>
        <v>STRONG</v>
      </c>
      <c r="H501" s="5" t="str">
        <f t="shared" si="29"/>
        <v>CONFIRMED BULLISH</v>
      </c>
    </row>
    <row r="502" spans="1:8" ht="13.5" x14ac:dyDescent="0.25">
      <c r="A502" s="3">
        <f>TITRES_STAT!B505</f>
        <v>43034</v>
      </c>
      <c r="B502" s="5">
        <f>TITRES_STAT!C505</f>
        <v>0.35</v>
      </c>
      <c r="C502" s="5">
        <f>TITRES_STAT!D505</f>
        <v>0.35</v>
      </c>
      <c r="D502" s="5">
        <f>TITRES_STAT!E505</f>
        <v>174034</v>
      </c>
      <c r="E502" s="2">
        <f t="shared" si="28"/>
        <v>1144803</v>
      </c>
      <c r="F502" s="5" t="str">
        <f t="shared" si="31"/>
        <v>BULLISH</v>
      </c>
      <c r="G502" s="5" t="str">
        <f t="shared" si="30"/>
        <v>STRONG</v>
      </c>
      <c r="H502" s="5" t="str">
        <f t="shared" si="29"/>
        <v>CONFIRMED BULLISH</v>
      </c>
    </row>
    <row r="503" spans="1:8" ht="13.5" x14ac:dyDescent="0.25">
      <c r="A503" s="3">
        <f>TITRES_STAT!B506</f>
        <v>43035</v>
      </c>
      <c r="B503" s="5">
        <f>TITRES_STAT!C506</f>
        <v>0.36</v>
      </c>
      <c r="C503" s="5">
        <f>TITRES_STAT!D506</f>
        <v>0.36</v>
      </c>
      <c r="D503" s="5">
        <f>TITRES_STAT!E506</f>
        <v>51344</v>
      </c>
      <c r="E503" s="2">
        <f t="shared" si="28"/>
        <v>1196147</v>
      </c>
      <c r="F503" s="5" t="str">
        <f t="shared" si="31"/>
        <v>BULLISH</v>
      </c>
      <c r="G503" s="5" t="str">
        <f t="shared" si="30"/>
        <v>STRONG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0.36</v>
      </c>
      <c r="C504" s="5">
        <f>TITRES_STAT!D507</f>
        <v>0.36</v>
      </c>
      <c r="D504" s="5">
        <f>TITRES_STAT!E507</f>
        <v>53554</v>
      </c>
      <c r="E504" s="2">
        <f t="shared" si="28"/>
        <v>1196147</v>
      </c>
      <c r="F504" s="5" t="str">
        <f t="shared" si="31"/>
        <v>BULLISH</v>
      </c>
      <c r="G504" s="5" t="str">
        <f t="shared" si="30"/>
        <v>STRONG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0.35</v>
      </c>
      <c r="C505" s="5">
        <f>TITRES_STAT!D508</f>
        <v>0.35</v>
      </c>
      <c r="D505" s="5">
        <f>TITRES_STAT!E508</f>
        <v>57128</v>
      </c>
      <c r="E505" s="2">
        <f t="shared" si="28"/>
        <v>1139019</v>
      </c>
      <c r="F505" s="5" t="str">
        <f t="shared" si="31"/>
        <v>BULLISH</v>
      </c>
      <c r="G505" s="5" t="str">
        <f t="shared" si="30"/>
        <v>STRONG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0.34</v>
      </c>
      <c r="C506" s="5">
        <f>TITRES_STAT!D509</f>
        <v>0.34</v>
      </c>
      <c r="D506" s="5">
        <f>TITRES_STAT!E509</f>
        <v>17636</v>
      </c>
      <c r="E506" s="2">
        <f t="shared" si="28"/>
        <v>1121383</v>
      </c>
      <c r="F506" s="5" t="str">
        <f t="shared" si="31"/>
        <v>BULLISH</v>
      </c>
      <c r="G506" s="5" t="str">
        <f t="shared" si="30"/>
        <v>STRONG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0.34</v>
      </c>
      <c r="C507" s="5">
        <f>TITRES_STAT!D510</f>
        <v>0.34</v>
      </c>
      <c r="D507" s="5">
        <f>TITRES_STAT!E510</f>
        <v>20935</v>
      </c>
      <c r="E507" s="2">
        <f t="shared" si="28"/>
        <v>1121383</v>
      </c>
      <c r="F507" s="5" t="str">
        <f t="shared" si="31"/>
        <v>BEARISH</v>
      </c>
      <c r="G507" s="5" t="str">
        <f t="shared" si="30"/>
        <v>WEAK</v>
      </c>
      <c r="H507" s="5" t="str">
        <f t="shared" si="29"/>
        <v>CONFIRMED BEARISH</v>
      </c>
    </row>
    <row r="508" spans="1:8" ht="13.5" x14ac:dyDescent="0.25">
      <c r="A508" s="3">
        <f>TITRES_STAT!B511</f>
        <v>43042</v>
      </c>
      <c r="B508" s="5">
        <f>TITRES_STAT!C511</f>
        <v>0.35</v>
      </c>
      <c r="C508" s="5">
        <f>TITRES_STAT!D511</f>
        <v>0.35</v>
      </c>
      <c r="D508" s="5">
        <f>TITRES_STAT!E511</f>
        <v>24050</v>
      </c>
      <c r="E508" s="2">
        <f t="shared" si="28"/>
        <v>1145433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0.35</v>
      </c>
      <c r="C509" s="5">
        <f>TITRES_STAT!D512</f>
        <v>0.35</v>
      </c>
      <c r="D509" s="5">
        <f>TITRES_STAT!E512</f>
        <v>10916</v>
      </c>
      <c r="E509" s="2">
        <f t="shared" si="28"/>
        <v>1145433</v>
      </c>
      <c r="F509" s="5" t="str">
        <f t="shared" si="31"/>
        <v>BEARISH</v>
      </c>
      <c r="G509" s="5" t="str">
        <f t="shared" si="30"/>
        <v>WEAK</v>
      </c>
      <c r="H509" s="5" t="str">
        <f t="shared" si="29"/>
        <v>CONFIRMED BEARISH</v>
      </c>
    </row>
    <row r="510" spans="1:8" ht="13.5" x14ac:dyDescent="0.25">
      <c r="A510" s="3">
        <f>TITRES_STAT!B513</f>
        <v>43046</v>
      </c>
      <c r="B510" s="5">
        <f>TITRES_STAT!C513</f>
        <v>0.35</v>
      </c>
      <c r="C510" s="5">
        <f>TITRES_STAT!D513</f>
        <v>0.35</v>
      </c>
      <c r="D510" s="5">
        <f>TITRES_STAT!E513</f>
        <v>18027</v>
      </c>
      <c r="E510" s="2">
        <f t="shared" si="28"/>
        <v>1145433</v>
      </c>
      <c r="F510" s="5" t="str">
        <f t="shared" si="31"/>
        <v>BULLISH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0.34</v>
      </c>
      <c r="C511" s="5">
        <f>TITRES_STAT!D514</f>
        <v>0.34</v>
      </c>
      <c r="D511" s="5">
        <f>TITRES_STAT!E514</f>
        <v>5986</v>
      </c>
      <c r="E511" s="2">
        <f t="shared" si="28"/>
        <v>1139447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0.35</v>
      </c>
      <c r="C512" s="5">
        <f>TITRES_STAT!D515</f>
        <v>0.35</v>
      </c>
      <c r="D512" s="5">
        <f>TITRES_STAT!E515</f>
        <v>33336</v>
      </c>
      <c r="E512" s="2">
        <f t="shared" si="28"/>
        <v>1172783</v>
      </c>
      <c r="F512" s="5" t="str">
        <f t="shared" si="31"/>
        <v>BULLISH</v>
      </c>
      <c r="G512" s="5" t="str">
        <f t="shared" si="30"/>
        <v>STRONG</v>
      </c>
      <c r="H512" s="5" t="str">
        <f t="shared" si="29"/>
        <v>CONFIRMED BULLISH</v>
      </c>
    </row>
    <row r="513" spans="1:8" ht="13.5" x14ac:dyDescent="0.25">
      <c r="A513" s="3">
        <f>TITRES_STAT!B516</f>
        <v>43049</v>
      </c>
      <c r="B513" s="5">
        <f>TITRES_STAT!C516</f>
        <v>0.35</v>
      </c>
      <c r="C513" s="5">
        <f>TITRES_STAT!D516</f>
        <v>0.35</v>
      </c>
      <c r="D513" s="5">
        <f>TITRES_STAT!E516</f>
        <v>55068</v>
      </c>
      <c r="E513" s="2">
        <f t="shared" si="28"/>
        <v>1172783</v>
      </c>
      <c r="F513" s="5" t="str">
        <f t="shared" si="31"/>
        <v>BULLISH</v>
      </c>
      <c r="G513" s="5" t="str">
        <f t="shared" si="30"/>
        <v>STRONG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0.35</v>
      </c>
      <c r="C514" s="5">
        <f>TITRES_STAT!D517</f>
        <v>0.35</v>
      </c>
      <c r="D514" s="5">
        <f>TITRES_STAT!E517</f>
        <v>13310</v>
      </c>
      <c r="E514" s="2">
        <f t="shared" si="28"/>
        <v>1172783</v>
      </c>
      <c r="F514" s="5" t="str">
        <f t="shared" si="31"/>
        <v>BULLISH</v>
      </c>
      <c r="G514" s="5" t="str">
        <f t="shared" si="30"/>
        <v>STRONG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0.35</v>
      </c>
      <c r="C515" s="5">
        <f>TITRES_STAT!D518</f>
        <v>0.35</v>
      </c>
      <c r="D515" s="5">
        <f>TITRES_STAT!E518</f>
        <v>650</v>
      </c>
      <c r="E515" s="2">
        <f t="shared" si="28"/>
        <v>1172783</v>
      </c>
      <c r="F515" s="5" t="str">
        <f t="shared" si="31"/>
        <v>BULLISH</v>
      </c>
      <c r="G515" s="5" t="str">
        <f t="shared" si="30"/>
        <v>STRONG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0.36</v>
      </c>
      <c r="C516" s="5">
        <f>TITRES_STAT!D519</f>
        <v>0.36</v>
      </c>
      <c r="D516" s="5">
        <f>TITRES_STAT!E519</f>
        <v>50010</v>
      </c>
      <c r="E516" s="2">
        <f t="shared" ref="E516:E579" si="32">IF(B516&gt;B515, E515+D516, IF(B516&lt;B515, E515-D516, E515))</f>
        <v>1222793</v>
      </c>
      <c r="F516" s="5" t="str">
        <f t="shared" si="31"/>
        <v>BULLISH</v>
      </c>
      <c r="G516" s="5" t="str">
        <f t="shared" si="30"/>
        <v>STRONG</v>
      </c>
      <c r="H516" s="5" t="str">
        <f t="shared" si="29"/>
        <v>CONFIRMED BULLISH</v>
      </c>
    </row>
    <row r="517" spans="1:8" ht="13.5" x14ac:dyDescent="0.25">
      <c r="A517" s="3">
        <f>TITRES_STAT!B520</f>
        <v>43055</v>
      </c>
      <c r="B517" s="5">
        <f>TITRES_STAT!C520</f>
        <v>0.35</v>
      </c>
      <c r="C517" s="5">
        <f>TITRES_STAT!D520</f>
        <v>0.35</v>
      </c>
      <c r="D517" s="5">
        <f>TITRES_STAT!E520</f>
        <v>41895</v>
      </c>
      <c r="E517" s="2">
        <f t="shared" si="32"/>
        <v>1180898</v>
      </c>
      <c r="F517" s="5" t="str">
        <f t="shared" si="31"/>
        <v>BULLISH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0.35</v>
      </c>
      <c r="C518" s="5">
        <f>TITRES_STAT!D521</f>
        <v>0.35</v>
      </c>
      <c r="D518" s="5">
        <f>TITRES_STAT!E521</f>
        <v>30000</v>
      </c>
      <c r="E518" s="2">
        <f t="shared" si="32"/>
        <v>1180898</v>
      </c>
      <c r="F518" s="5" t="str">
        <f t="shared" si="31"/>
        <v>BULLISH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43059</v>
      </c>
      <c r="B519" s="5">
        <f>TITRES_STAT!C522</f>
        <v>0.36</v>
      </c>
      <c r="C519" s="5">
        <f>TITRES_STAT!D522</f>
        <v>0.36</v>
      </c>
      <c r="D519" s="5">
        <f>TITRES_STAT!E522</f>
        <v>17500</v>
      </c>
      <c r="E519" s="2">
        <f t="shared" si="32"/>
        <v>1198398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CONFIRMED BULLISH</v>
      </c>
    </row>
    <row r="520" spans="1:8" ht="13.5" x14ac:dyDescent="0.25">
      <c r="A520" s="3">
        <f>TITRES_STAT!B523</f>
        <v>43060</v>
      </c>
      <c r="B520" s="5">
        <f>TITRES_STAT!C523</f>
        <v>0.36</v>
      </c>
      <c r="C520" s="5">
        <f>TITRES_STAT!D523</f>
        <v>0.36</v>
      </c>
      <c r="D520" s="5">
        <f>TITRES_STAT!E523</f>
        <v>19727</v>
      </c>
      <c r="E520" s="2">
        <f t="shared" si="32"/>
        <v>1198398</v>
      </c>
      <c r="F520" s="5" t="str">
        <f t="shared" ref="F520:F583" si="35">IF(E520&gt;E515,"BULLISH",IF(E520&lt;E515,"BEARISH","NEUTRAL"))</f>
        <v>BULLISH</v>
      </c>
      <c r="G520" s="5" t="str">
        <f t="shared" si="34"/>
        <v>STRONG</v>
      </c>
      <c r="H520" s="5" t="str">
        <f t="shared" si="33"/>
        <v>CONFIRMED BULLISH</v>
      </c>
    </row>
    <row r="521" spans="1:8" ht="13.5" x14ac:dyDescent="0.25">
      <c r="A521" s="3">
        <f>TITRES_STAT!B524</f>
        <v>43061</v>
      </c>
      <c r="B521" s="5">
        <f>TITRES_STAT!C524</f>
        <v>0.36</v>
      </c>
      <c r="C521" s="5">
        <f>TITRES_STAT!D524</f>
        <v>0.36</v>
      </c>
      <c r="D521" s="5">
        <f>TITRES_STAT!E524</f>
        <v>34123</v>
      </c>
      <c r="E521" s="2">
        <f t="shared" si="32"/>
        <v>1198398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NEUTRAL</v>
      </c>
    </row>
    <row r="522" spans="1:8" ht="13.5" x14ac:dyDescent="0.25">
      <c r="A522" s="3">
        <f>TITRES_STAT!B525</f>
        <v>43062</v>
      </c>
      <c r="B522" s="5">
        <f>TITRES_STAT!C525</f>
        <v>0.36</v>
      </c>
      <c r="C522" s="5">
        <f>TITRES_STAT!D525</f>
        <v>0.36</v>
      </c>
      <c r="D522" s="5">
        <f>TITRES_STAT!E525</f>
        <v>63126</v>
      </c>
      <c r="E522" s="2">
        <f t="shared" si="32"/>
        <v>1198398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CONFIRMED BULLISH</v>
      </c>
    </row>
    <row r="523" spans="1:8" ht="13.5" x14ac:dyDescent="0.25">
      <c r="A523" s="3">
        <f>TITRES_STAT!B526</f>
        <v>43063</v>
      </c>
      <c r="B523" s="5">
        <f>TITRES_STAT!C526</f>
        <v>0.37</v>
      </c>
      <c r="C523" s="5">
        <f>TITRES_STAT!D526</f>
        <v>0.37</v>
      </c>
      <c r="D523" s="5">
        <f>TITRES_STAT!E526</f>
        <v>50928</v>
      </c>
      <c r="E523" s="2">
        <f t="shared" si="32"/>
        <v>1249326</v>
      </c>
      <c r="F523" s="5" t="str">
        <f t="shared" si="35"/>
        <v>BULLISH</v>
      </c>
      <c r="G523" s="5" t="str">
        <f t="shared" si="34"/>
        <v>STRONG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0.38</v>
      </c>
      <c r="C524" s="5">
        <f>TITRES_STAT!D527</f>
        <v>0.38</v>
      </c>
      <c r="D524" s="5">
        <f>TITRES_STAT!E527</f>
        <v>98067</v>
      </c>
      <c r="E524" s="2">
        <f t="shared" si="32"/>
        <v>1347393</v>
      </c>
      <c r="F524" s="5" t="str">
        <f t="shared" si="35"/>
        <v>BULLISH</v>
      </c>
      <c r="G524" s="5" t="str">
        <f t="shared" si="34"/>
        <v>STRONG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0.39</v>
      </c>
      <c r="C525" s="5">
        <f>TITRES_STAT!D528</f>
        <v>0.39</v>
      </c>
      <c r="D525" s="5">
        <f>TITRES_STAT!E528</f>
        <v>75790</v>
      </c>
      <c r="E525" s="2">
        <f t="shared" si="32"/>
        <v>1423183</v>
      </c>
      <c r="F525" s="5" t="str">
        <f t="shared" si="35"/>
        <v>BULLISH</v>
      </c>
      <c r="G525" s="5" t="str">
        <f t="shared" si="34"/>
        <v>STRONG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0.39</v>
      </c>
      <c r="C526" s="5">
        <f>TITRES_STAT!D529</f>
        <v>0.39</v>
      </c>
      <c r="D526" s="5">
        <f>TITRES_STAT!E529</f>
        <v>23680</v>
      </c>
      <c r="E526" s="2">
        <f t="shared" si="32"/>
        <v>1423183</v>
      </c>
      <c r="F526" s="5" t="str">
        <f t="shared" si="35"/>
        <v>BULLISH</v>
      </c>
      <c r="G526" s="5" t="str">
        <f t="shared" si="34"/>
        <v>STRONG</v>
      </c>
      <c r="H526" s="5" t="str">
        <f t="shared" si="33"/>
        <v>CONFIRMED BULLISH</v>
      </c>
    </row>
    <row r="527" spans="1:8" ht="13.5" x14ac:dyDescent="0.25">
      <c r="A527" s="3">
        <f>TITRES_STAT!B530</f>
        <v>43069</v>
      </c>
      <c r="B527" s="5">
        <f>TITRES_STAT!C530</f>
        <v>0.39</v>
      </c>
      <c r="C527" s="5">
        <f>TITRES_STAT!D530</f>
        <v>0.39</v>
      </c>
      <c r="D527" s="5">
        <f>TITRES_STAT!E530</f>
        <v>6367</v>
      </c>
      <c r="E527" s="2">
        <f t="shared" si="32"/>
        <v>1423183</v>
      </c>
      <c r="F527" s="5" t="str">
        <f t="shared" si="35"/>
        <v>BULLISH</v>
      </c>
      <c r="G527" s="5" t="str">
        <f t="shared" si="34"/>
        <v>STRONG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0.38</v>
      </c>
      <c r="C528" s="5">
        <f>TITRES_STAT!D531</f>
        <v>0.38</v>
      </c>
      <c r="D528" s="5">
        <f>TITRES_STAT!E531</f>
        <v>16212</v>
      </c>
      <c r="E528" s="2">
        <f t="shared" si="32"/>
        <v>1406971</v>
      </c>
      <c r="F528" s="5" t="str">
        <f t="shared" si="35"/>
        <v>BULLISH</v>
      </c>
      <c r="G528" s="5" t="str">
        <f t="shared" si="34"/>
        <v>STRONG</v>
      </c>
      <c r="H528" s="5" t="str">
        <f t="shared" si="33"/>
        <v>CONFIRMED BULLISH</v>
      </c>
    </row>
    <row r="529" spans="1:8" ht="13.5" x14ac:dyDescent="0.25">
      <c r="A529" s="3">
        <f>TITRES_STAT!B532</f>
        <v>43074</v>
      </c>
      <c r="B529" s="5">
        <f>TITRES_STAT!C532</f>
        <v>0.38</v>
      </c>
      <c r="C529" s="5">
        <f>TITRES_STAT!D532</f>
        <v>0.38</v>
      </c>
      <c r="D529" s="5">
        <f>TITRES_STAT!E532</f>
        <v>50066</v>
      </c>
      <c r="E529" s="2">
        <f t="shared" si="32"/>
        <v>1406971</v>
      </c>
      <c r="F529" s="5" t="str">
        <f t="shared" si="35"/>
        <v>BULLISH</v>
      </c>
      <c r="G529" s="5" t="str">
        <f t="shared" si="34"/>
        <v>STRONG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0.38</v>
      </c>
      <c r="C530" s="5">
        <f>TITRES_STAT!D533</f>
        <v>0.38</v>
      </c>
      <c r="D530" s="5">
        <f>TITRES_STAT!E533</f>
        <v>57781</v>
      </c>
      <c r="E530" s="2">
        <f t="shared" si="32"/>
        <v>1406971</v>
      </c>
      <c r="F530" s="5" t="str">
        <f t="shared" si="35"/>
        <v>BEARISH</v>
      </c>
      <c r="G530" s="5" t="str">
        <f t="shared" si="34"/>
        <v>NEUTRAL</v>
      </c>
      <c r="H530" s="5" t="str">
        <f t="shared" si="33"/>
        <v>CONFIRMED BEARISH</v>
      </c>
    </row>
    <row r="531" spans="1:8" ht="13.5" x14ac:dyDescent="0.25">
      <c r="A531" s="3">
        <f>TITRES_STAT!B534</f>
        <v>43076</v>
      </c>
      <c r="B531" s="5">
        <f>TITRES_STAT!C534</f>
        <v>0.38</v>
      </c>
      <c r="C531" s="5">
        <f>TITRES_STAT!D534</f>
        <v>0.38</v>
      </c>
      <c r="D531" s="5">
        <f>TITRES_STAT!E534</f>
        <v>37677</v>
      </c>
      <c r="E531" s="2">
        <f t="shared" si="32"/>
        <v>1406971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0.38</v>
      </c>
      <c r="C532" s="5">
        <f>TITRES_STAT!D535</f>
        <v>0.38</v>
      </c>
      <c r="D532" s="5">
        <f>TITRES_STAT!E535</f>
        <v>4966</v>
      </c>
      <c r="E532" s="2">
        <f t="shared" si="32"/>
        <v>1406971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0.38</v>
      </c>
      <c r="C533" s="5">
        <f>TITRES_STAT!D536</f>
        <v>0.38</v>
      </c>
      <c r="D533" s="5">
        <f>TITRES_STAT!E536</f>
        <v>2100</v>
      </c>
      <c r="E533" s="2">
        <f t="shared" si="32"/>
        <v>1406971</v>
      </c>
      <c r="F533" s="5" t="str">
        <f t="shared" si="35"/>
        <v>NEUTRAL</v>
      </c>
      <c r="G533" s="5" t="str">
        <f t="shared" si="34"/>
        <v>NEUTRAL</v>
      </c>
      <c r="H533" s="5" t="str">
        <f t="shared" si="33"/>
        <v>NEUTRAL</v>
      </c>
    </row>
    <row r="534" spans="1:8" ht="13.5" x14ac:dyDescent="0.25">
      <c r="A534" s="3">
        <f>TITRES_STAT!B537</f>
        <v>43081</v>
      </c>
      <c r="B534" s="5">
        <f>TITRES_STAT!C537</f>
        <v>0.38</v>
      </c>
      <c r="C534" s="5">
        <f>TITRES_STAT!D537</f>
        <v>0.38</v>
      </c>
      <c r="D534" s="5">
        <f>TITRES_STAT!E537</f>
        <v>4205</v>
      </c>
      <c r="E534" s="2">
        <f t="shared" si="32"/>
        <v>1406971</v>
      </c>
      <c r="F534" s="5" t="str">
        <f t="shared" si="35"/>
        <v>NEUTRAL</v>
      </c>
      <c r="G534" s="5" t="str">
        <f t="shared" si="34"/>
        <v>NEUTRAL</v>
      </c>
      <c r="H534" s="5" t="str">
        <f t="shared" si="33"/>
        <v>NEUTRAL</v>
      </c>
    </row>
    <row r="535" spans="1:8" ht="13.5" x14ac:dyDescent="0.25">
      <c r="A535" s="3">
        <f>TITRES_STAT!B538</f>
        <v>43082</v>
      </c>
      <c r="B535" s="5">
        <f>TITRES_STAT!C538</f>
        <v>0.38</v>
      </c>
      <c r="C535" s="5">
        <f>TITRES_STAT!D538</f>
        <v>0.38</v>
      </c>
      <c r="D535" s="5">
        <f>TITRES_STAT!E538</f>
        <v>12985</v>
      </c>
      <c r="E535" s="2">
        <f t="shared" si="32"/>
        <v>1406971</v>
      </c>
      <c r="F535" s="5" t="str">
        <f t="shared" si="35"/>
        <v>NEUTRAL</v>
      </c>
      <c r="G535" s="5" t="str">
        <f t="shared" si="34"/>
        <v>NEUTRAL</v>
      </c>
      <c r="H535" s="5" t="str">
        <f t="shared" si="33"/>
        <v>NEUTRAL</v>
      </c>
    </row>
    <row r="536" spans="1:8" ht="13.5" x14ac:dyDescent="0.25">
      <c r="A536" s="3">
        <f>TITRES_STAT!B539</f>
        <v>43083</v>
      </c>
      <c r="B536" s="5">
        <f>TITRES_STAT!C539</f>
        <v>0.38</v>
      </c>
      <c r="C536" s="5">
        <f>TITRES_STAT!D539</f>
        <v>0.38</v>
      </c>
      <c r="D536" s="5">
        <f>TITRES_STAT!E539</f>
        <v>13544</v>
      </c>
      <c r="E536" s="2">
        <f t="shared" si="32"/>
        <v>1406971</v>
      </c>
      <c r="F536" s="5" t="str">
        <f t="shared" si="35"/>
        <v>NEUTRAL</v>
      </c>
      <c r="G536" s="5" t="str">
        <f t="shared" si="34"/>
        <v>NEUTRAL</v>
      </c>
      <c r="H536" s="5" t="str">
        <f t="shared" si="33"/>
        <v>NEUTRAL</v>
      </c>
    </row>
    <row r="537" spans="1:8" ht="13.5" x14ac:dyDescent="0.25">
      <c r="A537" s="3">
        <f>TITRES_STAT!B540</f>
        <v>43084</v>
      </c>
      <c r="B537" s="5">
        <f>TITRES_STAT!C540</f>
        <v>0.37</v>
      </c>
      <c r="C537" s="5">
        <f>TITRES_STAT!D540</f>
        <v>0.37</v>
      </c>
      <c r="D537" s="5">
        <f>TITRES_STAT!E540</f>
        <v>3677</v>
      </c>
      <c r="E537" s="2">
        <f t="shared" si="32"/>
        <v>1403294</v>
      </c>
      <c r="F537" s="5" t="str">
        <f t="shared" si="35"/>
        <v>BEARISH</v>
      </c>
      <c r="G537" s="5" t="str">
        <f t="shared" si="34"/>
        <v>NEUTRAL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0.37</v>
      </c>
      <c r="C538" s="5">
        <f>TITRES_STAT!D541</f>
        <v>0.37</v>
      </c>
      <c r="D538" s="5">
        <f>TITRES_STAT!E541</f>
        <v>12652</v>
      </c>
      <c r="E538" s="2">
        <f t="shared" si="32"/>
        <v>1403294</v>
      </c>
      <c r="F538" s="5" t="str">
        <f t="shared" si="35"/>
        <v>BEARISH</v>
      </c>
      <c r="G538" s="5" t="str">
        <f t="shared" si="34"/>
        <v>NEUTRAL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0.37</v>
      </c>
      <c r="C539" s="5">
        <f>TITRES_STAT!D542</f>
        <v>0.37</v>
      </c>
      <c r="D539" s="5">
        <f>TITRES_STAT!E542</f>
        <v>4287</v>
      </c>
      <c r="E539" s="2">
        <f t="shared" si="32"/>
        <v>1403294</v>
      </c>
      <c r="F539" s="5" t="str">
        <f t="shared" si="35"/>
        <v>BEARISH</v>
      </c>
      <c r="G539" s="5" t="str">
        <f t="shared" si="34"/>
        <v>NEUTRAL</v>
      </c>
      <c r="H539" s="5" t="str">
        <f t="shared" si="33"/>
        <v>CONFIRMED BEARISH</v>
      </c>
    </row>
    <row r="540" spans="1:8" ht="13.5" x14ac:dyDescent="0.25">
      <c r="A540" s="3">
        <f>TITRES_STAT!B543</f>
        <v>43089</v>
      </c>
      <c r="B540" s="5">
        <f>TITRES_STAT!C543</f>
        <v>0.37</v>
      </c>
      <c r="C540" s="5">
        <f>TITRES_STAT!D543</f>
        <v>0.37</v>
      </c>
      <c r="D540" s="5">
        <f>TITRES_STAT!E543</f>
        <v>14215</v>
      </c>
      <c r="E540" s="2">
        <f t="shared" si="32"/>
        <v>1403294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0.37</v>
      </c>
      <c r="C541" s="5">
        <f>TITRES_STAT!D544</f>
        <v>0.37</v>
      </c>
      <c r="D541" s="5">
        <f>TITRES_STAT!E544</f>
        <v>8278</v>
      </c>
      <c r="E541" s="2">
        <f t="shared" si="32"/>
        <v>1403294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0.37</v>
      </c>
      <c r="C542" s="5">
        <f>TITRES_STAT!D545</f>
        <v>0.37</v>
      </c>
      <c r="D542" s="5">
        <f>TITRES_STAT!E545</f>
        <v>1225</v>
      </c>
      <c r="E542" s="2">
        <f t="shared" si="32"/>
        <v>1403294</v>
      </c>
      <c r="F542" s="5" t="str">
        <f t="shared" si="35"/>
        <v>NEUTRAL</v>
      </c>
      <c r="G542" s="5" t="str">
        <f t="shared" si="34"/>
        <v>NEUTRAL</v>
      </c>
      <c r="H542" s="5" t="str">
        <f t="shared" si="33"/>
        <v>NEUTRAL</v>
      </c>
    </row>
    <row r="543" spans="1:8" ht="13.5" x14ac:dyDescent="0.25">
      <c r="A543" s="3">
        <f>TITRES_STAT!B546</f>
        <v>43094</v>
      </c>
      <c r="B543" s="5">
        <f>TITRES_STAT!C546</f>
        <v>0.37</v>
      </c>
      <c r="C543" s="5">
        <f>TITRES_STAT!D546</f>
        <v>0.37</v>
      </c>
      <c r="D543" s="5">
        <f>TITRES_STAT!E546</f>
        <v>8106</v>
      </c>
      <c r="E543" s="2">
        <f t="shared" si="32"/>
        <v>1403294</v>
      </c>
      <c r="F543" s="5" t="str">
        <f t="shared" si="35"/>
        <v>NEUTRAL</v>
      </c>
      <c r="G543" s="5" t="str">
        <f t="shared" si="34"/>
        <v>NEUTRAL</v>
      </c>
      <c r="H543" s="5" t="str">
        <f t="shared" si="33"/>
        <v>NEUTRAL</v>
      </c>
    </row>
    <row r="544" spans="1:8" ht="13.5" x14ac:dyDescent="0.25">
      <c r="A544" s="3">
        <f>TITRES_STAT!B547</f>
        <v>43095</v>
      </c>
      <c r="B544" s="5">
        <f>TITRES_STAT!C547</f>
        <v>0.37</v>
      </c>
      <c r="C544" s="5">
        <f>TITRES_STAT!D547</f>
        <v>0.37</v>
      </c>
      <c r="D544" s="5">
        <f>TITRES_STAT!E547</f>
        <v>7626</v>
      </c>
      <c r="E544" s="2">
        <f t="shared" si="32"/>
        <v>1403294</v>
      </c>
      <c r="F544" s="5" t="str">
        <f t="shared" si="35"/>
        <v>NEUTRAL</v>
      </c>
      <c r="G544" s="5" t="str">
        <f t="shared" si="34"/>
        <v>NEUTRAL</v>
      </c>
      <c r="H544" s="5" t="str">
        <f t="shared" si="33"/>
        <v>NEUTRAL</v>
      </c>
    </row>
    <row r="545" spans="1:8" ht="13.5" x14ac:dyDescent="0.25">
      <c r="A545" s="3">
        <f>TITRES_STAT!B548</f>
        <v>43096</v>
      </c>
      <c r="B545" s="5">
        <f>TITRES_STAT!C548</f>
        <v>0.37</v>
      </c>
      <c r="C545" s="5">
        <f>TITRES_STAT!D548</f>
        <v>0.37</v>
      </c>
      <c r="D545" s="5">
        <f>TITRES_STAT!E548</f>
        <v>6550</v>
      </c>
      <c r="E545" s="2">
        <f t="shared" si="32"/>
        <v>1403294</v>
      </c>
      <c r="F545" s="5" t="str">
        <f t="shared" si="35"/>
        <v>NEUTRAL</v>
      </c>
      <c r="G545" s="5" t="str">
        <f t="shared" si="34"/>
        <v>NEUTRAL</v>
      </c>
      <c r="H545" s="5" t="str">
        <f t="shared" si="33"/>
        <v>NEUTRAL</v>
      </c>
    </row>
    <row r="546" spans="1:8" ht="13.5" x14ac:dyDescent="0.25">
      <c r="A546" s="3">
        <f>TITRES_STAT!B549</f>
        <v>43097</v>
      </c>
      <c r="B546" s="5">
        <f>TITRES_STAT!C549</f>
        <v>0.35</v>
      </c>
      <c r="C546" s="5">
        <f>TITRES_STAT!D549</f>
        <v>0.35</v>
      </c>
      <c r="D546" s="5">
        <f>TITRES_STAT!E549</f>
        <v>32968</v>
      </c>
      <c r="E546" s="2">
        <f t="shared" si="32"/>
        <v>1370326</v>
      </c>
      <c r="F546" s="5" t="str">
        <f t="shared" si="35"/>
        <v>BEARISH</v>
      </c>
      <c r="G546" s="5" t="str">
        <f t="shared" si="34"/>
        <v>WEAK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0.37</v>
      </c>
      <c r="C547" s="5">
        <f>TITRES_STAT!D550</f>
        <v>0.37</v>
      </c>
      <c r="D547" s="5">
        <f>TITRES_STAT!E550</f>
        <v>57994</v>
      </c>
      <c r="E547" s="2">
        <f t="shared" si="32"/>
        <v>1428320</v>
      </c>
      <c r="F547" s="5" t="str">
        <f t="shared" si="35"/>
        <v>BULLISH</v>
      </c>
      <c r="G547" s="5" t="str">
        <f t="shared" si="34"/>
        <v>NEUTRAL</v>
      </c>
      <c r="H547" s="5" t="str">
        <f t="shared" si="33"/>
        <v>NEUTRAL</v>
      </c>
    </row>
    <row r="548" spans="1:8" ht="13.5" x14ac:dyDescent="0.25">
      <c r="A548" s="3">
        <f>TITRES_STAT!B551</f>
        <v>43102</v>
      </c>
      <c r="B548" s="5">
        <f>TITRES_STAT!C551</f>
        <v>0.38</v>
      </c>
      <c r="C548" s="5">
        <f>TITRES_STAT!D551</f>
        <v>0.38</v>
      </c>
      <c r="D548" s="5">
        <f>TITRES_STAT!E551</f>
        <v>37753</v>
      </c>
      <c r="E548" s="2">
        <f t="shared" si="32"/>
        <v>1466073</v>
      </c>
      <c r="F548" s="5" t="str">
        <f t="shared" si="35"/>
        <v>BULLISH</v>
      </c>
      <c r="G548" s="5" t="str">
        <f t="shared" si="34"/>
        <v>STRONG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0.37</v>
      </c>
      <c r="C549" s="5">
        <f>TITRES_STAT!D552</f>
        <v>0.37</v>
      </c>
      <c r="D549" s="5">
        <f>TITRES_STAT!E552</f>
        <v>61588</v>
      </c>
      <c r="E549" s="2">
        <f t="shared" si="32"/>
        <v>1404485</v>
      </c>
      <c r="F549" s="5" t="str">
        <f t="shared" si="35"/>
        <v>BULLISH</v>
      </c>
      <c r="G549" s="5" t="str">
        <f t="shared" si="34"/>
        <v>NEUTRAL</v>
      </c>
      <c r="H549" s="5" t="str">
        <f t="shared" si="33"/>
        <v>NEUTRAL</v>
      </c>
    </row>
    <row r="550" spans="1:8" ht="13.5" x14ac:dyDescent="0.25">
      <c r="A550" s="3">
        <f>TITRES_STAT!B553</f>
        <v>43104</v>
      </c>
      <c r="B550" s="5">
        <f>TITRES_STAT!C553</f>
        <v>0.36</v>
      </c>
      <c r="C550" s="5">
        <f>TITRES_STAT!D553</f>
        <v>0.36</v>
      </c>
      <c r="D550" s="5">
        <f>TITRES_STAT!E553</f>
        <v>28814</v>
      </c>
      <c r="E550" s="2">
        <f t="shared" si="32"/>
        <v>1375671</v>
      </c>
      <c r="F550" s="5" t="str">
        <f t="shared" si="35"/>
        <v>BEARISH</v>
      </c>
      <c r="G550" s="5" t="str">
        <f t="shared" si="34"/>
        <v>NEUTRAL</v>
      </c>
      <c r="H550" s="5" t="str">
        <f t="shared" si="33"/>
        <v>CONFIRMED BEARISH</v>
      </c>
    </row>
    <row r="551" spans="1:8" ht="13.5" x14ac:dyDescent="0.25">
      <c r="A551" s="3">
        <f>TITRES_STAT!B554</f>
        <v>43105</v>
      </c>
      <c r="B551" s="5">
        <f>TITRES_STAT!C554</f>
        <v>0.36</v>
      </c>
      <c r="C551" s="5">
        <f>TITRES_STAT!D554</f>
        <v>0.36</v>
      </c>
      <c r="D551" s="5">
        <f>TITRES_STAT!E554</f>
        <v>57922</v>
      </c>
      <c r="E551" s="2">
        <f t="shared" si="32"/>
        <v>1375671</v>
      </c>
      <c r="F551" s="5" t="str">
        <f t="shared" si="35"/>
        <v>BULLISH</v>
      </c>
      <c r="G551" s="5" t="str">
        <f t="shared" si="34"/>
        <v>NEUTRAL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0.36</v>
      </c>
      <c r="C552" s="5">
        <f>TITRES_STAT!D555</f>
        <v>0.36</v>
      </c>
      <c r="D552" s="5">
        <f>TITRES_STAT!E555</f>
        <v>20494</v>
      </c>
      <c r="E552" s="2">
        <f t="shared" si="32"/>
        <v>1375671</v>
      </c>
      <c r="F552" s="5" t="str">
        <f t="shared" si="35"/>
        <v>BEARISH</v>
      </c>
      <c r="G552" s="5" t="str">
        <f t="shared" si="34"/>
        <v>WEAK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0.35</v>
      </c>
      <c r="C553" s="5">
        <f>TITRES_STAT!D556</f>
        <v>0.35</v>
      </c>
      <c r="D553" s="5">
        <f>TITRES_STAT!E556</f>
        <v>7687</v>
      </c>
      <c r="E553" s="2">
        <f t="shared" si="32"/>
        <v>1367984</v>
      </c>
      <c r="F553" s="5" t="str">
        <f t="shared" si="35"/>
        <v>BEARISH</v>
      </c>
      <c r="G553" s="5" t="str">
        <f t="shared" si="34"/>
        <v>WEAK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0.33</v>
      </c>
      <c r="C554" s="5">
        <f>TITRES_STAT!D557</f>
        <v>0.33</v>
      </c>
      <c r="D554" s="5">
        <f>TITRES_STAT!E557</f>
        <v>35452</v>
      </c>
      <c r="E554" s="2">
        <f t="shared" si="32"/>
        <v>1332532</v>
      </c>
      <c r="F554" s="5" t="str">
        <f t="shared" si="35"/>
        <v>BEARISH</v>
      </c>
      <c r="G554" s="5" t="str">
        <f t="shared" si="34"/>
        <v>WEAK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0.35</v>
      </c>
      <c r="C555" s="5">
        <f>TITRES_STAT!D558</f>
        <v>0.35</v>
      </c>
      <c r="D555" s="5">
        <f>TITRES_STAT!E558</f>
        <v>4350</v>
      </c>
      <c r="E555" s="2">
        <f t="shared" si="32"/>
        <v>1336882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CONFIRMED BEARISH</v>
      </c>
    </row>
    <row r="556" spans="1:8" ht="13.5" x14ac:dyDescent="0.25">
      <c r="A556" s="3">
        <f>TITRES_STAT!B559</f>
        <v>43112</v>
      </c>
      <c r="B556" s="5">
        <f>TITRES_STAT!C559</f>
        <v>0.36</v>
      </c>
      <c r="C556" s="5">
        <f>TITRES_STAT!D559</f>
        <v>0.36</v>
      </c>
      <c r="D556" s="5">
        <f>TITRES_STAT!E559</f>
        <v>33480</v>
      </c>
      <c r="E556" s="2">
        <f t="shared" si="32"/>
        <v>1370362</v>
      </c>
      <c r="F556" s="5" t="str">
        <f t="shared" si="35"/>
        <v>BEARISH</v>
      </c>
      <c r="G556" s="5" t="str">
        <f t="shared" si="34"/>
        <v>NEUTRAL</v>
      </c>
      <c r="H556" s="5" t="str">
        <f t="shared" si="33"/>
        <v>NEUTRAL</v>
      </c>
    </row>
    <row r="557" spans="1:8" ht="13.5" x14ac:dyDescent="0.25">
      <c r="A557" s="3">
        <f>TITRES_STAT!B560</f>
        <v>43115</v>
      </c>
      <c r="B557" s="5">
        <f>TITRES_STAT!C560</f>
        <v>0.37</v>
      </c>
      <c r="C557" s="5">
        <f>TITRES_STAT!D560</f>
        <v>0.37</v>
      </c>
      <c r="D557" s="5">
        <f>TITRES_STAT!E560</f>
        <v>13691</v>
      </c>
      <c r="E557" s="2">
        <f t="shared" si="32"/>
        <v>1384053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CONFIRMED BULLISH</v>
      </c>
    </row>
    <row r="558" spans="1:8" ht="13.5" x14ac:dyDescent="0.25">
      <c r="A558" s="3">
        <f>TITRES_STAT!B561</f>
        <v>43116</v>
      </c>
      <c r="B558" s="5">
        <f>TITRES_STAT!C561</f>
        <v>0.36</v>
      </c>
      <c r="C558" s="5">
        <f>TITRES_STAT!D561</f>
        <v>0.36</v>
      </c>
      <c r="D558" s="5">
        <f>TITRES_STAT!E561</f>
        <v>18270</v>
      </c>
      <c r="E558" s="2">
        <f t="shared" si="32"/>
        <v>1365783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BEARISH DIVERGENCE</v>
      </c>
    </row>
    <row r="559" spans="1:8" ht="13.5" x14ac:dyDescent="0.25">
      <c r="A559" s="3">
        <f>TITRES_STAT!B562</f>
        <v>43117</v>
      </c>
      <c r="B559" s="5">
        <f>TITRES_STAT!C562</f>
        <v>0.35</v>
      </c>
      <c r="C559" s="5">
        <f>TITRES_STAT!D562</f>
        <v>0.35</v>
      </c>
      <c r="D559" s="5">
        <f>TITRES_STAT!E562</f>
        <v>12917</v>
      </c>
      <c r="E559" s="2">
        <f t="shared" si="32"/>
        <v>1352866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0.36</v>
      </c>
      <c r="C560" s="5">
        <f>TITRES_STAT!D563</f>
        <v>0.36</v>
      </c>
      <c r="D560" s="5">
        <f>TITRES_STAT!E563</f>
        <v>25760</v>
      </c>
      <c r="E560" s="2">
        <f t="shared" si="32"/>
        <v>1378626</v>
      </c>
      <c r="F560" s="5" t="str">
        <f t="shared" si="35"/>
        <v>BULLISH</v>
      </c>
      <c r="G560" s="5" t="str">
        <f t="shared" si="34"/>
        <v>STRONG</v>
      </c>
      <c r="H560" s="5" t="str">
        <f t="shared" si="33"/>
        <v>CONFIRMED BULLISH</v>
      </c>
    </row>
    <row r="561" spans="1:8" ht="13.5" x14ac:dyDescent="0.25">
      <c r="A561" s="3">
        <f>TITRES_STAT!B564</f>
        <v>43119</v>
      </c>
      <c r="B561" s="5">
        <f>TITRES_STAT!C564</f>
        <v>0.36</v>
      </c>
      <c r="C561" s="5">
        <f>TITRES_STAT!D564</f>
        <v>0.36</v>
      </c>
      <c r="D561" s="5">
        <f>TITRES_STAT!E564</f>
        <v>13040</v>
      </c>
      <c r="E561" s="2">
        <f t="shared" si="32"/>
        <v>1378626</v>
      </c>
      <c r="F561" s="5" t="str">
        <f t="shared" si="35"/>
        <v>BULLISH</v>
      </c>
      <c r="G561" s="5" t="str">
        <f t="shared" si="34"/>
        <v>NEUTRAL</v>
      </c>
      <c r="H561" s="5" t="str">
        <f t="shared" si="33"/>
        <v>NEUTRAL</v>
      </c>
    </row>
    <row r="562" spans="1:8" ht="13.5" x14ac:dyDescent="0.25">
      <c r="A562" s="3">
        <f>TITRES_STAT!B565</f>
        <v>43122</v>
      </c>
      <c r="B562" s="5">
        <f>TITRES_STAT!C565</f>
        <v>0.36</v>
      </c>
      <c r="C562" s="5">
        <f>TITRES_STAT!D565</f>
        <v>0.36</v>
      </c>
      <c r="D562" s="5">
        <f>TITRES_STAT!E565</f>
        <v>16243</v>
      </c>
      <c r="E562" s="2">
        <f t="shared" si="32"/>
        <v>1378626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CONFIRMED BEARISH</v>
      </c>
    </row>
    <row r="563" spans="1:8" ht="13.5" x14ac:dyDescent="0.25">
      <c r="A563" s="3">
        <f>TITRES_STAT!B566</f>
        <v>43123</v>
      </c>
      <c r="B563" s="5">
        <f>TITRES_STAT!C566</f>
        <v>0.36</v>
      </c>
      <c r="C563" s="5">
        <f>TITRES_STAT!D566</f>
        <v>0.36</v>
      </c>
      <c r="D563" s="5">
        <f>TITRES_STAT!E566</f>
        <v>71454</v>
      </c>
      <c r="E563" s="2">
        <f t="shared" si="32"/>
        <v>1378626</v>
      </c>
      <c r="F563" s="5" t="str">
        <f t="shared" si="35"/>
        <v>BULLISH</v>
      </c>
      <c r="G563" s="5" t="str">
        <f t="shared" si="34"/>
        <v>NEUTRAL</v>
      </c>
      <c r="H563" s="5" t="str">
        <f t="shared" si="33"/>
        <v>NEUTRAL</v>
      </c>
    </row>
    <row r="564" spans="1:8" ht="13.5" x14ac:dyDescent="0.25">
      <c r="A564" s="3">
        <f>TITRES_STAT!B567</f>
        <v>43124</v>
      </c>
      <c r="B564" s="5">
        <f>TITRES_STAT!C567</f>
        <v>0.34</v>
      </c>
      <c r="C564" s="5">
        <f>TITRES_STAT!D567</f>
        <v>0.34</v>
      </c>
      <c r="D564" s="5">
        <f>TITRES_STAT!E567</f>
        <v>21852</v>
      </c>
      <c r="E564" s="2">
        <f t="shared" si="32"/>
        <v>1356774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BULLISH DIVERGENCE</v>
      </c>
    </row>
    <row r="565" spans="1:8" ht="13.5" x14ac:dyDescent="0.25">
      <c r="A565" s="3">
        <f>TITRES_STAT!B568</f>
        <v>43125</v>
      </c>
      <c r="B565" s="5">
        <f>TITRES_STAT!C568</f>
        <v>0.33</v>
      </c>
      <c r="C565" s="5">
        <f>TITRES_STAT!D568</f>
        <v>0.33</v>
      </c>
      <c r="D565" s="5">
        <f>TITRES_STAT!E568</f>
        <v>71424</v>
      </c>
      <c r="E565" s="2">
        <f t="shared" si="32"/>
        <v>1285350</v>
      </c>
      <c r="F565" s="5" t="str">
        <f t="shared" si="35"/>
        <v>BEARISH</v>
      </c>
      <c r="G565" s="5" t="str">
        <f t="shared" si="34"/>
        <v>WEAK</v>
      </c>
      <c r="H565" s="5" t="str">
        <f t="shared" si="33"/>
        <v>CONFIRMED BEARISH</v>
      </c>
    </row>
    <row r="566" spans="1:8" ht="13.5" x14ac:dyDescent="0.25">
      <c r="A566" s="3">
        <f>TITRES_STAT!B569</f>
        <v>43126</v>
      </c>
      <c r="B566" s="5">
        <f>TITRES_STAT!C569</f>
        <v>0.32</v>
      </c>
      <c r="C566" s="5">
        <f>TITRES_STAT!D569</f>
        <v>0.32</v>
      </c>
      <c r="D566" s="5">
        <f>TITRES_STAT!E569</f>
        <v>103421</v>
      </c>
      <c r="E566" s="2">
        <f t="shared" si="32"/>
        <v>1181929</v>
      </c>
      <c r="F566" s="5" t="str">
        <f t="shared" si="35"/>
        <v>BEARISH</v>
      </c>
      <c r="G566" s="5" t="str">
        <f t="shared" si="34"/>
        <v>WEAK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0.33</v>
      </c>
      <c r="C567" s="5">
        <f>TITRES_STAT!D570</f>
        <v>0.33</v>
      </c>
      <c r="D567" s="5">
        <f>TITRES_STAT!E570</f>
        <v>12418</v>
      </c>
      <c r="E567" s="2">
        <f t="shared" si="32"/>
        <v>1194347</v>
      </c>
      <c r="F567" s="5" t="str">
        <f t="shared" si="35"/>
        <v>BEARISH</v>
      </c>
      <c r="G567" s="5" t="str">
        <f t="shared" si="34"/>
        <v>WEAK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0.35</v>
      </c>
      <c r="C568" s="5">
        <f>TITRES_STAT!D571</f>
        <v>0.35</v>
      </c>
      <c r="D568" s="5">
        <f>TITRES_STAT!E571</f>
        <v>29867</v>
      </c>
      <c r="E568" s="2">
        <f t="shared" si="32"/>
        <v>1224214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0.34</v>
      </c>
      <c r="C569" s="5">
        <f>TITRES_STAT!D572</f>
        <v>0.34</v>
      </c>
      <c r="D569" s="5">
        <f>TITRES_STAT!E572</f>
        <v>10467</v>
      </c>
      <c r="E569" s="2">
        <f t="shared" si="32"/>
        <v>1213747</v>
      </c>
      <c r="F569" s="5" t="str">
        <f t="shared" si="35"/>
        <v>BEARISH</v>
      </c>
      <c r="G569" s="5" t="str">
        <f t="shared" si="34"/>
        <v>WEAK</v>
      </c>
      <c r="H569" s="5" t="str">
        <f t="shared" si="33"/>
        <v>NEUTRAL</v>
      </c>
    </row>
    <row r="570" spans="1:8" ht="13.5" x14ac:dyDescent="0.25">
      <c r="A570" s="3">
        <f>TITRES_STAT!B573</f>
        <v>43132</v>
      </c>
      <c r="B570" s="5">
        <f>TITRES_STAT!C573</f>
        <v>0.34</v>
      </c>
      <c r="C570" s="5">
        <f>TITRES_STAT!D573</f>
        <v>0.34</v>
      </c>
      <c r="D570" s="5">
        <f>TITRES_STAT!E573</f>
        <v>7344</v>
      </c>
      <c r="E570" s="2">
        <f t="shared" si="32"/>
        <v>1213747</v>
      </c>
      <c r="F570" s="5" t="str">
        <f t="shared" si="35"/>
        <v>BEARISH</v>
      </c>
      <c r="G570" s="5" t="str">
        <f t="shared" si="34"/>
        <v>WEAK</v>
      </c>
      <c r="H570" s="5" t="str">
        <f t="shared" si="33"/>
        <v>BEARISH DIVERGENCE</v>
      </c>
    </row>
    <row r="571" spans="1:8" ht="13.5" x14ac:dyDescent="0.25">
      <c r="A571" s="3">
        <f>TITRES_STAT!B574</f>
        <v>43133</v>
      </c>
      <c r="B571" s="5">
        <f>TITRES_STAT!C574</f>
        <v>0.33</v>
      </c>
      <c r="C571" s="5">
        <f>TITRES_STAT!D574</f>
        <v>0.33</v>
      </c>
      <c r="D571" s="5">
        <f>TITRES_STAT!E574</f>
        <v>12333</v>
      </c>
      <c r="E571" s="2">
        <f t="shared" si="32"/>
        <v>1201414</v>
      </c>
      <c r="F571" s="5" t="str">
        <f t="shared" si="35"/>
        <v>BULLISH</v>
      </c>
      <c r="G571" s="5" t="str">
        <f t="shared" si="34"/>
        <v>NEUTRAL</v>
      </c>
      <c r="H571" s="5" t="str">
        <f t="shared" si="33"/>
        <v>CONFIRMED BULLISH</v>
      </c>
    </row>
    <row r="572" spans="1:8" ht="13.5" x14ac:dyDescent="0.25">
      <c r="A572" s="3">
        <f>TITRES_STAT!B575</f>
        <v>43136</v>
      </c>
      <c r="B572" s="5">
        <f>TITRES_STAT!C575</f>
        <v>0.33</v>
      </c>
      <c r="C572" s="5">
        <f>TITRES_STAT!D575</f>
        <v>0.33</v>
      </c>
      <c r="D572" s="5">
        <f>TITRES_STAT!E575</f>
        <v>15068</v>
      </c>
      <c r="E572" s="2">
        <f t="shared" si="32"/>
        <v>1201414</v>
      </c>
      <c r="F572" s="5" t="str">
        <f t="shared" si="35"/>
        <v>BULLISH</v>
      </c>
      <c r="G572" s="5" t="str">
        <f t="shared" si="34"/>
        <v>NEUTRAL</v>
      </c>
      <c r="H572" s="5" t="str">
        <f t="shared" si="33"/>
        <v>NEUTRAL</v>
      </c>
    </row>
    <row r="573" spans="1:8" ht="13.5" x14ac:dyDescent="0.25">
      <c r="A573" s="3">
        <f>TITRES_STAT!B576</f>
        <v>43137</v>
      </c>
      <c r="B573" s="5">
        <f>TITRES_STAT!C576</f>
        <v>0.34</v>
      </c>
      <c r="C573" s="5">
        <f>TITRES_STAT!D576</f>
        <v>0.34</v>
      </c>
      <c r="D573" s="5">
        <f>TITRES_STAT!E576</f>
        <v>24347</v>
      </c>
      <c r="E573" s="2">
        <f t="shared" si="32"/>
        <v>1225761</v>
      </c>
      <c r="F573" s="5" t="str">
        <f t="shared" si="35"/>
        <v>BULLISH</v>
      </c>
      <c r="G573" s="5" t="str">
        <f t="shared" si="34"/>
        <v>NEUTRAL</v>
      </c>
      <c r="H573" s="5" t="str">
        <f t="shared" si="33"/>
        <v>BULLISH DIVERGENCE</v>
      </c>
    </row>
    <row r="574" spans="1:8" ht="13.5" x14ac:dyDescent="0.25">
      <c r="A574" s="3">
        <f>TITRES_STAT!B577</f>
        <v>43138</v>
      </c>
      <c r="B574" s="5">
        <f>TITRES_STAT!C577</f>
        <v>0.33</v>
      </c>
      <c r="C574" s="5">
        <f>TITRES_STAT!D577</f>
        <v>0.33</v>
      </c>
      <c r="D574" s="5">
        <f>TITRES_STAT!E577</f>
        <v>53760</v>
      </c>
      <c r="E574" s="2">
        <f t="shared" si="32"/>
        <v>1172001</v>
      </c>
      <c r="F574" s="5" t="str">
        <f t="shared" si="35"/>
        <v>BEARISH</v>
      </c>
      <c r="G574" s="5" t="str">
        <f t="shared" si="34"/>
        <v>WEAK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0.33</v>
      </c>
      <c r="C575" s="5">
        <f>TITRES_STAT!D578</f>
        <v>0.33</v>
      </c>
      <c r="D575" s="5">
        <f>TITRES_STAT!E578</f>
        <v>0</v>
      </c>
      <c r="E575" s="2">
        <f t="shared" si="32"/>
        <v>1172001</v>
      </c>
      <c r="F575" s="5" t="str">
        <f t="shared" si="35"/>
        <v>BEARISH</v>
      </c>
      <c r="G575" s="5" t="str">
        <f t="shared" si="34"/>
        <v>WEAK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0.33</v>
      </c>
      <c r="C576" s="5">
        <f>TITRES_STAT!D579</f>
        <v>0.33</v>
      </c>
      <c r="D576" s="5">
        <f>TITRES_STAT!E579</f>
        <v>477</v>
      </c>
      <c r="E576" s="2">
        <f t="shared" si="32"/>
        <v>1172001</v>
      </c>
      <c r="F576" s="5" t="str">
        <f t="shared" si="35"/>
        <v>BEARISH</v>
      </c>
      <c r="G576" s="5" t="str">
        <f t="shared" si="34"/>
        <v>WEAK</v>
      </c>
      <c r="H576" s="5" t="str">
        <f t="shared" si="33"/>
        <v>NEUTRAL</v>
      </c>
    </row>
    <row r="577" spans="1:8" ht="13.5" x14ac:dyDescent="0.25">
      <c r="A577" s="3">
        <f>TITRES_STAT!B580</f>
        <v>43143</v>
      </c>
      <c r="B577" s="5">
        <f>TITRES_STAT!C580</f>
        <v>0.34</v>
      </c>
      <c r="C577" s="5">
        <f>TITRES_STAT!D580</f>
        <v>0.34</v>
      </c>
      <c r="D577" s="5">
        <f>TITRES_STAT!E580</f>
        <v>14795</v>
      </c>
      <c r="E577" s="2">
        <f t="shared" si="32"/>
        <v>1186796</v>
      </c>
      <c r="F577" s="5" t="str">
        <f t="shared" si="35"/>
        <v>BEARISH</v>
      </c>
      <c r="G577" s="5" t="str">
        <f t="shared" si="34"/>
        <v>NEUTRAL</v>
      </c>
      <c r="H577" s="5" t="str">
        <f t="shared" si="33"/>
        <v>BEARISH DIVERGENCE</v>
      </c>
    </row>
    <row r="578" spans="1:8" ht="13.5" x14ac:dyDescent="0.25">
      <c r="A578" s="3">
        <f>TITRES_STAT!B581</f>
        <v>43144</v>
      </c>
      <c r="B578" s="5">
        <f>TITRES_STAT!C581</f>
        <v>0.33</v>
      </c>
      <c r="C578" s="5">
        <f>TITRES_STAT!D581</f>
        <v>0.33</v>
      </c>
      <c r="D578" s="5">
        <f>TITRES_STAT!E581</f>
        <v>26314</v>
      </c>
      <c r="E578" s="2">
        <f t="shared" si="32"/>
        <v>1160482</v>
      </c>
      <c r="F578" s="5" t="str">
        <f t="shared" si="35"/>
        <v>BEARISH</v>
      </c>
      <c r="G578" s="5" t="str">
        <f t="shared" si="34"/>
        <v>WEAK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0.33</v>
      </c>
      <c r="C579" s="5">
        <f>TITRES_STAT!D582</f>
        <v>0.33</v>
      </c>
      <c r="D579" s="5">
        <f>TITRES_STAT!E582</f>
        <v>15027</v>
      </c>
      <c r="E579" s="2">
        <f t="shared" si="32"/>
        <v>1160482</v>
      </c>
      <c r="F579" s="5" t="str">
        <f t="shared" si="35"/>
        <v>BEARISH</v>
      </c>
      <c r="G579" s="5" t="str">
        <f t="shared" si="34"/>
        <v>NEUTRAL</v>
      </c>
      <c r="H579" s="5" t="str">
        <f t="shared" si="33"/>
        <v>NEUTRAL</v>
      </c>
    </row>
    <row r="580" spans="1:8" ht="13.5" x14ac:dyDescent="0.25">
      <c r="A580" s="3">
        <f>TITRES_STAT!B583</f>
        <v>43146</v>
      </c>
      <c r="B580" s="5">
        <f>TITRES_STAT!C583</f>
        <v>0.33</v>
      </c>
      <c r="C580" s="5">
        <f>TITRES_STAT!D583</f>
        <v>0.33</v>
      </c>
      <c r="D580" s="5">
        <f>TITRES_STAT!E583</f>
        <v>22025</v>
      </c>
      <c r="E580" s="2">
        <f t="shared" ref="E580:E643" si="36">IF(B580&gt;B579, E579+D580, IF(B580&lt;B579, E579-D580, E579))</f>
        <v>1160482</v>
      </c>
      <c r="F580" s="5" t="str">
        <f t="shared" si="35"/>
        <v>BEARISH</v>
      </c>
      <c r="G580" s="5" t="str">
        <f t="shared" si="34"/>
        <v>NEUTRAL</v>
      </c>
      <c r="H580" s="5" t="str">
        <f t="shared" si="33"/>
        <v>NEUTRAL</v>
      </c>
    </row>
    <row r="581" spans="1:8" ht="13.5" x14ac:dyDescent="0.25">
      <c r="A581" s="3">
        <f>TITRES_STAT!B584</f>
        <v>43147</v>
      </c>
      <c r="B581" s="5">
        <f>TITRES_STAT!C584</f>
        <v>0.33</v>
      </c>
      <c r="C581" s="5">
        <f>TITRES_STAT!D584</f>
        <v>0.33</v>
      </c>
      <c r="D581" s="5">
        <f>TITRES_STAT!E584</f>
        <v>3088</v>
      </c>
      <c r="E581" s="2">
        <f t="shared" si="36"/>
        <v>1160482</v>
      </c>
      <c r="F581" s="5" t="str">
        <f t="shared" si="35"/>
        <v>BEARISH</v>
      </c>
      <c r="G581" s="5" t="str">
        <f t="shared" si="34"/>
        <v>NEUTRAL</v>
      </c>
      <c r="H581" s="5" t="str">
        <f t="shared" si="33"/>
        <v>NEUTRAL</v>
      </c>
    </row>
    <row r="582" spans="1:8" ht="13.5" x14ac:dyDescent="0.25">
      <c r="A582" s="3">
        <f>TITRES_STAT!B585</f>
        <v>43150</v>
      </c>
      <c r="B582" s="5">
        <f>TITRES_STAT!C585</f>
        <v>0.33</v>
      </c>
      <c r="C582" s="5">
        <f>TITRES_STAT!D585</f>
        <v>0.33</v>
      </c>
      <c r="D582" s="5">
        <f>TITRES_STAT!E585</f>
        <v>45310</v>
      </c>
      <c r="E582" s="2">
        <f t="shared" si="36"/>
        <v>1160482</v>
      </c>
      <c r="F582" s="5" t="str">
        <f t="shared" si="35"/>
        <v>BEARISH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0.33</v>
      </c>
      <c r="C583" s="5">
        <f>TITRES_STAT!D586</f>
        <v>0.33</v>
      </c>
      <c r="D583" s="5">
        <f>TITRES_STAT!E586</f>
        <v>6307</v>
      </c>
      <c r="E583" s="2">
        <f t="shared" si="36"/>
        <v>1160482</v>
      </c>
      <c r="F583" s="5" t="str">
        <f t="shared" si="35"/>
        <v>NEUTRAL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43152</v>
      </c>
      <c r="B584" s="5">
        <f>TITRES_STAT!C587</f>
        <v>0.33</v>
      </c>
      <c r="C584" s="5">
        <f>TITRES_STAT!D587</f>
        <v>0.33</v>
      </c>
      <c r="D584" s="5">
        <f>TITRES_STAT!E587</f>
        <v>25392</v>
      </c>
      <c r="E584" s="2">
        <f t="shared" si="36"/>
        <v>1160482</v>
      </c>
      <c r="F584" s="5" t="str">
        <f t="shared" ref="F584:F647" si="39">IF(E584&gt;E579,"BULLISH",IF(E584&lt;E579,"BEARISH","NEUTRAL"))</f>
        <v>NEUTRAL</v>
      </c>
      <c r="G584" s="5" t="str">
        <f t="shared" si="38"/>
        <v>NEUTRAL</v>
      </c>
      <c r="H584" s="5" t="str">
        <f t="shared" si="37"/>
        <v>NEUTRAL</v>
      </c>
    </row>
    <row r="585" spans="1:8" ht="13.5" x14ac:dyDescent="0.25">
      <c r="A585" s="3">
        <f>TITRES_STAT!B588</f>
        <v>43153</v>
      </c>
      <c r="B585" s="5">
        <f>TITRES_STAT!C588</f>
        <v>0.33</v>
      </c>
      <c r="C585" s="5">
        <f>TITRES_STAT!D588</f>
        <v>0.33</v>
      </c>
      <c r="D585" s="5">
        <f>TITRES_STAT!E588</f>
        <v>175</v>
      </c>
      <c r="E585" s="2">
        <f t="shared" si="36"/>
        <v>1160482</v>
      </c>
      <c r="F585" s="5" t="str">
        <f t="shared" si="39"/>
        <v>NEUTRAL</v>
      </c>
      <c r="G585" s="5" t="str">
        <f t="shared" si="38"/>
        <v>NEUTRAL</v>
      </c>
      <c r="H585" s="5" t="str">
        <f t="shared" si="37"/>
        <v>NEUTRAL</v>
      </c>
    </row>
    <row r="586" spans="1:8" ht="13.5" x14ac:dyDescent="0.25">
      <c r="A586" s="3">
        <f>TITRES_STAT!B589</f>
        <v>43154</v>
      </c>
      <c r="B586" s="5">
        <f>TITRES_STAT!C589</f>
        <v>0.33</v>
      </c>
      <c r="C586" s="5">
        <f>TITRES_STAT!D589</f>
        <v>0.33</v>
      </c>
      <c r="D586" s="5">
        <f>TITRES_STAT!E589</f>
        <v>31211</v>
      </c>
      <c r="E586" s="2">
        <f t="shared" si="36"/>
        <v>1160482</v>
      </c>
      <c r="F586" s="5" t="str">
        <f t="shared" si="39"/>
        <v>NEUTRAL</v>
      </c>
      <c r="G586" s="5" t="str">
        <f t="shared" si="38"/>
        <v>NEUTRAL</v>
      </c>
      <c r="H586" s="5" t="str">
        <f t="shared" si="37"/>
        <v>NEUTRAL</v>
      </c>
    </row>
    <row r="587" spans="1:8" ht="13.5" x14ac:dyDescent="0.25">
      <c r="A587" s="3">
        <f>TITRES_STAT!B590</f>
        <v>43157</v>
      </c>
      <c r="B587" s="5">
        <f>TITRES_STAT!C590</f>
        <v>0.32</v>
      </c>
      <c r="C587" s="5">
        <f>TITRES_STAT!D590</f>
        <v>0.32</v>
      </c>
      <c r="D587" s="5">
        <f>TITRES_STAT!E590</f>
        <v>3588</v>
      </c>
      <c r="E587" s="2">
        <f t="shared" si="36"/>
        <v>1156894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0.32</v>
      </c>
      <c r="C588" s="5">
        <f>TITRES_STAT!D591</f>
        <v>0.32</v>
      </c>
      <c r="D588" s="5">
        <f>TITRES_STAT!E591</f>
        <v>15025</v>
      </c>
      <c r="E588" s="2">
        <f t="shared" si="36"/>
        <v>1156894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0.32</v>
      </c>
      <c r="C589" s="5">
        <f>TITRES_STAT!D592</f>
        <v>0.32</v>
      </c>
      <c r="D589" s="5">
        <f>TITRES_STAT!E592</f>
        <v>43451</v>
      </c>
      <c r="E589" s="2">
        <f t="shared" si="36"/>
        <v>1156894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0.32</v>
      </c>
      <c r="C590" s="5">
        <f>TITRES_STAT!D593</f>
        <v>0.32</v>
      </c>
      <c r="D590" s="5">
        <f>TITRES_STAT!E593</f>
        <v>35152</v>
      </c>
      <c r="E590" s="2">
        <f t="shared" si="36"/>
        <v>1156894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0.31</v>
      </c>
      <c r="C591" s="5">
        <f>TITRES_STAT!D594</f>
        <v>0.31</v>
      </c>
      <c r="D591" s="5">
        <f>TITRES_STAT!E594</f>
        <v>39346</v>
      </c>
      <c r="E591" s="2">
        <f t="shared" si="36"/>
        <v>1117548</v>
      </c>
      <c r="F591" s="5" t="str">
        <f t="shared" si="39"/>
        <v>BEARISH</v>
      </c>
      <c r="G591" s="5" t="str">
        <f t="shared" si="38"/>
        <v>WEAK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0.32</v>
      </c>
      <c r="C592" s="5">
        <f>TITRES_STAT!D595</f>
        <v>0.32</v>
      </c>
      <c r="D592" s="5">
        <f>TITRES_STAT!E595</f>
        <v>30126</v>
      </c>
      <c r="E592" s="2">
        <f t="shared" si="36"/>
        <v>1147674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NEUTRAL</v>
      </c>
    </row>
    <row r="593" spans="1:8" ht="13.5" x14ac:dyDescent="0.25">
      <c r="A593" s="3">
        <f>TITRES_STAT!B596</f>
        <v>43165</v>
      </c>
      <c r="B593" s="5">
        <f>TITRES_STAT!C596</f>
        <v>0.32</v>
      </c>
      <c r="C593" s="5">
        <f>TITRES_STAT!D596</f>
        <v>0.32</v>
      </c>
      <c r="D593" s="5">
        <f>TITRES_STAT!E596</f>
        <v>2379</v>
      </c>
      <c r="E593" s="2">
        <f t="shared" si="36"/>
        <v>1147674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43166</v>
      </c>
      <c r="B594" s="5">
        <f>TITRES_STAT!C597</f>
        <v>0.32</v>
      </c>
      <c r="C594" s="5">
        <f>TITRES_STAT!D597</f>
        <v>0.32</v>
      </c>
      <c r="D594" s="5">
        <f>TITRES_STAT!E597</f>
        <v>26874</v>
      </c>
      <c r="E594" s="2">
        <f t="shared" si="36"/>
        <v>1147674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NEUTRAL</v>
      </c>
    </row>
    <row r="595" spans="1:8" ht="13.5" x14ac:dyDescent="0.25">
      <c r="A595" s="3">
        <f>TITRES_STAT!B598</f>
        <v>43167</v>
      </c>
      <c r="B595" s="5">
        <f>TITRES_STAT!C598</f>
        <v>0.32</v>
      </c>
      <c r="C595" s="5">
        <f>TITRES_STAT!D598</f>
        <v>0.32</v>
      </c>
      <c r="D595" s="5">
        <f>TITRES_STAT!E598</f>
        <v>11656</v>
      </c>
      <c r="E595" s="2">
        <f t="shared" si="36"/>
        <v>1147674</v>
      </c>
      <c r="F595" s="5" t="str">
        <f t="shared" si="39"/>
        <v>BEARISH</v>
      </c>
      <c r="G595" s="5" t="str">
        <f t="shared" si="38"/>
        <v>NEUTRAL</v>
      </c>
      <c r="H595" s="5" t="str">
        <f t="shared" si="37"/>
        <v>NEUTRAL</v>
      </c>
    </row>
    <row r="596" spans="1:8" ht="13.5" x14ac:dyDescent="0.25">
      <c r="A596" s="3">
        <f>TITRES_STAT!B599</f>
        <v>43168</v>
      </c>
      <c r="B596" s="5">
        <f>TITRES_STAT!C599</f>
        <v>0.32</v>
      </c>
      <c r="C596" s="5">
        <f>TITRES_STAT!D599</f>
        <v>0.32</v>
      </c>
      <c r="D596" s="5">
        <f>TITRES_STAT!E599</f>
        <v>25</v>
      </c>
      <c r="E596" s="2">
        <f t="shared" si="36"/>
        <v>1147674</v>
      </c>
      <c r="F596" s="5" t="str">
        <f t="shared" si="39"/>
        <v>BULLISH</v>
      </c>
      <c r="G596" s="5" t="str">
        <f t="shared" si="38"/>
        <v>STRONG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0.32</v>
      </c>
      <c r="C597" s="5">
        <f>TITRES_STAT!D600</f>
        <v>0.32</v>
      </c>
      <c r="D597" s="5">
        <f>TITRES_STAT!E600</f>
        <v>6182</v>
      </c>
      <c r="E597" s="2">
        <f t="shared" si="36"/>
        <v>1147674</v>
      </c>
      <c r="F597" s="5" t="str">
        <f t="shared" si="39"/>
        <v>NEUTRAL</v>
      </c>
      <c r="G597" s="5" t="str">
        <f t="shared" si="38"/>
        <v>NEUTRAL</v>
      </c>
      <c r="H597" s="5" t="str">
        <f t="shared" si="37"/>
        <v>NEUTRAL</v>
      </c>
    </row>
    <row r="598" spans="1:8" ht="13.5" x14ac:dyDescent="0.25">
      <c r="A598" s="3">
        <f>TITRES_STAT!B601</f>
        <v>43172</v>
      </c>
      <c r="B598" s="5">
        <f>TITRES_STAT!C601</f>
        <v>0.32</v>
      </c>
      <c r="C598" s="5">
        <f>TITRES_STAT!D601</f>
        <v>0.32</v>
      </c>
      <c r="D598" s="5">
        <f>TITRES_STAT!E601</f>
        <v>449</v>
      </c>
      <c r="E598" s="2">
        <f t="shared" si="36"/>
        <v>1147674</v>
      </c>
      <c r="F598" s="5" t="str">
        <f t="shared" si="39"/>
        <v>NEUTRAL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0.32</v>
      </c>
      <c r="C599" s="5">
        <f>TITRES_STAT!D602</f>
        <v>0.32</v>
      </c>
      <c r="D599" s="5">
        <f>TITRES_STAT!E602</f>
        <v>175</v>
      </c>
      <c r="E599" s="2">
        <f t="shared" si="36"/>
        <v>1147674</v>
      </c>
      <c r="F599" s="5" t="str">
        <f t="shared" si="39"/>
        <v>NEUTRAL</v>
      </c>
      <c r="G599" s="5" t="str">
        <f t="shared" si="38"/>
        <v>NEUTRAL</v>
      </c>
      <c r="H599" s="5" t="str">
        <f t="shared" si="37"/>
        <v>NEUTRAL</v>
      </c>
    </row>
    <row r="600" spans="1:8" ht="13.5" x14ac:dyDescent="0.25">
      <c r="A600" s="3">
        <f>TITRES_STAT!B603</f>
        <v>43174</v>
      </c>
      <c r="B600" s="5">
        <f>TITRES_STAT!C603</f>
        <v>0.32</v>
      </c>
      <c r="C600" s="5">
        <f>TITRES_STAT!D603</f>
        <v>0.32</v>
      </c>
      <c r="D600" s="5">
        <f>TITRES_STAT!E603</f>
        <v>1126</v>
      </c>
      <c r="E600" s="2">
        <f t="shared" si="36"/>
        <v>1147674</v>
      </c>
      <c r="F600" s="5" t="str">
        <f t="shared" si="39"/>
        <v>NEUTRAL</v>
      </c>
      <c r="G600" s="5" t="str">
        <f t="shared" si="38"/>
        <v>NEUTRAL</v>
      </c>
      <c r="H600" s="5" t="str">
        <f t="shared" si="37"/>
        <v>NEUTRAL</v>
      </c>
    </row>
    <row r="601" spans="1:8" ht="13.5" x14ac:dyDescent="0.25">
      <c r="A601" s="3">
        <f>TITRES_STAT!B604</f>
        <v>43175</v>
      </c>
      <c r="B601" s="5">
        <f>TITRES_STAT!C604</f>
        <v>0.32</v>
      </c>
      <c r="C601" s="5">
        <f>TITRES_STAT!D604</f>
        <v>0.32</v>
      </c>
      <c r="D601" s="5">
        <f>TITRES_STAT!E604</f>
        <v>0</v>
      </c>
      <c r="E601" s="2">
        <f t="shared" si="36"/>
        <v>1147674</v>
      </c>
      <c r="F601" s="5" t="str">
        <f t="shared" si="39"/>
        <v>NEUTRAL</v>
      </c>
      <c r="G601" s="5" t="str">
        <f t="shared" si="38"/>
        <v>NEUTRAL</v>
      </c>
      <c r="H601" s="5" t="str">
        <f t="shared" si="37"/>
        <v>NEUTRAL</v>
      </c>
    </row>
    <row r="602" spans="1:8" ht="13.5" x14ac:dyDescent="0.25">
      <c r="A602" s="3">
        <f>TITRES_STAT!B605</f>
        <v>43178</v>
      </c>
      <c r="B602" s="5">
        <f>TITRES_STAT!C605</f>
        <v>0.32</v>
      </c>
      <c r="C602" s="5">
        <f>TITRES_STAT!D605</f>
        <v>0.32</v>
      </c>
      <c r="D602" s="5">
        <f>TITRES_STAT!E605</f>
        <v>18950</v>
      </c>
      <c r="E602" s="2">
        <f t="shared" si="36"/>
        <v>1147674</v>
      </c>
      <c r="F602" s="5" t="str">
        <f t="shared" si="39"/>
        <v>NEUTRAL</v>
      </c>
      <c r="G602" s="5" t="str">
        <f t="shared" si="38"/>
        <v>NEUTRAL</v>
      </c>
      <c r="H602" s="5" t="str">
        <f t="shared" si="37"/>
        <v>NEUTRAL</v>
      </c>
    </row>
    <row r="603" spans="1:8" ht="13.5" x14ac:dyDescent="0.25">
      <c r="A603" s="3">
        <f>TITRES_STAT!B606</f>
        <v>43180</v>
      </c>
      <c r="B603" s="5">
        <f>TITRES_STAT!C606</f>
        <v>0.32</v>
      </c>
      <c r="C603" s="5">
        <f>TITRES_STAT!D606</f>
        <v>0.32</v>
      </c>
      <c r="D603" s="5">
        <f>TITRES_STAT!E606</f>
        <v>6154</v>
      </c>
      <c r="E603" s="2">
        <f t="shared" si="36"/>
        <v>1147674</v>
      </c>
      <c r="F603" s="5" t="str">
        <f t="shared" si="39"/>
        <v>NEUTRAL</v>
      </c>
      <c r="G603" s="5" t="str">
        <f t="shared" si="38"/>
        <v>NEUTRAL</v>
      </c>
      <c r="H603" s="5" t="str">
        <f t="shared" si="37"/>
        <v>NEUTRAL</v>
      </c>
    </row>
    <row r="604" spans="1:8" ht="13.5" x14ac:dyDescent="0.25">
      <c r="A604" s="3">
        <f>TITRES_STAT!B607</f>
        <v>43181</v>
      </c>
      <c r="B604" s="5">
        <f>TITRES_STAT!C607</f>
        <v>0.32</v>
      </c>
      <c r="C604" s="5">
        <f>TITRES_STAT!D607</f>
        <v>0.32</v>
      </c>
      <c r="D604" s="5">
        <f>TITRES_STAT!E607</f>
        <v>5100</v>
      </c>
      <c r="E604" s="2">
        <f t="shared" si="36"/>
        <v>1147674</v>
      </c>
      <c r="F604" s="5" t="str">
        <f t="shared" si="39"/>
        <v>NEUTRAL</v>
      </c>
      <c r="G604" s="5" t="str">
        <f t="shared" si="38"/>
        <v>NEUTRAL</v>
      </c>
      <c r="H604" s="5" t="str">
        <f t="shared" si="37"/>
        <v>NEUTRAL</v>
      </c>
    </row>
    <row r="605" spans="1:8" ht="13.5" x14ac:dyDescent="0.25">
      <c r="A605" s="3">
        <f>TITRES_STAT!B608</f>
        <v>43182</v>
      </c>
      <c r="B605" s="5">
        <f>TITRES_STAT!C608</f>
        <v>0.32</v>
      </c>
      <c r="C605" s="5">
        <f>TITRES_STAT!D608</f>
        <v>0.32</v>
      </c>
      <c r="D605" s="5">
        <f>TITRES_STAT!E608</f>
        <v>15745</v>
      </c>
      <c r="E605" s="2">
        <f t="shared" si="36"/>
        <v>1147674</v>
      </c>
      <c r="F605" s="5" t="str">
        <f t="shared" si="39"/>
        <v>NEUTRAL</v>
      </c>
      <c r="G605" s="5" t="str">
        <f t="shared" si="38"/>
        <v>NEUTRAL</v>
      </c>
      <c r="H605" s="5" t="str">
        <f t="shared" si="37"/>
        <v>NEUTRAL</v>
      </c>
    </row>
    <row r="606" spans="1:8" ht="13.5" x14ac:dyDescent="0.25">
      <c r="A606" s="3">
        <f>TITRES_STAT!B609</f>
        <v>43185</v>
      </c>
      <c r="B606" s="5">
        <f>TITRES_STAT!C609</f>
        <v>0.32</v>
      </c>
      <c r="C606" s="5">
        <f>TITRES_STAT!D609</f>
        <v>0.32</v>
      </c>
      <c r="D606" s="5">
        <f>TITRES_STAT!E609</f>
        <v>125</v>
      </c>
      <c r="E606" s="2">
        <f t="shared" si="36"/>
        <v>1147674</v>
      </c>
      <c r="F606" s="5" t="str">
        <f t="shared" si="39"/>
        <v>NEUTRAL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0.32</v>
      </c>
      <c r="C607" s="5">
        <f>TITRES_STAT!D610</f>
        <v>0.32</v>
      </c>
      <c r="D607" s="5">
        <f>TITRES_STAT!E610</f>
        <v>100</v>
      </c>
      <c r="E607" s="2">
        <f t="shared" si="36"/>
        <v>1147674</v>
      </c>
      <c r="F607" s="5" t="str">
        <f t="shared" si="39"/>
        <v>NEUTRAL</v>
      </c>
      <c r="G607" s="5" t="str">
        <f t="shared" si="38"/>
        <v>NEUTRAL</v>
      </c>
      <c r="H607" s="5" t="str">
        <f t="shared" si="37"/>
        <v>NEUTRAL</v>
      </c>
    </row>
    <row r="608" spans="1:8" ht="13.5" x14ac:dyDescent="0.25">
      <c r="A608" s="3">
        <f>TITRES_STAT!B611</f>
        <v>43187</v>
      </c>
      <c r="B608" s="5">
        <f>TITRES_STAT!C611</f>
        <v>0.31</v>
      </c>
      <c r="C608" s="5">
        <f>TITRES_STAT!D611</f>
        <v>0.31</v>
      </c>
      <c r="D608" s="5">
        <f>TITRES_STAT!E611</f>
        <v>18683</v>
      </c>
      <c r="E608" s="2">
        <f t="shared" si="36"/>
        <v>1128991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CONFIRMED BEARISH</v>
      </c>
    </row>
    <row r="609" spans="1:8" ht="13.5" x14ac:dyDescent="0.25">
      <c r="A609" s="3">
        <f>TITRES_STAT!B612</f>
        <v>43188</v>
      </c>
      <c r="B609" s="5">
        <f>TITRES_STAT!C612</f>
        <v>0.31</v>
      </c>
      <c r="C609" s="5">
        <f>TITRES_STAT!D612</f>
        <v>0.31</v>
      </c>
      <c r="D609" s="5">
        <f>TITRES_STAT!E612</f>
        <v>35837</v>
      </c>
      <c r="E609" s="2">
        <f t="shared" si="36"/>
        <v>1128991</v>
      </c>
      <c r="F609" s="5" t="str">
        <f t="shared" si="39"/>
        <v>BEARISH</v>
      </c>
      <c r="G609" s="5" t="str">
        <f t="shared" si="38"/>
        <v>NEUTRAL</v>
      </c>
      <c r="H609" s="5" t="str">
        <f t="shared" si="37"/>
        <v>CONFIRMED BEARISH</v>
      </c>
    </row>
    <row r="610" spans="1:8" ht="13.5" x14ac:dyDescent="0.25">
      <c r="A610" s="3">
        <f>TITRES_STAT!B613</f>
        <v>43189</v>
      </c>
      <c r="B610" s="5">
        <f>TITRES_STAT!C613</f>
        <v>0.31</v>
      </c>
      <c r="C610" s="5">
        <f>TITRES_STAT!D613</f>
        <v>0.31</v>
      </c>
      <c r="D610" s="5">
        <f>TITRES_STAT!E613</f>
        <v>29324</v>
      </c>
      <c r="E610" s="2">
        <f t="shared" si="36"/>
        <v>1128991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0.31</v>
      </c>
      <c r="C611" s="5">
        <f>TITRES_STAT!D614</f>
        <v>0.31</v>
      </c>
      <c r="D611" s="5">
        <f>TITRES_STAT!E614</f>
        <v>20</v>
      </c>
      <c r="E611" s="2">
        <f t="shared" si="36"/>
        <v>1128991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0.31</v>
      </c>
      <c r="C612" s="5">
        <f>TITRES_STAT!D615</f>
        <v>0.31</v>
      </c>
      <c r="D612" s="5">
        <f>TITRES_STAT!E615</f>
        <v>2135</v>
      </c>
      <c r="E612" s="2">
        <f t="shared" si="36"/>
        <v>1128991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0.31</v>
      </c>
      <c r="C613" s="5">
        <f>TITRES_STAT!D616</f>
        <v>0.31</v>
      </c>
      <c r="D613" s="5">
        <f>TITRES_STAT!E616</f>
        <v>195</v>
      </c>
      <c r="E613" s="2">
        <f t="shared" si="36"/>
        <v>1128991</v>
      </c>
      <c r="F613" s="5" t="str">
        <f t="shared" si="39"/>
        <v>NEUTRAL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0.3</v>
      </c>
      <c r="C614" s="5">
        <f>TITRES_STAT!D617</f>
        <v>0.3</v>
      </c>
      <c r="D614" s="5">
        <f>TITRES_STAT!E617</f>
        <v>4295</v>
      </c>
      <c r="E614" s="2">
        <f t="shared" si="36"/>
        <v>1124696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0.28999999999999998</v>
      </c>
      <c r="C615" s="5">
        <f>TITRES_STAT!D618</f>
        <v>0.28999999999999998</v>
      </c>
      <c r="D615" s="5">
        <f>TITRES_STAT!E618</f>
        <v>52919</v>
      </c>
      <c r="E615" s="2">
        <f t="shared" si="36"/>
        <v>1071777</v>
      </c>
      <c r="F615" s="5" t="str">
        <f t="shared" si="39"/>
        <v>BEARISH</v>
      </c>
      <c r="G615" s="5" t="str">
        <f t="shared" si="38"/>
        <v>WEAK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0.28999999999999998</v>
      </c>
      <c r="C616" s="5">
        <f>TITRES_STAT!D619</f>
        <v>0.28999999999999998</v>
      </c>
      <c r="D616" s="5">
        <f>TITRES_STAT!E619</f>
        <v>98141</v>
      </c>
      <c r="E616" s="2">
        <f t="shared" si="36"/>
        <v>1071777</v>
      </c>
      <c r="F616" s="5" t="str">
        <f t="shared" si="39"/>
        <v>BEARISH</v>
      </c>
      <c r="G616" s="5" t="str">
        <f t="shared" si="38"/>
        <v>WEAK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0.28999999999999998</v>
      </c>
      <c r="C617" s="5">
        <f>TITRES_STAT!D620</f>
        <v>0.28999999999999998</v>
      </c>
      <c r="D617" s="5">
        <f>TITRES_STAT!E620</f>
        <v>71016</v>
      </c>
      <c r="E617" s="2">
        <f t="shared" si="36"/>
        <v>1071777</v>
      </c>
      <c r="F617" s="5" t="str">
        <f t="shared" si="39"/>
        <v>BEARISH</v>
      </c>
      <c r="G617" s="5" t="str">
        <f t="shared" si="38"/>
        <v>WEAK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0.3</v>
      </c>
      <c r="C618" s="5">
        <f>TITRES_STAT!D621</f>
        <v>0.3</v>
      </c>
      <c r="D618" s="5">
        <f>TITRES_STAT!E621</f>
        <v>95094</v>
      </c>
      <c r="E618" s="2">
        <f t="shared" si="36"/>
        <v>1166871</v>
      </c>
      <c r="F618" s="5" t="str">
        <f t="shared" si="39"/>
        <v>BULLISH</v>
      </c>
      <c r="G618" s="5" t="str">
        <f t="shared" si="38"/>
        <v>STRONG</v>
      </c>
      <c r="H618" s="5" t="str">
        <f t="shared" si="37"/>
        <v>BULLISH DIVERGENCE</v>
      </c>
    </row>
    <row r="619" spans="1:8" ht="13.5" x14ac:dyDescent="0.25">
      <c r="A619" s="3">
        <f>TITRES_STAT!B622</f>
        <v>43203</v>
      </c>
      <c r="B619" s="5">
        <f>TITRES_STAT!C622</f>
        <v>0.3</v>
      </c>
      <c r="C619" s="5">
        <f>TITRES_STAT!D622</f>
        <v>0.3</v>
      </c>
      <c r="D619" s="5">
        <f>TITRES_STAT!E622</f>
        <v>100724</v>
      </c>
      <c r="E619" s="2">
        <f t="shared" si="36"/>
        <v>1166871</v>
      </c>
      <c r="F619" s="5" t="str">
        <f t="shared" si="39"/>
        <v>BULLISH</v>
      </c>
      <c r="G619" s="5" t="str">
        <f t="shared" si="38"/>
        <v>STRONG</v>
      </c>
      <c r="H619" s="5" t="str">
        <f t="shared" si="37"/>
        <v>NEUTRAL</v>
      </c>
    </row>
    <row r="620" spans="1:8" ht="13.5" x14ac:dyDescent="0.25">
      <c r="A620" s="3">
        <f>TITRES_STAT!B623</f>
        <v>43206</v>
      </c>
      <c r="B620" s="5">
        <f>TITRES_STAT!C623</f>
        <v>0.28999999999999998</v>
      </c>
      <c r="C620" s="5">
        <f>TITRES_STAT!D623</f>
        <v>0.28999999999999998</v>
      </c>
      <c r="D620" s="5">
        <f>TITRES_STAT!E623</f>
        <v>115147</v>
      </c>
      <c r="E620" s="2">
        <f t="shared" si="36"/>
        <v>1051724</v>
      </c>
      <c r="F620" s="5" t="str">
        <f t="shared" si="39"/>
        <v>BEARISH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43207</v>
      </c>
      <c r="B621" s="5">
        <f>TITRES_STAT!C624</f>
        <v>0.3</v>
      </c>
      <c r="C621" s="5">
        <f>TITRES_STAT!D624</f>
        <v>0.3</v>
      </c>
      <c r="D621" s="5">
        <f>TITRES_STAT!E624</f>
        <v>180160</v>
      </c>
      <c r="E621" s="2">
        <f t="shared" si="36"/>
        <v>1231884</v>
      </c>
      <c r="F621" s="5" t="str">
        <f t="shared" si="39"/>
        <v>BULLISH</v>
      </c>
      <c r="G621" s="5" t="str">
        <f t="shared" si="38"/>
        <v>STRONG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0.28999999999999998</v>
      </c>
      <c r="C622" s="5">
        <f>TITRES_STAT!D625</f>
        <v>0.28999999999999998</v>
      </c>
      <c r="D622" s="5">
        <f>TITRES_STAT!E625</f>
        <v>2985</v>
      </c>
      <c r="E622" s="2">
        <f t="shared" si="36"/>
        <v>1228899</v>
      </c>
      <c r="F622" s="5" t="str">
        <f t="shared" si="39"/>
        <v>BULLISH</v>
      </c>
      <c r="G622" s="5" t="str">
        <f t="shared" si="38"/>
        <v>STRONG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0.28999999999999998</v>
      </c>
      <c r="C623" s="5">
        <f>TITRES_STAT!D626</f>
        <v>0.28999999999999998</v>
      </c>
      <c r="D623" s="5">
        <f>TITRES_STAT!E626</f>
        <v>56489</v>
      </c>
      <c r="E623" s="2">
        <f t="shared" si="36"/>
        <v>1228899</v>
      </c>
      <c r="F623" s="5" t="str">
        <f t="shared" si="39"/>
        <v>BULLISH</v>
      </c>
      <c r="G623" s="5" t="str">
        <f t="shared" si="38"/>
        <v>STRONG</v>
      </c>
      <c r="H623" s="5" t="str">
        <f t="shared" si="37"/>
        <v>BULLISH DIVERGENCE</v>
      </c>
    </row>
    <row r="624" spans="1:8" ht="13.5" x14ac:dyDescent="0.25">
      <c r="A624" s="3">
        <f>TITRES_STAT!B627</f>
        <v>43210</v>
      </c>
      <c r="B624" s="5">
        <f>TITRES_STAT!C627</f>
        <v>0.28000000000000003</v>
      </c>
      <c r="C624" s="5">
        <f>TITRES_STAT!D627</f>
        <v>0.28000000000000003</v>
      </c>
      <c r="D624" s="5">
        <f>TITRES_STAT!E627</f>
        <v>92350</v>
      </c>
      <c r="E624" s="2">
        <f t="shared" si="36"/>
        <v>1136549</v>
      </c>
      <c r="F624" s="5" t="str">
        <f t="shared" si="39"/>
        <v>BEARISH</v>
      </c>
      <c r="G624" s="5" t="str">
        <f t="shared" si="38"/>
        <v>WEAK</v>
      </c>
      <c r="H624" s="5" t="str">
        <f t="shared" si="37"/>
        <v>CONFIRMED BEARISH</v>
      </c>
    </row>
    <row r="625" spans="1:8" ht="13.5" x14ac:dyDescent="0.25">
      <c r="A625" s="3">
        <f>TITRES_STAT!B628</f>
        <v>43213</v>
      </c>
      <c r="B625" s="5">
        <f>TITRES_STAT!C628</f>
        <v>0.28000000000000003</v>
      </c>
      <c r="C625" s="5">
        <f>TITRES_STAT!D628</f>
        <v>0.28000000000000003</v>
      </c>
      <c r="D625" s="5">
        <f>TITRES_STAT!E628</f>
        <v>12313</v>
      </c>
      <c r="E625" s="2">
        <f t="shared" si="36"/>
        <v>1136549</v>
      </c>
      <c r="F625" s="5" t="str">
        <f t="shared" si="39"/>
        <v>BULLISH</v>
      </c>
      <c r="G625" s="5" t="str">
        <f t="shared" si="38"/>
        <v>STRONG</v>
      </c>
      <c r="H625" s="5" t="str">
        <f t="shared" si="37"/>
        <v>BULLISH DIVERGENCE</v>
      </c>
    </row>
    <row r="626" spans="1:8" ht="13.5" x14ac:dyDescent="0.25">
      <c r="A626" s="3">
        <f>TITRES_STAT!B629</f>
        <v>43214</v>
      </c>
      <c r="B626" s="5">
        <f>TITRES_STAT!C629</f>
        <v>0.27</v>
      </c>
      <c r="C626" s="5">
        <f>TITRES_STAT!D629</f>
        <v>0.27</v>
      </c>
      <c r="D626" s="5">
        <f>TITRES_STAT!E629</f>
        <v>145813</v>
      </c>
      <c r="E626" s="2">
        <f t="shared" si="36"/>
        <v>990736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0.27</v>
      </c>
      <c r="C627" s="5">
        <f>TITRES_STAT!D630</f>
        <v>0.27</v>
      </c>
      <c r="D627" s="5">
        <f>TITRES_STAT!E630</f>
        <v>49735</v>
      </c>
      <c r="E627" s="2">
        <f t="shared" si="36"/>
        <v>990736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0.26</v>
      </c>
      <c r="C628" s="5">
        <f>TITRES_STAT!D631</f>
        <v>0.26</v>
      </c>
      <c r="D628" s="5">
        <f>TITRES_STAT!E631</f>
        <v>40294</v>
      </c>
      <c r="E628" s="2">
        <f t="shared" si="36"/>
        <v>950442</v>
      </c>
      <c r="F628" s="5" t="str">
        <f t="shared" si="39"/>
        <v>BEARISH</v>
      </c>
      <c r="G628" s="5" t="str">
        <f t="shared" si="38"/>
        <v>WEAK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0.27</v>
      </c>
      <c r="C629" s="5">
        <f>TITRES_STAT!D632</f>
        <v>0.27</v>
      </c>
      <c r="D629" s="5">
        <f>TITRES_STAT!E632</f>
        <v>98603</v>
      </c>
      <c r="E629" s="2">
        <f t="shared" si="36"/>
        <v>1049045</v>
      </c>
      <c r="F629" s="5" t="str">
        <f t="shared" si="39"/>
        <v>BEARISH</v>
      </c>
      <c r="G629" s="5" t="str">
        <f t="shared" si="38"/>
        <v>WEAK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0.27</v>
      </c>
      <c r="C630" s="5">
        <f>TITRES_STAT!D633</f>
        <v>0.27</v>
      </c>
      <c r="D630" s="5">
        <f>TITRES_STAT!E633</f>
        <v>89138</v>
      </c>
      <c r="E630" s="2">
        <f t="shared" si="36"/>
        <v>1049045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0.26</v>
      </c>
      <c r="C631" s="5">
        <f>TITRES_STAT!D634</f>
        <v>0.26</v>
      </c>
      <c r="D631" s="5">
        <f>TITRES_STAT!E634</f>
        <v>86399</v>
      </c>
      <c r="E631" s="2">
        <f t="shared" si="36"/>
        <v>962646</v>
      </c>
      <c r="F631" s="5" t="str">
        <f t="shared" si="39"/>
        <v>BEARISH</v>
      </c>
      <c r="G631" s="5" t="str">
        <f t="shared" si="38"/>
        <v>WEAK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0.27</v>
      </c>
      <c r="C632" s="5">
        <f>TITRES_STAT!D635</f>
        <v>0.27</v>
      </c>
      <c r="D632" s="5">
        <f>TITRES_STAT!E635</f>
        <v>195225</v>
      </c>
      <c r="E632" s="2">
        <f t="shared" si="36"/>
        <v>1157871</v>
      </c>
      <c r="F632" s="5" t="str">
        <f t="shared" si="39"/>
        <v>BULLISH</v>
      </c>
      <c r="G632" s="5" t="str">
        <f t="shared" si="38"/>
        <v>STRONG</v>
      </c>
      <c r="H632" s="5" t="str">
        <f t="shared" si="37"/>
        <v>NEUTRAL</v>
      </c>
    </row>
    <row r="633" spans="1:8" ht="13.5" x14ac:dyDescent="0.25">
      <c r="A633" s="3">
        <f>TITRES_STAT!B636</f>
        <v>43224</v>
      </c>
      <c r="B633" s="5">
        <f>TITRES_STAT!C636</f>
        <v>0.28000000000000003</v>
      </c>
      <c r="C633" s="5">
        <f>TITRES_STAT!D636</f>
        <v>0.28000000000000003</v>
      </c>
      <c r="D633" s="5">
        <f>TITRES_STAT!E636</f>
        <v>37670</v>
      </c>
      <c r="E633" s="2">
        <f t="shared" si="36"/>
        <v>1195541</v>
      </c>
      <c r="F633" s="5" t="str">
        <f t="shared" si="39"/>
        <v>BULLISH</v>
      </c>
      <c r="G633" s="5" t="str">
        <f t="shared" si="38"/>
        <v>STRONG</v>
      </c>
      <c r="H633" s="5" t="str">
        <f t="shared" si="37"/>
        <v>CONFIRMED BULLISH</v>
      </c>
    </row>
    <row r="634" spans="1:8" ht="13.5" x14ac:dyDescent="0.25">
      <c r="A634" s="3">
        <f>TITRES_STAT!B637</f>
        <v>43227</v>
      </c>
      <c r="B634" s="5">
        <f>TITRES_STAT!C637</f>
        <v>0.28999999999999998</v>
      </c>
      <c r="C634" s="5">
        <f>TITRES_STAT!D637</f>
        <v>0.28999999999999998</v>
      </c>
      <c r="D634" s="5">
        <f>TITRES_STAT!E637</f>
        <v>0</v>
      </c>
      <c r="E634" s="2">
        <f t="shared" si="36"/>
        <v>1195541</v>
      </c>
      <c r="F634" s="5" t="str">
        <f t="shared" si="39"/>
        <v>BULLISH</v>
      </c>
      <c r="G634" s="5" t="str">
        <f t="shared" si="38"/>
        <v>STRONG</v>
      </c>
      <c r="H634" s="5" t="str">
        <f t="shared" si="37"/>
        <v>CONFIRMED BULLISH</v>
      </c>
    </row>
    <row r="635" spans="1:8" ht="13.5" x14ac:dyDescent="0.25">
      <c r="A635" s="3">
        <f>TITRES_STAT!B638</f>
        <v>43228</v>
      </c>
      <c r="B635" s="5">
        <f>TITRES_STAT!C638</f>
        <v>0.3</v>
      </c>
      <c r="C635" s="5">
        <f>TITRES_STAT!D638</f>
        <v>0.3</v>
      </c>
      <c r="D635" s="5">
        <f>TITRES_STAT!E638</f>
        <v>215798</v>
      </c>
      <c r="E635" s="2">
        <f t="shared" si="36"/>
        <v>1411339</v>
      </c>
      <c r="F635" s="5" t="str">
        <f t="shared" si="39"/>
        <v>BULLISH</v>
      </c>
      <c r="G635" s="5" t="str">
        <f t="shared" si="38"/>
        <v>STRONG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0.31</v>
      </c>
      <c r="C636" s="5">
        <f>TITRES_STAT!D639</f>
        <v>0.31</v>
      </c>
      <c r="D636" s="5">
        <f>TITRES_STAT!E639</f>
        <v>23970</v>
      </c>
      <c r="E636" s="2">
        <f t="shared" si="36"/>
        <v>1435309</v>
      </c>
      <c r="F636" s="5" t="str">
        <f t="shared" si="39"/>
        <v>BULLISH</v>
      </c>
      <c r="G636" s="5" t="str">
        <f t="shared" si="38"/>
        <v>STRONG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0.32</v>
      </c>
      <c r="C637" s="5">
        <f>TITRES_STAT!D640</f>
        <v>0.32</v>
      </c>
      <c r="D637" s="5">
        <f>TITRES_STAT!E640</f>
        <v>0</v>
      </c>
      <c r="E637" s="2">
        <f t="shared" si="36"/>
        <v>1435309</v>
      </c>
      <c r="F637" s="5" t="str">
        <f t="shared" si="39"/>
        <v>BULLISH</v>
      </c>
      <c r="G637" s="5" t="str">
        <f t="shared" si="38"/>
        <v>STRONG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0.33</v>
      </c>
      <c r="C638" s="5">
        <f>TITRES_STAT!D641</f>
        <v>0.33</v>
      </c>
      <c r="D638" s="5">
        <f>TITRES_STAT!E641</f>
        <v>676118</v>
      </c>
      <c r="E638" s="2">
        <f t="shared" si="36"/>
        <v>2111427</v>
      </c>
      <c r="F638" s="5" t="str">
        <f t="shared" si="39"/>
        <v>BULLISH</v>
      </c>
      <c r="G638" s="5" t="str">
        <f t="shared" si="38"/>
        <v>STRONG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0.35</v>
      </c>
      <c r="C639" s="5">
        <f>TITRES_STAT!D642</f>
        <v>0.35</v>
      </c>
      <c r="D639" s="5">
        <f>TITRES_STAT!E642</f>
        <v>90367</v>
      </c>
      <c r="E639" s="2">
        <f t="shared" si="36"/>
        <v>2201794</v>
      </c>
      <c r="F639" s="5" t="str">
        <f t="shared" si="39"/>
        <v>BULLISH</v>
      </c>
      <c r="G639" s="5" t="str">
        <f t="shared" si="38"/>
        <v>STRONG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0.37</v>
      </c>
      <c r="C640" s="5">
        <f>TITRES_STAT!D643</f>
        <v>0.37</v>
      </c>
      <c r="D640" s="5">
        <f>TITRES_STAT!E643</f>
        <v>193984</v>
      </c>
      <c r="E640" s="2">
        <f t="shared" si="36"/>
        <v>2395778</v>
      </c>
      <c r="F640" s="5" t="str">
        <f t="shared" si="39"/>
        <v>BULLISH</v>
      </c>
      <c r="G640" s="5" t="str">
        <f t="shared" si="38"/>
        <v>STRONG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0.39</v>
      </c>
      <c r="C641" s="5">
        <f>TITRES_STAT!D644</f>
        <v>0.39</v>
      </c>
      <c r="D641" s="5">
        <f>TITRES_STAT!E644</f>
        <v>264844</v>
      </c>
      <c r="E641" s="2">
        <f t="shared" si="36"/>
        <v>2660622</v>
      </c>
      <c r="F641" s="5" t="str">
        <f t="shared" si="39"/>
        <v>BULLISH</v>
      </c>
      <c r="G641" s="5" t="str">
        <f t="shared" si="38"/>
        <v>STRONG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0.41</v>
      </c>
      <c r="C642" s="5">
        <f>TITRES_STAT!D645</f>
        <v>0.41</v>
      </c>
      <c r="D642" s="5">
        <f>TITRES_STAT!E645</f>
        <v>211123</v>
      </c>
      <c r="E642" s="2">
        <f t="shared" si="36"/>
        <v>2871745</v>
      </c>
      <c r="F642" s="5" t="str">
        <f t="shared" si="39"/>
        <v>BULLISH</v>
      </c>
      <c r="G642" s="5" t="str">
        <f t="shared" si="38"/>
        <v>STRONG</v>
      </c>
      <c r="H642" s="5" t="str">
        <f t="shared" si="37"/>
        <v>CONFIRMED BULLISH</v>
      </c>
    </row>
    <row r="643" spans="1:8" ht="13.5" x14ac:dyDescent="0.25">
      <c r="A643" s="3">
        <f>TITRES_STAT!B646</f>
        <v>43238</v>
      </c>
      <c r="B643" s="5">
        <f>TITRES_STAT!C646</f>
        <v>0.42</v>
      </c>
      <c r="C643" s="5">
        <f>TITRES_STAT!D646</f>
        <v>0.42</v>
      </c>
      <c r="D643" s="5">
        <f>TITRES_STAT!E646</f>
        <v>0</v>
      </c>
      <c r="E643" s="2">
        <f t="shared" si="36"/>
        <v>2871745</v>
      </c>
      <c r="F643" s="5" t="str">
        <f t="shared" si="39"/>
        <v>BULLISH</v>
      </c>
      <c r="G643" s="5" t="str">
        <f t="shared" si="38"/>
        <v>STRONG</v>
      </c>
      <c r="H643" s="5" t="str">
        <f t="shared" si="37"/>
        <v>CONFIRMED BULLISH</v>
      </c>
    </row>
    <row r="644" spans="1:8" ht="13.5" x14ac:dyDescent="0.25">
      <c r="A644" s="3">
        <f>TITRES_STAT!B647</f>
        <v>43241</v>
      </c>
      <c r="B644" s="5">
        <f>TITRES_STAT!C647</f>
        <v>0.43</v>
      </c>
      <c r="C644" s="5">
        <f>TITRES_STAT!D647</f>
        <v>0.43</v>
      </c>
      <c r="D644" s="5">
        <f>TITRES_STAT!E647</f>
        <v>0</v>
      </c>
      <c r="E644" s="2">
        <f t="shared" ref="E644:E707" si="40">IF(B644&gt;B643, E643+D644, IF(B644&lt;B643, E643-D644, E643))</f>
        <v>2871745</v>
      </c>
      <c r="F644" s="5" t="str">
        <f t="shared" si="39"/>
        <v>BULLISH</v>
      </c>
      <c r="G644" s="5" t="str">
        <f t="shared" si="38"/>
        <v>STRONG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0.41</v>
      </c>
      <c r="C645" s="5">
        <f>TITRES_STAT!D648</f>
        <v>0.41</v>
      </c>
      <c r="D645" s="5">
        <f>TITRES_STAT!E648</f>
        <v>660300</v>
      </c>
      <c r="E645" s="2">
        <f t="shared" si="40"/>
        <v>2211445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BEARISH DIVERGENCE</v>
      </c>
    </row>
    <row r="646" spans="1:8" ht="13.5" x14ac:dyDescent="0.25">
      <c r="A646" s="3">
        <f>TITRES_STAT!B649</f>
        <v>43243</v>
      </c>
      <c r="B646" s="5">
        <f>TITRES_STAT!C649</f>
        <v>0.4</v>
      </c>
      <c r="C646" s="5">
        <f>TITRES_STAT!D649</f>
        <v>0.4</v>
      </c>
      <c r="D646" s="5">
        <f>TITRES_STAT!E649</f>
        <v>408583</v>
      </c>
      <c r="E646" s="2">
        <f t="shared" si="40"/>
        <v>1802862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43244</v>
      </c>
      <c r="B647" s="5">
        <f>TITRES_STAT!C650</f>
        <v>0.41</v>
      </c>
      <c r="C647" s="5">
        <f>TITRES_STAT!D650</f>
        <v>0.41</v>
      </c>
      <c r="D647" s="5">
        <f>TITRES_STAT!E650</f>
        <v>346399</v>
      </c>
      <c r="E647" s="2">
        <f t="shared" si="40"/>
        <v>2149261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NEUTRAL</v>
      </c>
    </row>
    <row r="648" spans="1:8" ht="13.5" x14ac:dyDescent="0.25">
      <c r="A648" s="3">
        <f>TITRES_STAT!B651</f>
        <v>43245</v>
      </c>
      <c r="B648" s="5">
        <f>TITRES_STAT!C651</f>
        <v>0.43</v>
      </c>
      <c r="C648" s="5">
        <f>TITRES_STAT!D651</f>
        <v>0.43</v>
      </c>
      <c r="D648" s="5">
        <f>TITRES_STAT!E651</f>
        <v>75906</v>
      </c>
      <c r="E648" s="2">
        <f t="shared" si="40"/>
        <v>2225167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BEARISH DIVERGENCE</v>
      </c>
    </row>
    <row r="649" spans="1:8" ht="13.5" x14ac:dyDescent="0.25">
      <c r="A649" s="3">
        <f>TITRES_STAT!B652</f>
        <v>43248</v>
      </c>
      <c r="B649" s="5">
        <f>TITRES_STAT!C652</f>
        <v>0.44</v>
      </c>
      <c r="C649" s="5">
        <f>TITRES_STAT!D652</f>
        <v>0.44</v>
      </c>
      <c r="D649" s="5">
        <f>TITRES_STAT!E652</f>
        <v>131548</v>
      </c>
      <c r="E649" s="2">
        <f t="shared" si="40"/>
        <v>2356715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BEARISH DIVERGENCE</v>
      </c>
    </row>
    <row r="650" spans="1:8" ht="13.5" x14ac:dyDescent="0.25">
      <c r="A650" s="3">
        <f>TITRES_STAT!B653</f>
        <v>43249</v>
      </c>
      <c r="B650" s="5">
        <f>TITRES_STAT!C653</f>
        <v>0.43</v>
      </c>
      <c r="C650" s="5">
        <f>TITRES_STAT!D653</f>
        <v>0.43</v>
      </c>
      <c r="D650" s="5">
        <f>TITRES_STAT!E653</f>
        <v>150853</v>
      </c>
      <c r="E650" s="2">
        <f t="shared" si="40"/>
        <v>2205862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BEARISH DIVERGENCE</v>
      </c>
    </row>
    <row r="651" spans="1:8" ht="13.5" x14ac:dyDescent="0.25">
      <c r="A651" s="3">
        <f>TITRES_STAT!B654</f>
        <v>43250</v>
      </c>
      <c r="B651" s="5">
        <f>TITRES_STAT!C654</f>
        <v>0.42</v>
      </c>
      <c r="C651" s="5">
        <f>TITRES_STAT!D654</f>
        <v>0.42</v>
      </c>
      <c r="D651" s="5">
        <f>TITRES_STAT!E654</f>
        <v>38542</v>
      </c>
      <c r="E651" s="2">
        <f t="shared" si="40"/>
        <v>2167320</v>
      </c>
      <c r="F651" s="5" t="str">
        <f t="shared" si="43"/>
        <v>BULLISH</v>
      </c>
      <c r="G651" s="5" t="str">
        <f t="shared" si="42"/>
        <v>STRONG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0.41</v>
      </c>
      <c r="C652" s="5">
        <f>TITRES_STAT!D655</f>
        <v>0.41</v>
      </c>
      <c r="D652" s="5">
        <f>TITRES_STAT!E655</f>
        <v>73105</v>
      </c>
      <c r="E652" s="2">
        <f t="shared" si="40"/>
        <v>2094215</v>
      </c>
      <c r="F652" s="5" t="str">
        <f t="shared" si="43"/>
        <v>BEARISH</v>
      </c>
      <c r="G652" s="5" t="str">
        <f t="shared" si="42"/>
        <v>WEAK</v>
      </c>
      <c r="H652" s="5" t="str">
        <f t="shared" si="41"/>
        <v>NEUTRAL</v>
      </c>
    </row>
    <row r="653" spans="1:8" ht="13.5" x14ac:dyDescent="0.25">
      <c r="A653" s="3">
        <f>TITRES_STAT!B656</f>
        <v>43252</v>
      </c>
      <c r="B653" s="5">
        <f>TITRES_STAT!C656</f>
        <v>0.41</v>
      </c>
      <c r="C653" s="5">
        <f>TITRES_STAT!D656</f>
        <v>0.41</v>
      </c>
      <c r="D653" s="5">
        <f>TITRES_STAT!E656</f>
        <v>112866</v>
      </c>
      <c r="E653" s="2">
        <f t="shared" si="40"/>
        <v>2094215</v>
      </c>
      <c r="F653" s="5" t="str">
        <f t="shared" si="43"/>
        <v>BEARISH</v>
      </c>
      <c r="G653" s="5" t="str">
        <f t="shared" si="42"/>
        <v>WEAK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0.41</v>
      </c>
      <c r="C654" s="5">
        <f>TITRES_STAT!D657</f>
        <v>0.41</v>
      </c>
      <c r="D654" s="5">
        <f>TITRES_STAT!E657</f>
        <v>8775</v>
      </c>
      <c r="E654" s="2">
        <f t="shared" si="40"/>
        <v>2094215</v>
      </c>
      <c r="F654" s="5" t="str">
        <f t="shared" si="43"/>
        <v>BEARISH</v>
      </c>
      <c r="G654" s="5" t="str">
        <f t="shared" si="42"/>
        <v>WEAK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0.41</v>
      </c>
      <c r="C655" s="5">
        <f>TITRES_STAT!D658</f>
        <v>0.41</v>
      </c>
      <c r="D655" s="5">
        <f>TITRES_STAT!E658</f>
        <v>20995</v>
      </c>
      <c r="E655" s="2">
        <f t="shared" si="40"/>
        <v>2094215</v>
      </c>
      <c r="F655" s="5" t="str">
        <f t="shared" si="43"/>
        <v>BEARISH</v>
      </c>
      <c r="G655" s="5" t="str">
        <f t="shared" si="42"/>
        <v>WEAK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0.41</v>
      </c>
      <c r="C656" s="5">
        <f>TITRES_STAT!D659</f>
        <v>0.41</v>
      </c>
      <c r="D656" s="5">
        <f>TITRES_STAT!E659</f>
        <v>2740</v>
      </c>
      <c r="E656" s="2">
        <f t="shared" si="40"/>
        <v>2094215</v>
      </c>
      <c r="F656" s="5" t="str">
        <f t="shared" si="43"/>
        <v>BEARISH</v>
      </c>
      <c r="G656" s="5" t="str">
        <f t="shared" si="42"/>
        <v>WEAK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0.39</v>
      </c>
      <c r="C657" s="5">
        <f>TITRES_STAT!D660</f>
        <v>0.39</v>
      </c>
      <c r="D657" s="5">
        <f>TITRES_STAT!E660</f>
        <v>17110</v>
      </c>
      <c r="E657" s="2">
        <f t="shared" si="40"/>
        <v>2077105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0.38</v>
      </c>
      <c r="C658" s="5">
        <f>TITRES_STAT!D661</f>
        <v>0.38</v>
      </c>
      <c r="D658" s="5">
        <f>TITRES_STAT!E661</f>
        <v>9582</v>
      </c>
      <c r="E658" s="2">
        <f t="shared" si="40"/>
        <v>2067523</v>
      </c>
      <c r="F658" s="5" t="str">
        <f t="shared" si="43"/>
        <v>BEARISH</v>
      </c>
      <c r="G658" s="5" t="str">
        <f t="shared" si="42"/>
        <v>NEUTRAL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0.4</v>
      </c>
      <c r="C659" s="5">
        <f>TITRES_STAT!D662</f>
        <v>0.4</v>
      </c>
      <c r="D659" s="5">
        <f>TITRES_STAT!E662</f>
        <v>27089</v>
      </c>
      <c r="E659" s="2">
        <f t="shared" si="40"/>
        <v>2094612</v>
      </c>
      <c r="F659" s="5" t="str">
        <f t="shared" si="43"/>
        <v>BULLISH</v>
      </c>
      <c r="G659" s="5" t="str">
        <f t="shared" si="42"/>
        <v>NEUTRAL</v>
      </c>
      <c r="H659" s="5" t="str">
        <f t="shared" si="41"/>
        <v>BULLISH DIVERGENCE</v>
      </c>
    </row>
    <row r="660" spans="1:8" ht="13.5" x14ac:dyDescent="0.25">
      <c r="A660" s="3">
        <f>TITRES_STAT!B663</f>
        <v>43263</v>
      </c>
      <c r="B660" s="5">
        <f>TITRES_STAT!C663</f>
        <v>0.4</v>
      </c>
      <c r="C660" s="5">
        <f>TITRES_STAT!D663</f>
        <v>0.4</v>
      </c>
      <c r="D660" s="5">
        <f>TITRES_STAT!E663</f>
        <v>24560</v>
      </c>
      <c r="E660" s="2">
        <f t="shared" si="40"/>
        <v>2094612</v>
      </c>
      <c r="F660" s="5" t="str">
        <f t="shared" si="43"/>
        <v>BULLISH</v>
      </c>
      <c r="G660" s="5" t="str">
        <f t="shared" si="42"/>
        <v>NEUTRAL</v>
      </c>
      <c r="H660" s="5" t="str">
        <f t="shared" si="41"/>
        <v>BULLISH DIVERGENCE</v>
      </c>
    </row>
    <row r="661" spans="1:8" ht="13.5" x14ac:dyDescent="0.25">
      <c r="A661" s="3">
        <f>TITRES_STAT!B664</f>
        <v>43264</v>
      </c>
      <c r="B661" s="5">
        <f>TITRES_STAT!C664</f>
        <v>0.39</v>
      </c>
      <c r="C661" s="5">
        <f>TITRES_STAT!D664</f>
        <v>0.39</v>
      </c>
      <c r="D661" s="5">
        <f>TITRES_STAT!E664</f>
        <v>25073</v>
      </c>
      <c r="E661" s="2">
        <f t="shared" si="40"/>
        <v>2069539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0.39</v>
      </c>
      <c r="C662" s="5">
        <f>TITRES_STAT!D665</f>
        <v>0.39</v>
      </c>
      <c r="D662" s="5">
        <f>TITRES_STAT!E665</f>
        <v>2666</v>
      </c>
      <c r="E662" s="2">
        <f t="shared" si="40"/>
        <v>2069539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NEUTRAL</v>
      </c>
    </row>
    <row r="663" spans="1:8" ht="13.5" x14ac:dyDescent="0.25">
      <c r="A663" s="3">
        <f>TITRES_STAT!B666</f>
        <v>43269</v>
      </c>
      <c r="B663" s="5">
        <f>TITRES_STAT!C666</f>
        <v>0.39</v>
      </c>
      <c r="C663" s="5">
        <f>TITRES_STAT!D666</f>
        <v>0.39</v>
      </c>
      <c r="D663" s="5">
        <f>TITRES_STAT!E666</f>
        <v>5910</v>
      </c>
      <c r="E663" s="2">
        <f t="shared" si="40"/>
        <v>2069539</v>
      </c>
      <c r="F663" s="5" t="str">
        <f t="shared" si="43"/>
        <v>BULLISH</v>
      </c>
      <c r="G663" s="5" t="str">
        <f t="shared" si="42"/>
        <v>NEUTRAL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0.4</v>
      </c>
      <c r="C664" s="5">
        <f>TITRES_STAT!D667</f>
        <v>0.4</v>
      </c>
      <c r="D664" s="5">
        <f>TITRES_STAT!E667</f>
        <v>53532</v>
      </c>
      <c r="E664" s="2">
        <f t="shared" si="40"/>
        <v>2123071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43271</v>
      </c>
      <c r="B665" s="5">
        <f>TITRES_STAT!C668</f>
        <v>0.39</v>
      </c>
      <c r="C665" s="5">
        <f>TITRES_STAT!D668</f>
        <v>0.39</v>
      </c>
      <c r="D665" s="5">
        <f>TITRES_STAT!E668</f>
        <v>0</v>
      </c>
      <c r="E665" s="2">
        <f t="shared" si="40"/>
        <v>2123071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BULLISH DIVERGENCE</v>
      </c>
    </row>
    <row r="666" spans="1:8" ht="13.5" x14ac:dyDescent="0.25">
      <c r="A666" s="3">
        <f>TITRES_STAT!B669</f>
        <v>43272</v>
      </c>
      <c r="B666" s="5">
        <f>TITRES_STAT!C669</f>
        <v>0.39</v>
      </c>
      <c r="C666" s="5">
        <f>TITRES_STAT!D669</f>
        <v>0.39</v>
      </c>
      <c r="D666" s="5">
        <f>TITRES_STAT!E669</f>
        <v>6155</v>
      </c>
      <c r="E666" s="2">
        <f t="shared" si="40"/>
        <v>2123071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NEUTRAL</v>
      </c>
    </row>
    <row r="667" spans="1:8" ht="13.5" x14ac:dyDescent="0.25">
      <c r="A667" s="3">
        <f>TITRES_STAT!B670</f>
        <v>43273</v>
      </c>
      <c r="B667" s="5">
        <f>TITRES_STAT!C670</f>
        <v>0.4</v>
      </c>
      <c r="C667" s="5">
        <f>TITRES_STAT!D670</f>
        <v>0.4</v>
      </c>
      <c r="D667" s="5">
        <f>TITRES_STAT!E670</f>
        <v>22720</v>
      </c>
      <c r="E667" s="2">
        <f t="shared" si="40"/>
        <v>2145791</v>
      </c>
      <c r="F667" s="5" t="str">
        <f t="shared" si="43"/>
        <v>BULLISH</v>
      </c>
      <c r="G667" s="5" t="str">
        <f t="shared" si="42"/>
        <v>STRONG</v>
      </c>
      <c r="H667" s="5" t="str">
        <f t="shared" si="41"/>
        <v>CONFIRMED BULLISH</v>
      </c>
    </row>
    <row r="668" spans="1:8" ht="13.5" x14ac:dyDescent="0.25">
      <c r="A668" s="3">
        <f>TITRES_STAT!B671</f>
        <v>43276</v>
      </c>
      <c r="B668" s="5">
        <f>TITRES_STAT!C671</f>
        <v>0.4</v>
      </c>
      <c r="C668" s="5">
        <f>TITRES_STAT!D671</f>
        <v>0.4</v>
      </c>
      <c r="D668" s="5">
        <f>TITRES_STAT!E671</f>
        <v>1</v>
      </c>
      <c r="E668" s="2">
        <f t="shared" si="40"/>
        <v>2145791</v>
      </c>
      <c r="F668" s="5" t="str">
        <f t="shared" si="43"/>
        <v>BULLISH</v>
      </c>
      <c r="G668" s="5" t="str">
        <f t="shared" si="42"/>
        <v>STRONG</v>
      </c>
      <c r="H668" s="5" t="str">
        <f t="shared" si="41"/>
        <v>CONFIRMED BULLISH</v>
      </c>
    </row>
    <row r="669" spans="1:8" ht="13.5" x14ac:dyDescent="0.25">
      <c r="A669" s="3">
        <f>TITRES_STAT!B672</f>
        <v>43277</v>
      </c>
      <c r="B669" s="5">
        <f>TITRES_STAT!C672</f>
        <v>0.39</v>
      </c>
      <c r="C669" s="5">
        <f>TITRES_STAT!D672</f>
        <v>0.39</v>
      </c>
      <c r="D669" s="5">
        <f>TITRES_STAT!E672</f>
        <v>1859</v>
      </c>
      <c r="E669" s="2">
        <f t="shared" si="40"/>
        <v>2143932</v>
      </c>
      <c r="F669" s="5" t="str">
        <f t="shared" si="43"/>
        <v>BULLISH</v>
      </c>
      <c r="G669" s="5" t="str">
        <f t="shared" si="42"/>
        <v>NEUTRAL</v>
      </c>
      <c r="H669" s="5" t="str">
        <f t="shared" si="41"/>
        <v>BULLISH DIVERGENCE</v>
      </c>
    </row>
    <row r="670" spans="1:8" ht="13.5" x14ac:dyDescent="0.25">
      <c r="A670" s="3">
        <f>TITRES_STAT!B673</f>
        <v>43278</v>
      </c>
      <c r="B670" s="5">
        <f>TITRES_STAT!C673</f>
        <v>0.39</v>
      </c>
      <c r="C670" s="5">
        <f>TITRES_STAT!D673</f>
        <v>0.39</v>
      </c>
      <c r="D670" s="5">
        <f>TITRES_STAT!E673</f>
        <v>12160</v>
      </c>
      <c r="E670" s="2">
        <f t="shared" si="40"/>
        <v>2143932</v>
      </c>
      <c r="F670" s="5" t="str">
        <f t="shared" si="43"/>
        <v>BULLISH</v>
      </c>
      <c r="G670" s="5" t="str">
        <f t="shared" si="42"/>
        <v>NEUTRAL</v>
      </c>
      <c r="H670" s="5" t="str">
        <f t="shared" si="41"/>
        <v>NEUTRAL</v>
      </c>
    </row>
    <row r="671" spans="1:8" ht="13.5" x14ac:dyDescent="0.25">
      <c r="A671" s="3">
        <f>TITRES_STAT!B674</f>
        <v>43279</v>
      </c>
      <c r="B671" s="5">
        <f>TITRES_STAT!C674</f>
        <v>0.38</v>
      </c>
      <c r="C671" s="5">
        <f>TITRES_STAT!D674</f>
        <v>0.38</v>
      </c>
      <c r="D671" s="5">
        <f>TITRES_STAT!E674</f>
        <v>3522</v>
      </c>
      <c r="E671" s="2">
        <f t="shared" si="40"/>
        <v>2140410</v>
      </c>
      <c r="F671" s="5" t="str">
        <f t="shared" si="43"/>
        <v>BULLISH</v>
      </c>
      <c r="G671" s="5" t="str">
        <f t="shared" si="42"/>
        <v>NEUTRAL</v>
      </c>
      <c r="H671" s="5" t="str">
        <f t="shared" si="41"/>
        <v>BULLISH DIVERGENCE</v>
      </c>
    </row>
    <row r="672" spans="1:8" ht="13.5" x14ac:dyDescent="0.25">
      <c r="A672" s="3">
        <f>TITRES_STAT!B675</f>
        <v>43280</v>
      </c>
      <c r="B672" s="5">
        <f>TITRES_STAT!C675</f>
        <v>0.38</v>
      </c>
      <c r="C672" s="5">
        <f>TITRES_STAT!D675</f>
        <v>0.38</v>
      </c>
      <c r="D672" s="5">
        <f>TITRES_STAT!E675</f>
        <v>77543</v>
      </c>
      <c r="E672" s="2">
        <f t="shared" si="40"/>
        <v>2140410</v>
      </c>
      <c r="F672" s="5" t="str">
        <f t="shared" si="43"/>
        <v>BEARISH</v>
      </c>
      <c r="G672" s="5" t="str">
        <f t="shared" si="42"/>
        <v>NEUTRAL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0.37</v>
      </c>
      <c r="C673" s="5">
        <f>TITRES_STAT!D676</f>
        <v>0.37</v>
      </c>
      <c r="D673" s="5">
        <f>TITRES_STAT!E676</f>
        <v>5509</v>
      </c>
      <c r="E673" s="2">
        <f t="shared" si="40"/>
        <v>2134901</v>
      </c>
      <c r="F673" s="5" t="str">
        <f t="shared" si="43"/>
        <v>BEARISH</v>
      </c>
      <c r="G673" s="5" t="str">
        <f t="shared" si="42"/>
        <v>NEUTRAL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0.36</v>
      </c>
      <c r="C674" s="5">
        <f>TITRES_STAT!D677</f>
        <v>0.36</v>
      </c>
      <c r="D674" s="5">
        <f>TITRES_STAT!E677</f>
        <v>26608</v>
      </c>
      <c r="E674" s="2">
        <f t="shared" si="40"/>
        <v>2108293</v>
      </c>
      <c r="F674" s="5" t="str">
        <f t="shared" si="43"/>
        <v>BEARISH</v>
      </c>
      <c r="G674" s="5" t="str">
        <f t="shared" si="42"/>
        <v>NEUTRAL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0.36</v>
      </c>
      <c r="C675" s="5">
        <f>TITRES_STAT!D678</f>
        <v>0.36</v>
      </c>
      <c r="D675" s="5">
        <f>TITRES_STAT!E678</f>
        <v>45326</v>
      </c>
      <c r="E675" s="2">
        <f t="shared" si="40"/>
        <v>2108293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0.36</v>
      </c>
      <c r="C676" s="5">
        <f>TITRES_STAT!D679</f>
        <v>0.36</v>
      </c>
      <c r="D676" s="5">
        <f>TITRES_STAT!E679</f>
        <v>12632</v>
      </c>
      <c r="E676" s="2">
        <f t="shared" si="40"/>
        <v>2108293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0.35</v>
      </c>
      <c r="C677" s="5">
        <f>TITRES_STAT!D680</f>
        <v>0.35</v>
      </c>
      <c r="D677" s="5">
        <f>TITRES_STAT!E680</f>
        <v>8260</v>
      </c>
      <c r="E677" s="2">
        <f t="shared" si="40"/>
        <v>2100033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0.34</v>
      </c>
      <c r="C678" s="5">
        <f>TITRES_STAT!D681</f>
        <v>0.34</v>
      </c>
      <c r="D678" s="5">
        <f>TITRES_STAT!E681</f>
        <v>5048</v>
      </c>
      <c r="E678" s="2">
        <f t="shared" si="40"/>
        <v>2094985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0.33</v>
      </c>
      <c r="C679" s="5">
        <f>TITRES_STAT!D682</f>
        <v>0.33</v>
      </c>
      <c r="D679" s="5">
        <f>TITRES_STAT!E682</f>
        <v>11767</v>
      </c>
      <c r="E679" s="2">
        <f t="shared" si="40"/>
        <v>2083218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0.33</v>
      </c>
      <c r="C680" s="5">
        <f>TITRES_STAT!D683</f>
        <v>0.33</v>
      </c>
      <c r="D680" s="5">
        <f>TITRES_STAT!E683</f>
        <v>11605</v>
      </c>
      <c r="E680" s="2">
        <f t="shared" si="40"/>
        <v>2083218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0.34</v>
      </c>
      <c r="C681" s="5">
        <f>TITRES_STAT!D684</f>
        <v>0.34</v>
      </c>
      <c r="D681" s="5">
        <f>TITRES_STAT!E684</f>
        <v>32398</v>
      </c>
      <c r="E681" s="2">
        <f t="shared" si="40"/>
        <v>2115616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BULLISH DIVERGENCE</v>
      </c>
    </row>
    <row r="682" spans="1:8" ht="13.5" x14ac:dyDescent="0.25">
      <c r="A682" s="3">
        <f>TITRES_STAT!B685</f>
        <v>43294</v>
      </c>
      <c r="B682" s="5">
        <f>TITRES_STAT!C685</f>
        <v>0.35</v>
      </c>
      <c r="C682" s="5">
        <f>TITRES_STAT!D685</f>
        <v>0.35</v>
      </c>
      <c r="D682" s="5">
        <f>TITRES_STAT!E685</f>
        <v>39037</v>
      </c>
      <c r="E682" s="2">
        <f t="shared" si="40"/>
        <v>2154653</v>
      </c>
      <c r="F682" s="5" t="str">
        <f t="shared" si="43"/>
        <v>BULLISH</v>
      </c>
      <c r="G682" s="5" t="str">
        <f t="shared" si="42"/>
        <v>STRONG</v>
      </c>
      <c r="H682" s="5" t="str">
        <f t="shared" si="41"/>
        <v>NEUTRAL</v>
      </c>
    </row>
    <row r="683" spans="1:8" ht="13.5" x14ac:dyDescent="0.25">
      <c r="A683" s="3">
        <f>TITRES_STAT!B686</f>
        <v>43297</v>
      </c>
      <c r="B683" s="5">
        <f>TITRES_STAT!C686</f>
        <v>0.37</v>
      </c>
      <c r="C683" s="5">
        <f>TITRES_STAT!D686</f>
        <v>0.37</v>
      </c>
      <c r="D683" s="5">
        <f>TITRES_STAT!E686</f>
        <v>56691</v>
      </c>
      <c r="E683" s="2">
        <f t="shared" si="40"/>
        <v>2211344</v>
      </c>
      <c r="F683" s="5" t="str">
        <f t="shared" si="43"/>
        <v>BULLISH</v>
      </c>
      <c r="G683" s="5" t="str">
        <f t="shared" si="42"/>
        <v>STRONG</v>
      </c>
      <c r="H683" s="5" t="str">
        <f t="shared" si="41"/>
        <v>CONFIRMED BULLISH</v>
      </c>
    </row>
    <row r="684" spans="1:8" ht="13.5" x14ac:dyDescent="0.25">
      <c r="A684" s="3">
        <f>TITRES_STAT!B687</f>
        <v>43298</v>
      </c>
      <c r="B684" s="5">
        <f>TITRES_STAT!C687</f>
        <v>0.39</v>
      </c>
      <c r="C684" s="5">
        <f>TITRES_STAT!D687</f>
        <v>0.39</v>
      </c>
      <c r="D684" s="5">
        <f>TITRES_STAT!E687</f>
        <v>87269</v>
      </c>
      <c r="E684" s="2">
        <f t="shared" si="40"/>
        <v>2298613</v>
      </c>
      <c r="F684" s="5" t="str">
        <f t="shared" si="43"/>
        <v>BULLISH</v>
      </c>
      <c r="G684" s="5" t="str">
        <f t="shared" si="42"/>
        <v>STRONG</v>
      </c>
      <c r="H684" s="5" t="str">
        <f t="shared" si="41"/>
        <v>CONFIRMED BULLISH</v>
      </c>
    </row>
    <row r="685" spans="1:8" ht="13.5" x14ac:dyDescent="0.25">
      <c r="A685" s="3">
        <f>TITRES_STAT!B688</f>
        <v>43299</v>
      </c>
      <c r="B685" s="5">
        <f>TITRES_STAT!C688</f>
        <v>0.41</v>
      </c>
      <c r="C685" s="5">
        <f>TITRES_STAT!D688</f>
        <v>0.41</v>
      </c>
      <c r="D685" s="5">
        <f>TITRES_STAT!E688</f>
        <v>124409</v>
      </c>
      <c r="E685" s="2">
        <f t="shared" si="40"/>
        <v>2423022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0.42</v>
      </c>
      <c r="C686" s="5">
        <f>TITRES_STAT!D689</f>
        <v>0.42</v>
      </c>
      <c r="D686" s="5">
        <f>TITRES_STAT!E689</f>
        <v>310532</v>
      </c>
      <c r="E686" s="2">
        <f t="shared" si="40"/>
        <v>2733554</v>
      </c>
      <c r="F686" s="5" t="str">
        <f t="shared" si="43"/>
        <v>BULLISH</v>
      </c>
      <c r="G686" s="5" t="str">
        <f t="shared" si="42"/>
        <v>STRONG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0.42</v>
      </c>
      <c r="C687" s="5">
        <f>TITRES_STAT!D690</f>
        <v>0.42</v>
      </c>
      <c r="D687" s="5">
        <f>TITRES_STAT!E690</f>
        <v>120062</v>
      </c>
      <c r="E687" s="2">
        <f t="shared" si="40"/>
        <v>2733554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0.41</v>
      </c>
      <c r="C688" s="5">
        <f>TITRES_STAT!D691</f>
        <v>0.41</v>
      </c>
      <c r="D688" s="5">
        <f>TITRES_STAT!E691</f>
        <v>42470</v>
      </c>
      <c r="E688" s="2">
        <f t="shared" si="40"/>
        <v>2691084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0.4</v>
      </c>
      <c r="C689" s="5">
        <f>TITRES_STAT!D692</f>
        <v>0.4</v>
      </c>
      <c r="D689" s="5">
        <f>TITRES_STAT!E692</f>
        <v>3867</v>
      </c>
      <c r="E689" s="2">
        <f t="shared" si="40"/>
        <v>2687217</v>
      </c>
      <c r="F689" s="5" t="str">
        <f t="shared" si="43"/>
        <v>BULLISH</v>
      </c>
      <c r="G689" s="5" t="str">
        <f t="shared" si="42"/>
        <v>STRONG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0.39</v>
      </c>
      <c r="C690" s="5">
        <f>TITRES_STAT!D693</f>
        <v>0.39</v>
      </c>
      <c r="D690" s="5">
        <f>TITRES_STAT!E693</f>
        <v>47457</v>
      </c>
      <c r="E690" s="2">
        <f t="shared" si="40"/>
        <v>2639760</v>
      </c>
      <c r="F690" s="5" t="str">
        <f t="shared" si="43"/>
        <v>BULLISH</v>
      </c>
      <c r="G690" s="5" t="str">
        <f t="shared" si="42"/>
        <v>STRONG</v>
      </c>
      <c r="H690" s="5" t="str">
        <f t="shared" si="41"/>
        <v>BULLISH DIVERGENCE</v>
      </c>
    </row>
    <row r="691" spans="1:8" ht="13.5" x14ac:dyDescent="0.25">
      <c r="A691" s="3">
        <f>TITRES_STAT!B694</f>
        <v>43308</v>
      </c>
      <c r="B691" s="5">
        <f>TITRES_STAT!C694</f>
        <v>0.38</v>
      </c>
      <c r="C691" s="5">
        <f>TITRES_STAT!D694</f>
        <v>0.38</v>
      </c>
      <c r="D691" s="5">
        <f>TITRES_STAT!E694</f>
        <v>39290</v>
      </c>
      <c r="E691" s="2">
        <f t="shared" si="40"/>
        <v>2600470</v>
      </c>
      <c r="F691" s="5" t="str">
        <f t="shared" si="43"/>
        <v>BEARISH</v>
      </c>
      <c r="G691" s="5" t="str">
        <f t="shared" si="42"/>
        <v>WEAK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0.37</v>
      </c>
      <c r="C692" s="5">
        <f>TITRES_STAT!D695</f>
        <v>0.37</v>
      </c>
      <c r="D692" s="5">
        <f>TITRES_STAT!E695</f>
        <v>35977</v>
      </c>
      <c r="E692" s="2">
        <f t="shared" si="40"/>
        <v>2564493</v>
      </c>
      <c r="F692" s="5" t="str">
        <f t="shared" si="43"/>
        <v>BEARISH</v>
      </c>
      <c r="G692" s="5" t="str">
        <f t="shared" si="42"/>
        <v>WEAK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0.38</v>
      </c>
      <c r="C693" s="5">
        <f>TITRES_STAT!D696</f>
        <v>0.38</v>
      </c>
      <c r="D693" s="5">
        <f>TITRES_STAT!E696</f>
        <v>85541</v>
      </c>
      <c r="E693" s="2">
        <f t="shared" si="40"/>
        <v>2650034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0.38</v>
      </c>
      <c r="C694" s="5">
        <f>TITRES_STAT!D697</f>
        <v>0.38</v>
      </c>
      <c r="D694" s="5">
        <f>TITRES_STAT!E697</f>
        <v>72300</v>
      </c>
      <c r="E694" s="2">
        <f t="shared" si="40"/>
        <v>2650034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0.38</v>
      </c>
      <c r="C695" s="5">
        <f>TITRES_STAT!D698</f>
        <v>0.38</v>
      </c>
      <c r="D695" s="5">
        <f>TITRES_STAT!E698</f>
        <v>13080</v>
      </c>
      <c r="E695" s="2">
        <f t="shared" si="40"/>
        <v>2650034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BULLISH DIVERGENCE</v>
      </c>
    </row>
    <row r="696" spans="1:8" ht="13.5" x14ac:dyDescent="0.25">
      <c r="A696" s="3">
        <f>TITRES_STAT!B699</f>
        <v>43315</v>
      </c>
      <c r="B696" s="5">
        <f>TITRES_STAT!C699</f>
        <v>0.37</v>
      </c>
      <c r="C696" s="5">
        <f>TITRES_STAT!D699</f>
        <v>0.37</v>
      </c>
      <c r="D696" s="5">
        <f>TITRES_STAT!E699</f>
        <v>7080</v>
      </c>
      <c r="E696" s="2">
        <f t="shared" si="40"/>
        <v>2642954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BULLISH DIVERGENCE</v>
      </c>
    </row>
    <row r="697" spans="1:8" ht="13.5" x14ac:dyDescent="0.25">
      <c r="A697" s="3">
        <f>TITRES_STAT!B700</f>
        <v>43318</v>
      </c>
      <c r="B697" s="5">
        <f>TITRES_STAT!C700</f>
        <v>0.38</v>
      </c>
      <c r="C697" s="5">
        <f>TITRES_STAT!D700</f>
        <v>0.38</v>
      </c>
      <c r="D697" s="5">
        <f>TITRES_STAT!E700</f>
        <v>25237</v>
      </c>
      <c r="E697" s="2">
        <f t="shared" si="40"/>
        <v>2668191</v>
      </c>
      <c r="F697" s="5" t="str">
        <f t="shared" si="43"/>
        <v>BULLISH</v>
      </c>
      <c r="G697" s="5" t="str">
        <f t="shared" si="42"/>
        <v>STRONG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0.38</v>
      </c>
      <c r="C698" s="5">
        <f>TITRES_STAT!D701</f>
        <v>0.38</v>
      </c>
      <c r="D698" s="5">
        <f>TITRES_STAT!E701</f>
        <v>6869</v>
      </c>
      <c r="E698" s="2">
        <f t="shared" si="40"/>
        <v>2668191</v>
      </c>
      <c r="F698" s="5" t="str">
        <f t="shared" si="43"/>
        <v>BULLISH</v>
      </c>
      <c r="G698" s="5" t="str">
        <f t="shared" si="42"/>
        <v>NEUTRAL</v>
      </c>
      <c r="H698" s="5" t="str">
        <f t="shared" si="41"/>
        <v>NEUTRAL</v>
      </c>
    </row>
    <row r="699" spans="1:8" ht="13.5" x14ac:dyDescent="0.25">
      <c r="A699" s="3">
        <f>TITRES_STAT!B702</f>
        <v>43320</v>
      </c>
      <c r="B699" s="5">
        <f>TITRES_STAT!C702</f>
        <v>0.4</v>
      </c>
      <c r="C699" s="5">
        <f>TITRES_STAT!D702</f>
        <v>0.4</v>
      </c>
      <c r="D699" s="5">
        <f>TITRES_STAT!E702</f>
        <v>107533</v>
      </c>
      <c r="E699" s="2">
        <f t="shared" si="40"/>
        <v>2775724</v>
      </c>
      <c r="F699" s="5" t="str">
        <f t="shared" si="43"/>
        <v>BULLISH</v>
      </c>
      <c r="G699" s="5" t="str">
        <f t="shared" si="42"/>
        <v>STRONG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0.41</v>
      </c>
      <c r="C700" s="5">
        <f>TITRES_STAT!D703</f>
        <v>0.41</v>
      </c>
      <c r="D700" s="5">
        <f>TITRES_STAT!E703</f>
        <v>205332</v>
      </c>
      <c r="E700" s="2">
        <f t="shared" si="40"/>
        <v>2981056</v>
      </c>
      <c r="F700" s="5" t="str">
        <f t="shared" si="43"/>
        <v>BULLISH</v>
      </c>
      <c r="G700" s="5" t="str">
        <f t="shared" si="42"/>
        <v>STRONG</v>
      </c>
      <c r="H700" s="5" t="str">
        <f t="shared" si="41"/>
        <v>CONFIRMED BULLISH</v>
      </c>
    </row>
    <row r="701" spans="1:8" ht="13.5" x14ac:dyDescent="0.25">
      <c r="A701" s="3">
        <f>TITRES_STAT!B704</f>
        <v>43322</v>
      </c>
      <c r="B701" s="5">
        <f>TITRES_STAT!C704</f>
        <v>0.4</v>
      </c>
      <c r="C701" s="5">
        <f>TITRES_STAT!D704</f>
        <v>0.4</v>
      </c>
      <c r="D701" s="5">
        <f>TITRES_STAT!E704</f>
        <v>76953</v>
      </c>
      <c r="E701" s="2">
        <f t="shared" si="40"/>
        <v>2904103</v>
      </c>
      <c r="F701" s="5" t="str">
        <f t="shared" si="43"/>
        <v>BULLISH</v>
      </c>
      <c r="G701" s="5" t="str">
        <f t="shared" si="42"/>
        <v>STRONG</v>
      </c>
      <c r="H701" s="5" t="str">
        <f t="shared" si="41"/>
        <v>CONFIRMED BULLISH</v>
      </c>
    </row>
    <row r="702" spans="1:8" ht="13.5" x14ac:dyDescent="0.25">
      <c r="A702" s="3">
        <f>TITRES_STAT!B705</f>
        <v>43326</v>
      </c>
      <c r="B702" s="5">
        <f>TITRES_STAT!C705</f>
        <v>0.4</v>
      </c>
      <c r="C702" s="5">
        <f>TITRES_STAT!D705</f>
        <v>0.4</v>
      </c>
      <c r="D702" s="5">
        <f>TITRES_STAT!E705</f>
        <v>32505</v>
      </c>
      <c r="E702" s="2">
        <f t="shared" si="40"/>
        <v>2904103</v>
      </c>
      <c r="F702" s="5" t="str">
        <f t="shared" si="43"/>
        <v>BULLISH</v>
      </c>
      <c r="G702" s="5" t="str">
        <f t="shared" si="42"/>
        <v>STRONG</v>
      </c>
      <c r="H702" s="5" t="str">
        <f t="shared" si="41"/>
        <v>CONFIRMED BULLISH</v>
      </c>
    </row>
    <row r="703" spans="1:8" ht="13.5" x14ac:dyDescent="0.25">
      <c r="A703" s="3">
        <f>TITRES_STAT!B706</f>
        <v>43327</v>
      </c>
      <c r="B703" s="5">
        <f>TITRES_STAT!C706</f>
        <v>0.39</v>
      </c>
      <c r="C703" s="5">
        <f>TITRES_STAT!D706</f>
        <v>0.39</v>
      </c>
      <c r="D703" s="5">
        <f>TITRES_STAT!E706</f>
        <v>13650</v>
      </c>
      <c r="E703" s="2">
        <f t="shared" si="40"/>
        <v>2890453</v>
      </c>
      <c r="F703" s="5" t="str">
        <f t="shared" si="43"/>
        <v>BULLISH</v>
      </c>
      <c r="G703" s="5" t="str">
        <f t="shared" si="42"/>
        <v>STRONG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0.4</v>
      </c>
      <c r="C704" s="5">
        <f>TITRES_STAT!D707</f>
        <v>0.4</v>
      </c>
      <c r="D704" s="5">
        <f>TITRES_STAT!E707</f>
        <v>85159</v>
      </c>
      <c r="E704" s="2">
        <f t="shared" si="40"/>
        <v>2975612</v>
      </c>
      <c r="F704" s="5" t="str">
        <f t="shared" si="43"/>
        <v>BULLISH</v>
      </c>
      <c r="G704" s="5" t="str">
        <f t="shared" si="42"/>
        <v>STRONG</v>
      </c>
      <c r="H704" s="5" t="str">
        <f t="shared" si="41"/>
        <v>NEUTRAL</v>
      </c>
    </row>
    <row r="705" spans="1:8" ht="13.5" x14ac:dyDescent="0.25">
      <c r="A705" s="3">
        <f>TITRES_STAT!B708</f>
        <v>43329</v>
      </c>
      <c r="B705" s="5">
        <f>TITRES_STAT!C708</f>
        <v>0.41</v>
      </c>
      <c r="C705" s="5">
        <f>TITRES_STAT!D708</f>
        <v>0.41</v>
      </c>
      <c r="D705" s="5">
        <f>TITRES_STAT!E708</f>
        <v>63673</v>
      </c>
      <c r="E705" s="2">
        <f t="shared" si="40"/>
        <v>3039285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43332</v>
      </c>
      <c r="B706" s="5">
        <f>TITRES_STAT!C709</f>
        <v>0.41</v>
      </c>
      <c r="C706" s="5">
        <f>TITRES_STAT!D709</f>
        <v>0.41</v>
      </c>
      <c r="D706" s="5">
        <f>TITRES_STAT!E709</f>
        <v>2350</v>
      </c>
      <c r="E706" s="2">
        <f t="shared" si="40"/>
        <v>3039285</v>
      </c>
      <c r="F706" s="5" t="str">
        <f t="shared" si="43"/>
        <v>BULLISH</v>
      </c>
      <c r="G706" s="5" t="str">
        <f t="shared" si="42"/>
        <v>STRONG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0.41</v>
      </c>
      <c r="C707" s="5">
        <f>TITRES_STAT!D710</f>
        <v>0.41</v>
      </c>
      <c r="D707" s="5">
        <f>TITRES_STAT!E710</f>
        <v>0</v>
      </c>
      <c r="E707" s="2">
        <f t="shared" si="40"/>
        <v>3039285</v>
      </c>
      <c r="F707" s="5" t="str">
        <f t="shared" si="43"/>
        <v>BULLISH</v>
      </c>
      <c r="G707" s="5" t="str">
        <f t="shared" si="42"/>
        <v>STRONG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0.41</v>
      </c>
      <c r="C708" s="5">
        <f>TITRES_STAT!D711</f>
        <v>0.41</v>
      </c>
      <c r="D708" s="5">
        <f>TITRES_STAT!E711</f>
        <v>0</v>
      </c>
      <c r="E708" s="2">
        <f t="shared" ref="E708:E771" si="44">IF(B708&gt;B707, E707+D708, IF(B708&lt;B707, E707-D708, E707))</f>
        <v>3039285</v>
      </c>
      <c r="F708" s="5" t="str">
        <f t="shared" si="43"/>
        <v>BULLISH</v>
      </c>
      <c r="G708" s="5" t="str">
        <f t="shared" si="42"/>
        <v>STRONG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0.41</v>
      </c>
      <c r="C709" s="5">
        <f>TITRES_STAT!D712</f>
        <v>0.41</v>
      </c>
      <c r="D709" s="5">
        <f>TITRES_STAT!E712</f>
        <v>0</v>
      </c>
      <c r="E709" s="2">
        <f t="shared" si="44"/>
        <v>3039285</v>
      </c>
      <c r="F709" s="5" t="str">
        <f t="shared" si="43"/>
        <v>BULLISH</v>
      </c>
      <c r="G709" s="5" t="str">
        <f t="shared" si="42"/>
        <v>STRONG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0.41</v>
      </c>
      <c r="C710" s="5">
        <f>TITRES_STAT!D713</f>
        <v>0.41</v>
      </c>
      <c r="D710" s="5">
        <f>TITRES_STAT!E713</f>
        <v>0</v>
      </c>
      <c r="E710" s="2">
        <f t="shared" si="44"/>
        <v>3039285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43341</v>
      </c>
      <c r="B711" s="5">
        <f>TITRES_STAT!C714</f>
        <v>0.4</v>
      </c>
      <c r="C711" s="5">
        <f>TITRES_STAT!D714</f>
        <v>0.4</v>
      </c>
      <c r="D711" s="5">
        <f>TITRES_STAT!E714</f>
        <v>400</v>
      </c>
      <c r="E711" s="2">
        <f t="shared" si="44"/>
        <v>3038885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0.4</v>
      </c>
      <c r="C712" s="5">
        <f>TITRES_STAT!D715</f>
        <v>0.4</v>
      </c>
      <c r="D712" s="5">
        <f>TITRES_STAT!E715</f>
        <v>40413</v>
      </c>
      <c r="E712" s="2">
        <f t="shared" si="44"/>
        <v>3038885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CONFIRMED BEARISH</v>
      </c>
    </row>
    <row r="713" spans="1:8" ht="13.5" x14ac:dyDescent="0.25">
      <c r="A713" s="3">
        <f>TITRES_STAT!B716</f>
        <v>43343</v>
      </c>
      <c r="B713" s="5">
        <f>TITRES_STAT!C716</f>
        <v>0.39</v>
      </c>
      <c r="C713" s="5">
        <f>TITRES_STAT!D716</f>
        <v>0.39</v>
      </c>
      <c r="D713" s="5">
        <f>TITRES_STAT!E716</f>
        <v>5154</v>
      </c>
      <c r="E713" s="2">
        <f t="shared" si="44"/>
        <v>3033731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CONFIRMED BEARISH</v>
      </c>
    </row>
    <row r="714" spans="1:8" ht="13.5" x14ac:dyDescent="0.25">
      <c r="A714" s="3">
        <f>TITRES_STAT!B717</f>
        <v>43346</v>
      </c>
      <c r="B714" s="5">
        <f>TITRES_STAT!C717</f>
        <v>0.39</v>
      </c>
      <c r="C714" s="5">
        <f>TITRES_STAT!D717</f>
        <v>0.39</v>
      </c>
      <c r="D714" s="5">
        <f>TITRES_STAT!E717</f>
        <v>0</v>
      </c>
      <c r="E714" s="2">
        <f t="shared" si="44"/>
        <v>3033731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43347</v>
      </c>
      <c r="B715" s="5">
        <f>TITRES_STAT!C718</f>
        <v>0.39</v>
      </c>
      <c r="C715" s="5">
        <f>TITRES_STAT!D718</f>
        <v>0.39</v>
      </c>
      <c r="D715" s="5">
        <f>TITRES_STAT!E718</f>
        <v>33091</v>
      </c>
      <c r="E715" s="2">
        <f t="shared" si="44"/>
        <v>3033731</v>
      </c>
      <c r="F715" s="5" t="str">
        <f t="shared" si="47"/>
        <v>BEARISH</v>
      </c>
      <c r="G715" s="5" t="str">
        <f t="shared" si="46"/>
        <v>NEUTRAL</v>
      </c>
      <c r="H715" s="5" t="str">
        <f t="shared" si="45"/>
        <v>CONFIRMED BEARISH</v>
      </c>
    </row>
    <row r="716" spans="1:8" ht="13.5" x14ac:dyDescent="0.25">
      <c r="A716" s="3">
        <f>TITRES_STAT!B719</f>
        <v>43348</v>
      </c>
      <c r="B716" s="5">
        <f>TITRES_STAT!C719</f>
        <v>0.39</v>
      </c>
      <c r="C716" s="5">
        <f>TITRES_STAT!D719</f>
        <v>0.39</v>
      </c>
      <c r="D716" s="5">
        <f>TITRES_STAT!E719</f>
        <v>365</v>
      </c>
      <c r="E716" s="2">
        <f t="shared" si="44"/>
        <v>3033731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43349</v>
      </c>
      <c r="B717" s="5">
        <f>TITRES_STAT!C720</f>
        <v>0.39</v>
      </c>
      <c r="C717" s="5">
        <f>TITRES_STAT!D720</f>
        <v>0.39</v>
      </c>
      <c r="D717" s="5">
        <f>TITRES_STAT!E720</f>
        <v>632</v>
      </c>
      <c r="E717" s="2">
        <f t="shared" si="44"/>
        <v>3033731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0.39</v>
      </c>
      <c r="C718" s="5">
        <f>TITRES_STAT!D721</f>
        <v>0.39</v>
      </c>
      <c r="D718" s="5">
        <f>TITRES_STAT!E721</f>
        <v>2500</v>
      </c>
      <c r="E718" s="2">
        <f t="shared" si="44"/>
        <v>3033731</v>
      </c>
      <c r="F718" s="5" t="str">
        <f t="shared" si="47"/>
        <v>NEUTRAL</v>
      </c>
      <c r="G718" s="5" t="str">
        <f t="shared" si="46"/>
        <v>NEUTRAL</v>
      </c>
      <c r="H718" s="5" t="str">
        <f t="shared" si="45"/>
        <v>NEUTRAL</v>
      </c>
    </row>
    <row r="719" spans="1:8" ht="13.5" x14ac:dyDescent="0.25">
      <c r="A719" s="3">
        <f>TITRES_STAT!B722</f>
        <v>43353</v>
      </c>
      <c r="B719" s="5">
        <f>TITRES_STAT!C722</f>
        <v>0.38</v>
      </c>
      <c r="C719" s="5">
        <f>TITRES_STAT!D722</f>
        <v>0.38</v>
      </c>
      <c r="D719" s="5">
        <f>TITRES_STAT!E722</f>
        <v>12576</v>
      </c>
      <c r="E719" s="2">
        <f t="shared" si="44"/>
        <v>3021155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0.38</v>
      </c>
      <c r="C720" s="5">
        <f>TITRES_STAT!D723</f>
        <v>0.38</v>
      </c>
      <c r="D720" s="5">
        <f>TITRES_STAT!E723</f>
        <v>1939</v>
      </c>
      <c r="E720" s="2">
        <f t="shared" si="44"/>
        <v>3021155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0.38</v>
      </c>
      <c r="C721" s="5">
        <f>TITRES_STAT!D724</f>
        <v>0.38</v>
      </c>
      <c r="D721" s="5">
        <f>TITRES_STAT!E724</f>
        <v>13800</v>
      </c>
      <c r="E721" s="2">
        <f t="shared" si="44"/>
        <v>3021155</v>
      </c>
      <c r="F721" s="5" t="str">
        <f t="shared" si="47"/>
        <v>BEARISH</v>
      </c>
      <c r="G721" s="5" t="str">
        <f t="shared" si="46"/>
        <v>NEUTRAL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0.38</v>
      </c>
      <c r="C722" s="5">
        <f>TITRES_STAT!D725</f>
        <v>0.38</v>
      </c>
      <c r="D722" s="5">
        <f>TITRES_STAT!E725</f>
        <v>200</v>
      </c>
      <c r="E722" s="2">
        <f t="shared" si="44"/>
        <v>3021155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0.38</v>
      </c>
      <c r="C723" s="5">
        <f>TITRES_STAT!D726</f>
        <v>0.38</v>
      </c>
      <c r="D723" s="5">
        <f>TITRES_STAT!E726</f>
        <v>15</v>
      </c>
      <c r="E723" s="2">
        <f t="shared" si="44"/>
        <v>3021155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0.37</v>
      </c>
      <c r="C724" s="5">
        <f>TITRES_STAT!D727</f>
        <v>0.37</v>
      </c>
      <c r="D724" s="5">
        <f>TITRES_STAT!E727</f>
        <v>18470</v>
      </c>
      <c r="E724" s="2">
        <f t="shared" si="44"/>
        <v>3002685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0.37</v>
      </c>
      <c r="C725" s="5">
        <f>TITRES_STAT!D728</f>
        <v>0.37</v>
      </c>
      <c r="D725" s="5">
        <f>TITRES_STAT!E728</f>
        <v>1720</v>
      </c>
      <c r="E725" s="2">
        <f t="shared" si="44"/>
        <v>3002685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0.37</v>
      </c>
      <c r="C726" s="5">
        <f>TITRES_STAT!D729</f>
        <v>0.37</v>
      </c>
      <c r="D726" s="5">
        <f>TITRES_STAT!E729</f>
        <v>7804</v>
      </c>
      <c r="E726" s="2">
        <f t="shared" si="44"/>
        <v>3002685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0.37</v>
      </c>
      <c r="C727" s="5">
        <f>TITRES_STAT!D730</f>
        <v>0.37</v>
      </c>
      <c r="D727" s="5">
        <f>TITRES_STAT!E730</f>
        <v>3890</v>
      </c>
      <c r="E727" s="2">
        <f t="shared" si="44"/>
        <v>3002685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0.36</v>
      </c>
      <c r="C728" s="5">
        <f>TITRES_STAT!D731</f>
        <v>0.36</v>
      </c>
      <c r="D728" s="5">
        <f>TITRES_STAT!E731</f>
        <v>11910</v>
      </c>
      <c r="E728" s="2">
        <f t="shared" si="44"/>
        <v>2990775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CONFIRMED BEARISH</v>
      </c>
    </row>
    <row r="729" spans="1:8" ht="13.5" x14ac:dyDescent="0.25">
      <c r="A729" s="3">
        <f>TITRES_STAT!B732</f>
        <v>43368</v>
      </c>
      <c r="B729" s="5">
        <f>TITRES_STAT!C732</f>
        <v>0.37</v>
      </c>
      <c r="C729" s="5">
        <f>TITRES_STAT!D732</f>
        <v>0.37</v>
      </c>
      <c r="D729" s="5">
        <f>TITRES_STAT!E732</f>
        <v>1865</v>
      </c>
      <c r="E729" s="2">
        <f t="shared" si="44"/>
        <v>2992640</v>
      </c>
      <c r="F729" s="5" t="str">
        <f t="shared" si="47"/>
        <v>BEARISH</v>
      </c>
      <c r="G729" s="5" t="str">
        <f t="shared" si="46"/>
        <v>NEUTRAL</v>
      </c>
      <c r="H729" s="5" t="str">
        <f t="shared" si="45"/>
        <v>NEUTRAL</v>
      </c>
    </row>
    <row r="730" spans="1:8" ht="13.5" x14ac:dyDescent="0.25">
      <c r="A730" s="3">
        <f>TITRES_STAT!B733</f>
        <v>43369</v>
      </c>
      <c r="B730" s="5">
        <f>TITRES_STAT!C733</f>
        <v>0.37</v>
      </c>
      <c r="C730" s="5">
        <f>TITRES_STAT!D733</f>
        <v>0.37</v>
      </c>
      <c r="D730" s="5">
        <f>TITRES_STAT!E733</f>
        <v>10063</v>
      </c>
      <c r="E730" s="2">
        <f t="shared" si="44"/>
        <v>2992640</v>
      </c>
      <c r="F730" s="5" t="str">
        <f t="shared" si="47"/>
        <v>BEARISH</v>
      </c>
      <c r="G730" s="5" t="str">
        <f t="shared" si="46"/>
        <v>NEUTRAL</v>
      </c>
      <c r="H730" s="5" t="str">
        <f t="shared" si="45"/>
        <v>NEUTRAL</v>
      </c>
    </row>
    <row r="731" spans="1:8" ht="13.5" x14ac:dyDescent="0.25">
      <c r="A731" s="3">
        <f>TITRES_STAT!B734</f>
        <v>43370</v>
      </c>
      <c r="B731" s="5">
        <f>TITRES_STAT!C734</f>
        <v>0.36</v>
      </c>
      <c r="C731" s="5">
        <f>TITRES_STAT!D734</f>
        <v>0.36</v>
      </c>
      <c r="D731" s="5">
        <f>TITRES_STAT!E734</f>
        <v>6495</v>
      </c>
      <c r="E731" s="2">
        <f t="shared" si="44"/>
        <v>2986145</v>
      </c>
      <c r="F731" s="5" t="str">
        <f t="shared" si="47"/>
        <v>BEARISH</v>
      </c>
      <c r="G731" s="5" t="str">
        <f t="shared" si="46"/>
        <v>NEUTRAL</v>
      </c>
      <c r="H731" s="5" t="str">
        <f t="shared" si="45"/>
        <v>CONFIRMED BEARISH</v>
      </c>
    </row>
    <row r="732" spans="1:8" ht="13.5" x14ac:dyDescent="0.25">
      <c r="A732" s="3">
        <f>TITRES_STAT!B735</f>
        <v>43371</v>
      </c>
      <c r="B732" s="5">
        <f>TITRES_STAT!C735</f>
        <v>0.37</v>
      </c>
      <c r="C732" s="5">
        <f>TITRES_STAT!D735</f>
        <v>0.37</v>
      </c>
      <c r="D732" s="5">
        <f>TITRES_STAT!E735</f>
        <v>89054</v>
      </c>
      <c r="E732" s="2">
        <f t="shared" si="44"/>
        <v>3075199</v>
      </c>
      <c r="F732" s="5" t="str">
        <f t="shared" si="47"/>
        <v>BULLISH</v>
      </c>
      <c r="G732" s="5" t="str">
        <f t="shared" si="46"/>
        <v>STRONG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0.37</v>
      </c>
      <c r="C733" s="5">
        <f>TITRES_STAT!D736</f>
        <v>0.37</v>
      </c>
      <c r="D733" s="5">
        <f>TITRES_STAT!E736</f>
        <v>6380</v>
      </c>
      <c r="E733" s="2">
        <f t="shared" si="44"/>
        <v>3075199</v>
      </c>
      <c r="F733" s="5" t="str">
        <f t="shared" si="47"/>
        <v>BULLISH</v>
      </c>
      <c r="G733" s="5" t="str">
        <f t="shared" si="46"/>
        <v>STRONG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0.36</v>
      </c>
      <c r="C734" s="5">
        <f>TITRES_STAT!D737</f>
        <v>0.36</v>
      </c>
      <c r="D734" s="5">
        <f>TITRES_STAT!E737</f>
        <v>5050</v>
      </c>
      <c r="E734" s="2">
        <f t="shared" si="44"/>
        <v>3070149</v>
      </c>
      <c r="F734" s="5" t="str">
        <f t="shared" si="47"/>
        <v>BULLISH</v>
      </c>
      <c r="G734" s="5" t="str">
        <f t="shared" si="46"/>
        <v>STRONG</v>
      </c>
      <c r="H734" s="5" t="str">
        <f t="shared" si="45"/>
        <v>BULLISH DIVERGENCE</v>
      </c>
    </row>
    <row r="735" spans="1:8" ht="13.5" x14ac:dyDescent="0.25">
      <c r="A735" s="3">
        <f>TITRES_STAT!B738</f>
        <v>43376</v>
      </c>
      <c r="B735" s="5">
        <f>TITRES_STAT!C738</f>
        <v>0.36</v>
      </c>
      <c r="C735" s="5">
        <f>TITRES_STAT!D738</f>
        <v>0.36</v>
      </c>
      <c r="D735" s="5">
        <f>TITRES_STAT!E738</f>
        <v>241</v>
      </c>
      <c r="E735" s="2">
        <f t="shared" si="44"/>
        <v>3070149</v>
      </c>
      <c r="F735" s="5" t="str">
        <f t="shared" si="47"/>
        <v>BULLISH</v>
      </c>
      <c r="G735" s="5" t="str">
        <f t="shared" si="46"/>
        <v>STRONG</v>
      </c>
      <c r="H735" s="5" t="str">
        <f t="shared" si="45"/>
        <v>BULLISH DIVERGENCE</v>
      </c>
    </row>
    <row r="736" spans="1:8" ht="13.5" x14ac:dyDescent="0.25">
      <c r="A736" s="3">
        <f>TITRES_STAT!B739</f>
        <v>43377</v>
      </c>
      <c r="B736" s="5">
        <f>TITRES_STAT!C739</f>
        <v>0.36</v>
      </c>
      <c r="C736" s="5">
        <f>TITRES_STAT!D739</f>
        <v>0.36</v>
      </c>
      <c r="D736" s="5">
        <f>TITRES_STAT!E739</f>
        <v>8018</v>
      </c>
      <c r="E736" s="2">
        <f t="shared" si="44"/>
        <v>3070149</v>
      </c>
      <c r="F736" s="5" t="str">
        <f t="shared" si="47"/>
        <v>BULLISH</v>
      </c>
      <c r="G736" s="5" t="str">
        <f t="shared" si="46"/>
        <v>STRONG</v>
      </c>
      <c r="H736" s="5" t="str">
        <f t="shared" si="45"/>
        <v>NEUTRAL</v>
      </c>
    </row>
    <row r="737" spans="1:8" ht="13.5" x14ac:dyDescent="0.25">
      <c r="A737" s="3">
        <f>TITRES_STAT!B740</f>
        <v>43378</v>
      </c>
      <c r="B737" s="5">
        <f>TITRES_STAT!C740</f>
        <v>0.36</v>
      </c>
      <c r="C737" s="5">
        <f>TITRES_STAT!D740</f>
        <v>0.36</v>
      </c>
      <c r="D737" s="5">
        <f>TITRES_STAT!E740</f>
        <v>24260</v>
      </c>
      <c r="E737" s="2">
        <f t="shared" si="44"/>
        <v>3070149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0.36</v>
      </c>
      <c r="C738" s="5">
        <f>TITRES_STAT!D741</f>
        <v>0.36</v>
      </c>
      <c r="D738" s="5">
        <f>TITRES_STAT!E741</f>
        <v>5330</v>
      </c>
      <c r="E738" s="2">
        <f t="shared" si="44"/>
        <v>3070149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0.36</v>
      </c>
      <c r="C739" s="5">
        <f>TITRES_STAT!D742</f>
        <v>0.36</v>
      </c>
      <c r="D739" s="5">
        <f>TITRES_STAT!E742</f>
        <v>665</v>
      </c>
      <c r="E739" s="2">
        <f t="shared" si="44"/>
        <v>3070149</v>
      </c>
      <c r="F739" s="5" t="str">
        <f t="shared" si="47"/>
        <v>NEUTRAL</v>
      </c>
      <c r="G739" s="5" t="str">
        <f t="shared" si="46"/>
        <v>NEUTRAL</v>
      </c>
      <c r="H739" s="5" t="str">
        <f t="shared" si="45"/>
        <v>NEUTRAL</v>
      </c>
    </row>
    <row r="740" spans="1:8" ht="13.5" x14ac:dyDescent="0.25">
      <c r="A740" s="3">
        <f>TITRES_STAT!B743</f>
        <v>43383</v>
      </c>
      <c r="B740" s="5">
        <f>TITRES_STAT!C743</f>
        <v>0.34</v>
      </c>
      <c r="C740" s="5">
        <f>TITRES_STAT!D743</f>
        <v>0.34</v>
      </c>
      <c r="D740" s="5">
        <f>TITRES_STAT!E743</f>
        <v>21514</v>
      </c>
      <c r="E740" s="2">
        <f t="shared" si="44"/>
        <v>3048635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0.34</v>
      </c>
      <c r="C741" s="5">
        <f>TITRES_STAT!D744</f>
        <v>0.34</v>
      </c>
      <c r="D741" s="5">
        <f>TITRES_STAT!E744</f>
        <v>284</v>
      </c>
      <c r="E741" s="2">
        <f t="shared" si="44"/>
        <v>3048635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0.34</v>
      </c>
      <c r="C742" s="5">
        <f>TITRES_STAT!D745</f>
        <v>0.34</v>
      </c>
      <c r="D742" s="5">
        <f>TITRES_STAT!E745</f>
        <v>5289</v>
      </c>
      <c r="E742" s="2">
        <f t="shared" si="44"/>
        <v>3048635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0.32</v>
      </c>
      <c r="C743" s="5">
        <f>TITRES_STAT!D746</f>
        <v>0.32</v>
      </c>
      <c r="D743" s="5">
        <f>TITRES_STAT!E746</f>
        <v>38318</v>
      </c>
      <c r="E743" s="2">
        <f t="shared" si="44"/>
        <v>3010317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0.33</v>
      </c>
      <c r="C744" s="5">
        <f>TITRES_STAT!D747</f>
        <v>0.33</v>
      </c>
      <c r="D744" s="5">
        <f>TITRES_STAT!E747</f>
        <v>15233</v>
      </c>
      <c r="E744" s="2">
        <f t="shared" si="44"/>
        <v>3025550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0.35</v>
      </c>
      <c r="C745" s="5">
        <f>TITRES_STAT!D748</f>
        <v>0.35</v>
      </c>
      <c r="D745" s="5">
        <f>TITRES_STAT!E748</f>
        <v>5220</v>
      </c>
      <c r="E745" s="2">
        <f t="shared" si="44"/>
        <v>3030770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BEARISH DIVERGENCE</v>
      </c>
    </row>
    <row r="746" spans="1:8" ht="13.5" x14ac:dyDescent="0.25">
      <c r="A746" s="3">
        <f>TITRES_STAT!B749</f>
        <v>43392</v>
      </c>
      <c r="B746" s="5">
        <f>TITRES_STAT!C749</f>
        <v>0.37</v>
      </c>
      <c r="C746" s="5">
        <f>TITRES_STAT!D749</f>
        <v>0.37</v>
      </c>
      <c r="D746" s="5">
        <f>TITRES_STAT!E749</f>
        <v>23114</v>
      </c>
      <c r="E746" s="2">
        <f t="shared" si="44"/>
        <v>3053884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0.37</v>
      </c>
      <c r="C747" s="5">
        <f>TITRES_STAT!D750</f>
        <v>0.37</v>
      </c>
      <c r="D747" s="5">
        <f>TITRES_STAT!E750</f>
        <v>0</v>
      </c>
      <c r="E747" s="2">
        <f t="shared" si="44"/>
        <v>3053884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0.36</v>
      </c>
      <c r="C748" s="5">
        <f>TITRES_STAT!D751</f>
        <v>0.36</v>
      </c>
      <c r="D748" s="5">
        <f>TITRES_STAT!E751</f>
        <v>12588</v>
      </c>
      <c r="E748" s="2">
        <f t="shared" si="44"/>
        <v>3041296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0.36</v>
      </c>
      <c r="C749" s="5">
        <f>TITRES_STAT!D752</f>
        <v>0.36</v>
      </c>
      <c r="D749" s="5">
        <f>TITRES_STAT!E752</f>
        <v>0</v>
      </c>
      <c r="E749" s="2">
        <f t="shared" si="44"/>
        <v>3041296</v>
      </c>
      <c r="F749" s="5" t="str">
        <f t="shared" si="47"/>
        <v>BULLISH</v>
      </c>
      <c r="G749" s="5" t="str">
        <f t="shared" si="46"/>
        <v>NEUTRAL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0.35</v>
      </c>
      <c r="C750" s="5">
        <f>TITRES_STAT!D753</f>
        <v>0.35</v>
      </c>
      <c r="D750" s="5">
        <f>TITRES_STAT!E753</f>
        <v>0</v>
      </c>
      <c r="E750" s="2">
        <f t="shared" si="44"/>
        <v>3041296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NEUTRAL</v>
      </c>
    </row>
    <row r="751" spans="1:8" ht="13.5" x14ac:dyDescent="0.25">
      <c r="A751" s="3">
        <f>TITRES_STAT!B754</f>
        <v>43399</v>
      </c>
      <c r="B751" s="5">
        <f>TITRES_STAT!C754</f>
        <v>0.36</v>
      </c>
      <c r="C751" s="5">
        <f>TITRES_STAT!D754</f>
        <v>0.36</v>
      </c>
      <c r="D751" s="5">
        <f>TITRES_STAT!E754</f>
        <v>40181</v>
      </c>
      <c r="E751" s="2">
        <f t="shared" si="44"/>
        <v>3081477</v>
      </c>
      <c r="F751" s="5" t="str">
        <f t="shared" si="47"/>
        <v>BULLISH</v>
      </c>
      <c r="G751" s="5" t="str">
        <f t="shared" si="46"/>
        <v>NEUTRAL</v>
      </c>
      <c r="H751" s="5" t="str">
        <f t="shared" si="45"/>
        <v>BULLISH DIVERGENCE</v>
      </c>
    </row>
    <row r="752" spans="1:8" ht="13.5" x14ac:dyDescent="0.25">
      <c r="A752" s="3">
        <f>TITRES_STAT!B755</f>
        <v>43402</v>
      </c>
      <c r="B752" s="5">
        <f>TITRES_STAT!C755</f>
        <v>0.36</v>
      </c>
      <c r="C752" s="5">
        <f>TITRES_STAT!D755</f>
        <v>0.36</v>
      </c>
      <c r="D752" s="5">
        <f>TITRES_STAT!E755</f>
        <v>5013</v>
      </c>
      <c r="E752" s="2">
        <f t="shared" si="44"/>
        <v>3081477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BULLISH DIVERGENCE</v>
      </c>
    </row>
    <row r="753" spans="1:8" ht="13.5" x14ac:dyDescent="0.25">
      <c r="A753" s="3">
        <f>TITRES_STAT!B756</f>
        <v>43403</v>
      </c>
      <c r="B753" s="5">
        <f>TITRES_STAT!C756</f>
        <v>0.37</v>
      </c>
      <c r="C753" s="5">
        <f>TITRES_STAT!D756</f>
        <v>0.37</v>
      </c>
      <c r="D753" s="5">
        <f>TITRES_STAT!E756</f>
        <v>85214</v>
      </c>
      <c r="E753" s="2">
        <f t="shared" si="44"/>
        <v>3166691</v>
      </c>
      <c r="F753" s="5" t="str">
        <f t="shared" si="47"/>
        <v>BULLISH</v>
      </c>
      <c r="G753" s="5" t="str">
        <f t="shared" si="46"/>
        <v>STRONG</v>
      </c>
      <c r="H753" s="5" t="str">
        <f t="shared" si="45"/>
        <v>CONFIRMED BULLISH</v>
      </c>
    </row>
    <row r="754" spans="1:8" ht="13.5" x14ac:dyDescent="0.25">
      <c r="A754" s="3">
        <f>TITRES_STAT!B757</f>
        <v>43404</v>
      </c>
      <c r="B754" s="5">
        <f>TITRES_STAT!C757</f>
        <v>0.38</v>
      </c>
      <c r="C754" s="5">
        <f>TITRES_STAT!D757</f>
        <v>0.38</v>
      </c>
      <c r="D754" s="5">
        <f>TITRES_STAT!E757</f>
        <v>112410</v>
      </c>
      <c r="E754" s="2">
        <f t="shared" si="44"/>
        <v>3279101</v>
      </c>
      <c r="F754" s="5" t="str">
        <f t="shared" si="47"/>
        <v>BULLISH</v>
      </c>
      <c r="G754" s="5" t="str">
        <f t="shared" si="46"/>
        <v>STRONG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0.38</v>
      </c>
      <c r="C755" s="5">
        <f>TITRES_STAT!D758</f>
        <v>0.38</v>
      </c>
      <c r="D755" s="5">
        <f>TITRES_STAT!E758</f>
        <v>44256</v>
      </c>
      <c r="E755" s="2">
        <f t="shared" si="44"/>
        <v>3279101</v>
      </c>
      <c r="F755" s="5" t="str">
        <f t="shared" si="47"/>
        <v>BULLISH</v>
      </c>
      <c r="G755" s="5" t="str">
        <f t="shared" si="46"/>
        <v>STRONG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0.39</v>
      </c>
      <c r="C756" s="5">
        <f>TITRES_STAT!D759</f>
        <v>0.39</v>
      </c>
      <c r="D756" s="5">
        <f>TITRES_STAT!E759</f>
        <v>43064</v>
      </c>
      <c r="E756" s="2">
        <f t="shared" si="44"/>
        <v>3322165</v>
      </c>
      <c r="F756" s="5" t="str">
        <f t="shared" si="47"/>
        <v>BULLISH</v>
      </c>
      <c r="G756" s="5" t="str">
        <f t="shared" si="46"/>
        <v>STRONG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0.4</v>
      </c>
      <c r="C757" s="5">
        <f>TITRES_STAT!D760</f>
        <v>0.4</v>
      </c>
      <c r="D757" s="5">
        <f>TITRES_STAT!E760</f>
        <v>80356</v>
      </c>
      <c r="E757" s="2">
        <f t="shared" si="44"/>
        <v>3402521</v>
      </c>
      <c r="F757" s="5" t="str">
        <f t="shared" si="47"/>
        <v>BULLISH</v>
      </c>
      <c r="G757" s="5" t="str">
        <f t="shared" si="46"/>
        <v>STRONG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0.41</v>
      </c>
      <c r="C758" s="5">
        <f>TITRES_STAT!D761</f>
        <v>0.41</v>
      </c>
      <c r="D758" s="5">
        <f>TITRES_STAT!E761</f>
        <v>76211</v>
      </c>
      <c r="E758" s="2">
        <f t="shared" si="44"/>
        <v>3478732</v>
      </c>
      <c r="F758" s="5" t="str">
        <f t="shared" si="47"/>
        <v>BULLISH</v>
      </c>
      <c r="G758" s="5" t="str">
        <f t="shared" si="46"/>
        <v>STRONG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0.4</v>
      </c>
      <c r="C759" s="5">
        <f>TITRES_STAT!D762</f>
        <v>0.4</v>
      </c>
      <c r="D759" s="5">
        <f>TITRES_STAT!E762</f>
        <v>22660</v>
      </c>
      <c r="E759" s="2">
        <f t="shared" si="44"/>
        <v>3456072</v>
      </c>
      <c r="F759" s="5" t="str">
        <f t="shared" si="47"/>
        <v>BULLISH</v>
      </c>
      <c r="G759" s="5" t="str">
        <f t="shared" si="46"/>
        <v>STRONG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0.4</v>
      </c>
      <c r="C760" s="5">
        <f>TITRES_STAT!D763</f>
        <v>0.4</v>
      </c>
      <c r="D760" s="5">
        <f>TITRES_STAT!E763</f>
        <v>6100</v>
      </c>
      <c r="E760" s="2">
        <f t="shared" si="44"/>
        <v>3456072</v>
      </c>
      <c r="F760" s="5" t="str">
        <f t="shared" si="47"/>
        <v>BULLISH</v>
      </c>
      <c r="G760" s="5" t="str">
        <f t="shared" si="46"/>
        <v>STRONG</v>
      </c>
      <c r="H760" s="5" t="str">
        <f t="shared" si="45"/>
        <v>CONFIRMED BULLISH</v>
      </c>
    </row>
    <row r="761" spans="1:8" ht="13.5" x14ac:dyDescent="0.25">
      <c r="A761" s="3">
        <f>TITRES_STAT!B764</f>
        <v>43413</v>
      </c>
      <c r="B761" s="5">
        <f>TITRES_STAT!C764</f>
        <v>0.39</v>
      </c>
      <c r="C761" s="5">
        <f>TITRES_STAT!D764</f>
        <v>0.39</v>
      </c>
      <c r="D761" s="5">
        <f>TITRES_STAT!E764</f>
        <v>10</v>
      </c>
      <c r="E761" s="2">
        <f t="shared" si="44"/>
        <v>3456062</v>
      </c>
      <c r="F761" s="5" t="str">
        <f t="shared" si="47"/>
        <v>BULLISH</v>
      </c>
      <c r="G761" s="5" t="str">
        <f t="shared" si="46"/>
        <v>STRONG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0.38</v>
      </c>
      <c r="C762" s="5">
        <f>TITRES_STAT!D765</f>
        <v>0.38</v>
      </c>
      <c r="D762" s="5">
        <f>TITRES_STAT!E765</f>
        <v>17577</v>
      </c>
      <c r="E762" s="2">
        <f t="shared" si="44"/>
        <v>3438485</v>
      </c>
      <c r="F762" s="5" t="str">
        <f t="shared" si="47"/>
        <v>BULLISH</v>
      </c>
      <c r="G762" s="5" t="str">
        <f t="shared" si="46"/>
        <v>NEUTRAL</v>
      </c>
      <c r="H762" s="5" t="str">
        <f t="shared" si="45"/>
        <v>BULLISH DIVERGENCE</v>
      </c>
    </row>
    <row r="763" spans="1:8" ht="13.5" x14ac:dyDescent="0.25">
      <c r="A763" s="3">
        <f>TITRES_STAT!B766</f>
        <v>43417</v>
      </c>
      <c r="B763" s="5">
        <f>TITRES_STAT!C766</f>
        <v>0.38</v>
      </c>
      <c r="C763" s="5">
        <f>TITRES_STAT!D766</f>
        <v>0.38</v>
      </c>
      <c r="D763" s="5">
        <f>TITRES_STAT!E766</f>
        <v>26260</v>
      </c>
      <c r="E763" s="2">
        <f t="shared" si="44"/>
        <v>3438485</v>
      </c>
      <c r="F763" s="5" t="str">
        <f t="shared" si="47"/>
        <v>BEARISH</v>
      </c>
      <c r="G763" s="5" t="str">
        <f t="shared" si="46"/>
        <v>NEUTRAL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0.39</v>
      </c>
      <c r="C764" s="5">
        <f>TITRES_STAT!D767</f>
        <v>0.39</v>
      </c>
      <c r="D764" s="5">
        <f>TITRES_STAT!E767</f>
        <v>580</v>
      </c>
      <c r="E764" s="2">
        <f t="shared" si="44"/>
        <v>3439065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0.38</v>
      </c>
      <c r="C765" s="5">
        <f>TITRES_STAT!D768</f>
        <v>0.38</v>
      </c>
      <c r="D765" s="5">
        <f>TITRES_STAT!E768</f>
        <v>0</v>
      </c>
      <c r="E765" s="2">
        <f t="shared" si="44"/>
        <v>3439065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0.39</v>
      </c>
      <c r="C766" s="5">
        <f>TITRES_STAT!D769</f>
        <v>0.39</v>
      </c>
      <c r="D766" s="5">
        <f>TITRES_STAT!E769</f>
        <v>53151</v>
      </c>
      <c r="E766" s="2">
        <f t="shared" si="44"/>
        <v>3492216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NEUTRAL</v>
      </c>
    </row>
    <row r="767" spans="1:8" ht="13.5" x14ac:dyDescent="0.25">
      <c r="A767" s="3">
        <f>TITRES_STAT!B770</f>
        <v>43423</v>
      </c>
      <c r="B767" s="5">
        <f>TITRES_STAT!C770</f>
        <v>0.38</v>
      </c>
      <c r="C767" s="5">
        <f>TITRES_STAT!D770</f>
        <v>0.38</v>
      </c>
      <c r="D767" s="5">
        <f>TITRES_STAT!E770</f>
        <v>0</v>
      </c>
      <c r="E767" s="2">
        <f t="shared" si="44"/>
        <v>3492216</v>
      </c>
      <c r="F767" s="5" t="str">
        <f t="shared" si="47"/>
        <v>BULLISH</v>
      </c>
      <c r="G767" s="5" t="str">
        <f t="shared" si="46"/>
        <v>NEUTRAL</v>
      </c>
      <c r="H767" s="5" t="str">
        <f t="shared" si="45"/>
        <v>NEUTRAL</v>
      </c>
    </row>
    <row r="768" spans="1:8" ht="13.5" x14ac:dyDescent="0.25">
      <c r="A768" s="3">
        <f>TITRES_STAT!B771</f>
        <v>43425</v>
      </c>
      <c r="B768" s="5">
        <f>TITRES_STAT!C771</f>
        <v>0.37</v>
      </c>
      <c r="C768" s="5">
        <f>TITRES_STAT!D771</f>
        <v>0.37</v>
      </c>
      <c r="D768" s="5">
        <f>TITRES_STAT!E771</f>
        <v>0</v>
      </c>
      <c r="E768" s="2">
        <f t="shared" si="44"/>
        <v>3492216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BULLISH DIVERGENCE</v>
      </c>
    </row>
    <row r="769" spans="1:8" ht="13.5" x14ac:dyDescent="0.25">
      <c r="A769" s="3">
        <f>TITRES_STAT!B772</f>
        <v>43426</v>
      </c>
      <c r="B769" s="5">
        <f>TITRES_STAT!C772</f>
        <v>0.37</v>
      </c>
      <c r="C769" s="5">
        <f>TITRES_STAT!D772</f>
        <v>0.37</v>
      </c>
      <c r="D769" s="5">
        <f>TITRES_STAT!E772</f>
        <v>96465</v>
      </c>
      <c r="E769" s="2">
        <f t="shared" si="44"/>
        <v>3492216</v>
      </c>
      <c r="F769" s="5" t="str">
        <f t="shared" si="47"/>
        <v>BULLISH</v>
      </c>
      <c r="G769" s="5" t="str">
        <f t="shared" si="46"/>
        <v>NEUTRAL</v>
      </c>
      <c r="H769" s="5" t="str">
        <f t="shared" si="45"/>
        <v>BULLISH DIVERGENCE</v>
      </c>
    </row>
    <row r="770" spans="1:8" ht="13.5" x14ac:dyDescent="0.25">
      <c r="A770" s="3">
        <f>TITRES_STAT!B773</f>
        <v>43427</v>
      </c>
      <c r="B770" s="5">
        <f>TITRES_STAT!C773</f>
        <v>0.38</v>
      </c>
      <c r="C770" s="5">
        <f>TITRES_STAT!D773</f>
        <v>0.38</v>
      </c>
      <c r="D770" s="5">
        <f>TITRES_STAT!E773</f>
        <v>13844</v>
      </c>
      <c r="E770" s="2">
        <f t="shared" si="44"/>
        <v>3506060</v>
      </c>
      <c r="F770" s="5" t="str">
        <f t="shared" si="47"/>
        <v>BULLISH</v>
      </c>
      <c r="G770" s="5" t="str">
        <f t="shared" si="46"/>
        <v>NEUTRAL</v>
      </c>
      <c r="H770" s="5" t="str">
        <f t="shared" si="45"/>
        <v>NEUTRAL</v>
      </c>
    </row>
    <row r="771" spans="1:8" ht="13.5" x14ac:dyDescent="0.25">
      <c r="A771" s="3">
        <f>TITRES_STAT!B774</f>
        <v>43430</v>
      </c>
      <c r="B771" s="5">
        <f>TITRES_STAT!C774</f>
        <v>0.37</v>
      </c>
      <c r="C771" s="5">
        <f>TITRES_STAT!D774</f>
        <v>0.37</v>
      </c>
      <c r="D771" s="5">
        <f>TITRES_STAT!E774</f>
        <v>2535</v>
      </c>
      <c r="E771" s="2">
        <f t="shared" si="44"/>
        <v>3503525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BULLISH DIVERGENCE</v>
      </c>
    </row>
    <row r="772" spans="1:8" ht="13.5" x14ac:dyDescent="0.25">
      <c r="A772" s="3">
        <f>TITRES_STAT!B775</f>
        <v>43431</v>
      </c>
      <c r="B772" s="5">
        <f>TITRES_STAT!C775</f>
        <v>0.37</v>
      </c>
      <c r="C772" s="5">
        <f>TITRES_STAT!D775</f>
        <v>0.37</v>
      </c>
      <c r="D772" s="5">
        <f>TITRES_STAT!E775</f>
        <v>228276</v>
      </c>
      <c r="E772" s="2">
        <f t="shared" ref="E772:E835" si="48">IF(B772&gt;B771, E771+D772, IF(B772&lt;B771, E771-D772, E771))</f>
        <v>3503525</v>
      </c>
      <c r="F772" s="5" t="str">
        <f t="shared" si="47"/>
        <v>BULLISH</v>
      </c>
      <c r="G772" s="5" t="str">
        <f t="shared" si="46"/>
        <v>NEUTRAL</v>
      </c>
      <c r="H772" s="5" t="str">
        <f t="shared" si="45"/>
        <v>BULLISH DIVERGENCE</v>
      </c>
    </row>
    <row r="773" spans="1:8" ht="13.5" x14ac:dyDescent="0.25">
      <c r="A773" s="3">
        <f>TITRES_STAT!B776</f>
        <v>43432</v>
      </c>
      <c r="B773" s="5">
        <f>TITRES_STAT!C776</f>
        <v>0.37</v>
      </c>
      <c r="C773" s="5">
        <f>TITRES_STAT!D776</f>
        <v>0.37</v>
      </c>
      <c r="D773" s="5">
        <f>TITRES_STAT!E776</f>
        <v>26255</v>
      </c>
      <c r="E773" s="2">
        <f t="shared" si="48"/>
        <v>3503525</v>
      </c>
      <c r="F773" s="5" t="str">
        <f t="shared" si="47"/>
        <v>BULLISH</v>
      </c>
      <c r="G773" s="5" t="str">
        <f t="shared" si="46"/>
        <v>NEUTRAL</v>
      </c>
      <c r="H773" s="5" t="str">
        <f t="shared" si="45"/>
        <v>NEUTRAL</v>
      </c>
    </row>
    <row r="774" spans="1:8" ht="13.5" x14ac:dyDescent="0.25">
      <c r="A774" s="3">
        <f>TITRES_STAT!B777</f>
        <v>43433</v>
      </c>
      <c r="B774" s="5">
        <f>TITRES_STAT!C777</f>
        <v>0.36</v>
      </c>
      <c r="C774" s="5">
        <f>TITRES_STAT!D777</f>
        <v>0.36</v>
      </c>
      <c r="D774" s="5">
        <f>TITRES_STAT!E777</f>
        <v>21966</v>
      </c>
      <c r="E774" s="2">
        <f t="shared" si="48"/>
        <v>3481559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0.37</v>
      </c>
      <c r="C775" s="5">
        <f>TITRES_STAT!D778</f>
        <v>0.37</v>
      </c>
      <c r="D775" s="5">
        <f>TITRES_STAT!E778</f>
        <v>32000</v>
      </c>
      <c r="E775" s="2">
        <f t="shared" si="48"/>
        <v>3513559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BULLISH DIVERGENCE</v>
      </c>
    </row>
    <row r="776" spans="1:8" ht="13.5" x14ac:dyDescent="0.25">
      <c r="A776" s="3">
        <f>TITRES_STAT!B779</f>
        <v>43437</v>
      </c>
      <c r="B776" s="5">
        <f>TITRES_STAT!C779</f>
        <v>0.37</v>
      </c>
      <c r="C776" s="5">
        <f>TITRES_STAT!D779</f>
        <v>0.37</v>
      </c>
      <c r="D776" s="5">
        <f>TITRES_STAT!E779</f>
        <v>41928</v>
      </c>
      <c r="E776" s="2">
        <f t="shared" si="48"/>
        <v>3513559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NEUTRAL</v>
      </c>
    </row>
    <row r="777" spans="1:8" ht="13.5" x14ac:dyDescent="0.25">
      <c r="A777" s="3">
        <f>TITRES_STAT!B780</f>
        <v>43438</v>
      </c>
      <c r="B777" s="5">
        <f>TITRES_STAT!C780</f>
        <v>0.36</v>
      </c>
      <c r="C777" s="5">
        <f>TITRES_STAT!D780</f>
        <v>0.36</v>
      </c>
      <c r="D777" s="5">
        <f>TITRES_STAT!E780</f>
        <v>5025</v>
      </c>
      <c r="E777" s="2">
        <f t="shared" si="48"/>
        <v>3508534</v>
      </c>
      <c r="F777" s="5" t="str">
        <f t="shared" si="51"/>
        <v>BULLISH</v>
      </c>
      <c r="G777" s="5" t="str">
        <f t="shared" si="50"/>
        <v>NEUTRAL</v>
      </c>
      <c r="H777" s="5" t="str">
        <f t="shared" si="49"/>
        <v>BULLISH DIVERGENCE</v>
      </c>
    </row>
    <row r="778" spans="1:8" ht="13.5" x14ac:dyDescent="0.25">
      <c r="A778" s="3">
        <f>TITRES_STAT!B781</f>
        <v>43439</v>
      </c>
      <c r="B778" s="5">
        <f>TITRES_STAT!C781</f>
        <v>0.37</v>
      </c>
      <c r="C778" s="5">
        <f>TITRES_STAT!D781</f>
        <v>0.37</v>
      </c>
      <c r="D778" s="5">
        <f>TITRES_STAT!E781</f>
        <v>59394</v>
      </c>
      <c r="E778" s="2">
        <f t="shared" si="48"/>
        <v>3567928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NEUTRAL</v>
      </c>
    </row>
    <row r="779" spans="1:8" ht="13.5" x14ac:dyDescent="0.25">
      <c r="A779" s="3">
        <f>TITRES_STAT!B782</f>
        <v>43440</v>
      </c>
      <c r="B779" s="5">
        <f>TITRES_STAT!C782</f>
        <v>0.36</v>
      </c>
      <c r="C779" s="5">
        <f>TITRES_STAT!D782</f>
        <v>0.36</v>
      </c>
      <c r="D779" s="5">
        <f>TITRES_STAT!E782</f>
        <v>742</v>
      </c>
      <c r="E779" s="2">
        <f t="shared" si="48"/>
        <v>3567186</v>
      </c>
      <c r="F779" s="5" t="str">
        <f t="shared" si="51"/>
        <v>BULLISH</v>
      </c>
      <c r="G779" s="5" t="str">
        <f t="shared" si="50"/>
        <v>STRONG</v>
      </c>
      <c r="H779" s="5" t="str">
        <f t="shared" si="49"/>
        <v>NEUTRAL</v>
      </c>
    </row>
    <row r="780" spans="1:8" ht="13.5" x14ac:dyDescent="0.25">
      <c r="A780" s="3">
        <f>TITRES_STAT!B783</f>
        <v>43441</v>
      </c>
      <c r="B780" s="5">
        <f>TITRES_STAT!C783</f>
        <v>0.35</v>
      </c>
      <c r="C780" s="5">
        <f>TITRES_STAT!D783</f>
        <v>0.35</v>
      </c>
      <c r="D780" s="5">
        <f>TITRES_STAT!E783</f>
        <v>29485</v>
      </c>
      <c r="E780" s="2">
        <f t="shared" si="48"/>
        <v>3537701</v>
      </c>
      <c r="F780" s="5" t="str">
        <f t="shared" si="51"/>
        <v>BULLISH</v>
      </c>
      <c r="G780" s="5" t="str">
        <f t="shared" si="50"/>
        <v>NEUTRAL</v>
      </c>
      <c r="H780" s="5" t="str">
        <f t="shared" si="49"/>
        <v>BULLISH DIVERGENCE</v>
      </c>
    </row>
    <row r="781" spans="1:8" ht="13.5" x14ac:dyDescent="0.25">
      <c r="A781" s="3">
        <f>TITRES_STAT!B784</f>
        <v>43444</v>
      </c>
      <c r="B781" s="5">
        <f>TITRES_STAT!C784</f>
        <v>0.35</v>
      </c>
      <c r="C781" s="5">
        <f>TITRES_STAT!D784</f>
        <v>0.35</v>
      </c>
      <c r="D781" s="5">
        <f>TITRES_STAT!E784</f>
        <v>9085</v>
      </c>
      <c r="E781" s="2">
        <f t="shared" si="48"/>
        <v>3537701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BULLISH DIVERGENCE</v>
      </c>
    </row>
    <row r="782" spans="1:8" ht="13.5" x14ac:dyDescent="0.25">
      <c r="A782" s="3">
        <f>TITRES_STAT!B785</f>
        <v>43445</v>
      </c>
      <c r="B782" s="5">
        <f>TITRES_STAT!C785</f>
        <v>0.35</v>
      </c>
      <c r="C782" s="5">
        <f>TITRES_STAT!D785</f>
        <v>0.35</v>
      </c>
      <c r="D782" s="5">
        <f>TITRES_STAT!E785</f>
        <v>10</v>
      </c>
      <c r="E782" s="2">
        <f t="shared" si="48"/>
        <v>3537701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BULLISH DIVERGENCE</v>
      </c>
    </row>
    <row r="783" spans="1:8" ht="13.5" x14ac:dyDescent="0.25">
      <c r="A783" s="3">
        <f>TITRES_STAT!B786</f>
        <v>43446</v>
      </c>
      <c r="B783" s="5">
        <f>TITRES_STAT!C786</f>
        <v>0.35</v>
      </c>
      <c r="C783" s="5">
        <f>TITRES_STAT!D786</f>
        <v>0.35</v>
      </c>
      <c r="D783" s="5">
        <f>TITRES_STAT!E786</f>
        <v>19910</v>
      </c>
      <c r="E783" s="2">
        <f t="shared" si="48"/>
        <v>3537701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0.35</v>
      </c>
      <c r="C784" s="5">
        <f>TITRES_STAT!D787</f>
        <v>0.35</v>
      </c>
      <c r="D784" s="5">
        <f>TITRES_STAT!E787</f>
        <v>13044</v>
      </c>
      <c r="E784" s="2">
        <f t="shared" si="48"/>
        <v>3537701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0.35</v>
      </c>
      <c r="C785" s="5">
        <f>TITRES_STAT!D788</f>
        <v>0.35</v>
      </c>
      <c r="D785" s="5">
        <f>TITRES_STAT!E788</f>
        <v>33882</v>
      </c>
      <c r="E785" s="2">
        <f t="shared" si="48"/>
        <v>3537701</v>
      </c>
      <c r="F785" s="5" t="str">
        <f t="shared" si="51"/>
        <v>NEUTRAL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43451</v>
      </c>
      <c r="B786" s="5">
        <f>TITRES_STAT!C789</f>
        <v>0.35</v>
      </c>
      <c r="C786" s="5">
        <f>TITRES_STAT!D789</f>
        <v>0.35</v>
      </c>
      <c r="D786" s="5">
        <f>TITRES_STAT!E789</f>
        <v>2059</v>
      </c>
      <c r="E786" s="2">
        <f t="shared" si="48"/>
        <v>3537701</v>
      </c>
      <c r="F786" s="5" t="str">
        <f t="shared" si="51"/>
        <v>NEUTRAL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43452</v>
      </c>
      <c r="B787" s="5">
        <f>TITRES_STAT!C790</f>
        <v>0.35</v>
      </c>
      <c r="C787" s="5">
        <f>TITRES_STAT!D790</f>
        <v>0.35</v>
      </c>
      <c r="D787" s="5">
        <f>TITRES_STAT!E790</f>
        <v>3340</v>
      </c>
      <c r="E787" s="2">
        <f t="shared" si="48"/>
        <v>3537701</v>
      </c>
      <c r="F787" s="5" t="str">
        <f t="shared" si="51"/>
        <v>NEUTRAL</v>
      </c>
      <c r="G787" s="5" t="str">
        <f t="shared" si="50"/>
        <v>NEUTRAL</v>
      </c>
      <c r="H787" s="5" t="str">
        <f t="shared" si="49"/>
        <v>NEUTRAL</v>
      </c>
    </row>
    <row r="788" spans="1:8" ht="13.5" x14ac:dyDescent="0.25">
      <c r="A788" s="3">
        <f>TITRES_STAT!B791</f>
        <v>43453</v>
      </c>
      <c r="B788" s="5">
        <f>TITRES_STAT!C791</f>
        <v>0.35</v>
      </c>
      <c r="C788" s="5">
        <f>TITRES_STAT!D791</f>
        <v>0.35</v>
      </c>
      <c r="D788" s="5">
        <f>TITRES_STAT!E791</f>
        <v>1200</v>
      </c>
      <c r="E788" s="2">
        <f t="shared" si="48"/>
        <v>3537701</v>
      </c>
      <c r="F788" s="5" t="str">
        <f t="shared" si="51"/>
        <v>NEUTRAL</v>
      </c>
      <c r="G788" s="5" t="str">
        <f t="shared" si="50"/>
        <v>NEUTRAL</v>
      </c>
      <c r="H788" s="5" t="str">
        <f t="shared" si="49"/>
        <v>NEUTRAL</v>
      </c>
    </row>
    <row r="789" spans="1:8" ht="13.5" x14ac:dyDescent="0.25">
      <c r="A789" s="3">
        <f>TITRES_STAT!B792</f>
        <v>43454</v>
      </c>
      <c r="B789" s="5">
        <f>TITRES_STAT!C792</f>
        <v>0.34</v>
      </c>
      <c r="C789" s="5">
        <f>TITRES_STAT!D792</f>
        <v>0.34</v>
      </c>
      <c r="D789" s="5">
        <f>TITRES_STAT!E792</f>
        <v>2260</v>
      </c>
      <c r="E789" s="2">
        <f t="shared" si="48"/>
        <v>3535441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0.33</v>
      </c>
      <c r="C790" s="5">
        <f>TITRES_STAT!D793</f>
        <v>0.33</v>
      </c>
      <c r="D790" s="5">
        <f>TITRES_STAT!E793</f>
        <v>55252</v>
      </c>
      <c r="E790" s="2">
        <f t="shared" si="48"/>
        <v>3480189</v>
      </c>
      <c r="F790" s="5" t="str">
        <f t="shared" si="51"/>
        <v>BEARISH</v>
      </c>
      <c r="G790" s="5" t="str">
        <f t="shared" si="50"/>
        <v>NEUTRAL</v>
      </c>
      <c r="H790" s="5" t="str">
        <f t="shared" si="49"/>
        <v>CONFIRMED BEARISH</v>
      </c>
    </row>
    <row r="791" spans="1:8" ht="13.5" x14ac:dyDescent="0.25">
      <c r="A791" s="3">
        <f>TITRES_STAT!B794</f>
        <v>43458</v>
      </c>
      <c r="B791" s="5">
        <f>TITRES_STAT!C794</f>
        <v>0.34</v>
      </c>
      <c r="C791" s="5">
        <f>TITRES_STAT!D794</f>
        <v>0.34</v>
      </c>
      <c r="D791" s="5">
        <f>TITRES_STAT!E794</f>
        <v>39015</v>
      </c>
      <c r="E791" s="2">
        <f t="shared" si="48"/>
        <v>3519204</v>
      </c>
      <c r="F791" s="5" t="str">
        <f t="shared" si="51"/>
        <v>BEARISH</v>
      </c>
      <c r="G791" s="5" t="str">
        <f t="shared" si="50"/>
        <v>NEUTRAL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0.32</v>
      </c>
      <c r="C792" s="5">
        <f>TITRES_STAT!D795</f>
        <v>0.32</v>
      </c>
      <c r="D792" s="5">
        <f>TITRES_STAT!E795</f>
        <v>4831</v>
      </c>
      <c r="E792" s="2">
        <f t="shared" si="48"/>
        <v>3514373</v>
      </c>
      <c r="F792" s="5" t="str">
        <f t="shared" si="51"/>
        <v>BEARISH</v>
      </c>
      <c r="G792" s="5" t="str">
        <f t="shared" si="50"/>
        <v>NEUTRAL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0.33</v>
      </c>
      <c r="C793" s="5">
        <f>TITRES_STAT!D796</f>
        <v>0.33</v>
      </c>
      <c r="D793" s="5">
        <f>TITRES_STAT!E796</f>
        <v>5879</v>
      </c>
      <c r="E793" s="2">
        <f t="shared" si="48"/>
        <v>3520252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0.34</v>
      </c>
      <c r="C794" s="5">
        <f>TITRES_STAT!D797</f>
        <v>0.34</v>
      </c>
      <c r="D794" s="5">
        <f>TITRES_STAT!E797</f>
        <v>4008</v>
      </c>
      <c r="E794" s="2">
        <f t="shared" si="48"/>
        <v>3524260</v>
      </c>
      <c r="F794" s="5" t="str">
        <f t="shared" si="51"/>
        <v>BEARISH</v>
      </c>
      <c r="G794" s="5" t="str">
        <f t="shared" si="50"/>
        <v>NEUTRAL</v>
      </c>
      <c r="H794" s="5" t="str">
        <f t="shared" si="49"/>
        <v>NEUTRAL</v>
      </c>
    </row>
    <row r="795" spans="1:8" ht="13.5" x14ac:dyDescent="0.25">
      <c r="A795" s="3">
        <f>TITRES_STAT!B798</f>
        <v>43462</v>
      </c>
      <c r="B795" s="5">
        <f>TITRES_STAT!C798</f>
        <v>0.34</v>
      </c>
      <c r="C795" s="5">
        <f>TITRES_STAT!D798</f>
        <v>0.34</v>
      </c>
      <c r="D795" s="5">
        <f>TITRES_STAT!E798</f>
        <v>0</v>
      </c>
      <c r="E795" s="2">
        <f t="shared" si="48"/>
        <v>3524260</v>
      </c>
      <c r="F795" s="5" t="str">
        <f t="shared" si="51"/>
        <v>BULLISH</v>
      </c>
      <c r="G795" s="5" t="str">
        <f t="shared" si="50"/>
        <v>NEUTRAL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0.33</v>
      </c>
      <c r="C796" s="5">
        <f>TITRES_STAT!D799</f>
        <v>0.33</v>
      </c>
      <c r="D796" s="5">
        <f>TITRES_STAT!E799</f>
        <v>6100</v>
      </c>
      <c r="E796" s="2">
        <f t="shared" si="48"/>
        <v>3518160</v>
      </c>
      <c r="F796" s="5" t="str">
        <f t="shared" si="51"/>
        <v>BEARISH</v>
      </c>
      <c r="G796" s="5" t="str">
        <f t="shared" si="50"/>
        <v>NEUTRAL</v>
      </c>
      <c r="H796" s="5" t="str">
        <f t="shared" si="49"/>
        <v>CONFIRMED BEARISH</v>
      </c>
    </row>
    <row r="797" spans="1:8" ht="13.5" x14ac:dyDescent="0.25">
      <c r="A797" s="3">
        <f>TITRES_STAT!B800</f>
        <v>43467</v>
      </c>
      <c r="B797" s="5">
        <f>TITRES_STAT!C800</f>
        <v>0.33</v>
      </c>
      <c r="C797" s="5">
        <f>TITRES_STAT!D800</f>
        <v>0.33</v>
      </c>
      <c r="D797" s="5">
        <f>TITRES_STAT!E800</f>
        <v>1828</v>
      </c>
      <c r="E797" s="2">
        <f t="shared" si="48"/>
        <v>3518160</v>
      </c>
      <c r="F797" s="5" t="str">
        <f t="shared" si="51"/>
        <v>BULLISH</v>
      </c>
      <c r="G797" s="5" t="str">
        <f t="shared" si="50"/>
        <v>NEUTRAL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0.33</v>
      </c>
      <c r="C798" s="5">
        <f>TITRES_STAT!D801</f>
        <v>0.33</v>
      </c>
      <c r="D798" s="5">
        <f>TITRES_STAT!E801</f>
        <v>7651</v>
      </c>
      <c r="E798" s="2">
        <f t="shared" si="48"/>
        <v>3518160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NEUTRAL</v>
      </c>
    </row>
    <row r="799" spans="1:8" ht="13.5" x14ac:dyDescent="0.25">
      <c r="A799" s="3">
        <f>TITRES_STAT!B802</f>
        <v>43469</v>
      </c>
      <c r="B799" s="5">
        <f>TITRES_STAT!C802</f>
        <v>0.33</v>
      </c>
      <c r="C799" s="5">
        <f>TITRES_STAT!D802</f>
        <v>0.33</v>
      </c>
      <c r="D799" s="5">
        <f>TITRES_STAT!E802</f>
        <v>8081</v>
      </c>
      <c r="E799" s="2">
        <f t="shared" si="48"/>
        <v>3518160</v>
      </c>
      <c r="F799" s="5" t="str">
        <f t="shared" si="51"/>
        <v>BEARISH</v>
      </c>
      <c r="G799" s="5" t="str">
        <f t="shared" si="50"/>
        <v>NEUTRAL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0.33</v>
      </c>
      <c r="C800" s="5">
        <f>TITRES_STAT!D803</f>
        <v>0.33</v>
      </c>
      <c r="D800" s="5">
        <f>TITRES_STAT!E803</f>
        <v>23473</v>
      </c>
      <c r="E800" s="2">
        <f t="shared" si="48"/>
        <v>3518160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CONFIRMED BEARISH</v>
      </c>
    </row>
    <row r="801" spans="1:8" ht="13.5" x14ac:dyDescent="0.25">
      <c r="A801" s="3">
        <f>TITRES_STAT!B804</f>
        <v>43473</v>
      </c>
      <c r="B801" s="5">
        <f>TITRES_STAT!C804</f>
        <v>0.33</v>
      </c>
      <c r="C801" s="5">
        <f>TITRES_STAT!D804</f>
        <v>0.33</v>
      </c>
      <c r="D801" s="5">
        <f>TITRES_STAT!E804</f>
        <v>275</v>
      </c>
      <c r="E801" s="2">
        <f t="shared" si="48"/>
        <v>3518160</v>
      </c>
      <c r="F801" s="5" t="str">
        <f t="shared" si="51"/>
        <v>NEUTRAL</v>
      </c>
      <c r="G801" s="5" t="str">
        <f t="shared" si="50"/>
        <v>NEUTRAL</v>
      </c>
      <c r="H801" s="5" t="str">
        <f t="shared" si="49"/>
        <v>NEUTRAL</v>
      </c>
    </row>
    <row r="802" spans="1:8" ht="13.5" x14ac:dyDescent="0.25">
      <c r="A802" s="3">
        <f>TITRES_STAT!B805</f>
        <v>43474</v>
      </c>
      <c r="B802" s="5">
        <f>TITRES_STAT!C805</f>
        <v>0.32</v>
      </c>
      <c r="C802" s="5">
        <f>TITRES_STAT!D805</f>
        <v>0.32</v>
      </c>
      <c r="D802" s="5">
        <f>TITRES_STAT!E805</f>
        <v>858</v>
      </c>
      <c r="E802" s="2">
        <f t="shared" si="48"/>
        <v>3517302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0.32</v>
      </c>
      <c r="C803" s="5">
        <f>TITRES_STAT!D806</f>
        <v>0.32</v>
      </c>
      <c r="D803" s="5">
        <f>TITRES_STAT!E806</f>
        <v>167</v>
      </c>
      <c r="E803" s="2">
        <f t="shared" si="48"/>
        <v>3517302</v>
      </c>
      <c r="F803" s="5" t="str">
        <f t="shared" si="51"/>
        <v>BEARISH</v>
      </c>
      <c r="G803" s="5" t="str">
        <f t="shared" si="50"/>
        <v>NEUTRAL</v>
      </c>
      <c r="H803" s="5" t="str">
        <f t="shared" si="49"/>
        <v>CONFIRMED BEARISH</v>
      </c>
    </row>
    <row r="804" spans="1:8" ht="13.5" x14ac:dyDescent="0.25">
      <c r="A804" s="3">
        <f>TITRES_STAT!B807</f>
        <v>43476</v>
      </c>
      <c r="B804" s="5">
        <f>TITRES_STAT!C807</f>
        <v>0.33</v>
      </c>
      <c r="C804" s="5">
        <f>TITRES_STAT!D807</f>
        <v>0.33</v>
      </c>
      <c r="D804" s="5">
        <f>TITRES_STAT!E807</f>
        <v>930</v>
      </c>
      <c r="E804" s="2">
        <f t="shared" si="48"/>
        <v>3518232</v>
      </c>
      <c r="F804" s="5" t="str">
        <f t="shared" si="51"/>
        <v>BULLISH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43480</v>
      </c>
      <c r="B805" s="5">
        <f>TITRES_STAT!C808</f>
        <v>0.33</v>
      </c>
      <c r="C805" s="5">
        <f>TITRES_STAT!D808</f>
        <v>0.33</v>
      </c>
      <c r="D805" s="5">
        <f>TITRES_STAT!E808</f>
        <v>8250</v>
      </c>
      <c r="E805" s="2">
        <f t="shared" si="48"/>
        <v>3518232</v>
      </c>
      <c r="F805" s="5" t="str">
        <f t="shared" si="51"/>
        <v>BULLISH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43481</v>
      </c>
      <c r="B806" s="5">
        <f>TITRES_STAT!C809</f>
        <v>0.33</v>
      </c>
      <c r="C806" s="5">
        <f>TITRES_STAT!D809</f>
        <v>0.33</v>
      </c>
      <c r="D806" s="5">
        <f>TITRES_STAT!E809</f>
        <v>3800</v>
      </c>
      <c r="E806" s="2">
        <f t="shared" si="48"/>
        <v>3518232</v>
      </c>
      <c r="F806" s="5" t="str">
        <f t="shared" si="51"/>
        <v>BULLISH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43482</v>
      </c>
      <c r="B807" s="5">
        <f>TITRES_STAT!C810</f>
        <v>0.32</v>
      </c>
      <c r="C807" s="5">
        <f>TITRES_STAT!D810</f>
        <v>0.32</v>
      </c>
      <c r="D807" s="5">
        <f>TITRES_STAT!E810</f>
        <v>1280</v>
      </c>
      <c r="E807" s="2">
        <f t="shared" si="48"/>
        <v>3516952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NEUTRAL</v>
      </c>
    </row>
    <row r="808" spans="1:8" ht="13.5" x14ac:dyDescent="0.25">
      <c r="A808" s="3">
        <f>TITRES_STAT!B811</f>
        <v>43483</v>
      </c>
      <c r="B808" s="5">
        <f>TITRES_STAT!C811</f>
        <v>0.32</v>
      </c>
      <c r="C808" s="5">
        <f>TITRES_STAT!D811</f>
        <v>0.32</v>
      </c>
      <c r="D808" s="5">
        <f>TITRES_STAT!E811</f>
        <v>54847</v>
      </c>
      <c r="E808" s="2">
        <f t="shared" si="48"/>
        <v>3516952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NEUTRAL</v>
      </c>
    </row>
    <row r="809" spans="1:8" ht="13.5" x14ac:dyDescent="0.25">
      <c r="A809" s="3">
        <f>TITRES_STAT!B812</f>
        <v>43486</v>
      </c>
      <c r="B809" s="5">
        <f>TITRES_STAT!C812</f>
        <v>0.32</v>
      </c>
      <c r="C809" s="5">
        <f>TITRES_STAT!D812</f>
        <v>0.32</v>
      </c>
      <c r="D809" s="5">
        <f>TITRES_STAT!E812</f>
        <v>13355</v>
      </c>
      <c r="E809" s="2">
        <f t="shared" si="48"/>
        <v>3516952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0.31</v>
      </c>
      <c r="C810" s="5">
        <f>TITRES_STAT!D813</f>
        <v>0.31</v>
      </c>
      <c r="D810" s="5">
        <f>TITRES_STAT!E813</f>
        <v>9778</v>
      </c>
      <c r="E810" s="2">
        <f t="shared" si="48"/>
        <v>3507174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0.31</v>
      </c>
      <c r="C811" s="5">
        <f>TITRES_STAT!D814</f>
        <v>0.31</v>
      </c>
      <c r="D811" s="5">
        <f>TITRES_STAT!E814</f>
        <v>30464</v>
      </c>
      <c r="E811" s="2">
        <f t="shared" si="48"/>
        <v>3507174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0.3</v>
      </c>
      <c r="C812" s="5">
        <f>TITRES_STAT!D815</f>
        <v>0.3</v>
      </c>
      <c r="D812" s="5">
        <f>TITRES_STAT!E815</f>
        <v>10544</v>
      </c>
      <c r="E812" s="2">
        <f t="shared" si="48"/>
        <v>3496630</v>
      </c>
      <c r="F812" s="5" t="str">
        <f t="shared" si="51"/>
        <v>BEARISH</v>
      </c>
      <c r="G812" s="5" t="str">
        <f t="shared" si="50"/>
        <v>NEUTRAL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0.3</v>
      </c>
      <c r="C813" s="5">
        <f>TITRES_STAT!D816</f>
        <v>0.3</v>
      </c>
      <c r="D813" s="5">
        <f>TITRES_STAT!E816</f>
        <v>7123</v>
      </c>
      <c r="E813" s="2">
        <f t="shared" si="48"/>
        <v>3496630</v>
      </c>
      <c r="F813" s="5" t="str">
        <f t="shared" si="51"/>
        <v>BEARISH</v>
      </c>
      <c r="G813" s="5" t="str">
        <f t="shared" si="50"/>
        <v>NEUTRAL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0.3</v>
      </c>
      <c r="C814" s="5">
        <f>TITRES_STAT!D817</f>
        <v>0.3</v>
      </c>
      <c r="D814" s="5">
        <f>TITRES_STAT!E817</f>
        <v>1131</v>
      </c>
      <c r="E814" s="2">
        <f t="shared" si="48"/>
        <v>3496630</v>
      </c>
      <c r="F814" s="5" t="str">
        <f t="shared" si="51"/>
        <v>BEARISH</v>
      </c>
      <c r="G814" s="5" t="str">
        <f t="shared" si="50"/>
        <v>NEUTRAL</v>
      </c>
      <c r="H814" s="5" t="str">
        <f t="shared" si="49"/>
        <v>CONFIRMED BEARISH</v>
      </c>
    </row>
    <row r="815" spans="1:8" ht="13.5" x14ac:dyDescent="0.25">
      <c r="A815" s="3">
        <f>TITRES_STAT!B818</f>
        <v>43494</v>
      </c>
      <c r="B815" s="5">
        <f>TITRES_STAT!C818</f>
        <v>0.3</v>
      </c>
      <c r="C815" s="5">
        <f>TITRES_STAT!D818</f>
        <v>0.3</v>
      </c>
      <c r="D815" s="5">
        <f>TITRES_STAT!E818</f>
        <v>895</v>
      </c>
      <c r="E815" s="2">
        <f t="shared" si="48"/>
        <v>3496630</v>
      </c>
      <c r="F815" s="5" t="str">
        <f t="shared" si="51"/>
        <v>BEARISH</v>
      </c>
      <c r="G815" s="5" t="str">
        <f t="shared" si="50"/>
        <v>NEUTRAL</v>
      </c>
      <c r="H815" s="5" t="str">
        <f t="shared" si="49"/>
        <v>CONFIRMED BEARISH</v>
      </c>
    </row>
    <row r="816" spans="1:8" ht="13.5" x14ac:dyDescent="0.25">
      <c r="A816" s="3">
        <f>TITRES_STAT!B819</f>
        <v>43495</v>
      </c>
      <c r="B816" s="5">
        <f>TITRES_STAT!C819</f>
        <v>0.28999999999999998</v>
      </c>
      <c r="C816" s="5">
        <f>TITRES_STAT!D819</f>
        <v>0.28999999999999998</v>
      </c>
      <c r="D816" s="5">
        <f>TITRES_STAT!E819</f>
        <v>8867</v>
      </c>
      <c r="E816" s="2">
        <f t="shared" si="48"/>
        <v>3487763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0.28999999999999998</v>
      </c>
      <c r="C817" s="5">
        <f>TITRES_STAT!D820</f>
        <v>0.28999999999999998</v>
      </c>
      <c r="D817" s="5">
        <f>TITRES_STAT!E820</f>
        <v>9208</v>
      </c>
      <c r="E817" s="2">
        <f t="shared" si="48"/>
        <v>3487763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0.28999999999999998</v>
      </c>
      <c r="C818" s="5">
        <f>TITRES_STAT!D821</f>
        <v>0.28999999999999998</v>
      </c>
      <c r="D818" s="5">
        <f>TITRES_STAT!E821</f>
        <v>985</v>
      </c>
      <c r="E818" s="2">
        <f t="shared" si="48"/>
        <v>3487763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0.28999999999999998</v>
      </c>
      <c r="C819" s="5">
        <f>TITRES_STAT!D822</f>
        <v>0.28999999999999998</v>
      </c>
      <c r="D819" s="5">
        <f>TITRES_STAT!E822</f>
        <v>1898</v>
      </c>
      <c r="E819" s="2">
        <f t="shared" si="48"/>
        <v>3487763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0.28999999999999998</v>
      </c>
      <c r="C820" s="5">
        <f>TITRES_STAT!D823</f>
        <v>0.28999999999999998</v>
      </c>
      <c r="D820" s="5">
        <f>TITRES_STAT!E823</f>
        <v>115</v>
      </c>
      <c r="E820" s="2">
        <f t="shared" si="48"/>
        <v>3487763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0.3</v>
      </c>
      <c r="C821" s="5">
        <f>TITRES_STAT!D824</f>
        <v>0.3</v>
      </c>
      <c r="D821" s="5">
        <f>TITRES_STAT!E824</f>
        <v>45</v>
      </c>
      <c r="E821" s="2">
        <f t="shared" si="48"/>
        <v>3487808</v>
      </c>
      <c r="F821" s="5" t="str">
        <f t="shared" si="51"/>
        <v>BULLISH</v>
      </c>
      <c r="G821" s="5" t="str">
        <f t="shared" si="50"/>
        <v>NEUTRAL</v>
      </c>
      <c r="H821" s="5" t="str">
        <f t="shared" si="49"/>
        <v>CONFIRMED BULLISH</v>
      </c>
    </row>
    <row r="822" spans="1:8" ht="13.5" x14ac:dyDescent="0.25">
      <c r="A822" s="3">
        <f>TITRES_STAT!B825</f>
        <v>43503</v>
      </c>
      <c r="B822" s="5">
        <f>TITRES_STAT!C825</f>
        <v>0.3</v>
      </c>
      <c r="C822" s="5">
        <f>TITRES_STAT!D825</f>
        <v>0.3</v>
      </c>
      <c r="D822" s="5">
        <f>TITRES_STAT!E825</f>
        <v>1</v>
      </c>
      <c r="E822" s="2">
        <f t="shared" si="48"/>
        <v>3487808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0.3</v>
      </c>
      <c r="C823" s="5">
        <f>TITRES_STAT!D826</f>
        <v>0.3</v>
      </c>
      <c r="D823" s="5">
        <f>TITRES_STAT!E826</f>
        <v>20</v>
      </c>
      <c r="E823" s="2">
        <f t="shared" si="48"/>
        <v>3487808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0.3</v>
      </c>
      <c r="C824" s="5">
        <f>TITRES_STAT!D827</f>
        <v>0.3</v>
      </c>
      <c r="D824" s="5">
        <f>TITRES_STAT!E827</f>
        <v>4597</v>
      </c>
      <c r="E824" s="2">
        <f t="shared" si="48"/>
        <v>3487808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43508</v>
      </c>
      <c r="B825" s="5">
        <f>TITRES_STAT!C828</f>
        <v>0.3</v>
      </c>
      <c r="C825" s="5">
        <f>TITRES_STAT!D828</f>
        <v>0.3</v>
      </c>
      <c r="D825" s="5">
        <f>TITRES_STAT!E828</f>
        <v>11033</v>
      </c>
      <c r="E825" s="2">
        <f t="shared" si="48"/>
        <v>3487808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43509</v>
      </c>
      <c r="B826" s="5">
        <f>TITRES_STAT!C829</f>
        <v>0.28999999999999998</v>
      </c>
      <c r="C826" s="5">
        <f>TITRES_STAT!D829</f>
        <v>0.28999999999999998</v>
      </c>
      <c r="D826" s="5">
        <f>TITRES_STAT!E829</f>
        <v>1430</v>
      </c>
      <c r="E826" s="2">
        <f t="shared" si="48"/>
        <v>3486378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0.28000000000000003</v>
      </c>
      <c r="C827" s="5">
        <f>TITRES_STAT!D830</f>
        <v>0.28000000000000003</v>
      </c>
      <c r="D827" s="5">
        <f>TITRES_STAT!E830</f>
        <v>16547</v>
      </c>
      <c r="E827" s="2">
        <f t="shared" si="48"/>
        <v>3469831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0.28000000000000003</v>
      </c>
      <c r="C828" s="5">
        <f>TITRES_STAT!D831</f>
        <v>0.28000000000000003</v>
      </c>
      <c r="D828" s="5">
        <f>TITRES_STAT!E831</f>
        <v>13340</v>
      </c>
      <c r="E828" s="2">
        <f t="shared" si="48"/>
        <v>3469831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0.27</v>
      </c>
      <c r="C829" s="5">
        <f>TITRES_STAT!D832</f>
        <v>0.27</v>
      </c>
      <c r="D829" s="5">
        <f>TITRES_STAT!E832</f>
        <v>37180</v>
      </c>
      <c r="E829" s="2">
        <f t="shared" si="48"/>
        <v>3432651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0.27</v>
      </c>
      <c r="C830" s="5">
        <f>TITRES_STAT!D833</f>
        <v>0.27</v>
      </c>
      <c r="D830" s="5">
        <f>TITRES_STAT!E833</f>
        <v>39154</v>
      </c>
      <c r="E830" s="2">
        <f t="shared" si="48"/>
        <v>3432651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0.28000000000000003</v>
      </c>
      <c r="C831" s="5">
        <f>TITRES_STAT!D834</f>
        <v>0.28000000000000003</v>
      </c>
      <c r="D831" s="5">
        <f>TITRES_STAT!E834</f>
        <v>19209</v>
      </c>
      <c r="E831" s="2">
        <f t="shared" si="48"/>
        <v>3451860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0.28000000000000003</v>
      </c>
      <c r="C832" s="5">
        <f>TITRES_STAT!D835</f>
        <v>0.28000000000000003</v>
      </c>
      <c r="D832" s="5">
        <f>TITRES_STAT!E835</f>
        <v>21800</v>
      </c>
      <c r="E832" s="2">
        <f t="shared" si="48"/>
        <v>3451860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NEUTRAL</v>
      </c>
    </row>
    <row r="833" spans="1:8" ht="13.5" x14ac:dyDescent="0.25">
      <c r="A833" s="3">
        <f>TITRES_STAT!B836</f>
        <v>43518</v>
      </c>
      <c r="B833" s="5">
        <f>TITRES_STAT!C836</f>
        <v>0.28000000000000003</v>
      </c>
      <c r="C833" s="5">
        <f>TITRES_STAT!D836</f>
        <v>0.28000000000000003</v>
      </c>
      <c r="D833" s="5">
        <f>TITRES_STAT!E836</f>
        <v>28391</v>
      </c>
      <c r="E833" s="2">
        <f t="shared" si="48"/>
        <v>3451860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43521</v>
      </c>
      <c r="B834" s="5">
        <f>TITRES_STAT!C837</f>
        <v>0.28000000000000003</v>
      </c>
      <c r="C834" s="5">
        <f>TITRES_STAT!D837</f>
        <v>0.28000000000000003</v>
      </c>
      <c r="D834" s="5">
        <f>TITRES_STAT!E837</f>
        <v>757</v>
      </c>
      <c r="E834" s="2">
        <f t="shared" si="48"/>
        <v>3451860</v>
      </c>
      <c r="F834" s="5" t="str">
        <f t="shared" si="51"/>
        <v>BULLISH</v>
      </c>
      <c r="G834" s="5" t="str">
        <f t="shared" si="50"/>
        <v>NEUTRAL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0.27</v>
      </c>
      <c r="C835" s="5">
        <f>TITRES_STAT!D838</f>
        <v>0.27</v>
      </c>
      <c r="D835" s="5">
        <f>TITRES_STAT!E838</f>
        <v>37445</v>
      </c>
      <c r="E835" s="2">
        <f t="shared" si="48"/>
        <v>3414415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NEUTRAL</v>
      </c>
    </row>
    <row r="836" spans="1:8" ht="13.5" x14ac:dyDescent="0.25">
      <c r="A836" s="3">
        <f>TITRES_STAT!B839</f>
        <v>43523</v>
      </c>
      <c r="B836" s="5">
        <f>TITRES_STAT!C839</f>
        <v>0.27</v>
      </c>
      <c r="C836" s="5">
        <f>TITRES_STAT!D839</f>
        <v>0.27</v>
      </c>
      <c r="D836" s="5">
        <f>TITRES_STAT!E839</f>
        <v>3250</v>
      </c>
      <c r="E836" s="2">
        <f t="shared" ref="E836:E899" si="52">IF(B836&gt;B835, E835+D836, IF(B836&lt;B835, E835-D836, E835))</f>
        <v>3414415</v>
      </c>
      <c r="F836" s="5" t="str">
        <f t="shared" si="51"/>
        <v>BEARISH</v>
      </c>
      <c r="G836" s="5" t="str">
        <f t="shared" si="50"/>
        <v>NEUTRAL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0.27</v>
      </c>
      <c r="C837" s="5">
        <f>TITRES_STAT!D840</f>
        <v>0.27</v>
      </c>
      <c r="D837" s="5">
        <f>TITRES_STAT!E840</f>
        <v>1281</v>
      </c>
      <c r="E837" s="2">
        <f t="shared" si="52"/>
        <v>3414415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0.27</v>
      </c>
      <c r="C838" s="5">
        <f>TITRES_STAT!D841</f>
        <v>0.27</v>
      </c>
      <c r="D838" s="5">
        <f>TITRES_STAT!E841</f>
        <v>13915</v>
      </c>
      <c r="E838" s="2">
        <f t="shared" si="52"/>
        <v>3414415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0.26</v>
      </c>
      <c r="C839" s="5">
        <f>TITRES_STAT!D842</f>
        <v>0.26</v>
      </c>
      <c r="D839" s="5">
        <f>TITRES_STAT!E842</f>
        <v>34103</v>
      </c>
      <c r="E839" s="2">
        <f t="shared" si="52"/>
        <v>3380312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WEAK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0.26</v>
      </c>
      <c r="C840" s="5">
        <f>TITRES_STAT!D843</f>
        <v>0.26</v>
      </c>
      <c r="D840" s="5">
        <f>TITRES_STAT!E843</f>
        <v>5741</v>
      </c>
      <c r="E840" s="2">
        <f t="shared" si="52"/>
        <v>3380312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0.26</v>
      </c>
      <c r="C841" s="5">
        <f>TITRES_STAT!D844</f>
        <v>0.26</v>
      </c>
      <c r="D841" s="5">
        <f>TITRES_STAT!E844</f>
        <v>32378</v>
      </c>
      <c r="E841" s="2">
        <f t="shared" si="52"/>
        <v>3380312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43531</v>
      </c>
      <c r="B842" s="5">
        <f>TITRES_STAT!C845</f>
        <v>0.27</v>
      </c>
      <c r="C842" s="5">
        <f>TITRES_STAT!D845</f>
        <v>0.27</v>
      </c>
      <c r="D842" s="5">
        <f>TITRES_STAT!E845</f>
        <v>26110</v>
      </c>
      <c r="E842" s="2">
        <f t="shared" si="52"/>
        <v>3406422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43532</v>
      </c>
      <c r="B843" s="5">
        <f>TITRES_STAT!C846</f>
        <v>0.27</v>
      </c>
      <c r="C843" s="5">
        <f>TITRES_STAT!D846</f>
        <v>0.27</v>
      </c>
      <c r="D843" s="5">
        <f>TITRES_STAT!E846</f>
        <v>4135</v>
      </c>
      <c r="E843" s="2">
        <f t="shared" si="52"/>
        <v>3406422</v>
      </c>
      <c r="F843" s="5" t="str">
        <f t="shared" si="55"/>
        <v>BEARISH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43535</v>
      </c>
      <c r="B844" s="5">
        <f>TITRES_STAT!C847</f>
        <v>0.26</v>
      </c>
      <c r="C844" s="5">
        <f>TITRES_STAT!D847</f>
        <v>0.26</v>
      </c>
      <c r="D844" s="5">
        <f>TITRES_STAT!E847</f>
        <v>25</v>
      </c>
      <c r="E844" s="2">
        <f t="shared" si="52"/>
        <v>3406397</v>
      </c>
      <c r="F844" s="5" t="str">
        <f t="shared" si="55"/>
        <v>BULLISH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43536</v>
      </c>
      <c r="B845" s="5">
        <f>TITRES_STAT!C848</f>
        <v>0.26</v>
      </c>
      <c r="C845" s="5">
        <f>TITRES_STAT!D848</f>
        <v>0.26</v>
      </c>
      <c r="D845" s="5">
        <f>TITRES_STAT!E848</f>
        <v>19528</v>
      </c>
      <c r="E845" s="2">
        <f t="shared" si="52"/>
        <v>3406397</v>
      </c>
      <c r="F845" s="5" t="str">
        <f t="shared" si="55"/>
        <v>BULLISH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43537</v>
      </c>
      <c r="B846" s="5">
        <f>TITRES_STAT!C849</f>
        <v>0.26</v>
      </c>
      <c r="C846" s="5">
        <f>TITRES_STAT!D849</f>
        <v>0.26</v>
      </c>
      <c r="D846" s="5">
        <f>TITRES_STAT!E849</f>
        <v>1196</v>
      </c>
      <c r="E846" s="2">
        <f t="shared" si="52"/>
        <v>3406397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NEUTRAL</v>
      </c>
    </row>
    <row r="847" spans="1:8" ht="13.5" x14ac:dyDescent="0.25">
      <c r="A847" s="3">
        <f>TITRES_STAT!B850</f>
        <v>43538</v>
      </c>
      <c r="B847" s="5">
        <f>TITRES_STAT!C850</f>
        <v>0.27</v>
      </c>
      <c r="C847" s="5">
        <f>TITRES_STAT!D850</f>
        <v>0.27</v>
      </c>
      <c r="D847" s="5">
        <f>TITRES_STAT!E850</f>
        <v>77651</v>
      </c>
      <c r="E847" s="2">
        <f t="shared" si="52"/>
        <v>3484048</v>
      </c>
      <c r="F847" s="5" t="str">
        <f t="shared" si="55"/>
        <v>BULLISH</v>
      </c>
      <c r="G847" s="5" t="str">
        <f t="shared" si="54"/>
        <v>STRONG</v>
      </c>
      <c r="H847" s="5" t="str">
        <f t="shared" si="53"/>
        <v>NEUTRAL</v>
      </c>
    </row>
    <row r="848" spans="1:8" ht="13.5" x14ac:dyDescent="0.25">
      <c r="A848" s="3">
        <f>TITRES_STAT!B851</f>
        <v>43539</v>
      </c>
      <c r="B848" s="5">
        <f>TITRES_STAT!C851</f>
        <v>0.27</v>
      </c>
      <c r="C848" s="5">
        <f>TITRES_STAT!D851</f>
        <v>0.27</v>
      </c>
      <c r="D848" s="5">
        <f>TITRES_STAT!E851</f>
        <v>5000</v>
      </c>
      <c r="E848" s="2">
        <f t="shared" si="52"/>
        <v>3484048</v>
      </c>
      <c r="F848" s="5" t="str">
        <f t="shared" si="55"/>
        <v>BULLISH</v>
      </c>
      <c r="G848" s="5" t="str">
        <f t="shared" si="54"/>
        <v>STRONG</v>
      </c>
      <c r="H848" s="5" t="str">
        <f t="shared" si="53"/>
        <v>NEUTRAL</v>
      </c>
    </row>
    <row r="849" spans="1:8" ht="13.5" x14ac:dyDescent="0.25">
      <c r="A849" s="3">
        <f>TITRES_STAT!B852</f>
        <v>43542</v>
      </c>
      <c r="B849" s="5">
        <f>TITRES_STAT!C852</f>
        <v>0.26</v>
      </c>
      <c r="C849" s="5">
        <f>TITRES_STAT!D852</f>
        <v>0.26</v>
      </c>
      <c r="D849" s="5">
        <f>TITRES_STAT!E852</f>
        <v>2645</v>
      </c>
      <c r="E849" s="2">
        <f t="shared" si="52"/>
        <v>3481403</v>
      </c>
      <c r="F849" s="5" t="str">
        <f t="shared" si="55"/>
        <v>BULLISH</v>
      </c>
      <c r="G849" s="5" t="str">
        <f t="shared" si="54"/>
        <v>STRONG</v>
      </c>
      <c r="H849" s="5" t="str">
        <f t="shared" si="53"/>
        <v>NEUTRAL</v>
      </c>
    </row>
    <row r="850" spans="1:8" ht="13.5" x14ac:dyDescent="0.25">
      <c r="A850" s="3">
        <f>TITRES_STAT!B853</f>
        <v>43543</v>
      </c>
      <c r="B850" s="5">
        <f>TITRES_STAT!C853</f>
        <v>0.26</v>
      </c>
      <c r="C850" s="5">
        <f>TITRES_STAT!D853</f>
        <v>0.26</v>
      </c>
      <c r="D850" s="5">
        <f>TITRES_STAT!E853</f>
        <v>2850</v>
      </c>
      <c r="E850" s="2">
        <f t="shared" si="52"/>
        <v>3481403</v>
      </c>
      <c r="F850" s="5" t="str">
        <f t="shared" si="55"/>
        <v>BULLISH</v>
      </c>
      <c r="G850" s="5" t="str">
        <f t="shared" si="54"/>
        <v>STRONG</v>
      </c>
      <c r="H850" s="5" t="str">
        <f t="shared" si="53"/>
        <v>NEUTRAL</v>
      </c>
    </row>
    <row r="851" spans="1:8" ht="13.5" x14ac:dyDescent="0.25">
      <c r="A851" s="3">
        <f>TITRES_STAT!B854</f>
        <v>43545</v>
      </c>
      <c r="B851" s="5">
        <f>TITRES_STAT!C854</f>
        <v>0.26</v>
      </c>
      <c r="C851" s="5">
        <f>TITRES_STAT!D854</f>
        <v>0.26</v>
      </c>
      <c r="D851" s="5">
        <f>TITRES_STAT!E854</f>
        <v>14072</v>
      </c>
      <c r="E851" s="2">
        <f t="shared" si="52"/>
        <v>3481403</v>
      </c>
      <c r="F851" s="5" t="str">
        <f t="shared" si="55"/>
        <v>BULLISH</v>
      </c>
      <c r="G851" s="5" t="str">
        <f t="shared" si="54"/>
        <v>STRONG</v>
      </c>
      <c r="H851" s="5" t="str">
        <f t="shared" si="53"/>
        <v>NEUTRAL</v>
      </c>
    </row>
    <row r="852" spans="1:8" ht="13.5" x14ac:dyDescent="0.25">
      <c r="A852" s="3">
        <f>TITRES_STAT!B855</f>
        <v>43546</v>
      </c>
      <c r="B852" s="5">
        <f>TITRES_STAT!C855</f>
        <v>0.26</v>
      </c>
      <c r="C852" s="5">
        <f>TITRES_STAT!D855</f>
        <v>0.26</v>
      </c>
      <c r="D852" s="5">
        <f>TITRES_STAT!E855</f>
        <v>103784</v>
      </c>
      <c r="E852" s="2">
        <f t="shared" si="52"/>
        <v>3481403</v>
      </c>
      <c r="F852" s="5" t="str">
        <f t="shared" si="55"/>
        <v>BEARISH</v>
      </c>
      <c r="G852" s="5" t="str">
        <f t="shared" si="54"/>
        <v>NEUTRAL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0.25</v>
      </c>
      <c r="C853" s="5">
        <f>TITRES_STAT!D856</f>
        <v>0.25</v>
      </c>
      <c r="D853" s="5">
        <f>TITRES_STAT!E856</f>
        <v>18193</v>
      </c>
      <c r="E853" s="2">
        <f t="shared" si="52"/>
        <v>3463210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0.26</v>
      </c>
      <c r="C854" s="5">
        <f>TITRES_STAT!D857</f>
        <v>0.26</v>
      </c>
      <c r="D854" s="5">
        <f>TITRES_STAT!E857</f>
        <v>163876</v>
      </c>
      <c r="E854" s="2">
        <f t="shared" si="52"/>
        <v>3627086</v>
      </c>
      <c r="F854" s="5" t="str">
        <f t="shared" si="55"/>
        <v>BULLISH</v>
      </c>
      <c r="G854" s="5" t="str">
        <f t="shared" si="54"/>
        <v>STRONG</v>
      </c>
      <c r="H854" s="5" t="str">
        <f t="shared" si="53"/>
        <v>NEUTRAL</v>
      </c>
    </row>
    <row r="855" spans="1:8" ht="13.5" x14ac:dyDescent="0.25">
      <c r="A855" s="3">
        <f>TITRES_STAT!B858</f>
        <v>43551</v>
      </c>
      <c r="B855" s="5">
        <f>TITRES_STAT!C858</f>
        <v>0.27</v>
      </c>
      <c r="C855" s="5">
        <f>TITRES_STAT!D858</f>
        <v>0.27</v>
      </c>
      <c r="D855" s="5">
        <f>TITRES_STAT!E858</f>
        <v>50020</v>
      </c>
      <c r="E855" s="2">
        <f t="shared" si="52"/>
        <v>3677106</v>
      </c>
      <c r="F855" s="5" t="str">
        <f t="shared" si="55"/>
        <v>BULLISH</v>
      </c>
      <c r="G855" s="5" t="str">
        <f t="shared" si="54"/>
        <v>STRONG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0.28000000000000003</v>
      </c>
      <c r="C856" s="5">
        <f>TITRES_STAT!D859</f>
        <v>0.28000000000000003</v>
      </c>
      <c r="D856" s="5">
        <f>TITRES_STAT!E859</f>
        <v>62198</v>
      </c>
      <c r="E856" s="2">
        <f t="shared" si="52"/>
        <v>3739304</v>
      </c>
      <c r="F856" s="5" t="str">
        <f t="shared" si="55"/>
        <v>BULLISH</v>
      </c>
      <c r="G856" s="5" t="str">
        <f t="shared" si="54"/>
        <v>STRONG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0.28999999999999998</v>
      </c>
      <c r="C857" s="5">
        <f>TITRES_STAT!D860</f>
        <v>0.28999999999999998</v>
      </c>
      <c r="D857" s="5">
        <f>TITRES_STAT!E860</f>
        <v>40778</v>
      </c>
      <c r="E857" s="2">
        <f t="shared" si="52"/>
        <v>3780082</v>
      </c>
      <c r="F857" s="5" t="str">
        <f t="shared" si="55"/>
        <v>BULLISH</v>
      </c>
      <c r="G857" s="5" t="str">
        <f t="shared" si="54"/>
        <v>STRONG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0.28999999999999998</v>
      </c>
      <c r="C858" s="5">
        <f>TITRES_STAT!D861</f>
        <v>0.28999999999999998</v>
      </c>
      <c r="D858" s="5">
        <f>TITRES_STAT!E861</f>
        <v>126622</v>
      </c>
      <c r="E858" s="2">
        <f t="shared" si="52"/>
        <v>3780082</v>
      </c>
      <c r="F858" s="5" t="str">
        <f t="shared" si="55"/>
        <v>BULLISH</v>
      </c>
      <c r="G858" s="5" t="str">
        <f t="shared" si="54"/>
        <v>STRONG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0.28000000000000003</v>
      </c>
      <c r="C859" s="5">
        <f>TITRES_STAT!D862</f>
        <v>0.28000000000000003</v>
      </c>
      <c r="D859" s="5">
        <f>TITRES_STAT!E862</f>
        <v>5740</v>
      </c>
      <c r="E859" s="2">
        <f t="shared" si="52"/>
        <v>3774342</v>
      </c>
      <c r="F859" s="5" t="str">
        <f t="shared" si="55"/>
        <v>BULLISH</v>
      </c>
      <c r="G859" s="5" t="str">
        <f t="shared" si="54"/>
        <v>STRONG</v>
      </c>
      <c r="H859" s="5" t="str">
        <f t="shared" si="53"/>
        <v>CONFIRMED BULLISH</v>
      </c>
    </row>
    <row r="860" spans="1:8" ht="13.5" x14ac:dyDescent="0.25">
      <c r="A860" s="3">
        <f>TITRES_STAT!B863</f>
        <v>43558</v>
      </c>
      <c r="B860" s="5">
        <f>TITRES_STAT!C863</f>
        <v>0.28000000000000003</v>
      </c>
      <c r="C860" s="5">
        <f>TITRES_STAT!D863</f>
        <v>0.28000000000000003</v>
      </c>
      <c r="D860" s="5">
        <f>TITRES_STAT!E863</f>
        <v>64238</v>
      </c>
      <c r="E860" s="2">
        <f t="shared" si="52"/>
        <v>3774342</v>
      </c>
      <c r="F860" s="5" t="str">
        <f t="shared" si="55"/>
        <v>BULLISH</v>
      </c>
      <c r="G860" s="5" t="str">
        <f t="shared" si="54"/>
        <v>STRONG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0.28000000000000003</v>
      </c>
      <c r="C861" s="5">
        <f>TITRES_STAT!D864</f>
        <v>0.28000000000000003</v>
      </c>
      <c r="D861" s="5">
        <f>TITRES_STAT!E864</f>
        <v>1049</v>
      </c>
      <c r="E861" s="2">
        <f t="shared" si="52"/>
        <v>3774342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NEUTRAL</v>
      </c>
    </row>
    <row r="862" spans="1:8" ht="13.5" x14ac:dyDescent="0.25">
      <c r="A862" s="3">
        <f>TITRES_STAT!B865</f>
        <v>43560</v>
      </c>
      <c r="B862" s="5">
        <f>TITRES_STAT!C865</f>
        <v>0.28000000000000003</v>
      </c>
      <c r="C862" s="5">
        <f>TITRES_STAT!D865</f>
        <v>0.28000000000000003</v>
      </c>
      <c r="D862" s="5">
        <f>TITRES_STAT!E865</f>
        <v>15260</v>
      </c>
      <c r="E862" s="2">
        <f t="shared" si="52"/>
        <v>3774342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0.28000000000000003</v>
      </c>
      <c r="C863" s="5">
        <f>TITRES_STAT!D866</f>
        <v>0.28000000000000003</v>
      </c>
      <c r="D863" s="5">
        <f>TITRES_STAT!E866</f>
        <v>260</v>
      </c>
      <c r="E863" s="2">
        <f t="shared" si="52"/>
        <v>3774342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0.27</v>
      </c>
      <c r="C864" s="5">
        <f>TITRES_STAT!D867</f>
        <v>0.27</v>
      </c>
      <c r="D864" s="5">
        <f>TITRES_STAT!E867</f>
        <v>82657</v>
      </c>
      <c r="E864" s="2">
        <f t="shared" si="52"/>
        <v>3691685</v>
      </c>
      <c r="F864" s="5" t="str">
        <f t="shared" si="55"/>
        <v>BEARISH</v>
      </c>
      <c r="G864" s="5" t="str">
        <f t="shared" si="54"/>
        <v>WEAK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0.27</v>
      </c>
      <c r="C865" s="5">
        <f>TITRES_STAT!D868</f>
        <v>0.27</v>
      </c>
      <c r="D865" s="5">
        <f>TITRES_STAT!E868</f>
        <v>35062</v>
      </c>
      <c r="E865" s="2">
        <f t="shared" si="52"/>
        <v>3691685</v>
      </c>
      <c r="F865" s="5" t="str">
        <f t="shared" si="55"/>
        <v>BEARISH</v>
      </c>
      <c r="G865" s="5" t="str">
        <f t="shared" si="54"/>
        <v>WEAK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0.27</v>
      </c>
      <c r="C866" s="5">
        <f>TITRES_STAT!D869</f>
        <v>0.27</v>
      </c>
      <c r="D866" s="5">
        <f>TITRES_STAT!E869</f>
        <v>170</v>
      </c>
      <c r="E866" s="2">
        <f t="shared" si="52"/>
        <v>3691685</v>
      </c>
      <c r="F866" s="5" t="str">
        <f t="shared" si="55"/>
        <v>BEARISH</v>
      </c>
      <c r="G866" s="5" t="str">
        <f t="shared" si="54"/>
        <v>WEAK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0.28000000000000003</v>
      </c>
      <c r="C867" s="5">
        <f>TITRES_STAT!D870</f>
        <v>0.28000000000000003</v>
      </c>
      <c r="D867" s="5">
        <f>TITRES_STAT!E870</f>
        <v>9042</v>
      </c>
      <c r="E867" s="2">
        <f t="shared" si="52"/>
        <v>3700727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NEUTRAL</v>
      </c>
    </row>
    <row r="868" spans="1:8" ht="13.5" x14ac:dyDescent="0.25">
      <c r="A868" s="3">
        <f>TITRES_STAT!B871</f>
        <v>43571</v>
      </c>
      <c r="B868" s="5">
        <f>TITRES_STAT!C871</f>
        <v>0.28999999999999998</v>
      </c>
      <c r="C868" s="5">
        <f>TITRES_STAT!D871</f>
        <v>0.28999999999999998</v>
      </c>
      <c r="D868" s="5">
        <f>TITRES_STAT!E871</f>
        <v>12578</v>
      </c>
      <c r="E868" s="2">
        <f t="shared" si="52"/>
        <v>3713305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BEARISH DIVERGENCE</v>
      </c>
    </row>
    <row r="869" spans="1:8" ht="13.5" x14ac:dyDescent="0.25">
      <c r="A869" s="3">
        <f>TITRES_STAT!B872</f>
        <v>43572</v>
      </c>
      <c r="B869" s="5">
        <f>TITRES_STAT!C872</f>
        <v>0.28999999999999998</v>
      </c>
      <c r="C869" s="5">
        <f>TITRES_STAT!D872</f>
        <v>0.28999999999999998</v>
      </c>
      <c r="D869" s="5">
        <f>TITRES_STAT!E872</f>
        <v>99924</v>
      </c>
      <c r="E869" s="2">
        <f t="shared" si="52"/>
        <v>3713305</v>
      </c>
      <c r="F869" s="5" t="str">
        <f t="shared" si="55"/>
        <v>BULLISH</v>
      </c>
      <c r="G869" s="5" t="str">
        <f t="shared" si="54"/>
        <v>NEUTRAL</v>
      </c>
      <c r="H869" s="5" t="str">
        <f t="shared" si="53"/>
        <v>CONFIRMED BULLISH</v>
      </c>
    </row>
    <row r="870" spans="1:8" ht="13.5" x14ac:dyDescent="0.25">
      <c r="A870" s="3">
        <f>TITRES_STAT!B873</f>
        <v>43573</v>
      </c>
      <c r="B870" s="5">
        <f>TITRES_STAT!C873</f>
        <v>0.3</v>
      </c>
      <c r="C870" s="5">
        <f>TITRES_STAT!D873</f>
        <v>0.3</v>
      </c>
      <c r="D870" s="5">
        <f>TITRES_STAT!E873</f>
        <v>225</v>
      </c>
      <c r="E870" s="2">
        <f t="shared" si="52"/>
        <v>3713530</v>
      </c>
      <c r="F870" s="5" t="str">
        <f t="shared" si="55"/>
        <v>BULLISH</v>
      </c>
      <c r="G870" s="5" t="str">
        <f t="shared" si="54"/>
        <v>NEUTRAL</v>
      </c>
      <c r="H870" s="5" t="str">
        <f t="shared" si="53"/>
        <v>CONFIRMED BULLISH</v>
      </c>
    </row>
    <row r="871" spans="1:8" ht="13.5" x14ac:dyDescent="0.25">
      <c r="A871" s="3">
        <f>TITRES_STAT!B874</f>
        <v>43574</v>
      </c>
      <c r="B871" s="5">
        <f>TITRES_STAT!C874</f>
        <v>0.31</v>
      </c>
      <c r="C871" s="5">
        <f>TITRES_STAT!D874</f>
        <v>0.31</v>
      </c>
      <c r="D871" s="5">
        <f>TITRES_STAT!E874</f>
        <v>85318</v>
      </c>
      <c r="E871" s="2">
        <f t="shared" si="52"/>
        <v>3798848</v>
      </c>
      <c r="F871" s="5" t="str">
        <f t="shared" si="55"/>
        <v>BULLISH</v>
      </c>
      <c r="G871" s="5" t="str">
        <f t="shared" si="54"/>
        <v>STRONG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0.32</v>
      </c>
      <c r="C872" s="5">
        <f>TITRES_STAT!D875</f>
        <v>0.32</v>
      </c>
      <c r="D872" s="5">
        <f>TITRES_STAT!E875</f>
        <v>77824</v>
      </c>
      <c r="E872" s="2">
        <f t="shared" si="52"/>
        <v>3876672</v>
      </c>
      <c r="F872" s="5" t="str">
        <f t="shared" si="55"/>
        <v>BULLISH</v>
      </c>
      <c r="G872" s="5" t="str">
        <f t="shared" si="54"/>
        <v>STRONG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0.33</v>
      </c>
      <c r="C873" s="5">
        <f>TITRES_STAT!D876</f>
        <v>0.33</v>
      </c>
      <c r="D873" s="5">
        <f>TITRES_STAT!E876</f>
        <v>86196</v>
      </c>
      <c r="E873" s="2">
        <f t="shared" si="52"/>
        <v>3962868</v>
      </c>
      <c r="F873" s="5" t="str">
        <f t="shared" si="55"/>
        <v>BULLISH</v>
      </c>
      <c r="G873" s="5" t="str">
        <f t="shared" si="54"/>
        <v>STRONG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0.34</v>
      </c>
      <c r="C874" s="5">
        <f>TITRES_STAT!D877</f>
        <v>0.34</v>
      </c>
      <c r="D874" s="5">
        <f>TITRES_STAT!E877</f>
        <v>47229</v>
      </c>
      <c r="E874" s="2">
        <f t="shared" si="52"/>
        <v>4010097</v>
      </c>
      <c r="F874" s="5" t="str">
        <f t="shared" si="55"/>
        <v>BULLISH</v>
      </c>
      <c r="G874" s="5" t="str">
        <f t="shared" si="54"/>
        <v>STRONG</v>
      </c>
      <c r="H874" s="5" t="str">
        <f t="shared" si="53"/>
        <v>CONFIRMED BULLISH</v>
      </c>
    </row>
    <row r="875" spans="1:8" ht="13.5" x14ac:dyDescent="0.25">
      <c r="A875" s="3">
        <f>TITRES_STAT!B878</f>
        <v>43580</v>
      </c>
      <c r="B875" s="5">
        <f>TITRES_STAT!C878</f>
        <v>0.34</v>
      </c>
      <c r="C875" s="5">
        <f>TITRES_STAT!D878</f>
        <v>0.34</v>
      </c>
      <c r="D875" s="5">
        <f>TITRES_STAT!E878</f>
        <v>26375</v>
      </c>
      <c r="E875" s="2">
        <f t="shared" si="52"/>
        <v>4010097</v>
      </c>
      <c r="F875" s="5" t="str">
        <f t="shared" si="55"/>
        <v>BULLISH</v>
      </c>
      <c r="G875" s="5" t="str">
        <f t="shared" si="54"/>
        <v>STRONG</v>
      </c>
      <c r="H875" s="5" t="str">
        <f t="shared" si="53"/>
        <v>CONFIRMED BULLISH</v>
      </c>
    </row>
    <row r="876" spans="1:8" ht="13.5" x14ac:dyDescent="0.25">
      <c r="A876" s="3">
        <f>TITRES_STAT!B879</f>
        <v>43581</v>
      </c>
      <c r="B876" s="5">
        <f>TITRES_STAT!C879</f>
        <v>0.34</v>
      </c>
      <c r="C876" s="5">
        <f>TITRES_STAT!D879</f>
        <v>0.34</v>
      </c>
      <c r="D876" s="5">
        <f>TITRES_STAT!E879</f>
        <v>10000</v>
      </c>
      <c r="E876" s="2">
        <f t="shared" si="52"/>
        <v>4010097</v>
      </c>
      <c r="F876" s="5" t="str">
        <f t="shared" si="55"/>
        <v>BULLISH</v>
      </c>
      <c r="G876" s="5" t="str">
        <f t="shared" si="54"/>
        <v>STRONG</v>
      </c>
      <c r="H876" s="5" t="str">
        <f t="shared" si="53"/>
        <v>CONFIRMED BULLISH</v>
      </c>
    </row>
    <row r="877" spans="1:8" ht="13.5" x14ac:dyDescent="0.25">
      <c r="A877" s="3">
        <f>TITRES_STAT!B880</f>
        <v>43584</v>
      </c>
      <c r="B877" s="5">
        <f>TITRES_STAT!C880</f>
        <v>0.34</v>
      </c>
      <c r="C877" s="5">
        <f>TITRES_STAT!D880</f>
        <v>0.34</v>
      </c>
      <c r="D877" s="5">
        <f>TITRES_STAT!E880</f>
        <v>2888</v>
      </c>
      <c r="E877" s="2">
        <f t="shared" si="52"/>
        <v>4010097</v>
      </c>
      <c r="F877" s="5" t="str">
        <f t="shared" si="55"/>
        <v>BULLISH</v>
      </c>
      <c r="G877" s="5" t="str">
        <f t="shared" si="54"/>
        <v>STRONG</v>
      </c>
      <c r="H877" s="5" t="str">
        <f t="shared" si="53"/>
        <v>CONFIRMED BULLISH</v>
      </c>
    </row>
    <row r="878" spans="1:8" ht="13.5" x14ac:dyDescent="0.25">
      <c r="A878" s="3">
        <f>TITRES_STAT!B881</f>
        <v>43585</v>
      </c>
      <c r="B878" s="5">
        <f>TITRES_STAT!C881</f>
        <v>0.33</v>
      </c>
      <c r="C878" s="5">
        <f>TITRES_STAT!D881</f>
        <v>0.33</v>
      </c>
      <c r="D878" s="5">
        <f>TITRES_STAT!E881</f>
        <v>0</v>
      </c>
      <c r="E878" s="2">
        <f t="shared" si="52"/>
        <v>4010097</v>
      </c>
      <c r="F878" s="5" t="str">
        <f t="shared" si="55"/>
        <v>BULLISH</v>
      </c>
      <c r="G878" s="5" t="str">
        <f t="shared" si="54"/>
        <v>NEUTRAL</v>
      </c>
      <c r="H878" s="5" t="str">
        <f t="shared" si="53"/>
        <v>NEUTRAL</v>
      </c>
    </row>
    <row r="879" spans="1:8" ht="13.5" x14ac:dyDescent="0.25">
      <c r="A879" s="3">
        <f>TITRES_STAT!B882</f>
        <v>43587</v>
      </c>
      <c r="B879" s="5">
        <f>TITRES_STAT!C882</f>
        <v>0.32</v>
      </c>
      <c r="C879" s="5">
        <f>TITRES_STAT!D882</f>
        <v>0.32</v>
      </c>
      <c r="D879" s="5">
        <f>TITRES_STAT!E882</f>
        <v>1201</v>
      </c>
      <c r="E879" s="2">
        <f t="shared" si="52"/>
        <v>4008896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0.31</v>
      </c>
      <c r="C880" s="5">
        <f>TITRES_STAT!D883</f>
        <v>0.31</v>
      </c>
      <c r="D880" s="5">
        <f>TITRES_STAT!E883</f>
        <v>55462</v>
      </c>
      <c r="E880" s="2">
        <f t="shared" si="52"/>
        <v>3953434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0.3</v>
      </c>
      <c r="C881" s="5">
        <f>TITRES_STAT!D884</f>
        <v>0.3</v>
      </c>
      <c r="D881" s="5">
        <f>TITRES_STAT!E884</f>
        <v>4248</v>
      </c>
      <c r="E881" s="2">
        <f t="shared" si="52"/>
        <v>3949186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0.28999999999999998</v>
      </c>
      <c r="C882" s="5">
        <f>TITRES_STAT!D885</f>
        <v>0.28999999999999998</v>
      </c>
      <c r="D882" s="5">
        <f>TITRES_STAT!E885</f>
        <v>555</v>
      </c>
      <c r="E882" s="2">
        <f t="shared" si="52"/>
        <v>3948631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0.28000000000000003</v>
      </c>
      <c r="C883" s="5">
        <f>TITRES_STAT!D886</f>
        <v>0.28000000000000003</v>
      </c>
      <c r="D883" s="5">
        <f>TITRES_STAT!E886</f>
        <v>733</v>
      </c>
      <c r="E883" s="2">
        <f t="shared" si="52"/>
        <v>3947898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0.28999999999999998</v>
      </c>
      <c r="C884" s="5">
        <f>TITRES_STAT!D887</f>
        <v>0.28999999999999998</v>
      </c>
      <c r="D884" s="5">
        <f>TITRES_STAT!E887</f>
        <v>11824</v>
      </c>
      <c r="E884" s="2">
        <f t="shared" si="52"/>
        <v>3959722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0.3</v>
      </c>
      <c r="C885" s="5">
        <f>TITRES_STAT!D888</f>
        <v>0.3</v>
      </c>
      <c r="D885" s="5">
        <f>TITRES_STAT!E888</f>
        <v>8173</v>
      </c>
      <c r="E885" s="2">
        <f t="shared" si="52"/>
        <v>3967895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BULLISH DIVERGENCE</v>
      </c>
    </row>
    <row r="886" spans="1:8" ht="13.5" x14ac:dyDescent="0.25">
      <c r="A886" s="3">
        <f>TITRES_STAT!B889</f>
        <v>43598</v>
      </c>
      <c r="B886" s="5">
        <f>TITRES_STAT!C889</f>
        <v>0.3</v>
      </c>
      <c r="C886" s="5">
        <f>TITRES_STAT!D889</f>
        <v>0.3</v>
      </c>
      <c r="D886" s="5">
        <f>TITRES_STAT!E889</f>
        <v>582</v>
      </c>
      <c r="E886" s="2">
        <f t="shared" si="52"/>
        <v>3967895</v>
      </c>
      <c r="F886" s="5" t="str">
        <f t="shared" si="55"/>
        <v>BULLISH</v>
      </c>
      <c r="G886" s="5" t="str">
        <f t="shared" si="54"/>
        <v>NEUTRAL</v>
      </c>
      <c r="H886" s="5" t="str">
        <f t="shared" si="53"/>
        <v>NEUTRAL</v>
      </c>
    </row>
    <row r="887" spans="1:8" ht="13.5" x14ac:dyDescent="0.25">
      <c r="A887" s="3">
        <f>TITRES_STAT!B890</f>
        <v>43599</v>
      </c>
      <c r="B887" s="5">
        <f>TITRES_STAT!C890</f>
        <v>0.31</v>
      </c>
      <c r="C887" s="5">
        <f>TITRES_STAT!D890</f>
        <v>0.31</v>
      </c>
      <c r="D887" s="5">
        <f>TITRES_STAT!E890</f>
        <v>19121</v>
      </c>
      <c r="E887" s="2">
        <f t="shared" si="52"/>
        <v>3987016</v>
      </c>
      <c r="F887" s="5" t="str">
        <f t="shared" si="55"/>
        <v>BULLISH</v>
      </c>
      <c r="G887" s="5" t="str">
        <f t="shared" si="54"/>
        <v>NEUTRAL</v>
      </c>
      <c r="H887" s="5" t="str">
        <f t="shared" si="53"/>
        <v>CONFIRMED BULLISH</v>
      </c>
    </row>
    <row r="888" spans="1:8" ht="13.5" x14ac:dyDescent="0.25">
      <c r="A888" s="3">
        <f>TITRES_STAT!B891</f>
        <v>43600</v>
      </c>
      <c r="B888" s="5">
        <f>TITRES_STAT!C891</f>
        <v>0.3</v>
      </c>
      <c r="C888" s="5">
        <f>TITRES_STAT!D891</f>
        <v>0.3</v>
      </c>
      <c r="D888" s="5">
        <f>TITRES_STAT!E891</f>
        <v>1330</v>
      </c>
      <c r="E888" s="2">
        <f t="shared" si="52"/>
        <v>3985686</v>
      </c>
      <c r="F888" s="5" t="str">
        <f t="shared" si="55"/>
        <v>BULLISH</v>
      </c>
      <c r="G888" s="5" t="str">
        <f t="shared" si="54"/>
        <v>NEUTRAL</v>
      </c>
      <c r="H888" s="5" t="str">
        <f t="shared" si="53"/>
        <v>CONFIRMED BULLISH</v>
      </c>
    </row>
    <row r="889" spans="1:8" ht="13.5" x14ac:dyDescent="0.25">
      <c r="A889" s="3">
        <f>TITRES_STAT!B892</f>
        <v>43601</v>
      </c>
      <c r="B889" s="5">
        <f>TITRES_STAT!C892</f>
        <v>0.31</v>
      </c>
      <c r="C889" s="5">
        <f>TITRES_STAT!D892</f>
        <v>0.31</v>
      </c>
      <c r="D889" s="5">
        <f>TITRES_STAT!E892</f>
        <v>1001</v>
      </c>
      <c r="E889" s="2">
        <f t="shared" si="52"/>
        <v>3986687</v>
      </c>
      <c r="F889" s="5" t="str">
        <f t="shared" si="55"/>
        <v>BULLISH</v>
      </c>
      <c r="G889" s="5" t="str">
        <f t="shared" si="54"/>
        <v>NEUTRAL</v>
      </c>
      <c r="H889" s="5" t="str">
        <f t="shared" si="53"/>
        <v>CONFIRMED BULLISH</v>
      </c>
    </row>
    <row r="890" spans="1:8" ht="13.5" x14ac:dyDescent="0.25">
      <c r="A890" s="3">
        <f>TITRES_STAT!B893</f>
        <v>43602</v>
      </c>
      <c r="B890" s="5">
        <f>TITRES_STAT!C893</f>
        <v>0.31</v>
      </c>
      <c r="C890" s="5">
        <f>TITRES_STAT!D893</f>
        <v>0.31</v>
      </c>
      <c r="D890" s="5">
        <f>TITRES_STAT!E893</f>
        <v>0</v>
      </c>
      <c r="E890" s="2">
        <f t="shared" si="52"/>
        <v>3986687</v>
      </c>
      <c r="F890" s="5" t="str">
        <f t="shared" si="55"/>
        <v>BULLISH</v>
      </c>
      <c r="G890" s="5" t="str">
        <f t="shared" si="54"/>
        <v>NEUTRAL</v>
      </c>
      <c r="H890" s="5" t="str">
        <f t="shared" si="53"/>
        <v>CONFIRMED BULLISH</v>
      </c>
    </row>
    <row r="891" spans="1:8" ht="13.5" x14ac:dyDescent="0.25">
      <c r="A891" s="3">
        <f>TITRES_STAT!B894</f>
        <v>43605</v>
      </c>
      <c r="B891" s="5">
        <f>TITRES_STAT!C894</f>
        <v>0.3</v>
      </c>
      <c r="C891" s="5">
        <f>TITRES_STAT!D894</f>
        <v>0.3</v>
      </c>
      <c r="D891" s="5">
        <f>TITRES_STAT!E894</f>
        <v>101</v>
      </c>
      <c r="E891" s="2">
        <f t="shared" si="52"/>
        <v>3986586</v>
      </c>
      <c r="F891" s="5" t="str">
        <f t="shared" si="55"/>
        <v>BULLISH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0.31</v>
      </c>
      <c r="C892" s="5">
        <f>TITRES_STAT!D895</f>
        <v>0.31</v>
      </c>
      <c r="D892" s="5">
        <f>TITRES_STAT!E895</f>
        <v>401</v>
      </c>
      <c r="E892" s="2">
        <f t="shared" si="52"/>
        <v>3986987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0.3</v>
      </c>
      <c r="C893" s="5">
        <f>TITRES_STAT!D896</f>
        <v>0.3</v>
      </c>
      <c r="D893" s="5">
        <f>TITRES_STAT!E896</f>
        <v>198</v>
      </c>
      <c r="E893" s="2">
        <f t="shared" si="52"/>
        <v>3986789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NEUTRAL</v>
      </c>
    </row>
    <row r="894" spans="1:8" ht="13.5" x14ac:dyDescent="0.25">
      <c r="A894" s="3">
        <f>TITRES_STAT!B897</f>
        <v>43608</v>
      </c>
      <c r="B894" s="5">
        <f>TITRES_STAT!C897</f>
        <v>0.3</v>
      </c>
      <c r="C894" s="5">
        <f>TITRES_STAT!D897</f>
        <v>0.3</v>
      </c>
      <c r="D894" s="5">
        <f>TITRES_STAT!E897</f>
        <v>1402</v>
      </c>
      <c r="E894" s="2">
        <f t="shared" si="52"/>
        <v>3986789</v>
      </c>
      <c r="F894" s="5" t="str">
        <f t="shared" si="55"/>
        <v>BULLISH</v>
      </c>
      <c r="G894" s="5" t="str">
        <f t="shared" si="54"/>
        <v>NEUTRAL</v>
      </c>
      <c r="H894" s="5" t="str">
        <f t="shared" si="53"/>
        <v>BULLISH DIVERGENCE</v>
      </c>
    </row>
    <row r="895" spans="1:8" ht="13.5" x14ac:dyDescent="0.25">
      <c r="A895" s="3">
        <f>TITRES_STAT!B898</f>
        <v>43609</v>
      </c>
      <c r="B895" s="5">
        <f>TITRES_STAT!C898</f>
        <v>0.3</v>
      </c>
      <c r="C895" s="5">
        <f>TITRES_STAT!D898</f>
        <v>0.3</v>
      </c>
      <c r="D895" s="5">
        <f>TITRES_STAT!E898</f>
        <v>10</v>
      </c>
      <c r="E895" s="2">
        <f t="shared" si="52"/>
        <v>3986789</v>
      </c>
      <c r="F895" s="5" t="str">
        <f t="shared" si="55"/>
        <v>BULLISH</v>
      </c>
      <c r="G895" s="5" t="str">
        <f t="shared" si="54"/>
        <v>NEUTRAL</v>
      </c>
      <c r="H895" s="5" t="str">
        <f t="shared" si="53"/>
        <v>BULLISH DIVERGENCE</v>
      </c>
    </row>
    <row r="896" spans="1:8" ht="13.5" x14ac:dyDescent="0.25">
      <c r="A896" s="3">
        <f>TITRES_STAT!B899</f>
        <v>43612</v>
      </c>
      <c r="B896" s="5">
        <f>TITRES_STAT!C899</f>
        <v>0.3</v>
      </c>
      <c r="C896" s="5">
        <f>TITRES_STAT!D899</f>
        <v>0.3</v>
      </c>
      <c r="D896" s="5">
        <f>TITRES_STAT!E899</f>
        <v>3236</v>
      </c>
      <c r="E896" s="2">
        <f t="shared" si="52"/>
        <v>3986789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0.3</v>
      </c>
      <c r="C897" s="5">
        <f>TITRES_STAT!D900</f>
        <v>0.3</v>
      </c>
      <c r="D897" s="5">
        <f>TITRES_STAT!E900</f>
        <v>4452</v>
      </c>
      <c r="E897" s="2">
        <f t="shared" si="52"/>
        <v>3986789</v>
      </c>
      <c r="F897" s="5" t="str">
        <f t="shared" si="55"/>
        <v>BEARISH</v>
      </c>
      <c r="G897" s="5" t="str">
        <f t="shared" si="54"/>
        <v>NEUTRAL</v>
      </c>
      <c r="H897" s="5" t="str">
        <f t="shared" si="53"/>
        <v>CONFIRMED BEARISH</v>
      </c>
    </row>
    <row r="898" spans="1:8" ht="13.5" x14ac:dyDescent="0.25">
      <c r="A898" s="3">
        <f>TITRES_STAT!B901</f>
        <v>43614</v>
      </c>
      <c r="B898" s="5">
        <f>TITRES_STAT!C901</f>
        <v>0.3</v>
      </c>
      <c r="C898" s="5">
        <f>TITRES_STAT!D901</f>
        <v>0.3</v>
      </c>
      <c r="D898" s="5">
        <f>TITRES_STAT!E901</f>
        <v>470</v>
      </c>
      <c r="E898" s="2">
        <f t="shared" si="52"/>
        <v>3986789</v>
      </c>
      <c r="F898" s="5" t="str">
        <f t="shared" si="55"/>
        <v>NEUTRAL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43615</v>
      </c>
      <c r="B899" s="5">
        <f>TITRES_STAT!C902</f>
        <v>0.3</v>
      </c>
      <c r="C899" s="5">
        <f>TITRES_STAT!D902</f>
        <v>0.3</v>
      </c>
      <c r="D899" s="5">
        <f>TITRES_STAT!E902</f>
        <v>525</v>
      </c>
      <c r="E899" s="2">
        <f t="shared" si="52"/>
        <v>3986789</v>
      </c>
      <c r="F899" s="5" t="str">
        <f t="shared" si="55"/>
        <v>NEUTRAL</v>
      </c>
      <c r="G899" s="5" t="str">
        <f t="shared" si="54"/>
        <v>NEUTRAL</v>
      </c>
      <c r="H899" s="5" t="str">
        <f t="shared" si="53"/>
        <v>NEUTRAL</v>
      </c>
    </row>
    <row r="900" spans="1:8" ht="13.5" x14ac:dyDescent="0.25">
      <c r="A900" s="3">
        <f>TITRES_STAT!B903</f>
        <v>43616</v>
      </c>
      <c r="B900" s="5">
        <f>TITRES_STAT!C903</f>
        <v>0.3</v>
      </c>
      <c r="C900" s="5">
        <f>TITRES_STAT!D903</f>
        <v>0.3</v>
      </c>
      <c r="D900" s="5">
        <f>TITRES_STAT!E903</f>
        <v>0</v>
      </c>
      <c r="E900" s="2">
        <f t="shared" ref="E900:E963" si="56">IF(B900&gt;B899, E899+D900, IF(B900&lt;B899, E899-D900, E899))</f>
        <v>3986789</v>
      </c>
      <c r="F900" s="5" t="str">
        <f t="shared" si="55"/>
        <v>NEUTRAL</v>
      </c>
      <c r="G900" s="5" t="str">
        <f t="shared" si="54"/>
        <v>NEUTRAL</v>
      </c>
      <c r="H900" s="5" t="str">
        <f t="shared" si="53"/>
        <v>NEUTRAL</v>
      </c>
    </row>
    <row r="901" spans="1:8" ht="13.5" x14ac:dyDescent="0.25">
      <c r="A901" s="3">
        <f>TITRES_STAT!B904</f>
        <v>43619</v>
      </c>
      <c r="B901" s="5">
        <f>TITRES_STAT!C904</f>
        <v>0.3</v>
      </c>
      <c r="C901" s="5">
        <f>TITRES_STAT!D904</f>
        <v>0.3</v>
      </c>
      <c r="D901" s="5">
        <f>TITRES_STAT!E904</f>
        <v>75</v>
      </c>
      <c r="E901" s="2">
        <f t="shared" si="56"/>
        <v>3986789</v>
      </c>
      <c r="F901" s="5" t="str">
        <f t="shared" si="55"/>
        <v>NEUTRAL</v>
      </c>
      <c r="G901" s="5" t="str">
        <f t="shared" si="54"/>
        <v>NEUTRAL</v>
      </c>
      <c r="H901" s="5" t="str">
        <f t="shared" si="53"/>
        <v>NEUTRAL</v>
      </c>
    </row>
    <row r="902" spans="1:8" ht="13.5" x14ac:dyDescent="0.25">
      <c r="A902" s="3">
        <f>TITRES_STAT!B905</f>
        <v>43623</v>
      </c>
      <c r="B902" s="5">
        <f>TITRES_STAT!C905</f>
        <v>0.28999999999999998</v>
      </c>
      <c r="C902" s="5">
        <f>TITRES_STAT!D905</f>
        <v>0.28999999999999998</v>
      </c>
      <c r="D902" s="5">
        <f>TITRES_STAT!E905</f>
        <v>532</v>
      </c>
      <c r="E902" s="2">
        <f t="shared" si="56"/>
        <v>3986257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0.3</v>
      </c>
      <c r="C903" s="5">
        <f>TITRES_STAT!D906</f>
        <v>0.3</v>
      </c>
      <c r="D903" s="5">
        <f>TITRES_STAT!E906</f>
        <v>15200</v>
      </c>
      <c r="E903" s="2">
        <f t="shared" si="56"/>
        <v>4001457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NEUTRAL</v>
      </c>
    </row>
    <row r="904" spans="1:8" ht="13.5" x14ac:dyDescent="0.25">
      <c r="A904" s="3">
        <f>TITRES_STAT!B907</f>
        <v>43627</v>
      </c>
      <c r="B904" s="5">
        <f>TITRES_STAT!C907</f>
        <v>0.3</v>
      </c>
      <c r="C904" s="5">
        <f>TITRES_STAT!D907</f>
        <v>0.3</v>
      </c>
      <c r="D904" s="5">
        <f>TITRES_STAT!E907</f>
        <v>45</v>
      </c>
      <c r="E904" s="2">
        <f t="shared" si="56"/>
        <v>4001457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NEUTRAL</v>
      </c>
    </row>
    <row r="905" spans="1:8" ht="13.5" x14ac:dyDescent="0.25">
      <c r="A905" s="3">
        <f>TITRES_STAT!B908</f>
        <v>43628</v>
      </c>
      <c r="B905" s="5">
        <f>TITRES_STAT!C908</f>
        <v>0.28999999999999998</v>
      </c>
      <c r="C905" s="5">
        <f>TITRES_STAT!D908</f>
        <v>0.28999999999999998</v>
      </c>
      <c r="D905" s="5">
        <f>TITRES_STAT!E908</f>
        <v>658</v>
      </c>
      <c r="E905" s="2">
        <f t="shared" si="56"/>
        <v>4000799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BULLISH DIVERGENCE</v>
      </c>
    </row>
    <row r="906" spans="1:8" ht="13.5" x14ac:dyDescent="0.25">
      <c r="A906" s="3">
        <f>TITRES_STAT!B909</f>
        <v>43629</v>
      </c>
      <c r="B906" s="5">
        <f>TITRES_STAT!C909</f>
        <v>0.28000000000000003</v>
      </c>
      <c r="C906" s="5">
        <f>TITRES_STAT!D909</f>
        <v>0.28000000000000003</v>
      </c>
      <c r="D906" s="5">
        <f>TITRES_STAT!E909</f>
        <v>11006</v>
      </c>
      <c r="E906" s="2">
        <f t="shared" si="56"/>
        <v>3989793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BULLISH DIVERGENCE</v>
      </c>
    </row>
    <row r="907" spans="1:8" ht="13.5" x14ac:dyDescent="0.25">
      <c r="A907" s="3">
        <f>TITRES_STAT!B910</f>
        <v>43630</v>
      </c>
      <c r="B907" s="5">
        <f>TITRES_STAT!C910</f>
        <v>0.28999999999999998</v>
      </c>
      <c r="C907" s="5">
        <f>TITRES_STAT!D910</f>
        <v>0.28999999999999998</v>
      </c>
      <c r="D907" s="5">
        <f>TITRES_STAT!E910</f>
        <v>5527</v>
      </c>
      <c r="E907" s="2">
        <f t="shared" si="56"/>
        <v>3995320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NEUTRAL</v>
      </c>
    </row>
    <row r="908" spans="1:8" ht="13.5" x14ac:dyDescent="0.25">
      <c r="A908" s="3">
        <f>TITRES_STAT!B911</f>
        <v>43633</v>
      </c>
      <c r="B908" s="5">
        <f>TITRES_STAT!C911</f>
        <v>0.28000000000000003</v>
      </c>
      <c r="C908" s="5">
        <f>TITRES_STAT!D911</f>
        <v>0.28000000000000003</v>
      </c>
      <c r="D908" s="5">
        <f>TITRES_STAT!E911</f>
        <v>2036</v>
      </c>
      <c r="E908" s="2">
        <f t="shared" si="56"/>
        <v>3993284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0.28999999999999998</v>
      </c>
      <c r="C909" s="5">
        <f>TITRES_STAT!D912</f>
        <v>0.28999999999999998</v>
      </c>
      <c r="D909" s="5">
        <f>TITRES_STAT!E912</f>
        <v>8529</v>
      </c>
      <c r="E909" s="2">
        <f t="shared" si="56"/>
        <v>4001813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BULLISH DIVERGENCE</v>
      </c>
    </row>
    <row r="910" spans="1:8" ht="13.5" x14ac:dyDescent="0.25">
      <c r="A910" s="3">
        <f>TITRES_STAT!B913</f>
        <v>43635</v>
      </c>
      <c r="B910" s="5">
        <f>TITRES_STAT!C913</f>
        <v>0.3</v>
      </c>
      <c r="C910" s="5">
        <f>TITRES_STAT!D913</f>
        <v>0.3</v>
      </c>
      <c r="D910" s="5">
        <f>TITRES_STAT!E913</f>
        <v>2402</v>
      </c>
      <c r="E910" s="2">
        <f t="shared" si="56"/>
        <v>4004215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CONFIRMED BULLISH</v>
      </c>
    </row>
    <row r="911" spans="1:8" ht="13.5" x14ac:dyDescent="0.25">
      <c r="A911" s="3">
        <f>TITRES_STAT!B914</f>
        <v>43636</v>
      </c>
      <c r="B911" s="5">
        <f>TITRES_STAT!C914</f>
        <v>0.28999999999999998</v>
      </c>
      <c r="C911" s="5">
        <f>TITRES_STAT!D914</f>
        <v>0.28999999999999998</v>
      </c>
      <c r="D911" s="5">
        <f>TITRES_STAT!E914</f>
        <v>11940</v>
      </c>
      <c r="E911" s="2">
        <f t="shared" si="56"/>
        <v>3992275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CONFIRMED BULLISH</v>
      </c>
    </row>
    <row r="912" spans="1:8" ht="13.5" x14ac:dyDescent="0.25">
      <c r="A912" s="3">
        <f>TITRES_STAT!B915</f>
        <v>43637</v>
      </c>
      <c r="B912" s="5">
        <f>TITRES_STAT!C915</f>
        <v>0.28999999999999998</v>
      </c>
      <c r="C912" s="5">
        <f>TITRES_STAT!D915</f>
        <v>0.28999999999999998</v>
      </c>
      <c r="D912" s="5">
        <f>TITRES_STAT!E915</f>
        <v>1110</v>
      </c>
      <c r="E912" s="2">
        <f t="shared" si="56"/>
        <v>3992275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0.28999999999999998</v>
      </c>
      <c r="C913" s="5">
        <f>TITRES_STAT!D916</f>
        <v>0.28999999999999998</v>
      </c>
      <c r="D913" s="5">
        <f>TITRES_STAT!E916</f>
        <v>17015</v>
      </c>
      <c r="E913" s="2">
        <f t="shared" si="56"/>
        <v>3992275</v>
      </c>
      <c r="F913" s="5" t="str">
        <f t="shared" si="59"/>
        <v>BEARISH</v>
      </c>
      <c r="G913" s="5" t="str">
        <f t="shared" si="58"/>
        <v>NEUTRAL</v>
      </c>
      <c r="H913" s="5" t="str">
        <f t="shared" si="57"/>
        <v>BEARISH DIVERGENCE</v>
      </c>
    </row>
    <row r="914" spans="1:8" ht="13.5" x14ac:dyDescent="0.25">
      <c r="A914" s="3">
        <f>TITRES_STAT!B917</f>
        <v>43641</v>
      </c>
      <c r="B914" s="5">
        <f>TITRES_STAT!C917</f>
        <v>0.28999999999999998</v>
      </c>
      <c r="C914" s="5">
        <f>TITRES_STAT!D917</f>
        <v>0.28999999999999998</v>
      </c>
      <c r="D914" s="5">
        <f>TITRES_STAT!E917</f>
        <v>875</v>
      </c>
      <c r="E914" s="2">
        <f t="shared" si="56"/>
        <v>3992275</v>
      </c>
      <c r="F914" s="5" t="str">
        <f t="shared" si="59"/>
        <v>BEARISH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0.28999999999999998</v>
      </c>
      <c r="C915" s="5">
        <f>TITRES_STAT!D918</f>
        <v>0.28999999999999998</v>
      </c>
      <c r="D915" s="5">
        <f>TITRES_STAT!E918</f>
        <v>310</v>
      </c>
      <c r="E915" s="2">
        <f t="shared" si="56"/>
        <v>3992275</v>
      </c>
      <c r="F915" s="5" t="str">
        <f t="shared" si="59"/>
        <v>BEARISH</v>
      </c>
      <c r="G915" s="5" t="str">
        <f t="shared" si="58"/>
        <v>NEUTRAL</v>
      </c>
      <c r="H915" s="5" t="str">
        <f t="shared" si="57"/>
        <v>CONFIRMED BEARISH</v>
      </c>
    </row>
    <row r="916" spans="1:8" ht="13.5" x14ac:dyDescent="0.25">
      <c r="A916" s="3">
        <f>TITRES_STAT!B919</f>
        <v>43643</v>
      </c>
      <c r="B916" s="5">
        <f>TITRES_STAT!C919</f>
        <v>0.28999999999999998</v>
      </c>
      <c r="C916" s="5">
        <f>TITRES_STAT!D919</f>
        <v>0.28999999999999998</v>
      </c>
      <c r="D916" s="5">
        <f>TITRES_STAT!E919</f>
        <v>185</v>
      </c>
      <c r="E916" s="2">
        <f t="shared" si="56"/>
        <v>3992275</v>
      </c>
      <c r="F916" s="5" t="str">
        <f t="shared" si="59"/>
        <v>NEUTRAL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0.28999999999999998</v>
      </c>
      <c r="C917" s="5">
        <f>TITRES_STAT!D920</f>
        <v>0.28999999999999998</v>
      </c>
      <c r="D917" s="5">
        <f>TITRES_STAT!E920</f>
        <v>1010</v>
      </c>
      <c r="E917" s="2">
        <f t="shared" si="56"/>
        <v>3992275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0.28000000000000003</v>
      </c>
      <c r="C918" s="5">
        <f>TITRES_STAT!D921</f>
        <v>0.28000000000000003</v>
      </c>
      <c r="D918" s="5">
        <f>TITRES_STAT!E921</f>
        <v>352</v>
      </c>
      <c r="E918" s="2">
        <f t="shared" si="56"/>
        <v>3991923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0.27</v>
      </c>
      <c r="C919" s="5">
        <f>TITRES_STAT!D922</f>
        <v>0.27</v>
      </c>
      <c r="D919" s="5">
        <f>TITRES_STAT!E922</f>
        <v>20676</v>
      </c>
      <c r="E919" s="2">
        <f t="shared" si="56"/>
        <v>3971247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0.28000000000000003</v>
      </c>
      <c r="C920" s="5">
        <f>TITRES_STAT!D923</f>
        <v>0.28000000000000003</v>
      </c>
      <c r="D920" s="5">
        <f>TITRES_STAT!E923</f>
        <v>3771</v>
      </c>
      <c r="E920" s="2">
        <f t="shared" si="56"/>
        <v>3975018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0.28000000000000003</v>
      </c>
      <c r="C921" s="5">
        <f>TITRES_STAT!D924</f>
        <v>0.28000000000000003</v>
      </c>
      <c r="D921" s="5">
        <f>TITRES_STAT!E924</f>
        <v>85</v>
      </c>
      <c r="E921" s="2">
        <f t="shared" si="56"/>
        <v>3975018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0.28000000000000003</v>
      </c>
      <c r="C922" s="5">
        <f>TITRES_STAT!D925</f>
        <v>0.28000000000000003</v>
      </c>
      <c r="D922" s="5">
        <f>TITRES_STAT!E925</f>
        <v>0</v>
      </c>
      <c r="E922" s="2">
        <f t="shared" si="56"/>
        <v>3975018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CONFIRMED BEARISH</v>
      </c>
    </row>
    <row r="923" spans="1:8" ht="13.5" x14ac:dyDescent="0.25">
      <c r="A923" s="3">
        <f>TITRES_STAT!B926</f>
        <v>43654</v>
      </c>
      <c r="B923" s="5">
        <f>TITRES_STAT!C926</f>
        <v>0.28000000000000003</v>
      </c>
      <c r="C923" s="5">
        <f>TITRES_STAT!D926</f>
        <v>0.28000000000000003</v>
      </c>
      <c r="D923" s="5">
        <f>TITRES_STAT!E926</f>
        <v>350</v>
      </c>
      <c r="E923" s="2">
        <f t="shared" si="56"/>
        <v>3975018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43655</v>
      </c>
      <c r="B924" s="5">
        <f>TITRES_STAT!C927</f>
        <v>0.28000000000000003</v>
      </c>
      <c r="C924" s="5">
        <f>TITRES_STAT!D927</f>
        <v>0.28000000000000003</v>
      </c>
      <c r="D924" s="5">
        <f>TITRES_STAT!E927</f>
        <v>0</v>
      </c>
      <c r="E924" s="2">
        <f t="shared" si="56"/>
        <v>3975018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CONFIRMED BULLISH</v>
      </c>
    </row>
    <row r="925" spans="1:8" ht="13.5" x14ac:dyDescent="0.25">
      <c r="A925" s="3">
        <f>TITRES_STAT!B928</f>
        <v>43656</v>
      </c>
      <c r="B925" s="5">
        <f>TITRES_STAT!C928</f>
        <v>0.28000000000000003</v>
      </c>
      <c r="C925" s="5">
        <f>TITRES_STAT!D928</f>
        <v>0.28000000000000003</v>
      </c>
      <c r="D925" s="5">
        <f>TITRES_STAT!E928</f>
        <v>12639</v>
      </c>
      <c r="E925" s="2">
        <f t="shared" si="56"/>
        <v>3975018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0.28000000000000003</v>
      </c>
      <c r="C926" s="5">
        <f>TITRES_STAT!D929</f>
        <v>0.28000000000000003</v>
      </c>
      <c r="D926" s="5">
        <f>TITRES_STAT!E929</f>
        <v>9177</v>
      </c>
      <c r="E926" s="2">
        <f t="shared" si="56"/>
        <v>3975018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43658</v>
      </c>
      <c r="B927" s="5">
        <f>TITRES_STAT!C930</f>
        <v>0.28999999999999998</v>
      </c>
      <c r="C927" s="5">
        <f>TITRES_STAT!D930</f>
        <v>0.28999999999999998</v>
      </c>
      <c r="D927" s="5">
        <f>TITRES_STAT!E930</f>
        <v>1338</v>
      </c>
      <c r="E927" s="2">
        <f t="shared" si="56"/>
        <v>3976356</v>
      </c>
      <c r="F927" s="5" t="str">
        <f t="shared" si="59"/>
        <v>BULLISH</v>
      </c>
      <c r="G927" s="5" t="str">
        <f t="shared" si="58"/>
        <v>NEUTRAL</v>
      </c>
      <c r="H927" s="5" t="str">
        <f t="shared" si="57"/>
        <v>CONFIRMED BULLISH</v>
      </c>
    </row>
    <row r="928" spans="1:8" ht="13.5" x14ac:dyDescent="0.25">
      <c r="A928" s="3">
        <f>TITRES_STAT!B931</f>
        <v>43661</v>
      </c>
      <c r="B928" s="5">
        <f>TITRES_STAT!C931</f>
        <v>0.3</v>
      </c>
      <c r="C928" s="5">
        <f>TITRES_STAT!D931</f>
        <v>0.3</v>
      </c>
      <c r="D928" s="5">
        <f>TITRES_STAT!E931</f>
        <v>15741</v>
      </c>
      <c r="E928" s="2">
        <f t="shared" si="56"/>
        <v>3992097</v>
      </c>
      <c r="F928" s="5" t="str">
        <f t="shared" si="59"/>
        <v>BULLISH</v>
      </c>
      <c r="G928" s="5" t="str">
        <f t="shared" si="58"/>
        <v>NEUTRAL</v>
      </c>
      <c r="H928" s="5" t="str">
        <f t="shared" si="57"/>
        <v>CONFIRMED BULLISH</v>
      </c>
    </row>
    <row r="929" spans="1:8" ht="13.5" x14ac:dyDescent="0.25">
      <c r="A929" s="3">
        <f>TITRES_STAT!B932</f>
        <v>43662</v>
      </c>
      <c r="B929" s="5">
        <f>TITRES_STAT!C932</f>
        <v>0.31</v>
      </c>
      <c r="C929" s="5">
        <f>TITRES_STAT!D932</f>
        <v>0.31</v>
      </c>
      <c r="D929" s="5">
        <f>TITRES_STAT!E932</f>
        <v>99974</v>
      </c>
      <c r="E929" s="2">
        <f t="shared" si="56"/>
        <v>4092071</v>
      </c>
      <c r="F929" s="5" t="str">
        <f t="shared" si="59"/>
        <v>BULLISH</v>
      </c>
      <c r="G929" s="5" t="str">
        <f t="shared" si="58"/>
        <v>STRONG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0.32</v>
      </c>
      <c r="C930" s="5">
        <f>TITRES_STAT!D933</f>
        <v>0.32</v>
      </c>
      <c r="D930" s="5">
        <f>TITRES_STAT!E933</f>
        <v>77121</v>
      </c>
      <c r="E930" s="2">
        <f t="shared" si="56"/>
        <v>4169192</v>
      </c>
      <c r="F930" s="5" t="str">
        <f t="shared" si="59"/>
        <v>BULLISH</v>
      </c>
      <c r="G930" s="5" t="str">
        <f t="shared" si="58"/>
        <v>STRONG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0.31</v>
      </c>
      <c r="C931" s="5">
        <f>TITRES_STAT!D934</f>
        <v>0.31</v>
      </c>
      <c r="D931" s="5">
        <f>TITRES_STAT!E934</f>
        <v>17041</v>
      </c>
      <c r="E931" s="2">
        <f t="shared" si="56"/>
        <v>4152151</v>
      </c>
      <c r="F931" s="5" t="str">
        <f t="shared" si="59"/>
        <v>BULLISH</v>
      </c>
      <c r="G931" s="5" t="str">
        <f t="shared" si="58"/>
        <v>STRONG</v>
      </c>
      <c r="H931" s="5" t="str">
        <f t="shared" si="57"/>
        <v>CONFIRMED BULLISH</v>
      </c>
    </row>
    <row r="932" spans="1:8" ht="13.5" x14ac:dyDescent="0.25">
      <c r="A932" s="3">
        <f>TITRES_STAT!B935</f>
        <v>43665</v>
      </c>
      <c r="B932" s="5">
        <f>TITRES_STAT!C935</f>
        <v>0.3</v>
      </c>
      <c r="C932" s="5">
        <f>TITRES_STAT!D935</f>
        <v>0.3</v>
      </c>
      <c r="D932" s="5">
        <f>TITRES_STAT!E935</f>
        <v>5027</v>
      </c>
      <c r="E932" s="2">
        <f t="shared" si="56"/>
        <v>4147124</v>
      </c>
      <c r="F932" s="5" t="str">
        <f t="shared" si="59"/>
        <v>BULLISH</v>
      </c>
      <c r="G932" s="5" t="str">
        <f t="shared" si="58"/>
        <v>STRONG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0.28999999999999998</v>
      </c>
      <c r="C933" s="5">
        <f>TITRES_STAT!D936</f>
        <v>0.28999999999999998</v>
      </c>
      <c r="D933" s="5">
        <f>TITRES_STAT!E936</f>
        <v>0</v>
      </c>
      <c r="E933" s="2">
        <f t="shared" si="56"/>
        <v>4147124</v>
      </c>
      <c r="F933" s="5" t="str">
        <f t="shared" si="59"/>
        <v>BULLISH</v>
      </c>
      <c r="G933" s="5" t="str">
        <f t="shared" si="58"/>
        <v>STRONG</v>
      </c>
      <c r="H933" s="5" t="str">
        <f t="shared" si="57"/>
        <v>BULLISH DIVERGENCE</v>
      </c>
    </row>
    <row r="934" spans="1:8" ht="13.5" x14ac:dyDescent="0.25">
      <c r="A934" s="3">
        <f>TITRES_STAT!B937</f>
        <v>43669</v>
      </c>
      <c r="B934" s="5">
        <f>TITRES_STAT!C937</f>
        <v>0.28000000000000003</v>
      </c>
      <c r="C934" s="5">
        <f>TITRES_STAT!D937</f>
        <v>0.28000000000000003</v>
      </c>
      <c r="D934" s="5">
        <f>TITRES_STAT!E937</f>
        <v>31096</v>
      </c>
      <c r="E934" s="2">
        <f t="shared" si="56"/>
        <v>4116028</v>
      </c>
      <c r="F934" s="5" t="str">
        <f t="shared" si="59"/>
        <v>BULLISH</v>
      </c>
      <c r="G934" s="5" t="str">
        <f t="shared" si="58"/>
        <v>NEUTRAL</v>
      </c>
      <c r="H934" s="5" t="str">
        <f t="shared" si="57"/>
        <v>BULLISH DIVERGENCE</v>
      </c>
    </row>
    <row r="935" spans="1:8" ht="13.5" x14ac:dyDescent="0.25">
      <c r="A935" s="3">
        <f>TITRES_STAT!B938</f>
        <v>43670</v>
      </c>
      <c r="B935" s="5">
        <f>TITRES_STAT!C938</f>
        <v>0.28999999999999998</v>
      </c>
      <c r="C935" s="5">
        <f>TITRES_STAT!D938</f>
        <v>0.28999999999999998</v>
      </c>
      <c r="D935" s="5">
        <f>TITRES_STAT!E938</f>
        <v>9860</v>
      </c>
      <c r="E935" s="2">
        <f t="shared" si="56"/>
        <v>4125888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0.28999999999999998</v>
      </c>
      <c r="C936" s="5">
        <f>TITRES_STAT!D939</f>
        <v>0.28999999999999998</v>
      </c>
      <c r="D936" s="5">
        <f>TITRES_STAT!E939</f>
        <v>6528</v>
      </c>
      <c r="E936" s="2">
        <f t="shared" si="56"/>
        <v>4125888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CONFIRMED BEARISH</v>
      </c>
    </row>
    <row r="937" spans="1:8" ht="13.5" x14ac:dyDescent="0.25">
      <c r="A937" s="3">
        <f>TITRES_STAT!B940</f>
        <v>43675</v>
      </c>
      <c r="B937" s="5">
        <f>TITRES_STAT!C940</f>
        <v>0.28999999999999998</v>
      </c>
      <c r="C937" s="5">
        <f>TITRES_STAT!D940</f>
        <v>0.28999999999999998</v>
      </c>
      <c r="D937" s="5">
        <f>TITRES_STAT!E940</f>
        <v>3191</v>
      </c>
      <c r="E937" s="2">
        <f t="shared" si="56"/>
        <v>4125888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0.28999999999999998</v>
      </c>
      <c r="C938" s="5">
        <f>TITRES_STAT!D941</f>
        <v>0.28999999999999998</v>
      </c>
      <c r="D938" s="5">
        <f>TITRES_STAT!E941</f>
        <v>11711</v>
      </c>
      <c r="E938" s="2">
        <f t="shared" si="56"/>
        <v>4125888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NEUTRAL</v>
      </c>
    </row>
    <row r="939" spans="1:8" ht="13.5" x14ac:dyDescent="0.25">
      <c r="A939" s="3">
        <f>TITRES_STAT!B942</f>
        <v>43677</v>
      </c>
      <c r="B939" s="5">
        <f>TITRES_STAT!C942</f>
        <v>0.28000000000000003</v>
      </c>
      <c r="C939" s="5">
        <f>TITRES_STAT!D942</f>
        <v>0.28000000000000003</v>
      </c>
      <c r="D939" s="5">
        <f>TITRES_STAT!E942</f>
        <v>7015</v>
      </c>
      <c r="E939" s="2">
        <f t="shared" si="56"/>
        <v>4118873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NEUTRAL</v>
      </c>
    </row>
    <row r="940" spans="1:8" ht="13.5" x14ac:dyDescent="0.25">
      <c r="A940" s="3">
        <f>TITRES_STAT!B943</f>
        <v>43678</v>
      </c>
      <c r="B940" s="5">
        <f>TITRES_STAT!C943</f>
        <v>0.28000000000000003</v>
      </c>
      <c r="C940" s="5">
        <f>TITRES_STAT!D943</f>
        <v>0.28000000000000003</v>
      </c>
      <c r="D940" s="5">
        <f>TITRES_STAT!E943</f>
        <v>30863</v>
      </c>
      <c r="E940" s="2">
        <f t="shared" si="56"/>
        <v>4118873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43679</v>
      </c>
      <c r="B941" s="5">
        <f>TITRES_STAT!C944</f>
        <v>0.28000000000000003</v>
      </c>
      <c r="C941" s="5">
        <f>TITRES_STAT!D944</f>
        <v>0.28000000000000003</v>
      </c>
      <c r="D941" s="5">
        <f>TITRES_STAT!E944</f>
        <v>19210</v>
      </c>
      <c r="E941" s="2">
        <f t="shared" si="56"/>
        <v>4118873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0.28000000000000003</v>
      </c>
      <c r="C942" s="5">
        <f>TITRES_STAT!D945</f>
        <v>0.28000000000000003</v>
      </c>
      <c r="D942" s="5">
        <f>TITRES_STAT!E945</f>
        <v>2770</v>
      </c>
      <c r="E942" s="2">
        <f t="shared" si="56"/>
        <v>4118873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CONFIRMED BEARISH</v>
      </c>
    </row>
    <row r="943" spans="1:8" ht="13.5" x14ac:dyDescent="0.25">
      <c r="A943" s="3">
        <f>TITRES_STAT!B946</f>
        <v>43683</v>
      </c>
      <c r="B943" s="5">
        <f>TITRES_STAT!C946</f>
        <v>0.28000000000000003</v>
      </c>
      <c r="C943" s="5">
        <f>TITRES_STAT!D946</f>
        <v>0.28000000000000003</v>
      </c>
      <c r="D943" s="5">
        <f>TITRES_STAT!E946</f>
        <v>20479</v>
      </c>
      <c r="E943" s="2">
        <f t="shared" si="56"/>
        <v>4118873</v>
      </c>
      <c r="F943" s="5" t="str">
        <f t="shared" si="59"/>
        <v>BEARISH</v>
      </c>
      <c r="G943" s="5" t="str">
        <f t="shared" si="58"/>
        <v>NEUTRAL</v>
      </c>
      <c r="H943" s="5" t="str">
        <f t="shared" si="57"/>
        <v>CONFIRMED BEARISH</v>
      </c>
    </row>
    <row r="944" spans="1:8" ht="13.5" x14ac:dyDescent="0.25">
      <c r="A944" s="3">
        <f>TITRES_STAT!B947</f>
        <v>43684</v>
      </c>
      <c r="B944" s="5">
        <f>TITRES_STAT!C947</f>
        <v>0.27</v>
      </c>
      <c r="C944" s="5">
        <f>TITRES_STAT!D947</f>
        <v>0.27</v>
      </c>
      <c r="D944" s="5">
        <f>TITRES_STAT!E947</f>
        <v>10049</v>
      </c>
      <c r="E944" s="2">
        <f t="shared" si="56"/>
        <v>4108824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CONFIRMED BEARISH</v>
      </c>
    </row>
    <row r="945" spans="1:8" ht="13.5" x14ac:dyDescent="0.25">
      <c r="A945" s="3">
        <f>TITRES_STAT!B948</f>
        <v>43685</v>
      </c>
      <c r="B945" s="5">
        <f>TITRES_STAT!C948</f>
        <v>0.26</v>
      </c>
      <c r="C945" s="5">
        <f>TITRES_STAT!D948</f>
        <v>0.26</v>
      </c>
      <c r="D945" s="5">
        <f>TITRES_STAT!E948</f>
        <v>12235</v>
      </c>
      <c r="E945" s="2">
        <f t="shared" si="56"/>
        <v>4096589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CONFIRMED BEARISH</v>
      </c>
    </row>
    <row r="946" spans="1:8" ht="13.5" x14ac:dyDescent="0.25">
      <c r="A946" s="3">
        <f>TITRES_STAT!B949</f>
        <v>43686</v>
      </c>
      <c r="B946" s="5">
        <f>TITRES_STAT!C949</f>
        <v>0.27</v>
      </c>
      <c r="C946" s="5">
        <f>TITRES_STAT!D949</f>
        <v>0.27</v>
      </c>
      <c r="D946" s="5">
        <f>TITRES_STAT!E949</f>
        <v>3504</v>
      </c>
      <c r="E946" s="2">
        <f t="shared" si="56"/>
        <v>4100093</v>
      </c>
      <c r="F946" s="5" t="str">
        <f t="shared" si="59"/>
        <v>BEARISH</v>
      </c>
      <c r="G946" s="5" t="str">
        <f t="shared" si="58"/>
        <v>NEUTRAL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0.28000000000000003</v>
      </c>
      <c r="C947" s="5">
        <f>TITRES_STAT!D950</f>
        <v>0.28000000000000003</v>
      </c>
      <c r="D947" s="5">
        <f>TITRES_STAT!E950</f>
        <v>2902</v>
      </c>
      <c r="E947" s="2">
        <f t="shared" si="56"/>
        <v>4102995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0.28000000000000003</v>
      </c>
      <c r="C948" s="5">
        <f>TITRES_STAT!D951</f>
        <v>0.28000000000000003</v>
      </c>
      <c r="D948" s="5">
        <f>TITRES_STAT!E951</f>
        <v>0</v>
      </c>
      <c r="E948" s="2">
        <f t="shared" si="56"/>
        <v>4102995</v>
      </c>
      <c r="F948" s="5" t="str">
        <f t="shared" si="59"/>
        <v>BEARISH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0.27</v>
      </c>
      <c r="C949" s="5">
        <f>TITRES_STAT!D952</f>
        <v>0.27</v>
      </c>
      <c r="D949" s="5">
        <f>TITRES_STAT!E952</f>
        <v>2446</v>
      </c>
      <c r="E949" s="2">
        <f t="shared" si="56"/>
        <v>4100549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0.27</v>
      </c>
      <c r="C950" s="5">
        <f>TITRES_STAT!D953</f>
        <v>0.27</v>
      </c>
      <c r="D950" s="5">
        <f>TITRES_STAT!E953</f>
        <v>1218</v>
      </c>
      <c r="E950" s="2">
        <f t="shared" si="56"/>
        <v>4100549</v>
      </c>
      <c r="F950" s="5" t="str">
        <f t="shared" si="59"/>
        <v>BULLISH</v>
      </c>
      <c r="G950" s="5" t="str">
        <f t="shared" si="58"/>
        <v>NEUTRAL</v>
      </c>
      <c r="H950" s="5" t="str">
        <f t="shared" si="57"/>
        <v>CONFIRMED BULLISH</v>
      </c>
    </row>
    <row r="951" spans="1:8" ht="13.5" x14ac:dyDescent="0.25">
      <c r="A951" s="3">
        <f>TITRES_STAT!B954</f>
        <v>43697</v>
      </c>
      <c r="B951" s="5">
        <f>TITRES_STAT!C954</f>
        <v>0.27</v>
      </c>
      <c r="C951" s="5">
        <f>TITRES_STAT!D954</f>
        <v>0.27</v>
      </c>
      <c r="D951" s="5">
        <f>TITRES_STAT!E954</f>
        <v>2020</v>
      </c>
      <c r="E951" s="2">
        <f t="shared" si="56"/>
        <v>4100549</v>
      </c>
      <c r="F951" s="5" t="str">
        <f t="shared" si="59"/>
        <v>BULLISH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0.27</v>
      </c>
      <c r="C952" s="5">
        <f>TITRES_STAT!D955</f>
        <v>0.27</v>
      </c>
      <c r="D952" s="5">
        <f>TITRES_STAT!E955</f>
        <v>2248</v>
      </c>
      <c r="E952" s="2">
        <f t="shared" si="56"/>
        <v>4100549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0.27</v>
      </c>
      <c r="C953" s="5">
        <f>TITRES_STAT!D956</f>
        <v>0.27</v>
      </c>
      <c r="D953" s="5">
        <f>TITRES_STAT!E956</f>
        <v>2024</v>
      </c>
      <c r="E953" s="2">
        <f t="shared" si="56"/>
        <v>4100549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0.27</v>
      </c>
      <c r="C954" s="5">
        <f>TITRES_STAT!D957</f>
        <v>0.27</v>
      </c>
      <c r="D954" s="5">
        <f>TITRES_STAT!E957</f>
        <v>3010</v>
      </c>
      <c r="E954" s="2">
        <f t="shared" si="56"/>
        <v>4100549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0.27</v>
      </c>
      <c r="C955" s="5">
        <f>TITRES_STAT!D958</f>
        <v>0.27</v>
      </c>
      <c r="D955" s="5">
        <f>TITRES_STAT!E958</f>
        <v>1850</v>
      </c>
      <c r="E955" s="2">
        <f t="shared" si="56"/>
        <v>4100549</v>
      </c>
      <c r="F955" s="5" t="str">
        <f t="shared" si="59"/>
        <v>NEUTRAL</v>
      </c>
      <c r="G955" s="5" t="str">
        <f t="shared" si="58"/>
        <v>NEUTRAL</v>
      </c>
      <c r="H955" s="5" t="str">
        <f t="shared" si="57"/>
        <v>NEUTRAL</v>
      </c>
    </row>
    <row r="956" spans="1:8" ht="13.5" x14ac:dyDescent="0.25">
      <c r="A956" s="3">
        <f>TITRES_STAT!B959</f>
        <v>43704</v>
      </c>
      <c r="B956" s="5">
        <f>TITRES_STAT!C959</f>
        <v>0.27</v>
      </c>
      <c r="C956" s="5">
        <f>TITRES_STAT!D959</f>
        <v>0.27</v>
      </c>
      <c r="D956" s="5">
        <f>TITRES_STAT!E959</f>
        <v>10</v>
      </c>
      <c r="E956" s="2">
        <f t="shared" si="56"/>
        <v>4100549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0.27</v>
      </c>
      <c r="C957" s="5">
        <f>TITRES_STAT!D960</f>
        <v>0.27</v>
      </c>
      <c r="D957" s="5">
        <f>TITRES_STAT!E960</f>
        <v>0</v>
      </c>
      <c r="E957" s="2">
        <f t="shared" si="56"/>
        <v>4100549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43706</v>
      </c>
      <c r="B958" s="5">
        <f>TITRES_STAT!C961</f>
        <v>0.26</v>
      </c>
      <c r="C958" s="5">
        <f>TITRES_STAT!D961</f>
        <v>0.26</v>
      </c>
      <c r="D958" s="5">
        <f>TITRES_STAT!E961</f>
        <v>10377</v>
      </c>
      <c r="E958" s="2">
        <f t="shared" si="56"/>
        <v>4090172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CONFIRMED BEARISH</v>
      </c>
    </row>
    <row r="959" spans="1:8" ht="13.5" x14ac:dyDescent="0.25">
      <c r="A959" s="3">
        <f>TITRES_STAT!B962</f>
        <v>43707</v>
      </c>
      <c r="B959" s="5">
        <f>TITRES_STAT!C962</f>
        <v>0.27</v>
      </c>
      <c r="C959" s="5">
        <f>TITRES_STAT!D962</f>
        <v>0.27</v>
      </c>
      <c r="D959" s="5">
        <f>TITRES_STAT!E962</f>
        <v>17951</v>
      </c>
      <c r="E959" s="2">
        <f t="shared" si="56"/>
        <v>4108123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NEUTRAL</v>
      </c>
    </row>
    <row r="960" spans="1:8" ht="13.5" x14ac:dyDescent="0.25">
      <c r="A960" s="3">
        <f>TITRES_STAT!B963</f>
        <v>43710</v>
      </c>
      <c r="B960" s="5">
        <f>TITRES_STAT!C963</f>
        <v>0.27</v>
      </c>
      <c r="C960" s="5">
        <f>TITRES_STAT!D963</f>
        <v>0.27</v>
      </c>
      <c r="D960" s="5">
        <f>TITRES_STAT!E963</f>
        <v>1625</v>
      </c>
      <c r="E960" s="2">
        <f t="shared" si="56"/>
        <v>4108123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NEUTRAL</v>
      </c>
    </row>
    <row r="961" spans="1:8" ht="13.5" x14ac:dyDescent="0.25">
      <c r="A961" s="3">
        <f>TITRES_STAT!B964</f>
        <v>43711</v>
      </c>
      <c r="B961" s="5">
        <f>TITRES_STAT!C964</f>
        <v>0.28000000000000003</v>
      </c>
      <c r="C961" s="5">
        <f>TITRES_STAT!D964</f>
        <v>0.28000000000000003</v>
      </c>
      <c r="D961" s="5">
        <f>TITRES_STAT!E964</f>
        <v>4905</v>
      </c>
      <c r="E961" s="2">
        <f t="shared" si="56"/>
        <v>4113028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0.28000000000000003</v>
      </c>
      <c r="C962" s="5">
        <f>TITRES_STAT!D965</f>
        <v>0.28000000000000003</v>
      </c>
      <c r="D962" s="5">
        <f>TITRES_STAT!E965</f>
        <v>1030</v>
      </c>
      <c r="E962" s="2">
        <f t="shared" si="56"/>
        <v>4113028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0.28000000000000003</v>
      </c>
      <c r="C963" s="5">
        <f>TITRES_STAT!D966</f>
        <v>0.28000000000000003</v>
      </c>
      <c r="D963" s="5">
        <f>TITRES_STAT!E966</f>
        <v>15</v>
      </c>
      <c r="E963" s="2">
        <f t="shared" si="56"/>
        <v>4113028</v>
      </c>
      <c r="F963" s="5" t="str">
        <f t="shared" si="59"/>
        <v>BULLISH</v>
      </c>
      <c r="G963" s="5" t="str">
        <f t="shared" si="58"/>
        <v>NEUTRAL</v>
      </c>
      <c r="H963" s="5" t="str">
        <f t="shared" si="57"/>
        <v>CONFIRMED BULLISH</v>
      </c>
    </row>
    <row r="964" spans="1:8" ht="13.5" x14ac:dyDescent="0.25">
      <c r="A964" s="3">
        <f>TITRES_STAT!B967</f>
        <v>43714</v>
      </c>
      <c r="B964" s="5">
        <f>TITRES_STAT!C967</f>
        <v>0.28999999999999998</v>
      </c>
      <c r="C964" s="5">
        <f>TITRES_STAT!D967</f>
        <v>0.28999999999999998</v>
      </c>
      <c r="D964" s="5">
        <f>TITRES_STAT!E967</f>
        <v>73294</v>
      </c>
      <c r="E964" s="2">
        <f t="shared" ref="E964:E1027" si="60">IF(B964&gt;B963, E963+D964, IF(B964&lt;B963, E963-D964, E963))</f>
        <v>4186322</v>
      </c>
      <c r="F964" s="5" t="str">
        <f t="shared" si="59"/>
        <v>BULLISH</v>
      </c>
      <c r="G964" s="5" t="str">
        <f t="shared" si="58"/>
        <v>NEUTRAL</v>
      </c>
      <c r="H964" s="5" t="str">
        <f t="shared" si="57"/>
        <v>CONFIRMED BULLISH</v>
      </c>
    </row>
    <row r="965" spans="1:8" ht="13.5" x14ac:dyDescent="0.25">
      <c r="A965" s="3">
        <f>TITRES_STAT!B968</f>
        <v>43717</v>
      </c>
      <c r="B965" s="5">
        <f>TITRES_STAT!C968</f>
        <v>0.28000000000000003</v>
      </c>
      <c r="C965" s="5">
        <f>TITRES_STAT!D968</f>
        <v>0.28000000000000003</v>
      </c>
      <c r="D965" s="5">
        <f>TITRES_STAT!E968</f>
        <v>6074</v>
      </c>
      <c r="E965" s="2">
        <f t="shared" si="60"/>
        <v>4180248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CONFIRMED BULLISH</v>
      </c>
    </row>
    <row r="966" spans="1:8" ht="13.5" x14ac:dyDescent="0.25">
      <c r="A966" s="3">
        <f>TITRES_STAT!B969</f>
        <v>43718</v>
      </c>
      <c r="B966" s="5">
        <f>TITRES_STAT!C969</f>
        <v>0.28999999999999998</v>
      </c>
      <c r="C966" s="5">
        <f>TITRES_STAT!D969</f>
        <v>0.28999999999999998</v>
      </c>
      <c r="D966" s="5">
        <f>TITRES_STAT!E969</f>
        <v>13476</v>
      </c>
      <c r="E966" s="2">
        <f t="shared" si="60"/>
        <v>4193724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43719</v>
      </c>
      <c r="B967" s="5">
        <f>TITRES_STAT!C970</f>
        <v>0.28999999999999998</v>
      </c>
      <c r="C967" s="5">
        <f>TITRES_STAT!D970</f>
        <v>0.28999999999999998</v>
      </c>
      <c r="D967" s="5">
        <f>TITRES_STAT!E970</f>
        <v>913</v>
      </c>
      <c r="E967" s="2">
        <f t="shared" si="60"/>
        <v>4193724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0.28000000000000003</v>
      </c>
      <c r="C968" s="5">
        <f>TITRES_STAT!D971</f>
        <v>0.28000000000000003</v>
      </c>
      <c r="D968" s="5">
        <f>TITRES_STAT!E971</f>
        <v>8651</v>
      </c>
      <c r="E968" s="2">
        <f t="shared" si="60"/>
        <v>4185073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0.28000000000000003</v>
      </c>
      <c r="C969" s="5">
        <f>TITRES_STAT!D972</f>
        <v>0.28000000000000003</v>
      </c>
      <c r="D969" s="5">
        <f>TITRES_STAT!E972</f>
        <v>39145</v>
      </c>
      <c r="E969" s="2">
        <f t="shared" si="60"/>
        <v>4185073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CONFIRMED BEARISH</v>
      </c>
    </row>
    <row r="970" spans="1:8" ht="13.5" x14ac:dyDescent="0.25">
      <c r="A970" s="3">
        <f>TITRES_STAT!B973</f>
        <v>43724</v>
      </c>
      <c r="B970" s="5">
        <f>TITRES_STAT!C973</f>
        <v>0.28000000000000003</v>
      </c>
      <c r="C970" s="5">
        <f>TITRES_STAT!D973</f>
        <v>0.28000000000000003</v>
      </c>
      <c r="D970" s="5">
        <f>TITRES_STAT!E973</f>
        <v>50</v>
      </c>
      <c r="E970" s="2">
        <f t="shared" si="60"/>
        <v>4185073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0.28999999999999998</v>
      </c>
      <c r="C971" s="5">
        <f>TITRES_STAT!D974</f>
        <v>0.28999999999999998</v>
      </c>
      <c r="D971" s="5">
        <f>TITRES_STAT!E974</f>
        <v>110</v>
      </c>
      <c r="E971" s="2">
        <f t="shared" si="60"/>
        <v>4185183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0.28000000000000003</v>
      </c>
      <c r="C972" s="5">
        <f>TITRES_STAT!D975</f>
        <v>0.28000000000000003</v>
      </c>
      <c r="D972" s="5">
        <f>TITRES_STAT!E975</f>
        <v>4479</v>
      </c>
      <c r="E972" s="2">
        <f t="shared" si="60"/>
        <v>4180704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0.28000000000000003</v>
      </c>
      <c r="C973" s="5">
        <f>TITRES_STAT!D976</f>
        <v>0.28000000000000003</v>
      </c>
      <c r="D973" s="5">
        <f>TITRES_STAT!E976</f>
        <v>17763</v>
      </c>
      <c r="E973" s="2">
        <f t="shared" si="60"/>
        <v>4180704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NEUTRAL</v>
      </c>
    </row>
    <row r="974" spans="1:8" ht="13.5" x14ac:dyDescent="0.25">
      <c r="A974" s="3">
        <f>TITRES_STAT!B977</f>
        <v>43728</v>
      </c>
      <c r="B974" s="5">
        <f>TITRES_STAT!C977</f>
        <v>0.28999999999999998</v>
      </c>
      <c r="C974" s="5">
        <f>TITRES_STAT!D977</f>
        <v>0.28999999999999998</v>
      </c>
      <c r="D974" s="5">
        <f>TITRES_STAT!E977</f>
        <v>3869</v>
      </c>
      <c r="E974" s="2">
        <f t="shared" si="60"/>
        <v>4184573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BEARISH DIVERGENCE</v>
      </c>
    </row>
    <row r="975" spans="1:8" ht="13.5" x14ac:dyDescent="0.25">
      <c r="A975" s="3">
        <f>TITRES_STAT!B978</f>
        <v>43731</v>
      </c>
      <c r="B975" s="5">
        <f>TITRES_STAT!C978</f>
        <v>0.28000000000000003</v>
      </c>
      <c r="C975" s="5">
        <f>TITRES_STAT!D978</f>
        <v>0.28000000000000003</v>
      </c>
      <c r="D975" s="5">
        <f>TITRES_STAT!E978</f>
        <v>672</v>
      </c>
      <c r="E975" s="2">
        <f t="shared" si="60"/>
        <v>4183901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0.28000000000000003</v>
      </c>
      <c r="C976" s="5">
        <f>TITRES_STAT!D979</f>
        <v>0.28000000000000003</v>
      </c>
      <c r="D976" s="5">
        <f>TITRES_STAT!E979</f>
        <v>14785</v>
      </c>
      <c r="E976" s="2">
        <f t="shared" si="60"/>
        <v>4183901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0.28999999999999998</v>
      </c>
      <c r="C977" s="5">
        <f>TITRES_STAT!D980</f>
        <v>0.28999999999999998</v>
      </c>
      <c r="D977" s="5">
        <f>TITRES_STAT!E980</f>
        <v>1214</v>
      </c>
      <c r="E977" s="2">
        <f t="shared" si="60"/>
        <v>4185115</v>
      </c>
      <c r="F977" s="5" t="str">
        <f t="shared" si="63"/>
        <v>BULLISH</v>
      </c>
      <c r="G977" s="5" t="str">
        <f t="shared" si="62"/>
        <v>NEUTRAL</v>
      </c>
      <c r="H977" s="5" t="str">
        <f t="shared" si="61"/>
        <v>CONFIRMED BULLISH</v>
      </c>
    </row>
    <row r="978" spans="1:8" ht="13.5" x14ac:dyDescent="0.25">
      <c r="A978" s="3">
        <f>TITRES_STAT!B981</f>
        <v>43734</v>
      </c>
      <c r="B978" s="5">
        <f>TITRES_STAT!C981</f>
        <v>0.28000000000000003</v>
      </c>
      <c r="C978" s="5">
        <f>TITRES_STAT!D981</f>
        <v>0.28000000000000003</v>
      </c>
      <c r="D978" s="5">
        <f>TITRES_STAT!E981</f>
        <v>4821</v>
      </c>
      <c r="E978" s="2">
        <f t="shared" si="60"/>
        <v>4180294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NEUTRAL</v>
      </c>
    </row>
    <row r="979" spans="1:8" ht="13.5" x14ac:dyDescent="0.25">
      <c r="A979" s="3">
        <f>TITRES_STAT!B982</f>
        <v>43735</v>
      </c>
      <c r="B979" s="5">
        <f>TITRES_STAT!C982</f>
        <v>0.28000000000000003</v>
      </c>
      <c r="C979" s="5">
        <f>TITRES_STAT!D982</f>
        <v>0.28000000000000003</v>
      </c>
      <c r="D979" s="5">
        <f>TITRES_STAT!E982</f>
        <v>7681</v>
      </c>
      <c r="E979" s="2">
        <f t="shared" si="60"/>
        <v>4180294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0.28000000000000003</v>
      </c>
      <c r="C980" s="5">
        <f>TITRES_STAT!D983</f>
        <v>0.28000000000000003</v>
      </c>
      <c r="D980" s="5">
        <f>TITRES_STAT!E983</f>
        <v>3569</v>
      </c>
      <c r="E980" s="2">
        <f t="shared" si="60"/>
        <v>4180294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NEUTRAL</v>
      </c>
    </row>
    <row r="981" spans="1:8" ht="13.5" x14ac:dyDescent="0.25">
      <c r="A981" s="3">
        <f>TITRES_STAT!B984</f>
        <v>43739</v>
      </c>
      <c r="B981" s="5">
        <f>TITRES_STAT!C984</f>
        <v>0.28000000000000003</v>
      </c>
      <c r="C981" s="5">
        <f>TITRES_STAT!D984</f>
        <v>0.28000000000000003</v>
      </c>
      <c r="D981" s="5">
        <f>TITRES_STAT!E984</f>
        <v>1994</v>
      </c>
      <c r="E981" s="2">
        <f t="shared" si="60"/>
        <v>4180294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NEUTRAL</v>
      </c>
    </row>
    <row r="982" spans="1:8" ht="13.5" x14ac:dyDescent="0.25">
      <c r="A982" s="3">
        <f>TITRES_STAT!B985</f>
        <v>43740</v>
      </c>
      <c r="B982" s="5">
        <f>TITRES_STAT!C985</f>
        <v>0.27</v>
      </c>
      <c r="C982" s="5">
        <f>TITRES_STAT!D985</f>
        <v>0.27</v>
      </c>
      <c r="D982" s="5">
        <f>TITRES_STAT!E985</f>
        <v>8690</v>
      </c>
      <c r="E982" s="2">
        <f t="shared" si="60"/>
        <v>4171604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0.26</v>
      </c>
      <c r="C983" s="5">
        <f>TITRES_STAT!D986</f>
        <v>0.26</v>
      </c>
      <c r="D983" s="5">
        <f>TITRES_STAT!E986</f>
        <v>20543</v>
      </c>
      <c r="E983" s="2">
        <f t="shared" si="60"/>
        <v>4151061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CONFIRMED BEARISH</v>
      </c>
    </row>
    <row r="984" spans="1:8" ht="13.5" x14ac:dyDescent="0.25">
      <c r="A984" s="3">
        <f>TITRES_STAT!B987</f>
        <v>43742</v>
      </c>
      <c r="B984" s="5">
        <f>TITRES_STAT!C987</f>
        <v>0.27</v>
      </c>
      <c r="C984" s="5">
        <f>TITRES_STAT!D987</f>
        <v>0.27</v>
      </c>
      <c r="D984" s="5">
        <f>TITRES_STAT!E987</f>
        <v>1706</v>
      </c>
      <c r="E984" s="2">
        <f t="shared" si="60"/>
        <v>4152767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CONFIRMED BEARISH</v>
      </c>
    </row>
    <row r="985" spans="1:8" ht="13.5" x14ac:dyDescent="0.25">
      <c r="A985" s="3">
        <f>TITRES_STAT!B988</f>
        <v>43745</v>
      </c>
      <c r="B985" s="5">
        <f>TITRES_STAT!C988</f>
        <v>0.28000000000000003</v>
      </c>
      <c r="C985" s="5">
        <f>TITRES_STAT!D988</f>
        <v>0.28000000000000003</v>
      </c>
      <c r="D985" s="5">
        <f>TITRES_STAT!E988</f>
        <v>6017</v>
      </c>
      <c r="E985" s="2">
        <f t="shared" si="60"/>
        <v>4158784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NEUTRAL</v>
      </c>
    </row>
    <row r="986" spans="1:8" ht="13.5" x14ac:dyDescent="0.25">
      <c r="A986" s="3">
        <f>TITRES_STAT!B989</f>
        <v>43746</v>
      </c>
      <c r="B986" s="5">
        <f>TITRES_STAT!C989</f>
        <v>0.28000000000000003</v>
      </c>
      <c r="C986" s="5">
        <f>TITRES_STAT!D989</f>
        <v>0.28000000000000003</v>
      </c>
      <c r="D986" s="5">
        <f>TITRES_STAT!E989</f>
        <v>2</v>
      </c>
      <c r="E986" s="2">
        <f t="shared" si="60"/>
        <v>4158784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NEUTRAL</v>
      </c>
    </row>
    <row r="987" spans="1:8" ht="13.5" x14ac:dyDescent="0.25">
      <c r="A987" s="3">
        <f>TITRES_STAT!B990</f>
        <v>43747</v>
      </c>
      <c r="B987" s="5">
        <f>TITRES_STAT!C990</f>
        <v>0.28000000000000003</v>
      </c>
      <c r="C987" s="5">
        <f>TITRES_STAT!D990</f>
        <v>0.28000000000000003</v>
      </c>
      <c r="D987" s="5">
        <f>TITRES_STAT!E990</f>
        <v>7963</v>
      </c>
      <c r="E987" s="2">
        <f t="shared" si="60"/>
        <v>4158784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BEARISH DIVERGENCE</v>
      </c>
    </row>
    <row r="988" spans="1:8" ht="13.5" x14ac:dyDescent="0.25">
      <c r="A988" s="3">
        <f>TITRES_STAT!B991</f>
        <v>43748</v>
      </c>
      <c r="B988" s="5">
        <f>TITRES_STAT!C991</f>
        <v>0.28000000000000003</v>
      </c>
      <c r="C988" s="5">
        <f>TITRES_STAT!D991</f>
        <v>0.28000000000000003</v>
      </c>
      <c r="D988" s="5">
        <f>TITRES_STAT!E991</f>
        <v>4697</v>
      </c>
      <c r="E988" s="2">
        <f t="shared" si="60"/>
        <v>4158784</v>
      </c>
      <c r="F988" s="5" t="str">
        <f t="shared" si="63"/>
        <v>BULLISH</v>
      </c>
      <c r="G988" s="5" t="str">
        <f t="shared" si="62"/>
        <v>NEUTRAL</v>
      </c>
      <c r="H988" s="5" t="str">
        <f t="shared" si="61"/>
        <v>CONFIRMED BULLISH</v>
      </c>
    </row>
    <row r="989" spans="1:8" ht="13.5" x14ac:dyDescent="0.25">
      <c r="A989" s="3">
        <f>TITRES_STAT!B992</f>
        <v>43749</v>
      </c>
      <c r="B989" s="5">
        <f>TITRES_STAT!C992</f>
        <v>0.27</v>
      </c>
      <c r="C989" s="5">
        <f>TITRES_STAT!D992</f>
        <v>0.27</v>
      </c>
      <c r="D989" s="5">
        <f>TITRES_STAT!E992</f>
        <v>13601</v>
      </c>
      <c r="E989" s="2">
        <f t="shared" si="60"/>
        <v>4145183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0.27</v>
      </c>
      <c r="C990" s="5">
        <f>TITRES_STAT!D993</f>
        <v>0.27</v>
      </c>
      <c r="D990" s="5">
        <f>TITRES_STAT!E993</f>
        <v>1641</v>
      </c>
      <c r="E990" s="2">
        <f t="shared" si="60"/>
        <v>4145183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0.27</v>
      </c>
      <c r="C991" s="5">
        <f>TITRES_STAT!D994</f>
        <v>0.27</v>
      </c>
      <c r="D991" s="5">
        <f>TITRES_STAT!E994</f>
        <v>17288</v>
      </c>
      <c r="E991" s="2">
        <f t="shared" si="60"/>
        <v>4145183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0.27</v>
      </c>
      <c r="C992" s="5">
        <f>TITRES_STAT!D995</f>
        <v>0.27</v>
      </c>
      <c r="D992" s="5">
        <f>TITRES_STAT!E995</f>
        <v>1</v>
      </c>
      <c r="E992" s="2">
        <f t="shared" si="60"/>
        <v>4145183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0.27</v>
      </c>
      <c r="C993" s="5">
        <f>TITRES_STAT!D996</f>
        <v>0.27</v>
      </c>
      <c r="D993" s="5">
        <f>TITRES_STAT!E996</f>
        <v>6</v>
      </c>
      <c r="E993" s="2">
        <f t="shared" si="60"/>
        <v>4145183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CONFIRMED BEARISH</v>
      </c>
    </row>
    <row r="994" spans="1:8" ht="13.5" x14ac:dyDescent="0.25">
      <c r="A994" s="3">
        <f>TITRES_STAT!B997</f>
        <v>43759</v>
      </c>
      <c r="B994" s="5">
        <f>TITRES_STAT!C997</f>
        <v>0.27</v>
      </c>
      <c r="C994" s="5">
        <f>TITRES_STAT!D997</f>
        <v>0.27</v>
      </c>
      <c r="D994" s="5">
        <f>TITRES_STAT!E997</f>
        <v>9784</v>
      </c>
      <c r="E994" s="2">
        <f t="shared" si="60"/>
        <v>4145183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0.28000000000000003</v>
      </c>
      <c r="C995" s="5">
        <f>TITRES_STAT!D998</f>
        <v>0.28000000000000003</v>
      </c>
      <c r="D995" s="5">
        <f>TITRES_STAT!E998</f>
        <v>32586</v>
      </c>
      <c r="E995" s="2">
        <f t="shared" si="60"/>
        <v>4177769</v>
      </c>
      <c r="F995" s="5" t="str">
        <f t="shared" si="63"/>
        <v>BULLISH</v>
      </c>
      <c r="G995" s="5" t="str">
        <f t="shared" si="62"/>
        <v>NEUTRAL</v>
      </c>
      <c r="H995" s="5" t="str">
        <f t="shared" si="61"/>
        <v>CONFIRMED BULLISH</v>
      </c>
    </row>
    <row r="996" spans="1:8" ht="13.5" x14ac:dyDescent="0.25">
      <c r="A996" s="3">
        <f>TITRES_STAT!B999</f>
        <v>43761</v>
      </c>
      <c r="B996" s="5">
        <f>TITRES_STAT!C999</f>
        <v>0.28000000000000003</v>
      </c>
      <c r="C996" s="5">
        <f>TITRES_STAT!D999</f>
        <v>0.28000000000000003</v>
      </c>
      <c r="D996" s="5">
        <f>TITRES_STAT!E999</f>
        <v>1140</v>
      </c>
      <c r="E996" s="2">
        <f t="shared" si="60"/>
        <v>4177769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0.27</v>
      </c>
      <c r="C997" s="5">
        <f>TITRES_STAT!D1000</f>
        <v>0.27</v>
      </c>
      <c r="D997" s="5">
        <f>TITRES_STAT!E1000</f>
        <v>4002</v>
      </c>
      <c r="E997" s="2">
        <f t="shared" si="60"/>
        <v>4173767</v>
      </c>
      <c r="F997" s="5" t="str">
        <f t="shared" si="63"/>
        <v>BULLISH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0.27</v>
      </c>
      <c r="C998" s="5">
        <f>TITRES_STAT!D1001</f>
        <v>0.27</v>
      </c>
      <c r="D998" s="5">
        <f>TITRES_STAT!E1001</f>
        <v>0</v>
      </c>
      <c r="E998" s="2">
        <f t="shared" si="60"/>
        <v>4173767</v>
      </c>
      <c r="F998" s="5" t="str">
        <f t="shared" si="63"/>
        <v>BULLISH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43766</v>
      </c>
      <c r="B999" s="5">
        <f>TITRES_STAT!C1002</f>
        <v>0.26</v>
      </c>
      <c r="C999" s="5">
        <f>TITRES_STAT!D1002</f>
        <v>0.26</v>
      </c>
      <c r="D999" s="5">
        <f>TITRES_STAT!E1002</f>
        <v>41570</v>
      </c>
      <c r="E999" s="2">
        <f t="shared" si="60"/>
        <v>4132197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0.27</v>
      </c>
      <c r="C1000" s="5">
        <f>TITRES_STAT!D1003</f>
        <v>0.27</v>
      </c>
      <c r="D1000" s="5">
        <f>TITRES_STAT!E1003</f>
        <v>54631</v>
      </c>
      <c r="E1000" s="2">
        <f t="shared" si="60"/>
        <v>4186828</v>
      </c>
      <c r="F1000" s="5" t="str">
        <f t="shared" si="63"/>
        <v>BULLISH</v>
      </c>
      <c r="G1000" s="5" t="str">
        <f t="shared" si="62"/>
        <v>NEUTRAL</v>
      </c>
      <c r="H1000" s="5" t="str">
        <f t="shared" si="61"/>
        <v>BULLISH DIVERGENCE</v>
      </c>
    </row>
    <row r="1001" spans="1:8" ht="13.5" x14ac:dyDescent="0.25">
      <c r="A1001" s="3">
        <f>TITRES_STAT!B1004</f>
        <v>43768</v>
      </c>
      <c r="B1001" s="5">
        <f>TITRES_STAT!C1004</f>
        <v>0.26</v>
      </c>
      <c r="C1001" s="5">
        <f>TITRES_STAT!D1004</f>
        <v>0.26</v>
      </c>
      <c r="D1001" s="5">
        <f>TITRES_STAT!E1004</f>
        <v>4116</v>
      </c>
      <c r="E1001" s="2">
        <f t="shared" si="60"/>
        <v>4182712</v>
      </c>
      <c r="F1001" s="5" t="str">
        <f t="shared" si="63"/>
        <v>BULLISH</v>
      </c>
      <c r="G1001" s="5" t="str">
        <f t="shared" si="62"/>
        <v>NEUTRAL</v>
      </c>
      <c r="H1001" s="5" t="str">
        <f t="shared" si="61"/>
        <v>BULLISH DIVERGENCE</v>
      </c>
    </row>
    <row r="1002" spans="1:8" ht="13.5" x14ac:dyDescent="0.25">
      <c r="A1002" s="3">
        <f>TITRES_STAT!B1005</f>
        <v>43769</v>
      </c>
      <c r="B1002" s="5">
        <f>TITRES_STAT!C1005</f>
        <v>0.27</v>
      </c>
      <c r="C1002" s="5">
        <f>TITRES_STAT!D1005</f>
        <v>0.27</v>
      </c>
      <c r="D1002" s="5">
        <f>TITRES_STAT!E1005</f>
        <v>1467</v>
      </c>
      <c r="E1002" s="2">
        <f t="shared" si="60"/>
        <v>4184179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43770</v>
      </c>
      <c r="B1003" s="5">
        <f>TITRES_STAT!C1006</f>
        <v>0.27</v>
      </c>
      <c r="C1003" s="5">
        <f>TITRES_STAT!D1006</f>
        <v>0.27</v>
      </c>
      <c r="D1003" s="5">
        <f>TITRES_STAT!E1006</f>
        <v>292</v>
      </c>
      <c r="E1003" s="2">
        <f t="shared" si="60"/>
        <v>4184179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NEUTRAL</v>
      </c>
    </row>
    <row r="1004" spans="1:8" ht="13.5" x14ac:dyDescent="0.25">
      <c r="A1004" s="3">
        <f>TITRES_STAT!B1007</f>
        <v>43773</v>
      </c>
      <c r="B1004" s="5">
        <f>TITRES_STAT!C1007</f>
        <v>0.27</v>
      </c>
      <c r="C1004" s="5">
        <f>TITRES_STAT!D1007</f>
        <v>0.27</v>
      </c>
      <c r="D1004" s="5">
        <f>TITRES_STAT!E1007</f>
        <v>130</v>
      </c>
      <c r="E1004" s="2">
        <f t="shared" si="60"/>
        <v>4184179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0.27</v>
      </c>
      <c r="C1005" s="5">
        <f>TITRES_STAT!D1008</f>
        <v>0.27</v>
      </c>
      <c r="D1005" s="5">
        <f>TITRES_STAT!E1008</f>
        <v>0</v>
      </c>
      <c r="E1005" s="2">
        <f t="shared" si="60"/>
        <v>4184179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43775</v>
      </c>
      <c r="B1006" s="5">
        <f>TITRES_STAT!C1009</f>
        <v>0.27</v>
      </c>
      <c r="C1006" s="5">
        <f>TITRES_STAT!D1009</f>
        <v>0.27</v>
      </c>
      <c r="D1006" s="5">
        <f>TITRES_STAT!E1009</f>
        <v>970</v>
      </c>
      <c r="E1006" s="2">
        <f t="shared" si="60"/>
        <v>4184179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CONFIRMED BULLISH</v>
      </c>
    </row>
    <row r="1007" spans="1:8" ht="13.5" x14ac:dyDescent="0.25">
      <c r="A1007" s="3">
        <f>TITRES_STAT!B1010</f>
        <v>43776</v>
      </c>
      <c r="B1007" s="5">
        <f>TITRES_STAT!C1010</f>
        <v>0.26</v>
      </c>
      <c r="C1007" s="5">
        <f>TITRES_STAT!D1010</f>
        <v>0.26</v>
      </c>
      <c r="D1007" s="5">
        <f>TITRES_STAT!E1010</f>
        <v>8867</v>
      </c>
      <c r="E1007" s="2">
        <f t="shared" si="60"/>
        <v>4175312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0.26</v>
      </c>
      <c r="C1008" s="5">
        <f>TITRES_STAT!D1011</f>
        <v>0.26</v>
      </c>
      <c r="D1008" s="5">
        <f>TITRES_STAT!E1011</f>
        <v>9173</v>
      </c>
      <c r="E1008" s="2">
        <f t="shared" si="60"/>
        <v>4175312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0.25</v>
      </c>
      <c r="C1009" s="5">
        <f>TITRES_STAT!D1012</f>
        <v>0.25</v>
      </c>
      <c r="D1009" s="5">
        <f>TITRES_STAT!E1012</f>
        <v>34947</v>
      </c>
      <c r="E1009" s="2">
        <f t="shared" si="60"/>
        <v>4140365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CONFIRMED BEARISH</v>
      </c>
    </row>
    <row r="1010" spans="1:8" ht="13.5" x14ac:dyDescent="0.25">
      <c r="A1010" s="3">
        <f>TITRES_STAT!B1013</f>
        <v>43781</v>
      </c>
      <c r="B1010" s="5">
        <f>TITRES_STAT!C1013</f>
        <v>0.26</v>
      </c>
      <c r="C1010" s="5">
        <f>TITRES_STAT!D1013</f>
        <v>0.26</v>
      </c>
      <c r="D1010" s="5">
        <f>TITRES_STAT!E1013</f>
        <v>2791</v>
      </c>
      <c r="E1010" s="2">
        <f t="shared" si="60"/>
        <v>4143156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CONFIRMED BEARISH</v>
      </c>
    </row>
    <row r="1011" spans="1:8" ht="13.5" x14ac:dyDescent="0.25">
      <c r="A1011" s="3">
        <f>TITRES_STAT!B1014</f>
        <v>43782</v>
      </c>
      <c r="B1011" s="5">
        <f>TITRES_STAT!C1014</f>
        <v>0.26</v>
      </c>
      <c r="C1011" s="5">
        <f>TITRES_STAT!D1014</f>
        <v>0.26</v>
      </c>
      <c r="D1011" s="5">
        <f>TITRES_STAT!E1014</f>
        <v>2050</v>
      </c>
      <c r="E1011" s="2">
        <f t="shared" si="60"/>
        <v>4143156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CONFIRMED BEARISH</v>
      </c>
    </row>
    <row r="1012" spans="1:8" ht="13.5" x14ac:dyDescent="0.25">
      <c r="A1012" s="3">
        <f>TITRES_STAT!B1015</f>
        <v>43783</v>
      </c>
      <c r="B1012" s="5">
        <f>TITRES_STAT!C1015</f>
        <v>0.26</v>
      </c>
      <c r="C1012" s="5">
        <f>TITRES_STAT!D1015</f>
        <v>0.26</v>
      </c>
      <c r="D1012" s="5">
        <f>TITRES_STAT!E1015</f>
        <v>6757</v>
      </c>
      <c r="E1012" s="2">
        <f t="shared" si="60"/>
        <v>4143156</v>
      </c>
      <c r="F1012" s="5" t="str">
        <f t="shared" si="63"/>
        <v>BEARISH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0.26</v>
      </c>
      <c r="C1013" s="5">
        <f>TITRES_STAT!D1016</f>
        <v>0.26</v>
      </c>
      <c r="D1013" s="5">
        <f>TITRES_STAT!E1016</f>
        <v>22519</v>
      </c>
      <c r="E1013" s="2">
        <f t="shared" si="60"/>
        <v>4143156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0.26</v>
      </c>
      <c r="C1014" s="5">
        <f>TITRES_STAT!D1017</f>
        <v>0.26</v>
      </c>
      <c r="D1014" s="5">
        <f>TITRES_STAT!E1017</f>
        <v>5572</v>
      </c>
      <c r="E1014" s="2">
        <f t="shared" si="60"/>
        <v>4143156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0.26</v>
      </c>
      <c r="C1015" s="5">
        <f>TITRES_STAT!D1018</f>
        <v>0.26</v>
      </c>
      <c r="D1015" s="5">
        <f>TITRES_STAT!E1018</f>
        <v>4002</v>
      </c>
      <c r="E1015" s="2">
        <f t="shared" si="60"/>
        <v>4143156</v>
      </c>
      <c r="F1015" s="5" t="str">
        <f t="shared" si="63"/>
        <v>NEUTRAL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0.25</v>
      </c>
      <c r="C1016" s="5">
        <f>TITRES_STAT!D1019</f>
        <v>0.25</v>
      </c>
      <c r="D1016" s="5">
        <f>TITRES_STAT!E1019</f>
        <v>1518</v>
      </c>
      <c r="E1016" s="2">
        <f t="shared" si="60"/>
        <v>4141638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CONFIRMED BEARISH</v>
      </c>
    </row>
    <row r="1017" spans="1:8" ht="13.5" x14ac:dyDescent="0.25">
      <c r="A1017" s="3">
        <f>TITRES_STAT!B1020</f>
        <v>43790</v>
      </c>
      <c r="B1017" s="5">
        <f>TITRES_STAT!C1020</f>
        <v>0.25</v>
      </c>
      <c r="C1017" s="5">
        <f>TITRES_STAT!D1020</f>
        <v>0.25</v>
      </c>
      <c r="D1017" s="5">
        <f>TITRES_STAT!E1020</f>
        <v>27597</v>
      </c>
      <c r="E1017" s="2">
        <f t="shared" si="60"/>
        <v>4141638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0.25</v>
      </c>
      <c r="C1018" s="5">
        <f>TITRES_STAT!D1021</f>
        <v>0.25</v>
      </c>
      <c r="D1018" s="5">
        <f>TITRES_STAT!E1021</f>
        <v>16413</v>
      </c>
      <c r="E1018" s="2">
        <f t="shared" si="60"/>
        <v>4141638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CONFIRMED BEARISH</v>
      </c>
    </row>
    <row r="1019" spans="1:8" ht="13.5" x14ac:dyDescent="0.25">
      <c r="A1019" s="3">
        <f>TITRES_STAT!B1022</f>
        <v>43794</v>
      </c>
      <c r="B1019" s="5">
        <f>TITRES_STAT!C1022</f>
        <v>0.25</v>
      </c>
      <c r="C1019" s="5">
        <f>TITRES_STAT!D1022</f>
        <v>0.25</v>
      </c>
      <c r="D1019" s="5">
        <f>TITRES_STAT!E1022</f>
        <v>25502</v>
      </c>
      <c r="E1019" s="2">
        <f t="shared" si="60"/>
        <v>4141638</v>
      </c>
      <c r="F1019" s="5" t="str">
        <f t="shared" si="63"/>
        <v>BEARISH</v>
      </c>
      <c r="G1019" s="5" t="str">
        <f t="shared" si="62"/>
        <v>NEUTRAL</v>
      </c>
      <c r="H1019" s="5" t="str">
        <f t="shared" si="61"/>
        <v>CONFIRMED BEARISH</v>
      </c>
    </row>
    <row r="1020" spans="1:8" ht="13.5" x14ac:dyDescent="0.25">
      <c r="A1020" s="3">
        <f>TITRES_STAT!B1023</f>
        <v>43795</v>
      </c>
      <c r="B1020" s="5">
        <f>TITRES_STAT!C1023</f>
        <v>0.26</v>
      </c>
      <c r="C1020" s="5">
        <f>TITRES_STAT!D1023</f>
        <v>0.26</v>
      </c>
      <c r="D1020" s="5">
        <f>TITRES_STAT!E1023</f>
        <v>1</v>
      </c>
      <c r="E1020" s="2">
        <f t="shared" si="60"/>
        <v>4141639</v>
      </c>
      <c r="F1020" s="5" t="str">
        <f t="shared" si="63"/>
        <v>BEARISH</v>
      </c>
      <c r="G1020" s="5" t="str">
        <f t="shared" si="62"/>
        <v>NEUTRAL</v>
      </c>
      <c r="H1020" s="5" t="str">
        <f t="shared" si="61"/>
        <v>NEUTRAL</v>
      </c>
    </row>
    <row r="1021" spans="1:8" ht="13.5" x14ac:dyDescent="0.25">
      <c r="A1021" s="3">
        <f>TITRES_STAT!B1024</f>
        <v>43796</v>
      </c>
      <c r="B1021" s="5">
        <f>TITRES_STAT!C1024</f>
        <v>0.26</v>
      </c>
      <c r="C1021" s="5">
        <f>TITRES_STAT!D1024</f>
        <v>0.26</v>
      </c>
      <c r="D1021" s="5">
        <f>TITRES_STAT!E1024</f>
        <v>30</v>
      </c>
      <c r="E1021" s="2">
        <f t="shared" si="60"/>
        <v>4141639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0.26</v>
      </c>
      <c r="C1022" s="5">
        <f>TITRES_STAT!D1025</f>
        <v>0.26</v>
      </c>
      <c r="D1022" s="5">
        <f>TITRES_STAT!E1025</f>
        <v>13939</v>
      </c>
      <c r="E1022" s="2">
        <f t="shared" si="60"/>
        <v>4141639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0.26</v>
      </c>
      <c r="C1023" s="5">
        <f>TITRES_STAT!D1026</f>
        <v>0.26</v>
      </c>
      <c r="D1023" s="5">
        <f>TITRES_STAT!E1026</f>
        <v>10229</v>
      </c>
      <c r="E1023" s="2">
        <f t="shared" si="60"/>
        <v>4141639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CONFIRMED BULLISH</v>
      </c>
    </row>
    <row r="1024" spans="1:8" ht="13.5" x14ac:dyDescent="0.25">
      <c r="A1024" s="3">
        <f>TITRES_STAT!B1027</f>
        <v>43801</v>
      </c>
      <c r="B1024" s="5">
        <f>TITRES_STAT!C1027</f>
        <v>0.27</v>
      </c>
      <c r="C1024" s="5">
        <f>TITRES_STAT!D1027</f>
        <v>0.27</v>
      </c>
      <c r="D1024" s="5">
        <f>TITRES_STAT!E1027</f>
        <v>1</v>
      </c>
      <c r="E1024" s="2">
        <f t="shared" si="60"/>
        <v>4141640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CONFIRMED BULLISH</v>
      </c>
    </row>
    <row r="1025" spans="1:8" ht="13.5" x14ac:dyDescent="0.25">
      <c r="A1025" s="3">
        <f>TITRES_STAT!B1028</f>
        <v>43802</v>
      </c>
      <c r="B1025" s="5">
        <f>TITRES_STAT!C1028</f>
        <v>0.27</v>
      </c>
      <c r="C1025" s="5">
        <f>TITRES_STAT!D1028</f>
        <v>0.27</v>
      </c>
      <c r="D1025" s="5">
        <f>TITRES_STAT!E1028</f>
        <v>0</v>
      </c>
      <c r="E1025" s="2">
        <f t="shared" si="60"/>
        <v>4141640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CONFIRMED BULLISH</v>
      </c>
    </row>
    <row r="1026" spans="1:8" ht="13.5" x14ac:dyDescent="0.25">
      <c r="A1026" s="3">
        <f>TITRES_STAT!B1029</f>
        <v>43803</v>
      </c>
      <c r="B1026" s="5">
        <f>TITRES_STAT!C1029</f>
        <v>0.26</v>
      </c>
      <c r="C1026" s="5">
        <f>TITRES_STAT!D1029</f>
        <v>0.26</v>
      </c>
      <c r="D1026" s="5">
        <f>TITRES_STAT!E1029</f>
        <v>299443</v>
      </c>
      <c r="E1026" s="2">
        <f t="shared" si="60"/>
        <v>3842197</v>
      </c>
      <c r="F1026" s="5" t="str">
        <f t="shared" si="63"/>
        <v>BEARISH</v>
      </c>
      <c r="G1026" s="5" t="str">
        <f t="shared" si="62"/>
        <v>WEAK</v>
      </c>
      <c r="H1026" s="5" t="str">
        <f t="shared" si="61"/>
        <v>NEUTRAL</v>
      </c>
    </row>
    <row r="1027" spans="1:8" ht="13.5" x14ac:dyDescent="0.25">
      <c r="A1027" s="3">
        <f>TITRES_STAT!B1030</f>
        <v>43804</v>
      </c>
      <c r="B1027" s="5">
        <f>TITRES_STAT!C1030</f>
        <v>0.26</v>
      </c>
      <c r="C1027" s="5">
        <f>TITRES_STAT!D1030</f>
        <v>0.26</v>
      </c>
      <c r="D1027" s="5">
        <f>TITRES_STAT!E1030</f>
        <v>28064</v>
      </c>
      <c r="E1027" s="2">
        <f t="shared" si="60"/>
        <v>3842197</v>
      </c>
      <c r="F1027" s="5" t="str">
        <f t="shared" si="63"/>
        <v>BEARISH</v>
      </c>
      <c r="G1027" s="5" t="str">
        <f t="shared" si="62"/>
        <v>WEAK</v>
      </c>
      <c r="H1027" s="5" t="str">
        <f t="shared" si="61"/>
        <v>NEUTRAL</v>
      </c>
    </row>
    <row r="1028" spans="1:8" ht="13.5" x14ac:dyDescent="0.25">
      <c r="A1028" s="3">
        <f>TITRES_STAT!B1031</f>
        <v>43805</v>
      </c>
      <c r="B1028" s="5">
        <f>TITRES_STAT!C1031</f>
        <v>0.26</v>
      </c>
      <c r="C1028" s="5">
        <f>TITRES_STAT!D1031</f>
        <v>0.26</v>
      </c>
      <c r="D1028" s="5">
        <f>TITRES_STAT!E1031</f>
        <v>2001</v>
      </c>
      <c r="E1028" s="2">
        <f t="shared" ref="E1028:E1091" si="64">IF(B1028&gt;B1027, E1027+D1028, IF(B1028&lt;B1027, E1027-D1028, E1027))</f>
        <v>3842197</v>
      </c>
      <c r="F1028" s="5" t="str">
        <f t="shared" si="63"/>
        <v>BEARISH</v>
      </c>
      <c r="G1028" s="5" t="str">
        <f t="shared" si="62"/>
        <v>WEAK</v>
      </c>
      <c r="H1028" s="5" t="str">
        <f t="shared" si="61"/>
        <v>NEUTRAL</v>
      </c>
    </row>
    <row r="1029" spans="1:8" ht="13.5" x14ac:dyDescent="0.25">
      <c r="A1029" s="3">
        <f>TITRES_STAT!B1032</f>
        <v>43808</v>
      </c>
      <c r="B1029" s="5">
        <f>TITRES_STAT!C1032</f>
        <v>0.26</v>
      </c>
      <c r="C1029" s="5">
        <f>TITRES_STAT!D1032</f>
        <v>0.26</v>
      </c>
      <c r="D1029" s="5">
        <f>TITRES_STAT!E1032</f>
        <v>0</v>
      </c>
      <c r="E1029" s="2">
        <f t="shared" si="64"/>
        <v>3842197</v>
      </c>
      <c r="F1029" s="5" t="str">
        <f t="shared" si="63"/>
        <v>BEARISH</v>
      </c>
      <c r="G1029" s="5" t="str">
        <f t="shared" si="62"/>
        <v>WEAK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0.26</v>
      </c>
      <c r="C1030" s="5">
        <f>TITRES_STAT!D1033</f>
        <v>0.26</v>
      </c>
      <c r="D1030" s="5">
        <f>TITRES_STAT!E1033</f>
        <v>0</v>
      </c>
      <c r="E1030" s="2">
        <f t="shared" si="64"/>
        <v>3842197</v>
      </c>
      <c r="F1030" s="5" t="str">
        <f t="shared" si="63"/>
        <v>BEARISH</v>
      </c>
      <c r="G1030" s="5" t="str">
        <f t="shared" si="62"/>
        <v>WEAK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0.25</v>
      </c>
      <c r="C1031" s="5">
        <f>TITRES_STAT!D1034</f>
        <v>0.25</v>
      </c>
      <c r="D1031" s="5">
        <f>TITRES_STAT!E1034</f>
        <v>300</v>
      </c>
      <c r="E1031" s="2">
        <f t="shared" si="64"/>
        <v>3841897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BEARISH</v>
      </c>
    </row>
    <row r="1032" spans="1:8" ht="13.5" x14ac:dyDescent="0.25">
      <c r="A1032" s="3">
        <f>TITRES_STAT!B1035</f>
        <v>43811</v>
      </c>
      <c r="B1032" s="5">
        <f>TITRES_STAT!C1035</f>
        <v>0.24</v>
      </c>
      <c r="C1032" s="5">
        <f>TITRES_STAT!D1035</f>
        <v>0.24</v>
      </c>
      <c r="D1032" s="5">
        <f>TITRES_STAT!E1035</f>
        <v>81720</v>
      </c>
      <c r="E1032" s="2">
        <f t="shared" si="64"/>
        <v>3760177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WEAK</v>
      </c>
      <c r="H1032" s="5" t="str">
        <f t="shared" si="65"/>
        <v>CONFIRMED BEARISH</v>
      </c>
    </row>
    <row r="1033" spans="1:8" ht="13.5" x14ac:dyDescent="0.25">
      <c r="A1033" s="3">
        <f>TITRES_STAT!B1036</f>
        <v>43812</v>
      </c>
      <c r="B1033" s="5">
        <f>TITRES_STAT!C1036</f>
        <v>0.24</v>
      </c>
      <c r="C1033" s="5">
        <f>TITRES_STAT!D1036</f>
        <v>0.24</v>
      </c>
      <c r="D1033" s="5">
        <f>TITRES_STAT!E1036</f>
        <v>31331</v>
      </c>
      <c r="E1033" s="2">
        <f t="shared" si="64"/>
        <v>3760177</v>
      </c>
      <c r="F1033" s="5" t="str">
        <f t="shared" si="67"/>
        <v>BEARISH</v>
      </c>
      <c r="G1033" s="5" t="str">
        <f t="shared" si="66"/>
        <v>WEAK</v>
      </c>
      <c r="H1033" s="5" t="str">
        <f t="shared" si="65"/>
        <v>CONFIRMED BEARISH</v>
      </c>
    </row>
    <row r="1034" spans="1:8" ht="13.5" x14ac:dyDescent="0.25">
      <c r="A1034" s="3">
        <f>TITRES_STAT!B1037</f>
        <v>43815</v>
      </c>
      <c r="B1034" s="5">
        <f>TITRES_STAT!C1037</f>
        <v>0.24</v>
      </c>
      <c r="C1034" s="5">
        <f>TITRES_STAT!D1037</f>
        <v>0.24</v>
      </c>
      <c r="D1034" s="5">
        <f>TITRES_STAT!E1037</f>
        <v>270</v>
      </c>
      <c r="E1034" s="2">
        <f t="shared" si="64"/>
        <v>3760177</v>
      </c>
      <c r="F1034" s="5" t="str">
        <f t="shared" si="67"/>
        <v>BEARISH</v>
      </c>
      <c r="G1034" s="5" t="str">
        <f t="shared" si="66"/>
        <v>WEAK</v>
      </c>
      <c r="H1034" s="5" t="str">
        <f t="shared" si="65"/>
        <v>CONFIRMED BEARISH</v>
      </c>
    </row>
    <row r="1035" spans="1:8" ht="13.5" x14ac:dyDescent="0.25">
      <c r="A1035" s="3">
        <f>TITRES_STAT!B1038</f>
        <v>43816</v>
      </c>
      <c r="B1035" s="5">
        <f>TITRES_STAT!C1038</f>
        <v>0.24</v>
      </c>
      <c r="C1035" s="5">
        <f>TITRES_STAT!D1038</f>
        <v>0.24</v>
      </c>
      <c r="D1035" s="5">
        <f>TITRES_STAT!E1038</f>
        <v>728</v>
      </c>
      <c r="E1035" s="2">
        <f t="shared" si="64"/>
        <v>3760177</v>
      </c>
      <c r="F1035" s="5" t="str">
        <f t="shared" si="67"/>
        <v>BEARISH</v>
      </c>
      <c r="G1035" s="5" t="str">
        <f t="shared" si="66"/>
        <v>WEAK</v>
      </c>
      <c r="H1035" s="5" t="str">
        <f t="shared" si="65"/>
        <v>CONFIRMED BEARISH</v>
      </c>
    </row>
    <row r="1036" spans="1:8" ht="13.5" x14ac:dyDescent="0.25">
      <c r="A1036" s="3">
        <f>TITRES_STAT!B1039</f>
        <v>43817</v>
      </c>
      <c r="B1036" s="5">
        <f>TITRES_STAT!C1039</f>
        <v>0.24</v>
      </c>
      <c r="C1036" s="5">
        <f>TITRES_STAT!D1039</f>
        <v>0.24</v>
      </c>
      <c r="D1036" s="5">
        <f>TITRES_STAT!E1039</f>
        <v>18241</v>
      </c>
      <c r="E1036" s="2">
        <f t="shared" si="64"/>
        <v>3760177</v>
      </c>
      <c r="F1036" s="5" t="str">
        <f t="shared" si="67"/>
        <v>BEARISH</v>
      </c>
      <c r="G1036" s="5" t="str">
        <f t="shared" si="66"/>
        <v>WEAK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0.25</v>
      </c>
      <c r="C1037" s="5">
        <f>TITRES_STAT!D1040</f>
        <v>0.25</v>
      </c>
      <c r="D1037" s="5">
        <f>TITRES_STAT!E1040</f>
        <v>16545</v>
      </c>
      <c r="E1037" s="2">
        <f t="shared" si="64"/>
        <v>3776722</v>
      </c>
      <c r="F1037" s="5" t="str">
        <f t="shared" si="67"/>
        <v>BULLISH</v>
      </c>
      <c r="G1037" s="5" t="str">
        <f t="shared" si="66"/>
        <v>NEUTRAL</v>
      </c>
      <c r="H1037" s="5" t="str">
        <f t="shared" si="65"/>
        <v>CONFIRMED BULLISH</v>
      </c>
    </row>
    <row r="1038" spans="1:8" ht="13.5" x14ac:dyDescent="0.25">
      <c r="A1038" s="3">
        <f>TITRES_STAT!B1041</f>
        <v>43819</v>
      </c>
      <c r="B1038" s="5">
        <f>TITRES_STAT!C1041</f>
        <v>0.26</v>
      </c>
      <c r="C1038" s="5">
        <f>TITRES_STAT!D1041</f>
        <v>0.26</v>
      </c>
      <c r="D1038" s="5">
        <f>TITRES_STAT!E1041</f>
        <v>2365</v>
      </c>
      <c r="E1038" s="2">
        <f t="shared" si="64"/>
        <v>3779087</v>
      </c>
      <c r="F1038" s="5" t="str">
        <f t="shared" si="67"/>
        <v>BULLISH</v>
      </c>
      <c r="G1038" s="5" t="str">
        <f t="shared" si="66"/>
        <v>NEUTRAL</v>
      </c>
      <c r="H1038" s="5" t="str">
        <f t="shared" si="65"/>
        <v>CONFIRMED BULLISH</v>
      </c>
    </row>
    <row r="1039" spans="1:8" ht="13.5" x14ac:dyDescent="0.25">
      <c r="A1039" s="3">
        <f>TITRES_STAT!B1042</f>
        <v>43822</v>
      </c>
      <c r="B1039" s="5">
        <f>TITRES_STAT!C1042</f>
        <v>0.26</v>
      </c>
      <c r="C1039" s="5">
        <f>TITRES_STAT!D1042</f>
        <v>0.26</v>
      </c>
      <c r="D1039" s="5">
        <f>TITRES_STAT!E1042</f>
        <v>100</v>
      </c>
      <c r="E1039" s="2">
        <f t="shared" si="64"/>
        <v>3779087</v>
      </c>
      <c r="F1039" s="5" t="str">
        <f t="shared" si="67"/>
        <v>BULLISH</v>
      </c>
      <c r="G1039" s="5" t="str">
        <f t="shared" si="66"/>
        <v>NEUTRAL</v>
      </c>
      <c r="H1039" s="5" t="str">
        <f t="shared" si="65"/>
        <v>CONFIRMED BULLISH</v>
      </c>
    </row>
    <row r="1040" spans="1:8" ht="13.5" x14ac:dyDescent="0.25">
      <c r="A1040" s="3">
        <f>TITRES_STAT!B1043</f>
        <v>43823</v>
      </c>
      <c r="B1040" s="5">
        <f>TITRES_STAT!C1043</f>
        <v>0.26</v>
      </c>
      <c r="C1040" s="5">
        <f>TITRES_STAT!D1043</f>
        <v>0.26</v>
      </c>
      <c r="D1040" s="5">
        <f>TITRES_STAT!E1043</f>
        <v>10</v>
      </c>
      <c r="E1040" s="2">
        <f t="shared" si="64"/>
        <v>3779087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0.26</v>
      </c>
      <c r="C1041" s="5">
        <f>TITRES_STAT!D1044</f>
        <v>0.26</v>
      </c>
      <c r="D1041" s="5">
        <f>TITRES_STAT!E1044</f>
        <v>4010</v>
      </c>
      <c r="E1041" s="2">
        <f t="shared" si="64"/>
        <v>3779087</v>
      </c>
      <c r="F1041" s="5" t="str">
        <f t="shared" si="67"/>
        <v>BULLISH</v>
      </c>
      <c r="G1041" s="5" t="str">
        <f t="shared" si="66"/>
        <v>NEUTRAL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0.26</v>
      </c>
      <c r="C1042" s="5">
        <f>TITRES_STAT!D1045</f>
        <v>0.26</v>
      </c>
      <c r="D1042" s="5">
        <f>TITRES_STAT!E1045</f>
        <v>3760</v>
      </c>
      <c r="E1042" s="2">
        <f t="shared" si="64"/>
        <v>3779087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0.25</v>
      </c>
      <c r="C1043" s="5">
        <f>TITRES_STAT!D1046</f>
        <v>0.25</v>
      </c>
      <c r="D1043" s="5">
        <f>TITRES_STAT!E1046</f>
        <v>802</v>
      </c>
      <c r="E1043" s="2">
        <f t="shared" si="64"/>
        <v>3778285</v>
      </c>
      <c r="F1043" s="5" t="str">
        <f t="shared" si="67"/>
        <v>BEARISH</v>
      </c>
      <c r="G1043" s="5" t="str">
        <f t="shared" si="66"/>
        <v>NEUTRAL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0.25</v>
      </c>
      <c r="C1044" s="5">
        <f>TITRES_STAT!D1047</f>
        <v>0.25</v>
      </c>
      <c r="D1044" s="5">
        <f>TITRES_STAT!E1047</f>
        <v>1050</v>
      </c>
      <c r="E1044" s="2">
        <f t="shared" si="64"/>
        <v>3778285</v>
      </c>
      <c r="F1044" s="5" t="str">
        <f t="shared" si="67"/>
        <v>BEARISH</v>
      </c>
      <c r="G1044" s="5" t="str">
        <f t="shared" si="66"/>
        <v>NEUTRAL</v>
      </c>
      <c r="H1044" s="5" t="str">
        <f t="shared" si="65"/>
        <v>CONFIRMED BEARISH</v>
      </c>
    </row>
    <row r="1045" spans="1:8" ht="13.5" x14ac:dyDescent="0.25">
      <c r="A1045" s="3">
        <f>TITRES_STAT!B1048</f>
        <v>43830</v>
      </c>
      <c r="B1045" s="5">
        <f>TITRES_STAT!C1048</f>
        <v>0.25</v>
      </c>
      <c r="C1045" s="5">
        <f>TITRES_STAT!D1048</f>
        <v>0.25</v>
      </c>
      <c r="D1045" s="5">
        <f>TITRES_STAT!E1048</f>
        <v>10</v>
      </c>
      <c r="E1045" s="2">
        <f t="shared" si="64"/>
        <v>3778285</v>
      </c>
      <c r="F1045" s="5" t="str">
        <f t="shared" si="67"/>
        <v>BEARISH</v>
      </c>
      <c r="G1045" s="5" t="str">
        <f t="shared" si="66"/>
        <v>NEUTRAL</v>
      </c>
      <c r="H1045" s="5" t="str">
        <f t="shared" si="65"/>
        <v>CONFIRMED BEARISH</v>
      </c>
    </row>
    <row r="1046" spans="1:8" ht="13.5" x14ac:dyDescent="0.25">
      <c r="A1046" s="3">
        <f>TITRES_STAT!B1049</f>
        <v>43832</v>
      </c>
      <c r="B1046" s="5">
        <f>TITRES_STAT!C1049</f>
        <v>0.24</v>
      </c>
      <c r="C1046" s="5">
        <f>TITRES_STAT!D1049</f>
        <v>0.24</v>
      </c>
      <c r="D1046" s="5">
        <f>TITRES_STAT!E1049</f>
        <v>4933</v>
      </c>
      <c r="E1046" s="2">
        <f t="shared" si="64"/>
        <v>3773352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43833</v>
      </c>
      <c r="B1047" s="5">
        <f>TITRES_STAT!C1050</f>
        <v>0.24</v>
      </c>
      <c r="C1047" s="5">
        <f>TITRES_STAT!D1050</f>
        <v>0.24</v>
      </c>
      <c r="D1047" s="5">
        <f>TITRES_STAT!E1050</f>
        <v>2376</v>
      </c>
      <c r="E1047" s="2">
        <f t="shared" si="64"/>
        <v>3773352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0.24</v>
      </c>
      <c r="C1048" s="5">
        <f>TITRES_STAT!D1051</f>
        <v>0.24</v>
      </c>
      <c r="D1048" s="5">
        <f>TITRES_STAT!E1051</f>
        <v>11465</v>
      </c>
      <c r="E1048" s="2">
        <f t="shared" si="64"/>
        <v>3773352</v>
      </c>
      <c r="F1048" s="5" t="str">
        <f t="shared" si="67"/>
        <v>BEARISH</v>
      </c>
      <c r="G1048" s="5" t="str">
        <f t="shared" si="66"/>
        <v>NEUTRAL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0.24</v>
      </c>
      <c r="C1049" s="5">
        <f>TITRES_STAT!D1052</f>
        <v>0.24</v>
      </c>
      <c r="D1049" s="5">
        <f>TITRES_STAT!E1052</f>
        <v>11183</v>
      </c>
      <c r="E1049" s="2">
        <f t="shared" si="64"/>
        <v>3773352</v>
      </c>
      <c r="F1049" s="5" t="str">
        <f t="shared" si="67"/>
        <v>BEARISH</v>
      </c>
      <c r="G1049" s="5" t="str">
        <f t="shared" si="66"/>
        <v>NEUTRAL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0.24</v>
      </c>
      <c r="C1050" s="5">
        <f>TITRES_STAT!D1053</f>
        <v>0.24</v>
      </c>
      <c r="D1050" s="5">
        <f>TITRES_STAT!E1053</f>
        <v>17504</v>
      </c>
      <c r="E1050" s="2">
        <f t="shared" si="64"/>
        <v>3773352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0.23</v>
      </c>
      <c r="C1051" s="5">
        <f>TITRES_STAT!D1054</f>
        <v>0.23</v>
      </c>
      <c r="D1051" s="5">
        <f>TITRES_STAT!E1054</f>
        <v>8152</v>
      </c>
      <c r="E1051" s="2">
        <f t="shared" si="64"/>
        <v>3765200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0.24</v>
      </c>
      <c r="C1052" s="5">
        <f>TITRES_STAT!D1055</f>
        <v>0.24</v>
      </c>
      <c r="D1052" s="5">
        <f>TITRES_STAT!E1055</f>
        <v>106</v>
      </c>
      <c r="E1052" s="2">
        <f t="shared" si="64"/>
        <v>3765306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NEUTRAL</v>
      </c>
    </row>
    <row r="1053" spans="1:8" ht="13.5" x14ac:dyDescent="0.25">
      <c r="A1053" s="3">
        <f>TITRES_STAT!B1056</f>
        <v>43843</v>
      </c>
      <c r="B1053" s="5">
        <f>TITRES_STAT!C1056</f>
        <v>0.24</v>
      </c>
      <c r="C1053" s="5">
        <f>TITRES_STAT!D1056</f>
        <v>0.24</v>
      </c>
      <c r="D1053" s="5">
        <f>TITRES_STAT!E1056</f>
        <v>2011</v>
      </c>
      <c r="E1053" s="2">
        <f t="shared" si="64"/>
        <v>3765306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NEUTRAL</v>
      </c>
    </row>
    <row r="1054" spans="1:8" ht="13.5" x14ac:dyDescent="0.25">
      <c r="A1054" s="3">
        <f>TITRES_STAT!B1057</f>
        <v>43845</v>
      </c>
      <c r="B1054" s="5">
        <f>TITRES_STAT!C1057</f>
        <v>0.24</v>
      </c>
      <c r="C1054" s="5">
        <f>TITRES_STAT!D1057</f>
        <v>0.24</v>
      </c>
      <c r="D1054" s="5">
        <f>TITRES_STAT!E1057</f>
        <v>70</v>
      </c>
      <c r="E1054" s="2">
        <f t="shared" si="64"/>
        <v>3765306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NEUTRAL</v>
      </c>
    </row>
    <row r="1055" spans="1:8" ht="13.5" x14ac:dyDescent="0.25">
      <c r="A1055" s="3">
        <f>TITRES_STAT!B1058</f>
        <v>43846</v>
      </c>
      <c r="B1055" s="5">
        <f>TITRES_STAT!C1058</f>
        <v>0.23</v>
      </c>
      <c r="C1055" s="5">
        <f>TITRES_STAT!D1058</f>
        <v>0.23</v>
      </c>
      <c r="D1055" s="5">
        <f>TITRES_STAT!E1058</f>
        <v>9942</v>
      </c>
      <c r="E1055" s="2">
        <f t="shared" si="64"/>
        <v>3755364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CONFIRMED BEARISH</v>
      </c>
    </row>
    <row r="1056" spans="1:8" ht="13.5" x14ac:dyDescent="0.25">
      <c r="A1056" s="3">
        <f>TITRES_STAT!B1059</f>
        <v>43847</v>
      </c>
      <c r="B1056" s="5">
        <f>TITRES_STAT!C1059</f>
        <v>0.23</v>
      </c>
      <c r="C1056" s="5">
        <f>TITRES_STAT!D1059</f>
        <v>0.23</v>
      </c>
      <c r="D1056" s="5">
        <f>TITRES_STAT!E1059</f>
        <v>10358</v>
      </c>
      <c r="E1056" s="2">
        <f t="shared" si="64"/>
        <v>3755364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43850</v>
      </c>
      <c r="B1057" s="5">
        <f>TITRES_STAT!C1060</f>
        <v>0.23</v>
      </c>
      <c r="C1057" s="5">
        <f>TITRES_STAT!D1060</f>
        <v>0.23</v>
      </c>
      <c r="D1057" s="5">
        <f>TITRES_STAT!E1060</f>
        <v>16767</v>
      </c>
      <c r="E1057" s="2">
        <f t="shared" si="64"/>
        <v>3755364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CONFIRMED BEARISH</v>
      </c>
    </row>
    <row r="1058" spans="1:8" ht="13.5" x14ac:dyDescent="0.25">
      <c r="A1058" s="3">
        <f>TITRES_STAT!B1061</f>
        <v>43851</v>
      </c>
      <c r="B1058" s="5">
        <f>TITRES_STAT!C1061</f>
        <v>0.23</v>
      </c>
      <c r="C1058" s="5">
        <f>TITRES_STAT!D1061</f>
        <v>0.23</v>
      </c>
      <c r="D1058" s="5">
        <f>TITRES_STAT!E1061</f>
        <v>628</v>
      </c>
      <c r="E1058" s="2">
        <f t="shared" si="64"/>
        <v>3755364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CONFIRMED BEARISH</v>
      </c>
    </row>
    <row r="1059" spans="1:8" ht="13.5" x14ac:dyDescent="0.25">
      <c r="A1059" s="3">
        <f>TITRES_STAT!B1062</f>
        <v>43852</v>
      </c>
      <c r="B1059" s="5">
        <f>TITRES_STAT!C1062</f>
        <v>0.23</v>
      </c>
      <c r="C1059" s="5">
        <f>TITRES_STAT!D1062</f>
        <v>0.23</v>
      </c>
      <c r="D1059" s="5">
        <f>TITRES_STAT!E1062</f>
        <v>11831</v>
      </c>
      <c r="E1059" s="2">
        <f t="shared" si="64"/>
        <v>3755364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CONFIRMED BEARISH</v>
      </c>
    </row>
    <row r="1060" spans="1:8" ht="13.5" x14ac:dyDescent="0.25">
      <c r="A1060" s="3">
        <f>TITRES_STAT!B1063</f>
        <v>43853</v>
      </c>
      <c r="B1060" s="5">
        <f>TITRES_STAT!C1063</f>
        <v>0.24</v>
      </c>
      <c r="C1060" s="5">
        <f>TITRES_STAT!D1063</f>
        <v>0.24</v>
      </c>
      <c r="D1060" s="5">
        <f>TITRES_STAT!E1063</f>
        <v>2820</v>
      </c>
      <c r="E1060" s="2">
        <f t="shared" si="64"/>
        <v>3758184</v>
      </c>
      <c r="F1060" s="5" t="str">
        <f t="shared" si="67"/>
        <v>BULLISH</v>
      </c>
      <c r="G1060" s="5" t="str">
        <f t="shared" si="66"/>
        <v>NEUTRAL</v>
      </c>
      <c r="H1060" s="5" t="str">
        <f t="shared" si="65"/>
        <v>CONFIRMED BULLISH</v>
      </c>
    </row>
    <row r="1061" spans="1:8" ht="13.5" x14ac:dyDescent="0.25">
      <c r="A1061" s="3">
        <f>TITRES_STAT!B1064</f>
        <v>43854</v>
      </c>
      <c r="B1061" s="5">
        <f>TITRES_STAT!C1064</f>
        <v>0.24</v>
      </c>
      <c r="C1061" s="5">
        <f>TITRES_STAT!D1064</f>
        <v>0.24</v>
      </c>
      <c r="D1061" s="5">
        <f>TITRES_STAT!E1064</f>
        <v>41095</v>
      </c>
      <c r="E1061" s="2">
        <f t="shared" si="64"/>
        <v>3758184</v>
      </c>
      <c r="F1061" s="5" t="str">
        <f t="shared" si="67"/>
        <v>BULLISH</v>
      </c>
      <c r="G1061" s="5" t="str">
        <f t="shared" si="66"/>
        <v>NEUTRAL</v>
      </c>
      <c r="H1061" s="5" t="str">
        <f t="shared" si="65"/>
        <v>CONFIRMED BULLISH</v>
      </c>
    </row>
    <row r="1062" spans="1:8" ht="13.5" x14ac:dyDescent="0.25">
      <c r="A1062" s="3">
        <f>TITRES_STAT!B1065</f>
        <v>43857</v>
      </c>
      <c r="B1062" s="5">
        <f>TITRES_STAT!C1065</f>
        <v>0.25</v>
      </c>
      <c r="C1062" s="5">
        <f>TITRES_STAT!D1065</f>
        <v>0.25</v>
      </c>
      <c r="D1062" s="5">
        <f>TITRES_STAT!E1065</f>
        <v>120939</v>
      </c>
      <c r="E1062" s="2">
        <f t="shared" si="64"/>
        <v>3879123</v>
      </c>
      <c r="F1062" s="5" t="str">
        <f t="shared" si="67"/>
        <v>BULLISH</v>
      </c>
      <c r="G1062" s="5" t="str">
        <f t="shared" si="66"/>
        <v>STRONG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0.25</v>
      </c>
      <c r="C1063" s="5">
        <f>TITRES_STAT!D1066</f>
        <v>0.25</v>
      </c>
      <c r="D1063" s="5">
        <f>TITRES_STAT!E1066</f>
        <v>111359</v>
      </c>
      <c r="E1063" s="2">
        <f t="shared" si="64"/>
        <v>3879123</v>
      </c>
      <c r="F1063" s="5" t="str">
        <f t="shared" si="67"/>
        <v>BULLISH</v>
      </c>
      <c r="G1063" s="5" t="str">
        <f t="shared" si="66"/>
        <v>STRONG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0.25</v>
      </c>
      <c r="C1064" s="5">
        <f>TITRES_STAT!D1067</f>
        <v>0.25</v>
      </c>
      <c r="D1064" s="5">
        <f>TITRES_STAT!E1067</f>
        <v>32751</v>
      </c>
      <c r="E1064" s="2">
        <f t="shared" si="64"/>
        <v>3879123</v>
      </c>
      <c r="F1064" s="5" t="str">
        <f t="shared" si="67"/>
        <v>BULLISH</v>
      </c>
      <c r="G1064" s="5" t="str">
        <f t="shared" si="66"/>
        <v>STRONG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0.25</v>
      </c>
      <c r="C1065" s="5">
        <f>TITRES_STAT!D1068</f>
        <v>0.25</v>
      </c>
      <c r="D1065" s="5">
        <f>TITRES_STAT!E1068</f>
        <v>44021</v>
      </c>
      <c r="E1065" s="2">
        <f t="shared" si="64"/>
        <v>3879123</v>
      </c>
      <c r="F1065" s="5" t="str">
        <f t="shared" si="67"/>
        <v>BULLISH</v>
      </c>
      <c r="G1065" s="5" t="str">
        <f t="shared" si="66"/>
        <v>STRONG</v>
      </c>
      <c r="H1065" s="5" t="str">
        <f t="shared" si="65"/>
        <v>CONFIRMED BULLISH</v>
      </c>
    </row>
    <row r="1066" spans="1:8" ht="13.5" x14ac:dyDescent="0.25">
      <c r="A1066" s="3">
        <f>TITRES_STAT!B1069</f>
        <v>43861</v>
      </c>
      <c r="B1066" s="5">
        <f>TITRES_STAT!C1069</f>
        <v>0.25</v>
      </c>
      <c r="C1066" s="5">
        <f>TITRES_STAT!D1069</f>
        <v>0.25</v>
      </c>
      <c r="D1066" s="5">
        <f>TITRES_STAT!E1069</f>
        <v>3771</v>
      </c>
      <c r="E1066" s="2">
        <f t="shared" si="64"/>
        <v>3879123</v>
      </c>
      <c r="F1066" s="5" t="str">
        <f t="shared" si="67"/>
        <v>BULLISH</v>
      </c>
      <c r="G1066" s="5" t="str">
        <f t="shared" si="66"/>
        <v>STRONG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0.24</v>
      </c>
      <c r="C1067" s="5">
        <f>TITRES_STAT!D1070</f>
        <v>0.24</v>
      </c>
      <c r="D1067" s="5">
        <f>TITRES_STAT!E1070</f>
        <v>22719</v>
      </c>
      <c r="E1067" s="2">
        <f t="shared" si="64"/>
        <v>3856404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0.24</v>
      </c>
      <c r="C1068" s="5">
        <f>TITRES_STAT!D1071</f>
        <v>0.24</v>
      </c>
      <c r="D1068" s="5">
        <f>TITRES_STAT!E1071</f>
        <v>2206</v>
      </c>
      <c r="E1068" s="2">
        <f t="shared" si="64"/>
        <v>3856404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0.25</v>
      </c>
      <c r="C1069" s="5">
        <f>TITRES_STAT!D1072</f>
        <v>0.25</v>
      </c>
      <c r="D1069" s="5">
        <f>TITRES_STAT!E1072</f>
        <v>1</v>
      </c>
      <c r="E1069" s="2">
        <f t="shared" si="64"/>
        <v>3856405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0.25</v>
      </c>
      <c r="C1070" s="5">
        <f>TITRES_STAT!D1073</f>
        <v>0.25</v>
      </c>
      <c r="D1070" s="5">
        <f>TITRES_STAT!E1073</f>
        <v>1</v>
      </c>
      <c r="E1070" s="2">
        <f t="shared" si="64"/>
        <v>3856405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43868</v>
      </c>
      <c r="B1071" s="5">
        <f>TITRES_STAT!C1074</f>
        <v>0.25</v>
      </c>
      <c r="C1071" s="5">
        <f>TITRES_STAT!D1074</f>
        <v>0.25</v>
      </c>
      <c r="D1071" s="5">
        <f>TITRES_STAT!E1074</f>
        <v>12026</v>
      </c>
      <c r="E1071" s="2">
        <f t="shared" si="64"/>
        <v>3856405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43871</v>
      </c>
      <c r="B1072" s="5">
        <f>TITRES_STAT!C1075</f>
        <v>0.24</v>
      </c>
      <c r="C1072" s="5">
        <f>TITRES_STAT!D1075</f>
        <v>0.24</v>
      </c>
      <c r="D1072" s="5">
        <f>TITRES_STAT!E1075</f>
        <v>12896</v>
      </c>
      <c r="E1072" s="2">
        <f t="shared" si="64"/>
        <v>3843509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43872</v>
      </c>
      <c r="B1073" s="5">
        <f>TITRES_STAT!C1076</f>
        <v>0.24</v>
      </c>
      <c r="C1073" s="5">
        <f>TITRES_STAT!D1076</f>
        <v>0.24</v>
      </c>
      <c r="D1073" s="5">
        <f>TITRES_STAT!E1076</f>
        <v>999</v>
      </c>
      <c r="E1073" s="2">
        <f t="shared" si="64"/>
        <v>3843509</v>
      </c>
      <c r="F1073" s="5" t="str">
        <f t="shared" si="67"/>
        <v>BEARISH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0.24</v>
      </c>
      <c r="C1074" s="5">
        <f>TITRES_STAT!D1077</f>
        <v>0.24</v>
      </c>
      <c r="D1074" s="5">
        <f>TITRES_STAT!E1077</f>
        <v>15682</v>
      </c>
      <c r="E1074" s="2">
        <f t="shared" si="64"/>
        <v>3843509</v>
      </c>
      <c r="F1074" s="5" t="str">
        <f t="shared" si="67"/>
        <v>BEARISH</v>
      </c>
      <c r="G1074" s="5" t="str">
        <f t="shared" si="66"/>
        <v>NEUTRAL</v>
      </c>
      <c r="H1074" s="5" t="str">
        <f t="shared" si="65"/>
        <v>CONFIRMED BEARISH</v>
      </c>
    </row>
    <row r="1075" spans="1:8" ht="13.5" x14ac:dyDescent="0.25">
      <c r="A1075" s="3">
        <f>TITRES_STAT!B1078</f>
        <v>43874</v>
      </c>
      <c r="B1075" s="5">
        <f>TITRES_STAT!C1078</f>
        <v>0.24</v>
      </c>
      <c r="C1075" s="5">
        <f>TITRES_STAT!D1078</f>
        <v>0.24</v>
      </c>
      <c r="D1075" s="5">
        <f>TITRES_STAT!E1078</f>
        <v>14051</v>
      </c>
      <c r="E1075" s="2">
        <f t="shared" si="64"/>
        <v>3843509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CONFIRMED BEARISH</v>
      </c>
    </row>
    <row r="1076" spans="1:8" ht="13.5" x14ac:dyDescent="0.25">
      <c r="A1076" s="3">
        <f>TITRES_STAT!B1079</f>
        <v>43875</v>
      </c>
      <c r="B1076" s="5">
        <f>TITRES_STAT!C1079</f>
        <v>0.24</v>
      </c>
      <c r="C1076" s="5">
        <f>TITRES_STAT!D1079</f>
        <v>0.24</v>
      </c>
      <c r="D1076" s="5">
        <f>TITRES_STAT!E1079</f>
        <v>20</v>
      </c>
      <c r="E1076" s="2">
        <f t="shared" si="64"/>
        <v>3843509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43878</v>
      </c>
      <c r="B1077" s="5">
        <f>TITRES_STAT!C1080</f>
        <v>0.24</v>
      </c>
      <c r="C1077" s="5">
        <f>TITRES_STAT!D1080</f>
        <v>0.24</v>
      </c>
      <c r="D1077" s="5">
        <f>TITRES_STAT!E1080</f>
        <v>10535</v>
      </c>
      <c r="E1077" s="2">
        <f t="shared" si="64"/>
        <v>3843509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43879</v>
      </c>
      <c r="B1078" s="5">
        <f>TITRES_STAT!C1081</f>
        <v>0.24</v>
      </c>
      <c r="C1078" s="5">
        <f>TITRES_STAT!D1081</f>
        <v>0.24</v>
      </c>
      <c r="D1078" s="5">
        <f>TITRES_STAT!E1081</f>
        <v>2630</v>
      </c>
      <c r="E1078" s="2">
        <f t="shared" si="64"/>
        <v>3843509</v>
      </c>
      <c r="F1078" s="5" t="str">
        <f t="shared" si="67"/>
        <v>NEUTRAL</v>
      </c>
      <c r="G1078" s="5" t="str">
        <f t="shared" si="66"/>
        <v>NEUTRAL</v>
      </c>
      <c r="H1078" s="5" t="str">
        <f t="shared" si="65"/>
        <v>NEUTRAL</v>
      </c>
    </row>
    <row r="1079" spans="1:8" ht="13.5" x14ac:dyDescent="0.25">
      <c r="A1079" s="3">
        <f>TITRES_STAT!B1082</f>
        <v>43880</v>
      </c>
      <c r="B1079" s="5">
        <f>TITRES_STAT!C1082</f>
        <v>0.24</v>
      </c>
      <c r="C1079" s="5">
        <f>TITRES_STAT!D1082</f>
        <v>0.24</v>
      </c>
      <c r="D1079" s="5">
        <f>TITRES_STAT!E1082</f>
        <v>12532</v>
      </c>
      <c r="E1079" s="2">
        <f t="shared" si="64"/>
        <v>3843509</v>
      </c>
      <c r="F1079" s="5" t="str">
        <f t="shared" si="67"/>
        <v>NEUTRAL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43881</v>
      </c>
      <c r="B1080" s="5">
        <f>TITRES_STAT!C1083</f>
        <v>0.24</v>
      </c>
      <c r="C1080" s="5">
        <f>TITRES_STAT!D1083</f>
        <v>0.24</v>
      </c>
      <c r="D1080" s="5">
        <f>TITRES_STAT!E1083</f>
        <v>145</v>
      </c>
      <c r="E1080" s="2">
        <f t="shared" si="64"/>
        <v>3843509</v>
      </c>
      <c r="F1080" s="5" t="str">
        <f t="shared" si="67"/>
        <v>NEUTRAL</v>
      </c>
      <c r="G1080" s="5" t="str">
        <f t="shared" si="66"/>
        <v>NEUTRAL</v>
      </c>
      <c r="H1080" s="5" t="str">
        <f t="shared" si="65"/>
        <v>NEUTRAL</v>
      </c>
    </row>
    <row r="1081" spans="1:8" ht="13.5" x14ac:dyDescent="0.25">
      <c r="A1081" s="3">
        <f>TITRES_STAT!B1084</f>
        <v>43882</v>
      </c>
      <c r="B1081" s="5">
        <f>TITRES_STAT!C1084</f>
        <v>0.24</v>
      </c>
      <c r="C1081" s="5">
        <f>TITRES_STAT!D1084</f>
        <v>0.24</v>
      </c>
      <c r="D1081" s="5">
        <f>TITRES_STAT!E1084</f>
        <v>75314</v>
      </c>
      <c r="E1081" s="2">
        <f t="shared" si="64"/>
        <v>3843509</v>
      </c>
      <c r="F1081" s="5" t="str">
        <f t="shared" si="67"/>
        <v>NEUTRAL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0.24</v>
      </c>
      <c r="C1082" s="5">
        <f>TITRES_STAT!D1085</f>
        <v>0.24</v>
      </c>
      <c r="D1082" s="5">
        <f>TITRES_STAT!E1085</f>
        <v>4751</v>
      </c>
      <c r="E1082" s="2">
        <f t="shared" si="64"/>
        <v>3843509</v>
      </c>
      <c r="F1082" s="5" t="str">
        <f t="shared" si="67"/>
        <v>NEUTRAL</v>
      </c>
      <c r="G1082" s="5" t="str">
        <f t="shared" si="66"/>
        <v>NEUTRAL</v>
      </c>
      <c r="H1082" s="5" t="str">
        <f t="shared" si="65"/>
        <v>NEUTRAL</v>
      </c>
    </row>
    <row r="1083" spans="1:8" ht="13.5" x14ac:dyDescent="0.25">
      <c r="A1083" s="3">
        <f>TITRES_STAT!B1086</f>
        <v>43886</v>
      </c>
      <c r="B1083" s="5">
        <f>TITRES_STAT!C1086</f>
        <v>0.24</v>
      </c>
      <c r="C1083" s="5">
        <f>TITRES_STAT!D1086</f>
        <v>0.24</v>
      </c>
      <c r="D1083" s="5">
        <f>TITRES_STAT!E1086</f>
        <v>0</v>
      </c>
      <c r="E1083" s="2">
        <f t="shared" si="64"/>
        <v>3843509</v>
      </c>
      <c r="F1083" s="5" t="str">
        <f t="shared" si="67"/>
        <v>NEUTRAL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0.24</v>
      </c>
      <c r="C1084" s="5">
        <f>TITRES_STAT!D1087</f>
        <v>0.24</v>
      </c>
      <c r="D1084" s="5">
        <f>TITRES_STAT!E1087</f>
        <v>1131</v>
      </c>
      <c r="E1084" s="2">
        <f t="shared" si="64"/>
        <v>3843509</v>
      </c>
      <c r="F1084" s="5" t="str">
        <f t="shared" si="67"/>
        <v>NEUTRAL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43888</v>
      </c>
      <c r="B1085" s="5">
        <f>TITRES_STAT!C1088</f>
        <v>0.24</v>
      </c>
      <c r="C1085" s="5">
        <f>TITRES_STAT!D1088</f>
        <v>0.24</v>
      </c>
      <c r="D1085" s="5">
        <f>TITRES_STAT!E1088</f>
        <v>19373</v>
      </c>
      <c r="E1085" s="2">
        <f t="shared" si="64"/>
        <v>3843509</v>
      </c>
      <c r="F1085" s="5" t="str">
        <f t="shared" si="67"/>
        <v>NEUTRAL</v>
      </c>
      <c r="G1085" s="5" t="str">
        <f t="shared" si="66"/>
        <v>NEUTRAL</v>
      </c>
      <c r="H1085" s="5" t="str">
        <f t="shared" si="65"/>
        <v>NEUTRAL</v>
      </c>
    </row>
    <row r="1086" spans="1:8" ht="13.5" x14ac:dyDescent="0.25">
      <c r="A1086" s="3">
        <f>TITRES_STAT!B1089</f>
        <v>43889</v>
      </c>
      <c r="B1086" s="5">
        <f>TITRES_STAT!C1089</f>
        <v>0.24</v>
      </c>
      <c r="C1086" s="5">
        <f>TITRES_STAT!D1089</f>
        <v>0.24</v>
      </c>
      <c r="D1086" s="5">
        <f>TITRES_STAT!E1089</f>
        <v>5001</v>
      </c>
      <c r="E1086" s="2">
        <f t="shared" si="64"/>
        <v>3843509</v>
      </c>
      <c r="F1086" s="5" t="str">
        <f t="shared" si="67"/>
        <v>NEUTRAL</v>
      </c>
      <c r="G1086" s="5" t="str">
        <f t="shared" si="66"/>
        <v>NEUTRAL</v>
      </c>
      <c r="H1086" s="5" t="str">
        <f t="shared" si="65"/>
        <v>NEUTRAL</v>
      </c>
    </row>
    <row r="1087" spans="1:8" ht="13.5" x14ac:dyDescent="0.25">
      <c r="A1087" s="3">
        <f>TITRES_STAT!B1090</f>
        <v>43892</v>
      </c>
      <c r="B1087" s="5">
        <f>TITRES_STAT!C1090</f>
        <v>0.25</v>
      </c>
      <c r="C1087" s="5">
        <f>TITRES_STAT!D1090</f>
        <v>0.25</v>
      </c>
      <c r="D1087" s="5">
        <f>TITRES_STAT!E1090</f>
        <v>19507</v>
      </c>
      <c r="E1087" s="2">
        <f t="shared" si="64"/>
        <v>3863016</v>
      </c>
      <c r="F1087" s="5" t="str">
        <f t="shared" si="67"/>
        <v>BULLISH</v>
      </c>
      <c r="G1087" s="5" t="str">
        <f t="shared" si="66"/>
        <v>NEUTRAL</v>
      </c>
      <c r="H1087" s="5" t="str">
        <f t="shared" si="65"/>
        <v>CONFIRMED BULLISH</v>
      </c>
    </row>
    <row r="1088" spans="1:8" ht="13.5" x14ac:dyDescent="0.25">
      <c r="A1088" s="3">
        <f>TITRES_STAT!B1091</f>
        <v>43893</v>
      </c>
      <c r="B1088" s="5">
        <f>TITRES_STAT!C1091</f>
        <v>0.25</v>
      </c>
      <c r="C1088" s="5">
        <f>TITRES_STAT!D1091</f>
        <v>0.25</v>
      </c>
      <c r="D1088" s="5">
        <f>TITRES_STAT!E1091</f>
        <v>0</v>
      </c>
      <c r="E1088" s="2">
        <f t="shared" si="64"/>
        <v>3863016</v>
      </c>
      <c r="F1088" s="5" t="str">
        <f t="shared" si="67"/>
        <v>BULLISH</v>
      </c>
      <c r="G1088" s="5" t="str">
        <f t="shared" si="66"/>
        <v>NEUTRAL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0.26</v>
      </c>
      <c r="C1089" s="5">
        <f>TITRES_STAT!D1092</f>
        <v>0.26</v>
      </c>
      <c r="D1089" s="5">
        <f>TITRES_STAT!E1092</f>
        <v>61803</v>
      </c>
      <c r="E1089" s="2">
        <f t="shared" si="64"/>
        <v>3924819</v>
      </c>
      <c r="F1089" s="5" t="str">
        <f t="shared" si="67"/>
        <v>BULLISH</v>
      </c>
      <c r="G1089" s="5" t="str">
        <f t="shared" si="66"/>
        <v>STRONG</v>
      </c>
      <c r="H1089" s="5" t="str">
        <f t="shared" si="65"/>
        <v>CONFIRMED BULLISH</v>
      </c>
    </row>
    <row r="1090" spans="1:8" ht="13.5" x14ac:dyDescent="0.25">
      <c r="A1090" s="3">
        <f>TITRES_STAT!B1093</f>
        <v>43895</v>
      </c>
      <c r="B1090" s="5">
        <f>TITRES_STAT!C1093</f>
        <v>0.26</v>
      </c>
      <c r="C1090" s="5">
        <f>TITRES_STAT!D1093</f>
        <v>0.26</v>
      </c>
      <c r="D1090" s="5">
        <f>TITRES_STAT!E1093</f>
        <v>8821</v>
      </c>
      <c r="E1090" s="2">
        <f t="shared" si="64"/>
        <v>3924819</v>
      </c>
      <c r="F1090" s="5" t="str">
        <f t="shared" si="67"/>
        <v>BULLISH</v>
      </c>
      <c r="G1090" s="5" t="str">
        <f t="shared" si="66"/>
        <v>STRONG</v>
      </c>
      <c r="H1090" s="5" t="str">
        <f t="shared" si="65"/>
        <v>CONFIRMED BULLISH</v>
      </c>
    </row>
    <row r="1091" spans="1:8" ht="13.5" x14ac:dyDescent="0.25">
      <c r="A1091" s="3">
        <f>TITRES_STAT!B1094</f>
        <v>43896</v>
      </c>
      <c r="B1091" s="5">
        <f>TITRES_STAT!C1094</f>
        <v>0.25</v>
      </c>
      <c r="C1091" s="5">
        <f>TITRES_STAT!D1094</f>
        <v>0.25</v>
      </c>
      <c r="D1091" s="5">
        <f>TITRES_STAT!E1094</f>
        <v>1500</v>
      </c>
      <c r="E1091" s="2">
        <f t="shared" si="64"/>
        <v>3923319</v>
      </c>
      <c r="F1091" s="5" t="str">
        <f t="shared" si="67"/>
        <v>BULLISH</v>
      </c>
      <c r="G1091" s="5" t="str">
        <f t="shared" si="66"/>
        <v>STRONG</v>
      </c>
      <c r="H1091" s="5" t="str">
        <f t="shared" si="65"/>
        <v>CONFIRMED BULLISH</v>
      </c>
    </row>
    <row r="1092" spans="1:8" ht="13.5" x14ac:dyDescent="0.25">
      <c r="A1092" s="3">
        <f>TITRES_STAT!B1095</f>
        <v>43899</v>
      </c>
      <c r="B1092" s="5">
        <f>TITRES_STAT!C1095</f>
        <v>0.24</v>
      </c>
      <c r="C1092" s="5">
        <f>TITRES_STAT!D1095</f>
        <v>0.24</v>
      </c>
      <c r="D1092" s="5">
        <f>TITRES_STAT!E1095</f>
        <v>10228</v>
      </c>
      <c r="E1092" s="2">
        <f t="shared" ref="E1092:E1155" si="68">IF(B1092&gt;B1091, E1091+D1092, IF(B1092&lt;B1091, E1091-D1092, E1091))</f>
        <v>3913091</v>
      </c>
      <c r="F1092" s="5" t="str">
        <f t="shared" si="67"/>
        <v>BULLISH</v>
      </c>
      <c r="G1092" s="5" t="str">
        <f t="shared" si="66"/>
        <v>NEUTRAL</v>
      </c>
      <c r="H1092" s="5" t="str">
        <f t="shared" si="65"/>
        <v>BULLISH DIVERGENCE</v>
      </c>
    </row>
    <row r="1093" spans="1:8" ht="13.5" x14ac:dyDescent="0.25">
      <c r="A1093" s="3">
        <f>TITRES_STAT!B1096</f>
        <v>43900</v>
      </c>
      <c r="B1093" s="5">
        <f>TITRES_STAT!C1096</f>
        <v>0.24</v>
      </c>
      <c r="C1093" s="5">
        <f>TITRES_STAT!D1096</f>
        <v>0.24</v>
      </c>
      <c r="D1093" s="5">
        <f>TITRES_STAT!E1096</f>
        <v>15996</v>
      </c>
      <c r="E1093" s="2">
        <f t="shared" si="68"/>
        <v>3913091</v>
      </c>
      <c r="F1093" s="5" t="str">
        <f t="shared" si="67"/>
        <v>BULLISH</v>
      </c>
      <c r="G1093" s="5" t="str">
        <f t="shared" si="66"/>
        <v>NEUTRAL</v>
      </c>
      <c r="H1093" s="5" t="str">
        <f t="shared" si="65"/>
        <v>BULLISH DIVERGENCE</v>
      </c>
    </row>
    <row r="1094" spans="1:8" ht="13.5" x14ac:dyDescent="0.25">
      <c r="A1094" s="3">
        <f>TITRES_STAT!B1097</f>
        <v>43901</v>
      </c>
      <c r="B1094" s="5">
        <f>TITRES_STAT!C1097</f>
        <v>0.24</v>
      </c>
      <c r="C1094" s="5">
        <f>TITRES_STAT!D1097</f>
        <v>0.24</v>
      </c>
      <c r="D1094" s="5">
        <f>TITRES_STAT!E1097</f>
        <v>5186</v>
      </c>
      <c r="E1094" s="2">
        <f t="shared" si="68"/>
        <v>3913091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0.24</v>
      </c>
      <c r="C1095" s="5">
        <f>TITRES_STAT!D1098</f>
        <v>0.24</v>
      </c>
      <c r="D1095" s="5">
        <f>TITRES_STAT!E1098</f>
        <v>5</v>
      </c>
      <c r="E1095" s="2">
        <f t="shared" si="68"/>
        <v>3913091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0.23</v>
      </c>
      <c r="C1096" s="5">
        <f>TITRES_STAT!D1099</f>
        <v>0.23</v>
      </c>
      <c r="D1096" s="5">
        <f>TITRES_STAT!E1099</f>
        <v>10</v>
      </c>
      <c r="E1096" s="2">
        <f t="shared" si="68"/>
        <v>3913081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0.22</v>
      </c>
      <c r="C1097" s="5">
        <f>TITRES_STAT!D1100</f>
        <v>0.22</v>
      </c>
      <c r="D1097" s="5">
        <f>TITRES_STAT!E1100</f>
        <v>0</v>
      </c>
      <c r="E1097" s="2">
        <f t="shared" si="68"/>
        <v>3913081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0.22</v>
      </c>
      <c r="C1098" s="5">
        <f>TITRES_STAT!D1101</f>
        <v>0.22</v>
      </c>
      <c r="D1098" s="5">
        <f>TITRES_STAT!E1101</f>
        <v>0</v>
      </c>
      <c r="E1098" s="2">
        <f t="shared" si="68"/>
        <v>3913081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0.22</v>
      </c>
      <c r="C1099" s="5">
        <f>TITRES_STAT!D1102</f>
        <v>0.22</v>
      </c>
      <c r="D1099" s="5">
        <f>TITRES_STAT!E1102</f>
        <v>0</v>
      </c>
      <c r="E1099" s="2">
        <f t="shared" si="68"/>
        <v>3913081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0.22</v>
      </c>
      <c r="C1100" s="5">
        <f>TITRES_STAT!D1103</f>
        <v>0.22</v>
      </c>
      <c r="D1100" s="5">
        <f>TITRES_STAT!E1103</f>
        <v>13542</v>
      </c>
      <c r="E1100" s="2">
        <f t="shared" si="68"/>
        <v>3913081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0.22</v>
      </c>
      <c r="C1101" s="5">
        <f>TITRES_STAT!D1104</f>
        <v>0.22</v>
      </c>
      <c r="D1101" s="5">
        <f>TITRES_STAT!E1104</f>
        <v>1000</v>
      </c>
      <c r="E1101" s="2">
        <f t="shared" si="68"/>
        <v>3913081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43914</v>
      </c>
      <c r="B1102" s="5">
        <f>TITRES_STAT!C1105</f>
        <v>0.22</v>
      </c>
      <c r="C1102" s="5">
        <f>TITRES_STAT!D1105</f>
        <v>0.22</v>
      </c>
      <c r="D1102" s="5">
        <f>TITRES_STAT!E1105</f>
        <v>46462</v>
      </c>
      <c r="E1102" s="2">
        <f t="shared" si="68"/>
        <v>3913081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0.22</v>
      </c>
      <c r="C1103" s="5">
        <f>TITRES_STAT!D1106</f>
        <v>0.22</v>
      </c>
      <c r="D1103" s="5">
        <f>TITRES_STAT!E1106</f>
        <v>3620</v>
      </c>
      <c r="E1103" s="2">
        <f t="shared" si="68"/>
        <v>3913081</v>
      </c>
      <c r="F1103" s="5" t="str">
        <f t="shared" si="71"/>
        <v>NEUTRAL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43916</v>
      </c>
      <c r="B1104" s="5">
        <f>TITRES_STAT!C1107</f>
        <v>0.22</v>
      </c>
      <c r="C1104" s="5">
        <f>TITRES_STAT!D1107</f>
        <v>0.22</v>
      </c>
      <c r="D1104" s="5">
        <f>TITRES_STAT!E1107</f>
        <v>700</v>
      </c>
      <c r="E1104" s="2">
        <f t="shared" si="68"/>
        <v>3913081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43917</v>
      </c>
      <c r="B1105" s="5">
        <f>TITRES_STAT!C1108</f>
        <v>0.22</v>
      </c>
      <c r="C1105" s="5">
        <f>TITRES_STAT!D1108</f>
        <v>0.22</v>
      </c>
      <c r="D1105" s="5">
        <f>TITRES_STAT!E1108</f>
        <v>500</v>
      </c>
      <c r="E1105" s="2">
        <f t="shared" si="68"/>
        <v>3913081</v>
      </c>
      <c r="F1105" s="5" t="str">
        <f t="shared" si="71"/>
        <v>NEUTRAL</v>
      </c>
      <c r="G1105" s="5" t="str">
        <f t="shared" si="70"/>
        <v>NEUTRAL</v>
      </c>
      <c r="H1105" s="5" t="str">
        <f t="shared" si="69"/>
        <v>NEUTRAL</v>
      </c>
    </row>
    <row r="1106" spans="1:8" ht="13.5" x14ac:dyDescent="0.25">
      <c r="A1106" s="3">
        <f>TITRES_STAT!B1109</f>
        <v>43920</v>
      </c>
      <c r="B1106" s="5">
        <f>TITRES_STAT!C1109</f>
        <v>0.22</v>
      </c>
      <c r="C1106" s="5">
        <f>TITRES_STAT!D1109</f>
        <v>0.22</v>
      </c>
      <c r="D1106" s="5">
        <f>TITRES_STAT!E1109</f>
        <v>147</v>
      </c>
      <c r="E1106" s="2">
        <f t="shared" si="68"/>
        <v>3913081</v>
      </c>
      <c r="F1106" s="5" t="str">
        <f t="shared" si="71"/>
        <v>NEUTRAL</v>
      </c>
      <c r="G1106" s="5" t="str">
        <f t="shared" si="70"/>
        <v>NEUTRAL</v>
      </c>
      <c r="H1106" s="5" t="str">
        <f t="shared" si="69"/>
        <v>NEUTRAL</v>
      </c>
    </row>
    <row r="1107" spans="1:8" ht="13.5" x14ac:dyDescent="0.25">
      <c r="A1107" s="3">
        <f>TITRES_STAT!B1110</f>
        <v>43921</v>
      </c>
      <c r="B1107" s="5">
        <f>TITRES_STAT!C1110</f>
        <v>0.22</v>
      </c>
      <c r="C1107" s="5">
        <f>TITRES_STAT!D1110</f>
        <v>0.22</v>
      </c>
      <c r="D1107" s="5">
        <f>TITRES_STAT!E1110</f>
        <v>10</v>
      </c>
      <c r="E1107" s="2">
        <f t="shared" si="68"/>
        <v>3913081</v>
      </c>
      <c r="F1107" s="5" t="str">
        <f t="shared" si="71"/>
        <v>NEUTRAL</v>
      </c>
      <c r="G1107" s="5" t="str">
        <f t="shared" si="70"/>
        <v>NEUTRAL</v>
      </c>
      <c r="H1107" s="5" t="str">
        <f t="shared" si="69"/>
        <v>NEUTRAL</v>
      </c>
    </row>
    <row r="1108" spans="1:8" ht="13.5" x14ac:dyDescent="0.25">
      <c r="A1108" s="3">
        <f>TITRES_STAT!B1111</f>
        <v>43922</v>
      </c>
      <c r="B1108" s="5">
        <f>TITRES_STAT!C1111</f>
        <v>0.22</v>
      </c>
      <c r="C1108" s="5">
        <f>TITRES_STAT!D1111</f>
        <v>0.22</v>
      </c>
      <c r="D1108" s="5">
        <f>TITRES_STAT!E1111</f>
        <v>409</v>
      </c>
      <c r="E1108" s="2">
        <f t="shared" si="68"/>
        <v>3913081</v>
      </c>
      <c r="F1108" s="5" t="str">
        <f t="shared" si="71"/>
        <v>NEUTRAL</v>
      </c>
      <c r="G1108" s="5" t="str">
        <f t="shared" si="70"/>
        <v>NEUTRAL</v>
      </c>
      <c r="H1108" s="5" t="str">
        <f t="shared" si="69"/>
        <v>NEUTRAL</v>
      </c>
    </row>
    <row r="1109" spans="1:8" ht="13.5" x14ac:dyDescent="0.25">
      <c r="A1109" s="3">
        <f>TITRES_STAT!B1112</f>
        <v>43923</v>
      </c>
      <c r="B1109" s="5">
        <f>TITRES_STAT!C1112</f>
        <v>0.22</v>
      </c>
      <c r="C1109" s="5">
        <f>TITRES_STAT!D1112</f>
        <v>0.22</v>
      </c>
      <c r="D1109" s="5">
        <f>TITRES_STAT!E1112</f>
        <v>4900</v>
      </c>
      <c r="E1109" s="2">
        <f t="shared" si="68"/>
        <v>3913081</v>
      </c>
      <c r="F1109" s="5" t="str">
        <f t="shared" si="71"/>
        <v>NEUTRAL</v>
      </c>
      <c r="G1109" s="5" t="str">
        <f t="shared" si="70"/>
        <v>NEUTRAL</v>
      </c>
      <c r="H1109" s="5" t="str">
        <f t="shared" si="69"/>
        <v>NEUTRAL</v>
      </c>
    </row>
    <row r="1110" spans="1:8" ht="13.5" x14ac:dyDescent="0.25">
      <c r="A1110" s="3">
        <f>TITRES_STAT!B1113</f>
        <v>43924</v>
      </c>
      <c r="B1110" s="5">
        <f>TITRES_STAT!C1113</f>
        <v>0.22</v>
      </c>
      <c r="C1110" s="5">
        <f>TITRES_STAT!D1113</f>
        <v>0.22</v>
      </c>
      <c r="D1110" s="5">
        <f>TITRES_STAT!E1113</f>
        <v>1020</v>
      </c>
      <c r="E1110" s="2">
        <f t="shared" si="68"/>
        <v>3913081</v>
      </c>
      <c r="F1110" s="5" t="str">
        <f t="shared" si="71"/>
        <v>NEUTRAL</v>
      </c>
      <c r="G1110" s="5" t="str">
        <f t="shared" si="70"/>
        <v>NEUTRAL</v>
      </c>
      <c r="H1110" s="5" t="str">
        <f t="shared" si="69"/>
        <v>NEUTRAL</v>
      </c>
    </row>
    <row r="1111" spans="1:8" ht="13.5" x14ac:dyDescent="0.25">
      <c r="A1111" s="3">
        <f>TITRES_STAT!B1114</f>
        <v>43927</v>
      </c>
      <c r="B1111" s="5">
        <f>TITRES_STAT!C1114</f>
        <v>0.22</v>
      </c>
      <c r="C1111" s="5">
        <f>TITRES_STAT!D1114</f>
        <v>0.22</v>
      </c>
      <c r="D1111" s="5">
        <f>TITRES_STAT!E1114</f>
        <v>10</v>
      </c>
      <c r="E1111" s="2">
        <f t="shared" si="68"/>
        <v>3913081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43928</v>
      </c>
      <c r="B1112" s="5">
        <f>TITRES_STAT!C1115</f>
        <v>0.22</v>
      </c>
      <c r="C1112" s="5">
        <f>TITRES_STAT!D1115</f>
        <v>0.22</v>
      </c>
      <c r="D1112" s="5">
        <f>TITRES_STAT!E1115</f>
        <v>1010</v>
      </c>
      <c r="E1112" s="2">
        <f t="shared" si="68"/>
        <v>3913081</v>
      </c>
      <c r="F1112" s="5" t="str">
        <f t="shared" si="71"/>
        <v>NEUTRAL</v>
      </c>
      <c r="G1112" s="5" t="str">
        <f t="shared" si="70"/>
        <v>NEUTRAL</v>
      </c>
      <c r="H1112" s="5" t="str">
        <f t="shared" si="69"/>
        <v>NEUTRAL</v>
      </c>
    </row>
    <row r="1113" spans="1:8" ht="13.5" x14ac:dyDescent="0.25">
      <c r="A1113" s="3">
        <f>TITRES_STAT!B1116</f>
        <v>43929</v>
      </c>
      <c r="B1113" s="5">
        <f>TITRES_STAT!C1116</f>
        <v>0.22</v>
      </c>
      <c r="C1113" s="5">
        <f>TITRES_STAT!D1116</f>
        <v>0.22</v>
      </c>
      <c r="D1113" s="5">
        <f>TITRES_STAT!E1116</f>
        <v>10</v>
      </c>
      <c r="E1113" s="2">
        <f t="shared" si="68"/>
        <v>3913081</v>
      </c>
      <c r="F1113" s="5" t="str">
        <f t="shared" si="71"/>
        <v>NEUTRAL</v>
      </c>
      <c r="G1113" s="5" t="str">
        <f t="shared" si="70"/>
        <v>NEUTRAL</v>
      </c>
      <c r="H1113" s="5" t="str">
        <f t="shared" si="69"/>
        <v>NEUTRAL</v>
      </c>
    </row>
    <row r="1114" spans="1:8" ht="13.5" x14ac:dyDescent="0.25">
      <c r="A1114" s="3">
        <f>TITRES_STAT!B1117</f>
        <v>43934</v>
      </c>
      <c r="B1114" s="5">
        <f>TITRES_STAT!C1117</f>
        <v>0.22</v>
      </c>
      <c r="C1114" s="5">
        <f>TITRES_STAT!D1117</f>
        <v>0.22</v>
      </c>
      <c r="D1114" s="5">
        <f>TITRES_STAT!E1117</f>
        <v>10</v>
      </c>
      <c r="E1114" s="2">
        <f t="shared" si="68"/>
        <v>3913081</v>
      </c>
      <c r="F1114" s="5" t="str">
        <f t="shared" si="71"/>
        <v>NEUTRAL</v>
      </c>
      <c r="G1114" s="5" t="str">
        <f t="shared" si="70"/>
        <v>NEUTRAL</v>
      </c>
      <c r="H1114" s="5" t="str">
        <f t="shared" si="69"/>
        <v>NEUTRAL</v>
      </c>
    </row>
    <row r="1115" spans="1:8" ht="13.5" x14ac:dyDescent="0.25">
      <c r="A1115" s="3">
        <f>TITRES_STAT!B1118</f>
        <v>43935</v>
      </c>
      <c r="B1115" s="5">
        <f>TITRES_STAT!C1118</f>
        <v>0.22</v>
      </c>
      <c r="C1115" s="5">
        <f>TITRES_STAT!D1118</f>
        <v>0.22</v>
      </c>
      <c r="D1115" s="5">
        <f>TITRES_STAT!E1118</f>
        <v>10</v>
      </c>
      <c r="E1115" s="2">
        <f t="shared" si="68"/>
        <v>3913081</v>
      </c>
      <c r="F1115" s="5" t="str">
        <f t="shared" si="71"/>
        <v>NEUTRAL</v>
      </c>
      <c r="G1115" s="5" t="str">
        <f t="shared" si="70"/>
        <v>NEUTRAL</v>
      </c>
      <c r="H1115" s="5" t="str">
        <f t="shared" si="69"/>
        <v>NEUTRAL</v>
      </c>
    </row>
    <row r="1116" spans="1:8" ht="13.5" x14ac:dyDescent="0.25">
      <c r="A1116" s="3">
        <f>TITRES_STAT!B1119</f>
        <v>43936</v>
      </c>
      <c r="B1116" s="5">
        <f>TITRES_STAT!C1119</f>
        <v>0.22</v>
      </c>
      <c r="C1116" s="5">
        <f>TITRES_STAT!D1119</f>
        <v>0.22</v>
      </c>
      <c r="D1116" s="5">
        <f>TITRES_STAT!E1119</f>
        <v>10</v>
      </c>
      <c r="E1116" s="2">
        <f t="shared" si="68"/>
        <v>3913081</v>
      </c>
      <c r="F1116" s="5" t="str">
        <f t="shared" si="71"/>
        <v>NEUTRAL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43937</v>
      </c>
      <c r="B1117" s="5">
        <f>TITRES_STAT!C1120</f>
        <v>0.22</v>
      </c>
      <c r="C1117" s="5">
        <f>TITRES_STAT!D1120</f>
        <v>0.22</v>
      </c>
      <c r="D1117" s="5">
        <f>TITRES_STAT!E1120</f>
        <v>10</v>
      </c>
      <c r="E1117" s="2">
        <f t="shared" si="68"/>
        <v>3913081</v>
      </c>
      <c r="F1117" s="5" t="str">
        <f t="shared" si="71"/>
        <v>NEUTRAL</v>
      </c>
      <c r="G1117" s="5" t="str">
        <f t="shared" si="70"/>
        <v>NEUTRAL</v>
      </c>
      <c r="H1117" s="5" t="str">
        <f t="shared" si="69"/>
        <v>NEUTRAL</v>
      </c>
    </row>
    <row r="1118" spans="1:8" ht="13.5" x14ac:dyDescent="0.25">
      <c r="A1118" s="3">
        <f>TITRES_STAT!B1121</f>
        <v>43938</v>
      </c>
      <c r="B1118" s="5">
        <f>TITRES_STAT!C1121</f>
        <v>0.22</v>
      </c>
      <c r="C1118" s="5">
        <f>TITRES_STAT!D1121</f>
        <v>0.22</v>
      </c>
      <c r="D1118" s="5">
        <f>TITRES_STAT!E1121</f>
        <v>917</v>
      </c>
      <c r="E1118" s="2">
        <f t="shared" si="68"/>
        <v>3913081</v>
      </c>
      <c r="F1118" s="5" t="str">
        <f t="shared" si="71"/>
        <v>NEUTRAL</v>
      </c>
      <c r="G1118" s="5" t="str">
        <f t="shared" si="70"/>
        <v>NEUTRAL</v>
      </c>
      <c r="H1118" s="5" t="str">
        <f t="shared" si="69"/>
        <v>NEUTRAL</v>
      </c>
    </row>
    <row r="1119" spans="1:8" ht="13.5" x14ac:dyDescent="0.25">
      <c r="A1119" s="3">
        <f>TITRES_STAT!B1122</f>
        <v>43941</v>
      </c>
      <c r="B1119" s="5">
        <f>TITRES_STAT!C1122</f>
        <v>0.22</v>
      </c>
      <c r="C1119" s="5">
        <f>TITRES_STAT!D1122</f>
        <v>0.22</v>
      </c>
      <c r="D1119" s="5">
        <f>TITRES_STAT!E1122</f>
        <v>0</v>
      </c>
      <c r="E1119" s="2">
        <f t="shared" si="68"/>
        <v>3913081</v>
      </c>
      <c r="F1119" s="5" t="str">
        <f t="shared" si="71"/>
        <v>NEUTRAL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0.22</v>
      </c>
      <c r="C1120" s="5">
        <f>TITRES_STAT!D1123</f>
        <v>0.22</v>
      </c>
      <c r="D1120" s="5">
        <f>TITRES_STAT!E1123</f>
        <v>7725</v>
      </c>
      <c r="E1120" s="2">
        <f t="shared" si="68"/>
        <v>3913081</v>
      </c>
      <c r="F1120" s="5" t="str">
        <f t="shared" si="71"/>
        <v>NEUTRAL</v>
      </c>
      <c r="G1120" s="5" t="str">
        <f t="shared" si="70"/>
        <v>NEUTRAL</v>
      </c>
      <c r="H1120" s="5" t="str">
        <f t="shared" si="69"/>
        <v>NEUTRAL</v>
      </c>
    </row>
    <row r="1121" spans="1:8" ht="13.5" x14ac:dyDescent="0.25">
      <c r="A1121" s="3">
        <f>TITRES_STAT!B1124</f>
        <v>43943</v>
      </c>
      <c r="B1121" s="5">
        <f>TITRES_STAT!C1124</f>
        <v>0.22</v>
      </c>
      <c r="C1121" s="5">
        <f>TITRES_STAT!D1124</f>
        <v>0.22</v>
      </c>
      <c r="D1121" s="5">
        <f>TITRES_STAT!E1124</f>
        <v>10</v>
      </c>
      <c r="E1121" s="2">
        <f t="shared" si="68"/>
        <v>3913081</v>
      </c>
      <c r="F1121" s="5" t="str">
        <f t="shared" si="71"/>
        <v>NEUTRAL</v>
      </c>
      <c r="G1121" s="5" t="str">
        <f t="shared" si="70"/>
        <v>NEUTRAL</v>
      </c>
      <c r="H1121" s="5" t="str">
        <f t="shared" si="69"/>
        <v>NEUTRAL</v>
      </c>
    </row>
    <row r="1122" spans="1:8" ht="13.5" x14ac:dyDescent="0.25">
      <c r="A1122" s="3">
        <f>TITRES_STAT!B1125</f>
        <v>43944</v>
      </c>
      <c r="B1122" s="5">
        <f>TITRES_STAT!C1125</f>
        <v>0.22</v>
      </c>
      <c r="C1122" s="5">
        <f>TITRES_STAT!D1125</f>
        <v>0.22</v>
      </c>
      <c r="D1122" s="5">
        <f>TITRES_STAT!E1125</f>
        <v>10</v>
      </c>
      <c r="E1122" s="2">
        <f t="shared" si="68"/>
        <v>3913081</v>
      </c>
      <c r="F1122" s="5" t="str">
        <f t="shared" si="71"/>
        <v>NEUTRAL</v>
      </c>
      <c r="G1122" s="5" t="str">
        <f t="shared" si="70"/>
        <v>NEUTRAL</v>
      </c>
      <c r="H1122" s="5" t="str">
        <f t="shared" si="69"/>
        <v>NEUTRAL</v>
      </c>
    </row>
    <row r="1123" spans="1:8" ht="13.5" x14ac:dyDescent="0.25">
      <c r="A1123" s="3">
        <f>TITRES_STAT!B1126</f>
        <v>43945</v>
      </c>
      <c r="B1123" s="5">
        <f>TITRES_STAT!C1126</f>
        <v>0.22</v>
      </c>
      <c r="C1123" s="5">
        <f>TITRES_STAT!D1126</f>
        <v>0.22</v>
      </c>
      <c r="D1123" s="5">
        <f>TITRES_STAT!E1126</f>
        <v>0</v>
      </c>
      <c r="E1123" s="2">
        <f t="shared" si="68"/>
        <v>3913081</v>
      </c>
      <c r="F1123" s="5" t="str">
        <f t="shared" si="71"/>
        <v>NEUTRAL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0.22</v>
      </c>
      <c r="C1124" s="5">
        <f>TITRES_STAT!D1127</f>
        <v>0.22</v>
      </c>
      <c r="D1124" s="5">
        <f>TITRES_STAT!E1127</f>
        <v>0</v>
      </c>
      <c r="E1124" s="2">
        <f t="shared" si="68"/>
        <v>3913081</v>
      </c>
      <c r="F1124" s="5" t="str">
        <f t="shared" si="71"/>
        <v>NEUTRAL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43949</v>
      </c>
      <c r="B1125" s="5">
        <f>TITRES_STAT!C1128</f>
        <v>0.22</v>
      </c>
      <c r="C1125" s="5">
        <f>TITRES_STAT!D1128</f>
        <v>0.22</v>
      </c>
      <c r="D1125" s="5">
        <f>TITRES_STAT!E1128</f>
        <v>10</v>
      </c>
      <c r="E1125" s="2">
        <f t="shared" si="68"/>
        <v>3913081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43950</v>
      </c>
      <c r="B1126" s="5">
        <f>TITRES_STAT!C1129</f>
        <v>0.22</v>
      </c>
      <c r="C1126" s="5">
        <f>TITRES_STAT!D1129</f>
        <v>0.22</v>
      </c>
      <c r="D1126" s="5">
        <f>TITRES_STAT!E1129</f>
        <v>10</v>
      </c>
      <c r="E1126" s="2">
        <f t="shared" si="68"/>
        <v>3913081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43951</v>
      </c>
      <c r="B1127" s="5">
        <f>TITRES_STAT!C1130</f>
        <v>0.22</v>
      </c>
      <c r="C1127" s="5">
        <f>TITRES_STAT!D1130</f>
        <v>0.22</v>
      </c>
      <c r="D1127" s="5">
        <f>TITRES_STAT!E1130</f>
        <v>1110</v>
      </c>
      <c r="E1127" s="2">
        <f t="shared" si="68"/>
        <v>3913081</v>
      </c>
      <c r="F1127" s="5" t="str">
        <f t="shared" si="71"/>
        <v>NEUTRAL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43955</v>
      </c>
      <c r="B1128" s="5">
        <f>TITRES_STAT!C1131</f>
        <v>0.22</v>
      </c>
      <c r="C1128" s="5">
        <f>TITRES_STAT!D1131</f>
        <v>0.22</v>
      </c>
      <c r="D1128" s="5">
        <f>TITRES_STAT!E1131</f>
        <v>10</v>
      </c>
      <c r="E1128" s="2">
        <f t="shared" si="68"/>
        <v>3913081</v>
      </c>
      <c r="F1128" s="5" t="str">
        <f t="shared" si="71"/>
        <v>NEUTRAL</v>
      </c>
      <c r="G1128" s="5" t="str">
        <f t="shared" si="70"/>
        <v>NEUTRAL</v>
      </c>
      <c r="H1128" s="5" t="str">
        <f t="shared" si="69"/>
        <v>NEUTRAL</v>
      </c>
    </row>
    <row r="1129" spans="1:8" ht="13.5" x14ac:dyDescent="0.25">
      <c r="A1129" s="3">
        <f>TITRES_STAT!B1132</f>
        <v>43956</v>
      </c>
      <c r="B1129" s="5">
        <f>TITRES_STAT!C1132</f>
        <v>0.22</v>
      </c>
      <c r="C1129" s="5">
        <f>TITRES_STAT!D1132</f>
        <v>0.22</v>
      </c>
      <c r="D1129" s="5">
        <f>TITRES_STAT!E1132</f>
        <v>0</v>
      </c>
      <c r="E1129" s="2">
        <f t="shared" si="68"/>
        <v>3913081</v>
      </c>
      <c r="F1129" s="5" t="str">
        <f t="shared" si="71"/>
        <v>NEUTRAL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43957</v>
      </c>
      <c r="B1130" s="5">
        <f>TITRES_STAT!C1133</f>
        <v>0.22</v>
      </c>
      <c r="C1130" s="5">
        <f>TITRES_STAT!D1133</f>
        <v>0.22</v>
      </c>
      <c r="D1130" s="5">
        <f>TITRES_STAT!E1133</f>
        <v>10</v>
      </c>
      <c r="E1130" s="2">
        <f t="shared" si="68"/>
        <v>3913081</v>
      </c>
      <c r="F1130" s="5" t="str">
        <f t="shared" si="71"/>
        <v>NEUTRAL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43958</v>
      </c>
      <c r="B1131" s="5">
        <f>TITRES_STAT!C1134</f>
        <v>0.22</v>
      </c>
      <c r="C1131" s="5">
        <f>TITRES_STAT!D1134</f>
        <v>0.22</v>
      </c>
      <c r="D1131" s="5">
        <f>TITRES_STAT!E1134</f>
        <v>18</v>
      </c>
      <c r="E1131" s="2">
        <f t="shared" si="68"/>
        <v>3913081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0.22</v>
      </c>
      <c r="C1132" s="5">
        <f>TITRES_STAT!D1135</f>
        <v>0.22</v>
      </c>
      <c r="D1132" s="5">
        <f>TITRES_STAT!E1135</f>
        <v>66</v>
      </c>
      <c r="E1132" s="2">
        <f t="shared" si="68"/>
        <v>3913081</v>
      </c>
      <c r="F1132" s="5" t="str">
        <f t="shared" si="71"/>
        <v>NEUTRAL</v>
      </c>
      <c r="G1132" s="5" t="str">
        <f t="shared" si="70"/>
        <v>NEUTRAL</v>
      </c>
      <c r="H1132" s="5" t="str">
        <f t="shared" si="69"/>
        <v>NEUTRAL</v>
      </c>
    </row>
    <row r="1133" spans="1:8" ht="13.5" x14ac:dyDescent="0.25">
      <c r="A1133" s="3">
        <f>TITRES_STAT!B1136</f>
        <v>43962</v>
      </c>
      <c r="B1133" s="5">
        <f>TITRES_STAT!C1136</f>
        <v>0.22</v>
      </c>
      <c r="C1133" s="5">
        <f>TITRES_STAT!D1136</f>
        <v>0.22</v>
      </c>
      <c r="D1133" s="5">
        <f>TITRES_STAT!E1136</f>
        <v>10</v>
      </c>
      <c r="E1133" s="2">
        <f t="shared" si="68"/>
        <v>3913081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0.22</v>
      </c>
      <c r="C1134" s="5">
        <f>TITRES_STAT!D1137</f>
        <v>0.22</v>
      </c>
      <c r="D1134" s="5">
        <f>TITRES_STAT!E1137</f>
        <v>22033</v>
      </c>
      <c r="E1134" s="2">
        <f t="shared" si="68"/>
        <v>3913081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0.22</v>
      </c>
      <c r="C1135" s="5">
        <f>TITRES_STAT!D1138</f>
        <v>0.22</v>
      </c>
      <c r="D1135" s="5">
        <f>TITRES_STAT!E1138</f>
        <v>12672</v>
      </c>
      <c r="E1135" s="2">
        <f t="shared" si="68"/>
        <v>3913081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0.22</v>
      </c>
      <c r="C1136" s="5">
        <f>TITRES_STAT!D1139</f>
        <v>0.22</v>
      </c>
      <c r="D1136" s="5">
        <f>TITRES_STAT!E1139</f>
        <v>1102</v>
      </c>
      <c r="E1136" s="2">
        <f t="shared" si="68"/>
        <v>3913081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0.22</v>
      </c>
      <c r="C1137" s="5">
        <f>TITRES_STAT!D1140</f>
        <v>0.22</v>
      </c>
      <c r="D1137" s="5">
        <f>TITRES_STAT!E1140</f>
        <v>210</v>
      </c>
      <c r="E1137" s="2">
        <f t="shared" si="68"/>
        <v>3913081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43969</v>
      </c>
      <c r="B1138" s="5">
        <f>TITRES_STAT!C1141</f>
        <v>0.22</v>
      </c>
      <c r="C1138" s="5">
        <f>TITRES_STAT!D1141</f>
        <v>0.22</v>
      </c>
      <c r="D1138" s="5">
        <f>TITRES_STAT!E1141</f>
        <v>1200</v>
      </c>
      <c r="E1138" s="2">
        <f t="shared" si="68"/>
        <v>3913081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43970</v>
      </c>
      <c r="B1139" s="5">
        <f>TITRES_STAT!C1142</f>
        <v>0.22</v>
      </c>
      <c r="C1139" s="5">
        <f>TITRES_STAT!D1142</f>
        <v>0.22</v>
      </c>
      <c r="D1139" s="5">
        <f>TITRES_STAT!E1142</f>
        <v>0</v>
      </c>
      <c r="E1139" s="2">
        <f t="shared" si="68"/>
        <v>3913081</v>
      </c>
      <c r="F1139" s="5" t="str">
        <f t="shared" si="71"/>
        <v>NEUTRAL</v>
      </c>
      <c r="G1139" s="5" t="str">
        <f t="shared" si="70"/>
        <v>NEUTRAL</v>
      </c>
      <c r="H1139" s="5" t="str">
        <f t="shared" si="69"/>
        <v>NEUTRAL</v>
      </c>
    </row>
    <row r="1140" spans="1:8" ht="13.5" x14ac:dyDescent="0.25">
      <c r="A1140" s="3">
        <f>TITRES_STAT!B1143</f>
        <v>43971</v>
      </c>
      <c r="B1140" s="5">
        <f>TITRES_STAT!C1143</f>
        <v>0.22</v>
      </c>
      <c r="C1140" s="5">
        <f>TITRES_STAT!D1143</f>
        <v>0.22</v>
      </c>
      <c r="D1140" s="5">
        <f>TITRES_STAT!E1143</f>
        <v>0</v>
      </c>
      <c r="E1140" s="2">
        <f t="shared" si="68"/>
        <v>3913081</v>
      </c>
      <c r="F1140" s="5" t="str">
        <f t="shared" si="71"/>
        <v>NEUTRAL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43972</v>
      </c>
      <c r="B1141" s="5">
        <f>TITRES_STAT!C1144</f>
        <v>0.22</v>
      </c>
      <c r="C1141" s="5">
        <f>TITRES_STAT!D1144</f>
        <v>0.22</v>
      </c>
      <c r="D1141" s="5">
        <f>TITRES_STAT!E1144</f>
        <v>0</v>
      </c>
      <c r="E1141" s="2">
        <f t="shared" si="68"/>
        <v>3913081</v>
      </c>
      <c r="F1141" s="5" t="str">
        <f t="shared" si="71"/>
        <v>NEUTRAL</v>
      </c>
      <c r="G1141" s="5" t="str">
        <f t="shared" si="70"/>
        <v>NEUTRAL</v>
      </c>
      <c r="H1141" s="5" t="str">
        <f t="shared" si="69"/>
        <v>NEUTRAL</v>
      </c>
    </row>
    <row r="1142" spans="1:8" ht="13.5" x14ac:dyDescent="0.25">
      <c r="A1142" s="3">
        <f>TITRES_STAT!B1145</f>
        <v>43973</v>
      </c>
      <c r="B1142" s="5">
        <f>TITRES_STAT!C1145</f>
        <v>0.22</v>
      </c>
      <c r="C1142" s="5">
        <f>TITRES_STAT!D1145</f>
        <v>0.22</v>
      </c>
      <c r="D1142" s="5">
        <f>TITRES_STAT!E1145</f>
        <v>0</v>
      </c>
      <c r="E1142" s="2">
        <f t="shared" si="68"/>
        <v>3913081</v>
      </c>
      <c r="F1142" s="5" t="str">
        <f t="shared" si="71"/>
        <v>NEUTRAL</v>
      </c>
      <c r="G1142" s="5" t="str">
        <f t="shared" si="70"/>
        <v>NEUTRAL</v>
      </c>
      <c r="H1142" s="5" t="str">
        <f t="shared" si="69"/>
        <v>NEUTRAL</v>
      </c>
    </row>
    <row r="1143" spans="1:8" ht="13.5" x14ac:dyDescent="0.25">
      <c r="A1143" s="3">
        <f>TITRES_STAT!B1146</f>
        <v>43977</v>
      </c>
      <c r="B1143" s="5">
        <f>TITRES_STAT!C1146</f>
        <v>0.22</v>
      </c>
      <c r="C1143" s="5">
        <f>TITRES_STAT!D1146</f>
        <v>0.22</v>
      </c>
      <c r="D1143" s="5">
        <f>TITRES_STAT!E1146</f>
        <v>110</v>
      </c>
      <c r="E1143" s="2">
        <f t="shared" si="68"/>
        <v>3913081</v>
      </c>
      <c r="F1143" s="5" t="str">
        <f t="shared" si="71"/>
        <v>NEUTRAL</v>
      </c>
      <c r="G1143" s="5" t="str">
        <f t="shared" si="70"/>
        <v>NEUTRAL</v>
      </c>
      <c r="H1143" s="5" t="str">
        <f t="shared" si="69"/>
        <v>NEUTRAL</v>
      </c>
    </row>
    <row r="1144" spans="1:8" ht="13.5" x14ac:dyDescent="0.25">
      <c r="A1144" s="3">
        <f>TITRES_STAT!B1147</f>
        <v>43978</v>
      </c>
      <c r="B1144" s="5">
        <f>TITRES_STAT!C1147</f>
        <v>0.22</v>
      </c>
      <c r="C1144" s="5">
        <f>TITRES_STAT!D1147</f>
        <v>0.22</v>
      </c>
      <c r="D1144" s="5">
        <f>TITRES_STAT!E1147</f>
        <v>10</v>
      </c>
      <c r="E1144" s="2">
        <f t="shared" si="68"/>
        <v>3913081</v>
      </c>
      <c r="F1144" s="5" t="str">
        <f t="shared" si="71"/>
        <v>NEUTRAL</v>
      </c>
      <c r="G1144" s="5" t="str">
        <f t="shared" si="70"/>
        <v>NEUTRAL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0.22</v>
      </c>
      <c r="C1145" s="5">
        <f>TITRES_STAT!D1148</f>
        <v>0.22</v>
      </c>
      <c r="D1145" s="5">
        <f>TITRES_STAT!E1148</f>
        <v>10</v>
      </c>
      <c r="E1145" s="2">
        <f t="shared" si="68"/>
        <v>3913081</v>
      </c>
      <c r="F1145" s="5" t="str">
        <f t="shared" si="71"/>
        <v>NEUTRAL</v>
      </c>
      <c r="G1145" s="5" t="str">
        <f t="shared" si="70"/>
        <v>NEUTRAL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0.22</v>
      </c>
      <c r="C1146" s="5">
        <f>TITRES_STAT!D1149</f>
        <v>0.22</v>
      </c>
      <c r="D1146" s="5">
        <f>TITRES_STAT!E1149</f>
        <v>6005</v>
      </c>
      <c r="E1146" s="2">
        <f t="shared" si="68"/>
        <v>3913081</v>
      </c>
      <c r="F1146" s="5" t="str">
        <f t="shared" si="71"/>
        <v>NEUTRAL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0.22</v>
      </c>
      <c r="C1147" s="5">
        <f>TITRES_STAT!D1150</f>
        <v>0.22</v>
      </c>
      <c r="D1147" s="5">
        <f>TITRES_STAT!E1150</f>
        <v>507</v>
      </c>
      <c r="E1147" s="2">
        <f t="shared" si="68"/>
        <v>3913081</v>
      </c>
      <c r="F1147" s="5" t="str">
        <f t="shared" si="71"/>
        <v>NEUTRAL</v>
      </c>
      <c r="G1147" s="5" t="str">
        <f t="shared" si="70"/>
        <v>NEUTRAL</v>
      </c>
      <c r="H1147" s="5" t="str">
        <f t="shared" si="69"/>
        <v>NEUTRAL</v>
      </c>
    </row>
    <row r="1148" spans="1:8" ht="13.5" x14ac:dyDescent="0.25">
      <c r="A1148" s="3">
        <f>TITRES_STAT!B1151</f>
        <v>43984</v>
      </c>
      <c r="B1148" s="5">
        <f>TITRES_STAT!C1151</f>
        <v>0.22</v>
      </c>
      <c r="C1148" s="5">
        <f>TITRES_STAT!D1151</f>
        <v>0.22</v>
      </c>
      <c r="D1148" s="5">
        <f>TITRES_STAT!E1151</f>
        <v>26029</v>
      </c>
      <c r="E1148" s="2">
        <f t="shared" si="68"/>
        <v>3913081</v>
      </c>
      <c r="F1148" s="5" t="str">
        <f t="shared" si="71"/>
        <v>NEUTRAL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43985</v>
      </c>
      <c r="B1149" s="5">
        <f>TITRES_STAT!C1152</f>
        <v>0.22</v>
      </c>
      <c r="C1149" s="5">
        <f>TITRES_STAT!D1152</f>
        <v>0.22</v>
      </c>
      <c r="D1149" s="5">
        <f>TITRES_STAT!E1152</f>
        <v>5</v>
      </c>
      <c r="E1149" s="2">
        <f t="shared" si="68"/>
        <v>3913081</v>
      </c>
      <c r="F1149" s="5" t="str">
        <f t="shared" si="71"/>
        <v>NEUTRAL</v>
      </c>
      <c r="G1149" s="5" t="str">
        <f t="shared" si="70"/>
        <v>NEUTRAL</v>
      </c>
      <c r="H1149" s="5" t="str">
        <f t="shared" si="69"/>
        <v>NEUTRAL</v>
      </c>
    </row>
    <row r="1150" spans="1:8" ht="13.5" x14ac:dyDescent="0.25">
      <c r="A1150" s="3">
        <f>TITRES_STAT!B1153</f>
        <v>43986</v>
      </c>
      <c r="B1150" s="5">
        <f>TITRES_STAT!C1153</f>
        <v>0.22</v>
      </c>
      <c r="C1150" s="5">
        <f>TITRES_STAT!D1153</f>
        <v>0.22</v>
      </c>
      <c r="D1150" s="5">
        <f>TITRES_STAT!E1153</f>
        <v>0</v>
      </c>
      <c r="E1150" s="2">
        <f t="shared" si="68"/>
        <v>3913081</v>
      </c>
      <c r="F1150" s="5" t="str">
        <f t="shared" si="71"/>
        <v>NEUTRAL</v>
      </c>
      <c r="G1150" s="5" t="str">
        <f t="shared" si="70"/>
        <v>NEUTRAL</v>
      </c>
      <c r="H1150" s="5" t="str">
        <f t="shared" si="69"/>
        <v>NEUTRAL</v>
      </c>
    </row>
    <row r="1151" spans="1:8" ht="13.5" x14ac:dyDescent="0.25">
      <c r="A1151" s="3">
        <f>TITRES_STAT!B1154</f>
        <v>43987</v>
      </c>
      <c r="B1151" s="5">
        <f>TITRES_STAT!C1154</f>
        <v>0.22</v>
      </c>
      <c r="C1151" s="5">
        <f>TITRES_STAT!D1154</f>
        <v>0.22</v>
      </c>
      <c r="D1151" s="5">
        <f>TITRES_STAT!E1154</f>
        <v>0</v>
      </c>
      <c r="E1151" s="2">
        <f t="shared" si="68"/>
        <v>3913081</v>
      </c>
      <c r="F1151" s="5" t="str">
        <f t="shared" si="71"/>
        <v>NEUTRAL</v>
      </c>
      <c r="G1151" s="5" t="str">
        <f t="shared" si="70"/>
        <v>NEUTRAL</v>
      </c>
      <c r="H1151" s="5" t="str">
        <f t="shared" si="69"/>
        <v>NEUTRAL</v>
      </c>
    </row>
    <row r="1152" spans="1:8" ht="13.5" x14ac:dyDescent="0.25">
      <c r="A1152" s="3">
        <f>TITRES_STAT!B1155</f>
        <v>43990</v>
      </c>
      <c r="B1152" s="5">
        <f>TITRES_STAT!C1155</f>
        <v>0.22</v>
      </c>
      <c r="C1152" s="5">
        <f>TITRES_STAT!D1155</f>
        <v>0.22</v>
      </c>
      <c r="D1152" s="5">
        <f>TITRES_STAT!E1155</f>
        <v>0</v>
      </c>
      <c r="E1152" s="2">
        <f t="shared" si="68"/>
        <v>3913081</v>
      </c>
      <c r="F1152" s="5" t="str">
        <f t="shared" si="71"/>
        <v>NEUTRAL</v>
      </c>
      <c r="G1152" s="5" t="str">
        <f t="shared" si="70"/>
        <v>NEUTRAL</v>
      </c>
      <c r="H1152" s="5" t="str">
        <f t="shared" si="69"/>
        <v>NEUTRAL</v>
      </c>
    </row>
    <row r="1153" spans="1:8" ht="13.5" x14ac:dyDescent="0.25">
      <c r="A1153" s="3">
        <f>TITRES_STAT!B1156</f>
        <v>43991</v>
      </c>
      <c r="B1153" s="5">
        <f>TITRES_STAT!C1156</f>
        <v>0.22</v>
      </c>
      <c r="C1153" s="5">
        <f>TITRES_STAT!D1156</f>
        <v>0.22</v>
      </c>
      <c r="D1153" s="5">
        <f>TITRES_STAT!E1156</f>
        <v>0</v>
      </c>
      <c r="E1153" s="2">
        <f t="shared" si="68"/>
        <v>3913081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0.22</v>
      </c>
      <c r="C1154" s="5">
        <f>TITRES_STAT!D1157</f>
        <v>0.22</v>
      </c>
      <c r="D1154" s="5">
        <f>TITRES_STAT!E1157</f>
        <v>0</v>
      </c>
      <c r="E1154" s="2">
        <f t="shared" si="68"/>
        <v>3913081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0.23</v>
      </c>
      <c r="C1155" s="5">
        <f>TITRES_STAT!D1158</f>
        <v>0.23</v>
      </c>
      <c r="D1155" s="5">
        <f>TITRES_STAT!E1158</f>
        <v>82816</v>
      </c>
      <c r="E1155" s="2">
        <f t="shared" si="68"/>
        <v>3995897</v>
      </c>
      <c r="F1155" s="5" t="str">
        <f t="shared" si="71"/>
        <v>BULLISH</v>
      </c>
      <c r="G1155" s="5" t="str">
        <f t="shared" si="70"/>
        <v>STRONG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0.24</v>
      </c>
      <c r="C1156" s="5">
        <f>TITRES_STAT!D1159</f>
        <v>0.24</v>
      </c>
      <c r="D1156" s="5">
        <f>TITRES_STAT!E1159</f>
        <v>94180</v>
      </c>
      <c r="E1156" s="2">
        <f t="shared" ref="E1156:E1219" si="72">IF(B1156&gt;B1155, E1155+D1156, IF(B1156&lt;B1155, E1155-D1156, E1155))</f>
        <v>4090077</v>
      </c>
      <c r="F1156" s="5" t="str">
        <f t="shared" si="71"/>
        <v>BULLISH</v>
      </c>
      <c r="G1156" s="5" t="str">
        <f t="shared" si="70"/>
        <v>STRONG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0.25</v>
      </c>
      <c r="C1157" s="5">
        <f>TITRES_STAT!D1160</f>
        <v>0.25</v>
      </c>
      <c r="D1157" s="5">
        <f>TITRES_STAT!E1160</f>
        <v>110307</v>
      </c>
      <c r="E1157" s="2">
        <f t="shared" si="72"/>
        <v>4200384</v>
      </c>
      <c r="F1157" s="5" t="str">
        <f t="shared" si="71"/>
        <v>BULLISH</v>
      </c>
      <c r="G1157" s="5" t="str">
        <f t="shared" si="70"/>
        <v>STRONG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0.24</v>
      </c>
      <c r="C1158" s="5">
        <f>TITRES_STAT!D1161</f>
        <v>0.24</v>
      </c>
      <c r="D1158" s="5">
        <f>TITRES_STAT!E1161</f>
        <v>194048</v>
      </c>
      <c r="E1158" s="2">
        <f t="shared" si="72"/>
        <v>4006336</v>
      </c>
      <c r="F1158" s="5" t="str">
        <f t="shared" si="71"/>
        <v>BULLISH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0.23</v>
      </c>
      <c r="C1159" s="5">
        <f>TITRES_STAT!D1162</f>
        <v>0.23</v>
      </c>
      <c r="D1159" s="5">
        <f>TITRES_STAT!E1162</f>
        <v>86804</v>
      </c>
      <c r="E1159" s="2">
        <f t="shared" si="72"/>
        <v>3919532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0.23</v>
      </c>
      <c r="C1160" s="5">
        <f>TITRES_STAT!D1163</f>
        <v>0.23</v>
      </c>
      <c r="D1160" s="5">
        <f>TITRES_STAT!E1163</f>
        <v>30050</v>
      </c>
      <c r="E1160" s="2">
        <f t="shared" si="72"/>
        <v>3919532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NEUTRAL</v>
      </c>
    </row>
    <row r="1161" spans="1:8" ht="13.5" x14ac:dyDescent="0.25">
      <c r="A1161" s="3">
        <f>TITRES_STAT!B1164</f>
        <v>44001</v>
      </c>
      <c r="B1161" s="5">
        <f>TITRES_STAT!C1164</f>
        <v>0.23</v>
      </c>
      <c r="C1161" s="5">
        <f>TITRES_STAT!D1164</f>
        <v>0.23</v>
      </c>
      <c r="D1161" s="5">
        <f>TITRES_STAT!E1164</f>
        <v>82520</v>
      </c>
      <c r="E1161" s="2">
        <f t="shared" si="72"/>
        <v>3919532</v>
      </c>
      <c r="F1161" s="5" t="str">
        <f t="shared" si="75"/>
        <v>BEARISH</v>
      </c>
      <c r="G1161" s="5" t="str">
        <f t="shared" si="74"/>
        <v>WEAK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0.23</v>
      </c>
      <c r="C1162" s="5">
        <f>TITRES_STAT!D1165</f>
        <v>0.23</v>
      </c>
      <c r="D1162" s="5">
        <f>TITRES_STAT!E1165</f>
        <v>63536</v>
      </c>
      <c r="E1162" s="2">
        <f t="shared" si="72"/>
        <v>3919532</v>
      </c>
      <c r="F1162" s="5" t="str">
        <f t="shared" si="75"/>
        <v>BEARISH</v>
      </c>
      <c r="G1162" s="5" t="str">
        <f t="shared" si="74"/>
        <v>WEAK</v>
      </c>
      <c r="H1162" s="5" t="str">
        <f t="shared" si="73"/>
        <v>CONFIRMED BEARISH</v>
      </c>
    </row>
    <row r="1163" spans="1:8" ht="13.5" x14ac:dyDescent="0.25">
      <c r="A1163" s="3">
        <f>TITRES_STAT!B1166</f>
        <v>44005</v>
      </c>
      <c r="B1163" s="5">
        <f>TITRES_STAT!C1166</f>
        <v>0.23</v>
      </c>
      <c r="C1163" s="5">
        <f>TITRES_STAT!D1166</f>
        <v>0.23</v>
      </c>
      <c r="D1163" s="5">
        <f>TITRES_STAT!E1166</f>
        <v>56102</v>
      </c>
      <c r="E1163" s="2">
        <f t="shared" si="72"/>
        <v>3919532</v>
      </c>
      <c r="F1163" s="5" t="str">
        <f t="shared" si="75"/>
        <v>BEARISH</v>
      </c>
      <c r="G1163" s="5" t="str">
        <f t="shared" si="74"/>
        <v>WEAK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0.23</v>
      </c>
      <c r="C1164" s="5">
        <f>TITRES_STAT!D1167</f>
        <v>0.23</v>
      </c>
      <c r="D1164" s="5">
        <f>TITRES_STAT!E1167</f>
        <v>54266</v>
      </c>
      <c r="E1164" s="2">
        <f t="shared" si="72"/>
        <v>3919532</v>
      </c>
      <c r="F1164" s="5" t="str">
        <f t="shared" si="75"/>
        <v>NEUTRAL</v>
      </c>
      <c r="G1164" s="5" t="str">
        <f t="shared" si="74"/>
        <v>NEUTRAL</v>
      </c>
      <c r="H1164" s="5" t="str">
        <f t="shared" si="73"/>
        <v>NEUTRAL</v>
      </c>
    </row>
    <row r="1165" spans="1:8" ht="13.5" x14ac:dyDescent="0.25">
      <c r="A1165" s="3">
        <f>TITRES_STAT!B1168</f>
        <v>44007</v>
      </c>
      <c r="B1165" s="5">
        <f>TITRES_STAT!C1168</f>
        <v>0.22</v>
      </c>
      <c r="C1165" s="5">
        <f>TITRES_STAT!D1168</f>
        <v>0.22</v>
      </c>
      <c r="D1165" s="5">
        <f>TITRES_STAT!E1168</f>
        <v>22820</v>
      </c>
      <c r="E1165" s="2">
        <f t="shared" si="72"/>
        <v>3896712</v>
      </c>
      <c r="F1165" s="5" t="str">
        <f t="shared" si="75"/>
        <v>BEARISH</v>
      </c>
      <c r="G1165" s="5" t="str">
        <f t="shared" si="74"/>
        <v>NEUTRAL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0.22</v>
      </c>
      <c r="C1166" s="5">
        <f>TITRES_STAT!D1169</f>
        <v>0.22</v>
      </c>
      <c r="D1166" s="5">
        <f>TITRES_STAT!E1169</f>
        <v>12446</v>
      </c>
      <c r="E1166" s="2">
        <f t="shared" si="72"/>
        <v>3896712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CONFIRMED BEARISH</v>
      </c>
    </row>
    <row r="1167" spans="1:8" ht="13.5" x14ac:dyDescent="0.25">
      <c r="A1167" s="3">
        <f>TITRES_STAT!B1170</f>
        <v>44011</v>
      </c>
      <c r="B1167" s="5">
        <f>TITRES_STAT!C1170</f>
        <v>0.22</v>
      </c>
      <c r="C1167" s="5">
        <f>TITRES_STAT!D1170</f>
        <v>0.22</v>
      </c>
      <c r="D1167" s="5">
        <f>TITRES_STAT!E1170</f>
        <v>0</v>
      </c>
      <c r="E1167" s="2">
        <f t="shared" si="72"/>
        <v>3896712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CONFIRMED BEARISH</v>
      </c>
    </row>
    <row r="1168" spans="1:8" ht="13.5" x14ac:dyDescent="0.25">
      <c r="A1168" s="3">
        <f>TITRES_STAT!B1171</f>
        <v>44012</v>
      </c>
      <c r="B1168" s="5">
        <f>TITRES_STAT!C1171</f>
        <v>0.23</v>
      </c>
      <c r="C1168" s="5">
        <f>TITRES_STAT!D1171</f>
        <v>0.23</v>
      </c>
      <c r="D1168" s="5">
        <f>TITRES_STAT!E1171</f>
        <v>20193</v>
      </c>
      <c r="E1168" s="2">
        <f t="shared" si="72"/>
        <v>3916905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NEUTRAL</v>
      </c>
    </row>
    <row r="1169" spans="1:8" ht="13.5" x14ac:dyDescent="0.25">
      <c r="A1169" s="3">
        <f>TITRES_STAT!B1172</f>
        <v>44013</v>
      </c>
      <c r="B1169" s="5">
        <f>TITRES_STAT!C1172</f>
        <v>0.23</v>
      </c>
      <c r="C1169" s="5">
        <f>TITRES_STAT!D1172</f>
        <v>0.23</v>
      </c>
      <c r="D1169" s="5">
        <f>TITRES_STAT!E1172</f>
        <v>100</v>
      </c>
      <c r="E1169" s="2">
        <f t="shared" si="72"/>
        <v>3916905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NEUTRAL</v>
      </c>
    </row>
    <row r="1170" spans="1:8" ht="13.5" x14ac:dyDescent="0.25">
      <c r="A1170" s="3">
        <f>TITRES_STAT!B1173</f>
        <v>44014</v>
      </c>
      <c r="B1170" s="5">
        <f>TITRES_STAT!C1173</f>
        <v>0.23</v>
      </c>
      <c r="C1170" s="5">
        <f>TITRES_STAT!D1173</f>
        <v>0.23</v>
      </c>
      <c r="D1170" s="5">
        <f>TITRES_STAT!E1173</f>
        <v>7163</v>
      </c>
      <c r="E1170" s="2">
        <f t="shared" si="72"/>
        <v>3916905</v>
      </c>
      <c r="F1170" s="5" t="str">
        <f t="shared" si="75"/>
        <v>BULLISH</v>
      </c>
      <c r="G1170" s="5" t="str">
        <f t="shared" si="74"/>
        <v>NEUTRAL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0.23</v>
      </c>
      <c r="C1171" s="5">
        <f>TITRES_STAT!D1174</f>
        <v>0.23</v>
      </c>
      <c r="D1171" s="5">
        <f>TITRES_STAT!E1174</f>
        <v>15213</v>
      </c>
      <c r="E1171" s="2">
        <f t="shared" si="72"/>
        <v>3916905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0.23</v>
      </c>
      <c r="C1172" s="5">
        <f>TITRES_STAT!D1175</f>
        <v>0.23</v>
      </c>
      <c r="D1172" s="5">
        <f>TITRES_STAT!E1175</f>
        <v>0</v>
      </c>
      <c r="E1172" s="2">
        <f t="shared" si="72"/>
        <v>3916905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0.23</v>
      </c>
      <c r="C1173" s="5">
        <f>TITRES_STAT!D1176</f>
        <v>0.23</v>
      </c>
      <c r="D1173" s="5">
        <f>TITRES_STAT!E1176</f>
        <v>6314</v>
      </c>
      <c r="E1173" s="2">
        <f t="shared" si="72"/>
        <v>3916905</v>
      </c>
      <c r="F1173" s="5" t="str">
        <f t="shared" si="75"/>
        <v>NEUTRAL</v>
      </c>
      <c r="G1173" s="5" t="str">
        <f t="shared" si="74"/>
        <v>NEUTRAL</v>
      </c>
      <c r="H1173" s="5" t="str">
        <f t="shared" si="73"/>
        <v>NEUTRAL</v>
      </c>
    </row>
    <row r="1174" spans="1:8" ht="13.5" x14ac:dyDescent="0.25">
      <c r="A1174" s="3">
        <f>TITRES_STAT!B1177</f>
        <v>44020</v>
      </c>
      <c r="B1174" s="5">
        <f>TITRES_STAT!C1177</f>
        <v>0.23</v>
      </c>
      <c r="C1174" s="5">
        <f>TITRES_STAT!D1177</f>
        <v>0.23</v>
      </c>
      <c r="D1174" s="5">
        <f>TITRES_STAT!E1177</f>
        <v>5214</v>
      </c>
      <c r="E1174" s="2">
        <f t="shared" si="72"/>
        <v>3916905</v>
      </c>
      <c r="F1174" s="5" t="str">
        <f t="shared" si="75"/>
        <v>NEUTRAL</v>
      </c>
      <c r="G1174" s="5" t="str">
        <f t="shared" si="74"/>
        <v>NEUTRAL</v>
      </c>
      <c r="H1174" s="5" t="str">
        <f t="shared" si="73"/>
        <v>NEUTRAL</v>
      </c>
    </row>
    <row r="1175" spans="1:8" ht="13.5" x14ac:dyDescent="0.25">
      <c r="A1175" s="3">
        <f>TITRES_STAT!B1178</f>
        <v>44021</v>
      </c>
      <c r="B1175" s="5">
        <f>TITRES_STAT!C1178</f>
        <v>0.22</v>
      </c>
      <c r="C1175" s="5">
        <f>TITRES_STAT!D1178</f>
        <v>0.22</v>
      </c>
      <c r="D1175" s="5">
        <f>TITRES_STAT!E1178</f>
        <v>22556</v>
      </c>
      <c r="E1175" s="2">
        <f t="shared" si="72"/>
        <v>3894349</v>
      </c>
      <c r="F1175" s="5" t="str">
        <f t="shared" si="75"/>
        <v>BEARISH</v>
      </c>
      <c r="G1175" s="5" t="str">
        <f t="shared" si="74"/>
        <v>NEUTRAL</v>
      </c>
      <c r="H1175" s="5" t="str">
        <f t="shared" si="73"/>
        <v>CONFIRMED BEARISH</v>
      </c>
    </row>
    <row r="1176" spans="1:8" ht="13.5" x14ac:dyDescent="0.25">
      <c r="A1176" s="3">
        <f>TITRES_STAT!B1179</f>
        <v>44022</v>
      </c>
      <c r="B1176" s="5">
        <f>TITRES_STAT!C1179</f>
        <v>0.23</v>
      </c>
      <c r="C1176" s="5">
        <f>TITRES_STAT!D1179</f>
        <v>0.23</v>
      </c>
      <c r="D1176" s="5">
        <f>TITRES_STAT!E1179</f>
        <v>22452</v>
      </c>
      <c r="E1176" s="2">
        <f t="shared" si="72"/>
        <v>3916801</v>
      </c>
      <c r="F1176" s="5" t="str">
        <f t="shared" si="75"/>
        <v>BEARISH</v>
      </c>
      <c r="G1176" s="5" t="str">
        <f t="shared" si="74"/>
        <v>NEUTRAL</v>
      </c>
      <c r="H1176" s="5" t="str">
        <f t="shared" si="73"/>
        <v>NEUTRAL</v>
      </c>
    </row>
    <row r="1177" spans="1:8" ht="13.5" x14ac:dyDescent="0.25">
      <c r="A1177" s="3">
        <f>TITRES_STAT!B1180</f>
        <v>44025</v>
      </c>
      <c r="B1177" s="5">
        <f>TITRES_STAT!C1180</f>
        <v>0.23</v>
      </c>
      <c r="C1177" s="5">
        <f>TITRES_STAT!D1180</f>
        <v>0.23</v>
      </c>
      <c r="D1177" s="5">
        <f>TITRES_STAT!E1180</f>
        <v>12267</v>
      </c>
      <c r="E1177" s="2">
        <f t="shared" si="72"/>
        <v>3916801</v>
      </c>
      <c r="F1177" s="5" t="str">
        <f t="shared" si="75"/>
        <v>BEARISH</v>
      </c>
      <c r="G1177" s="5" t="str">
        <f t="shared" si="74"/>
        <v>NEUTRAL</v>
      </c>
      <c r="H1177" s="5" t="str">
        <f t="shared" si="73"/>
        <v>NEUTRAL</v>
      </c>
    </row>
    <row r="1178" spans="1:8" ht="13.5" x14ac:dyDescent="0.25">
      <c r="A1178" s="3">
        <f>TITRES_STAT!B1181</f>
        <v>44026</v>
      </c>
      <c r="B1178" s="5">
        <f>TITRES_STAT!C1181</f>
        <v>0.22</v>
      </c>
      <c r="C1178" s="5">
        <f>TITRES_STAT!D1181</f>
        <v>0.22</v>
      </c>
      <c r="D1178" s="5">
        <f>TITRES_STAT!E1181</f>
        <v>500</v>
      </c>
      <c r="E1178" s="2">
        <f t="shared" si="72"/>
        <v>3916301</v>
      </c>
      <c r="F1178" s="5" t="str">
        <f t="shared" si="75"/>
        <v>BEARISH</v>
      </c>
      <c r="G1178" s="5" t="str">
        <f t="shared" si="74"/>
        <v>NEUTRAL</v>
      </c>
      <c r="H1178" s="5" t="str">
        <f t="shared" si="73"/>
        <v>CONFIRMED BEARISH</v>
      </c>
    </row>
    <row r="1179" spans="1:8" ht="13.5" x14ac:dyDescent="0.25">
      <c r="A1179" s="3">
        <f>TITRES_STAT!B1182</f>
        <v>44027</v>
      </c>
      <c r="B1179" s="5">
        <f>TITRES_STAT!C1182</f>
        <v>0.22</v>
      </c>
      <c r="C1179" s="5">
        <f>TITRES_STAT!D1182</f>
        <v>0.22</v>
      </c>
      <c r="D1179" s="5">
        <f>TITRES_STAT!E1182</f>
        <v>6000</v>
      </c>
      <c r="E1179" s="2">
        <f t="shared" si="72"/>
        <v>3916301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44028</v>
      </c>
      <c r="B1180" s="5">
        <f>TITRES_STAT!C1183</f>
        <v>0.23</v>
      </c>
      <c r="C1180" s="5">
        <f>TITRES_STAT!D1183</f>
        <v>0.23</v>
      </c>
      <c r="D1180" s="5">
        <f>TITRES_STAT!E1183</f>
        <v>8521</v>
      </c>
      <c r="E1180" s="2">
        <f t="shared" si="72"/>
        <v>3924822</v>
      </c>
      <c r="F1180" s="5" t="str">
        <f t="shared" si="75"/>
        <v>BULLISH</v>
      </c>
      <c r="G1180" s="5" t="str">
        <f t="shared" si="74"/>
        <v>NEUTRAL</v>
      </c>
      <c r="H1180" s="5" t="str">
        <f t="shared" si="73"/>
        <v>CONFIRMED BULLISH</v>
      </c>
    </row>
    <row r="1181" spans="1:8" ht="13.5" x14ac:dyDescent="0.25">
      <c r="A1181" s="3">
        <f>TITRES_STAT!B1184</f>
        <v>44029</v>
      </c>
      <c r="B1181" s="5">
        <f>TITRES_STAT!C1184</f>
        <v>0.22</v>
      </c>
      <c r="C1181" s="5">
        <f>TITRES_STAT!D1184</f>
        <v>0.22</v>
      </c>
      <c r="D1181" s="5">
        <f>TITRES_STAT!E1184</f>
        <v>5910</v>
      </c>
      <c r="E1181" s="2">
        <f t="shared" si="72"/>
        <v>3918912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0.23</v>
      </c>
      <c r="C1182" s="5">
        <f>TITRES_STAT!D1185</f>
        <v>0.23</v>
      </c>
      <c r="D1182" s="5">
        <f>TITRES_STAT!E1185</f>
        <v>72488</v>
      </c>
      <c r="E1182" s="2">
        <f t="shared" si="72"/>
        <v>3991400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NEUTRAL</v>
      </c>
    </row>
    <row r="1183" spans="1:8" ht="13.5" x14ac:dyDescent="0.25">
      <c r="A1183" s="3">
        <f>TITRES_STAT!B1186</f>
        <v>44033</v>
      </c>
      <c r="B1183" s="5">
        <f>TITRES_STAT!C1186</f>
        <v>0.22</v>
      </c>
      <c r="C1183" s="5">
        <f>TITRES_STAT!D1186</f>
        <v>0.22</v>
      </c>
      <c r="D1183" s="5">
        <f>TITRES_STAT!E1186</f>
        <v>60689</v>
      </c>
      <c r="E1183" s="2">
        <f t="shared" si="72"/>
        <v>3930711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44034</v>
      </c>
      <c r="B1184" s="5">
        <f>TITRES_STAT!C1187</f>
        <v>0.22</v>
      </c>
      <c r="C1184" s="5">
        <f>TITRES_STAT!D1187</f>
        <v>0.22</v>
      </c>
      <c r="D1184" s="5">
        <f>TITRES_STAT!E1187</f>
        <v>4051</v>
      </c>
      <c r="E1184" s="2">
        <f t="shared" si="72"/>
        <v>3930711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0.23</v>
      </c>
      <c r="C1185" s="5">
        <f>TITRES_STAT!D1188</f>
        <v>0.23</v>
      </c>
      <c r="D1185" s="5">
        <f>TITRES_STAT!E1188</f>
        <v>23293</v>
      </c>
      <c r="E1185" s="2">
        <f t="shared" si="72"/>
        <v>3954004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44036</v>
      </c>
      <c r="B1186" s="5">
        <f>TITRES_STAT!C1189</f>
        <v>0.22</v>
      </c>
      <c r="C1186" s="5">
        <f>TITRES_STAT!D1189</f>
        <v>0.22</v>
      </c>
      <c r="D1186" s="5">
        <f>TITRES_STAT!E1189</f>
        <v>18968</v>
      </c>
      <c r="E1186" s="2">
        <f t="shared" si="72"/>
        <v>3935036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44039</v>
      </c>
      <c r="B1187" s="5">
        <f>TITRES_STAT!C1190</f>
        <v>0.22</v>
      </c>
      <c r="C1187" s="5">
        <f>TITRES_STAT!D1190</f>
        <v>0.22</v>
      </c>
      <c r="D1187" s="5">
        <f>TITRES_STAT!E1190</f>
        <v>0</v>
      </c>
      <c r="E1187" s="2">
        <f t="shared" si="72"/>
        <v>3935036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0.23</v>
      </c>
      <c r="C1188" s="5">
        <f>TITRES_STAT!D1191</f>
        <v>0.23</v>
      </c>
      <c r="D1188" s="5">
        <f>TITRES_STAT!E1191</f>
        <v>1217</v>
      </c>
      <c r="E1188" s="2">
        <f t="shared" si="72"/>
        <v>3936253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CONFIRMED BULLISH</v>
      </c>
    </row>
    <row r="1189" spans="1:8" ht="13.5" x14ac:dyDescent="0.25">
      <c r="A1189" s="3">
        <f>TITRES_STAT!B1192</f>
        <v>44041</v>
      </c>
      <c r="B1189" s="5">
        <f>TITRES_STAT!C1192</f>
        <v>0.22</v>
      </c>
      <c r="C1189" s="5">
        <f>TITRES_STAT!D1192</f>
        <v>0.22</v>
      </c>
      <c r="D1189" s="5">
        <f>TITRES_STAT!E1192</f>
        <v>420</v>
      </c>
      <c r="E1189" s="2">
        <f t="shared" si="72"/>
        <v>3935833</v>
      </c>
      <c r="F1189" s="5" t="str">
        <f t="shared" si="75"/>
        <v>BULLISH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44042</v>
      </c>
      <c r="B1190" s="5">
        <f>TITRES_STAT!C1193</f>
        <v>0.23</v>
      </c>
      <c r="C1190" s="5">
        <f>TITRES_STAT!D1193</f>
        <v>0.23</v>
      </c>
      <c r="D1190" s="5">
        <f>TITRES_STAT!E1193</f>
        <v>8926</v>
      </c>
      <c r="E1190" s="2">
        <f t="shared" si="72"/>
        <v>3944759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0.22</v>
      </c>
      <c r="C1191" s="5">
        <f>TITRES_STAT!D1194</f>
        <v>0.22</v>
      </c>
      <c r="D1191" s="5">
        <f>TITRES_STAT!E1194</f>
        <v>5839</v>
      </c>
      <c r="E1191" s="2">
        <f t="shared" si="72"/>
        <v>3938920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44047</v>
      </c>
      <c r="B1192" s="5">
        <f>TITRES_STAT!C1195</f>
        <v>0.22</v>
      </c>
      <c r="C1192" s="5">
        <f>TITRES_STAT!D1195</f>
        <v>0.22</v>
      </c>
      <c r="D1192" s="5">
        <f>TITRES_STAT!E1195</f>
        <v>10396</v>
      </c>
      <c r="E1192" s="2">
        <f t="shared" si="72"/>
        <v>3938920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0.22</v>
      </c>
      <c r="C1193" s="5">
        <f>TITRES_STAT!D1196</f>
        <v>0.22</v>
      </c>
      <c r="D1193" s="5">
        <f>TITRES_STAT!E1196</f>
        <v>21088</v>
      </c>
      <c r="E1193" s="2">
        <f t="shared" si="72"/>
        <v>3938920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BULLISH DIVERGENCE</v>
      </c>
    </row>
    <row r="1194" spans="1:8" ht="13.5" x14ac:dyDescent="0.25">
      <c r="A1194" s="3">
        <f>TITRES_STAT!B1197</f>
        <v>44049</v>
      </c>
      <c r="B1194" s="5">
        <f>TITRES_STAT!C1197</f>
        <v>0.22</v>
      </c>
      <c r="C1194" s="5">
        <f>TITRES_STAT!D1197</f>
        <v>0.22</v>
      </c>
      <c r="D1194" s="5">
        <f>TITRES_STAT!E1197</f>
        <v>0</v>
      </c>
      <c r="E1194" s="2">
        <f t="shared" si="72"/>
        <v>3938920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NEUTRAL</v>
      </c>
    </row>
    <row r="1195" spans="1:8" ht="13.5" x14ac:dyDescent="0.25">
      <c r="A1195" s="3">
        <f>TITRES_STAT!B1198</f>
        <v>44050</v>
      </c>
      <c r="B1195" s="5">
        <f>TITRES_STAT!C1198</f>
        <v>0.22</v>
      </c>
      <c r="C1195" s="5">
        <f>TITRES_STAT!D1198</f>
        <v>0.22</v>
      </c>
      <c r="D1195" s="5">
        <f>TITRES_STAT!E1198</f>
        <v>0</v>
      </c>
      <c r="E1195" s="2">
        <f t="shared" si="72"/>
        <v>3938920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0.22</v>
      </c>
      <c r="C1196" s="5">
        <f>TITRES_STAT!D1199</f>
        <v>0.22</v>
      </c>
      <c r="D1196" s="5">
        <f>TITRES_STAT!E1199</f>
        <v>0</v>
      </c>
      <c r="E1196" s="2">
        <f t="shared" si="72"/>
        <v>3938920</v>
      </c>
      <c r="F1196" s="5" t="str">
        <f t="shared" si="75"/>
        <v>NEUTRAL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0.22</v>
      </c>
      <c r="C1197" s="5">
        <f>TITRES_STAT!D1200</f>
        <v>0.22</v>
      </c>
      <c r="D1197" s="5">
        <f>TITRES_STAT!E1200</f>
        <v>0</v>
      </c>
      <c r="E1197" s="2">
        <f t="shared" si="72"/>
        <v>3938920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0.21</v>
      </c>
      <c r="C1198" s="5">
        <f>TITRES_STAT!D1201</f>
        <v>0.21</v>
      </c>
      <c r="D1198" s="5">
        <f>TITRES_STAT!E1201</f>
        <v>83853</v>
      </c>
      <c r="E1198" s="2">
        <f t="shared" si="72"/>
        <v>3855067</v>
      </c>
      <c r="F1198" s="5" t="str">
        <f t="shared" si="75"/>
        <v>BEARISH</v>
      </c>
      <c r="G1198" s="5" t="str">
        <f t="shared" si="74"/>
        <v>WEAK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0.22</v>
      </c>
      <c r="C1199" s="5">
        <f>TITRES_STAT!D1202</f>
        <v>0.22</v>
      </c>
      <c r="D1199" s="5">
        <f>TITRES_STAT!E1202</f>
        <v>27839</v>
      </c>
      <c r="E1199" s="2">
        <f t="shared" si="72"/>
        <v>3882906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0.22</v>
      </c>
      <c r="C1200" s="5">
        <f>TITRES_STAT!D1203</f>
        <v>0.22</v>
      </c>
      <c r="D1200" s="5">
        <f>TITRES_STAT!E1203</f>
        <v>0</v>
      </c>
      <c r="E1200" s="2">
        <f t="shared" si="72"/>
        <v>3882906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0.22</v>
      </c>
      <c r="C1201" s="5">
        <f>TITRES_STAT!D1204</f>
        <v>0.22</v>
      </c>
      <c r="D1201" s="5">
        <f>TITRES_STAT!E1204</f>
        <v>0</v>
      </c>
      <c r="E1201" s="2">
        <f t="shared" si="72"/>
        <v>3882906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44062</v>
      </c>
      <c r="B1202" s="5">
        <f>TITRES_STAT!C1205</f>
        <v>0.22</v>
      </c>
      <c r="C1202" s="5">
        <f>TITRES_STAT!D1205</f>
        <v>0.22</v>
      </c>
      <c r="D1202" s="5">
        <f>TITRES_STAT!E1205</f>
        <v>0</v>
      </c>
      <c r="E1202" s="2">
        <f t="shared" si="72"/>
        <v>3882906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44064</v>
      </c>
      <c r="B1203" s="5">
        <f>TITRES_STAT!C1206</f>
        <v>0.22</v>
      </c>
      <c r="C1203" s="5">
        <f>TITRES_STAT!D1206</f>
        <v>0.22</v>
      </c>
      <c r="D1203" s="5">
        <f>TITRES_STAT!E1206</f>
        <v>16754</v>
      </c>
      <c r="E1203" s="2">
        <f t="shared" si="72"/>
        <v>3882906</v>
      </c>
      <c r="F1203" s="5" t="str">
        <f t="shared" si="75"/>
        <v>BULLISH</v>
      </c>
      <c r="G1203" s="5" t="str">
        <f t="shared" si="74"/>
        <v>NEUTRAL</v>
      </c>
      <c r="H1203" s="5" t="str">
        <f t="shared" si="73"/>
        <v>CONFIRMED BULLISH</v>
      </c>
    </row>
    <row r="1204" spans="1:8" ht="13.5" x14ac:dyDescent="0.25">
      <c r="A1204" s="3">
        <f>TITRES_STAT!B1207</f>
        <v>44067</v>
      </c>
      <c r="B1204" s="5">
        <f>TITRES_STAT!C1207</f>
        <v>0.22</v>
      </c>
      <c r="C1204" s="5">
        <f>TITRES_STAT!D1207</f>
        <v>0.22</v>
      </c>
      <c r="D1204" s="5">
        <f>TITRES_STAT!E1207</f>
        <v>0</v>
      </c>
      <c r="E1204" s="2">
        <f t="shared" si="72"/>
        <v>3882906</v>
      </c>
      <c r="F1204" s="5" t="str">
        <f t="shared" si="75"/>
        <v>NEUTRAL</v>
      </c>
      <c r="G1204" s="5" t="str">
        <f t="shared" si="74"/>
        <v>NEUTRAL</v>
      </c>
      <c r="H1204" s="5" t="str">
        <f t="shared" si="73"/>
        <v>NEUTRAL</v>
      </c>
    </row>
    <row r="1205" spans="1:8" ht="13.5" x14ac:dyDescent="0.25">
      <c r="A1205" s="3">
        <f>TITRES_STAT!B1208</f>
        <v>44068</v>
      </c>
      <c r="B1205" s="5">
        <f>TITRES_STAT!C1208</f>
        <v>0.22</v>
      </c>
      <c r="C1205" s="5">
        <f>TITRES_STAT!D1208</f>
        <v>0.22</v>
      </c>
      <c r="D1205" s="5">
        <f>TITRES_STAT!E1208</f>
        <v>29810</v>
      </c>
      <c r="E1205" s="2">
        <f t="shared" si="72"/>
        <v>3882906</v>
      </c>
      <c r="F1205" s="5" t="str">
        <f t="shared" si="75"/>
        <v>NEUTRAL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0.21</v>
      </c>
      <c r="C1206" s="5">
        <f>TITRES_STAT!D1209</f>
        <v>0.21</v>
      </c>
      <c r="D1206" s="5">
        <f>TITRES_STAT!E1209</f>
        <v>22324</v>
      </c>
      <c r="E1206" s="2">
        <f t="shared" si="72"/>
        <v>3860582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44070</v>
      </c>
      <c r="B1207" s="5">
        <f>TITRES_STAT!C1210</f>
        <v>0.22</v>
      </c>
      <c r="C1207" s="5">
        <f>TITRES_STAT!D1210</f>
        <v>0.22</v>
      </c>
      <c r="D1207" s="5">
        <f>TITRES_STAT!E1210</f>
        <v>7234</v>
      </c>
      <c r="E1207" s="2">
        <f t="shared" si="72"/>
        <v>3867816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44071</v>
      </c>
      <c r="B1208" s="5">
        <f>TITRES_STAT!C1211</f>
        <v>0.22</v>
      </c>
      <c r="C1208" s="5">
        <f>TITRES_STAT!D1211</f>
        <v>0.22</v>
      </c>
      <c r="D1208" s="5">
        <f>TITRES_STAT!E1211</f>
        <v>10200</v>
      </c>
      <c r="E1208" s="2">
        <f t="shared" si="72"/>
        <v>3867816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0.22</v>
      </c>
      <c r="C1209" s="5">
        <f>TITRES_STAT!D1212</f>
        <v>0.22</v>
      </c>
      <c r="D1209" s="5">
        <f>TITRES_STAT!E1212</f>
        <v>10048</v>
      </c>
      <c r="E1209" s="2">
        <f t="shared" si="72"/>
        <v>3867816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0.21</v>
      </c>
      <c r="C1210" s="5">
        <f>TITRES_STAT!D1213</f>
        <v>0.21</v>
      </c>
      <c r="D1210" s="5">
        <f>TITRES_STAT!E1213</f>
        <v>36469</v>
      </c>
      <c r="E1210" s="2">
        <f t="shared" si="72"/>
        <v>3831347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44076</v>
      </c>
      <c r="B1211" s="5">
        <f>TITRES_STAT!C1214</f>
        <v>0.21</v>
      </c>
      <c r="C1211" s="5">
        <f>TITRES_STAT!D1214</f>
        <v>0.21</v>
      </c>
      <c r="D1211" s="5">
        <f>TITRES_STAT!E1214</f>
        <v>91495</v>
      </c>
      <c r="E1211" s="2">
        <f t="shared" si="72"/>
        <v>3831347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0.21</v>
      </c>
      <c r="C1212" s="5">
        <f>TITRES_STAT!D1215</f>
        <v>0.21</v>
      </c>
      <c r="D1212" s="5">
        <f>TITRES_STAT!E1215</f>
        <v>13513</v>
      </c>
      <c r="E1212" s="2">
        <f t="shared" si="72"/>
        <v>3831347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0.22</v>
      </c>
      <c r="C1213" s="5">
        <f>TITRES_STAT!D1216</f>
        <v>0.22</v>
      </c>
      <c r="D1213" s="5">
        <f>TITRES_STAT!E1216</f>
        <v>33990</v>
      </c>
      <c r="E1213" s="2">
        <f t="shared" si="72"/>
        <v>3865337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44081</v>
      </c>
      <c r="B1214" s="5">
        <f>TITRES_STAT!C1217</f>
        <v>0.22</v>
      </c>
      <c r="C1214" s="5">
        <f>TITRES_STAT!D1217</f>
        <v>0.22</v>
      </c>
      <c r="D1214" s="5">
        <f>TITRES_STAT!E1217</f>
        <v>8920</v>
      </c>
      <c r="E1214" s="2">
        <f t="shared" si="72"/>
        <v>3865337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44082</v>
      </c>
      <c r="B1215" s="5">
        <f>TITRES_STAT!C1218</f>
        <v>0.22</v>
      </c>
      <c r="C1215" s="5">
        <f>TITRES_STAT!D1218</f>
        <v>0.22</v>
      </c>
      <c r="D1215" s="5">
        <f>TITRES_STAT!E1218</f>
        <v>30821</v>
      </c>
      <c r="E1215" s="2">
        <f t="shared" si="72"/>
        <v>3865337</v>
      </c>
      <c r="F1215" s="5" t="str">
        <f t="shared" si="75"/>
        <v>BULLISH</v>
      </c>
      <c r="G1215" s="5" t="str">
        <f t="shared" si="74"/>
        <v>NEUTRAL</v>
      </c>
      <c r="H1215" s="5" t="str">
        <f t="shared" si="73"/>
        <v>CONFIRMED BULLISH</v>
      </c>
    </row>
    <row r="1216" spans="1:8" ht="13.5" x14ac:dyDescent="0.25">
      <c r="A1216" s="3">
        <f>TITRES_STAT!B1219</f>
        <v>44083</v>
      </c>
      <c r="B1216" s="5">
        <f>TITRES_STAT!C1219</f>
        <v>0.21</v>
      </c>
      <c r="C1216" s="5">
        <f>TITRES_STAT!D1219</f>
        <v>0.21</v>
      </c>
      <c r="D1216" s="5">
        <f>TITRES_STAT!E1219</f>
        <v>24114</v>
      </c>
      <c r="E1216" s="2">
        <f t="shared" si="72"/>
        <v>3841223</v>
      </c>
      <c r="F1216" s="5" t="str">
        <f t="shared" si="75"/>
        <v>BULLISH</v>
      </c>
      <c r="G1216" s="5" t="str">
        <f t="shared" si="74"/>
        <v>NEUTRAL</v>
      </c>
      <c r="H1216" s="5" t="str">
        <f t="shared" si="73"/>
        <v>NEUTRAL</v>
      </c>
    </row>
    <row r="1217" spans="1:8" ht="13.5" x14ac:dyDescent="0.25">
      <c r="A1217" s="3">
        <f>TITRES_STAT!B1220</f>
        <v>44084</v>
      </c>
      <c r="B1217" s="5">
        <f>TITRES_STAT!C1220</f>
        <v>0.21</v>
      </c>
      <c r="C1217" s="5">
        <f>TITRES_STAT!D1220</f>
        <v>0.21</v>
      </c>
      <c r="D1217" s="5">
        <f>TITRES_STAT!E1220</f>
        <v>37352</v>
      </c>
      <c r="E1217" s="2">
        <f t="shared" si="72"/>
        <v>3841223</v>
      </c>
      <c r="F1217" s="5" t="str">
        <f t="shared" si="75"/>
        <v>BULLISH</v>
      </c>
      <c r="G1217" s="5" t="str">
        <f t="shared" si="74"/>
        <v>NEUTRAL</v>
      </c>
      <c r="H1217" s="5" t="str">
        <f t="shared" si="73"/>
        <v>NEUTRAL</v>
      </c>
    </row>
    <row r="1218" spans="1:8" ht="13.5" x14ac:dyDescent="0.25">
      <c r="A1218" s="3">
        <f>TITRES_STAT!B1221</f>
        <v>44085</v>
      </c>
      <c r="B1218" s="5">
        <f>TITRES_STAT!C1221</f>
        <v>0.21</v>
      </c>
      <c r="C1218" s="5">
        <f>TITRES_STAT!D1221</f>
        <v>0.21</v>
      </c>
      <c r="D1218" s="5">
        <f>TITRES_STAT!E1221</f>
        <v>22520</v>
      </c>
      <c r="E1218" s="2">
        <f t="shared" si="72"/>
        <v>3841223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CONFIRMED BEARISH</v>
      </c>
    </row>
    <row r="1219" spans="1:8" ht="13.5" x14ac:dyDescent="0.25">
      <c r="A1219" s="3">
        <f>TITRES_STAT!B1222</f>
        <v>44088</v>
      </c>
      <c r="B1219" s="5">
        <f>TITRES_STAT!C1222</f>
        <v>0.21</v>
      </c>
      <c r="C1219" s="5">
        <f>TITRES_STAT!D1222</f>
        <v>0.21</v>
      </c>
      <c r="D1219" s="5">
        <f>TITRES_STAT!E1222</f>
        <v>20</v>
      </c>
      <c r="E1219" s="2">
        <f t="shared" si="72"/>
        <v>3841223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0.21</v>
      </c>
      <c r="C1220" s="5">
        <f>TITRES_STAT!D1223</f>
        <v>0.21</v>
      </c>
      <c r="D1220" s="5">
        <f>TITRES_STAT!E1223</f>
        <v>1209</v>
      </c>
      <c r="E1220" s="2">
        <f t="shared" ref="E1220:E1283" si="76">IF(B1220&gt;B1219, E1219+D1220, IF(B1220&lt;B1219, E1219-D1220, E1219))</f>
        <v>3841223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0.22</v>
      </c>
      <c r="C1221" s="5">
        <f>TITRES_STAT!D1224</f>
        <v>0.22</v>
      </c>
      <c r="D1221" s="5">
        <f>TITRES_STAT!E1224</f>
        <v>761421</v>
      </c>
      <c r="E1221" s="2">
        <f t="shared" si="76"/>
        <v>4602644</v>
      </c>
      <c r="F1221" s="5" t="str">
        <f t="shared" si="75"/>
        <v>BULLISH</v>
      </c>
      <c r="G1221" s="5" t="str">
        <f t="shared" si="74"/>
        <v>STRONG</v>
      </c>
      <c r="H1221" s="5" t="str">
        <f t="shared" si="73"/>
        <v>CONFIRMED BULLISH</v>
      </c>
    </row>
    <row r="1222" spans="1:8" ht="13.5" x14ac:dyDescent="0.25">
      <c r="A1222" s="3">
        <f>TITRES_STAT!B1225</f>
        <v>44091</v>
      </c>
      <c r="B1222" s="5">
        <f>TITRES_STAT!C1225</f>
        <v>0.21</v>
      </c>
      <c r="C1222" s="5">
        <f>TITRES_STAT!D1225</f>
        <v>0.21</v>
      </c>
      <c r="D1222" s="5">
        <f>TITRES_STAT!E1225</f>
        <v>58510</v>
      </c>
      <c r="E1222" s="2">
        <f t="shared" si="76"/>
        <v>4544134</v>
      </c>
      <c r="F1222" s="5" t="str">
        <f t="shared" si="75"/>
        <v>BULLISH</v>
      </c>
      <c r="G1222" s="5" t="str">
        <f t="shared" si="74"/>
        <v>STRONG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44092</v>
      </c>
      <c r="B1223" s="5">
        <f>TITRES_STAT!C1226</f>
        <v>0.22</v>
      </c>
      <c r="C1223" s="5">
        <f>TITRES_STAT!D1226</f>
        <v>0.22</v>
      </c>
      <c r="D1223" s="5">
        <f>TITRES_STAT!E1226</f>
        <v>81056</v>
      </c>
      <c r="E1223" s="2">
        <f t="shared" si="76"/>
        <v>4625190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STRONG</v>
      </c>
      <c r="H1223" s="5" t="str">
        <f t="shared" si="77"/>
        <v>CONFIRMED BULLISH</v>
      </c>
    </row>
    <row r="1224" spans="1:8" ht="13.5" x14ac:dyDescent="0.25">
      <c r="A1224" s="3">
        <f>TITRES_STAT!B1227</f>
        <v>44095</v>
      </c>
      <c r="B1224" s="5">
        <f>TITRES_STAT!C1227</f>
        <v>0.22</v>
      </c>
      <c r="C1224" s="5">
        <f>TITRES_STAT!D1227</f>
        <v>0.22</v>
      </c>
      <c r="D1224" s="5">
        <f>TITRES_STAT!E1227</f>
        <v>34993</v>
      </c>
      <c r="E1224" s="2">
        <f t="shared" si="76"/>
        <v>4625190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STRONG</v>
      </c>
      <c r="H1224" s="5" t="str">
        <f t="shared" si="77"/>
        <v>CONFIRMED BULLISH</v>
      </c>
    </row>
    <row r="1225" spans="1:8" ht="13.5" x14ac:dyDescent="0.25">
      <c r="A1225" s="3">
        <f>TITRES_STAT!B1228</f>
        <v>44096</v>
      </c>
      <c r="B1225" s="5">
        <f>TITRES_STAT!C1228</f>
        <v>0.23</v>
      </c>
      <c r="C1225" s="5">
        <f>TITRES_STAT!D1228</f>
        <v>0.23</v>
      </c>
      <c r="D1225" s="5">
        <f>TITRES_STAT!E1228</f>
        <v>19408</v>
      </c>
      <c r="E1225" s="2">
        <f t="shared" si="76"/>
        <v>4644598</v>
      </c>
      <c r="F1225" s="5" t="str">
        <f t="shared" si="79"/>
        <v>BULLISH</v>
      </c>
      <c r="G1225" s="5" t="str">
        <f t="shared" si="78"/>
        <v>STRONG</v>
      </c>
      <c r="H1225" s="5" t="str">
        <f t="shared" si="77"/>
        <v>CONFIRMED BULLISH</v>
      </c>
    </row>
    <row r="1226" spans="1:8" ht="13.5" x14ac:dyDescent="0.25">
      <c r="A1226" s="3">
        <f>TITRES_STAT!B1229</f>
        <v>44097</v>
      </c>
      <c r="B1226" s="5">
        <f>TITRES_STAT!C1229</f>
        <v>0.24</v>
      </c>
      <c r="C1226" s="5">
        <f>TITRES_STAT!D1229</f>
        <v>0.24</v>
      </c>
      <c r="D1226" s="5">
        <f>TITRES_STAT!E1229</f>
        <v>84002</v>
      </c>
      <c r="E1226" s="2">
        <f t="shared" si="76"/>
        <v>4728600</v>
      </c>
      <c r="F1226" s="5" t="str">
        <f t="shared" si="79"/>
        <v>BULLISH</v>
      </c>
      <c r="G1226" s="5" t="str">
        <f t="shared" si="78"/>
        <v>STRONG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0.25</v>
      </c>
      <c r="C1227" s="5">
        <f>TITRES_STAT!D1230</f>
        <v>0.25</v>
      </c>
      <c r="D1227" s="5">
        <f>TITRES_STAT!E1230</f>
        <v>0</v>
      </c>
      <c r="E1227" s="2">
        <f t="shared" si="76"/>
        <v>4728600</v>
      </c>
      <c r="F1227" s="5" t="str">
        <f t="shared" si="79"/>
        <v>BULLISH</v>
      </c>
      <c r="G1227" s="5" t="str">
        <f t="shared" si="78"/>
        <v>STRONG</v>
      </c>
      <c r="H1227" s="5" t="str">
        <f t="shared" si="77"/>
        <v>CONFIRMED BULLISH</v>
      </c>
    </row>
    <row r="1228" spans="1:8" ht="13.5" x14ac:dyDescent="0.25">
      <c r="A1228" s="3">
        <f>TITRES_STAT!B1231</f>
        <v>44099</v>
      </c>
      <c r="B1228" s="5">
        <f>TITRES_STAT!C1231</f>
        <v>0.24</v>
      </c>
      <c r="C1228" s="5">
        <f>TITRES_STAT!D1231</f>
        <v>0.24</v>
      </c>
      <c r="D1228" s="5">
        <f>TITRES_STAT!E1231</f>
        <v>186327</v>
      </c>
      <c r="E1228" s="2">
        <f t="shared" si="76"/>
        <v>4542273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BEARISH DIVERGENCE</v>
      </c>
    </row>
    <row r="1229" spans="1:8" ht="13.5" x14ac:dyDescent="0.25">
      <c r="A1229" s="3">
        <f>TITRES_STAT!B1232</f>
        <v>44102</v>
      </c>
      <c r="B1229" s="5">
        <f>TITRES_STAT!C1232</f>
        <v>0.24</v>
      </c>
      <c r="C1229" s="5">
        <f>TITRES_STAT!D1232</f>
        <v>0.24</v>
      </c>
      <c r="D1229" s="5">
        <f>TITRES_STAT!E1232</f>
        <v>7050</v>
      </c>
      <c r="E1229" s="2">
        <f t="shared" si="76"/>
        <v>4542273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BEARISH DIVERGENCE</v>
      </c>
    </row>
    <row r="1230" spans="1:8" ht="13.5" x14ac:dyDescent="0.25">
      <c r="A1230" s="3">
        <f>TITRES_STAT!B1233</f>
        <v>44103</v>
      </c>
      <c r="B1230" s="5">
        <f>TITRES_STAT!C1233</f>
        <v>0.24</v>
      </c>
      <c r="C1230" s="5">
        <f>TITRES_STAT!D1233</f>
        <v>0.24</v>
      </c>
      <c r="D1230" s="5">
        <f>TITRES_STAT!E1233</f>
        <v>24268</v>
      </c>
      <c r="E1230" s="2">
        <f t="shared" si="76"/>
        <v>4542273</v>
      </c>
      <c r="F1230" s="5" t="str">
        <f t="shared" si="79"/>
        <v>BEARISH</v>
      </c>
      <c r="G1230" s="5" t="str">
        <f t="shared" si="78"/>
        <v>WEAK</v>
      </c>
      <c r="H1230" s="5" t="str">
        <f t="shared" si="77"/>
        <v>BEARISH DIVERGENCE</v>
      </c>
    </row>
    <row r="1231" spans="1:8" ht="13.5" x14ac:dyDescent="0.25">
      <c r="A1231" s="3">
        <f>TITRES_STAT!B1234</f>
        <v>44104</v>
      </c>
      <c r="B1231" s="5">
        <f>TITRES_STAT!C1234</f>
        <v>0.23</v>
      </c>
      <c r="C1231" s="5">
        <f>TITRES_STAT!D1234</f>
        <v>0.23</v>
      </c>
      <c r="D1231" s="5">
        <f>TITRES_STAT!E1234</f>
        <v>14872</v>
      </c>
      <c r="E1231" s="2">
        <f t="shared" si="76"/>
        <v>4527401</v>
      </c>
      <c r="F1231" s="5" t="str">
        <f t="shared" si="79"/>
        <v>BEARISH</v>
      </c>
      <c r="G1231" s="5" t="str">
        <f t="shared" si="78"/>
        <v>WEAK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0.23</v>
      </c>
      <c r="C1232" s="5">
        <f>TITRES_STAT!D1235</f>
        <v>0.23</v>
      </c>
      <c r="D1232" s="5">
        <f>TITRES_STAT!E1235</f>
        <v>3500</v>
      </c>
      <c r="E1232" s="2">
        <f t="shared" si="76"/>
        <v>4527401</v>
      </c>
      <c r="F1232" s="5" t="str">
        <f t="shared" si="79"/>
        <v>BEARISH</v>
      </c>
      <c r="G1232" s="5" t="str">
        <f t="shared" si="78"/>
        <v>WEAK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0.22</v>
      </c>
      <c r="C1233" s="5">
        <f>TITRES_STAT!D1236</f>
        <v>0.22</v>
      </c>
      <c r="D1233" s="5">
        <f>TITRES_STAT!E1236</f>
        <v>12307</v>
      </c>
      <c r="E1233" s="2">
        <f t="shared" si="76"/>
        <v>4515094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0.23</v>
      </c>
      <c r="C1234" s="5">
        <f>TITRES_STAT!D1237</f>
        <v>0.23</v>
      </c>
      <c r="D1234" s="5">
        <f>TITRES_STAT!E1237</f>
        <v>42267</v>
      </c>
      <c r="E1234" s="2">
        <f t="shared" si="76"/>
        <v>4557361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BULLISH DIVERGENCE</v>
      </c>
    </row>
    <row r="1235" spans="1:8" ht="13.5" x14ac:dyDescent="0.25">
      <c r="A1235" s="3">
        <f>TITRES_STAT!B1238</f>
        <v>44110</v>
      </c>
      <c r="B1235" s="5">
        <f>TITRES_STAT!C1238</f>
        <v>0.23</v>
      </c>
      <c r="C1235" s="5">
        <f>TITRES_STAT!D1238</f>
        <v>0.23</v>
      </c>
      <c r="D1235" s="5">
        <f>TITRES_STAT!E1238</f>
        <v>5</v>
      </c>
      <c r="E1235" s="2">
        <f t="shared" si="76"/>
        <v>4557361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BULLISH DIVERGENCE</v>
      </c>
    </row>
    <row r="1236" spans="1:8" ht="13.5" x14ac:dyDescent="0.25">
      <c r="A1236" s="3">
        <f>TITRES_STAT!B1239</f>
        <v>44111</v>
      </c>
      <c r="B1236" s="5">
        <f>TITRES_STAT!C1239</f>
        <v>0.23</v>
      </c>
      <c r="C1236" s="5">
        <f>TITRES_STAT!D1239</f>
        <v>0.23</v>
      </c>
      <c r="D1236" s="5">
        <f>TITRES_STAT!E1239</f>
        <v>104638</v>
      </c>
      <c r="E1236" s="2">
        <f t="shared" si="76"/>
        <v>4557361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NEUTRAL</v>
      </c>
    </row>
    <row r="1237" spans="1:8" ht="13.5" x14ac:dyDescent="0.25">
      <c r="A1237" s="3">
        <f>TITRES_STAT!B1240</f>
        <v>44112</v>
      </c>
      <c r="B1237" s="5">
        <f>TITRES_STAT!C1240</f>
        <v>0.23</v>
      </c>
      <c r="C1237" s="5">
        <f>TITRES_STAT!D1240</f>
        <v>0.23</v>
      </c>
      <c r="D1237" s="5">
        <f>TITRES_STAT!E1240</f>
        <v>41503</v>
      </c>
      <c r="E1237" s="2">
        <f t="shared" si="76"/>
        <v>4557361</v>
      </c>
      <c r="F1237" s="5" t="str">
        <f t="shared" si="79"/>
        <v>BULLISH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44113</v>
      </c>
      <c r="B1238" s="5">
        <f>TITRES_STAT!C1241</f>
        <v>0.23</v>
      </c>
      <c r="C1238" s="5">
        <f>TITRES_STAT!D1241</f>
        <v>0.23</v>
      </c>
      <c r="D1238" s="5">
        <f>TITRES_STAT!E1241</f>
        <v>33541</v>
      </c>
      <c r="E1238" s="2">
        <f t="shared" si="76"/>
        <v>4557361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CONFIRMED BULLISH</v>
      </c>
    </row>
    <row r="1239" spans="1:8" ht="13.5" x14ac:dyDescent="0.25">
      <c r="A1239" s="3">
        <f>TITRES_STAT!B1242</f>
        <v>44116</v>
      </c>
      <c r="B1239" s="5">
        <f>TITRES_STAT!C1242</f>
        <v>0.23</v>
      </c>
      <c r="C1239" s="5">
        <f>TITRES_STAT!D1242</f>
        <v>0.23</v>
      </c>
      <c r="D1239" s="5">
        <f>TITRES_STAT!E1242</f>
        <v>142229</v>
      </c>
      <c r="E1239" s="2">
        <f t="shared" si="76"/>
        <v>4557361</v>
      </c>
      <c r="F1239" s="5" t="str">
        <f t="shared" si="79"/>
        <v>NEUTRAL</v>
      </c>
      <c r="G1239" s="5" t="str">
        <f t="shared" si="78"/>
        <v>NEUTRAL</v>
      </c>
      <c r="H1239" s="5" t="str">
        <f t="shared" si="77"/>
        <v>NEUTRAL</v>
      </c>
    </row>
    <row r="1240" spans="1:8" ht="13.5" x14ac:dyDescent="0.25">
      <c r="A1240" s="3">
        <f>TITRES_STAT!B1243</f>
        <v>44117</v>
      </c>
      <c r="B1240" s="5">
        <f>TITRES_STAT!C1243</f>
        <v>0.24</v>
      </c>
      <c r="C1240" s="5">
        <f>TITRES_STAT!D1243</f>
        <v>0.24</v>
      </c>
      <c r="D1240" s="5">
        <f>TITRES_STAT!E1243</f>
        <v>93641</v>
      </c>
      <c r="E1240" s="2">
        <f t="shared" si="76"/>
        <v>4651002</v>
      </c>
      <c r="F1240" s="5" t="str">
        <f t="shared" si="79"/>
        <v>BULLISH</v>
      </c>
      <c r="G1240" s="5" t="str">
        <f t="shared" si="78"/>
        <v>STRONG</v>
      </c>
      <c r="H1240" s="5" t="str">
        <f t="shared" si="77"/>
        <v>CONFIRMED BULLISH</v>
      </c>
    </row>
    <row r="1241" spans="1:8" ht="13.5" x14ac:dyDescent="0.25">
      <c r="A1241" s="3">
        <f>TITRES_STAT!B1244</f>
        <v>44118</v>
      </c>
      <c r="B1241" s="5">
        <f>TITRES_STAT!C1244</f>
        <v>0.25</v>
      </c>
      <c r="C1241" s="5">
        <f>TITRES_STAT!D1244</f>
        <v>0.25</v>
      </c>
      <c r="D1241" s="5">
        <f>TITRES_STAT!E1244</f>
        <v>2762</v>
      </c>
      <c r="E1241" s="2">
        <f t="shared" si="76"/>
        <v>4653764</v>
      </c>
      <c r="F1241" s="5" t="str">
        <f t="shared" si="79"/>
        <v>BULLISH</v>
      </c>
      <c r="G1241" s="5" t="str">
        <f t="shared" si="78"/>
        <v>STRONG</v>
      </c>
      <c r="H1241" s="5" t="str">
        <f t="shared" si="77"/>
        <v>CONFIRMED BULLISH</v>
      </c>
    </row>
    <row r="1242" spans="1:8" ht="13.5" x14ac:dyDescent="0.25">
      <c r="A1242" s="3">
        <f>TITRES_STAT!B1245</f>
        <v>44120</v>
      </c>
      <c r="B1242" s="5">
        <f>TITRES_STAT!C1245</f>
        <v>0.24</v>
      </c>
      <c r="C1242" s="5">
        <f>TITRES_STAT!D1245</f>
        <v>0.24</v>
      </c>
      <c r="D1242" s="5">
        <f>TITRES_STAT!E1245</f>
        <v>15719</v>
      </c>
      <c r="E1242" s="2">
        <f t="shared" si="76"/>
        <v>4638045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CONFIRMED BULLISH</v>
      </c>
    </row>
    <row r="1243" spans="1:8" ht="13.5" x14ac:dyDescent="0.25">
      <c r="A1243" s="3">
        <f>TITRES_STAT!B1246</f>
        <v>44123</v>
      </c>
      <c r="B1243" s="5">
        <f>TITRES_STAT!C1246</f>
        <v>0.23</v>
      </c>
      <c r="C1243" s="5">
        <f>TITRES_STAT!D1246</f>
        <v>0.23</v>
      </c>
      <c r="D1243" s="5">
        <f>TITRES_STAT!E1246</f>
        <v>9591</v>
      </c>
      <c r="E1243" s="2">
        <f t="shared" si="76"/>
        <v>4628454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0.22</v>
      </c>
      <c r="C1244" s="5">
        <f>TITRES_STAT!D1247</f>
        <v>0.22</v>
      </c>
      <c r="D1244" s="5">
        <f>TITRES_STAT!E1247</f>
        <v>66</v>
      </c>
      <c r="E1244" s="2">
        <f t="shared" si="76"/>
        <v>4628388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BULLISH DIVERGENCE</v>
      </c>
    </row>
    <row r="1245" spans="1:8" ht="13.5" x14ac:dyDescent="0.25">
      <c r="A1245" s="3">
        <f>TITRES_STAT!B1248</f>
        <v>44125</v>
      </c>
      <c r="B1245" s="5">
        <f>TITRES_STAT!C1248</f>
        <v>0.23</v>
      </c>
      <c r="C1245" s="5">
        <f>TITRES_STAT!D1248</f>
        <v>0.23</v>
      </c>
      <c r="D1245" s="5">
        <f>TITRES_STAT!E1248</f>
        <v>4300</v>
      </c>
      <c r="E1245" s="2">
        <f t="shared" si="76"/>
        <v>4632688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0.24</v>
      </c>
      <c r="C1246" s="5">
        <f>TITRES_STAT!D1249</f>
        <v>0.24</v>
      </c>
      <c r="D1246" s="5">
        <f>TITRES_STAT!E1249</f>
        <v>23476</v>
      </c>
      <c r="E1246" s="2">
        <f t="shared" si="76"/>
        <v>4656164</v>
      </c>
      <c r="F1246" s="5" t="str">
        <f t="shared" si="79"/>
        <v>BULLISH</v>
      </c>
      <c r="G1246" s="5" t="str">
        <f t="shared" si="78"/>
        <v>NEUTRAL</v>
      </c>
      <c r="H1246" s="5" t="str">
        <f t="shared" si="77"/>
        <v>BULLISH DIVERGENCE</v>
      </c>
    </row>
    <row r="1247" spans="1:8" ht="13.5" x14ac:dyDescent="0.25">
      <c r="A1247" s="3">
        <f>TITRES_STAT!B1250</f>
        <v>44127</v>
      </c>
      <c r="B1247" s="5">
        <f>TITRES_STAT!C1250</f>
        <v>0.24</v>
      </c>
      <c r="C1247" s="5">
        <f>TITRES_STAT!D1250</f>
        <v>0.24</v>
      </c>
      <c r="D1247" s="5">
        <f>TITRES_STAT!E1250</f>
        <v>5019</v>
      </c>
      <c r="E1247" s="2">
        <f t="shared" si="76"/>
        <v>4656164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44130</v>
      </c>
      <c r="B1248" s="5">
        <f>TITRES_STAT!C1251</f>
        <v>0.24</v>
      </c>
      <c r="C1248" s="5">
        <f>TITRES_STAT!D1251</f>
        <v>0.24</v>
      </c>
      <c r="D1248" s="5">
        <f>TITRES_STAT!E1251</f>
        <v>200</v>
      </c>
      <c r="E1248" s="2">
        <f t="shared" si="76"/>
        <v>4656164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CONFIRMED BULLISH</v>
      </c>
    </row>
    <row r="1249" spans="1:8" ht="13.5" x14ac:dyDescent="0.25">
      <c r="A1249" s="3">
        <f>TITRES_STAT!B1252</f>
        <v>44131</v>
      </c>
      <c r="B1249" s="5">
        <f>TITRES_STAT!C1252</f>
        <v>0.24</v>
      </c>
      <c r="C1249" s="5">
        <f>TITRES_STAT!D1252</f>
        <v>0.24</v>
      </c>
      <c r="D1249" s="5">
        <f>TITRES_STAT!E1252</f>
        <v>5398</v>
      </c>
      <c r="E1249" s="2">
        <f t="shared" si="76"/>
        <v>4656164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CONFIRMED BULLISH</v>
      </c>
    </row>
    <row r="1250" spans="1:8" ht="13.5" x14ac:dyDescent="0.25">
      <c r="A1250" s="3">
        <f>TITRES_STAT!B1253</f>
        <v>44132</v>
      </c>
      <c r="B1250" s="5">
        <f>TITRES_STAT!C1253</f>
        <v>0.24</v>
      </c>
      <c r="C1250" s="5">
        <f>TITRES_STAT!D1253</f>
        <v>0.24</v>
      </c>
      <c r="D1250" s="5">
        <f>TITRES_STAT!E1253</f>
        <v>0</v>
      </c>
      <c r="E1250" s="2">
        <f t="shared" si="76"/>
        <v>4656164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CONFIRMED BULLISH</v>
      </c>
    </row>
    <row r="1251" spans="1:8" ht="13.5" x14ac:dyDescent="0.25">
      <c r="A1251" s="3">
        <f>TITRES_STAT!B1254</f>
        <v>44134</v>
      </c>
      <c r="B1251" s="5">
        <f>TITRES_STAT!C1254</f>
        <v>0.24</v>
      </c>
      <c r="C1251" s="5">
        <f>TITRES_STAT!D1254</f>
        <v>0.24</v>
      </c>
      <c r="D1251" s="5">
        <f>TITRES_STAT!E1254</f>
        <v>0</v>
      </c>
      <c r="E1251" s="2">
        <f t="shared" si="76"/>
        <v>4656164</v>
      </c>
      <c r="F1251" s="5" t="str">
        <f t="shared" si="79"/>
        <v>NEUTRAL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0.23</v>
      </c>
      <c r="C1252" s="5">
        <f>TITRES_STAT!D1255</f>
        <v>0.23</v>
      </c>
      <c r="D1252" s="5">
        <f>TITRES_STAT!E1255</f>
        <v>2691</v>
      </c>
      <c r="E1252" s="2">
        <f t="shared" si="76"/>
        <v>4653473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0.23</v>
      </c>
      <c r="C1253" s="5">
        <f>TITRES_STAT!D1256</f>
        <v>0.23</v>
      </c>
      <c r="D1253" s="5">
        <f>TITRES_STAT!E1256</f>
        <v>6017</v>
      </c>
      <c r="E1253" s="2">
        <f t="shared" si="76"/>
        <v>4653473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0.23</v>
      </c>
      <c r="C1254" s="5">
        <f>TITRES_STAT!D1257</f>
        <v>0.23</v>
      </c>
      <c r="D1254" s="5">
        <f>TITRES_STAT!E1257</f>
        <v>2548</v>
      </c>
      <c r="E1254" s="2">
        <f t="shared" si="76"/>
        <v>4653473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0.23</v>
      </c>
      <c r="C1255" s="5">
        <f>TITRES_STAT!D1258</f>
        <v>0.23</v>
      </c>
      <c r="D1255" s="5">
        <f>TITRES_STAT!E1258</f>
        <v>11</v>
      </c>
      <c r="E1255" s="2">
        <f t="shared" si="76"/>
        <v>4653473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44141</v>
      </c>
      <c r="B1256" s="5">
        <f>TITRES_STAT!C1259</f>
        <v>0.23</v>
      </c>
      <c r="C1256" s="5">
        <f>TITRES_STAT!D1259</f>
        <v>0.23</v>
      </c>
      <c r="D1256" s="5">
        <f>TITRES_STAT!E1259</f>
        <v>0</v>
      </c>
      <c r="E1256" s="2">
        <f t="shared" si="76"/>
        <v>4653473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44144</v>
      </c>
      <c r="B1257" s="5">
        <f>TITRES_STAT!C1260</f>
        <v>0.23</v>
      </c>
      <c r="C1257" s="5">
        <f>TITRES_STAT!D1260</f>
        <v>0.23</v>
      </c>
      <c r="D1257" s="5">
        <f>TITRES_STAT!E1260</f>
        <v>23454</v>
      </c>
      <c r="E1257" s="2">
        <f t="shared" si="76"/>
        <v>4653473</v>
      </c>
      <c r="F1257" s="5" t="str">
        <f t="shared" si="79"/>
        <v>NEUTRAL</v>
      </c>
      <c r="G1257" s="5" t="str">
        <f t="shared" si="78"/>
        <v>NEUTRAL</v>
      </c>
      <c r="H1257" s="5" t="str">
        <f t="shared" si="77"/>
        <v>NEUTRAL</v>
      </c>
    </row>
    <row r="1258" spans="1:8" ht="13.5" x14ac:dyDescent="0.25">
      <c r="A1258" s="3">
        <f>TITRES_STAT!B1261</f>
        <v>44145</v>
      </c>
      <c r="B1258" s="5">
        <f>TITRES_STAT!C1261</f>
        <v>0.23</v>
      </c>
      <c r="C1258" s="5">
        <f>TITRES_STAT!D1261</f>
        <v>0.23</v>
      </c>
      <c r="D1258" s="5">
        <f>TITRES_STAT!E1261</f>
        <v>17745</v>
      </c>
      <c r="E1258" s="2">
        <f t="shared" si="76"/>
        <v>4653473</v>
      </c>
      <c r="F1258" s="5" t="str">
        <f t="shared" si="79"/>
        <v>NEUTRAL</v>
      </c>
      <c r="G1258" s="5" t="str">
        <f t="shared" si="78"/>
        <v>NEUTRAL</v>
      </c>
      <c r="H1258" s="5" t="str">
        <f t="shared" si="77"/>
        <v>NEUTRAL</v>
      </c>
    </row>
    <row r="1259" spans="1:8" ht="13.5" x14ac:dyDescent="0.25">
      <c r="A1259" s="3">
        <f>TITRES_STAT!B1262</f>
        <v>44146</v>
      </c>
      <c r="B1259" s="5">
        <f>TITRES_STAT!C1262</f>
        <v>0.23</v>
      </c>
      <c r="C1259" s="5">
        <f>TITRES_STAT!D1262</f>
        <v>0.23</v>
      </c>
      <c r="D1259" s="5">
        <f>TITRES_STAT!E1262</f>
        <v>257</v>
      </c>
      <c r="E1259" s="2">
        <f t="shared" si="76"/>
        <v>4653473</v>
      </c>
      <c r="F1259" s="5" t="str">
        <f t="shared" si="79"/>
        <v>NEUTRAL</v>
      </c>
      <c r="G1259" s="5" t="str">
        <f t="shared" si="78"/>
        <v>NEUTRAL</v>
      </c>
      <c r="H1259" s="5" t="str">
        <f t="shared" si="77"/>
        <v>NEUTRAL</v>
      </c>
    </row>
    <row r="1260" spans="1:8" ht="13.5" x14ac:dyDescent="0.25">
      <c r="A1260" s="3">
        <f>TITRES_STAT!B1263</f>
        <v>44147</v>
      </c>
      <c r="B1260" s="5">
        <f>TITRES_STAT!C1263</f>
        <v>0.23</v>
      </c>
      <c r="C1260" s="5">
        <f>TITRES_STAT!D1263</f>
        <v>0.23</v>
      </c>
      <c r="D1260" s="5">
        <f>TITRES_STAT!E1263</f>
        <v>70039</v>
      </c>
      <c r="E1260" s="2">
        <f t="shared" si="76"/>
        <v>4653473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0.23</v>
      </c>
      <c r="C1261" s="5">
        <f>TITRES_STAT!D1264</f>
        <v>0.23</v>
      </c>
      <c r="D1261" s="5">
        <f>TITRES_STAT!E1264</f>
        <v>16</v>
      </c>
      <c r="E1261" s="2">
        <f t="shared" si="76"/>
        <v>4653473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0.24</v>
      </c>
      <c r="C1262" s="5">
        <f>TITRES_STAT!D1265</f>
        <v>0.24</v>
      </c>
      <c r="D1262" s="5">
        <f>TITRES_STAT!E1265</f>
        <v>168303</v>
      </c>
      <c r="E1262" s="2">
        <f t="shared" si="76"/>
        <v>4821776</v>
      </c>
      <c r="F1262" s="5" t="str">
        <f t="shared" si="79"/>
        <v>BULLISH</v>
      </c>
      <c r="G1262" s="5" t="str">
        <f t="shared" si="78"/>
        <v>STRONG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0.25</v>
      </c>
      <c r="C1263" s="5">
        <f>TITRES_STAT!D1266</f>
        <v>0.25</v>
      </c>
      <c r="D1263" s="5">
        <f>TITRES_STAT!E1266</f>
        <v>240776</v>
      </c>
      <c r="E1263" s="2">
        <f t="shared" si="76"/>
        <v>5062552</v>
      </c>
      <c r="F1263" s="5" t="str">
        <f t="shared" si="79"/>
        <v>BULLISH</v>
      </c>
      <c r="G1263" s="5" t="str">
        <f t="shared" si="78"/>
        <v>STRONG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0.26</v>
      </c>
      <c r="C1264" s="5">
        <f>TITRES_STAT!D1267</f>
        <v>0.26</v>
      </c>
      <c r="D1264" s="5">
        <f>TITRES_STAT!E1267</f>
        <v>197251</v>
      </c>
      <c r="E1264" s="2">
        <f t="shared" si="76"/>
        <v>5259803</v>
      </c>
      <c r="F1264" s="5" t="str">
        <f t="shared" si="79"/>
        <v>BULLISH</v>
      </c>
      <c r="G1264" s="5" t="str">
        <f t="shared" si="78"/>
        <v>STRONG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0.27</v>
      </c>
      <c r="C1265" s="5">
        <f>TITRES_STAT!D1268</f>
        <v>0.27</v>
      </c>
      <c r="D1265" s="5">
        <f>TITRES_STAT!E1268</f>
        <v>124050</v>
      </c>
      <c r="E1265" s="2">
        <f t="shared" si="76"/>
        <v>5383853</v>
      </c>
      <c r="F1265" s="5" t="str">
        <f t="shared" si="79"/>
        <v>BULLISH</v>
      </c>
      <c r="G1265" s="5" t="str">
        <f t="shared" si="78"/>
        <v>STRONG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0.26</v>
      </c>
      <c r="C1266" s="5">
        <f>TITRES_STAT!D1269</f>
        <v>0.26</v>
      </c>
      <c r="D1266" s="5">
        <f>TITRES_STAT!E1269</f>
        <v>69472</v>
      </c>
      <c r="E1266" s="2">
        <f t="shared" si="76"/>
        <v>5314381</v>
      </c>
      <c r="F1266" s="5" t="str">
        <f t="shared" si="79"/>
        <v>BULLISH</v>
      </c>
      <c r="G1266" s="5" t="str">
        <f t="shared" si="78"/>
        <v>STRONG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0.27</v>
      </c>
      <c r="C1267" s="5">
        <f>TITRES_STAT!D1270</f>
        <v>0.27</v>
      </c>
      <c r="D1267" s="5">
        <f>TITRES_STAT!E1270</f>
        <v>106453</v>
      </c>
      <c r="E1267" s="2">
        <f t="shared" si="76"/>
        <v>5420834</v>
      </c>
      <c r="F1267" s="5" t="str">
        <f t="shared" si="79"/>
        <v>BULLISH</v>
      </c>
      <c r="G1267" s="5" t="str">
        <f t="shared" si="78"/>
        <v>STRONG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0.28000000000000003</v>
      </c>
      <c r="C1268" s="5">
        <f>TITRES_STAT!D1271</f>
        <v>0.28000000000000003</v>
      </c>
      <c r="D1268" s="5">
        <f>TITRES_STAT!E1271</f>
        <v>86399</v>
      </c>
      <c r="E1268" s="2">
        <f t="shared" si="76"/>
        <v>5507233</v>
      </c>
      <c r="F1268" s="5" t="str">
        <f t="shared" si="79"/>
        <v>BULLISH</v>
      </c>
      <c r="G1268" s="5" t="str">
        <f t="shared" si="78"/>
        <v>STRONG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0.28999999999999998</v>
      </c>
      <c r="C1269" s="5">
        <f>TITRES_STAT!D1272</f>
        <v>0.28999999999999998</v>
      </c>
      <c r="D1269" s="5">
        <f>TITRES_STAT!E1272</f>
        <v>103851</v>
      </c>
      <c r="E1269" s="2">
        <f t="shared" si="76"/>
        <v>5611084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0.3</v>
      </c>
      <c r="C1270" s="5">
        <f>TITRES_STAT!D1273</f>
        <v>0.3</v>
      </c>
      <c r="D1270" s="5">
        <f>TITRES_STAT!E1273</f>
        <v>294636</v>
      </c>
      <c r="E1270" s="2">
        <f t="shared" si="76"/>
        <v>5905720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0.31</v>
      </c>
      <c r="C1271" s="5">
        <f>TITRES_STAT!D1274</f>
        <v>0.31</v>
      </c>
      <c r="D1271" s="5">
        <f>TITRES_STAT!E1274</f>
        <v>161182</v>
      </c>
      <c r="E1271" s="2">
        <f t="shared" si="76"/>
        <v>6066902</v>
      </c>
      <c r="F1271" s="5" t="str">
        <f t="shared" si="79"/>
        <v>BULLISH</v>
      </c>
      <c r="G1271" s="5" t="str">
        <f t="shared" si="78"/>
        <v>STRONG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0.32</v>
      </c>
      <c r="C1272" s="5">
        <f>TITRES_STAT!D1275</f>
        <v>0.32</v>
      </c>
      <c r="D1272" s="5">
        <f>TITRES_STAT!E1275</f>
        <v>197610</v>
      </c>
      <c r="E1272" s="2">
        <f t="shared" si="76"/>
        <v>6264512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0.33</v>
      </c>
      <c r="C1273" s="5">
        <f>TITRES_STAT!D1276</f>
        <v>0.33</v>
      </c>
      <c r="D1273" s="5">
        <f>TITRES_STAT!E1276</f>
        <v>457880</v>
      </c>
      <c r="E1273" s="2">
        <f t="shared" si="76"/>
        <v>6722392</v>
      </c>
      <c r="F1273" s="5" t="str">
        <f t="shared" si="79"/>
        <v>BULLISH</v>
      </c>
      <c r="G1273" s="5" t="str">
        <f t="shared" si="78"/>
        <v>STRONG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0.35</v>
      </c>
      <c r="C1274" s="5">
        <f>TITRES_STAT!D1277</f>
        <v>0.35</v>
      </c>
      <c r="D1274" s="5">
        <f>TITRES_STAT!E1277</f>
        <v>67860</v>
      </c>
      <c r="E1274" s="2">
        <f t="shared" si="76"/>
        <v>6790252</v>
      </c>
      <c r="F1274" s="5" t="str">
        <f t="shared" si="79"/>
        <v>BULLISH</v>
      </c>
      <c r="G1274" s="5" t="str">
        <f t="shared" si="78"/>
        <v>STRONG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0.37</v>
      </c>
      <c r="C1275" s="5">
        <f>TITRES_STAT!D1278</f>
        <v>0.37</v>
      </c>
      <c r="D1275" s="5">
        <f>TITRES_STAT!E1278</f>
        <v>679484</v>
      </c>
      <c r="E1275" s="2">
        <f t="shared" si="76"/>
        <v>7469736</v>
      </c>
      <c r="F1275" s="5" t="str">
        <f t="shared" si="79"/>
        <v>BULLISH</v>
      </c>
      <c r="G1275" s="5" t="str">
        <f t="shared" si="78"/>
        <v>STRONG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0.38</v>
      </c>
      <c r="C1276" s="5">
        <f>TITRES_STAT!D1279</f>
        <v>0.38</v>
      </c>
      <c r="D1276" s="5">
        <f>TITRES_STAT!E1279</f>
        <v>0</v>
      </c>
      <c r="E1276" s="2">
        <f t="shared" si="76"/>
        <v>7469736</v>
      </c>
      <c r="F1276" s="5" t="str">
        <f t="shared" si="79"/>
        <v>BULLISH</v>
      </c>
      <c r="G1276" s="5" t="str">
        <f t="shared" si="78"/>
        <v>STRONG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0.39</v>
      </c>
      <c r="C1277" s="5">
        <f>TITRES_STAT!D1280</f>
        <v>0.39</v>
      </c>
      <c r="D1277" s="5">
        <f>TITRES_STAT!E1280</f>
        <v>0</v>
      </c>
      <c r="E1277" s="2">
        <f t="shared" si="76"/>
        <v>7469736</v>
      </c>
      <c r="F1277" s="5" t="str">
        <f t="shared" si="79"/>
        <v>BULLISH</v>
      </c>
      <c r="G1277" s="5" t="str">
        <f t="shared" si="78"/>
        <v>STRONG</v>
      </c>
      <c r="H1277" s="5" t="str">
        <f t="shared" si="77"/>
        <v>CONFIRMED BULLISH</v>
      </c>
    </row>
    <row r="1278" spans="1:8" ht="13.5" x14ac:dyDescent="0.25">
      <c r="A1278" s="3">
        <f>TITRES_STAT!B1281</f>
        <v>44173</v>
      </c>
      <c r="B1278" s="5">
        <f>TITRES_STAT!C1281</f>
        <v>0.41</v>
      </c>
      <c r="C1278" s="5">
        <f>TITRES_STAT!D1281</f>
        <v>0.41</v>
      </c>
      <c r="D1278" s="5">
        <f>TITRES_STAT!E1281</f>
        <v>540827</v>
      </c>
      <c r="E1278" s="2">
        <f t="shared" si="76"/>
        <v>8010563</v>
      </c>
      <c r="F1278" s="5" t="str">
        <f t="shared" si="79"/>
        <v>BULLISH</v>
      </c>
      <c r="G1278" s="5" t="str">
        <f t="shared" si="78"/>
        <v>STRONG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0.43</v>
      </c>
      <c r="C1279" s="5">
        <f>TITRES_STAT!D1282</f>
        <v>0.43</v>
      </c>
      <c r="D1279" s="5">
        <f>TITRES_STAT!E1282</f>
        <v>326112</v>
      </c>
      <c r="E1279" s="2">
        <f t="shared" si="76"/>
        <v>8336675</v>
      </c>
      <c r="F1279" s="5" t="str">
        <f t="shared" si="79"/>
        <v>BULLISH</v>
      </c>
      <c r="G1279" s="5" t="str">
        <f t="shared" si="78"/>
        <v>STRONG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0.45</v>
      </c>
      <c r="C1280" s="5">
        <f>TITRES_STAT!D1283</f>
        <v>0.45</v>
      </c>
      <c r="D1280" s="5">
        <f>TITRES_STAT!E1283</f>
        <v>106547</v>
      </c>
      <c r="E1280" s="2">
        <f t="shared" si="76"/>
        <v>8443222</v>
      </c>
      <c r="F1280" s="5" t="str">
        <f t="shared" si="79"/>
        <v>BULLISH</v>
      </c>
      <c r="G1280" s="5" t="str">
        <f t="shared" si="78"/>
        <v>STRONG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0.47</v>
      </c>
      <c r="C1281" s="5">
        <f>TITRES_STAT!D1284</f>
        <v>0.47</v>
      </c>
      <c r="D1281" s="5">
        <f>TITRES_STAT!E1284</f>
        <v>0</v>
      </c>
      <c r="E1281" s="2">
        <f t="shared" si="76"/>
        <v>8443222</v>
      </c>
      <c r="F1281" s="5" t="str">
        <f t="shared" si="79"/>
        <v>BULLISH</v>
      </c>
      <c r="G1281" s="5" t="str">
        <f t="shared" si="78"/>
        <v>STRONG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0.49</v>
      </c>
      <c r="C1282" s="5">
        <f>TITRES_STAT!D1285</f>
        <v>0.49</v>
      </c>
      <c r="D1282" s="5">
        <f>TITRES_STAT!E1285</f>
        <v>831782</v>
      </c>
      <c r="E1282" s="2">
        <f t="shared" si="76"/>
        <v>9275004</v>
      </c>
      <c r="F1282" s="5" t="str">
        <f t="shared" si="79"/>
        <v>BULLISH</v>
      </c>
      <c r="G1282" s="5" t="str">
        <f t="shared" si="78"/>
        <v>STRONG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0.51</v>
      </c>
      <c r="C1283" s="5">
        <f>TITRES_STAT!D1286</f>
        <v>0.51</v>
      </c>
      <c r="D1283" s="5">
        <f>TITRES_STAT!E1286</f>
        <v>0</v>
      </c>
      <c r="E1283" s="2">
        <f t="shared" si="76"/>
        <v>9275004</v>
      </c>
      <c r="F1283" s="5" t="str">
        <f t="shared" si="79"/>
        <v>BULLISH</v>
      </c>
      <c r="G1283" s="5" t="str">
        <f t="shared" si="78"/>
        <v>STRONG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0.53</v>
      </c>
      <c r="C1284" s="5">
        <f>TITRES_STAT!D1287</f>
        <v>0.53</v>
      </c>
      <c r="D1284" s="5">
        <f>TITRES_STAT!E1287</f>
        <v>0</v>
      </c>
      <c r="E1284" s="2">
        <f t="shared" ref="E1284:E1347" si="80">IF(B1284&gt;B1283, E1283+D1284, IF(B1284&lt;B1283, E1283-D1284, E1283))</f>
        <v>9275004</v>
      </c>
      <c r="F1284" s="5" t="str">
        <f t="shared" si="79"/>
        <v>BULLISH</v>
      </c>
      <c r="G1284" s="5" t="str">
        <f t="shared" si="78"/>
        <v>STRONG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0.56000000000000005</v>
      </c>
      <c r="C1285" s="5">
        <f>TITRES_STAT!D1288</f>
        <v>0.56000000000000005</v>
      </c>
      <c r="D1285" s="5">
        <f>TITRES_STAT!E1288</f>
        <v>534827</v>
      </c>
      <c r="E1285" s="2">
        <f t="shared" si="80"/>
        <v>9809831</v>
      </c>
      <c r="F1285" s="5" t="str">
        <f t="shared" si="79"/>
        <v>BULLISH</v>
      </c>
      <c r="G1285" s="5" t="str">
        <f t="shared" si="78"/>
        <v>STRONG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0.59</v>
      </c>
      <c r="C1286" s="5">
        <f>TITRES_STAT!D1289</f>
        <v>0.59</v>
      </c>
      <c r="D1286" s="5">
        <f>TITRES_STAT!E1289</f>
        <v>293356</v>
      </c>
      <c r="E1286" s="2">
        <f t="shared" si="80"/>
        <v>10103187</v>
      </c>
      <c r="F1286" s="5" t="str">
        <f t="shared" si="79"/>
        <v>BULLISH</v>
      </c>
      <c r="G1286" s="5" t="str">
        <f t="shared" si="78"/>
        <v>STRONG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44186</v>
      </c>
      <c r="B1287" s="5">
        <f>TITRES_STAT!C1290</f>
        <v>0.61</v>
      </c>
      <c r="C1287" s="5">
        <f>TITRES_STAT!D1290</f>
        <v>0.61</v>
      </c>
      <c r="D1287" s="5">
        <f>TITRES_STAT!E1290</f>
        <v>0</v>
      </c>
      <c r="E1287" s="2">
        <f t="shared" si="80"/>
        <v>10103187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STRONG</v>
      </c>
      <c r="H1287" s="5" t="str">
        <f t="shared" si="81"/>
        <v>CONFIRMED BULLISH</v>
      </c>
    </row>
    <row r="1288" spans="1:8" ht="13.5" x14ac:dyDescent="0.25">
      <c r="A1288" s="3">
        <f>TITRES_STAT!B1291</f>
        <v>44187</v>
      </c>
      <c r="B1288" s="5">
        <f>TITRES_STAT!C1291</f>
        <v>0.63</v>
      </c>
      <c r="C1288" s="5">
        <f>TITRES_STAT!D1291</f>
        <v>0.63</v>
      </c>
      <c r="D1288" s="5">
        <f>TITRES_STAT!E1291</f>
        <v>0</v>
      </c>
      <c r="E1288" s="2">
        <f t="shared" si="80"/>
        <v>10103187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STRONG</v>
      </c>
      <c r="H1288" s="5" t="str">
        <f t="shared" si="81"/>
        <v>CONFIRMED BULLISH</v>
      </c>
    </row>
    <row r="1289" spans="1:8" ht="13.5" x14ac:dyDescent="0.25">
      <c r="A1289" s="3">
        <f>TITRES_STAT!B1292</f>
        <v>44188</v>
      </c>
      <c r="B1289" s="5">
        <f>TITRES_STAT!C1292</f>
        <v>0.65</v>
      </c>
      <c r="C1289" s="5">
        <f>TITRES_STAT!D1292</f>
        <v>0.65</v>
      </c>
      <c r="D1289" s="5">
        <f>TITRES_STAT!E1292</f>
        <v>0</v>
      </c>
      <c r="E1289" s="2">
        <f t="shared" si="80"/>
        <v>10103187</v>
      </c>
      <c r="F1289" s="5" t="str">
        <f t="shared" si="83"/>
        <v>BULLISH</v>
      </c>
      <c r="G1289" s="5" t="str">
        <f t="shared" si="82"/>
        <v>STRONG</v>
      </c>
      <c r="H1289" s="5" t="str">
        <f t="shared" si="81"/>
        <v>CONFIRMED BULLISH</v>
      </c>
    </row>
    <row r="1290" spans="1:8" ht="13.5" x14ac:dyDescent="0.25">
      <c r="A1290" s="3">
        <f>TITRES_STAT!B1293</f>
        <v>44189</v>
      </c>
      <c r="B1290" s="5">
        <f>TITRES_STAT!C1293</f>
        <v>0.68</v>
      </c>
      <c r="C1290" s="5">
        <f>TITRES_STAT!D1293</f>
        <v>0.68</v>
      </c>
      <c r="D1290" s="5">
        <f>TITRES_STAT!E1293</f>
        <v>369189</v>
      </c>
      <c r="E1290" s="2">
        <f t="shared" si="80"/>
        <v>10472376</v>
      </c>
      <c r="F1290" s="5" t="str">
        <f t="shared" si="83"/>
        <v>BULLISH</v>
      </c>
      <c r="G1290" s="5" t="str">
        <f t="shared" si="82"/>
        <v>STRONG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0.64</v>
      </c>
      <c r="C1291" s="5">
        <f>TITRES_STAT!D1294</f>
        <v>0.64</v>
      </c>
      <c r="D1291" s="5">
        <f>TITRES_STAT!E1294</f>
        <v>2041490</v>
      </c>
      <c r="E1291" s="2">
        <f t="shared" si="80"/>
        <v>8430886</v>
      </c>
      <c r="F1291" s="5" t="str">
        <f t="shared" si="83"/>
        <v>BEARISH</v>
      </c>
      <c r="G1291" s="5" t="str">
        <f t="shared" si="82"/>
        <v>WEAK</v>
      </c>
      <c r="H1291" s="5" t="str">
        <f t="shared" si="81"/>
        <v>BEARISH DIVERGENCE</v>
      </c>
    </row>
    <row r="1292" spans="1:8" ht="13.5" x14ac:dyDescent="0.25">
      <c r="A1292" s="3">
        <f>TITRES_STAT!B1295</f>
        <v>44193</v>
      </c>
      <c r="B1292" s="5">
        <f>TITRES_STAT!C1295</f>
        <v>0.62</v>
      </c>
      <c r="C1292" s="5">
        <f>TITRES_STAT!D1295</f>
        <v>0.62</v>
      </c>
      <c r="D1292" s="5">
        <f>TITRES_STAT!E1295</f>
        <v>0</v>
      </c>
      <c r="E1292" s="2">
        <f t="shared" si="80"/>
        <v>8430886</v>
      </c>
      <c r="F1292" s="5" t="str">
        <f t="shared" si="83"/>
        <v>BEARISH</v>
      </c>
      <c r="G1292" s="5" t="str">
        <f t="shared" si="82"/>
        <v>WEAK</v>
      </c>
      <c r="H1292" s="5" t="str">
        <f t="shared" si="81"/>
        <v>BEARISH DIVERGENCE</v>
      </c>
    </row>
    <row r="1293" spans="1:8" ht="13.5" x14ac:dyDescent="0.25">
      <c r="A1293" s="3">
        <f>TITRES_STAT!B1296</f>
        <v>44194</v>
      </c>
      <c r="B1293" s="5">
        <f>TITRES_STAT!C1296</f>
        <v>0.65</v>
      </c>
      <c r="C1293" s="5">
        <f>TITRES_STAT!D1296</f>
        <v>0.65</v>
      </c>
      <c r="D1293" s="5">
        <f>TITRES_STAT!E1296</f>
        <v>1134648</v>
      </c>
      <c r="E1293" s="2">
        <f t="shared" si="80"/>
        <v>9565534</v>
      </c>
      <c r="F1293" s="5" t="str">
        <f t="shared" si="83"/>
        <v>BEARISH</v>
      </c>
      <c r="G1293" s="5" t="str">
        <f t="shared" si="82"/>
        <v>WEAK</v>
      </c>
      <c r="H1293" s="5" t="str">
        <f t="shared" si="81"/>
        <v>BEARISH DIVERGENCE</v>
      </c>
    </row>
    <row r="1294" spans="1:8" ht="13.5" x14ac:dyDescent="0.25">
      <c r="A1294" s="3">
        <f>TITRES_STAT!B1297</f>
        <v>44195</v>
      </c>
      <c r="B1294" s="5">
        <f>TITRES_STAT!C1297</f>
        <v>0.68</v>
      </c>
      <c r="C1294" s="5">
        <f>TITRES_STAT!D1297</f>
        <v>0.68</v>
      </c>
      <c r="D1294" s="5">
        <f>TITRES_STAT!E1297</f>
        <v>624753</v>
      </c>
      <c r="E1294" s="2">
        <f t="shared" si="80"/>
        <v>10190287</v>
      </c>
      <c r="F1294" s="5" t="str">
        <f t="shared" si="83"/>
        <v>BULLISH</v>
      </c>
      <c r="G1294" s="5" t="str">
        <f t="shared" si="82"/>
        <v>NEUTRAL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0.7</v>
      </c>
      <c r="C1295" s="5">
        <f>TITRES_STAT!D1298</f>
        <v>0.7</v>
      </c>
      <c r="D1295" s="5">
        <f>TITRES_STAT!E1298</f>
        <v>514501</v>
      </c>
      <c r="E1295" s="2">
        <f t="shared" si="80"/>
        <v>10704788</v>
      </c>
      <c r="F1295" s="5" t="str">
        <f t="shared" si="83"/>
        <v>BULLISH</v>
      </c>
      <c r="G1295" s="5" t="str">
        <f t="shared" si="82"/>
        <v>STRONG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0.68</v>
      </c>
      <c r="C1296" s="5">
        <f>TITRES_STAT!D1299</f>
        <v>0.68</v>
      </c>
      <c r="D1296" s="5">
        <f>TITRES_STAT!E1299</f>
        <v>120553</v>
      </c>
      <c r="E1296" s="2">
        <f t="shared" si="80"/>
        <v>10584235</v>
      </c>
      <c r="F1296" s="5" t="str">
        <f t="shared" si="83"/>
        <v>BULLISH</v>
      </c>
      <c r="G1296" s="5" t="str">
        <f t="shared" si="82"/>
        <v>STRONG</v>
      </c>
      <c r="H1296" s="5" t="str">
        <f t="shared" si="81"/>
        <v>CONFIRMED BULLISH</v>
      </c>
    </row>
    <row r="1297" spans="1:8" ht="13.5" x14ac:dyDescent="0.25">
      <c r="A1297" s="3">
        <f>TITRES_STAT!B1300</f>
        <v>44201</v>
      </c>
      <c r="B1297" s="5">
        <f>TITRES_STAT!C1300</f>
        <v>0.69</v>
      </c>
      <c r="C1297" s="5">
        <f>TITRES_STAT!D1300</f>
        <v>0.69</v>
      </c>
      <c r="D1297" s="5">
        <f>TITRES_STAT!E1300</f>
        <v>251604</v>
      </c>
      <c r="E1297" s="2">
        <f t="shared" si="80"/>
        <v>10835839</v>
      </c>
      <c r="F1297" s="5" t="str">
        <f t="shared" si="83"/>
        <v>BULLISH</v>
      </c>
      <c r="G1297" s="5" t="str">
        <f t="shared" si="82"/>
        <v>STRONG</v>
      </c>
      <c r="H1297" s="5" t="str">
        <f t="shared" si="81"/>
        <v>CONFIRMED BULLISH</v>
      </c>
    </row>
    <row r="1298" spans="1:8" ht="13.5" x14ac:dyDescent="0.25">
      <c r="A1298" s="3">
        <f>TITRES_STAT!B1301</f>
        <v>44202</v>
      </c>
      <c r="B1298" s="5">
        <f>TITRES_STAT!C1301</f>
        <v>0.66</v>
      </c>
      <c r="C1298" s="5">
        <f>TITRES_STAT!D1301</f>
        <v>0.66</v>
      </c>
      <c r="D1298" s="5">
        <f>TITRES_STAT!E1301</f>
        <v>161774</v>
      </c>
      <c r="E1298" s="2">
        <f t="shared" si="80"/>
        <v>10674065</v>
      </c>
      <c r="F1298" s="5" t="str">
        <f t="shared" si="83"/>
        <v>BULLISH</v>
      </c>
      <c r="G1298" s="5" t="str">
        <f t="shared" si="82"/>
        <v>STRONG</v>
      </c>
      <c r="H1298" s="5" t="str">
        <f t="shared" si="81"/>
        <v>CONFIRMED BULLISH</v>
      </c>
    </row>
    <row r="1299" spans="1:8" ht="13.5" x14ac:dyDescent="0.25">
      <c r="A1299" s="3">
        <f>TITRES_STAT!B1302</f>
        <v>44203</v>
      </c>
      <c r="B1299" s="5">
        <f>TITRES_STAT!C1302</f>
        <v>0.67</v>
      </c>
      <c r="C1299" s="5">
        <f>TITRES_STAT!D1302</f>
        <v>0.67</v>
      </c>
      <c r="D1299" s="5">
        <f>TITRES_STAT!E1302</f>
        <v>61622</v>
      </c>
      <c r="E1299" s="2">
        <f t="shared" si="80"/>
        <v>10735687</v>
      </c>
      <c r="F1299" s="5" t="str">
        <f t="shared" si="83"/>
        <v>BULLISH</v>
      </c>
      <c r="G1299" s="5" t="str">
        <f t="shared" si="82"/>
        <v>STRONG</v>
      </c>
      <c r="H1299" s="5" t="str">
        <f t="shared" si="81"/>
        <v>BULLISH DIVERGENCE</v>
      </c>
    </row>
    <row r="1300" spans="1:8" ht="13.5" x14ac:dyDescent="0.25">
      <c r="A1300" s="3">
        <f>TITRES_STAT!B1303</f>
        <v>44204</v>
      </c>
      <c r="B1300" s="5">
        <f>TITRES_STAT!C1303</f>
        <v>0.68</v>
      </c>
      <c r="C1300" s="5">
        <f>TITRES_STAT!D1303</f>
        <v>0.68</v>
      </c>
      <c r="D1300" s="5">
        <f>TITRES_STAT!E1303</f>
        <v>164424</v>
      </c>
      <c r="E1300" s="2">
        <f t="shared" si="80"/>
        <v>10900111</v>
      </c>
      <c r="F1300" s="5" t="str">
        <f t="shared" si="83"/>
        <v>BULLISH</v>
      </c>
      <c r="G1300" s="5" t="str">
        <f t="shared" si="82"/>
        <v>NEUTRAL</v>
      </c>
      <c r="H1300" s="5" t="str">
        <f t="shared" si="81"/>
        <v>BULLISH DIVERGENCE</v>
      </c>
    </row>
    <row r="1301" spans="1:8" ht="13.5" x14ac:dyDescent="0.25">
      <c r="A1301" s="3">
        <f>TITRES_STAT!B1304</f>
        <v>44207</v>
      </c>
      <c r="B1301" s="5">
        <f>TITRES_STAT!C1304</f>
        <v>0.72</v>
      </c>
      <c r="C1301" s="5">
        <f>TITRES_STAT!D1304</f>
        <v>0.72</v>
      </c>
      <c r="D1301" s="5">
        <f>TITRES_STAT!E1304</f>
        <v>272203</v>
      </c>
      <c r="E1301" s="2">
        <f t="shared" si="80"/>
        <v>11172314</v>
      </c>
      <c r="F1301" s="5" t="str">
        <f t="shared" si="83"/>
        <v>BULLISH</v>
      </c>
      <c r="G1301" s="5" t="str">
        <f t="shared" si="82"/>
        <v>STRONG</v>
      </c>
      <c r="H1301" s="5" t="str">
        <f t="shared" si="81"/>
        <v>CONFIRMED BULLISH</v>
      </c>
    </row>
    <row r="1302" spans="1:8" ht="13.5" x14ac:dyDescent="0.25">
      <c r="A1302" s="3">
        <f>TITRES_STAT!B1305</f>
        <v>44208</v>
      </c>
      <c r="B1302" s="5">
        <f>TITRES_STAT!C1305</f>
        <v>0.76</v>
      </c>
      <c r="C1302" s="5">
        <f>TITRES_STAT!D1305</f>
        <v>0.76</v>
      </c>
      <c r="D1302" s="5">
        <f>TITRES_STAT!E1305</f>
        <v>169335</v>
      </c>
      <c r="E1302" s="2">
        <f t="shared" si="80"/>
        <v>11341649</v>
      </c>
      <c r="F1302" s="5" t="str">
        <f t="shared" si="83"/>
        <v>BULLISH</v>
      </c>
      <c r="G1302" s="5" t="str">
        <f t="shared" si="82"/>
        <v>STRONG</v>
      </c>
      <c r="H1302" s="5" t="str">
        <f t="shared" si="81"/>
        <v>CONFIRMED BULLISH</v>
      </c>
    </row>
    <row r="1303" spans="1:8" ht="13.5" x14ac:dyDescent="0.25">
      <c r="A1303" s="3">
        <f>TITRES_STAT!B1306</f>
        <v>44209</v>
      </c>
      <c r="B1303" s="5">
        <f>TITRES_STAT!C1306</f>
        <v>0.79</v>
      </c>
      <c r="C1303" s="5">
        <f>TITRES_STAT!D1306</f>
        <v>0.79</v>
      </c>
      <c r="D1303" s="5">
        <f>TITRES_STAT!E1306</f>
        <v>488125</v>
      </c>
      <c r="E1303" s="2">
        <f t="shared" si="80"/>
        <v>11829774</v>
      </c>
      <c r="F1303" s="5" t="str">
        <f t="shared" si="83"/>
        <v>BULLISH</v>
      </c>
      <c r="G1303" s="5" t="str">
        <f t="shared" si="82"/>
        <v>STRONG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0.83</v>
      </c>
      <c r="C1304" s="5">
        <f>TITRES_STAT!D1307</f>
        <v>0.83</v>
      </c>
      <c r="D1304" s="5">
        <f>TITRES_STAT!E1307</f>
        <v>339826</v>
      </c>
      <c r="E1304" s="2">
        <f t="shared" si="80"/>
        <v>12169600</v>
      </c>
      <c r="F1304" s="5" t="str">
        <f t="shared" si="83"/>
        <v>BULLISH</v>
      </c>
      <c r="G1304" s="5" t="str">
        <f t="shared" si="82"/>
        <v>STRONG</v>
      </c>
      <c r="H1304" s="5" t="str">
        <f t="shared" si="81"/>
        <v>CONFIRMED BULLISH</v>
      </c>
    </row>
    <row r="1305" spans="1:8" ht="13.5" x14ac:dyDescent="0.25">
      <c r="A1305" s="3">
        <f>TITRES_STAT!B1308</f>
        <v>44214</v>
      </c>
      <c r="B1305" s="5">
        <f>TITRES_STAT!C1308</f>
        <v>0.8</v>
      </c>
      <c r="C1305" s="5">
        <f>TITRES_STAT!D1308</f>
        <v>0.8</v>
      </c>
      <c r="D1305" s="5">
        <f>TITRES_STAT!E1308</f>
        <v>896368</v>
      </c>
      <c r="E1305" s="2">
        <f t="shared" si="80"/>
        <v>11273232</v>
      </c>
      <c r="F1305" s="5" t="str">
        <f t="shared" si="83"/>
        <v>BULLISH</v>
      </c>
      <c r="G1305" s="5" t="str">
        <f t="shared" si="82"/>
        <v>STRONG</v>
      </c>
      <c r="H1305" s="5" t="str">
        <f t="shared" si="81"/>
        <v>CONFIRMED BULLISH</v>
      </c>
    </row>
    <row r="1306" spans="1:8" ht="13.5" x14ac:dyDescent="0.25">
      <c r="A1306" s="3">
        <f>TITRES_STAT!B1309</f>
        <v>44215</v>
      </c>
      <c r="B1306" s="5">
        <f>TITRES_STAT!C1309</f>
        <v>0.84</v>
      </c>
      <c r="C1306" s="5">
        <f>TITRES_STAT!D1309</f>
        <v>0.84</v>
      </c>
      <c r="D1306" s="5">
        <f>TITRES_STAT!E1309</f>
        <v>309247</v>
      </c>
      <c r="E1306" s="2">
        <f t="shared" si="80"/>
        <v>11582479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0.86</v>
      </c>
      <c r="C1307" s="5">
        <f>TITRES_STAT!D1310</f>
        <v>0.86</v>
      </c>
      <c r="D1307" s="5">
        <f>TITRES_STAT!E1310</f>
        <v>465031</v>
      </c>
      <c r="E1307" s="2">
        <f t="shared" si="80"/>
        <v>12047510</v>
      </c>
      <c r="F1307" s="5" t="str">
        <f t="shared" si="83"/>
        <v>BULLISH</v>
      </c>
      <c r="G1307" s="5" t="str">
        <f t="shared" si="82"/>
        <v>STRONG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0.83</v>
      </c>
      <c r="C1308" s="5">
        <f>TITRES_STAT!D1311</f>
        <v>0.83</v>
      </c>
      <c r="D1308" s="5">
        <f>TITRES_STAT!E1311</f>
        <v>303602</v>
      </c>
      <c r="E1308" s="2">
        <f t="shared" si="80"/>
        <v>11743908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BEARISH DIVERGENCE</v>
      </c>
    </row>
    <row r="1309" spans="1:8" ht="13.5" x14ac:dyDescent="0.25">
      <c r="A1309" s="3">
        <f>TITRES_STAT!B1312</f>
        <v>44218</v>
      </c>
      <c r="B1309" s="5">
        <f>TITRES_STAT!C1312</f>
        <v>0.83</v>
      </c>
      <c r="C1309" s="5">
        <f>TITRES_STAT!D1312</f>
        <v>0.83</v>
      </c>
      <c r="D1309" s="5">
        <f>TITRES_STAT!E1312</f>
        <v>293189</v>
      </c>
      <c r="E1309" s="2">
        <f t="shared" si="80"/>
        <v>11743908</v>
      </c>
      <c r="F1309" s="5" t="str">
        <f t="shared" si="83"/>
        <v>BEARISH</v>
      </c>
      <c r="G1309" s="5" t="str">
        <f t="shared" si="82"/>
        <v>WEAK</v>
      </c>
      <c r="H1309" s="5" t="str">
        <f t="shared" si="81"/>
        <v>NEUTRAL</v>
      </c>
    </row>
    <row r="1310" spans="1:8" ht="13.5" x14ac:dyDescent="0.25">
      <c r="A1310" s="3">
        <f>TITRES_STAT!B1313</f>
        <v>44221</v>
      </c>
      <c r="B1310" s="5">
        <f>TITRES_STAT!C1313</f>
        <v>0.84</v>
      </c>
      <c r="C1310" s="5">
        <f>TITRES_STAT!D1313</f>
        <v>0.84</v>
      </c>
      <c r="D1310" s="5">
        <f>TITRES_STAT!E1313</f>
        <v>259009</v>
      </c>
      <c r="E1310" s="2">
        <f t="shared" si="80"/>
        <v>12002917</v>
      </c>
      <c r="F1310" s="5" t="str">
        <f t="shared" si="83"/>
        <v>BULLISH</v>
      </c>
      <c r="G1310" s="5" t="str">
        <f t="shared" si="82"/>
        <v>STRONG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0.85</v>
      </c>
      <c r="C1311" s="5">
        <f>TITRES_STAT!D1314</f>
        <v>0.85</v>
      </c>
      <c r="D1311" s="5">
        <f>TITRES_STAT!E1314</f>
        <v>285676</v>
      </c>
      <c r="E1311" s="2">
        <f t="shared" si="80"/>
        <v>12288593</v>
      </c>
      <c r="F1311" s="5" t="str">
        <f t="shared" si="83"/>
        <v>BULLISH</v>
      </c>
      <c r="G1311" s="5" t="str">
        <f t="shared" si="82"/>
        <v>STRONG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0.9</v>
      </c>
      <c r="C1312" s="5">
        <f>TITRES_STAT!D1315</f>
        <v>0.9</v>
      </c>
      <c r="D1312" s="5">
        <f>TITRES_STAT!E1315</f>
        <v>819029</v>
      </c>
      <c r="E1312" s="2">
        <f t="shared" si="80"/>
        <v>13107622</v>
      </c>
      <c r="F1312" s="5" t="str">
        <f t="shared" si="83"/>
        <v>BULLISH</v>
      </c>
      <c r="G1312" s="5" t="str">
        <f t="shared" si="82"/>
        <v>STRONG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0.9</v>
      </c>
      <c r="C1313" s="5">
        <f>TITRES_STAT!D1316</f>
        <v>0.9</v>
      </c>
      <c r="D1313" s="5">
        <f>TITRES_STAT!E1316</f>
        <v>0</v>
      </c>
      <c r="E1313" s="2">
        <f t="shared" si="80"/>
        <v>13107622</v>
      </c>
      <c r="F1313" s="5" t="str">
        <f t="shared" si="83"/>
        <v>BULLISH</v>
      </c>
      <c r="G1313" s="5" t="str">
        <f t="shared" si="82"/>
        <v>STRONG</v>
      </c>
      <c r="H1313" s="5" t="str">
        <f t="shared" si="81"/>
        <v>CONFIRMED BULLISH</v>
      </c>
    </row>
    <row r="1314" spans="1:8" ht="13.5" x14ac:dyDescent="0.25">
      <c r="A1314" s="3">
        <f>TITRES_STAT!B1317</f>
        <v>44225</v>
      </c>
      <c r="B1314" s="5">
        <f>TITRES_STAT!C1317</f>
        <v>0.9</v>
      </c>
      <c r="C1314" s="5">
        <f>TITRES_STAT!D1317</f>
        <v>0.9</v>
      </c>
      <c r="D1314" s="5">
        <f>TITRES_STAT!E1317</f>
        <v>0</v>
      </c>
      <c r="E1314" s="2">
        <f t="shared" si="80"/>
        <v>13107622</v>
      </c>
      <c r="F1314" s="5" t="str">
        <f t="shared" si="83"/>
        <v>BULLISH</v>
      </c>
      <c r="G1314" s="5" t="str">
        <f t="shared" si="82"/>
        <v>STRONG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0.9</v>
      </c>
      <c r="C1315" s="5">
        <f>TITRES_STAT!D1318</f>
        <v>0.9</v>
      </c>
      <c r="D1315" s="5">
        <f>TITRES_STAT!E1318</f>
        <v>0</v>
      </c>
      <c r="E1315" s="2">
        <f t="shared" si="80"/>
        <v>13107622</v>
      </c>
      <c r="F1315" s="5" t="str">
        <f t="shared" si="83"/>
        <v>BULLISH</v>
      </c>
      <c r="G1315" s="5" t="str">
        <f t="shared" si="82"/>
        <v>STRONG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0.9</v>
      </c>
      <c r="C1316" s="5">
        <f>TITRES_STAT!D1319</f>
        <v>0.9</v>
      </c>
      <c r="D1316" s="5">
        <f>TITRES_STAT!E1319</f>
        <v>0</v>
      </c>
      <c r="E1316" s="2">
        <f t="shared" si="80"/>
        <v>13107622</v>
      </c>
      <c r="F1316" s="5" t="str">
        <f t="shared" si="83"/>
        <v>BULLISH</v>
      </c>
      <c r="G1316" s="5" t="str">
        <f t="shared" si="82"/>
        <v>STRONG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0.9</v>
      </c>
      <c r="C1317" s="5">
        <f>TITRES_STAT!D1320</f>
        <v>0.9</v>
      </c>
      <c r="D1317" s="5">
        <f>TITRES_STAT!E1320</f>
        <v>0</v>
      </c>
      <c r="E1317" s="2">
        <f t="shared" si="80"/>
        <v>13107622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0.85</v>
      </c>
      <c r="C1318" s="5">
        <f>TITRES_STAT!D1321</f>
        <v>0.85</v>
      </c>
      <c r="D1318" s="5">
        <f>TITRES_STAT!E1321</f>
        <v>521592</v>
      </c>
      <c r="E1318" s="2">
        <f t="shared" si="80"/>
        <v>12586030</v>
      </c>
      <c r="F1318" s="5" t="str">
        <f t="shared" si="83"/>
        <v>BEARISH</v>
      </c>
      <c r="G1318" s="5" t="str">
        <f t="shared" si="82"/>
        <v>WEAK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0.8</v>
      </c>
      <c r="C1319" s="5">
        <f>TITRES_STAT!D1322</f>
        <v>0.8</v>
      </c>
      <c r="D1319" s="5">
        <f>TITRES_STAT!E1322</f>
        <v>424206</v>
      </c>
      <c r="E1319" s="2">
        <f t="shared" si="80"/>
        <v>12161824</v>
      </c>
      <c r="F1319" s="5" t="str">
        <f t="shared" si="83"/>
        <v>BEARISH</v>
      </c>
      <c r="G1319" s="5" t="str">
        <f t="shared" si="82"/>
        <v>WEAK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0.84</v>
      </c>
      <c r="C1320" s="5">
        <f>TITRES_STAT!D1323</f>
        <v>0.84</v>
      </c>
      <c r="D1320" s="5">
        <f>TITRES_STAT!E1323</f>
        <v>328510</v>
      </c>
      <c r="E1320" s="2">
        <f t="shared" si="80"/>
        <v>12490334</v>
      </c>
      <c r="F1320" s="5" t="str">
        <f t="shared" si="83"/>
        <v>BEARISH</v>
      </c>
      <c r="G1320" s="5" t="str">
        <f t="shared" si="82"/>
        <v>WEAK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0.85</v>
      </c>
      <c r="C1321" s="5">
        <f>TITRES_STAT!D1324</f>
        <v>0.85</v>
      </c>
      <c r="D1321" s="5">
        <f>TITRES_STAT!E1324</f>
        <v>413354</v>
      </c>
      <c r="E1321" s="2">
        <f t="shared" si="80"/>
        <v>12903688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0.86</v>
      </c>
      <c r="C1322" s="5">
        <f>TITRES_STAT!D1325</f>
        <v>0.86</v>
      </c>
      <c r="D1322" s="5">
        <f>TITRES_STAT!E1325</f>
        <v>146618</v>
      </c>
      <c r="E1322" s="2">
        <f t="shared" si="80"/>
        <v>13050306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0.91</v>
      </c>
      <c r="C1323" s="5">
        <f>TITRES_STAT!D1326</f>
        <v>0.91</v>
      </c>
      <c r="D1323" s="5">
        <f>TITRES_STAT!E1326</f>
        <v>148493</v>
      </c>
      <c r="E1323" s="2">
        <f t="shared" si="80"/>
        <v>13198799</v>
      </c>
      <c r="F1323" s="5" t="str">
        <f t="shared" si="83"/>
        <v>BULLISH</v>
      </c>
      <c r="G1323" s="5" t="str">
        <f t="shared" si="82"/>
        <v>STRONG</v>
      </c>
      <c r="H1323" s="5" t="str">
        <f t="shared" si="81"/>
        <v>CONFIRMED BULLISH</v>
      </c>
    </row>
    <row r="1324" spans="1:8" ht="13.5" x14ac:dyDescent="0.25">
      <c r="A1324" s="3">
        <f>TITRES_STAT!B1327</f>
        <v>44239</v>
      </c>
      <c r="B1324" s="5">
        <f>TITRES_STAT!C1327</f>
        <v>0.95</v>
      </c>
      <c r="C1324" s="5">
        <f>TITRES_STAT!D1327</f>
        <v>0.95</v>
      </c>
      <c r="D1324" s="5">
        <f>TITRES_STAT!E1327</f>
        <v>0</v>
      </c>
      <c r="E1324" s="2">
        <f t="shared" si="80"/>
        <v>13198799</v>
      </c>
      <c r="F1324" s="5" t="str">
        <f t="shared" si="83"/>
        <v>BULLISH</v>
      </c>
      <c r="G1324" s="5" t="str">
        <f t="shared" si="82"/>
        <v>STRONG</v>
      </c>
      <c r="H1324" s="5" t="str">
        <f t="shared" si="81"/>
        <v>CONFIRMED BULLISH</v>
      </c>
    </row>
    <row r="1325" spans="1:8" ht="13.5" x14ac:dyDescent="0.25">
      <c r="A1325" s="3">
        <f>TITRES_STAT!B1328</f>
        <v>44242</v>
      </c>
      <c r="B1325" s="5">
        <f>TITRES_STAT!C1328</f>
        <v>0.94</v>
      </c>
      <c r="C1325" s="5">
        <f>TITRES_STAT!D1328</f>
        <v>0.94</v>
      </c>
      <c r="D1325" s="5">
        <f>TITRES_STAT!E1328</f>
        <v>440620</v>
      </c>
      <c r="E1325" s="2">
        <f t="shared" si="80"/>
        <v>12758179</v>
      </c>
      <c r="F1325" s="5" t="str">
        <f t="shared" si="83"/>
        <v>BULLISH</v>
      </c>
      <c r="G1325" s="5" t="str">
        <f t="shared" si="82"/>
        <v>STRONG</v>
      </c>
      <c r="H1325" s="5" t="str">
        <f t="shared" si="81"/>
        <v>CONFIRMED BULLISH</v>
      </c>
    </row>
    <row r="1326" spans="1:8" ht="13.5" x14ac:dyDescent="0.25">
      <c r="A1326" s="3">
        <f>TITRES_STAT!B1329</f>
        <v>44243</v>
      </c>
      <c r="B1326" s="5">
        <f>TITRES_STAT!C1329</f>
        <v>0.89</v>
      </c>
      <c r="C1326" s="5">
        <f>TITRES_STAT!D1329</f>
        <v>0.89</v>
      </c>
      <c r="D1326" s="5">
        <f>TITRES_STAT!E1329</f>
        <v>320450</v>
      </c>
      <c r="E1326" s="2">
        <f t="shared" si="80"/>
        <v>12437729</v>
      </c>
      <c r="F1326" s="5" t="str">
        <f t="shared" si="83"/>
        <v>BEARISH</v>
      </c>
      <c r="G1326" s="5" t="str">
        <f t="shared" si="82"/>
        <v>WEAK</v>
      </c>
      <c r="H1326" s="5" t="str">
        <f t="shared" si="81"/>
        <v>BEARISH DIVERGENCE</v>
      </c>
    </row>
    <row r="1327" spans="1:8" ht="13.5" x14ac:dyDescent="0.25">
      <c r="A1327" s="3">
        <f>TITRES_STAT!B1330</f>
        <v>44244</v>
      </c>
      <c r="B1327" s="5">
        <f>TITRES_STAT!C1330</f>
        <v>0.85</v>
      </c>
      <c r="C1327" s="5">
        <f>TITRES_STAT!D1330</f>
        <v>0.85</v>
      </c>
      <c r="D1327" s="5">
        <f>TITRES_STAT!E1330</f>
        <v>219827</v>
      </c>
      <c r="E1327" s="2">
        <f t="shared" si="80"/>
        <v>12217902</v>
      </c>
      <c r="F1327" s="5" t="str">
        <f t="shared" si="83"/>
        <v>BEARISH</v>
      </c>
      <c r="G1327" s="5" t="str">
        <f t="shared" si="82"/>
        <v>WEAK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0.88</v>
      </c>
      <c r="C1328" s="5">
        <f>TITRES_STAT!D1331</f>
        <v>0.88</v>
      </c>
      <c r="D1328" s="5">
        <f>TITRES_STAT!E1331</f>
        <v>138311</v>
      </c>
      <c r="E1328" s="2">
        <f t="shared" si="80"/>
        <v>12356213</v>
      </c>
      <c r="F1328" s="5" t="str">
        <f t="shared" si="83"/>
        <v>BEARISH</v>
      </c>
      <c r="G1328" s="5" t="str">
        <f t="shared" si="82"/>
        <v>WEAK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0.86</v>
      </c>
      <c r="C1329" s="5">
        <f>TITRES_STAT!D1332</f>
        <v>0.86</v>
      </c>
      <c r="D1329" s="5">
        <f>TITRES_STAT!E1332</f>
        <v>29784</v>
      </c>
      <c r="E1329" s="2">
        <f t="shared" si="80"/>
        <v>12326429</v>
      </c>
      <c r="F1329" s="5" t="str">
        <f t="shared" si="83"/>
        <v>BEARISH</v>
      </c>
      <c r="G1329" s="5" t="str">
        <f t="shared" si="82"/>
        <v>WEAK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0.88</v>
      </c>
      <c r="C1330" s="5">
        <f>TITRES_STAT!D1333</f>
        <v>0.88</v>
      </c>
      <c r="D1330" s="5">
        <f>TITRES_STAT!E1333</f>
        <v>117785</v>
      </c>
      <c r="E1330" s="2">
        <f t="shared" si="80"/>
        <v>12444214</v>
      </c>
      <c r="F1330" s="5" t="str">
        <f t="shared" si="83"/>
        <v>BEARISH</v>
      </c>
      <c r="G1330" s="5" t="str">
        <f t="shared" si="82"/>
        <v>WEAK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0.91</v>
      </c>
      <c r="C1331" s="5">
        <f>TITRES_STAT!D1334</f>
        <v>0.91</v>
      </c>
      <c r="D1331" s="5">
        <f>TITRES_STAT!E1334</f>
        <v>132643</v>
      </c>
      <c r="E1331" s="2">
        <f t="shared" si="80"/>
        <v>12576857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CONFIRMED BULLISH</v>
      </c>
    </row>
    <row r="1332" spans="1:8" ht="13.5" x14ac:dyDescent="0.25">
      <c r="A1332" s="3">
        <f>TITRES_STAT!B1335</f>
        <v>44251</v>
      </c>
      <c r="B1332" s="5">
        <f>TITRES_STAT!C1335</f>
        <v>0.88</v>
      </c>
      <c r="C1332" s="5">
        <f>TITRES_STAT!D1335</f>
        <v>0.88</v>
      </c>
      <c r="D1332" s="5">
        <f>TITRES_STAT!E1335</f>
        <v>41747</v>
      </c>
      <c r="E1332" s="2">
        <f t="shared" si="80"/>
        <v>12535110</v>
      </c>
      <c r="F1332" s="5" t="str">
        <f t="shared" si="83"/>
        <v>BULLISH</v>
      </c>
      <c r="G1332" s="5" t="str">
        <f t="shared" si="82"/>
        <v>STRONG</v>
      </c>
      <c r="H1332" s="5" t="str">
        <f t="shared" si="81"/>
        <v>CONFIRMED BULLISH</v>
      </c>
    </row>
    <row r="1333" spans="1:8" ht="13.5" x14ac:dyDescent="0.25">
      <c r="A1333" s="3">
        <f>TITRES_STAT!B1336</f>
        <v>44252</v>
      </c>
      <c r="B1333" s="5">
        <f>TITRES_STAT!C1336</f>
        <v>0.87</v>
      </c>
      <c r="C1333" s="5">
        <f>TITRES_STAT!D1336</f>
        <v>0.87</v>
      </c>
      <c r="D1333" s="5">
        <f>TITRES_STAT!E1336</f>
        <v>30269</v>
      </c>
      <c r="E1333" s="2">
        <f t="shared" si="80"/>
        <v>12504841</v>
      </c>
      <c r="F1333" s="5" t="str">
        <f t="shared" si="83"/>
        <v>BULLISH</v>
      </c>
      <c r="G1333" s="5" t="str">
        <f t="shared" si="82"/>
        <v>NEUTRAL</v>
      </c>
      <c r="H1333" s="5" t="str">
        <f t="shared" si="81"/>
        <v>BULLISH DIVERGENCE</v>
      </c>
    </row>
    <row r="1334" spans="1:8" ht="13.5" x14ac:dyDescent="0.25">
      <c r="A1334" s="3">
        <f>TITRES_STAT!B1337</f>
        <v>44253</v>
      </c>
      <c r="B1334" s="5">
        <f>TITRES_STAT!C1337</f>
        <v>0.89</v>
      </c>
      <c r="C1334" s="5">
        <f>TITRES_STAT!D1337</f>
        <v>0.89</v>
      </c>
      <c r="D1334" s="5">
        <f>TITRES_STAT!E1337</f>
        <v>114212</v>
      </c>
      <c r="E1334" s="2">
        <f t="shared" si="80"/>
        <v>12619053</v>
      </c>
      <c r="F1334" s="5" t="str">
        <f t="shared" si="83"/>
        <v>BULLISH</v>
      </c>
      <c r="G1334" s="5" t="str">
        <f t="shared" si="82"/>
        <v>STRONG</v>
      </c>
      <c r="H1334" s="5" t="str">
        <f t="shared" si="81"/>
        <v>CONFIRMED BULLISH</v>
      </c>
    </row>
    <row r="1335" spans="1:8" ht="13.5" x14ac:dyDescent="0.25">
      <c r="A1335" s="3">
        <f>TITRES_STAT!B1338</f>
        <v>44256</v>
      </c>
      <c r="B1335" s="5">
        <f>TITRES_STAT!C1338</f>
        <v>0.88</v>
      </c>
      <c r="C1335" s="5">
        <f>TITRES_STAT!D1338</f>
        <v>0.88</v>
      </c>
      <c r="D1335" s="5">
        <f>TITRES_STAT!E1338</f>
        <v>55071</v>
      </c>
      <c r="E1335" s="2">
        <f t="shared" si="80"/>
        <v>12563982</v>
      </c>
      <c r="F1335" s="5" t="str">
        <f t="shared" si="83"/>
        <v>BULLISH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0.89</v>
      </c>
      <c r="C1336" s="5">
        <f>TITRES_STAT!D1339</f>
        <v>0.89</v>
      </c>
      <c r="D1336" s="5">
        <f>TITRES_STAT!E1339</f>
        <v>145594</v>
      </c>
      <c r="E1336" s="2">
        <f t="shared" si="80"/>
        <v>12709576</v>
      </c>
      <c r="F1336" s="5" t="str">
        <f t="shared" si="83"/>
        <v>BULLISH</v>
      </c>
      <c r="G1336" s="5" t="str">
        <f t="shared" si="82"/>
        <v>NEUTRAL</v>
      </c>
      <c r="H1336" s="5" t="str">
        <f t="shared" si="81"/>
        <v>BULLISH DIVERGENCE</v>
      </c>
    </row>
    <row r="1337" spans="1:8" ht="13.5" x14ac:dyDescent="0.25">
      <c r="A1337" s="3">
        <f>TITRES_STAT!B1340</f>
        <v>44258</v>
      </c>
      <c r="B1337" s="5">
        <f>TITRES_STAT!C1340</f>
        <v>0.9</v>
      </c>
      <c r="C1337" s="5">
        <f>TITRES_STAT!D1340</f>
        <v>0.9</v>
      </c>
      <c r="D1337" s="5">
        <f>TITRES_STAT!E1340</f>
        <v>186297</v>
      </c>
      <c r="E1337" s="2">
        <f t="shared" si="80"/>
        <v>12895873</v>
      </c>
      <c r="F1337" s="5" t="str">
        <f t="shared" si="83"/>
        <v>BULLISH</v>
      </c>
      <c r="G1337" s="5" t="str">
        <f t="shared" si="82"/>
        <v>STRONG</v>
      </c>
      <c r="H1337" s="5" t="str">
        <f t="shared" si="81"/>
        <v>CONFIRMED BULLISH</v>
      </c>
    </row>
    <row r="1338" spans="1:8" ht="13.5" x14ac:dyDescent="0.25">
      <c r="A1338" s="3">
        <f>TITRES_STAT!B1341</f>
        <v>44259</v>
      </c>
      <c r="B1338" s="5">
        <f>TITRES_STAT!C1341</f>
        <v>0.86</v>
      </c>
      <c r="C1338" s="5">
        <f>TITRES_STAT!D1341</f>
        <v>0.86</v>
      </c>
      <c r="D1338" s="5">
        <f>TITRES_STAT!E1341</f>
        <v>167192</v>
      </c>
      <c r="E1338" s="2">
        <f t="shared" si="80"/>
        <v>12728681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BULLISH DIVERGENCE</v>
      </c>
    </row>
    <row r="1339" spans="1:8" ht="13.5" x14ac:dyDescent="0.25">
      <c r="A1339" s="3">
        <f>TITRES_STAT!B1342</f>
        <v>44260</v>
      </c>
      <c r="B1339" s="5">
        <f>TITRES_STAT!C1342</f>
        <v>0.82</v>
      </c>
      <c r="C1339" s="5">
        <f>TITRES_STAT!D1342</f>
        <v>0.82</v>
      </c>
      <c r="D1339" s="5">
        <f>TITRES_STAT!E1342</f>
        <v>154620</v>
      </c>
      <c r="E1339" s="2">
        <f t="shared" si="80"/>
        <v>12574061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0.84</v>
      </c>
      <c r="C1340" s="5">
        <f>TITRES_STAT!D1343</f>
        <v>0.84</v>
      </c>
      <c r="D1340" s="5">
        <f>TITRES_STAT!E1343</f>
        <v>154077</v>
      </c>
      <c r="E1340" s="2">
        <f t="shared" si="80"/>
        <v>12728138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BULLISH DIVERGENCE</v>
      </c>
    </row>
    <row r="1341" spans="1:8" ht="13.5" x14ac:dyDescent="0.25">
      <c r="A1341" s="3">
        <f>TITRES_STAT!B1344</f>
        <v>44264</v>
      </c>
      <c r="B1341" s="5">
        <f>TITRES_STAT!C1344</f>
        <v>0.86</v>
      </c>
      <c r="C1341" s="5">
        <f>TITRES_STAT!D1344</f>
        <v>0.86</v>
      </c>
      <c r="D1341" s="5">
        <f>TITRES_STAT!E1344</f>
        <v>154336</v>
      </c>
      <c r="E1341" s="2">
        <f t="shared" si="80"/>
        <v>12882474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BULLISH DIVERGENCE</v>
      </c>
    </row>
    <row r="1342" spans="1:8" ht="13.5" x14ac:dyDescent="0.25">
      <c r="A1342" s="3">
        <f>TITRES_STAT!B1345</f>
        <v>44265</v>
      </c>
      <c r="B1342" s="5">
        <f>TITRES_STAT!C1345</f>
        <v>0.87</v>
      </c>
      <c r="C1342" s="5">
        <f>TITRES_STAT!D1345</f>
        <v>0.87</v>
      </c>
      <c r="D1342" s="5">
        <f>TITRES_STAT!E1345</f>
        <v>118575</v>
      </c>
      <c r="E1342" s="2">
        <f t="shared" si="80"/>
        <v>13001049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BULLISH DIVERGENCE</v>
      </c>
    </row>
    <row r="1343" spans="1:8" ht="13.5" x14ac:dyDescent="0.25">
      <c r="A1343" s="3">
        <f>TITRES_STAT!B1346</f>
        <v>44266</v>
      </c>
      <c r="B1343" s="5">
        <f>TITRES_STAT!C1346</f>
        <v>0.85</v>
      </c>
      <c r="C1343" s="5">
        <f>TITRES_STAT!D1346</f>
        <v>0.85</v>
      </c>
      <c r="D1343" s="5">
        <f>TITRES_STAT!E1346</f>
        <v>64369</v>
      </c>
      <c r="E1343" s="2">
        <f t="shared" si="80"/>
        <v>12936680</v>
      </c>
      <c r="F1343" s="5" t="str">
        <f t="shared" si="83"/>
        <v>BULLISH</v>
      </c>
      <c r="G1343" s="5" t="str">
        <f t="shared" si="82"/>
        <v>NEUTRAL</v>
      </c>
      <c r="H1343" s="5" t="str">
        <f t="shared" si="81"/>
        <v>BULLISH DIVERGENCE</v>
      </c>
    </row>
    <row r="1344" spans="1:8" ht="13.5" x14ac:dyDescent="0.25">
      <c r="A1344" s="3">
        <f>TITRES_STAT!B1347</f>
        <v>44267</v>
      </c>
      <c r="B1344" s="5">
        <f>TITRES_STAT!C1347</f>
        <v>0.83</v>
      </c>
      <c r="C1344" s="5">
        <f>TITRES_STAT!D1347</f>
        <v>0.83</v>
      </c>
      <c r="D1344" s="5">
        <f>TITRES_STAT!E1347</f>
        <v>286371</v>
      </c>
      <c r="E1344" s="2">
        <f t="shared" si="80"/>
        <v>12650309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CONFIRMED BULLISH</v>
      </c>
    </row>
    <row r="1345" spans="1:8" ht="13.5" x14ac:dyDescent="0.25">
      <c r="A1345" s="3">
        <f>TITRES_STAT!B1348</f>
        <v>44270</v>
      </c>
      <c r="B1345" s="5">
        <f>TITRES_STAT!C1348</f>
        <v>0.81</v>
      </c>
      <c r="C1345" s="5">
        <f>TITRES_STAT!D1348</f>
        <v>0.81</v>
      </c>
      <c r="D1345" s="5">
        <f>TITRES_STAT!E1348</f>
        <v>127731</v>
      </c>
      <c r="E1345" s="2">
        <f t="shared" si="80"/>
        <v>12522578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0.8</v>
      </c>
      <c r="C1346" s="5">
        <f>TITRES_STAT!D1349</f>
        <v>0.8</v>
      </c>
      <c r="D1346" s="5">
        <f>TITRES_STAT!E1349</f>
        <v>341354</v>
      </c>
      <c r="E1346" s="2">
        <f t="shared" si="80"/>
        <v>12181224</v>
      </c>
      <c r="F1346" s="5" t="str">
        <f t="shared" si="83"/>
        <v>BEARISH</v>
      </c>
      <c r="G1346" s="5" t="str">
        <f t="shared" si="82"/>
        <v>WEAK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0.8</v>
      </c>
      <c r="C1347" s="5">
        <f>TITRES_STAT!D1350</f>
        <v>0.8</v>
      </c>
      <c r="D1347" s="5">
        <f>TITRES_STAT!E1350</f>
        <v>623722</v>
      </c>
      <c r="E1347" s="2">
        <f t="shared" si="80"/>
        <v>12181224</v>
      </c>
      <c r="F1347" s="5" t="str">
        <f t="shared" si="83"/>
        <v>BEARISH</v>
      </c>
      <c r="G1347" s="5" t="str">
        <f t="shared" si="82"/>
        <v>WEAK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0.77</v>
      </c>
      <c r="C1348" s="5">
        <f>TITRES_STAT!D1351</f>
        <v>0.77</v>
      </c>
      <c r="D1348" s="5">
        <f>TITRES_STAT!E1351</f>
        <v>302669</v>
      </c>
      <c r="E1348" s="2">
        <f t="shared" ref="E1348:E1411" si="84">IF(B1348&gt;B1347, E1347+D1348, IF(B1348&lt;B1347, E1347-D1348, E1347))</f>
        <v>11878555</v>
      </c>
      <c r="F1348" s="5" t="str">
        <f t="shared" si="83"/>
        <v>BEARISH</v>
      </c>
      <c r="G1348" s="5" t="str">
        <f t="shared" si="82"/>
        <v>WEAK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0.74</v>
      </c>
      <c r="C1349" s="5">
        <f>TITRES_STAT!D1352</f>
        <v>0.74</v>
      </c>
      <c r="D1349" s="5">
        <f>TITRES_STAT!E1352</f>
        <v>238431</v>
      </c>
      <c r="E1349" s="2">
        <f t="shared" si="84"/>
        <v>11640124</v>
      </c>
      <c r="F1349" s="5" t="str">
        <f t="shared" si="83"/>
        <v>BEARISH</v>
      </c>
      <c r="G1349" s="5" t="str">
        <f t="shared" si="82"/>
        <v>WEAK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0.7</v>
      </c>
      <c r="C1350" s="5">
        <f>TITRES_STAT!D1353</f>
        <v>0.7</v>
      </c>
      <c r="D1350" s="5">
        <f>TITRES_STAT!E1353</f>
        <v>51275</v>
      </c>
      <c r="E1350" s="2">
        <f t="shared" si="84"/>
        <v>11588849</v>
      </c>
      <c r="F1350" s="5" t="str">
        <f t="shared" si="83"/>
        <v>BEARISH</v>
      </c>
      <c r="G1350" s="5" t="str">
        <f t="shared" si="82"/>
        <v>WEAK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0.71</v>
      </c>
      <c r="C1351" s="5">
        <f>TITRES_STAT!D1354</f>
        <v>0.71</v>
      </c>
      <c r="D1351" s="5">
        <f>TITRES_STAT!E1354</f>
        <v>628893</v>
      </c>
      <c r="E1351" s="2">
        <f t="shared" si="84"/>
        <v>12217742</v>
      </c>
      <c r="F1351" s="5" t="str">
        <f t="shared" si="83"/>
        <v>BULLISH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BULLISH DIVERGENCE</v>
      </c>
    </row>
    <row r="1352" spans="1:8" ht="13.5" x14ac:dyDescent="0.25">
      <c r="A1352" s="3">
        <f>TITRES_STAT!B1355</f>
        <v>44279</v>
      </c>
      <c r="B1352" s="5">
        <f>TITRES_STAT!C1355</f>
        <v>0.72</v>
      </c>
      <c r="C1352" s="5">
        <f>TITRES_STAT!D1355</f>
        <v>0.72</v>
      </c>
      <c r="D1352" s="5">
        <f>TITRES_STAT!E1355</f>
        <v>71206</v>
      </c>
      <c r="E1352" s="2">
        <f t="shared" si="84"/>
        <v>12288948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BULLISH DIVERGENCE</v>
      </c>
    </row>
    <row r="1353" spans="1:8" ht="13.5" x14ac:dyDescent="0.25">
      <c r="A1353" s="3">
        <f>TITRES_STAT!B1356</f>
        <v>44280</v>
      </c>
      <c r="B1353" s="5">
        <f>TITRES_STAT!C1356</f>
        <v>0.7</v>
      </c>
      <c r="C1353" s="5">
        <f>TITRES_STAT!D1356</f>
        <v>0.7</v>
      </c>
      <c r="D1353" s="5">
        <f>TITRES_STAT!E1356</f>
        <v>184213</v>
      </c>
      <c r="E1353" s="2">
        <f t="shared" si="84"/>
        <v>12104735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BULLISH DIVERGENCE</v>
      </c>
    </row>
    <row r="1354" spans="1:8" ht="13.5" x14ac:dyDescent="0.25">
      <c r="A1354" s="3">
        <f>TITRES_STAT!B1357</f>
        <v>44281</v>
      </c>
      <c r="B1354" s="5">
        <f>TITRES_STAT!C1357</f>
        <v>0.69</v>
      </c>
      <c r="C1354" s="5">
        <f>TITRES_STAT!D1357</f>
        <v>0.69</v>
      </c>
      <c r="D1354" s="5">
        <f>TITRES_STAT!E1357</f>
        <v>91023</v>
      </c>
      <c r="E1354" s="2">
        <f t="shared" si="84"/>
        <v>12013712</v>
      </c>
      <c r="F1354" s="5" t="str">
        <f t="shared" si="87"/>
        <v>BULLISH</v>
      </c>
      <c r="G1354" s="5" t="str">
        <f t="shared" si="86"/>
        <v>STRONG</v>
      </c>
      <c r="H1354" s="5" t="str">
        <f t="shared" si="85"/>
        <v>BULLISH DIVERGENCE</v>
      </c>
    </row>
    <row r="1355" spans="1:8" ht="13.5" x14ac:dyDescent="0.25">
      <c r="A1355" s="3">
        <f>TITRES_STAT!B1358</f>
        <v>44284</v>
      </c>
      <c r="B1355" s="5">
        <f>TITRES_STAT!C1358</f>
        <v>0.7</v>
      </c>
      <c r="C1355" s="5">
        <f>TITRES_STAT!D1358</f>
        <v>0.7</v>
      </c>
      <c r="D1355" s="5">
        <f>TITRES_STAT!E1358</f>
        <v>67215</v>
      </c>
      <c r="E1355" s="2">
        <f t="shared" si="84"/>
        <v>12080927</v>
      </c>
      <c r="F1355" s="5" t="str">
        <f t="shared" si="87"/>
        <v>BULLISH</v>
      </c>
      <c r="G1355" s="5" t="str">
        <f t="shared" si="86"/>
        <v>STRONG</v>
      </c>
      <c r="H1355" s="5" t="str">
        <f t="shared" si="85"/>
        <v>NEUTRAL</v>
      </c>
    </row>
    <row r="1356" spans="1:8" ht="13.5" x14ac:dyDescent="0.25">
      <c r="A1356" s="3">
        <f>TITRES_STAT!B1359</f>
        <v>44285</v>
      </c>
      <c r="B1356" s="5">
        <f>TITRES_STAT!C1359</f>
        <v>0.74</v>
      </c>
      <c r="C1356" s="5">
        <f>TITRES_STAT!D1359</f>
        <v>0.74</v>
      </c>
      <c r="D1356" s="5">
        <f>TITRES_STAT!E1359</f>
        <v>125219</v>
      </c>
      <c r="E1356" s="2">
        <f t="shared" si="84"/>
        <v>12206146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BEARISH DIVERGENCE</v>
      </c>
    </row>
    <row r="1357" spans="1:8" ht="13.5" x14ac:dyDescent="0.25">
      <c r="A1357" s="3">
        <f>TITRES_STAT!B1360</f>
        <v>44286</v>
      </c>
      <c r="B1357" s="5">
        <f>TITRES_STAT!C1360</f>
        <v>0.75</v>
      </c>
      <c r="C1357" s="5">
        <f>TITRES_STAT!D1360</f>
        <v>0.75</v>
      </c>
      <c r="D1357" s="5">
        <f>TITRES_STAT!E1360</f>
        <v>212644</v>
      </c>
      <c r="E1357" s="2">
        <f t="shared" si="84"/>
        <v>12418790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0.75</v>
      </c>
      <c r="C1358" s="5">
        <f>TITRES_STAT!D1361</f>
        <v>0.75</v>
      </c>
      <c r="D1358" s="5">
        <f>TITRES_STAT!E1361</f>
        <v>33022</v>
      </c>
      <c r="E1358" s="2">
        <f t="shared" si="84"/>
        <v>12418790</v>
      </c>
      <c r="F1358" s="5" t="str">
        <f t="shared" si="87"/>
        <v>BULLISH</v>
      </c>
      <c r="G1358" s="5" t="str">
        <f t="shared" si="86"/>
        <v>STRONG</v>
      </c>
      <c r="H1358" s="5" t="str">
        <f t="shared" si="85"/>
        <v>CONFIRMED BULLISH</v>
      </c>
    </row>
    <row r="1359" spans="1:8" ht="13.5" x14ac:dyDescent="0.25">
      <c r="A1359" s="3">
        <f>TITRES_STAT!B1362</f>
        <v>44288</v>
      </c>
      <c r="B1359" s="5">
        <f>TITRES_STAT!C1362</f>
        <v>0.75</v>
      </c>
      <c r="C1359" s="5">
        <f>TITRES_STAT!D1362</f>
        <v>0.75</v>
      </c>
      <c r="D1359" s="5">
        <f>TITRES_STAT!E1362</f>
        <v>150994</v>
      </c>
      <c r="E1359" s="2">
        <f t="shared" si="84"/>
        <v>12418790</v>
      </c>
      <c r="F1359" s="5" t="str">
        <f t="shared" si="87"/>
        <v>BULLISH</v>
      </c>
      <c r="G1359" s="5" t="str">
        <f t="shared" si="86"/>
        <v>STRONG</v>
      </c>
      <c r="H1359" s="5" t="str">
        <f t="shared" si="85"/>
        <v>CONFIRMED BULLISH</v>
      </c>
    </row>
    <row r="1360" spans="1:8" ht="13.5" x14ac:dyDescent="0.25">
      <c r="A1360" s="3">
        <f>TITRES_STAT!B1363</f>
        <v>44291</v>
      </c>
      <c r="B1360" s="5">
        <f>TITRES_STAT!C1363</f>
        <v>0.73</v>
      </c>
      <c r="C1360" s="5">
        <f>TITRES_STAT!D1363</f>
        <v>0.73</v>
      </c>
      <c r="D1360" s="5">
        <f>TITRES_STAT!E1363</f>
        <v>67098</v>
      </c>
      <c r="E1360" s="2">
        <f t="shared" si="84"/>
        <v>12351692</v>
      </c>
      <c r="F1360" s="5" t="str">
        <f t="shared" si="87"/>
        <v>BULLISH</v>
      </c>
      <c r="G1360" s="5" t="str">
        <f t="shared" si="86"/>
        <v>STRONG</v>
      </c>
      <c r="H1360" s="5" t="str">
        <f t="shared" si="85"/>
        <v>CONFIRMED BULLISH</v>
      </c>
    </row>
    <row r="1361" spans="1:8" ht="13.5" x14ac:dyDescent="0.25">
      <c r="A1361" s="3">
        <f>TITRES_STAT!B1364</f>
        <v>44292</v>
      </c>
      <c r="B1361" s="5">
        <f>TITRES_STAT!C1364</f>
        <v>0.72</v>
      </c>
      <c r="C1361" s="5">
        <f>TITRES_STAT!D1364</f>
        <v>0.72</v>
      </c>
      <c r="D1361" s="5">
        <f>TITRES_STAT!E1364</f>
        <v>104964</v>
      </c>
      <c r="E1361" s="2">
        <f t="shared" si="84"/>
        <v>12246728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BULLISH DIVERGENCE</v>
      </c>
    </row>
    <row r="1362" spans="1:8" ht="13.5" x14ac:dyDescent="0.25">
      <c r="A1362" s="3">
        <f>TITRES_STAT!B1365</f>
        <v>44293</v>
      </c>
      <c r="B1362" s="5">
        <f>TITRES_STAT!C1365</f>
        <v>0.72</v>
      </c>
      <c r="C1362" s="5">
        <f>TITRES_STAT!D1365</f>
        <v>0.72</v>
      </c>
      <c r="D1362" s="5">
        <f>TITRES_STAT!E1365</f>
        <v>39977</v>
      </c>
      <c r="E1362" s="2">
        <f t="shared" si="84"/>
        <v>12246728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0.74</v>
      </c>
      <c r="C1363" s="5">
        <f>TITRES_STAT!D1366</f>
        <v>0.74</v>
      </c>
      <c r="D1363" s="5">
        <f>TITRES_STAT!E1366</f>
        <v>17726</v>
      </c>
      <c r="E1363" s="2">
        <f t="shared" si="84"/>
        <v>12264454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0.74</v>
      </c>
      <c r="C1364" s="5">
        <f>TITRES_STAT!D1367</f>
        <v>0.74</v>
      </c>
      <c r="D1364" s="5">
        <f>TITRES_STAT!E1367</f>
        <v>2462</v>
      </c>
      <c r="E1364" s="2">
        <f t="shared" si="84"/>
        <v>12264454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0.72</v>
      </c>
      <c r="C1365" s="5">
        <f>TITRES_STAT!D1368</f>
        <v>0.72</v>
      </c>
      <c r="D1365" s="5">
        <f>TITRES_STAT!E1368</f>
        <v>14023</v>
      </c>
      <c r="E1365" s="2">
        <f t="shared" si="84"/>
        <v>12250431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0.73</v>
      </c>
      <c r="C1366" s="5">
        <f>TITRES_STAT!D1369</f>
        <v>0.73</v>
      </c>
      <c r="D1366" s="5">
        <f>TITRES_STAT!E1369</f>
        <v>22191</v>
      </c>
      <c r="E1366" s="2">
        <f t="shared" si="84"/>
        <v>12272622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CONFIRMED BULLISH</v>
      </c>
    </row>
    <row r="1367" spans="1:8" ht="13.5" x14ac:dyDescent="0.25">
      <c r="A1367" s="3">
        <f>TITRES_STAT!B1370</f>
        <v>44301</v>
      </c>
      <c r="B1367" s="5">
        <f>TITRES_STAT!C1370</f>
        <v>0.74</v>
      </c>
      <c r="C1367" s="5">
        <f>TITRES_STAT!D1370</f>
        <v>0.74</v>
      </c>
      <c r="D1367" s="5">
        <f>TITRES_STAT!E1370</f>
        <v>33554</v>
      </c>
      <c r="E1367" s="2">
        <f t="shared" si="84"/>
        <v>12306176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0.76</v>
      </c>
      <c r="C1368" s="5">
        <f>TITRES_STAT!D1371</f>
        <v>0.76</v>
      </c>
      <c r="D1368" s="5">
        <f>TITRES_STAT!E1371</f>
        <v>133934</v>
      </c>
      <c r="E1368" s="2">
        <f t="shared" si="84"/>
        <v>12440110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0.79</v>
      </c>
      <c r="C1369" s="5">
        <f>TITRES_STAT!D1372</f>
        <v>0.79</v>
      </c>
      <c r="D1369" s="5">
        <f>TITRES_STAT!E1372</f>
        <v>0</v>
      </c>
      <c r="E1369" s="2">
        <f t="shared" si="84"/>
        <v>12440110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0.76</v>
      </c>
      <c r="C1370" s="5">
        <f>TITRES_STAT!D1373</f>
        <v>0.76</v>
      </c>
      <c r="D1370" s="5">
        <f>TITRES_STAT!E1373</f>
        <v>417887</v>
      </c>
      <c r="E1370" s="2">
        <f t="shared" si="84"/>
        <v>12022223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BEARISH DIVERGENCE</v>
      </c>
    </row>
    <row r="1371" spans="1:8" ht="13.5" x14ac:dyDescent="0.25">
      <c r="A1371" s="3">
        <f>TITRES_STAT!B1374</f>
        <v>44307</v>
      </c>
      <c r="B1371" s="5">
        <f>TITRES_STAT!C1374</f>
        <v>0.77</v>
      </c>
      <c r="C1371" s="5">
        <f>TITRES_STAT!D1374</f>
        <v>0.77</v>
      </c>
      <c r="D1371" s="5">
        <f>TITRES_STAT!E1374</f>
        <v>23843</v>
      </c>
      <c r="E1371" s="2">
        <f t="shared" si="84"/>
        <v>12046066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BEARISH DIVERGENCE</v>
      </c>
    </row>
    <row r="1372" spans="1:8" ht="13.5" x14ac:dyDescent="0.25">
      <c r="A1372" s="3">
        <f>TITRES_STAT!B1375</f>
        <v>44308</v>
      </c>
      <c r="B1372" s="5">
        <f>TITRES_STAT!C1375</f>
        <v>0.76</v>
      </c>
      <c r="C1372" s="5">
        <f>TITRES_STAT!D1375</f>
        <v>0.76</v>
      </c>
      <c r="D1372" s="5">
        <f>TITRES_STAT!E1375</f>
        <v>7594</v>
      </c>
      <c r="E1372" s="2">
        <f t="shared" si="84"/>
        <v>12038472</v>
      </c>
      <c r="F1372" s="5" t="str">
        <f t="shared" si="87"/>
        <v>BEARISH</v>
      </c>
      <c r="G1372" s="5" t="str">
        <f t="shared" si="86"/>
        <v>WEAK</v>
      </c>
      <c r="H1372" s="5" t="str">
        <f t="shared" si="85"/>
        <v>BEARISH DIVERGENCE</v>
      </c>
    </row>
    <row r="1373" spans="1:8" ht="13.5" x14ac:dyDescent="0.25">
      <c r="A1373" s="3">
        <f>TITRES_STAT!B1376</f>
        <v>44309</v>
      </c>
      <c r="B1373" s="5">
        <f>TITRES_STAT!C1376</f>
        <v>0.74</v>
      </c>
      <c r="C1373" s="5">
        <f>TITRES_STAT!D1376</f>
        <v>0.74</v>
      </c>
      <c r="D1373" s="5">
        <f>TITRES_STAT!E1376</f>
        <v>31194</v>
      </c>
      <c r="E1373" s="2">
        <f t="shared" si="84"/>
        <v>12007278</v>
      </c>
      <c r="F1373" s="5" t="str">
        <f t="shared" si="87"/>
        <v>BEARISH</v>
      </c>
      <c r="G1373" s="5" t="str">
        <f t="shared" si="86"/>
        <v>WEAK</v>
      </c>
      <c r="H1373" s="5" t="str">
        <f t="shared" si="85"/>
        <v>CONFIRMED BEARISH</v>
      </c>
    </row>
    <row r="1374" spans="1:8" ht="13.5" x14ac:dyDescent="0.25">
      <c r="A1374" s="3">
        <f>TITRES_STAT!B1377</f>
        <v>44312</v>
      </c>
      <c r="B1374" s="5">
        <f>TITRES_STAT!C1377</f>
        <v>0.75</v>
      </c>
      <c r="C1374" s="5">
        <f>TITRES_STAT!D1377</f>
        <v>0.75</v>
      </c>
      <c r="D1374" s="5">
        <f>TITRES_STAT!E1377</f>
        <v>29448</v>
      </c>
      <c r="E1374" s="2">
        <f t="shared" si="84"/>
        <v>12036726</v>
      </c>
      <c r="F1374" s="5" t="str">
        <f t="shared" si="87"/>
        <v>BEARISH</v>
      </c>
      <c r="G1374" s="5" t="str">
        <f t="shared" si="86"/>
        <v>WEAK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0.73</v>
      </c>
      <c r="C1375" s="5">
        <f>TITRES_STAT!D1378</f>
        <v>0.73</v>
      </c>
      <c r="D1375" s="5">
        <f>TITRES_STAT!E1378</f>
        <v>1343</v>
      </c>
      <c r="E1375" s="2">
        <f t="shared" si="84"/>
        <v>12035383</v>
      </c>
      <c r="F1375" s="5" t="str">
        <f t="shared" si="87"/>
        <v>BULLISH</v>
      </c>
      <c r="G1375" s="5" t="str">
        <f t="shared" si="86"/>
        <v>NEUTRAL</v>
      </c>
      <c r="H1375" s="5" t="str">
        <f t="shared" si="85"/>
        <v>BULLISH DIVERGENCE</v>
      </c>
    </row>
    <row r="1376" spans="1:8" ht="13.5" x14ac:dyDescent="0.25">
      <c r="A1376" s="3">
        <f>TITRES_STAT!B1379</f>
        <v>44314</v>
      </c>
      <c r="B1376" s="5">
        <f>TITRES_STAT!C1379</f>
        <v>0.73</v>
      </c>
      <c r="C1376" s="5">
        <f>TITRES_STAT!D1379</f>
        <v>0.73</v>
      </c>
      <c r="D1376" s="5">
        <f>TITRES_STAT!E1379</f>
        <v>24183</v>
      </c>
      <c r="E1376" s="2">
        <f t="shared" si="84"/>
        <v>12035383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0.76</v>
      </c>
      <c r="C1377" s="5">
        <f>TITRES_STAT!D1380</f>
        <v>0.76</v>
      </c>
      <c r="D1377" s="5">
        <f>TITRES_STAT!E1380</f>
        <v>44454</v>
      </c>
      <c r="E1377" s="2">
        <f t="shared" si="84"/>
        <v>12079837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0.76</v>
      </c>
      <c r="C1378" s="5">
        <f>TITRES_STAT!D1381</f>
        <v>0.76</v>
      </c>
      <c r="D1378" s="5">
        <f>TITRES_STAT!E1381</f>
        <v>16280</v>
      </c>
      <c r="E1378" s="2">
        <f t="shared" si="84"/>
        <v>12079837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0.75</v>
      </c>
      <c r="C1379" s="5">
        <f>TITRES_STAT!D1382</f>
        <v>0.75</v>
      </c>
      <c r="D1379" s="5">
        <f>TITRES_STAT!E1382</f>
        <v>9555</v>
      </c>
      <c r="E1379" s="2">
        <f t="shared" si="84"/>
        <v>12070282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NEUTRAL</v>
      </c>
    </row>
    <row r="1380" spans="1:8" ht="13.5" x14ac:dyDescent="0.25">
      <c r="A1380" s="3">
        <f>TITRES_STAT!B1383</f>
        <v>44320</v>
      </c>
      <c r="B1380" s="5">
        <f>TITRES_STAT!C1383</f>
        <v>0.73</v>
      </c>
      <c r="C1380" s="5">
        <f>TITRES_STAT!D1383</f>
        <v>0.73</v>
      </c>
      <c r="D1380" s="5">
        <f>TITRES_STAT!E1383</f>
        <v>11283</v>
      </c>
      <c r="E1380" s="2">
        <f t="shared" si="84"/>
        <v>12058999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44321</v>
      </c>
      <c r="B1381" s="5">
        <f>TITRES_STAT!C1384</f>
        <v>0.74</v>
      </c>
      <c r="C1381" s="5">
        <f>TITRES_STAT!D1384</f>
        <v>0.74</v>
      </c>
      <c r="D1381" s="5">
        <f>TITRES_STAT!E1384</f>
        <v>35236</v>
      </c>
      <c r="E1381" s="2">
        <f t="shared" si="84"/>
        <v>12094235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0.74</v>
      </c>
      <c r="C1382" s="5">
        <f>TITRES_STAT!D1385</f>
        <v>0.74</v>
      </c>
      <c r="D1382" s="5">
        <f>TITRES_STAT!E1385</f>
        <v>30242</v>
      </c>
      <c r="E1382" s="2">
        <f t="shared" si="84"/>
        <v>12094235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BULLISH DIVERGENCE</v>
      </c>
    </row>
    <row r="1383" spans="1:8" ht="13.5" x14ac:dyDescent="0.25">
      <c r="A1383" s="3">
        <f>TITRES_STAT!B1386</f>
        <v>44323</v>
      </c>
      <c r="B1383" s="5">
        <f>TITRES_STAT!C1386</f>
        <v>0.72</v>
      </c>
      <c r="C1383" s="5">
        <f>TITRES_STAT!D1386</f>
        <v>0.72</v>
      </c>
      <c r="D1383" s="5">
        <f>TITRES_STAT!E1386</f>
        <v>22284</v>
      </c>
      <c r="E1383" s="2">
        <f t="shared" si="84"/>
        <v>12071951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CONFIRMED BEARISH</v>
      </c>
    </row>
    <row r="1384" spans="1:8" ht="13.5" x14ac:dyDescent="0.25">
      <c r="A1384" s="3">
        <f>TITRES_STAT!B1387</f>
        <v>44326</v>
      </c>
      <c r="B1384" s="5">
        <f>TITRES_STAT!C1387</f>
        <v>0.74</v>
      </c>
      <c r="C1384" s="5">
        <f>TITRES_STAT!D1387</f>
        <v>0.74</v>
      </c>
      <c r="D1384" s="5">
        <f>TITRES_STAT!E1387</f>
        <v>26020</v>
      </c>
      <c r="E1384" s="2">
        <f t="shared" si="84"/>
        <v>12097971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BULLISH DIVERGENCE</v>
      </c>
    </row>
    <row r="1385" spans="1:8" ht="13.5" x14ac:dyDescent="0.25">
      <c r="A1385" s="3">
        <f>TITRES_STAT!B1388</f>
        <v>44327</v>
      </c>
      <c r="B1385" s="5">
        <f>TITRES_STAT!C1388</f>
        <v>0.74</v>
      </c>
      <c r="C1385" s="5">
        <f>TITRES_STAT!D1388</f>
        <v>0.74</v>
      </c>
      <c r="D1385" s="5">
        <f>TITRES_STAT!E1388</f>
        <v>34005</v>
      </c>
      <c r="E1385" s="2">
        <f t="shared" si="84"/>
        <v>12097971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0.74</v>
      </c>
      <c r="C1386" s="5">
        <f>TITRES_STAT!D1389</f>
        <v>0.74</v>
      </c>
      <c r="D1386" s="5">
        <f>TITRES_STAT!E1389</f>
        <v>113474</v>
      </c>
      <c r="E1386" s="2">
        <f t="shared" si="84"/>
        <v>12097971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44334</v>
      </c>
      <c r="B1387" s="5">
        <f>TITRES_STAT!C1390</f>
        <v>0.76</v>
      </c>
      <c r="C1387" s="5">
        <f>TITRES_STAT!D1390</f>
        <v>0.76</v>
      </c>
      <c r="D1387" s="5">
        <f>TITRES_STAT!E1390</f>
        <v>40992</v>
      </c>
      <c r="E1387" s="2">
        <f t="shared" si="84"/>
        <v>12138963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0.78</v>
      </c>
      <c r="C1388" s="5">
        <f>TITRES_STAT!D1391</f>
        <v>0.78</v>
      </c>
      <c r="D1388" s="5">
        <f>TITRES_STAT!E1391</f>
        <v>67424</v>
      </c>
      <c r="E1388" s="2">
        <f t="shared" si="84"/>
        <v>12206387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CONFIRMED BULLISH</v>
      </c>
    </row>
    <row r="1389" spans="1:8" ht="13.5" x14ac:dyDescent="0.25">
      <c r="A1389" s="3">
        <f>TITRES_STAT!B1392</f>
        <v>44336</v>
      </c>
      <c r="B1389" s="5">
        <f>TITRES_STAT!C1392</f>
        <v>0.78</v>
      </c>
      <c r="C1389" s="5">
        <f>TITRES_STAT!D1392</f>
        <v>0.78</v>
      </c>
      <c r="D1389" s="5">
        <f>TITRES_STAT!E1392</f>
        <v>97768</v>
      </c>
      <c r="E1389" s="2">
        <f t="shared" si="84"/>
        <v>12206387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CONFIRMED BULLISH</v>
      </c>
    </row>
    <row r="1390" spans="1:8" ht="13.5" x14ac:dyDescent="0.25">
      <c r="A1390" s="3">
        <f>TITRES_STAT!B1393</f>
        <v>44337</v>
      </c>
      <c r="B1390" s="5">
        <f>TITRES_STAT!C1393</f>
        <v>0.8</v>
      </c>
      <c r="C1390" s="5">
        <f>TITRES_STAT!D1393</f>
        <v>0.8</v>
      </c>
      <c r="D1390" s="5">
        <f>TITRES_STAT!E1393</f>
        <v>110034</v>
      </c>
      <c r="E1390" s="2">
        <f t="shared" si="84"/>
        <v>12316421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0.81</v>
      </c>
      <c r="C1391" s="5">
        <f>TITRES_STAT!D1394</f>
        <v>0.81</v>
      </c>
      <c r="D1391" s="5">
        <f>TITRES_STAT!E1394</f>
        <v>73998</v>
      </c>
      <c r="E1391" s="2">
        <f t="shared" si="84"/>
        <v>12390419</v>
      </c>
      <c r="F1391" s="5" t="str">
        <f t="shared" si="87"/>
        <v>BULLISH</v>
      </c>
      <c r="G1391" s="5" t="str">
        <f t="shared" si="86"/>
        <v>STRONG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0.82</v>
      </c>
      <c r="C1392" s="5">
        <f>TITRES_STAT!D1395</f>
        <v>0.82</v>
      </c>
      <c r="D1392" s="5">
        <f>TITRES_STAT!E1395</f>
        <v>145610</v>
      </c>
      <c r="E1392" s="2">
        <f t="shared" si="84"/>
        <v>12536029</v>
      </c>
      <c r="F1392" s="5" t="str">
        <f t="shared" si="87"/>
        <v>BULLISH</v>
      </c>
      <c r="G1392" s="5" t="str">
        <f t="shared" si="86"/>
        <v>STRONG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0.81</v>
      </c>
      <c r="C1393" s="5">
        <f>TITRES_STAT!D1396</f>
        <v>0.81</v>
      </c>
      <c r="D1393" s="5">
        <f>TITRES_STAT!E1396</f>
        <v>60065</v>
      </c>
      <c r="E1393" s="2">
        <f t="shared" si="84"/>
        <v>12475964</v>
      </c>
      <c r="F1393" s="5" t="str">
        <f t="shared" si="87"/>
        <v>BULLISH</v>
      </c>
      <c r="G1393" s="5" t="str">
        <f t="shared" si="86"/>
        <v>STRONG</v>
      </c>
      <c r="H1393" s="5" t="str">
        <f t="shared" si="85"/>
        <v>CONFIRMED BULLISH</v>
      </c>
    </row>
    <row r="1394" spans="1:8" ht="13.5" x14ac:dyDescent="0.25">
      <c r="A1394" s="3">
        <f>TITRES_STAT!B1397</f>
        <v>44343</v>
      </c>
      <c r="B1394" s="5">
        <f>TITRES_STAT!C1397</f>
        <v>0.8</v>
      </c>
      <c r="C1394" s="5">
        <f>TITRES_STAT!D1397</f>
        <v>0.8</v>
      </c>
      <c r="D1394" s="5">
        <f>TITRES_STAT!E1397</f>
        <v>31851</v>
      </c>
      <c r="E1394" s="2">
        <f t="shared" si="84"/>
        <v>12444113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CONFIRMED BULLISH</v>
      </c>
    </row>
    <row r="1395" spans="1:8" ht="13.5" x14ac:dyDescent="0.25">
      <c r="A1395" s="3">
        <f>TITRES_STAT!B1398</f>
        <v>44344</v>
      </c>
      <c r="B1395" s="5">
        <f>TITRES_STAT!C1398</f>
        <v>0.8</v>
      </c>
      <c r="C1395" s="5">
        <f>TITRES_STAT!D1398</f>
        <v>0.8</v>
      </c>
      <c r="D1395" s="5">
        <f>TITRES_STAT!E1398</f>
        <v>32725</v>
      </c>
      <c r="E1395" s="2">
        <f t="shared" si="84"/>
        <v>12444113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NEUTRAL</v>
      </c>
    </row>
    <row r="1396" spans="1:8" ht="13.5" x14ac:dyDescent="0.25">
      <c r="A1396" s="3">
        <f>TITRES_STAT!B1399</f>
        <v>44347</v>
      </c>
      <c r="B1396" s="5">
        <f>TITRES_STAT!C1399</f>
        <v>0.78</v>
      </c>
      <c r="C1396" s="5">
        <f>TITRES_STAT!D1399</f>
        <v>0.78</v>
      </c>
      <c r="D1396" s="5">
        <f>TITRES_STAT!E1399</f>
        <v>36730</v>
      </c>
      <c r="E1396" s="2">
        <f t="shared" si="84"/>
        <v>12407383</v>
      </c>
      <c r="F1396" s="5" t="str">
        <f t="shared" si="87"/>
        <v>BULLISH</v>
      </c>
      <c r="G1396" s="5" t="str">
        <f t="shared" si="86"/>
        <v>NEUTRAL</v>
      </c>
      <c r="H1396" s="5" t="str">
        <f t="shared" si="85"/>
        <v>BULLISH DIVERGENCE</v>
      </c>
    </row>
    <row r="1397" spans="1:8" ht="13.5" x14ac:dyDescent="0.25">
      <c r="A1397" s="3">
        <f>TITRES_STAT!B1400</f>
        <v>44348</v>
      </c>
      <c r="B1397" s="5">
        <f>TITRES_STAT!C1400</f>
        <v>0.75</v>
      </c>
      <c r="C1397" s="5">
        <f>TITRES_STAT!D1400</f>
        <v>0.75</v>
      </c>
      <c r="D1397" s="5">
        <f>TITRES_STAT!E1400</f>
        <v>107330</v>
      </c>
      <c r="E1397" s="2">
        <f t="shared" si="84"/>
        <v>12300053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0.74</v>
      </c>
      <c r="C1398" s="5">
        <f>TITRES_STAT!D1401</f>
        <v>0.74</v>
      </c>
      <c r="D1398" s="5">
        <f>TITRES_STAT!E1401</f>
        <v>62356</v>
      </c>
      <c r="E1398" s="2">
        <f t="shared" si="84"/>
        <v>12237697</v>
      </c>
      <c r="F1398" s="5" t="str">
        <f t="shared" si="87"/>
        <v>BEARISH</v>
      </c>
      <c r="G1398" s="5" t="str">
        <f t="shared" si="86"/>
        <v>NEUTRAL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0.75</v>
      </c>
      <c r="C1399" s="5">
        <f>TITRES_STAT!D1402</f>
        <v>0.75</v>
      </c>
      <c r="D1399" s="5">
        <f>TITRES_STAT!E1402</f>
        <v>36336</v>
      </c>
      <c r="E1399" s="2">
        <f t="shared" si="84"/>
        <v>12274033</v>
      </c>
      <c r="F1399" s="5" t="str">
        <f t="shared" si="87"/>
        <v>BEARISH</v>
      </c>
      <c r="G1399" s="5" t="str">
        <f t="shared" si="86"/>
        <v>NEUTRAL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0.75</v>
      </c>
      <c r="C1400" s="5">
        <f>TITRES_STAT!D1403</f>
        <v>0.75</v>
      </c>
      <c r="D1400" s="5">
        <f>TITRES_STAT!E1403</f>
        <v>5857</v>
      </c>
      <c r="E1400" s="2">
        <f t="shared" si="84"/>
        <v>12274033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0.75</v>
      </c>
      <c r="C1401" s="5">
        <f>TITRES_STAT!D1404</f>
        <v>0.75</v>
      </c>
      <c r="D1401" s="5">
        <f>TITRES_STAT!E1404</f>
        <v>1203</v>
      </c>
      <c r="E1401" s="2">
        <f t="shared" si="84"/>
        <v>12274033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0.75</v>
      </c>
      <c r="C1402" s="5">
        <f>TITRES_STAT!D1405</f>
        <v>0.75</v>
      </c>
      <c r="D1402" s="5">
        <f>TITRES_STAT!E1405</f>
        <v>2002</v>
      </c>
      <c r="E1402" s="2">
        <f t="shared" si="84"/>
        <v>12274033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0.77</v>
      </c>
      <c r="C1403" s="5">
        <f>TITRES_STAT!D1406</f>
        <v>0.77</v>
      </c>
      <c r="D1403" s="5">
        <f>TITRES_STAT!E1406</f>
        <v>18858</v>
      </c>
      <c r="E1403" s="2">
        <f t="shared" si="84"/>
        <v>12292891</v>
      </c>
      <c r="F1403" s="5" t="str">
        <f t="shared" si="87"/>
        <v>BULLISH</v>
      </c>
      <c r="G1403" s="5" t="str">
        <f t="shared" si="86"/>
        <v>NEUTRAL</v>
      </c>
      <c r="H1403" s="5" t="str">
        <f t="shared" si="85"/>
        <v>CONFIRMED BULLISH</v>
      </c>
    </row>
    <row r="1404" spans="1:8" ht="13.5" x14ac:dyDescent="0.25">
      <c r="A1404" s="3">
        <f>TITRES_STAT!B1407</f>
        <v>44357</v>
      </c>
      <c r="B1404" s="5">
        <f>TITRES_STAT!C1407</f>
        <v>0.78</v>
      </c>
      <c r="C1404" s="5">
        <f>TITRES_STAT!D1407</f>
        <v>0.78</v>
      </c>
      <c r="D1404" s="5">
        <f>TITRES_STAT!E1407</f>
        <v>53866</v>
      </c>
      <c r="E1404" s="2">
        <f t="shared" si="84"/>
        <v>12346757</v>
      </c>
      <c r="F1404" s="5" t="str">
        <f t="shared" si="87"/>
        <v>BULLISH</v>
      </c>
      <c r="G1404" s="5" t="str">
        <f t="shared" si="86"/>
        <v>NEUTRAL</v>
      </c>
      <c r="H1404" s="5" t="str">
        <f t="shared" si="85"/>
        <v>CONFIRMED BULLISH</v>
      </c>
    </row>
    <row r="1405" spans="1:8" ht="13.5" x14ac:dyDescent="0.25">
      <c r="A1405" s="3">
        <f>TITRES_STAT!B1408</f>
        <v>44358</v>
      </c>
      <c r="B1405" s="5">
        <f>TITRES_STAT!C1408</f>
        <v>0.79</v>
      </c>
      <c r="C1405" s="5">
        <f>TITRES_STAT!D1408</f>
        <v>0.79</v>
      </c>
      <c r="D1405" s="5">
        <f>TITRES_STAT!E1408</f>
        <v>23240</v>
      </c>
      <c r="E1405" s="2">
        <f t="shared" si="84"/>
        <v>12369997</v>
      </c>
      <c r="F1405" s="5" t="str">
        <f t="shared" si="87"/>
        <v>BULLISH</v>
      </c>
      <c r="G1405" s="5" t="str">
        <f t="shared" si="86"/>
        <v>NEUTRAL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0.79</v>
      </c>
      <c r="C1406" s="5">
        <f>TITRES_STAT!D1409</f>
        <v>0.79</v>
      </c>
      <c r="D1406" s="5">
        <f>TITRES_STAT!E1409</f>
        <v>23464</v>
      </c>
      <c r="E1406" s="2">
        <f t="shared" si="84"/>
        <v>12369997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CONFIRMED BULLISH</v>
      </c>
    </row>
    <row r="1407" spans="1:8" ht="13.5" x14ac:dyDescent="0.25">
      <c r="A1407" s="3">
        <f>TITRES_STAT!B1410</f>
        <v>44362</v>
      </c>
      <c r="B1407" s="5">
        <f>TITRES_STAT!C1410</f>
        <v>0.77</v>
      </c>
      <c r="C1407" s="5">
        <f>TITRES_STAT!D1410</f>
        <v>0.77</v>
      </c>
      <c r="D1407" s="5">
        <f>TITRES_STAT!E1410</f>
        <v>24847</v>
      </c>
      <c r="E1407" s="2">
        <f t="shared" si="84"/>
        <v>12345150</v>
      </c>
      <c r="F1407" s="5" t="str">
        <f t="shared" si="87"/>
        <v>BULLISH</v>
      </c>
      <c r="G1407" s="5" t="str">
        <f t="shared" si="86"/>
        <v>NEUTRAL</v>
      </c>
      <c r="H1407" s="5" t="str">
        <f t="shared" si="85"/>
        <v>CONFIRMED BULLISH</v>
      </c>
    </row>
    <row r="1408" spans="1:8" ht="13.5" x14ac:dyDescent="0.25">
      <c r="A1408" s="3">
        <f>TITRES_STAT!B1411</f>
        <v>44363</v>
      </c>
      <c r="B1408" s="5">
        <f>TITRES_STAT!C1411</f>
        <v>0.77</v>
      </c>
      <c r="C1408" s="5">
        <f>TITRES_STAT!D1411</f>
        <v>0.77</v>
      </c>
      <c r="D1408" s="5">
        <f>TITRES_STAT!E1411</f>
        <v>45565</v>
      </c>
      <c r="E1408" s="2">
        <f t="shared" si="84"/>
        <v>12345150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NEUTRAL</v>
      </c>
    </row>
    <row r="1409" spans="1:8" ht="13.5" x14ac:dyDescent="0.25">
      <c r="A1409" s="3">
        <f>TITRES_STAT!B1412</f>
        <v>44364</v>
      </c>
      <c r="B1409" s="5">
        <f>TITRES_STAT!C1412</f>
        <v>0.77</v>
      </c>
      <c r="C1409" s="5">
        <f>TITRES_STAT!D1412</f>
        <v>0.77</v>
      </c>
      <c r="D1409" s="5">
        <f>TITRES_STAT!E1412</f>
        <v>23122</v>
      </c>
      <c r="E1409" s="2">
        <f t="shared" si="84"/>
        <v>12345150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0.77</v>
      </c>
      <c r="C1410" s="5">
        <f>TITRES_STAT!D1413</f>
        <v>0.77</v>
      </c>
      <c r="D1410" s="5">
        <f>TITRES_STAT!E1413</f>
        <v>46203</v>
      </c>
      <c r="E1410" s="2">
        <f t="shared" si="84"/>
        <v>12345150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0.77</v>
      </c>
      <c r="C1411" s="5">
        <f>TITRES_STAT!D1414</f>
        <v>0.77</v>
      </c>
      <c r="D1411" s="5">
        <f>TITRES_STAT!E1414</f>
        <v>17187</v>
      </c>
      <c r="E1411" s="2">
        <f t="shared" si="84"/>
        <v>12345150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0.76</v>
      </c>
      <c r="C1412" s="5">
        <f>TITRES_STAT!D1415</f>
        <v>0.76</v>
      </c>
      <c r="D1412" s="5">
        <f>TITRES_STAT!E1415</f>
        <v>62369</v>
      </c>
      <c r="E1412" s="2">
        <f t="shared" ref="E1412:E1475" si="88">IF(B1412&gt;B1411, E1411+D1412, IF(B1412&lt;B1411, E1411-D1412, E1411))</f>
        <v>12282781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0.74</v>
      </c>
      <c r="C1413" s="5">
        <f>TITRES_STAT!D1416</f>
        <v>0.74</v>
      </c>
      <c r="D1413" s="5">
        <f>TITRES_STAT!E1416</f>
        <v>62781</v>
      </c>
      <c r="E1413" s="2">
        <f t="shared" si="88"/>
        <v>12220000</v>
      </c>
      <c r="F1413" s="5" t="str">
        <f t="shared" si="87"/>
        <v>BEARISH</v>
      </c>
      <c r="G1413" s="5" t="str">
        <f t="shared" si="86"/>
        <v>NEUTRAL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0.74</v>
      </c>
      <c r="C1414" s="5">
        <f>TITRES_STAT!D1417</f>
        <v>0.74</v>
      </c>
      <c r="D1414" s="5">
        <f>TITRES_STAT!E1417</f>
        <v>27898</v>
      </c>
      <c r="E1414" s="2">
        <f t="shared" si="88"/>
        <v>12220000</v>
      </c>
      <c r="F1414" s="5" t="str">
        <f t="shared" si="87"/>
        <v>BEARISH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0.76</v>
      </c>
      <c r="C1415" s="5">
        <f>TITRES_STAT!D1418</f>
        <v>0.76</v>
      </c>
      <c r="D1415" s="5">
        <f>TITRES_STAT!E1418</f>
        <v>179762</v>
      </c>
      <c r="E1415" s="2">
        <f t="shared" si="88"/>
        <v>12399762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BULLISH DIVERGENCE</v>
      </c>
    </row>
    <row r="1416" spans="1:8" ht="13.5" x14ac:dyDescent="0.25">
      <c r="A1416" s="3">
        <f>TITRES_STAT!B1419</f>
        <v>44375</v>
      </c>
      <c r="B1416" s="5">
        <f>TITRES_STAT!C1419</f>
        <v>0.73</v>
      </c>
      <c r="C1416" s="5">
        <f>TITRES_STAT!D1419</f>
        <v>0.73</v>
      </c>
      <c r="D1416" s="5">
        <f>TITRES_STAT!E1419</f>
        <v>43598</v>
      </c>
      <c r="E1416" s="2">
        <f t="shared" si="88"/>
        <v>12356164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BULLISH DIVERGENCE</v>
      </c>
    </row>
    <row r="1417" spans="1:8" ht="13.5" x14ac:dyDescent="0.25">
      <c r="A1417" s="3">
        <f>TITRES_STAT!B1420</f>
        <v>44376</v>
      </c>
      <c r="B1417" s="5">
        <f>TITRES_STAT!C1420</f>
        <v>0.73</v>
      </c>
      <c r="C1417" s="5">
        <f>TITRES_STAT!D1420</f>
        <v>0.73</v>
      </c>
      <c r="D1417" s="5">
        <f>TITRES_STAT!E1420</f>
        <v>12844</v>
      </c>
      <c r="E1417" s="2">
        <f t="shared" si="88"/>
        <v>12356164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BULLISH DIVERGENCE</v>
      </c>
    </row>
    <row r="1418" spans="1:8" ht="13.5" x14ac:dyDescent="0.25">
      <c r="A1418" s="3">
        <f>TITRES_STAT!B1421</f>
        <v>44377</v>
      </c>
      <c r="B1418" s="5">
        <f>TITRES_STAT!C1421</f>
        <v>0.71</v>
      </c>
      <c r="C1418" s="5">
        <f>TITRES_STAT!D1421</f>
        <v>0.71</v>
      </c>
      <c r="D1418" s="5">
        <f>TITRES_STAT!E1421</f>
        <v>116606</v>
      </c>
      <c r="E1418" s="2">
        <f t="shared" si="88"/>
        <v>12239558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BULLISH DIVERGENCE</v>
      </c>
    </row>
    <row r="1419" spans="1:8" ht="13.5" x14ac:dyDescent="0.25">
      <c r="A1419" s="3">
        <f>TITRES_STAT!B1422</f>
        <v>44378</v>
      </c>
      <c r="B1419" s="5">
        <f>TITRES_STAT!C1422</f>
        <v>0.7</v>
      </c>
      <c r="C1419" s="5">
        <f>TITRES_STAT!D1422</f>
        <v>0.7</v>
      </c>
      <c r="D1419" s="5">
        <f>TITRES_STAT!E1422</f>
        <v>3406</v>
      </c>
      <c r="E1419" s="2">
        <f t="shared" si="88"/>
        <v>12236152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BULLISH DIVERGENCE</v>
      </c>
    </row>
    <row r="1420" spans="1:8" ht="13.5" x14ac:dyDescent="0.25">
      <c r="A1420" s="3">
        <f>TITRES_STAT!B1423</f>
        <v>44379</v>
      </c>
      <c r="B1420" s="5">
        <f>TITRES_STAT!C1423</f>
        <v>0.68</v>
      </c>
      <c r="C1420" s="5">
        <f>TITRES_STAT!D1423</f>
        <v>0.68</v>
      </c>
      <c r="D1420" s="5">
        <f>TITRES_STAT!E1423</f>
        <v>0</v>
      </c>
      <c r="E1420" s="2">
        <f t="shared" si="88"/>
        <v>12236152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44382</v>
      </c>
      <c r="B1421" s="5">
        <f>TITRES_STAT!C1424</f>
        <v>0.67</v>
      </c>
      <c r="C1421" s="5">
        <f>TITRES_STAT!D1424</f>
        <v>0.67</v>
      </c>
      <c r="D1421" s="5">
        <f>TITRES_STAT!E1424</f>
        <v>6303</v>
      </c>
      <c r="E1421" s="2">
        <f t="shared" si="88"/>
        <v>12229849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0.69</v>
      </c>
      <c r="C1422" s="5">
        <f>TITRES_STAT!D1425</f>
        <v>0.69</v>
      </c>
      <c r="D1422" s="5">
        <f>TITRES_STAT!E1425</f>
        <v>3200</v>
      </c>
      <c r="E1422" s="2">
        <f t="shared" si="88"/>
        <v>12233049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0.69</v>
      </c>
      <c r="C1423" s="5">
        <f>TITRES_STAT!D1426</f>
        <v>0.69</v>
      </c>
      <c r="D1423" s="5">
        <f>TITRES_STAT!E1426</f>
        <v>4550</v>
      </c>
      <c r="E1423" s="2">
        <f t="shared" si="88"/>
        <v>12233049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0.71</v>
      </c>
      <c r="C1424" s="5">
        <f>TITRES_STAT!D1427</f>
        <v>0.71</v>
      </c>
      <c r="D1424" s="5">
        <f>TITRES_STAT!E1427</f>
        <v>154</v>
      </c>
      <c r="E1424" s="2">
        <f t="shared" si="88"/>
        <v>12233203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BEARISH DIVERGENCE</v>
      </c>
    </row>
    <row r="1425" spans="1:8" ht="13.5" x14ac:dyDescent="0.25">
      <c r="A1425" s="3">
        <f>TITRES_STAT!B1428</f>
        <v>44386</v>
      </c>
      <c r="B1425" s="5">
        <f>TITRES_STAT!C1428</f>
        <v>0.71</v>
      </c>
      <c r="C1425" s="5">
        <f>TITRES_STAT!D1428</f>
        <v>0.71</v>
      </c>
      <c r="D1425" s="5">
        <f>TITRES_STAT!E1428</f>
        <v>200</v>
      </c>
      <c r="E1425" s="2">
        <f t="shared" si="88"/>
        <v>12233203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BEARISH DIVERGENCE</v>
      </c>
    </row>
    <row r="1426" spans="1:8" ht="13.5" x14ac:dyDescent="0.25">
      <c r="A1426" s="3">
        <f>TITRES_STAT!B1429</f>
        <v>44389</v>
      </c>
      <c r="B1426" s="5">
        <f>TITRES_STAT!C1429</f>
        <v>0.7</v>
      </c>
      <c r="C1426" s="5">
        <f>TITRES_STAT!D1429</f>
        <v>0.7</v>
      </c>
      <c r="D1426" s="5">
        <f>TITRES_STAT!E1429</f>
        <v>327</v>
      </c>
      <c r="E1426" s="2">
        <f t="shared" si="88"/>
        <v>12232876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CONFIRMED BULLISH</v>
      </c>
    </row>
    <row r="1427" spans="1:8" ht="13.5" x14ac:dyDescent="0.25">
      <c r="A1427" s="3">
        <f>TITRES_STAT!B1430</f>
        <v>44390</v>
      </c>
      <c r="B1427" s="5">
        <f>TITRES_STAT!C1430</f>
        <v>0.7</v>
      </c>
      <c r="C1427" s="5">
        <f>TITRES_STAT!D1430</f>
        <v>0.7</v>
      </c>
      <c r="D1427" s="5">
        <f>TITRES_STAT!E1430</f>
        <v>1</v>
      </c>
      <c r="E1427" s="2">
        <f t="shared" si="88"/>
        <v>12232876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BEARISH DIVERGENCE</v>
      </c>
    </row>
    <row r="1428" spans="1:8" ht="13.5" x14ac:dyDescent="0.25">
      <c r="A1428" s="3">
        <f>TITRES_STAT!B1431</f>
        <v>44391</v>
      </c>
      <c r="B1428" s="5">
        <f>TITRES_STAT!C1431</f>
        <v>0.68</v>
      </c>
      <c r="C1428" s="5">
        <f>TITRES_STAT!D1431</f>
        <v>0.68</v>
      </c>
      <c r="D1428" s="5">
        <f>TITRES_STAT!E1431</f>
        <v>18682</v>
      </c>
      <c r="E1428" s="2">
        <f t="shared" si="88"/>
        <v>12214194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44392</v>
      </c>
      <c r="B1429" s="5">
        <f>TITRES_STAT!C1432</f>
        <v>0.68</v>
      </c>
      <c r="C1429" s="5">
        <f>TITRES_STAT!D1432</f>
        <v>0.68</v>
      </c>
      <c r="D1429" s="5">
        <f>TITRES_STAT!E1432</f>
        <v>15951</v>
      </c>
      <c r="E1429" s="2">
        <f t="shared" si="88"/>
        <v>12214194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44393</v>
      </c>
      <c r="B1430" s="5">
        <f>TITRES_STAT!C1433</f>
        <v>0.68</v>
      </c>
      <c r="C1430" s="5">
        <f>TITRES_STAT!D1433</f>
        <v>0.68</v>
      </c>
      <c r="D1430" s="5">
        <f>TITRES_STAT!E1433</f>
        <v>9930</v>
      </c>
      <c r="E1430" s="2">
        <f t="shared" si="88"/>
        <v>12214194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44396</v>
      </c>
      <c r="B1431" s="5">
        <f>TITRES_STAT!C1434</f>
        <v>0.68</v>
      </c>
      <c r="C1431" s="5">
        <f>TITRES_STAT!D1434</f>
        <v>0.68</v>
      </c>
      <c r="D1431" s="5">
        <f>TITRES_STAT!E1434</f>
        <v>7338</v>
      </c>
      <c r="E1431" s="2">
        <f t="shared" si="88"/>
        <v>12214194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CONFIRMED BEARISH</v>
      </c>
    </row>
    <row r="1432" spans="1:8" ht="13.5" x14ac:dyDescent="0.25">
      <c r="A1432" s="3">
        <f>TITRES_STAT!B1435</f>
        <v>44399</v>
      </c>
      <c r="B1432" s="5">
        <f>TITRES_STAT!C1435</f>
        <v>0.7</v>
      </c>
      <c r="C1432" s="5">
        <f>TITRES_STAT!D1435</f>
        <v>0.7</v>
      </c>
      <c r="D1432" s="5">
        <f>TITRES_STAT!E1435</f>
        <v>1000</v>
      </c>
      <c r="E1432" s="2">
        <f t="shared" si="88"/>
        <v>12215194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NEUTRAL</v>
      </c>
    </row>
    <row r="1433" spans="1:8" ht="13.5" x14ac:dyDescent="0.25">
      <c r="A1433" s="3">
        <f>TITRES_STAT!B1436</f>
        <v>44400</v>
      </c>
      <c r="B1433" s="5">
        <f>TITRES_STAT!C1436</f>
        <v>0.72</v>
      </c>
      <c r="C1433" s="5">
        <f>TITRES_STAT!D1436</f>
        <v>0.72</v>
      </c>
      <c r="D1433" s="5">
        <f>TITRES_STAT!E1436</f>
        <v>1000</v>
      </c>
      <c r="E1433" s="2">
        <f t="shared" si="88"/>
        <v>12216194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0.71</v>
      </c>
      <c r="C1434" s="5">
        <f>TITRES_STAT!D1437</f>
        <v>0.71</v>
      </c>
      <c r="D1434" s="5">
        <f>TITRES_STAT!E1437</f>
        <v>16864</v>
      </c>
      <c r="E1434" s="2">
        <f t="shared" si="88"/>
        <v>12199330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BEARISH DIVERGENCE</v>
      </c>
    </row>
    <row r="1435" spans="1:8" ht="13.5" x14ac:dyDescent="0.25">
      <c r="A1435" s="3">
        <f>TITRES_STAT!B1438</f>
        <v>44404</v>
      </c>
      <c r="B1435" s="5">
        <f>TITRES_STAT!C1438</f>
        <v>0.7</v>
      </c>
      <c r="C1435" s="5">
        <f>TITRES_STAT!D1438</f>
        <v>0.7</v>
      </c>
      <c r="D1435" s="5">
        <f>TITRES_STAT!E1438</f>
        <v>11846</v>
      </c>
      <c r="E1435" s="2">
        <f t="shared" si="88"/>
        <v>12187484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44405</v>
      </c>
      <c r="B1436" s="5">
        <f>TITRES_STAT!C1439</f>
        <v>0.72</v>
      </c>
      <c r="C1436" s="5">
        <f>TITRES_STAT!D1439</f>
        <v>0.72</v>
      </c>
      <c r="D1436" s="5">
        <f>TITRES_STAT!E1439</f>
        <v>6779</v>
      </c>
      <c r="E1436" s="2">
        <f t="shared" si="88"/>
        <v>12194263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BEARISH DIVERGENCE</v>
      </c>
    </row>
    <row r="1437" spans="1:8" ht="13.5" x14ac:dyDescent="0.25">
      <c r="A1437" s="3">
        <f>TITRES_STAT!B1440</f>
        <v>44406</v>
      </c>
      <c r="B1437" s="5">
        <f>TITRES_STAT!C1440</f>
        <v>0.74</v>
      </c>
      <c r="C1437" s="5">
        <f>TITRES_STAT!D1440</f>
        <v>0.74</v>
      </c>
      <c r="D1437" s="5">
        <f>TITRES_STAT!E1440</f>
        <v>2189</v>
      </c>
      <c r="E1437" s="2">
        <f t="shared" si="88"/>
        <v>12196452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BEARISH DIVERGENCE</v>
      </c>
    </row>
    <row r="1438" spans="1:8" ht="13.5" x14ac:dyDescent="0.25">
      <c r="A1438" s="3">
        <f>TITRES_STAT!B1441</f>
        <v>44407</v>
      </c>
      <c r="B1438" s="5">
        <f>TITRES_STAT!C1441</f>
        <v>0.74</v>
      </c>
      <c r="C1438" s="5">
        <f>TITRES_STAT!D1441</f>
        <v>0.74</v>
      </c>
      <c r="D1438" s="5">
        <f>TITRES_STAT!E1441</f>
        <v>15705</v>
      </c>
      <c r="E1438" s="2">
        <f t="shared" si="88"/>
        <v>12196452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BEARISH DIVERGENCE</v>
      </c>
    </row>
    <row r="1439" spans="1:8" ht="13.5" x14ac:dyDescent="0.25">
      <c r="A1439" s="3">
        <f>TITRES_STAT!B1442</f>
        <v>44410</v>
      </c>
      <c r="B1439" s="5">
        <f>TITRES_STAT!C1442</f>
        <v>0.75</v>
      </c>
      <c r="C1439" s="5">
        <f>TITRES_STAT!D1442</f>
        <v>0.75</v>
      </c>
      <c r="D1439" s="5">
        <f>TITRES_STAT!E1442</f>
        <v>6062</v>
      </c>
      <c r="E1439" s="2">
        <f t="shared" si="88"/>
        <v>12202514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44411</v>
      </c>
      <c r="B1440" s="5">
        <f>TITRES_STAT!C1443</f>
        <v>0.75</v>
      </c>
      <c r="C1440" s="5">
        <f>TITRES_STAT!D1443</f>
        <v>0.75</v>
      </c>
      <c r="D1440" s="5">
        <f>TITRES_STAT!E1443</f>
        <v>7398</v>
      </c>
      <c r="E1440" s="2">
        <f t="shared" si="88"/>
        <v>12202514</v>
      </c>
      <c r="F1440" s="5" t="str">
        <f t="shared" si="91"/>
        <v>BULLISH</v>
      </c>
      <c r="G1440" s="5" t="str">
        <f t="shared" si="90"/>
        <v>NEUTRAL</v>
      </c>
      <c r="H1440" s="5" t="str">
        <f t="shared" si="89"/>
        <v>CONFIRMED BULLISH</v>
      </c>
    </row>
    <row r="1441" spans="1:8" ht="13.5" x14ac:dyDescent="0.25">
      <c r="A1441" s="3">
        <f>TITRES_STAT!B1444</f>
        <v>44412</v>
      </c>
      <c r="B1441" s="5">
        <f>TITRES_STAT!C1444</f>
        <v>0.75</v>
      </c>
      <c r="C1441" s="5">
        <f>TITRES_STAT!D1444</f>
        <v>0.75</v>
      </c>
      <c r="D1441" s="5">
        <f>TITRES_STAT!E1444</f>
        <v>2200</v>
      </c>
      <c r="E1441" s="2">
        <f t="shared" si="88"/>
        <v>12202514</v>
      </c>
      <c r="F1441" s="5" t="str">
        <f t="shared" si="91"/>
        <v>BULLISH</v>
      </c>
      <c r="G1441" s="5" t="str">
        <f t="shared" si="90"/>
        <v>NEUTRAL</v>
      </c>
      <c r="H1441" s="5" t="str">
        <f t="shared" si="89"/>
        <v>CONFIRMED BULLISH</v>
      </c>
    </row>
    <row r="1442" spans="1:8" ht="13.5" x14ac:dyDescent="0.25">
      <c r="A1442" s="3">
        <f>TITRES_STAT!B1445</f>
        <v>44413</v>
      </c>
      <c r="B1442" s="5">
        <f>TITRES_STAT!C1445</f>
        <v>0.76</v>
      </c>
      <c r="C1442" s="5">
        <f>TITRES_STAT!D1445</f>
        <v>0.76</v>
      </c>
      <c r="D1442" s="5">
        <f>TITRES_STAT!E1445</f>
        <v>6240</v>
      </c>
      <c r="E1442" s="2">
        <f t="shared" si="88"/>
        <v>12208754</v>
      </c>
      <c r="F1442" s="5" t="str">
        <f t="shared" si="91"/>
        <v>BULLISH</v>
      </c>
      <c r="G1442" s="5" t="str">
        <f t="shared" si="90"/>
        <v>NEUTRAL</v>
      </c>
      <c r="H1442" s="5" t="str">
        <f t="shared" si="89"/>
        <v>CONFIRMED BULLISH</v>
      </c>
    </row>
    <row r="1443" spans="1:8" ht="13.5" x14ac:dyDescent="0.25">
      <c r="A1443" s="3">
        <f>TITRES_STAT!B1446</f>
        <v>44414</v>
      </c>
      <c r="B1443" s="5">
        <f>TITRES_STAT!C1446</f>
        <v>0.75</v>
      </c>
      <c r="C1443" s="5">
        <f>TITRES_STAT!D1446</f>
        <v>0.75</v>
      </c>
      <c r="D1443" s="5">
        <f>TITRES_STAT!E1446</f>
        <v>11250</v>
      </c>
      <c r="E1443" s="2">
        <f t="shared" si="88"/>
        <v>12197504</v>
      </c>
      <c r="F1443" s="5" t="str">
        <f t="shared" si="91"/>
        <v>BULLISH</v>
      </c>
      <c r="G1443" s="5" t="str">
        <f t="shared" si="90"/>
        <v>NEUTRAL</v>
      </c>
      <c r="H1443" s="5" t="str">
        <f t="shared" si="89"/>
        <v>CONFIRMED BULLISH</v>
      </c>
    </row>
    <row r="1444" spans="1:8" ht="13.5" x14ac:dyDescent="0.25">
      <c r="A1444" s="3">
        <f>TITRES_STAT!B1447</f>
        <v>44417</v>
      </c>
      <c r="B1444" s="5">
        <f>TITRES_STAT!C1447</f>
        <v>0.73</v>
      </c>
      <c r="C1444" s="5">
        <f>TITRES_STAT!D1447</f>
        <v>0.73</v>
      </c>
      <c r="D1444" s="5">
        <f>TITRES_STAT!E1447</f>
        <v>0</v>
      </c>
      <c r="E1444" s="2">
        <f t="shared" si="88"/>
        <v>12197504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0.73</v>
      </c>
      <c r="C1445" s="5">
        <f>TITRES_STAT!D1448</f>
        <v>0.73</v>
      </c>
      <c r="D1445" s="5">
        <f>TITRES_STAT!E1448</f>
        <v>22662</v>
      </c>
      <c r="E1445" s="2">
        <f t="shared" si="88"/>
        <v>12197504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CONFIRMED BEARISH</v>
      </c>
    </row>
    <row r="1446" spans="1:8" ht="13.5" x14ac:dyDescent="0.25">
      <c r="A1446" s="3">
        <f>TITRES_STAT!B1449</f>
        <v>44420</v>
      </c>
      <c r="B1446" s="5">
        <f>TITRES_STAT!C1449</f>
        <v>0.71</v>
      </c>
      <c r="C1446" s="5">
        <f>TITRES_STAT!D1449</f>
        <v>0.71</v>
      </c>
      <c r="D1446" s="5">
        <f>TITRES_STAT!E1449</f>
        <v>22948</v>
      </c>
      <c r="E1446" s="2">
        <f t="shared" si="88"/>
        <v>12174556</v>
      </c>
      <c r="F1446" s="5" t="str">
        <f t="shared" si="91"/>
        <v>BEARISH</v>
      </c>
      <c r="G1446" s="5" t="str">
        <f t="shared" si="90"/>
        <v>NEUTRAL</v>
      </c>
      <c r="H1446" s="5" t="str">
        <f t="shared" si="89"/>
        <v>CONFIRMED BEARISH</v>
      </c>
    </row>
    <row r="1447" spans="1:8" ht="13.5" x14ac:dyDescent="0.25">
      <c r="A1447" s="3">
        <f>TITRES_STAT!B1450</f>
        <v>44424</v>
      </c>
      <c r="B1447" s="5">
        <f>TITRES_STAT!C1450</f>
        <v>0.71</v>
      </c>
      <c r="C1447" s="5">
        <f>TITRES_STAT!D1450</f>
        <v>0.71</v>
      </c>
      <c r="D1447" s="5">
        <f>TITRES_STAT!E1450</f>
        <v>4000</v>
      </c>
      <c r="E1447" s="2">
        <f t="shared" si="88"/>
        <v>12174556</v>
      </c>
      <c r="F1447" s="5" t="str">
        <f t="shared" si="91"/>
        <v>BEARISH</v>
      </c>
      <c r="G1447" s="5" t="str">
        <f t="shared" si="90"/>
        <v>NEUTRAL</v>
      </c>
      <c r="H1447" s="5" t="str">
        <f t="shared" si="89"/>
        <v>CONFIRMED BEARISH</v>
      </c>
    </row>
    <row r="1448" spans="1:8" ht="13.5" x14ac:dyDescent="0.25">
      <c r="A1448" s="3">
        <f>TITRES_STAT!B1451</f>
        <v>44425</v>
      </c>
      <c r="B1448" s="5">
        <f>TITRES_STAT!C1451</f>
        <v>0.7</v>
      </c>
      <c r="C1448" s="5">
        <f>TITRES_STAT!D1451</f>
        <v>0.7</v>
      </c>
      <c r="D1448" s="5">
        <f>TITRES_STAT!E1451</f>
        <v>19302</v>
      </c>
      <c r="E1448" s="2">
        <f t="shared" si="88"/>
        <v>12155254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44426</v>
      </c>
      <c r="B1449" s="5">
        <f>TITRES_STAT!C1452</f>
        <v>0.71</v>
      </c>
      <c r="C1449" s="5">
        <f>TITRES_STAT!D1452</f>
        <v>0.71</v>
      </c>
      <c r="D1449" s="5">
        <f>TITRES_STAT!E1452</f>
        <v>36761</v>
      </c>
      <c r="E1449" s="2">
        <f t="shared" si="88"/>
        <v>12192015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0.7</v>
      </c>
      <c r="C1450" s="5">
        <f>TITRES_STAT!D1453</f>
        <v>0.7</v>
      </c>
      <c r="D1450" s="5">
        <f>TITRES_STAT!E1453</f>
        <v>10939</v>
      </c>
      <c r="E1450" s="2">
        <f t="shared" si="88"/>
        <v>12181076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0.69</v>
      </c>
      <c r="C1451" s="5">
        <f>TITRES_STAT!D1454</f>
        <v>0.69</v>
      </c>
      <c r="D1451" s="5">
        <f>TITRES_STAT!E1454</f>
        <v>5357</v>
      </c>
      <c r="E1451" s="2">
        <f t="shared" si="88"/>
        <v>12175719</v>
      </c>
      <c r="F1451" s="5" t="str">
        <f t="shared" si="91"/>
        <v>BULLISH</v>
      </c>
      <c r="G1451" s="5" t="str">
        <f t="shared" si="90"/>
        <v>NEUTRAL</v>
      </c>
      <c r="H1451" s="5" t="str">
        <f t="shared" si="89"/>
        <v>BULLISH DIVERGENCE</v>
      </c>
    </row>
    <row r="1452" spans="1:8" ht="13.5" x14ac:dyDescent="0.25">
      <c r="A1452" s="3">
        <f>TITRES_STAT!B1455</f>
        <v>44431</v>
      </c>
      <c r="B1452" s="5">
        <f>TITRES_STAT!C1455</f>
        <v>0.7</v>
      </c>
      <c r="C1452" s="5">
        <f>TITRES_STAT!D1455</f>
        <v>0.7</v>
      </c>
      <c r="D1452" s="5">
        <f>TITRES_STAT!E1455</f>
        <v>8300</v>
      </c>
      <c r="E1452" s="2">
        <f t="shared" si="88"/>
        <v>12184019</v>
      </c>
      <c r="F1452" s="5" t="str">
        <f t="shared" si="91"/>
        <v>BULLISH</v>
      </c>
      <c r="G1452" s="5" t="str">
        <f t="shared" si="90"/>
        <v>NEUTRAL</v>
      </c>
      <c r="H1452" s="5" t="str">
        <f t="shared" si="89"/>
        <v>BULLISH DIVERGENCE</v>
      </c>
    </row>
    <row r="1453" spans="1:8" ht="13.5" x14ac:dyDescent="0.25">
      <c r="A1453" s="3">
        <f>TITRES_STAT!B1456</f>
        <v>44432</v>
      </c>
      <c r="B1453" s="5">
        <f>TITRES_STAT!C1456</f>
        <v>0.7</v>
      </c>
      <c r="C1453" s="5">
        <f>TITRES_STAT!D1456</f>
        <v>0.7</v>
      </c>
      <c r="D1453" s="5">
        <f>TITRES_STAT!E1456</f>
        <v>13005</v>
      </c>
      <c r="E1453" s="2">
        <f t="shared" si="88"/>
        <v>12184019</v>
      </c>
      <c r="F1453" s="5" t="str">
        <f t="shared" si="91"/>
        <v>BULLISH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44433</v>
      </c>
      <c r="B1454" s="5">
        <f>TITRES_STAT!C1457</f>
        <v>0.7</v>
      </c>
      <c r="C1454" s="5">
        <f>TITRES_STAT!D1457</f>
        <v>0.7</v>
      </c>
      <c r="D1454" s="5">
        <f>TITRES_STAT!E1457</f>
        <v>12900</v>
      </c>
      <c r="E1454" s="2">
        <f t="shared" si="88"/>
        <v>12184019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CONFIRMED BEARISH</v>
      </c>
    </row>
    <row r="1455" spans="1:8" ht="13.5" x14ac:dyDescent="0.25">
      <c r="A1455" s="3">
        <f>TITRES_STAT!B1458</f>
        <v>44434</v>
      </c>
      <c r="B1455" s="5">
        <f>TITRES_STAT!C1458</f>
        <v>0.71</v>
      </c>
      <c r="C1455" s="5">
        <f>TITRES_STAT!D1458</f>
        <v>0.71</v>
      </c>
      <c r="D1455" s="5">
        <f>TITRES_STAT!E1458</f>
        <v>12427</v>
      </c>
      <c r="E1455" s="2">
        <f t="shared" si="88"/>
        <v>12196446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0.71</v>
      </c>
      <c r="C1456" s="5">
        <f>TITRES_STAT!D1459</f>
        <v>0.71</v>
      </c>
      <c r="D1456" s="5">
        <f>TITRES_STAT!E1459</f>
        <v>38687</v>
      </c>
      <c r="E1456" s="2">
        <f t="shared" si="88"/>
        <v>12196446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0.71</v>
      </c>
      <c r="C1457" s="5">
        <f>TITRES_STAT!D1460</f>
        <v>0.71</v>
      </c>
      <c r="D1457" s="5">
        <f>TITRES_STAT!E1460</f>
        <v>4000</v>
      </c>
      <c r="E1457" s="2">
        <f t="shared" si="88"/>
        <v>12196446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0.7</v>
      </c>
      <c r="C1458" s="5">
        <f>TITRES_STAT!D1461</f>
        <v>0.7</v>
      </c>
      <c r="D1458" s="5">
        <f>TITRES_STAT!E1461</f>
        <v>5000</v>
      </c>
      <c r="E1458" s="2">
        <f t="shared" si="88"/>
        <v>12191446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NEUTRAL</v>
      </c>
    </row>
    <row r="1459" spans="1:8" ht="13.5" x14ac:dyDescent="0.25">
      <c r="A1459" s="3">
        <f>TITRES_STAT!B1462</f>
        <v>44440</v>
      </c>
      <c r="B1459" s="5">
        <f>TITRES_STAT!C1462</f>
        <v>0.7</v>
      </c>
      <c r="C1459" s="5">
        <f>TITRES_STAT!D1462</f>
        <v>0.7</v>
      </c>
      <c r="D1459" s="5">
        <f>TITRES_STAT!E1462</f>
        <v>0</v>
      </c>
      <c r="E1459" s="2">
        <f t="shared" si="88"/>
        <v>12191446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0.71</v>
      </c>
      <c r="C1460" s="5">
        <f>TITRES_STAT!D1463</f>
        <v>0.71</v>
      </c>
      <c r="D1460" s="5">
        <f>TITRES_STAT!E1463</f>
        <v>6670</v>
      </c>
      <c r="E1460" s="2">
        <f t="shared" si="88"/>
        <v>12198116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0.71</v>
      </c>
      <c r="C1461" s="5">
        <f>TITRES_STAT!D1464</f>
        <v>0.71</v>
      </c>
      <c r="D1461" s="5">
        <f>TITRES_STAT!E1464</f>
        <v>5523</v>
      </c>
      <c r="E1461" s="2">
        <f t="shared" si="88"/>
        <v>12198116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0.72</v>
      </c>
      <c r="C1462" s="5">
        <f>TITRES_STAT!D1465</f>
        <v>0.72</v>
      </c>
      <c r="D1462" s="5">
        <f>TITRES_STAT!E1465</f>
        <v>4578</v>
      </c>
      <c r="E1462" s="2">
        <f t="shared" si="88"/>
        <v>12202694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44446</v>
      </c>
      <c r="B1463" s="5">
        <f>TITRES_STAT!C1466</f>
        <v>0.72</v>
      </c>
      <c r="C1463" s="5">
        <f>TITRES_STAT!D1466</f>
        <v>0.72</v>
      </c>
      <c r="D1463" s="5">
        <f>TITRES_STAT!E1466</f>
        <v>1000</v>
      </c>
      <c r="E1463" s="2">
        <f t="shared" si="88"/>
        <v>12202694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44447</v>
      </c>
      <c r="B1464" s="5">
        <f>TITRES_STAT!C1467</f>
        <v>0.75</v>
      </c>
      <c r="C1464" s="5">
        <f>TITRES_STAT!D1467</f>
        <v>0.75</v>
      </c>
      <c r="D1464" s="5">
        <f>TITRES_STAT!E1467</f>
        <v>11778</v>
      </c>
      <c r="E1464" s="2">
        <f t="shared" si="88"/>
        <v>12214472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CONFIRMED BULLISH</v>
      </c>
    </row>
    <row r="1465" spans="1:8" ht="13.5" x14ac:dyDescent="0.25">
      <c r="A1465" s="3">
        <f>TITRES_STAT!B1468</f>
        <v>44448</v>
      </c>
      <c r="B1465" s="5">
        <f>TITRES_STAT!C1468</f>
        <v>0.76</v>
      </c>
      <c r="C1465" s="5">
        <f>TITRES_STAT!D1468</f>
        <v>0.76</v>
      </c>
      <c r="D1465" s="5">
        <f>TITRES_STAT!E1468</f>
        <v>13764</v>
      </c>
      <c r="E1465" s="2">
        <f t="shared" si="88"/>
        <v>12228236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CONFIRMED BULLISH</v>
      </c>
    </row>
    <row r="1466" spans="1:8" ht="13.5" x14ac:dyDescent="0.25">
      <c r="A1466" s="3">
        <f>TITRES_STAT!B1469</f>
        <v>44449</v>
      </c>
      <c r="B1466" s="5">
        <f>TITRES_STAT!C1469</f>
        <v>0.78</v>
      </c>
      <c r="C1466" s="5">
        <f>TITRES_STAT!D1469</f>
        <v>0.78</v>
      </c>
      <c r="D1466" s="5">
        <f>TITRES_STAT!E1469</f>
        <v>18521</v>
      </c>
      <c r="E1466" s="2">
        <f t="shared" si="88"/>
        <v>12246757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0.8</v>
      </c>
      <c r="C1467" s="5">
        <f>TITRES_STAT!D1470</f>
        <v>0.8</v>
      </c>
      <c r="D1467" s="5">
        <f>TITRES_STAT!E1470</f>
        <v>24296</v>
      </c>
      <c r="E1467" s="2">
        <f t="shared" si="88"/>
        <v>12271053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0.79</v>
      </c>
      <c r="C1468" s="5">
        <f>TITRES_STAT!D1471</f>
        <v>0.79</v>
      </c>
      <c r="D1468" s="5">
        <f>TITRES_STAT!E1471</f>
        <v>7348</v>
      </c>
      <c r="E1468" s="2">
        <f t="shared" si="88"/>
        <v>12263705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0.8</v>
      </c>
      <c r="C1469" s="5">
        <f>TITRES_STAT!D1472</f>
        <v>0.8</v>
      </c>
      <c r="D1469" s="5">
        <f>TITRES_STAT!E1472</f>
        <v>82220</v>
      </c>
      <c r="E1469" s="2">
        <f t="shared" si="88"/>
        <v>12345925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0.8</v>
      </c>
      <c r="C1470" s="5">
        <f>TITRES_STAT!D1473</f>
        <v>0.8</v>
      </c>
      <c r="D1470" s="5">
        <f>TITRES_STAT!E1473</f>
        <v>54903</v>
      </c>
      <c r="E1470" s="2">
        <f t="shared" si="88"/>
        <v>12345925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0.79</v>
      </c>
      <c r="C1471" s="5">
        <f>TITRES_STAT!D1474</f>
        <v>0.79</v>
      </c>
      <c r="D1471" s="5">
        <f>TITRES_STAT!E1474</f>
        <v>20</v>
      </c>
      <c r="E1471" s="2">
        <f t="shared" si="88"/>
        <v>12345905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CONFIRMED BULLISH</v>
      </c>
    </row>
    <row r="1472" spans="1:8" ht="13.5" x14ac:dyDescent="0.25">
      <c r="A1472" s="3">
        <f>TITRES_STAT!B1475</f>
        <v>44459</v>
      </c>
      <c r="B1472" s="5">
        <f>TITRES_STAT!C1475</f>
        <v>0.77</v>
      </c>
      <c r="C1472" s="5">
        <f>TITRES_STAT!D1475</f>
        <v>0.77</v>
      </c>
      <c r="D1472" s="5">
        <f>TITRES_STAT!E1475</f>
        <v>2050</v>
      </c>
      <c r="E1472" s="2">
        <f t="shared" si="88"/>
        <v>12343855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BULLISH DIVERGENCE</v>
      </c>
    </row>
    <row r="1473" spans="1:8" ht="13.5" x14ac:dyDescent="0.25">
      <c r="A1473" s="3">
        <f>TITRES_STAT!B1476</f>
        <v>44460</v>
      </c>
      <c r="B1473" s="5">
        <f>TITRES_STAT!C1476</f>
        <v>0.77</v>
      </c>
      <c r="C1473" s="5">
        <f>TITRES_STAT!D1476</f>
        <v>0.77</v>
      </c>
      <c r="D1473" s="5">
        <f>TITRES_STAT!E1476</f>
        <v>200</v>
      </c>
      <c r="E1473" s="2">
        <f t="shared" si="88"/>
        <v>12343855</v>
      </c>
      <c r="F1473" s="5" t="str">
        <f t="shared" si="91"/>
        <v>BULLISH</v>
      </c>
      <c r="G1473" s="5" t="str">
        <f t="shared" si="90"/>
        <v>NEUTRAL</v>
      </c>
      <c r="H1473" s="5" t="str">
        <f t="shared" si="89"/>
        <v>BULLISH DIVERGENCE</v>
      </c>
    </row>
    <row r="1474" spans="1:8" ht="13.5" x14ac:dyDescent="0.25">
      <c r="A1474" s="3">
        <f>TITRES_STAT!B1477</f>
        <v>44461</v>
      </c>
      <c r="B1474" s="5">
        <f>TITRES_STAT!C1477</f>
        <v>0.75</v>
      </c>
      <c r="C1474" s="5">
        <f>TITRES_STAT!D1477</f>
        <v>0.75</v>
      </c>
      <c r="D1474" s="5">
        <f>TITRES_STAT!E1477</f>
        <v>9729</v>
      </c>
      <c r="E1474" s="2">
        <f t="shared" si="88"/>
        <v>12334126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0.74</v>
      </c>
      <c r="C1475" s="5">
        <f>TITRES_STAT!D1478</f>
        <v>0.74</v>
      </c>
      <c r="D1475" s="5">
        <f>TITRES_STAT!E1478</f>
        <v>500</v>
      </c>
      <c r="E1475" s="2">
        <f t="shared" si="88"/>
        <v>12333626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0.73</v>
      </c>
      <c r="C1476" s="5">
        <f>TITRES_STAT!D1479</f>
        <v>0.73</v>
      </c>
      <c r="D1476" s="5">
        <f>TITRES_STAT!E1479</f>
        <v>21866</v>
      </c>
      <c r="E1476" s="2">
        <f t="shared" ref="E1476:E1539" si="92">IF(B1476&gt;B1475, E1475+D1476, IF(B1476&lt;B1475, E1475-D1476, E1475))</f>
        <v>12311760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0.73</v>
      </c>
      <c r="C1477" s="5">
        <f>TITRES_STAT!D1480</f>
        <v>0.73</v>
      </c>
      <c r="D1477" s="5">
        <f>TITRES_STAT!E1480</f>
        <v>450</v>
      </c>
      <c r="E1477" s="2">
        <f t="shared" si="92"/>
        <v>12311760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0.73</v>
      </c>
      <c r="C1478" s="5">
        <f>TITRES_STAT!D1481</f>
        <v>0.73</v>
      </c>
      <c r="D1478" s="5">
        <f>TITRES_STAT!E1481</f>
        <v>3667</v>
      </c>
      <c r="E1478" s="2">
        <f t="shared" si="92"/>
        <v>12311760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0.73</v>
      </c>
      <c r="C1479" s="5">
        <f>TITRES_STAT!D1482</f>
        <v>0.73</v>
      </c>
      <c r="D1479" s="5">
        <f>TITRES_STAT!E1482</f>
        <v>6200</v>
      </c>
      <c r="E1479" s="2">
        <f t="shared" si="92"/>
        <v>12311760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0.74</v>
      </c>
      <c r="C1480" s="5">
        <f>TITRES_STAT!D1483</f>
        <v>0.74</v>
      </c>
      <c r="D1480" s="5">
        <f>TITRES_STAT!E1483</f>
        <v>3230</v>
      </c>
      <c r="E1480" s="2">
        <f t="shared" si="92"/>
        <v>12314990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44470</v>
      </c>
      <c r="B1481" s="5">
        <f>TITRES_STAT!C1484</f>
        <v>0.76</v>
      </c>
      <c r="C1481" s="5">
        <f>TITRES_STAT!D1484</f>
        <v>0.76</v>
      </c>
      <c r="D1481" s="5">
        <f>TITRES_STAT!E1484</f>
        <v>35263</v>
      </c>
      <c r="E1481" s="2">
        <f t="shared" si="92"/>
        <v>12350253</v>
      </c>
      <c r="F1481" s="5" t="str">
        <f t="shared" si="95"/>
        <v>BULLISH</v>
      </c>
      <c r="G1481" s="5" t="str">
        <f t="shared" si="94"/>
        <v>NEUTRAL</v>
      </c>
      <c r="H1481" s="5" t="str">
        <f t="shared" si="93"/>
        <v>CONFIRMED BULLISH</v>
      </c>
    </row>
    <row r="1482" spans="1:8" ht="13.5" x14ac:dyDescent="0.25">
      <c r="A1482" s="3">
        <f>TITRES_STAT!B1485</f>
        <v>44473</v>
      </c>
      <c r="B1482" s="5">
        <f>TITRES_STAT!C1485</f>
        <v>0.76</v>
      </c>
      <c r="C1482" s="5">
        <f>TITRES_STAT!D1485</f>
        <v>0.76</v>
      </c>
      <c r="D1482" s="5">
        <f>TITRES_STAT!E1485</f>
        <v>4250</v>
      </c>
      <c r="E1482" s="2">
        <f t="shared" si="92"/>
        <v>12350253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CONFIRMED BULLISH</v>
      </c>
    </row>
    <row r="1483" spans="1:8" ht="13.5" x14ac:dyDescent="0.25">
      <c r="A1483" s="3">
        <f>TITRES_STAT!B1486</f>
        <v>44474</v>
      </c>
      <c r="B1483" s="5">
        <f>TITRES_STAT!C1486</f>
        <v>0.78</v>
      </c>
      <c r="C1483" s="5">
        <f>TITRES_STAT!D1486</f>
        <v>0.78</v>
      </c>
      <c r="D1483" s="5">
        <f>TITRES_STAT!E1486</f>
        <v>7267</v>
      </c>
      <c r="E1483" s="2">
        <f t="shared" si="92"/>
        <v>12357520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0.79</v>
      </c>
      <c r="C1484" s="5">
        <f>TITRES_STAT!D1487</f>
        <v>0.79</v>
      </c>
      <c r="D1484" s="5">
        <f>TITRES_STAT!E1487</f>
        <v>2120</v>
      </c>
      <c r="E1484" s="2">
        <f t="shared" si="92"/>
        <v>12359640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0.76</v>
      </c>
      <c r="C1485" s="5">
        <f>TITRES_STAT!D1488</f>
        <v>0.76</v>
      </c>
      <c r="D1485" s="5">
        <f>TITRES_STAT!E1488</f>
        <v>19850</v>
      </c>
      <c r="E1485" s="2">
        <f t="shared" si="92"/>
        <v>12339790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0.78</v>
      </c>
      <c r="C1486" s="5">
        <f>TITRES_STAT!D1489</f>
        <v>0.78</v>
      </c>
      <c r="D1486" s="5">
        <f>TITRES_STAT!E1489</f>
        <v>2594</v>
      </c>
      <c r="E1486" s="2">
        <f t="shared" si="92"/>
        <v>12342384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BEARISH DIVERGENCE</v>
      </c>
    </row>
    <row r="1487" spans="1:8" ht="13.5" x14ac:dyDescent="0.25">
      <c r="A1487" s="3">
        <f>TITRES_STAT!B1490</f>
        <v>44480</v>
      </c>
      <c r="B1487" s="5">
        <f>TITRES_STAT!C1490</f>
        <v>0.78</v>
      </c>
      <c r="C1487" s="5">
        <f>TITRES_STAT!D1490</f>
        <v>0.78</v>
      </c>
      <c r="D1487" s="5">
        <f>TITRES_STAT!E1490</f>
        <v>3157</v>
      </c>
      <c r="E1487" s="2">
        <f t="shared" si="92"/>
        <v>12342384</v>
      </c>
      <c r="F1487" s="5" t="str">
        <f t="shared" si="95"/>
        <v>BEARISH</v>
      </c>
      <c r="G1487" s="5" t="str">
        <f t="shared" si="94"/>
        <v>NEUTRAL</v>
      </c>
      <c r="H1487" s="5" t="str">
        <f t="shared" si="93"/>
        <v>BEARISH DIVERGENCE</v>
      </c>
    </row>
    <row r="1488" spans="1:8" ht="13.5" x14ac:dyDescent="0.25">
      <c r="A1488" s="3">
        <f>TITRES_STAT!B1491</f>
        <v>44481</v>
      </c>
      <c r="B1488" s="5">
        <f>TITRES_STAT!C1491</f>
        <v>0.76</v>
      </c>
      <c r="C1488" s="5">
        <f>TITRES_STAT!D1491</f>
        <v>0.76</v>
      </c>
      <c r="D1488" s="5">
        <f>TITRES_STAT!E1491</f>
        <v>4870</v>
      </c>
      <c r="E1488" s="2">
        <f t="shared" si="92"/>
        <v>12337514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44482</v>
      </c>
      <c r="B1489" s="5">
        <f>TITRES_STAT!C1492</f>
        <v>0.76</v>
      </c>
      <c r="C1489" s="5">
        <f>TITRES_STAT!D1492</f>
        <v>0.76</v>
      </c>
      <c r="D1489" s="5">
        <f>TITRES_STAT!E1492</f>
        <v>20290</v>
      </c>
      <c r="E1489" s="2">
        <f t="shared" si="92"/>
        <v>12337514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CONFIRMED BEARISH</v>
      </c>
    </row>
    <row r="1490" spans="1:8" ht="13.5" x14ac:dyDescent="0.25">
      <c r="A1490" s="3">
        <f>TITRES_STAT!B1493</f>
        <v>44483</v>
      </c>
      <c r="B1490" s="5">
        <f>TITRES_STAT!C1493</f>
        <v>0.78</v>
      </c>
      <c r="C1490" s="5">
        <f>TITRES_STAT!D1493</f>
        <v>0.78</v>
      </c>
      <c r="D1490" s="5">
        <f>TITRES_STAT!E1493</f>
        <v>17522</v>
      </c>
      <c r="E1490" s="2">
        <f t="shared" si="92"/>
        <v>12355036</v>
      </c>
      <c r="F1490" s="5" t="str">
        <f t="shared" si="95"/>
        <v>BULLISH</v>
      </c>
      <c r="G1490" s="5" t="str">
        <f t="shared" si="94"/>
        <v>NEUTRAL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0.8</v>
      </c>
      <c r="C1491" s="5">
        <f>TITRES_STAT!D1494</f>
        <v>0.8</v>
      </c>
      <c r="D1491" s="5">
        <f>TITRES_STAT!E1494</f>
        <v>66000</v>
      </c>
      <c r="E1491" s="2">
        <f t="shared" si="92"/>
        <v>12421036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CONFIRMED BULLISH</v>
      </c>
    </row>
    <row r="1492" spans="1:8" ht="13.5" x14ac:dyDescent="0.25">
      <c r="A1492" s="3">
        <f>TITRES_STAT!B1495</f>
        <v>44489</v>
      </c>
      <c r="B1492" s="5">
        <f>TITRES_STAT!C1495</f>
        <v>0.79</v>
      </c>
      <c r="C1492" s="5">
        <f>TITRES_STAT!D1495</f>
        <v>0.79</v>
      </c>
      <c r="D1492" s="5">
        <f>TITRES_STAT!E1495</f>
        <v>37044</v>
      </c>
      <c r="E1492" s="2">
        <f t="shared" si="92"/>
        <v>12383992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CONFIRMED BULLISH</v>
      </c>
    </row>
    <row r="1493" spans="1:8" ht="13.5" x14ac:dyDescent="0.25">
      <c r="A1493" s="3">
        <f>TITRES_STAT!B1496</f>
        <v>44490</v>
      </c>
      <c r="B1493" s="5">
        <f>TITRES_STAT!C1496</f>
        <v>0.8</v>
      </c>
      <c r="C1493" s="5">
        <f>TITRES_STAT!D1496</f>
        <v>0.8</v>
      </c>
      <c r="D1493" s="5">
        <f>TITRES_STAT!E1496</f>
        <v>74457</v>
      </c>
      <c r="E1493" s="2">
        <f t="shared" si="92"/>
        <v>12458449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0.81</v>
      </c>
      <c r="C1494" s="5">
        <f>TITRES_STAT!D1497</f>
        <v>0.81</v>
      </c>
      <c r="D1494" s="5">
        <f>TITRES_STAT!E1497</f>
        <v>72855</v>
      </c>
      <c r="E1494" s="2">
        <f t="shared" si="92"/>
        <v>12531304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0.82</v>
      </c>
      <c r="C1495" s="5">
        <f>TITRES_STAT!D1498</f>
        <v>0.82</v>
      </c>
      <c r="D1495" s="5">
        <f>TITRES_STAT!E1498</f>
        <v>104661</v>
      </c>
      <c r="E1495" s="2">
        <f t="shared" si="92"/>
        <v>12635965</v>
      </c>
      <c r="F1495" s="5" t="str">
        <f t="shared" si="95"/>
        <v>BULLISH</v>
      </c>
      <c r="G1495" s="5" t="str">
        <f t="shared" si="94"/>
        <v>STRONG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0.83</v>
      </c>
      <c r="C1496" s="5">
        <f>TITRES_STAT!D1499</f>
        <v>0.83</v>
      </c>
      <c r="D1496" s="5">
        <f>TITRES_STAT!E1499</f>
        <v>30308</v>
      </c>
      <c r="E1496" s="2">
        <f t="shared" si="92"/>
        <v>12666273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0.83</v>
      </c>
      <c r="C1497" s="5">
        <f>TITRES_STAT!D1500</f>
        <v>0.83</v>
      </c>
      <c r="D1497" s="5">
        <f>TITRES_STAT!E1500</f>
        <v>4350</v>
      </c>
      <c r="E1497" s="2">
        <f t="shared" si="92"/>
        <v>12666273</v>
      </c>
      <c r="F1497" s="5" t="str">
        <f t="shared" si="95"/>
        <v>BULLISH</v>
      </c>
      <c r="G1497" s="5" t="str">
        <f t="shared" si="94"/>
        <v>STRONG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0.8</v>
      </c>
      <c r="C1498" s="5">
        <f>TITRES_STAT!D1501</f>
        <v>0.8</v>
      </c>
      <c r="D1498" s="5">
        <f>TITRES_STAT!E1501</f>
        <v>0</v>
      </c>
      <c r="E1498" s="2">
        <f t="shared" si="92"/>
        <v>12666273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0.82</v>
      </c>
      <c r="C1499" s="5">
        <f>TITRES_STAT!D1502</f>
        <v>0.82</v>
      </c>
      <c r="D1499" s="5">
        <f>TITRES_STAT!E1502</f>
        <v>9543</v>
      </c>
      <c r="E1499" s="2">
        <f t="shared" si="92"/>
        <v>12675816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0.83</v>
      </c>
      <c r="C1500" s="5">
        <f>TITRES_STAT!D1503</f>
        <v>0.83</v>
      </c>
      <c r="D1500" s="5">
        <f>TITRES_STAT!E1503</f>
        <v>8982</v>
      </c>
      <c r="E1500" s="2">
        <f t="shared" si="92"/>
        <v>12684798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44502</v>
      </c>
      <c r="B1501" s="5">
        <f>TITRES_STAT!C1504</f>
        <v>0.82</v>
      </c>
      <c r="C1501" s="5">
        <f>TITRES_STAT!D1504</f>
        <v>0.82</v>
      </c>
      <c r="D1501" s="5">
        <f>TITRES_STAT!E1504</f>
        <v>8377</v>
      </c>
      <c r="E1501" s="2">
        <f t="shared" si="92"/>
        <v>12676421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BULLISH DIVERGENCE</v>
      </c>
    </row>
    <row r="1502" spans="1:8" ht="13.5" x14ac:dyDescent="0.25">
      <c r="A1502" s="3">
        <f>TITRES_STAT!B1505</f>
        <v>44503</v>
      </c>
      <c r="B1502" s="5">
        <f>TITRES_STAT!C1505</f>
        <v>0.82</v>
      </c>
      <c r="C1502" s="5">
        <f>TITRES_STAT!D1505</f>
        <v>0.82</v>
      </c>
      <c r="D1502" s="5">
        <f>TITRES_STAT!E1505</f>
        <v>30448</v>
      </c>
      <c r="E1502" s="2">
        <f t="shared" si="92"/>
        <v>12676421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BULLISH DIVERGENCE</v>
      </c>
    </row>
    <row r="1503" spans="1:8" ht="13.5" x14ac:dyDescent="0.25">
      <c r="A1503" s="3">
        <f>TITRES_STAT!B1506</f>
        <v>44504</v>
      </c>
      <c r="B1503" s="5">
        <f>TITRES_STAT!C1506</f>
        <v>0.79</v>
      </c>
      <c r="C1503" s="5">
        <f>TITRES_STAT!D1506</f>
        <v>0.79</v>
      </c>
      <c r="D1503" s="5">
        <f>TITRES_STAT!E1506</f>
        <v>8214</v>
      </c>
      <c r="E1503" s="2">
        <f t="shared" si="92"/>
        <v>12668207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BULLISH DIVERGENCE</v>
      </c>
    </row>
    <row r="1504" spans="1:8" ht="13.5" x14ac:dyDescent="0.25">
      <c r="A1504" s="3">
        <f>TITRES_STAT!B1507</f>
        <v>44505</v>
      </c>
      <c r="B1504" s="5">
        <f>TITRES_STAT!C1507</f>
        <v>0.79</v>
      </c>
      <c r="C1504" s="5">
        <f>TITRES_STAT!D1507</f>
        <v>0.79</v>
      </c>
      <c r="D1504" s="5">
        <f>TITRES_STAT!E1507</f>
        <v>10450</v>
      </c>
      <c r="E1504" s="2">
        <f t="shared" si="92"/>
        <v>12668207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CONFIRMED BEARISH</v>
      </c>
    </row>
    <row r="1505" spans="1:8" ht="13.5" x14ac:dyDescent="0.25">
      <c r="A1505" s="3">
        <f>TITRES_STAT!B1508</f>
        <v>44508</v>
      </c>
      <c r="B1505" s="5">
        <f>TITRES_STAT!C1508</f>
        <v>0.8</v>
      </c>
      <c r="C1505" s="5">
        <f>TITRES_STAT!D1508</f>
        <v>0.8</v>
      </c>
      <c r="D1505" s="5">
        <f>TITRES_STAT!E1508</f>
        <v>20</v>
      </c>
      <c r="E1505" s="2">
        <f t="shared" si="92"/>
        <v>12668227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CONFIRMED BEARISH</v>
      </c>
    </row>
    <row r="1506" spans="1:8" ht="13.5" x14ac:dyDescent="0.25">
      <c r="A1506" s="3">
        <f>TITRES_STAT!B1509</f>
        <v>44509</v>
      </c>
      <c r="B1506" s="5">
        <f>TITRES_STAT!C1509</f>
        <v>0.79</v>
      </c>
      <c r="C1506" s="5">
        <f>TITRES_STAT!D1509</f>
        <v>0.79</v>
      </c>
      <c r="D1506" s="5">
        <f>TITRES_STAT!E1509</f>
        <v>10275</v>
      </c>
      <c r="E1506" s="2">
        <f t="shared" si="92"/>
        <v>12657952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44510</v>
      </c>
      <c r="B1507" s="5">
        <f>TITRES_STAT!C1510</f>
        <v>0.8</v>
      </c>
      <c r="C1507" s="5">
        <f>TITRES_STAT!D1510</f>
        <v>0.8</v>
      </c>
      <c r="D1507" s="5">
        <f>TITRES_STAT!E1510</f>
        <v>16500</v>
      </c>
      <c r="E1507" s="2">
        <f t="shared" si="92"/>
        <v>12674452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0.79</v>
      </c>
      <c r="C1508" s="5">
        <f>TITRES_STAT!D1511</f>
        <v>0.79</v>
      </c>
      <c r="D1508" s="5">
        <f>TITRES_STAT!E1511</f>
        <v>4100</v>
      </c>
      <c r="E1508" s="2">
        <f t="shared" si="92"/>
        <v>12670352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0.78</v>
      </c>
      <c r="C1509" s="5">
        <f>TITRES_STAT!D1512</f>
        <v>0.78</v>
      </c>
      <c r="D1509" s="5">
        <f>TITRES_STAT!E1512</f>
        <v>7915</v>
      </c>
      <c r="E1509" s="2">
        <f t="shared" si="92"/>
        <v>12662437</v>
      </c>
      <c r="F1509" s="5" t="str">
        <f t="shared" si="95"/>
        <v>BEARISH</v>
      </c>
      <c r="G1509" s="5" t="str">
        <f t="shared" si="94"/>
        <v>NEUTRAL</v>
      </c>
      <c r="H1509" s="5" t="str">
        <f t="shared" si="93"/>
        <v>CONFIRMED BEARISH</v>
      </c>
    </row>
    <row r="1510" spans="1:8" ht="13.5" x14ac:dyDescent="0.25">
      <c r="A1510" s="3">
        <f>TITRES_STAT!B1513</f>
        <v>44515</v>
      </c>
      <c r="B1510" s="5">
        <f>TITRES_STAT!C1513</f>
        <v>0.79</v>
      </c>
      <c r="C1510" s="5">
        <f>TITRES_STAT!D1513</f>
        <v>0.79</v>
      </c>
      <c r="D1510" s="5">
        <f>TITRES_STAT!E1513</f>
        <v>5950</v>
      </c>
      <c r="E1510" s="2">
        <f t="shared" si="92"/>
        <v>12668387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0.78</v>
      </c>
      <c r="C1511" s="5">
        <f>TITRES_STAT!D1514</f>
        <v>0.78</v>
      </c>
      <c r="D1511" s="5">
        <f>TITRES_STAT!E1514</f>
        <v>3691</v>
      </c>
      <c r="E1511" s="2">
        <f t="shared" si="92"/>
        <v>12664696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BULLISH DIVERGENCE</v>
      </c>
    </row>
    <row r="1512" spans="1:8" ht="13.5" x14ac:dyDescent="0.25">
      <c r="A1512" s="3">
        <f>TITRES_STAT!B1515</f>
        <v>44517</v>
      </c>
      <c r="B1512" s="5">
        <f>TITRES_STAT!C1515</f>
        <v>0.75</v>
      </c>
      <c r="C1512" s="5">
        <f>TITRES_STAT!D1515</f>
        <v>0.75</v>
      </c>
      <c r="D1512" s="5">
        <f>TITRES_STAT!E1515</f>
        <v>19840</v>
      </c>
      <c r="E1512" s="2">
        <f t="shared" si="92"/>
        <v>12644856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0.75</v>
      </c>
      <c r="C1513" s="5">
        <f>TITRES_STAT!D1516</f>
        <v>0.75</v>
      </c>
      <c r="D1513" s="5">
        <f>TITRES_STAT!E1516</f>
        <v>7755</v>
      </c>
      <c r="E1513" s="2">
        <f t="shared" si="92"/>
        <v>12644856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0.75</v>
      </c>
      <c r="C1514" s="5">
        <f>TITRES_STAT!D1517</f>
        <v>0.75</v>
      </c>
      <c r="D1514" s="5">
        <f>TITRES_STAT!E1517</f>
        <v>5000</v>
      </c>
      <c r="E1514" s="2">
        <f t="shared" si="92"/>
        <v>12644856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0.75</v>
      </c>
      <c r="C1515" s="5">
        <f>TITRES_STAT!D1518</f>
        <v>0.75</v>
      </c>
      <c r="D1515" s="5">
        <f>TITRES_STAT!E1518</f>
        <v>80</v>
      </c>
      <c r="E1515" s="2">
        <f t="shared" si="92"/>
        <v>12644856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0.74</v>
      </c>
      <c r="C1516" s="5">
        <f>TITRES_STAT!D1519</f>
        <v>0.74</v>
      </c>
      <c r="D1516" s="5">
        <f>TITRES_STAT!E1519</f>
        <v>6747</v>
      </c>
      <c r="E1516" s="2">
        <f t="shared" si="92"/>
        <v>12638109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44524</v>
      </c>
      <c r="B1517" s="5">
        <f>TITRES_STAT!C1520</f>
        <v>0.72</v>
      </c>
      <c r="C1517" s="5">
        <f>TITRES_STAT!D1520</f>
        <v>0.72</v>
      </c>
      <c r="D1517" s="5">
        <f>TITRES_STAT!E1520</f>
        <v>10482</v>
      </c>
      <c r="E1517" s="2">
        <f t="shared" si="92"/>
        <v>12627627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44525</v>
      </c>
      <c r="B1518" s="5">
        <f>TITRES_STAT!C1521</f>
        <v>0.74</v>
      </c>
      <c r="C1518" s="5">
        <f>TITRES_STAT!D1521</f>
        <v>0.74</v>
      </c>
      <c r="D1518" s="5">
        <f>TITRES_STAT!E1521</f>
        <v>1130</v>
      </c>
      <c r="E1518" s="2">
        <f t="shared" si="92"/>
        <v>12628757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0.74</v>
      </c>
      <c r="C1519" s="5">
        <f>TITRES_STAT!D1522</f>
        <v>0.74</v>
      </c>
      <c r="D1519" s="5">
        <f>TITRES_STAT!E1522</f>
        <v>22731</v>
      </c>
      <c r="E1519" s="2">
        <f t="shared" si="92"/>
        <v>12628757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44529</v>
      </c>
      <c r="B1520" s="5">
        <f>TITRES_STAT!C1523</f>
        <v>0.75</v>
      </c>
      <c r="C1520" s="5">
        <f>TITRES_STAT!D1523</f>
        <v>0.75</v>
      </c>
      <c r="D1520" s="5">
        <f>TITRES_STAT!E1523</f>
        <v>9630</v>
      </c>
      <c r="E1520" s="2">
        <f t="shared" si="92"/>
        <v>12638387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0.77</v>
      </c>
      <c r="C1521" s="5">
        <f>TITRES_STAT!D1524</f>
        <v>0.77</v>
      </c>
      <c r="D1521" s="5">
        <f>TITRES_STAT!E1524</f>
        <v>1260</v>
      </c>
      <c r="E1521" s="2">
        <f t="shared" si="92"/>
        <v>12639647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CONFIRMED BULLISH</v>
      </c>
    </row>
    <row r="1522" spans="1:8" ht="13.5" x14ac:dyDescent="0.25">
      <c r="A1522" s="3">
        <f>TITRES_STAT!B1525</f>
        <v>44531</v>
      </c>
      <c r="B1522" s="5">
        <f>TITRES_STAT!C1525</f>
        <v>0.77</v>
      </c>
      <c r="C1522" s="5">
        <f>TITRES_STAT!D1525</f>
        <v>0.77</v>
      </c>
      <c r="D1522" s="5">
        <f>TITRES_STAT!E1525</f>
        <v>1281</v>
      </c>
      <c r="E1522" s="2">
        <f t="shared" si="92"/>
        <v>12639647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CONFIRMED BULLISH</v>
      </c>
    </row>
    <row r="1523" spans="1:8" ht="13.5" x14ac:dyDescent="0.25">
      <c r="A1523" s="3">
        <f>TITRES_STAT!B1526</f>
        <v>44532</v>
      </c>
      <c r="B1523" s="5">
        <f>TITRES_STAT!C1526</f>
        <v>0.74</v>
      </c>
      <c r="C1523" s="5">
        <f>TITRES_STAT!D1526</f>
        <v>0.74</v>
      </c>
      <c r="D1523" s="5">
        <f>TITRES_STAT!E1526</f>
        <v>9837</v>
      </c>
      <c r="E1523" s="2">
        <f t="shared" si="92"/>
        <v>12629810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NEUTRAL</v>
      </c>
    </row>
    <row r="1524" spans="1:8" ht="13.5" x14ac:dyDescent="0.25">
      <c r="A1524" s="3">
        <f>TITRES_STAT!B1527</f>
        <v>44533</v>
      </c>
      <c r="B1524" s="5">
        <f>TITRES_STAT!C1527</f>
        <v>0.71</v>
      </c>
      <c r="C1524" s="5">
        <f>TITRES_STAT!D1527</f>
        <v>0.71</v>
      </c>
      <c r="D1524" s="5">
        <f>TITRES_STAT!E1527</f>
        <v>36820</v>
      </c>
      <c r="E1524" s="2">
        <f t="shared" si="92"/>
        <v>12592990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0.71</v>
      </c>
      <c r="C1525" s="5">
        <f>TITRES_STAT!D1528</f>
        <v>0.71</v>
      </c>
      <c r="D1525" s="5">
        <f>TITRES_STAT!E1528</f>
        <v>7767</v>
      </c>
      <c r="E1525" s="2">
        <f t="shared" si="92"/>
        <v>12592990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0.74</v>
      </c>
      <c r="C1526" s="5">
        <f>TITRES_STAT!D1529</f>
        <v>0.74</v>
      </c>
      <c r="D1526" s="5">
        <f>TITRES_STAT!E1529</f>
        <v>7170</v>
      </c>
      <c r="E1526" s="2">
        <f t="shared" si="92"/>
        <v>12600160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0.71</v>
      </c>
      <c r="C1527" s="5">
        <f>TITRES_STAT!D1530</f>
        <v>0.71</v>
      </c>
      <c r="D1527" s="5">
        <f>TITRES_STAT!E1530</f>
        <v>6440</v>
      </c>
      <c r="E1527" s="2">
        <f t="shared" si="92"/>
        <v>12593720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0.74</v>
      </c>
      <c r="C1528" s="5">
        <f>TITRES_STAT!D1531</f>
        <v>0.74</v>
      </c>
      <c r="D1528" s="5">
        <f>TITRES_STAT!E1531</f>
        <v>8332</v>
      </c>
      <c r="E1528" s="2">
        <f t="shared" si="92"/>
        <v>12602052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0.76</v>
      </c>
      <c r="C1529" s="5">
        <f>TITRES_STAT!D1532</f>
        <v>0.76</v>
      </c>
      <c r="D1529" s="5">
        <f>TITRES_STAT!E1532</f>
        <v>580</v>
      </c>
      <c r="E1529" s="2">
        <f t="shared" si="92"/>
        <v>12602632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CONFIRMED BULLISH</v>
      </c>
    </row>
    <row r="1530" spans="1:8" ht="13.5" x14ac:dyDescent="0.25">
      <c r="A1530" s="3">
        <f>TITRES_STAT!B1533</f>
        <v>44543</v>
      </c>
      <c r="B1530" s="5">
        <f>TITRES_STAT!C1533</f>
        <v>0.76</v>
      </c>
      <c r="C1530" s="5">
        <f>TITRES_STAT!D1533</f>
        <v>0.76</v>
      </c>
      <c r="D1530" s="5">
        <f>TITRES_STAT!E1533</f>
        <v>10</v>
      </c>
      <c r="E1530" s="2">
        <f t="shared" si="92"/>
        <v>12602632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CONFIRMED BULLISH</v>
      </c>
    </row>
    <row r="1531" spans="1:8" ht="13.5" x14ac:dyDescent="0.25">
      <c r="A1531" s="3">
        <f>TITRES_STAT!B1534</f>
        <v>44544</v>
      </c>
      <c r="B1531" s="5">
        <f>TITRES_STAT!C1534</f>
        <v>0.75</v>
      </c>
      <c r="C1531" s="5">
        <f>TITRES_STAT!D1534</f>
        <v>0.75</v>
      </c>
      <c r="D1531" s="5">
        <f>TITRES_STAT!E1534</f>
        <v>5640</v>
      </c>
      <c r="E1531" s="2">
        <f t="shared" si="92"/>
        <v>12596992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BEARISH DIVERGENCE</v>
      </c>
    </row>
    <row r="1532" spans="1:8" ht="13.5" x14ac:dyDescent="0.25">
      <c r="A1532" s="3">
        <f>TITRES_STAT!B1535</f>
        <v>44545</v>
      </c>
      <c r="B1532" s="5">
        <f>TITRES_STAT!C1535</f>
        <v>0.74</v>
      </c>
      <c r="C1532" s="5">
        <f>TITRES_STAT!D1535</f>
        <v>0.74</v>
      </c>
      <c r="D1532" s="5">
        <f>TITRES_STAT!E1535</f>
        <v>5355</v>
      </c>
      <c r="E1532" s="2">
        <f t="shared" si="92"/>
        <v>12591637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BEARISH DIVERGENCE</v>
      </c>
    </row>
    <row r="1533" spans="1:8" ht="13.5" x14ac:dyDescent="0.25">
      <c r="A1533" s="3">
        <f>TITRES_STAT!B1536</f>
        <v>44546</v>
      </c>
      <c r="B1533" s="5">
        <f>TITRES_STAT!C1536</f>
        <v>0.74</v>
      </c>
      <c r="C1533" s="5">
        <f>TITRES_STAT!D1536</f>
        <v>0.74</v>
      </c>
      <c r="D1533" s="5">
        <f>TITRES_STAT!E1536</f>
        <v>39648</v>
      </c>
      <c r="E1533" s="2">
        <f t="shared" si="92"/>
        <v>12591637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0.74</v>
      </c>
      <c r="C1534" s="5">
        <f>TITRES_STAT!D1537</f>
        <v>0.74</v>
      </c>
      <c r="D1534" s="5">
        <f>TITRES_STAT!E1537</f>
        <v>2</v>
      </c>
      <c r="E1534" s="2">
        <f t="shared" si="92"/>
        <v>12591637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0.74</v>
      </c>
      <c r="C1535" s="5">
        <f>TITRES_STAT!D1538</f>
        <v>0.74</v>
      </c>
      <c r="D1535" s="5">
        <f>TITRES_STAT!E1538</f>
        <v>9328</v>
      </c>
      <c r="E1535" s="2">
        <f t="shared" si="92"/>
        <v>12591637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0.73</v>
      </c>
      <c r="C1536" s="5">
        <f>TITRES_STAT!D1539</f>
        <v>0.73</v>
      </c>
      <c r="D1536" s="5">
        <f>TITRES_STAT!E1539</f>
        <v>4899</v>
      </c>
      <c r="E1536" s="2">
        <f t="shared" si="92"/>
        <v>12586738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0.73</v>
      </c>
      <c r="C1537" s="5">
        <f>TITRES_STAT!D1540</f>
        <v>0.73</v>
      </c>
      <c r="D1537" s="5">
        <f>TITRES_STAT!E1540</f>
        <v>5751</v>
      </c>
      <c r="E1537" s="2">
        <f t="shared" si="92"/>
        <v>12586738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0.7</v>
      </c>
      <c r="C1538" s="5">
        <f>TITRES_STAT!D1541</f>
        <v>0.7</v>
      </c>
      <c r="D1538" s="5">
        <f>TITRES_STAT!E1541</f>
        <v>26574</v>
      </c>
      <c r="E1538" s="2">
        <f t="shared" si="92"/>
        <v>12560164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0.7</v>
      </c>
      <c r="C1539" s="5">
        <f>TITRES_STAT!D1542</f>
        <v>0.7</v>
      </c>
      <c r="D1539" s="5">
        <f>TITRES_STAT!E1542</f>
        <v>38987</v>
      </c>
      <c r="E1539" s="2">
        <f t="shared" si="92"/>
        <v>12560164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0.71</v>
      </c>
      <c r="C1540" s="5">
        <f>TITRES_STAT!D1543</f>
        <v>0.71</v>
      </c>
      <c r="D1540" s="5">
        <f>TITRES_STAT!E1543</f>
        <v>300</v>
      </c>
      <c r="E1540" s="2">
        <f t="shared" ref="E1540:E1603" si="96">IF(B1540&gt;B1539, E1539+D1540, IF(B1540&lt;B1539, E1539-D1540, E1539))</f>
        <v>12560464</v>
      </c>
      <c r="F1540" s="5" t="str">
        <f t="shared" si="95"/>
        <v>BEARISH</v>
      </c>
      <c r="G1540" s="5" t="str">
        <f t="shared" si="94"/>
        <v>NEUTRAL</v>
      </c>
      <c r="H1540" s="5" t="str">
        <f t="shared" si="93"/>
        <v>CONFIRMED BEARISH</v>
      </c>
    </row>
    <row r="1541" spans="1:8" ht="13.5" x14ac:dyDescent="0.25">
      <c r="A1541" s="3">
        <f>TITRES_STAT!B1544</f>
        <v>44559</v>
      </c>
      <c r="B1541" s="5">
        <f>TITRES_STAT!C1544</f>
        <v>0.69</v>
      </c>
      <c r="C1541" s="5">
        <f>TITRES_STAT!D1544</f>
        <v>0.69</v>
      </c>
      <c r="D1541" s="5">
        <f>TITRES_STAT!E1544</f>
        <v>55249</v>
      </c>
      <c r="E1541" s="2">
        <f t="shared" si="96"/>
        <v>12505215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CONFIRMED BEARISH</v>
      </c>
    </row>
    <row r="1542" spans="1:8" ht="13.5" x14ac:dyDescent="0.25">
      <c r="A1542" s="3">
        <f>TITRES_STAT!B1545</f>
        <v>44560</v>
      </c>
      <c r="B1542" s="5">
        <f>TITRES_STAT!C1545</f>
        <v>0.7</v>
      </c>
      <c r="C1542" s="5">
        <f>TITRES_STAT!D1545</f>
        <v>0.7</v>
      </c>
      <c r="D1542" s="5">
        <f>TITRES_STAT!E1545</f>
        <v>8620</v>
      </c>
      <c r="E1542" s="2">
        <f t="shared" si="96"/>
        <v>12513835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5">
        <f>TITRES_STAT!C1546</f>
        <v>0.69</v>
      </c>
      <c r="C1543" s="5">
        <f>TITRES_STAT!D1546</f>
        <v>0.69</v>
      </c>
      <c r="D1543" s="5">
        <f>TITRES_STAT!E1546</f>
        <v>8093</v>
      </c>
      <c r="E1543" s="2">
        <f t="shared" si="96"/>
        <v>12505742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BEARISH</v>
      </c>
    </row>
    <row r="1544" spans="1:8" ht="13.5" x14ac:dyDescent="0.25">
      <c r="A1544" s="3">
        <f>TITRES_STAT!B1547</f>
        <v>44564</v>
      </c>
      <c r="B1544" s="5">
        <f>TITRES_STAT!C1547</f>
        <v>0.69</v>
      </c>
      <c r="C1544" s="5">
        <f>TITRES_STAT!D1547</f>
        <v>0.69</v>
      </c>
      <c r="D1544" s="5">
        <f>TITRES_STAT!E1547</f>
        <v>1600</v>
      </c>
      <c r="E1544" s="2">
        <f t="shared" si="96"/>
        <v>12505742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CONFIRMED BEARISH</v>
      </c>
    </row>
    <row r="1545" spans="1:8" ht="13.5" x14ac:dyDescent="0.25">
      <c r="A1545" s="3">
        <f>TITRES_STAT!B1548</f>
        <v>44565</v>
      </c>
      <c r="B1545" s="5">
        <f>TITRES_STAT!C1548</f>
        <v>0.69</v>
      </c>
      <c r="C1545" s="5">
        <f>TITRES_STAT!D1548</f>
        <v>0.69</v>
      </c>
      <c r="D1545" s="5">
        <f>TITRES_STAT!E1548</f>
        <v>5000</v>
      </c>
      <c r="E1545" s="2">
        <f t="shared" si="96"/>
        <v>12505742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CONFIRMED BEARISH</v>
      </c>
    </row>
    <row r="1546" spans="1:8" ht="13.5" x14ac:dyDescent="0.25">
      <c r="A1546" s="3">
        <f>TITRES_STAT!B1549</f>
        <v>44566</v>
      </c>
      <c r="B1546" s="5">
        <f>TITRES_STAT!C1549</f>
        <v>0.7</v>
      </c>
      <c r="C1546" s="5">
        <f>TITRES_STAT!D1549</f>
        <v>0.7</v>
      </c>
      <c r="D1546" s="5">
        <f>TITRES_STAT!E1549</f>
        <v>9325</v>
      </c>
      <c r="E1546" s="2">
        <f t="shared" si="96"/>
        <v>12515067</v>
      </c>
      <c r="F1546" s="5" t="str">
        <f t="shared" si="99"/>
        <v>BULLISH</v>
      </c>
      <c r="G1546" s="5" t="str">
        <f t="shared" si="98"/>
        <v>NEUTRAL</v>
      </c>
      <c r="H1546" s="5" t="str">
        <f t="shared" si="97"/>
        <v>CONFIRMED BULLISH</v>
      </c>
    </row>
    <row r="1547" spans="1:8" ht="13.5" x14ac:dyDescent="0.25">
      <c r="A1547" s="3">
        <f>TITRES_STAT!B1550</f>
        <v>44567</v>
      </c>
      <c r="B1547" s="5">
        <f>TITRES_STAT!C1550</f>
        <v>0.73</v>
      </c>
      <c r="C1547" s="5">
        <f>TITRES_STAT!D1550</f>
        <v>0.73</v>
      </c>
      <c r="D1547" s="5">
        <f>TITRES_STAT!E1550</f>
        <v>1620</v>
      </c>
      <c r="E1547" s="2">
        <f t="shared" si="96"/>
        <v>12516687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CONFIRMED BULLISH</v>
      </c>
    </row>
    <row r="1548" spans="1:8" ht="13.5" x14ac:dyDescent="0.25">
      <c r="A1548" s="3">
        <f>TITRES_STAT!B1551</f>
        <v>44568</v>
      </c>
      <c r="B1548" s="5">
        <f>TITRES_STAT!C1551</f>
        <v>0.73</v>
      </c>
      <c r="C1548" s="5">
        <f>TITRES_STAT!D1551</f>
        <v>0.73</v>
      </c>
      <c r="D1548" s="5">
        <f>TITRES_STAT!E1551</f>
        <v>510</v>
      </c>
      <c r="E1548" s="2">
        <f t="shared" si="96"/>
        <v>12516687</v>
      </c>
      <c r="F1548" s="5" t="str">
        <f t="shared" si="99"/>
        <v>BULLISH</v>
      </c>
      <c r="G1548" s="5" t="str">
        <f t="shared" si="98"/>
        <v>NEUTRAL</v>
      </c>
      <c r="H1548" s="5" t="str">
        <f t="shared" si="97"/>
        <v>CONFIRMED BULLISH</v>
      </c>
    </row>
    <row r="1549" spans="1:8" ht="13.5" x14ac:dyDescent="0.25">
      <c r="A1549" s="3">
        <f>TITRES_STAT!B1552</f>
        <v>44571</v>
      </c>
      <c r="B1549" s="5">
        <f>TITRES_STAT!C1552</f>
        <v>0.74</v>
      </c>
      <c r="C1549" s="5">
        <f>TITRES_STAT!D1552</f>
        <v>0.74</v>
      </c>
      <c r="D1549" s="5">
        <f>TITRES_STAT!E1552</f>
        <v>800</v>
      </c>
      <c r="E1549" s="2">
        <f t="shared" si="96"/>
        <v>12517487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44572</v>
      </c>
      <c r="B1550" s="5">
        <f>TITRES_STAT!C1553</f>
        <v>0.74</v>
      </c>
      <c r="C1550" s="5">
        <f>TITRES_STAT!D1553</f>
        <v>0.74</v>
      </c>
      <c r="D1550" s="5">
        <f>TITRES_STAT!E1553</f>
        <v>2540</v>
      </c>
      <c r="E1550" s="2">
        <f t="shared" si="96"/>
        <v>12517487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44573</v>
      </c>
      <c r="B1551" s="5">
        <f>TITRES_STAT!C1554</f>
        <v>0.74</v>
      </c>
      <c r="C1551" s="5">
        <f>TITRES_STAT!D1554</f>
        <v>0.74</v>
      </c>
      <c r="D1551" s="5">
        <f>TITRES_STAT!E1554</f>
        <v>10</v>
      </c>
      <c r="E1551" s="2">
        <f t="shared" si="96"/>
        <v>12517487</v>
      </c>
      <c r="F1551" s="5" t="str">
        <f t="shared" si="99"/>
        <v>BULLISH</v>
      </c>
      <c r="G1551" s="5" t="str">
        <f t="shared" si="98"/>
        <v>NEUTRAL</v>
      </c>
      <c r="H1551" s="5" t="str">
        <f t="shared" si="97"/>
        <v>CONFIRMED BULLISH</v>
      </c>
    </row>
    <row r="1552" spans="1:8" ht="13.5" x14ac:dyDescent="0.25">
      <c r="A1552" s="3">
        <f>TITRES_STAT!B1555</f>
        <v>44574</v>
      </c>
      <c r="B1552" s="5">
        <f>TITRES_STAT!C1555</f>
        <v>0.74</v>
      </c>
      <c r="C1552" s="5">
        <f>TITRES_STAT!D1555</f>
        <v>0.74</v>
      </c>
      <c r="D1552" s="5">
        <f>TITRES_STAT!E1555</f>
        <v>1</v>
      </c>
      <c r="E1552" s="2">
        <f t="shared" si="96"/>
        <v>12517487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0.73</v>
      </c>
      <c r="C1553" s="5">
        <f>TITRES_STAT!D1556</f>
        <v>0.73</v>
      </c>
      <c r="D1553" s="5">
        <f>TITRES_STAT!E1556</f>
        <v>2209</v>
      </c>
      <c r="E1553" s="2">
        <f t="shared" si="96"/>
        <v>12515278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NEUTRAL</v>
      </c>
    </row>
    <row r="1554" spans="1:8" ht="13.5" x14ac:dyDescent="0.25">
      <c r="A1554" s="3">
        <f>TITRES_STAT!B1557</f>
        <v>44578</v>
      </c>
      <c r="B1554" s="5">
        <f>TITRES_STAT!C1557</f>
        <v>0.73</v>
      </c>
      <c r="C1554" s="5">
        <f>TITRES_STAT!D1557</f>
        <v>0.73</v>
      </c>
      <c r="D1554" s="5">
        <f>TITRES_STAT!E1557</f>
        <v>0</v>
      </c>
      <c r="E1554" s="2">
        <f t="shared" si="96"/>
        <v>12515278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0.71</v>
      </c>
      <c r="C1555" s="5">
        <f>TITRES_STAT!D1558</f>
        <v>0.71</v>
      </c>
      <c r="D1555" s="5">
        <f>TITRES_STAT!E1558</f>
        <v>9595</v>
      </c>
      <c r="E1555" s="2">
        <f t="shared" si="96"/>
        <v>12505683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0.73</v>
      </c>
      <c r="C1556" s="5">
        <f>TITRES_STAT!D1559</f>
        <v>0.73</v>
      </c>
      <c r="D1556" s="5">
        <f>TITRES_STAT!E1559</f>
        <v>1</v>
      </c>
      <c r="E1556" s="2">
        <f t="shared" si="96"/>
        <v>12505684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CONFIRMED BEARISH</v>
      </c>
    </row>
    <row r="1557" spans="1:8" ht="13.5" x14ac:dyDescent="0.25">
      <c r="A1557" s="3">
        <f>TITRES_STAT!B1560</f>
        <v>44581</v>
      </c>
      <c r="B1557" s="5">
        <f>TITRES_STAT!C1560</f>
        <v>0.7</v>
      </c>
      <c r="C1557" s="5">
        <f>TITRES_STAT!D1560</f>
        <v>0.7</v>
      </c>
      <c r="D1557" s="5">
        <f>TITRES_STAT!E1560</f>
        <v>19247</v>
      </c>
      <c r="E1557" s="2">
        <f t="shared" si="96"/>
        <v>12486437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0.7</v>
      </c>
      <c r="C1558" s="5">
        <f>TITRES_STAT!D1561</f>
        <v>0.7</v>
      </c>
      <c r="D1558" s="5">
        <f>TITRES_STAT!E1561</f>
        <v>10890</v>
      </c>
      <c r="E1558" s="2">
        <f t="shared" si="96"/>
        <v>12486437</v>
      </c>
      <c r="F1558" s="5" t="str">
        <f t="shared" si="99"/>
        <v>BEARISH</v>
      </c>
      <c r="G1558" s="5" t="str">
        <f t="shared" si="98"/>
        <v>NEUTRAL</v>
      </c>
      <c r="H1558" s="5" t="str">
        <f t="shared" si="97"/>
        <v>CONFIRMED BEARISH</v>
      </c>
    </row>
    <row r="1559" spans="1:8" ht="13.5" x14ac:dyDescent="0.25">
      <c r="A1559" s="3">
        <f>TITRES_STAT!B1562</f>
        <v>44585</v>
      </c>
      <c r="B1559" s="5">
        <f>TITRES_STAT!C1562</f>
        <v>0.7</v>
      </c>
      <c r="C1559" s="5">
        <f>TITRES_STAT!D1562</f>
        <v>0.7</v>
      </c>
      <c r="D1559" s="5">
        <f>TITRES_STAT!E1562</f>
        <v>21000</v>
      </c>
      <c r="E1559" s="2">
        <f t="shared" si="96"/>
        <v>12486437</v>
      </c>
      <c r="F1559" s="5" t="str">
        <f t="shared" si="99"/>
        <v>BEARISH</v>
      </c>
      <c r="G1559" s="5" t="str">
        <f t="shared" si="98"/>
        <v>NEUTRAL</v>
      </c>
      <c r="H1559" s="5" t="str">
        <f t="shared" si="97"/>
        <v>CONFIRMED BEARISH</v>
      </c>
    </row>
    <row r="1560" spans="1:8" ht="13.5" x14ac:dyDescent="0.25">
      <c r="A1560" s="3">
        <f>TITRES_STAT!B1563</f>
        <v>44586</v>
      </c>
      <c r="B1560" s="5">
        <f>TITRES_STAT!C1563</f>
        <v>0.71</v>
      </c>
      <c r="C1560" s="5">
        <f>TITRES_STAT!D1563</f>
        <v>0.71</v>
      </c>
      <c r="D1560" s="5">
        <f>TITRES_STAT!E1563</f>
        <v>22500</v>
      </c>
      <c r="E1560" s="2">
        <f t="shared" si="96"/>
        <v>12508937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0.74</v>
      </c>
      <c r="C1561" s="5">
        <f>TITRES_STAT!D1564</f>
        <v>0.74</v>
      </c>
      <c r="D1561" s="5">
        <f>TITRES_STAT!E1564</f>
        <v>0</v>
      </c>
      <c r="E1561" s="2">
        <f t="shared" si="96"/>
        <v>12508937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CONFIRMED BULLISH</v>
      </c>
    </row>
    <row r="1562" spans="1:8" ht="13.5" x14ac:dyDescent="0.25">
      <c r="A1562" s="3">
        <f>TITRES_STAT!B1565</f>
        <v>44588</v>
      </c>
      <c r="B1562" s="5">
        <f>TITRES_STAT!C1565</f>
        <v>0.77</v>
      </c>
      <c r="C1562" s="5">
        <f>TITRES_STAT!D1565</f>
        <v>0.77</v>
      </c>
      <c r="D1562" s="5">
        <f>TITRES_STAT!E1565</f>
        <v>113469</v>
      </c>
      <c r="E1562" s="2">
        <f t="shared" si="96"/>
        <v>12622406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44589</v>
      </c>
      <c r="B1563" s="5">
        <f>TITRES_STAT!C1566</f>
        <v>0.74</v>
      </c>
      <c r="C1563" s="5">
        <f>TITRES_STAT!D1566</f>
        <v>0.74</v>
      </c>
      <c r="D1563" s="5">
        <f>TITRES_STAT!E1566</f>
        <v>58337</v>
      </c>
      <c r="E1563" s="2">
        <f t="shared" si="96"/>
        <v>12564069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44592</v>
      </c>
      <c r="B1564" s="5">
        <f>TITRES_STAT!C1567</f>
        <v>0.74</v>
      </c>
      <c r="C1564" s="5">
        <f>TITRES_STAT!D1567</f>
        <v>0.74</v>
      </c>
      <c r="D1564" s="5">
        <f>TITRES_STAT!E1567</f>
        <v>13244</v>
      </c>
      <c r="E1564" s="2">
        <f t="shared" si="96"/>
        <v>12564069</v>
      </c>
      <c r="F1564" s="5" t="str">
        <f t="shared" si="99"/>
        <v>BULLISH</v>
      </c>
      <c r="G1564" s="5" t="str">
        <f t="shared" si="98"/>
        <v>NEUTRAL</v>
      </c>
      <c r="H1564" s="5" t="str">
        <f t="shared" si="97"/>
        <v>CONFIRMED BULLISH</v>
      </c>
    </row>
    <row r="1565" spans="1:8" ht="13.5" x14ac:dyDescent="0.25">
      <c r="A1565" s="3">
        <f>TITRES_STAT!B1568</f>
        <v>44593</v>
      </c>
      <c r="B1565" s="5">
        <f>TITRES_STAT!C1568</f>
        <v>0.74</v>
      </c>
      <c r="C1565" s="5">
        <f>TITRES_STAT!D1568</f>
        <v>0.74</v>
      </c>
      <c r="D1565" s="5">
        <f>TITRES_STAT!E1568</f>
        <v>25678</v>
      </c>
      <c r="E1565" s="2">
        <f t="shared" si="96"/>
        <v>12564069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0.74</v>
      </c>
      <c r="C1566" s="5">
        <f>TITRES_STAT!D1569</f>
        <v>0.74</v>
      </c>
      <c r="D1566" s="5">
        <f>TITRES_STAT!E1569</f>
        <v>1216</v>
      </c>
      <c r="E1566" s="2">
        <f t="shared" si="96"/>
        <v>12564069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NEUTRAL</v>
      </c>
    </row>
    <row r="1567" spans="1:8" ht="13.5" x14ac:dyDescent="0.25">
      <c r="A1567" s="3">
        <f>TITRES_STAT!B1570</f>
        <v>44595</v>
      </c>
      <c r="B1567" s="5">
        <f>TITRES_STAT!C1570</f>
        <v>0.72</v>
      </c>
      <c r="C1567" s="5">
        <f>TITRES_STAT!D1570</f>
        <v>0.72</v>
      </c>
      <c r="D1567" s="5">
        <f>TITRES_STAT!E1570</f>
        <v>16387</v>
      </c>
      <c r="E1567" s="2">
        <f t="shared" si="96"/>
        <v>12547682</v>
      </c>
      <c r="F1567" s="5" t="str">
        <f t="shared" si="99"/>
        <v>BEARISH</v>
      </c>
      <c r="G1567" s="5" t="str">
        <f t="shared" si="98"/>
        <v>NEUTRAL</v>
      </c>
      <c r="H1567" s="5" t="str">
        <f t="shared" si="97"/>
        <v>CONFIRMED BEARISH</v>
      </c>
    </row>
    <row r="1568" spans="1:8" ht="13.5" x14ac:dyDescent="0.25">
      <c r="A1568" s="3">
        <f>TITRES_STAT!B1571</f>
        <v>44596</v>
      </c>
      <c r="B1568" s="5">
        <f>TITRES_STAT!C1571</f>
        <v>0.72</v>
      </c>
      <c r="C1568" s="5">
        <f>TITRES_STAT!D1571</f>
        <v>0.72</v>
      </c>
      <c r="D1568" s="5">
        <f>TITRES_STAT!E1571</f>
        <v>5224</v>
      </c>
      <c r="E1568" s="2">
        <f t="shared" si="96"/>
        <v>12547682</v>
      </c>
      <c r="F1568" s="5" t="str">
        <f t="shared" si="99"/>
        <v>BEARISH</v>
      </c>
      <c r="G1568" s="5" t="str">
        <f t="shared" si="98"/>
        <v>NEUTRAL</v>
      </c>
      <c r="H1568" s="5" t="str">
        <f t="shared" si="97"/>
        <v>CONFIRMED BEARISH</v>
      </c>
    </row>
    <row r="1569" spans="1:8" ht="13.5" x14ac:dyDescent="0.25">
      <c r="A1569" s="3">
        <f>TITRES_STAT!B1572</f>
        <v>44599</v>
      </c>
      <c r="B1569" s="5">
        <f>TITRES_STAT!C1572</f>
        <v>0.71</v>
      </c>
      <c r="C1569" s="5">
        <f>TITRES_STAT!D1572</f>
        <v>0.71</v>
      </c>
      <c r="D1569" s="5">
        <f>TITRES_STAT!E1572</f>
        <v>9940</v>
      </c>
      <c r="E1569" s="2">
        <f t="shared" si="96"/>
        <v>12537742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CONFIRMED BEARISH</v>
      </c>
    </row>
    <row r="1570" spans="1:8" ht="13.5" x14ac:dyDescent="0.25">
      <c r="A1570" s="3">
        <f>TITRES_STAT!B1573</f>
        <v>44600</v>
      </c>
      <c r="B1570" s="5">
        <f>TITRES_STAT!C1573</f>
        <v>0.7</v>
      </c>
      <c r="C1570" s="5">
        <f>TITRES_STAT!D1573</f>
        <v>0.7</v>
      </c>
      <c r="D1570" s="5">
        <f>TITRES_STAT!E1573</f>
        <v>39570</v>
      </c>
      <c r="E1570" s="2">
        <f t="shared" si="96"/>
        <v>12498172</v>
      </c>
      <c r="F1570" s="5" t="str">
        <f t="shared" si="99"/>
        <v>BEARISH</v>
      </c>
      <c r="G1570" s="5" t="str">
        <f t="shared" si="98"/>
        <v>NEUTRAL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0.7</v>
      </c>
      <c r="C1571" s="5">
        <f>TITRES_STAT!D1574</f>
        <v>0.7</v>
      </c>
      <c r="D1571" s="5">
        <f>TITRES_STAT!E1574</f>
        <v>20360</v>
      </c>
      <c r="E1571" s="2">
        <f t="shared" si="96"/>
        <v>12498172</v>
      </c>
      <c r="F1571" s="5" t="str">
        <f t="shared" si="99"/>
        <v>BEARISH</v>
      </c>
      <c r="G1571" s="5" t="str">
        <f t="shared" si="98"/>
        <v>NEUTRAL</v>
      </c>
      <c r="H1571" s="5" t="str">
        <f t="shared" si="97"/>
        <v>CONFIRMED BEARISH</v>
      </c>
    </row>
    <row r="1572" spans="1:8" ht="13.5" x14ac:dyDescent="0.25">
      <c r="A1572" s="3">
        <f>TITRES_STAT!B1575</f>
        <v>44602</v>
      </c>
      <c r="B1572" s="5">
        <f>TITRES_STAT!C1575</f>
        <v>0.7</v>
      </c>
      <c r="C1572" s="5">
        <f>TITRES_STAT!D1575</f>
        <v>0.7</v>
      </c>
      <c r="D1572" s="5">
        <f>TITRES_STAT!E1575</f>
        <v>43950</v>
      </c>
      <c r="E1572" s="2">
        <f t="shared" si="96"/>
        <v>12498172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CONFIRMED BEARISH</v>
      </c>
    </row>
    <row r="1573" spans="1:8" ht="13.5" x14ac:dyDescent="0.25">
      <c r="A1573" s="3">
        <f>TITRES_STAT!B1576</f>
        <v>44603</v>
      </c>
      <c r="B1573" s="5">
        <f>TITRES_STAT!C1576</f>
        <v>0.7</v>
      </c>
      <c r="C1573" s="5">
        <f>TITRES_STAT!D1576</f>
        <v>0.7</v>
      </c>
      <c r="D1573" s="5">
        <f>TITRES_STAT!E1576</f>
        <v>44180</v>
      </c>
      <c r="E1573" s="2">
        <f t="shared" si="96"/>
        <v>12498172</v>
      </c>
      <c r="F1573" s="5" t="str">
        <f t="shared" si="99"/>
        <v>BEARISH</v>
      </c>
      <c r="G1573" s="5" t="str">
        <f t="shared" si="98"/>
        <v>NEUTRAL</v>
      </c>
      <c r="H1573" s="5" t="str">
        <f t="shared" si="97"/>
        <v>CONFIRMED BEARISH</v>
      </c>
    </row>
    <row r="1574" spans="1:8" ht="13.5" x14ac:dyDescent="0.25">
      <c r="A1574" s="3">
        <f>TITRES_STAT!B1577</f>
        <v>44606</v>
      </c>
      <c r="B1574" s="5">
        <f>TITRES_STAT!C1577</f>
        <v>0.69</v>
      </c>
      <c r="C1574" s="5">
        <f>TITRES_STAT!D1577</f>
        <v>0.69</v>
      </c>
      <c r="D1574" s="5">
        <f>TITRES_STAT!E1577</f>
        <v>88697</v>
      </c>
      <c r="E1574" s="2">
        <f t="shared" si="96"/>
        <v>12409475</v>
      </c>
      <c r="F1574" s="5" t="str">
        <f t="shared" si="99"/>
        <v>BEARISH</v>
      </c>
      <c r="G1574" s="5" t="str">
        <f t="shared" si="98"/>
        <v>NEUTRAL</v>
      </c>
      <c r="H1574" s="5" t="str">
        <f t="shared" si="97"/>
        <v>CONFIRMED BEARISH</v>
      </c>
    </row>
    <row r="1575" spans="1:8" ht="13.5" x14ac:dyDescent="0.25">
      <c r="A1575" s="3">
        <f>TITRES_STAT!B1578</f>
        <v>44607</v>
      </c>
      <c r="B1575" s="5">
        <f>TITRES_STAT!C1578</f>
        <v>0.7</v>
      </c>
      <c r="C1575" s="5">
        <f>TITRES_STAT!D1578</f>
        <v>0.7</v>
      </c>
      <c r="D1575" s="5">
        <f>TITRES_STAT!E1578</f>
        <v>4870</v>
      </c>
      <c r="E1575" s="2">
        <f t="shared" si="96"/>
        <v>12414345</v>
      </c>
      <c r="F1575" s="5" t="str">
        <f t="shared" si="99"/>
        <v>BEARISH</v>
      </c>
      <c r="G1575" s="5" t="str">
        <f t="shared" si="98"/>
        <v>NEUTRAL</v>
      </c>
      <c r="H1575" s="5" t="str">
        <f t="shared" si="97"/>
        <v>NEUTRAL</v>
      </c>
    </row>
    <row r="1576" spans="1:8" ht="13.5" x14ac:dyDescent="0.25">
      <c r="A1576" s="3">
        <f>TITRES_STAT!B1579</f>
        <v>44608</v>
      </c>
      <c r="B1576" s="5">
        <f>TITRES_STAT!C1579</f>
        <v>0.73</v>
      </c>
      <c r="C1576" s="5">
        <f>TITRES_STAT!D1579</f>
        <v>0.73</v>
      </c>
      <c r="D1576" s="5">
        <f>TITRES_STAT!E1579</f>
        <v>1490</v>
      </c>
      <c r="E1576" s="2">
        <f t="shared" si="96"/>
        <v>12415835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BEARISH DIVERGENCE</v>
      </c>
    </row>
    <row r="1577" spans="1:8" ht="13.5" x14ac:dyDescent="0.25">
      <c r="A1577" s="3">
        <f>TITRES_STAT!B1580</f>
        <v>44609</v>
      </c>
      <c r="B1577" s="5">
        <f>TITRES_STAT!C1580</f>
        <v>0.73</v>
      </c>
      <c r="C1577" s="5">
        <f>TITRES_STAT!D1580</f>
        <v>0.73</v>
      </c>
      <c r="D1577" s="5">
        <f>TITRES_STAT!E1580</f>
        <v>40260</v>
      </c>
      <c r="E1577" s="2">
        <f t="shared" si="96"/>
        <v>12415835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BEARISH DIVERGENCE</v>
      </c>
    </row>
    <row r="1578" spans="1:8" ht="13.5" x14ac:dyDescent="0.25">
      <c r="A1578" s="3">
        <f>TITRES_STAT!B1581</f>
        <v>44610</v>
      </c>
      <c r="B1578" s="5">
        <f>TITRES_STAT!C1581</f>
        <v>0.73</v>
      </c>
      <c r="C1578" s="5">
        <f>TITRES_STAT!D1581</f>
        <v>0.73</v>
      </c>
      <c r="D1578" s="5">
        <f>TITRES_STAT!E1581</f>
        <v>3860</v>
      </c>
      <c r="E1578" s="2">
        <f t="shared" si="96"/>
        <v>12415835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BEARISH DIVERGENCE</v>
      </c>
    </row>
    <row r="1579" spans="1:8" ht="13.5" x14ac:dyDescent="0.25">
      <c r="A1579" s="3">
        <f>TITRES_STAT!B1582</f>
        <v>44613</v>
      </c>
      <c r="B1579" s="5">
        <f>TITRES_STAT!C1582</f>
        <v>0.7</v>
      </c>
      <c r="C1579" s="5">
        <f>TITRES_STAT!D1582</f>
        <v>0.7</v>
      </c>
      <c r="D1579" s="5">
        <f>TITRES_STAT!E1582</f>
        <v>58580</v>
      </c>
      <c r="E1579" s="2">
        <f t="shared" si="96"/>
        <v>12357255</v>
      </c>
      <c r="F1579" s="5" t="str">
        <f t="shared" si="99"/>
        <v>BEARISH</v>
      </c>
      <c r="G1579" s="5" t="str">
        <f t="shared" si="98"/>
        <v>NEUTRAL</v>
      </c>
      <c r="H1579" s="5" t="str">
        <f t="shared" si="97"/>
        <v>BEARISH DIVERGENCE</v>
      </c>
    </row>
    <row r="1580" spans="1:8" ht="13.5" x14ac:dyDescent="0.25">
      <c r="A1580" s="3">
        <f>TITRES_STAT!B1583</f>
        <v>44614</v>
      </c>
      <c r="B1580" s="5">
        <f>TITRES_STAT!C1583</f>
        <v>0.71</v>
      </c>
      <c r="C1580" s="5">
        <f>TITRES_STAT!D1583</f>
        <v>0.71</v>
      </c>
      <c r="D1580" s="5">
        <f>TITRES_STAT!E1583</f>
        <v>9579</v>
      </c>
      <c r="E1580" s="2">
        <f t="shared" si="96"/>
        <v>12366834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BEARISH DIVERGENCE</v>
      </c>
    </row>
    <row r="1581" spans="1:8" ht="13.5" x14ac:dyDescent="0.25">
      <c r="A1581" s="3">
        <f>TITRES_STAT!B1584</f>
        <v>44615</v>
      </c>
      <c r="B1581" s="5">
        <f>TITRES_STAT!C1584</f>
        <v>0.73</v>
      </c>
      <c r="C1581" s="5">
        <f>TITRES_STAT!D1584</f>
        <v>0.73</v>
      </c>
      <c r="D1581" s="5">
        <f>TITRES_STAT!E1584</f>
        <v>6960</v>
      </c>
      <c r="E1581" s="2">
        <f t="shared" si="96"/>
        <v>12373794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NEUTRAL</v>
      </c>
    </row>
    <row r="1582" spans="1:8" ht="13.5" x14ac:dyDescent="0.25">
      <c r="A1582" s="3">
        <f>TITRES_STAT!B1585</f>
        <v>44616</v>
      </c>
      <c r="B1582" s="5">
        <f>TITRES_STAT!C1585</f>
        <v>0.7</v>
      </c>
      <c r="C1582" s="5">
        <f>TITRES_STAT!D1585</f>
        <v>0.7</v>
      </c>
      <c r="D1582" s="5">
        <f>TITRES_STAT!E1585</f>
        <v>50580</v>
      </c>
      <c r="E1582" s="2">
        <f t="shared" si="96"/>
        <v>12323214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0.7</v>
      </c>
      <c r="C1583" s="5">
        <f>TITRES_STAT!D1586</f>
        <v>0.7</v>
      </c>
      <c r="D1583" s="5">
        <f>TITRES_STAT!E1586</f>
        <v>3000</v>
      </c>
      <c r="E1583" s="2">
        <f t="shared" si="96"/>
        <v>12323214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0.7</v>
      </c>
      <c r="C1584" s="5">
        <f>TITRES_STAT!D1587</f>
        <v>0.7</v>
      </c>
      <c r="D1584" s="5">
        <f>TITRES_STAT!E1587</f>
        <v>16249</v>
      </c>
      <c r="E1584" s="2">
        <f t="shared" si="96"/>
        <v>12323214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NEUTRAL</v>
      </c>
    </row>
    <row r="1585" spans="1:8" ht="13.5" x14ac:dyDescent="0.25">
      <c r="A1585" s="3">
        <f>TITRES_STAT!B1588</f>
        <v>44621</v>
      </c>
      <c r="B1585" s="5">
        <f>TITRES_STAT!C1588</f>
        <v>0.7</v>
      </c>
      <c r="C1585" s="5">
        <f>TITRES_STAT!D1588</f>
        <v>0.7</v>
      </c>
      <c r="D1585" s="5">
        <f>TITRES_STAT!E1588</f>
        <v>13000</v>
      </c>
      <c r="E1585" s="2">
        <f t="shared" si="96"/>
        <v>12323214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0.7</v>
      </c>
      <c r="C1586" s="5">
        <f>TITRES_STAT!D1589</f>
        <v>0.7</v>
      </c>
      <c r="D1586" s="5">
        <f>TITRES_STAT!E1589</f>
        <v>28000</v>
      </c>
      <c r="E1586" s="2">
        <f t="shared" si="96"/>
        <v>12323214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0.73</v>
      </c>
      <c r="C1587" s="5">
        <f>TITRES_STAT!D1590</f>
        <v>0.73</v>
      </c>
      <c r="D1587" s="5">
        <f>TITRES_STAT!E1590</f>
        <v>32417</v>
      </c>
      <c r="E1587" s="2">
        <f t="shared" si="96"/>
        <v>12355631</v>
      </c>
      <c r="F1587" s="5" t="str">
        <f t="shared" si="99"/>
        <v>BULLISH</v>
      </c>
      <c r="G1587" s="5" t="str">
        <f t="shared" si="98"/>
        <v>NEUTRAL</v>
      </c>
      <c r="H1587" s="5" t="str">
        <f t="shared" si="97"/>
        <v>CONFIRMED BULLISH</v>
      </c>
    </row>
    <row r="1588" spans="1:8" ht="13.5" x14ac:dyDescent="0.25">
      <c r="A1588" s="3">
        <f>TITRES_STAT!B1591</f>
        <v>44624</v>
      </c>
      <c r="B1588" s="5">
        <f>TITRES_STAT!C1591</f>
        <v>0.73</v>
      </c>
      <c r="C1588" s="5">
        <f>TITRES_STAT!D1591</f>
        <v>0.73</v>
      </c>
      <c r="D1588" s="5">
        <f>TITRES_STAT!E1591</f>
        <v>11213</v>
      </c>
      <c r="E1588" s="2">
        <f t="shared" si="96"/>
        <v>12355631</v>
      </c>
      <c r="F1588" s="5" t="str">
        <f t="shared" si="99"/>
        <v>BULLISH</v>
      </c>
      <c r="G1588" s="5" t="str">
        <f t="shared" si="98"/>
        <v>NEUTRAL</v>
      </c>
      <c r="H1588" s="5" t="str">
        <f t="shared" si="97"/>
        <v>CONFIRMED BULLISH</v>
      </c>
    </row>
    <row r="1589" spans="1:8" ht="13.5" x14ac:dyDescent="0.25">
      <c r="A1589" s="3">
        <f>TITRES_STAT!B1592</f>
        <v>44627</v>
      </c>
      <c r="B1589" s="5">
        <f>TITRES_STAT!C1592</f>
        <v>0.73</v>
      </c>
      <c r="C1589" s="5">
        <f>TITRES_STAT!D1592</f>
        <v>0.73</v>
      </c>
      <c r="D1589" s="5">
        <f>TITRES_STAT!E1592</f>
        <v>6650</v>
      </c>
      <c r="E1589" s="2">
        <f t="shared" si="96"/>
        <v>12355631</v>
      </c>
      <c r="F1589" s="5" t="str">
        <f t="shared" si="99"/>
        <v>BULLISH</v>
      </c>
      <c r="G1589" s="5" t="str">
        <f t="shared" si="98"/>
        <v>NEUTRAL</v>
      </c>
      <c r="H1589" s="5" t="str">
        <f t="shared" si="97"/>
        <v>CONFIRMED BULLISH</v>
      </c>
    </row>
    <row r="1590" spans="1:8" ht="13.5" x14ac:dyDescent="0.25">
      <c r="A1590" s="3">
        <f>TITRES_STAT!B1593</f>
        <v>44628</v>
      </c>
      <c r="B1590" s="5">
        <f>TITRES_STAT!C1593</f>
        <v>0.73</v>
      </c>
      <c r="C1590" s="5">
        <f>TITRES_STAT!D1593</f>
        <v>0.73</v>
      </c>
      <c r="D1590" s="5">
        <f>TITRES_STAT!E1593</f>
        <v>1101</v>
      </c>
      <c r="E1590" s="2">
        <f t="shared" si="96"/>
        <v>12355631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CONFIRMED BULLISH</v>
      </c>
    </row>
    <row r="1591" spans="1:8" ht="13.5" x14ac:dyDescent="0.25">
      <c r="A1591" s="3">
        <f>TITRES_STAT!B1594</f>
        <v>44629</v>
      </c>
      <c r="B1591" s="5">
        <f>TITRES_STAT!C1594</f>
        <v>0.71</v>
      </c>
      <c r="C1591" s="5">
        <f>TITRES_STAT!D1594</f>
        <v>0.71</v>
      </c>
      <c r="D1591" s="5">
        <f>TITRES_STAT!E1594</f>
        <v>33000</v>
      </c>
      <c r="E1591" s="2">
        <f t="shared" si="96"/>
        <v>12322631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BEARISH DIVERGENCE</v>
      </c>
    </row>
    <row r="1592" spans="1:8" ht="13.5" x14ac:dyDescent="0.25">
      <c r="A1592" s="3">
        <f>TITRES_STAT!B1595</f>
        <v>44630</v>
      </c>
      <c r="B1592" s="5">
        <f>TITRES_STAT!C1595</f>
        <v>0.71</v>
      </c>
      <c r="C1592" s="5">
        <f>TITRES_STAT!D1595</f>
        <v>0.71</v>
      </c>
      <c r="D1592" s="5">
        <f>TITRES_STAT!E1595</f>
        <v>28266</v>
      </c>
      <c r="E1592" s="2">
        <f t="shared" si="96"/>
        <v>12322631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0.73</v>
      </c>
      <c r="C1593" s="5">
        <f>TITRES_STAT!D1596</f>
        <v>0.73</v>
      </c>
      <c r="D1593" s="5">
        <f>TITRES_STAT!E1596</f>
        <v>17481</v>
      </c>
      <c r="E1593" s="2">
        <f t="shared" si="96"/>
        <v>12340112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NEUTRAL</v>
      </c>
    </row>
    <row r="1594" spans="1:8" ht="13.5" x14ac:dyDescent="0.25">
      <c r="A1594" s="3">
        <f>TITRES_STAT!B1597</f>
        <v>44634</v>
      </c>
      <c r="B1594" s="5">
        <f>TITRES_STAT!C1597</f>
        <v>0.74</v>
      </c>
      <c r="C1594" s="5">
        <f>TITRES_STAT!D1597</f>
        <v>0.74</v>
      </c>
      <c r="D1594" s="5">
        <f>TITRES_STAT!E1597</f>
        <v>2520</v>
      </c>
      <c r="E1594" s="2">
        <f t="shared" si="96"/>
        <v>12342632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BEARISH DIVERGENCE</v>
      </c>
    </row>
    <row r="1595" spans="1:8" ht="13.5" x14ac:dyDescent="0.25">
      <c r="A1595" s="3">
        <f>TITRES_STAT!B1598</f>
        <v>44635</v>
      </c>
      <c r="B1595" s="5">
        <f>TITRES_STAT!C1598</f>
        <v>0.74</v>
      </c>
      <c r="C1595" s="5">
        <f>TITRES_STAT!D1598</f>
        <v>0.74</v>
      </c>
      <c r="D1595" s="5">
        <f>TITRES_STAT!E1598</f>
        <v>2700</v>
      </c>
      <c r="E1595" s="2">
        <f t="shared" si="96"/>
        <v>12342632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BEARISH DIVERGENCE</v>
      </c>
    </row>
    <row r="1596" spans="1:8" ht="13.5" x14ac:dyDescent="0.25">
      <c r="A1596" s="3">
        <f>TITRES_STAT!B1599</f>
        <v>44636</v>
      </c>
      <c r="B1596" s="5">
        <f>TITRES_STAT!C1599</f>
        <v>0.74</v>
      </c>
      <c r="C1596" s="5">
        <f>TITRES_STAT!D1599</f>
        <v>0.74</v>
      </c>
      <c r="D1596" s="5">
        <f>TITRES_STAT!E1599</f>
        <v>970</v>
      </c>
      <c r="E1596" s="2">
        <f t="shared" si="96"/>
        <v>12342632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CONFIRMED BULLISH</v>
      </c>
    </row>
    <row r="1597" spans="1:8" ht="13.5" x14ac:dyDescent="0.25">
      <c r="A1597" s="3">
        <f>TITRES_STAT!B1600</f>
        <v>44637</v>
      </c>
      <c r="B1597" s="5">
        <f>TITRES_STAT!C1600</f>
        <v>0.74</v>
      </c>
      <c r="C1597" s="5">
        <f>TITRES_STAT!D1600</f>
        <v>0.74</v>
      </c>
      <c r="D1597" s="5">
        <f>TITRES_STAT!E1600</f>
        <v>4201</v>
      </c>
      <c r="E1597" s="2">
        <f t="shared" si="96"/>
        <v>12342632</v>
      </c>
      <c r="F1597" s="5" t="str">
        <f t="shared" si="99"/>
        <v>BULLISH</v>
      </c>
      <c r="G1597" s="5" t="str">
        <f t="shared" si="98"/>
        <v>NEUTRAL</v>
      </c>
      <c r="H1597" s="5" t="str">
        <f t="shared" si="97"/>
        <v>CONFIRMED BULLISH</v>
      </c>
    </row>
    <row r="1598" spans="1:8" ht="13.5" x14ac:dyDescent="0.25">
      <c r="A1598" s="3">
        <f>TITRES_STAT!B1601</f>
        <v>44638</v>
      </c>
      <c r="B1598" s="5">
        <f>TITRES_STAT!C1601</f>
        <v>0.74</v>
      </c>
      <c r="C1598" s="5">
        <f>TITRES_STAT!D1601</f>
        <v>0.74</v>
      </c>
      <c r="D1598" s="5">
        <f>TITRES_STAT!E1601</f>
        <v>1010</v>
      </c>
      <c r="E1598" s="2">
        <f t="shared" si="96"/>
        <v>12342632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0.74</v>
      </c>
      <c r="C1599" s="5">
        <f>TITRES_STAT!D1602</f>
        <v>0.74</v>
      </c>
      <c r="D1599" s="5">
        <f>TITRES_STAT!E1602</f>
        <v>17530</v>
      </c>
      <c r="E1599" s="2">
        <f t="shared" si="96"/>
        <v>12342632</v>
      </c>
      <c r="F1599" s="5" t="str">
        <f t="shared" si="99"/>
        <v>NEUTRAL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0.73</v>
      </c>
      <c r="C1600" s="5">
        <f>TITRES_STAT!D1603</f>
        <v>0.73</v>
      </c>
      <c r="D1600" s="5">
        <f>TITRES_STAT!E1603</f>
        <v>5701</v>
      </c>
      <c r="E1600" s="2">
        <f t="shared" si="96"/>
        <v>12336931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CONFIRMED BEARISH</v>
      </c>
    </row>
    <row r="1601" spans="1:8" ht="13.5" x14ac:dyDescent="0.25">
      <c r="A1601" s="3">
        <f>TITRES_STAT!B1604</f>
        <v>44643</v>
      </c>
      <c r="B1601" s="5">
        <f>TITRES_STAT!C1604</f>
        <v>0.74</v>
      </c>
      <c r="C1601" s="5">
        <f>TITRES_STAT!D1604</f>
        <v>0.74</v>
      </c>
      <c r="D1601" s="5">
        <f>TITRES_STAT!E1604</f>
        <v>60</v>
      </c>
      <c r="E1601" s="2">
        <f t="shared" si="96"/>
        <v>12336991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0.73</v>
      </c>
      <c r="C1602" s="5">
        <f>TITRES_STAT!D1605</f>
        <v>0.73</v>
      </c>
      <c r="D1602" s="5">
        <f>TITRES_STAT!E1605</f>
        <v>12002</v>
      </c>
      <c r="E1602" s="2">
        <f t="shared" si="96"/>
        <v>12324989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CONFIRMED BEARISH</v>
      </c>
    </row>
    <row r="1603" spans="1:8" ht="13.5" x14ac:dyDescent="0.25">
      <c r="A1603" s="3">
        <f>TITRES_STAT!B1606</f>
        <v>44645</v>
      </c>
      <c r="B1603" s="5">
        <f>TITRES_STAT!C1606</f>
        <v>0.74</v>
      </c>
      <c r="C1603" s="5">
        <f>TITRES_STAT!D1606</f>
        <v>0.74</v>
      </c>
      <c r="D1603" s="5">
        <f>TITRES_STAT!E1606</f>
        <v>1140</v>
      </c>
      <c r="E1603" s="2">
        <f t="shared" si="96"/>
        <v>12326129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NEUTRAL</v>
      </c>
    </row>
    <row r="1604" spans="1:8" ht="13.5" x14ac:dyDescent="0.25">
      <c r="A1604" s="3">
        <f>TITRES_STAT!B1607</f>
        <v>44648</v>
      </c>
      <c r="B1604" s="5">
        <f>TITRES_STAT!C1607</f>
        <v>0.73</v>
      </c>
      <c r="C1604" s="5">
        <f>TITRES_STAT!D1607</f>
        <v>0.73</v>
      </c>
      <c r="D1604" s="5">
        <f>TITRES_STAT!E1607</f>
        <v>1</v>
      </c>
      <c r="E1604" s="2">
        <f t="shared" ref="E1604:E1667" si="100">IF(B1604&gt;B1603, E1603+D1604, IF(B1604&lt;B1603, E1603-D1604, E1603))</f>
        <v>12326128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44649</v>
      </c>
      <c r="B1605" s="5">
        <f>TITRES_STAT!C1608</f>
        <v>0.73</v>
      </c>
      <c r="C1605" s="5">
        <f>TITRES_STAT!D1608</f>
        <v>0.73</v>
      </c>
      <c r="D1605" s="5">
        <f>TITRES_STAT!E1608</f>
        <v>70</v>
      </c>
      <c r="E1605" s="2">
        <f t="shared" si="100"/>
        <v>12326128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44650</v>
      </c>
      <c r="B1606" s="5">
        <f>TITRES_STAT!C1609</f>
        <v>0.73</v>
      </c>
      <c r="C1606" s="5">
        <f>TITRES_STAT!D1609</f>
        <v>0.73</v>
      </c>
      <c r="D1606" s="5">
        <f>TITRES_STAT!E1609</f>
        <v>0</v>
      </c>
      <c r="E1606" s="2">
        <f t="shared" si="100"/>
        <v>12326128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0.72</v>
      </c>
      <c r="C1607" s="5">
        <f>TITRES_STAT!D1610</f>
        <v>0.72</v>
      </c>
      <c r="D1607" s="5">
        <f>TITRES_STAT!E1610</f>
        <v>2171</v>
      </c>
      <c r="E1607" s="2">
        <f t="shared" si="100"/>
        <v>12323957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0.73</v>
      </c>
      <c r="C1608" s="5">
        <f>TITRES_STAT!D1611</f>
        <v>0.73</v>
      </c>
      <c r="D1608" s="5">
        <f>TITRES_STAT!E1611</f>
        <v>10</v>
      </c>
      <c r="E1608" s="2">
        <f t="shared" si="100"/>
        <v>12323967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0.73</v>
      </c>
      <c r="C1609" s="5">
        <f>TITRES_STAT!D1612</f>
        <v>0.73</v>
      </c>
      <c r="D1609" s="5">
        <f>TITRES_STAT!E1612</f>
        <v>0</v>
      </c>
      <c r="E1609" s="2">
        <f t="shared" si="100"/>
        <v>12323967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0.73</v>
      </c>
      <c r="C1610" s="5">
        <f>TITRES_STAT!D1613</f>
        <v>0.73</v>
      </c>
      <c r="D1610" s="5">
        <f>TITRES_STAT!E1613</f>
        <v>0</v>
      </c>
      <c r="E1610" s="2">
        <f t="shared" si="100"/>
        <v>12323967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0.73</v>
      </c>
      <c r="C1611" s="5">
        <f>TITRES_STAT!D1614</f>
        <v>0.73</v>
      </c>
      <c r="D1611" s="5">
        <f>TITRES_STAT!E1614</f>
        <v>0</v>
      </c>
      <c r="E1611" s="2">
        <f t="shared" si="100"/>
        <v>12323967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44658</v>
      </c>
      <c r="B1612" s="5">
        <f>TITRES_STAT!C1615</f>
        <v>0.71</v>
      </c>
      <c r="C1612" s="5">
        <f>TITRES_STAT!D1615</f>
        <v>0.71</v>
      </c>
      <c r="D1612" s="5">
        <f>TITRES_STAT!E1615</f>
        <v>3600</v>
      </c>
      <c r="E1612" s="2">
        <f t="shared" si="100"/>
        <v>12320367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0.73</v>
      </c>
      <c r="C1613" s="5">
        <f>TITRES_STAT!D1616</f>
        <v>0.73</v>
      </c>
      <c r="D1613" s="5">
        <f>TITRES_STAT!E1616</f>
        <v>20</v>
      </c>
      <c r="E1613" s="2">
        <f t="shared" si="100"/>
        <v>12320387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0.73</v>
      </c>
      <c r="C1614" s="5">
        <f>TITRES_STAT!D1617</f>
        <v>0.73</v>
      </c>
      <c r="D1614" s="5">
        <f>TITRES_STAT!E1617</f>
        <v>0</v>
      </c>
      <c r="E1614" s="2">
        <f t="shared" si="100"/>
        <v>12320387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44663</v>
      </c>
      <c r="B1615" s="5">
        <f>TITRES_STAT!C1618</f>
        <v>0.72</v>
      </c>
      <c r="C1615" s="5">
        <f>TITRES_STAT!D1618</f>
        <v>0.72</v>
      </c>
      <c r="D1615" s="5">
        <f>TITRES_STAT!E1618</f>
        <v>88</v>
      </c>
      <c r="E1615" s="2">
        <f t="shared" si="100"/>
        <v>12320299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0.72</v>
      </c>
      <c r="C1616" s="5">
        <f>TITRES_STAT!D1619</f>
        <v>0.72</v>
      </c>
      <c r="D1616" s="5">
        <f>TITRES_STAT!E1619</f>
        <v>11539</v>
      </c>
      <c r="E1616" s="2">
        <f t="shared" si="100"/>
        <v>12320299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CONFIRMED BEARISH</v>
      </c>
    </row>
    <row r="1617" spans="1:8" ht="13.5" x14ac:dyDescent="0.25">
      <c r="A1617" s="3">
        <f>TITRES_STAT!B1620</f>
        <v>44665</v>
      </c>
      <c r="B1617" s="5">
        <f>TITRES_STAT!C1620</f>
        <v>0.73</v>
      </c>
      <c r="C1617" s="5">
        <f>TITRES_STAT!D1620</f>
        <v>0.73</v>
      </c>
      <c r="D1617" s="5">
        <f>TITRES_STAT!E1620</f>
        <v>50690</v>
      </c>
      <c r="E1617" s="2">
        <f t="shared" si="100"/>
        <v>12370989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0.74</v>
      </c>
      <c r="C1618" s="5">
        <f>TITRES_STAT!D1621</f>
        <v>0.74</v>
      </c>
      <c r="D1618" s="5">
        <f>TITRES_STAT!E1621</f>
        <v>60</v>
      </c>
      <c r="E1618" s="2">
        <f t="shared" si="100"/>
        <v>12371049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44669</v>
      </c>
      <c r="B1619" s="5">
        <f>TITRES_STAT!C1622</f>
        <v>0.72</v>
      </c>
      <c r="C1619" s="5">
        <f>TITRES_STAT!D1622</f>
        <v>0.72</v>
      </c>
      <c r="D1619" s="5">
        <f>TITRES_STAT!E1622</f>
        <v>42680</v>
      </c>
      <c r="E1619" s="2">
        <f t="shared" si="100"/>
        <v>12328369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BULLISH DIVERGENCE</v>
      </c>
    </row>
    <row r="1620" spans="1:8" ht="13.5" x14ac:dyDescent="0.25">
      <c r="A1620" s="3">
        <f>TITRES_STAT!B1623</f>
        <v>44670</v>
      </c>
      <c r="B1620" s="5">
        <f>TITRES_STAT!C1623</f>
        <v>0.71</v>
      </c>
      <c r="C1620" s="5">
        <f>TITRES_STAT!D1623</f>
        <v>0.71</v>
      </c>
      <c r="D1620" s="5">
        <f>TITRES_STAT!E1623</f>
        <v>36569</v>
      </c>
      <c r="E1620" s="2">
        <f t="shared" si="100"/>
        <v>12291800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CONFIRMED BEARISH</v>
      </c>
    </row>
    <row r="1621" spans="1:8" ht="13.5" x14ac:dyDescent="0.25">
      <c r="A1621" s="3">
        <f>TITRES_STAT!B1624</f>
        <v>44671</v>
      </c>
      <c r="B1621" s="5">
        <f>TITRES_STAT!C1624</f>
        <v>0.72</v>
      </c>
      <c r="C1621" s="5">
        <f>TITRES_STAT!D1624</f>
        <v>0.72</v>
      </c>
      <c r="D1621" s="5">
        <f>TITRES_STAT!E1624</f>
        <v>3745</v>
      </c>
      <c r="E1621" s="2">
        <f t="shared" si="100"/>
        <v>12295545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44672</v>
      </c>
      <c r="B1622" s="5">
        <f>TITRES_STAT!C1625</f>
        <v>0.73</v>
      </c>
      <c r="C1622" s="5">
        <f>TITRES_STAT!D1625</f>
        <v>0.73</v>
      </c>
      <c r="D1622" s="5">
        <f>TITRES_STAT!E1625</f>
        <v>105</v>
      </c>
      <c r="E1622" s="2">
        <f t="shared" si="100"/>
        <v>12295650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NEUTRAL</v>
      </c>
    </row>
    <row r="1623" spans="1:8" ht="13.5" x14ac:dyDescent="0.25">
      <c r="A1623" s="3">
        <f>TITRES_STAT!B1626</f>
        <v>44673</v>
      </c>
      <c r="B1623" s="5">
        <f>TITRES_STAT!C1626</f>
        <v>0.73</v>
      </c>
      <c r="C1623" s="5">
        <f>TITRES_STAT!D1626</f>
        <v>0.73</v>
      </c>
      <c r="D1623" s="5">
        <f>TITRES_STAT!E1626</f>
        <v>0</v>
      </c>
      <c r="E1623" s="2">
        <f t="shared" si="100"/>
        <v>12295650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0.71</v>
      </c>
      <c r="C1624" s="5">
        <f>TITRES_STAT!D1627</f>
        <v>0.71</v>
      </c>
      <c r="D1624" s="5">
        <f>TITRES_STAT!E1627</f>
        <v>17700</v>
      </c>
      <c r="E1624" s="2">
        <f t="shared" si="100"/>
        <v>12277950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0.73</v>
      </c>
      <c r="C1625" s="5">
        <f>TITRES_STAT!D1628</f>
        <v>0.73</v>
      </c>
      <c r="D1625" s="5">
        <f>TITRES_STAT!E1628</f>
        <v>25</v>
      </c>
      <c r="E1625" s="2">
        <f t="shared" si="100"/>
        <v>12277975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BEARISH DIVERGENCE</v>
      </c>
    </row>
    <row r="1626" spans="1:8" ht="13.5" x14ac:dyDescent="0.25">
      <c r="A1626" s="3">
        <f>TITRES_STAT!B1629</f>
        <v>44678</v>
      </c>
      <c r="B1626" s="5">
        <f>TITRES_STAT!C1629</f>
        <v>0.73</v>
      </c>
      <c r="C1626" s="5">
        <f>TITRES_STAT!D1629</f>
        <v>0.73</v>
      </c>
      <c r="D1626" s="5">
        <f>TITRES_STAT!E1629</f>
        <v>0</v>
      </c>
      <c r="E1626" s="2">
        <f t="shared" si="100"/>
        <v>12277975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BEARISH DIVERGENCE</v>
      </c>
    </row>
    <row r="1627" spans="1:8" ht="13.5" x14ac:dyDescent="0.25">
      <c r="A1627" s="3">
        <f>TITRES_STAT!B1630</f>
        <v>44679</v>
      </c>
      <c r="B1627" s="5">
        <f>TITRES_STAT!C1630</f>
        <v>0.73</v>
      </c>
      <c r="C1627" s="5">
        <f>TITRES_STAT!D1630</f>
        <v>0.73</v>
      </c>
      <c r="D1627" s="5">
        <f>TITRES_STAT!E1630</f>
        <v>0</v>
      </c>
      <c r="E1627" s="2">
        <f t="shared" si="100"/>
        <v>12277975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NEUTRAL</v>
      </c>
    </row>
    <row r="1628" spans="1:8" ht="13.5" x14ac:dyDescent="0.25">
      <c r="A1628" s="3">
        <f>TITRES_STAT!B1631</f>
        <v>44680</v>
      </c>
      <c r="B1628" s="5">
        <f>TITRES_STAT!C1631</f>
        <v>0.73</v>
      </c>
      <c r="C1628" s="5">
        <f>TITRES_STAT!D1631</f>
        <v>0.73</v>
      </c>
      <c r="D1628" s="5">
        <f>TITRES_STAT!E1631</f>
        <v>0</v>
      </c>
      <c r="E1628" s="2">
        <f t="shared" si="100"/>
        <v>12277975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0.71</v>
      </c>
      <c r="C1629" s="5">
        <f>TITRES_STAT!D1632</f>
        <v>0.71</v>
      </c>
      <c r="D1629" s="5">
        <f>TITRES_STAT!E1632</f>
        <v>30562</v>
      </c>
      <c r="E1629" s="2">
        <f t="shared" si="100"/>
        <v>12247413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44686</v>
      </c>
      <c r="B1630" s="5">
        <f>TITRES_STAT!C1633</f>
        <v>0.7</v>
      </c>
      <c r="C1630" s="5">
        <f>TITRES_STAT!D1633</f>
        <v>0.7</v>
      </c>
      <c r="D1630" s="5">
        <f>TITRES_STAT!E1633</f>
        <v>13689</v>
      </c>
      <c r="E1630" s="2">
        <f t="shared" si="100"/>
        <v>12233724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0.7</v>
      </c>
      <c r="C1631" s="5">
        <f>TITRES_STAT!D1634</f>
        <v>0.7</v>
      </c>
      <c r="D1631" s="5">
        <f>TITRES_STAT!E1634</f>
        <v>15130</v>
      </c>
      <c r="E1631" s="2">
        <f t="shared" si="100"/>
        <v>12233724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0.67</v>
      </c>
      <c r="C1632" s="5">
        <f>TITRES_STAT!D1635</f>
        <v>0.67</v>
      </c>
      <c r="D1632" s="5">
        <f>TITRES_STAT!E1635</f>
        <v>41515</v>
      </c>
      <c r="E1632" s="2">
        <f t="shared" si="100"/>
        <v>12192209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0.67</v>
      </c>
      <c r="C1633" s="5">
        <f>TITRES_STAT!D1636</f>
        <v>0.67</v>
      </c>
      <c r="D1633" s="5">
        <f>TITRES_STAT!E1636</f>
        <v>61466</v>
      </c>
      <c r="E1633" s="2">
        <f t="shared" si="100"/>
        <v>12192209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0.67</v>
      </c>
      <c r="C1634" s="5">
        <f>TITRES_STAT!D1637</f>
        <v>0.67</v>
      </c>
      <c r="D1634" s="5">
        <f>TITRES_STAT!E1637</f>
        <v>12275</v>
      </c>
      <c r="E1634" s="2">
        <f t="shared" si="100"/>
        <v>12192209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0.69</v>
      </c>
      <c r="C1635" s="5">
        <f>TITRES_STAT!D1638</f>
        <v>0.69</v>
      </c>
      <c r="D1635" s="5">
        <f>TITRES_STAT!E1638</f>
        <v>60</v>
      </c>
      <c r="E1635" s="2">
        <f t="shared" si="100"/>
        <v>12192269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0.68</v>
      </c>
      <c r="C1636" s="5">
        <f>TITRES_STAT!D1639</f>
        <v>0.68</v>
      </c>
      <c r="D1636" s="5">
        <f>TITRES_STAT!E1639</f>
        <v>1357</v>
      </c>
      <c r="E1636" s="2">
        <f t="shared" si="100"/>
        <v>12190912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CONFIRMED BEARISH</v>
      </c>
    </row>
    <row r="1637" spans="1:8" ht="13.5" x14ac:dyDescent="0.25">
      <c r="A1637" s="3">
        <f>TITRES_STAT!B1640</f>
        <v>44697</v>
      </c>
      <c r="B1637" s="5">
        <f>TITRES_STAT!C1640</f>
        <v>0.66</v>
      </c>
      <c r="C1637" s="5">
        <f>TITRES_STAT!D1640</f>
        <v>0.66</v>
      </c>
      <c r="D1637" s="5">
        <f>TITRES_STAT!E1640</f>
        <v>22250</v>
      </c>
      <c r="E1637" s="2">
        <f t="shared" si="100"/>
        <v>12168662</v>
      </c>
      <c r="F1637" s="5" t="str">
        <f t="shared" si="103"/>
        <v>BEARISH</v>
      </c>
      <c r="G1637" s="5" t="str">
        <f t="shared" si="102"/>
        <v>NEUTRAL</v>
      </c>
      <c r="H1637" s="5" t="str">
        <f t="shared" si="101"/>
        <v>CONFIRMED BEARISH</v>
      </c>
    </row>
    <row r="1638" spans="1:8" ht="13.5" x14ac:dyDescent="0.25">
      <c r="A1638" s="3">
        <f>TITRES_STAT!B1641</f>
        <v>44698</v>
      </c>
      <c r="B1638" s="5">
        <f>TITRES_STAT!C1641</f>
        <v>0.64</v>
      </c>
      <c r="C1638" s="5">
        <f>TITRES_STAT!D1641</f>
        <v>0.64</v>
      </c>
      <c r="D1638" s="5">
        <f>TITRES_STAT!E1641</f>
        <v>71601</v>
      </c>
      <c r="E1638" s="2">
        <f t="shared" si="100"/>
        <v>12097061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CONFIRMED BEARISH</v>
      </c>
    </row>
    <row r="1639" spans="1:8" ht="13.5" x14ac:dyDescent="0.25">
      <c r="A1639" s="3">
        <f>TITRES_STAT!B1642</f>
        <v>44699</v>
      </c>
      <c r="B1639" s="5">
        <f>TITRES_STAT!C1642</f>
        <v>0.62</v>
      </c>
      <c r="C1639" s="5">
        <f>TITRES_STAT!D1642</f>
        <v>0.62</v>
      </c>
      <c r="D1639" s="5">
        <f>TITRES_STAT!E1642</f>
        <v>109564</v>
      </c>
      <c r="E1639" s="2">
        <f t="shared" si="100"/>
        <v>11987497</v>
      </c>
      <c r="F1639" s="5" t="str">
        <f t="shared" si="103"/>
        <v>BEARISH</v>
      </c>
      <c r="G1639" s="5" t="str">
        <f t="shared" si="102"/>
        <v>NEUTRAL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0.64</v>
      </c>
      <c r="C1640" s="5">
        <f>TITRES_STAT!D1643</f>
        <v>0.64</v>
      </c>
      <c r="D1640" s="5">
        <f>TITRES_STAT!E1643</f>
        <v>0</v>
      </c>
      <c r="E1640" s="2">
        <f t="shared" si="100"/>
        <v>11987497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0.64</v>
      </c>
      <c r="C1641" s="5">
        <f>TITRES_STAT!D1644</f>
        <v>0.64</v>
      </c>
      <c r="D1641" s="5">
        <f>TITRES_STAT!E1644</f>
        <v>12630</v>
      </c>
      <c r="E1641" s="2">
        <f t="shared" si="100"/>
        <v>11987497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0.66</v>
      </c>
      <c r="C1642" s="5">
        <f>TITRES_STAT!D1645</f>
        <v>0.66</v>
      </c>
      <c r="D1642" s="5">
        <f>TITRES_STAT!E1645</f>
        <v>0</v>
      </c>
      <c r="E1642" s="2">
        <f t="shared" si="100"/>
        <v>11987497</v>
      </c>
      <c r="F1642" s="5" t="str">
        <f t="shared" si="103"/>
        <v>BEARISH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0.68</v>
      </c>
      <c r="C1643" s="5">
        <f>TITRES_STAT!D1646</f>
        <v>0.68</v>
      </c>
      <c r="D1643" s="5">
        <f>TITRES_STAT!E1646</f>
        <v>0</v>
      </c>
      <c r="E1643" s="2">
        <f t="shared" si="100"/>
        <v>11987497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BEARISH DIVERGENCE</v>
      </c>
    </row>
    <row r="1644" spans="1:8" ht="13.5" x14ac:dyDescent="0.25">
      <c r="A1644" s="3">
        <f>TITRES_STAT!B1647</f>
        <v>44706</v>
      </c>
      <c r="B1644" s="5">
        <f>TITRES_STAT!C1647</f>
        <v>0.71</v>
      </c>
      <c r="C1644" s="5">
        <f>TITRES_STAT!D1647</f>
        <v>0.71</v>
      </c>
      <c r="D1644" s="5">
        <f>TITRES_STAT!E1647</f>
        <v>9660</v>
      </c>
      <c r="E1644" s="2">
        <f t="shared" si="100"/>
        <v>11997157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44707</v>
      </c>
      <c r="B1645" s="5">
        <f>TITRES_STAT!C1648</f>
        <v>0.7</v>
      </c>
      <c r="C1645" s="5">
        <f>TITRES_STAT!D1648</f>
        <v>0.7</v>
      </c>
      <c r="D1645" s="5">
        <f>TITRES_STAT!E1648</f>
        <v>11481</v>
      </c>
      <c r="E1645" s="2">
        <f t="shared" si="100"/>
        <v>11985676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BEARISH DIVERGENCE</v>
      </c>
    </row>
    <row r="1646" spans="1:8" ht="13.5" x14ac:dyDescent="0.25">
      <c r="A1646" s="3">
        <f>TITRES_STAT!B1649</f>
        <v>44708</v>
      </c>
      <c r="B1646" s="5">
        <f>TITRES_STAT!C1649</f>
        <v>0.68</v>
      </c>
      <c r="C1646" s="5">
        <f>TITRES_STAT!D1649</f>
        <v>0.68</v>
      </c>
      <c r="D1646" s="5">
        <f>TITRES_STAT!E1649</f>
        <v>21025</v>
      </c>
      <c r="E1646" s="2">
        <f t="shared" si="100"/>
        <v>11964651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BEARISH DIVERGENCE</v>
      </c>
    </row>
    <row r="1647" spans="1:8" ht="13.5" x14ac:dyDescent="0.25">
      <c r="A1647" s="3">
        <f>TITRES_STAT!B1650</f>
        <v>44711</v>
      </c>
      <c r="B1647" s="5">
        <f>TITRES_STAT!C1650</f>
        <v>0.7</v>
      </c>
      <c r="C1647" s="5">
        <f>TITRES_STAT!D1650</f>
        <v>0.7</v>
      </c>
      <c r="D1647" s="5">
        <f>TITRES_STAT!E1650</f>
        <v>6203</v>
      </c>
      <c r="E1647" s="2">
        <f t="shared" si="100"/>
        <v>11970854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BEARISH DIVERGENCE</v>
      </c>
    </row>
    <row r="1648" spans="1:8" ht="13.5" x14ac:dyDescent="0.25">
      <c r="A1648" s="3">
        <f>TITRES_STAT!B1651</f>
        <v>44712</v>
      </c>
      <c r="B1648" s="5">
        <f>TITRES_STAT!C1651</f>
        <v>0.7</v>
      </c>
      <c r="C1648" s="5">
        <f>TITRES_STAT!D1651</f>
        <v>0.7</v>
      </c>
      <c r="D1648" s="5">
        <f>TITRES_STAT!E1651</f>
        <v>60</v>
      </c>
      <c r="E1648" s="2">
        <f t="shared" si="100"/>
        <v>11970854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BEARISH DIVERGENCE</v>
      </c>
    </row>
    <row r="1649" spans="1:8" ht="13.5" x14ac:dyDescent="0.25">
      <c r="A1649" s="3">
        <f>TITRES_STAT!B1652</f>
        <v>44713</v>
      </c>
      <c r="B1649" s="5">
        <f>TITRES_STAT!C1652</f>
        <v>0.7</v>
      </c>
      <c r="C1649" s="5">
        <f>TITRES_STAT!D1652</f>
        <v>0.7</v>
      </c>
      <c r="D1649" s="5">
        <f>TITRES_STAT!E1652</f>
        <v>0</v>
      </c>
      <c r="E1649" s="2">
        <f t="shared" si="100"/>
        <v>11970854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0.7</v>
      </c>
      <c r="C1650" s="5">
        <f>TITRES_STAT!D1653</f>
        <v>0.7</v>
      </c>
      <c r="D1650" s="5">
        <f>TITRES_STAT!E1653</f>
        <v>2</v>
      </c>
      <c r="E1650" s="2">
        <f t="shared" si="100"/>
        <v>11970854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44715</v>
      </c>
      <c r="B1651" s="5">
        <f>TITRES_STAT!C1654</f>
        <v>0.71</v>
      </c>
      <c r="C1651" s="5">
        <f>TITRES_STAT!D1654</f>
        <v>0.71</v>
      </c>
      <c r="D1651" s="5">
        <f>TITRES_STAT!E1654</f>
        <v>100</v>
      </c>
      <c r="E1651" s="2">
        <f t="shared" si="100"/>
        <v>11970954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0.69</v>
      </c>
      <c r="C1652" s="5">
        <f>TITRES_STAT!D1655</f>
        <v>0.69</v>
      </c>
      <c r="D1652" s="5">
        <f>TITRES_STAT!E1655</f>
        <v>700</v>
      </c>
      <c r="E1652" s="2">
        <f t="shared" si="100"/>
        <v>11970254</v>
      </c>
      <c r="F1652" s="5" t="str">
        <f t="shared" si="103"/>
        <v>BEARISH</v>
      </c>
      <c r="G1652" s="5" t="str">
        <f t="shared" si="102"/>
        <v>NEUTRAL</v>
      </c>
      <c r="H1652" s="5" t="str">
        <f t="shared" si="101"/>
        <v>CONFIRMED BEARISH</v>
      </c>
    </row>
    <row r="1653" spans="1:8" ht="13.5" x14ac:dyDescent="0.25">
      <c r="A1653" s="3">
        <f>TITRES_STAT!B1656</f>
        <v>44719</v>
      </c>
      <c r="B1653" s="5">
        <f>TITRES_STAT!C1656</f>
        <v>0.71</v>
      </c>
      <c r="C1653" s="5">
        <f>TITRES_STAT!D1656</f>
        <v>0.71</v>
      </c>
      <c r="D1653" s="5">
        <f>TITRES_STAT!E1656</f>
        <v>76</v>
      </c>
      <c r="E1653" s="2">
        <f t="shared" si="100"/>
        <v>11970330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BEARISH DIVERGENCE</v>
      </c>
    </row>
    <row r="1654" spans="1:8" ht="13.5" x14ac:dyDescent="0.25">
      <c r="A1654" s="3">
        <f>TITRES_STAT!B1657</f>
        <v>44720</v>
      </c>
      <c r="B1654" s="5">
        <f>TITRES_STAT!C1657</f>
        <v>0.68</v>
      </c>
      <c r="C1654" s="5">
        <f>TITRES_STAT!D1657</f>
        <v>0.68</v>
      </c>
      <c r="D1654" s="5">
        <f>TITRES_STAT!E1657</f>
        <v>12615</v>
      </c>
      <c r="E1654" s="2">
        <f t="shared" si="100"/>
        <v>11957715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0.68</v>
      </c>
      <c r="C1655" s="5">
        <f>TITRES_STAT!D1658</f>
        <v>0.68</v>
      </c>
      <c r="D1655" s="5">
        <f>TITRES_STAT!E1658</f>
        <v>0</v>
      </c>
      <c r="E1655" s="2">
        <f t="shared" si="100"/>
        <v>11957715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0.68</v>
      </c>
      <c r="C1656" s="5">
        <f>TITRES_STAT!D1659</f>
        <v>0.68</v>
      </c>
      <c r="D1656" s="5">
        <f>TITRES_STAT!E1659</f>
        <v>2526</v>
      </c>
      <c r="E1656" s="2">
        <f t="shared" si="100"/>
        <v>11957715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0.7</v>
      </c>
      <c r="C1657" s="5">
        <f>TITRES_STAT!D1660</f>
        <v>0.7</v>
      </c>
      <c r="D1657" s="5">
        <f>TITRES_STAT!E1660</f>
        <v>830</v>
      </c>
      <c r="E1657" s="2">
        <f t="shared" si="100"/>
        <v>11958545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BEARISH DIVERGENCE</v>
      </c>
    </row>
    <row r="1658" spans="1:8" ht="13.5" x14ac:dyDescent="0.25">
      <c r="A1658" s="3">
        <f>TITRES_STAT!B1661</f>
        <v>44726</v>
      </c>
      <c r="B1658" s="5">
        <f>TITRES_STAT!C1661</f>
        <v>0.7</v>
      </c>
      <c r="C1658" s="5">
        <f>TITRES_STAT!D1661</f>
        <v>0.7</v>
      </c>
      <c r="D1658" s="5">
        <f>TITRES_STAT!E1661</f>
        <v>1015</v>
      </c>
      <c r="E1658" s="2">
        <f t="shared" si="100"/>
        <v>11958545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0.7</v>
      </c>
      <c r="C1659" s="5">
        <f>TITRES_STAT!D1662</f>
        <v>0.7</v>
      </c>
      <c r="D1659" s="5">
        <f>TITRES_STAT!E1662</f>
        <v>0</v>
      </c>
      <c r="E1659" s="2">
        <f t="shared" si="100"/>
        <v>11958545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CONFIRMED BULLISH</v>
      </c>
    </row>
    <row r="1660" spans="1:8" ht="13.5" x14ac:dyDescent="0.25">
      <c r="A1660" s="3">
        <f>TITRES_STAT!B1663</f>
        <v>44728</v>
      </c>
      <c r="B1660" s="5">
        <f>TITRES_STAT!C1663</f>
        <v>0.7</v>
      </c>
      <c r="C1660" s="5">
        <f>TITRES_STAT!D1663</f>
        <v>0.7</v>
      </c>
      <c r="D1660" s="5">
        <f>TITRES_STAT!E1663</f>
        <v>0</v>
      </c>
      <c r="E1660" s="2">
        <f t="shared" si="100"/>
        <v>11958545</v>
      </c>
      <c r="F1660" s="5" t="str">
        <f t="shared" si="103"/>
        <v>BULLISH</v>
      </c>
      <c r="G1660" s="5" t="str">
        <f t="shared" si="102"/>
        <v>NEUTRAL</v>
      </c>
      <c r="H1660" s="5" t="str">
        <f t="shared" si="101"/>
        <v>CONFIRMED BULLISH</v>
      </c>
    </row>
    <row r="1661" spans="1:8" ht="13.5" x14ac:dyDescent="0.25">
      <c r="A1661" s="3">
        <f>TITRES_STAT!B1664</f>
        <v>44729</v>
      </c>
      <c r="B1661" s="5">
        <f>TITRES_STAT!C1664</f>
        <v>0.67</v>
      </c>
      <c r="C1661" s="5">
        <f>TITRES_STAT!D1664</f>
        <v>0.67</v>
      </c>
      <c r="D1661" s="5">
        <f>TITRES_STAT!E1664</f>
        <v>0</v>
      </c>
      <c r="E1661" s="2">
        <f t="shared" si="100"/>
        <v>11958545</v>
      </c>
      <c r="F1661" s="5" t="str">
        <f t="shared" si="103"/>
        <v>BULLISH</v>
      </c>
      <c r="G1661" s="5" t="str">
        <f t="shared" si="102"/>
        <v>NEUTRAL</v>
      </c>
      <c r="H1661" s="5" t="str">
        <f t="shared" si="101"/>
        <v>BULLISH DIVERGENCE</v>
      </c>
    </row>
    <row r="1662" spans="1:8" ht="13.5" x14ac:dyDescent="0.25">
      <c r="A1662" s="3">
        <f>TITRES_STAT!B1665</f>
        <v>44732</v>
      </c>
      <c r="B1662" s="5">
        <f>TITRES_STAT!C1665</f>
        <v>0.67</v>
      </c>
      <c r="C1662" s="5">
        <f>TITRES_STAT!D1665</f>
        <v>0.67</v>
      </c>
      <c r="D1662" s="5">
        <f>TITRES_STAT!E1665</f>
        <v>2917</v>
      </c>
      <c r="E1662" s="2">
        <f t="shared" si="100"/>
        <v>11958545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44733</v>
      </c>
      <c r="B1663" s="5">
        <f>TITRES_STAT!C1666</f>
        <v>0.68</v>
      </c>
      <c r="C1663" s="5">
        <f>TITRES_STAT!D1666</f>
        <v>0.68</v>
      </c>
      <c r="D1663" s="5">
        <f>TITRES_STAT!E1666</f>
        <v>3405</v>
      </c>
      <c r="E1663" s="2">
        <f t="shared" si="100"/>
        <v>11961950</v>
      </c>
      <c r="F1663" s="5" t="str">
        <f t="shared" si="103"/>
        <v>BULLISH</v>
      </c>
      <c r="G1663" s="5" t="str">
        <f t="shared" si="102"/>
        <v>NEUTRAL</v>
      </c>
      <c r="H1663" s="5" t="str">
        <f t="shared" si="101"/>
        <v>BULLISH DIVERGENCE</v>
      </c>
    </row>
    <row r="1664" spans="1:8" ht="13.5" x14ac:dyDescent="0.25">
      <c r="A1664" s="3">
        <f>TITRES_STAT!B1667</f>
        <v>44734</v>
      </c>
      <c r="B1664" s="5">
        <f>TITRES_STAT!C1667</f>
        <v>0.68</v>
      </c>
      <c r="C1664" s="5">
        <f>TITRES_STAT!D1667</f>
        <v>0.68</v>
      </c>
      <c r="D1664" s="5">
        <f>TITRES_STAT!E1667</f>
        <v>500</v>
      </c>
      <c r="E1664" s="2">
        <f t="shared" si="100"/>
        <v>11961950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BULLISH DIVERGENCE</v>
      </c>
    </row>
    <row r="1665" spans="1:8" ht="13.5" x14ac:dyDescent="0.25">
      <c r="A1665" s="3">
        <f>TITRES_STAT!B1668</f>
        <v>44735</v>
      </c>
      <c r="B1665" s="5">
        <f>TITRES_STAT!C1668</f>
        <v>0.67</v>
      </c>
      <c r="C1665" s="5">
        <f>TITRES_STAT!D1668</f>
        <v>0.67</v>
      </c>
      <c r="D1665" s="5">
        <f>TITRES_STAT!E1668</f>
        <v>6900</v>
      </c>
      <c r="E1665" s="2">
        <f t="shared" si="100"/>
        <v>11955050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0.69</v>
      </c>
      <c r="C1666" s="5">
        <f>TITRES_STAT!D1669</f>
        <v>0.69</v>
      </c>
      <c r="D1666" s="5">
        <f>TITRES_STAT!E1669</f>
        <v>3</v>
      </c>
      <c r="E1666" s="2">
        <f t="shared" si="100"/>
        <v>11955053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BEARISH DIVERGENCE</v>
      </c>
    </row>
    <row r="1667" spans="1:8" ht="13.5" x14ac:dyDescent="0.25">
      <c r="A1667" s="3">
        <f>TITRES_STAT!B1670</f>
        <v>44739</v>
      </c>
      <c r="B1667" s="5">
        <f>TITRES_STAT!C1670</f>
        <v>0.69</v>
      </c>
      <c r="C1667" s="5">
        <f>TITRES_STAT!D1670</f>
        <v>0.69</v>
      </c>
      <c r="D1667" s="5">
        <f>TITRES_STAT!E1670</f>
        <v>2900</v>
      </c>
      <c r="E1667" s="2">
        <f t="shared" si="100"/>
        <v>11955053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BEARISH DIVERGENCE</v>
      </c>
    </row>
    <row r="1668" spans="1:8" ht="13.5" x14ac:dyDescent="0.25">
      <c r="A1668" s="3">
        <f>TITRES_STAT!B1671</f>
        <v>44740</v>
      </c>
      <c r="B1668" s="5">
        <f>TITRES_STAT!C1671</f>
        <v>0.68</v>
      </c>
      <c r="C1668" s="5">
        <f>TITRES_STAT!D1671</f>
        <v>0.68</v>
      </c>
      <c r="D1668" s="5">
        <f>TITRES_STAT!E1671</f>
        <v>8120</v>
      </c>
      <c r="E1668" s="2">
        <f t="shared" ref="E1668:E1731" si="104">IF(B1668&gt;B1667, E1667+D1668, IF(B1668&lt;B1667, E1667-D1668, E1667))</f>
        <v>11946933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0.7</v>
      </c>
      <c r="C1669" s="5">
        <f>TITRES_STAT!D1672</f>
        <v>0.7</v>
      </c>
      <c r="D1669" s="5">
        <f>TITRES_STAT!E1672</f>
        <v>33</v>
      </c>
      <c r="E1669" s="2">
        <f t="shared" si="104"/>
        <v>11946966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BEARISH DIVERGENCE</v>
      </c>
    </row>
    <row r="1670" spans="1:8" ht="13.5" x14ac:dyDescent="0.25">
      <c r="A1670" s="3">
        <f>TITRES_STAT!B1673</f>
        <v>44742</v>
      </c>
      <c r="B1670" s="5">
        <f>TITRES_STAT!C1673</f>
        <v>0.67</v>
      </c>
      <c r="C1670" s="5">
        <f>TITRES_STAT!D1673</f>
        <v>0.67</v>
      </c>
      <c r="D1670" s="5">
        <f>TITRES_STAT!E1673</f>
        <v>33219</v>
      </c>
      <c r="E1670" s="2">
        <f t="shared" si="104"/>
        <v>11913747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5">
        <f>TITRES_STAT!C1674</f>
        <v>0.65</v>
      </c>
      <c r="C1671" s="5">
        <f>TITRES_STAT!D1674</f>
        <v>0.65</v>
      </c>
      <c r="D1671" s="5">
        <f>TITRES_STAT!E1674</f>
        <v>80868</v>
      </c>
      <c r="E1671" s="2">
        <f t="shared" si="104"/>
        <v>11832879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0.63</v>
      </c>
      <c r="C1672" s="5">
        <f>TITRES_STAT!D1675</f>
        <v>0.63</v>
      </c>
      <c r="D1672" s="5">
        <f>TITRES_STAT!E1675</f>
        <v>6780</v>
      </c>
      <c r="E1672" s="2">
        <f t="shared" si="104"/>
        <v>11826099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CONFIRMED BEARISH</v>
      </c>
    </row>
    <row r="1673" spans="1:8" ht="13.5" x14ac:dyDescent="0.25">
      <c r="A1673" s="3">
        <f>TITRES_STAT!B1676</f>
        <v>44747</v>
      </c>
      <c r="B1673" s="5">
        <f>TITRES_STAT!C1676</f>
        <v>0.65</v>
      </c>
      <c r="C1673" s="5">
        <f>TITRES_STAT!D1676</f>
        <v>0.65</v>
      </c>
      <c r="D1673" s="5">
        <f>TITRES_STAT!E1676</f>
        <v>0</v>
      </c>
      <c r="E1673" s="2">
        <f t="shared" si="104"/>
        <v>11826099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0.67</v>
      </c>
      <c r="C1674" s="5">
        <f>TITRES_STAT!D1677</f>
        <v>0.67</v>
      </c>
      <c r="D1674" s="5">
        <f>TITRES_STAT!E1677</f>
        <v>60</v>
      </c>
      <c r="E1674" s="2">
        <f t="shared" si="104"/>
        <v>11826159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0.65</v>
      </c>
      <c r="C1675" s="5">
        <f>TITRES_STAT!D1678</f>
        <v>0.65</v>
      </c>
      <c r="D1675" s="5">
        <f>TITRES_STAT!E1678</f>
        <v>5675</v>
      </c>
      <c r="E1675" s="2">
        <f t="shared" si="104"/>
        <v>11820484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0.65</v>
      </c>
      <c r="C1676" s="5">
        <f>TITRES_STAT!D1679</f>
        <v>0.65</v>
      </c>
      <c r="D1676" s="5">
        <f>TITRES_STAT!E1679</f>
        <v>6205</v>
      </c>
      <c r="E1676" s="2">
        <f t="shared" si="104"/>
        <v>11820484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44753</v>
      </c>
      <c r="B1677" s="5">
        <f>TITRES_STAT!C1680</f>
        <v>0.67</v>
      </c>
      <c r="C1677" s="5">
        <f>TITRES_STAT!D1680</f>
        <v>0.67</v>
      </c>
      <c r="D1677" s="5">
        <f>TITRES_STAT!E1680</f>
        <v>0</v>
      </c>
      <c r="E1677" s="2">
        <f t="shared" si="104"/>
        <v>11820484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BEARISH DIVERGENCE</v>
      </c>
    </row>
    <row r="1678" spans="1:8" ht="13.5" x14ac:dyDescent="0.25">
      <c r="A1678" s="3">
        <f>TITRES_STAT!B1681</f>
        <v>44754</v>
      </c>
      <c r="B1678" s="5">
        <f>TITRES_STAT!C1681</f>
        <v>0.7</v>
      </c>
      <c r="C1678" s="5">
        <f>TITRES_STAT!D1681</f>
        <v>0.7</v>
      </c>
      <c r="D1678" s="5">
        <f>TITRES_STAT!E1681</f>
        <v>2544</v>
      </c>
      <c r="E1678" s="2">
        <f t="shared" si="104"/>
        <v>11823028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BEARISH DIVERGENCE</v>
      </c>
    </row>
    <row r="1679" spans="1:8" ht="13.5" x14ac:dyDescent="0.25">
      <c r="A1679" s="3">
        <f>TITRES_STAT!B1682</f>
        <v>44755</v>
      </c>
      <c r="B1679" s="5">
        <f>TITRES_STAT!C1682</f>
        <v>0.7</v>
      </c>
      <c r="C1679" s="5">
        <f>TITRES_STAT!D1682</f>
        <v>0.7</v>
      </c>
      <c r="D1679" s="5">
        <f>TITRES_STAT!E1682</f>
        <v>0</v>
      </c>
      <c r="E1679" s="2">
        <f t="shared" si="104"/>
        <v>11823028</v>
      </c>
      <c r="F1679" s="5" t="str">
        <f t="shared" si="107"/>
        <v>BEARISH</v>
      </c>
      <c r="G1679" s="5" t="str">
        <f t="shared" si="106"/>
        <v>NEUTRAL</v>
      </c>
      <c r="H1679" s="5" t="str">
        <f t="shared" si="105"/>
        <v>BEARISH DIVERGENCE</v>
      </c>
    </row>
    <row r="1680" spans="1:8" ht="13.5" x14ac:dyDescent="0.25">
      <c r="A1680" s="3">
        <f>TITRES_STAT!B1683</f>
        <v>44756</v>
      </c>
      <c r="B1680" s="5">
        <f>TITRES_STAT!C1683</f>
        <v>0.69</v>
      </c>
      <c r="C1680" s="5">
        <f>TITRES_STAT!D1683</f>
        <v>0.69</v>
      </c>
      <c r="D1680" s="5">
        <f>TITRES_STAT!E1683</f>
        <v>2498</v>
      </c>
      <c r="E1680" s="2">
        <f t="shared" si="104"/>
        <v>11820530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CONFIRMED BULLISH</v>
      </c>
    </row>
    <row r="1681" spans="1:8" ht="13.5" x14ac:dyDescent="0.25">
      <c r="A1681" s="3">
        <f>TITRES_STAT!B1684</f>
        <v>44757</v>
      </c>
      <c r="B1681" s="5">
        <f>TITRES_STAT!C1684</f>
        <v>0.69</v>
      </c>
      <c r="C1681" s="5">
        <f>TITRES_STAT!D1684</f>
        <v>0.69</v>
      </c>
      <c r="D1681" s="5">
        <f>TITRES_STAT!E1684</f>
        <v>408</v>
      </c>
      <c r="E1681" s="2">
        <f t="shared" si="104"/>
        <v>11820530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CONFIRMED BULLISH</v>
      </c>
    </row>
    <row r="1682" spans="1:8" ht="13.5" x14ac:dyDescent="0.25">
      <c r="A1682" s="3">
        <f>TITRES_STAT!B1685</f>
        <v>44760</v>
      </c>
      <c r="B1682" s="5">
        <f>TITRES_STAT!C1685</f>
        <v>0.69</v>
      </c>
      <c r="C1682" s="5">
        <f>TITRES_STAT!D1685</f>
        <v>0.69</v>
      </c>
      <c r="D1682" s="5">
        <f>TITRES_STAT!E1685</f>
        <v>2</v>
      </c>
      <c r="E1682" s="2">
        <f t="shared" si="104"/>
        <v>11820530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CONFIRMED BULLISH</v>
      </c>
    </row>
    <row r="1683" spans="1:8" ht="13.5" x14ac:dyDescent="0.25">
      <c r="A1683" s="3">
        <f>TITRES_STAT!B1686</f>
        <v>44761</v>
      </c>
      <c r="B1683" s="5">
        <f>TITRES_STAT!C1686</f>
        <v>0.66</v>
      </c>
      <c r="C1683" s="5">
        <f>TITRES_STAT!D1686</f>
        <v>0.66</v>
      </c>
      <c r="D1683" s="5">
        <f>TITRES_STAT!E1686</f>
        <v>108078</v>
      </c>
      <c r="E1683" s="2">
        <f t="shared" si="104"/>
        <v>11712452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0.66</v>
      </c>
      <c r="C1684" s="5">
        <f>TITRES_STAT!D1687</f>
        <v>0.66</v>
      </c>
      <c r="D1684" s="5">
        <f>TITRES_STAT!E1687</f>
        <v>51419</v>
      </c>
      <c r="E1684" s="2">
        <f t="shared" si="104"/>
        <v>11712452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0.66</v>
      </c>
      <c r="C1685" s="5">
        <f>TITRES_STAT!D1688</f>
        <v>0.66</v>
      </c>
      <c r="D1685" s="5">
        <f>TITRES_STAT!E1688</f>
        <v>121530</v>
      </c>
      <c r="E1685" s="2">
        <f t="shared" si="104"/>
        <v>11712452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0.66</v>
      </c>
      <c r="C1686" s="5">
        <f>TITRES_STAT!D1689</f>
        <v>0.66</v>
      </c>
      <c r="D1686" s="5">
        <f>TITRES_STAT!E1689</f>
        <v>7803</v>
      </c>
      <c r="E1686" s="2">
        <f t="shared" si="104"/>
        <v>11712452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0.68</v>
      </c>
      <c r="C1687" s="5">
        <f>TITRES_STAT!D1690</f>
        <v>0.68</v>
      </c>
      <c r="D1687" s="5">
        <f>TITRES_STAT!E1690</f>
        <v>1410</v>
      </c>
      <c r="E1687" s="2">
        <f t="shared" si="104"/>
        <v>11713862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0.68</v>
      </c>
      <c r="C1688" s="5">
        <f>TITRES_STAT!D1691</f>
        <v>0.68</v>
      </c>
      <c r="D1688" s="5">
        <f>TITRES_STAT!E1691</f>
        <v>0</v>
      </c>
      <c r="E1688" s="2">
        <f t="shared" si="104"/>
        <v>11713862</v>
      </c>
      <c r="F1688" s="5" t="str">
        <f t="shared" si="107"/>
        <v>BULLISH</v>
      </c>
      <c r="G1688" s="5" t="str">
        <f t="shared" si="106"/>
        <v>NEUTRAL</v>
      </c>
      <c r="H1688" s="5" t="str">
        <f t="shared" si="105"/>
        <v>CONFIRMED BULLISH</v>
      </c>
    </row>
    <row r="1689" spans="1:8" ht="13.5" x14ac:dyDescent="0.25">
      <c r="A1689" s="3">
        <f>TITRES_STAT!B1692</f>
        <v>44770</v>
      </c>
      <c r="B1689" s="5">
        <f>TITRES_STAT!C1692</f>
        <v>0.68</v>
      </c>
      <c r="C1689" s="5">
        <f>TITRES_STAT!D1692</f>
        <v>0.68</v>
      </c>
      <c r="D1689" s="5">
        <f>TITRES_STAT!E1692</f>
        <v>6060</v>
      </c>
      <c r="E1689" s="2">
        <f t="shared" si="104"/>
        <v>11713862</v>
      </c>
      <c r="F1689" s="5" t="str">
        <f t="shared" si="107"/>
        <v>BULLISH</v>
      </c>
      <c r="G1689" s="5" t="str">
        <f t="shared" si="106"/>
        <v>NEUTRAL</v>
      </c>
      <c r="H1689" s="5" t="str">
        <f t="shared" si="105"/>
        <v>CONFIRMED BULLISH</v>
      </c>
    </row>
    <row r="1690" spans="1:8" ht="13.5" x14ac:dyDescent="0.25">
      <c r="A1690" s="3">
        <f>TITRES_STAT!B1693</f>
        <v>44771</v>
      </c>
      <c r="B1690" s="5">
        <f>TITRES_STAT!C1693</f>
        <v>0.68</v>
      </c>
      <c r="C1690" s="5">
        <f>TITRES_STAT!D1693</f>
        <v>0.68</v>
      </c>
      <c r="D1690" s="5">
        <f>TITRES_STAT!E1693</f>
        <v>0</v>
      </c>
      <c r="E1690" s="2">
        <f t="shared" si="104"/>
        <v>11713862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CONFIRMED BULLISH</v>
      </c>
    </row>
    <row r="1691" spans="1:8" ht="13.5" x14ac:dyDescent="0.25">
      <c r="A1691" s="3">
        <f>TITRES_STAT!B1694</f>
        <v>44774</v>
      </c>
      <c r="B1691" s="5">
        <f>TITRES_STAT!C1694</f>
        <v>0.7</v>
      </c>
      <c r="C1691" s="5">
        <f>TITRES_STAT!D1694</f>
        <v>0.7</v>
      </c>
      <c r="D1691" s="5">
        <f>TITRES_STAT!E1694</f>
        <v>3398</v>
      </c>
      <c r="E1691" s="2">
        <f t="shared" si="104"/>
        <v>11717260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0.7</v>
      </c>
      <c r="C1692" s="5">
        <f>TITRES_STAT!D1695</f>
        <v>0.7</v>
      </c>
      <c r="D1692" s="5">
        <f>TITRES_STAT!E1695</f>
        <v>8000</v>
      </c>
      <c r="E1692" s="2">
        <f t="shared" si="104"/>
        <v>11717260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0.7</v>
      </c>
      <c r="C1693" s="5">
        <f>TITRES_STAT!D1696</f>
        <v>0.7</v>
      </c>
      <c r="D1693" s="5">
        <f>TITRES_STAT!E1696</f>
        <v>3790</v>
      </c>
      <c r="E1693" s="2">
        <f t="shared" si="104"/>
        <v>11717260</v>
      </c>
      <c r="F1693" s="5" t="str">
        <f t="shared" si="107"/>
        <v>BULLISH</v>
      </c>
      <c r="G1693" s="5" t="str">
        <f t="shared" si="106"/>
        <v>NEUTRAL</v>
      </c>
      <c r="H1693" s="5" t="str">
        <f t="shared" si="105"/>
        <v>CONFIRMED BULLISH</v>
      </c>
    </row>
    <row r="1694" spans="1:8" ht="13.5" x14ac:dyDescent="0.25">
      <c r="A1694" s="3">
        <f>TITRES_STAT!B1697</f>
        <v>44777</v>
      </c>
      <c r="B1694" s="5">
        <f>TITRES_STAT!C1697</f>
        <v>0.7</v>
      </c>
      <c r="C1694" s="5">
        <f>TITRES_STAT!D1697</f>
        <v>0.7</v>
      </c>
      <c r="D1694" s="5">
        <f>TITRES_STAT!E1697</f>
        <v>0</v>
      </c>
      <c r="E1694" s="2">
        <f t="shared" si="104"/>
        <v>11717260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0.69</v>
      </c>
      <c r="C1695" s="5">
        <f>TITRES_STAT!D1698</f>
        <v>0.69</v>
      </c>
      <c r="D1695" s="5">
        <f>TITRES_STAT!E1698</f>
        <v>10439</v>
      </c>
      <c r="E1695" s="2">
        <f t="shared" si="104"/>
        <v>11706821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BEARISH DIVERGENCE</v>
      </c>
    </row>
    <row r="1696" spans="1:8" ht="13.5" x14ac:dyDescent="0.25">
      <c r="A1696" s="3">
        <f>TITRES_STAT!B1699</f>
        <v>44781</v>
      </c>
      <c r="B1696" s="5">
        <f>TITRES_STAT!C1699</f>
        <v>0.67</v>
      </c>
      <c r="C1696" s="5">
        <f>TITRES_STAT!D1699</f>
        <v>0.67</v>
      </c>
      <c r="D1696" s="5">
        <f>TITRES_STAT!E1699</f>
        <v>20264</v>
      </c>
      <c r="E1696" s="2">
        <f t="shared" si="104"/>
        <v>11686557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0.66</v>
      </c>
      <c r="C1697" s="5">
        <f>TITRES_STAT!D1700</f>
        <v>0.66</v>
      </c>
      <c r="D1697" s="5">
        <f>TITRES_STAT!E1700</f>
        <v>2500</v>
      </c>
      <c r="E1697" s="2">
        <f t="shared" si="104"/>
        <v>11684057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0.68</v>
      </c>
      <c r="C1698" s="5">
        <f>TITRES_STAT!D1701</f>
        <v>0.68</v>
      </c>
      <c r="D1698" s="5">
        <f>TITRES_STAT!E1701</f>
        <v>4368</v>
      </c>
      <c r="E1698" s="2">
        <f t="shared" si="104"/>
        <v>11688425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44784</v>
      </c>
      <c r="B1699" s="5">
        <f>TITRES_STAT!C1702</f>
        <v>0.69</v>
      </c>
      <c r="C1699" s="5">
        <f>TITRES_STAT!D1702</f>
        <v>0.69</v>
      </c>
      <c r="D1699" s="5">
        <f>TITRES_STAT!E1702</f>
        <v>365</v>
      </c>
      <c r="E1699" s="2">
        <f t="shared" si="104"/>
        <v>11688790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0.69</v>
      </c>
      <c r="C1700" s="5">
        <f>TITRES_STAT!D1703</f>
        <v>0.69</v>
      </c>
      <c r="D1700" s="5">
        <f>TITRES_STAT!E1703</f>
        <v>0</v>
      </c>
      <c r="E1700" s="2">
        <f t="shared" si="104"/>
        <v>11688790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0.7</v>
      </c>
      <c r="C1701" s="5">
        <f>TITRES_STAT!D1704</f>
        <v>0.7</v>
      </c>
      <c r="D1701" s="5">
        <f>TITRES_STAT!E1704</f>
        <v>5190</v>
      </c>
      <c r="E1701" s="2">
        <f t="shared" si="104"/>
        <v>11693980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0.7</v>
      </c>
      <c r="C1702" s="5">
        <f>TITRES_STAT!D1705</f>
        <v>0.7</v>
      </c>
      <c r="D1702" s="5">
        <f>TITRES_STAT!E1705</f>
        <v>0</v>
      </c>
      <c r="E1702" s="2">
        <f t="shared" si="104"/>
        <v>11693980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0.7</v>
      </c>
      <c r="C1703" s="5">
        <f>TITRES_STAT!D1706</f>
        <v>0.7</v>
      </c>
      <c r="D1703" s="5">
        <f>TITRES_STAT!E1706</f>
        <v>0</v>
      </c>
      <c r="E1703" s="2">
        <f t="shared" si="104"/>
        <v>11693980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0.7</v>
      </c>
      <c r="C1704" s="5">
        <f>TITRES_STAT!D1707</f>
        <v>0.7</v>
      </c>
      <c r="D1704" s="5">
        <f>TITRES_STAT!E1707</f>
        <v>0</v>
      </c>
      <c r="E1704" s="2">
        <f t="shared" si="104"/>
        <v>11693980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CONFIRMED BULLISH</v>
      </c>
    </row>
    <row r="1705" spans="1:8" ht="13.5" x14ac:dyDescent="0.25">
      <c r="A1705" s="3">
        <f>TITRES_STAT!B1708</f>
        <v>44792</v>
      </c>
      <c r="B1705" s="5">
        <f>TITRES_STAT!C1708</f>
        <v>0.7</v>
      </c>
      <c r="C1705" s="5">
        <f>TITRES_STAT!D1708</f>
        <v>0.7</v>
      </c>
      <c r="D1705" s="5">
        <f>TITRES_STAT!E1708</f>
        <v>0</v>
      </c>
      <c r="E1705" s="2">
        <f t="shared" si="104"/>
        <v>11693980</v>
      </c>
      <c r="F1705" s="5" t="str">
        <f t="shared" si="107"/>
        <v>BULLISH</v>
      </c>
      <c r="G1705" s="5" t="str">
        <f t="shared" si="106"/>
        <v>NEUTRAL</v>
      </c>
      <c r="H1705" s="5" t="str">
        <f t="shared" si="105"/>
        <v>CONFIRMED BULLISH</v>
      </c>
    </row>
    <row r="1706" spans="1:8" ht="13.5" x14ac:dyDescent="0.25">
      <c r="A1706" s="3">
        <f>TITRES_STAT!B1709</f>
        <v>44795</v>
      </c>
      <c r="B1706" s="5">
        <f>TITRES_STAT!C1709</f>
        <v>0.68</v>
      </c>
      <c r="C1706" s="5">
        <f>TITRES_STAT!D1709</f>
        <v>0.68</v>
      </c>
      <c r="D1706" s="5">
        <f>TITRES_STAT!E1709</f>
        <v>5880</v>
      </c>
      <c r="E1706" s="2">
        <f t="shared" si="104"/>
        <v>11688100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44796</v>
      </c>
      <c r="B1707" s="5">
        <f>TITRES_STAT!C1710</f>
        <v>0.66</v>
      </c>
      <c r="C1707" s="5">
        <f>TITRES_STAT!D1710</f>
        <v>0.66</v>
      </c>
      <c r="D1707" s="5">
        <f>TITRES_STAT!E1710</f>
        <v>1446</v>
      </c>
      <c r="E1707" s="2">
        <f t="shared" si="104"/>
        <v>11686654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CONFIRMED BEARISH</v>
      </c>
    </row>
    <row r="1708" spans="1:8" ht="13.5" x14ac:dyDescent="0.25">
      <c r="A1708" s="3">
        <f>TITRES_STAT!B1711</f>
        <v>44797</v>
      </c>
      <c r="B1708" s="5">
        <f>TITRES_STAT!C1711</f>
        <v>0.64</v>
      </c>
      <c r="C1708" s="5">
        <f>TITRES_STAT!D1711</f>
        <v>0.64</v>
      </c>
      <c r="D1708" s="5">
        <f>TITRES_STAT!E1711</f>
        <v>32470</v>
      </c>
      <c r="E1708" s="2">
        <f t="shared" si="104"/>
        <v>11654184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CONFIRMED BEARISH</v>
      </c>
    </row>
    <row r="1709" spans="1:8" ht="13.5" x14ac:dyDescent="0.25">
      <c r="A1709" s="3">
        <f>TITRES_STAT!B1712</f>
        <v>44798</v>
      </c>
      <c r="B1709" s="5">
        <f>TITRES_STAT!C1712</f>
        <v>0.66</v>
      </c>
      <c r="C1709" s="5">
        <f>TITRES_STAT!D1712</f>
        <v>0.66</v>
      </c>
      <c r="D1709" s="5">
        <f>TITRES_STAT!E1712</f>
        <v>18999</v>
      </c>
      <c r="E1709" s="2">
        <f t="shared" si="104"/>
        <v>11673183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0.64</v>
      </c>
      <c r="C1710" s="5">
        <f>TITRES_STAT!D1713</f>
        <v>0.64</v>
      </c>
      <c r="D1710" s="5">
        <f>TITRES_STAT!E1713</f>
        <v>0</v>
      </c>
      <c r="E1710" s="2">
        <f t="shared" si="104"/>
        <v>11673183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CONFIRMED BEARISH</v>
      </c>
    </row>
    <row r="1711" spans="1:8" ht="13.5" x14ac:dyDescent="0.25">
      <c r="A1711" s="3">
        <f>TITRES_STAT!B1714</f>
        <v>44802</v>
      </c>
      <c r="B1711" s="5">
        <f>TITRES_STAT!C1714</f>
        <v>0.64</v>
      </c>
      <c r="C1711" s="5">
        <f>TITRES_STAT!D1714</f>
        <v>0.64</v>
      </c>
      <c r="D1711" s="5">
        <f>TITRES_STAT!E1714</f>
        <v>6650</v>
      </c>
      <c r="E1711" s="2">
        <f t="shared" si="104"/>
        <v>11673183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44803</v>
      </c>
      <c r="B1712" s="5">
        <f>TITRES_STAT!C1715</f>
        <v>0.65</v>
      </c>
      <c r="C1712" s="5">
        <f>TITRES_STAT!D1715</f>
        <v>0.65</v>
      </c>
      <c r="D1712" s="5">
        <f>TITRES_STAT!E1715</f>
        <v>10020</v>
      </c>
      <c r="E1712" s="2">
        <f t="shared" si="104"/>
        <v>11683203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44804</v>
      </c>
      <c r="B1713" s="5">
        <f>TITRES_STAT!C1716</f>
        <v>0.63</v>
      </c>
      <c r="C1713" s="5">
        <f>TITRES_STAT!D1716</f>
        <v>0.63</v>
      </c>
      <c r="D1713" s="5">
        <f>TITRES_STAT!E1716</f>
        <v>12600</v>
      </c>
      <c r="E1713" s="2">
        <f t="shared" si="104"/>
        <v>11670603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BULLISH DIVERGENCE</v>
      </c>
    </row>
    <row r="1714" spans="1:8" ht="13.5" x14ac:dyDescent="0.25">
      <c r="A1714" s="3">
        <f>TITRES_STAT!B1717</f>
        <v>44805</v>
      </c>
      <c r="B1714" s="5">
        <f>TITRES_STAT!C1717</f>
        <v>0.62</v>
      </c>
      <c r="C1714" s="5">
        <f>TITRES_STAT!D1717</f>
        <v>0.62</v>
      </c>
      <c r="D1714" s="5">
        <f>TITRES_STAT!E1717</f>
        <v>36339</v>
      </c>
      <c r="E1714" s="2">
        <f t="shared" si="104"/>
        <v>11634264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0.63</v>
      </c>
      <c r="C1715" s="5">
        <f>TITRES_STAT!D1718</f>
        <v>0.63</v>
      </c>
      <c r="D1715" s="5">
        <f>TITRES_STAT!E1718</f>
        <v>24438</v>
      </c>
      <c r="E1715" s="2">
        <f t="shared" si="104"/>
        <v>11658702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0.64</v>
      </c>
      <c r="C1716" s="5">
        <f>TITRES_STAT!D1719</f>
        <v>0.64</v>
      </c>
      <c r="D1716" s="5">
        <f>TITRES_STAT!E1719</f>
        <v>1300</v>
      </c>
      <c r="E1716" s="2">
        <f t="shared" si="104"/>
        <v>11660002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44810</v>
      </c>
      <c r="B1717" s="5">
        <f>TITRES_STAT!C1720</f>
        <v>0.64</v>
      </c>
      <c r="C1717" s="5">
        <f>TITRES_STAT!D1720</f>
        <v>0.64</v>
      </c>
      <c r="D1717" s="5">
        <f>TITRES_STAT!E1720</f>
        <v>10000</v>
      </c>
      <c r="E1717" s="2">
        <f t="shared" si="104"/>
        <v>11660002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0.62</v>
      </c>
      <c r="C1718" s="5">
        <f>TITRES_STAT!D1721</f>
        <v>0.62</v>
      </c>
      <c r="D1718" s="5">
        <f>TITRES_STAT!E1721</f>
        <v>10290</v>
      </c>
      <c r="E1718" s="2">
        <f t="shared" si="104"/>
        <v>11649712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44812</v>
      </c>
      <c r="B1719" s="5">
        <f>TITRES_STAT!C1722</f>
        <v>0.61</v>
      </c>
      <c r="C1719" s="5">
        <f>TITRES_STAT!D1722</f>
        <v>0.61</v>
      </c>
      <c r="D1719" s="5">
        <f>TITRES_STAT!E1722</f>
        <v>16130</v>
      </c>
      <c r="E1719" s="2">
        <f t="shared" si="104"/>
        <v>11633582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44813</v>
      </c>
      <c r="B1720" s="5">
        <f>TITRES_STAT!C1723</f>
        <v>0.6</v>
      </c>
      <c r="C1720" s="5">
        <f>TITRES_STAT!D1723</f>
        <v>0.6</v>
      </c>
      <c r="D1720" s="5">
        <f>TITRES_STAT!E1723</f>
        <v>138420</v>
      </c>
      <c r="E1720" s="2">
        <f t="shared" si="104"/>
        <v>11495162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CONFIRMED BEARISH</v>
      </c>
    </row>
    <row r="1721" spans="1:8" ht="13.5" x14ac:dyDescent="0.25">
      <c r="A1721" s="3">
        <f>TITRES_STAT!B1724</f>
        <v>44816</v>
      </c>
      <c r="B1721" s="5">
        <f>TITRES_STAT!C1724</f>
        <v>0.62</v>
      </c>
      <c r="C1721" s="5">
        <f>TITRES_STAT!D1724</f>
        <v>0.62</v>
      </c>
      <c r="D1721" s="5">
        <f>TITRES_STAT!E1724</f>
        <v>0</v>
      </c>
      <c r="E1721" s="2">
        <f t="shared" si="104"/>
        <v>11495162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0.62</v>
      </c>
      <c r="C1722" s="5">
        <f>TITRES_STAT!D1725</f>
        <v>0.62</v>
      </c>
      <c r="D1722" s="5">
        <f>TITRES_STAT!E1725</f>
        <v>2500</v>
      </c>
      <c r="E1722" s="2">
        <f t="shared" si="104"/>
        <v>11495162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0.62</v>
      </c>
      <c r="C1723" s="5">
        <f>TITRES_STAT!D1726</f>
        <v>0.62</v>
      </c>
      <c r="D1723" s="5">
        <f>TITRES_STAT!E1726</f>
        <v>20313</v>
      </c>
      <c r="E1723" s="2">
        <f t="shared" si="104"/>
        <v>11495162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NEUTRAL</v>
      </c>
    </row>
    <row r="1724" spans="1:8" ht="13.5" x14ac:dyDescent="0.25">
      <c r="A1724" s="3">
        <f>TITRES_STAT!B1727</f>
        <v>44819</v>
      </c>
      <c r="B1724" s="5">
        <f>TITRES_STAT!C1727</f>
        <v>0.6</v>
      </c>
      <c r="C1724" s="5">
        <f>TITRES_STAT!D1727</f>
        <v>0.6</v>
      </c>
      <c r="D1724" s="5">
        <f>TITRES_STAT!E1727</f>
        <v>30037</v>
      </c>
      <c r="E1724" s="2">
        <f t="shared" si="104"/>
        <v>11465125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0.6</v>
      </c>
      <c r="C1725" s="5">
        <f>TITRES_STAT!D1728</f>
        <v>0.6</v>
      </c>
      <c r="D1725" s="5">
        <f>TITRES_STAT!E1728</f>
        <v>28330</v>
      </c>
      <c r="E1725" s="2">
        <f t="shared" si="104"/>
        <v>11465125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44823</v>
      </c>
      <c r="B1726" s="5">
        <f>TITRES_STAT!C1729</f>
        <v>0.62</v>
      </c>
      <c r="C1726" s="5">
        <f>TITRES_STAT!D1729</f>
        <v>0.62</v>
      </c>
      <c r="D1726" s="5">
        <f>TITRES_STAT!E1729</f>
        <v>220</v>
      </c>
      <c r="E1726" s="2">
        <f t="shared" si="104"/>
        <v>11465345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44824</v>
      </c>
      <c r="B1727" s="5">
        <f>TITRES_STAT!C1730</f>
        <v>0.64</v>
      </c>
      <c r="C1727" s="5">
        <f>TITRES_STAT!D1730</f>
        <v>0.64</v>
      </c>
      <c r="D1727" s="5">
        <f>TITRES_STAT!E1730</f>
        <v>7500</v>
      </c>
      <c r="E1727" s="2">
        <f t="shared" si="104"/>
        <v>11472845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BEARISH DIVERGENCE</v>
      </c>
    </row>
    <row r="1728" spans="1:8" ht="13.5" x14ac:dyDescent="0.25">
      <c r="A1728" s="3">
        <f>TITRES_STAT!B1731</f>
        <v>44825</v>
      </c>
      <c r="B1728" s="5">
        <f>TITRES_STAT!C1731</f>
        <v>0.62</v>
      </c>
      <c r="C1728" s="5">
        <f>TITRES_STAT!D1731</f>
        <v>0.62</v>
      </c>
      <c r="D1728" s="5">
        <f>TITRES_STAT!E1731</f>
        <v>0</v>
      </c>
      <c r="E1728" s="2">
        <f t="shared" si="104"/>
        <v>11472845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44826</v>
      </c>
      <c r="B1729" s="5">
        <f>TITRES_STAT!C1732</f>
        <v>0.6</v>
      </c>
      <c r="C1729" s="5">
        <f>TITRES_STAT!D1732</f>
        <v>0.6</v>
      </c>
      <c r="D1729" s="5">
        <f>TITRES_STAT!E1732</f>
        <v>86044</v>
      </c>
      <c r="E1729" s="2">
        <f t="shared" si="104"/>
        <v>11386801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44827</v>
      </c>
      <c r="B1730" s="5">
        <f>TITRES_STAT!C1733</f>
        <v>0.57999999999999996</v>
      </c>
      <c r="C1730" s="5">
        <f>TITRES_STAT!D1733</f>
        <v>0.57999999999999996</v>
      </c>
      <c r="D1730" s="5">
        <f>TITRES_STAT!E1733</f>
        <v>14100</v>
      </c>
      <c r="E1730" s="2">
        <f t="shared" si="104"/>
        <v>11372701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0.59</v>
      </c>
      <c r="C1731" s="5">
        <f>TITRES_STAT!D1734</f>
        <v>0.59</v>
      </c>
      <c r="D1731" s="5">
        <f>TITRES_STAT!E1734</f>
        <v>14001</v>
      </c>
      <c r="E1731" s="2">
        <f t="shared" si="104"/>
        <v>11386702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0.56999999999999995</v>
      </c>
      <c r="C1732" s="5">
        <f>TITRES_STAT!D1735</f>
        <v>0.56999999999999995</v>
      </c>
      <c r="D1732" s="5">
        <f>TITRES_STAT!E1735</f>
        <v>36405</v>
      </c>
      <c r="E1732" s="2">
        <f t="shared" ref="E1732:E1795" si="108">IF(B1732&gt;B1731, E1731+D1732, IF(B1732&lt;B1731, E1731-D1732, E1731))</f>
        <v>11350297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0.59</v>
      </c>
      <c r="C1733" s="5">
        <f>TITRES_STAT!D1736</f>
        <v>0.59</v>
      </c>
      <c r="D1733" s="5">
        <f>TITRES_STAT!E1736</f>
        <v>32200</v>
      </c>
      <c r="E1733" s="2">
        <f t="shared" si="108"/>
        <v>11382497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0.59</v>
      </c>
      <c r="C1734" s="5">
        <f>TITRES_STAT!D1737</f>
        <v>0.59</v>
      </c>
      <c r="D1734" s="5">
        <f>TITRES_STAT!E1737</f>
        <v>305</v>
      </c>
      <c r="E1734" s="2">
        <f t="shared" si="108"/>
        <v>11382497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0.59</v>
      </c>
      <c r="C1735" s="5">
        <f>TITRES_STAT!D1738</f>
        <v>0.59</v>
      </c>
      <c r="D1735" s="5">
        <f>TITRES_STAT!E1738</f>
        <v>0</v>
      </c>
      <c r="E1735" s="2">
        <f t="shared" si="108"/>
        <v>11382497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BULLISH</v>
      </c>
    </row>
    <row r="1736" spans="1:8" ht="13.5" x14ac:dyDescent="0.25">
      <c r="A1736" s="3">
        <f>TITRES_STAT!B1739</f>
        <v>44837</v>
      </c>
      <c r="B1736" s="5">
        <f>TITRES_STAT!C1739</f>
        <v>0.56999999999999995</v>
      </c>
      <c r="C1736" s="5">
        <f>TITRES_STAT!D1739</f>
        <v>0.56999999999999995</v>
      </c>
      <c r="D1736" s="5">
        <f>TITRES_STAT!E1739</f>
        <v>0</v>
      </c>
      <c r="E1736" s="2">
        <f t="shared" si="108"/>
        <v>11382497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NEUTRAL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0.55000000000000004</v>
      </c>
      <c r="C1737" s="5">
        <f>TITRES_STAT!D1740</f>
        <v>0.55000000000000004</v>
      </c>
      <c r="D1737" s="5">
        <f>TITRES_STAT!E1740</f>
        <v>17700</v>
      </c>
      <c r="E1737" s="2">
        <f t="shared" si="108"/>
        <v>11364797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BULLISH DIVERGENCE</v>
      </c>
    </row>
    <row r="1738" spans="1:8" ht="13.5" x14ac:dyDescent="0.25">
      <c r="A1738" s="3">
        <f>TITRES_STAT!B1741</f>
        <v>44839</v>
      </c>
      <c r="B1738" s="5">
        <f>TITRES_STAT!C1741</f>
        <v>0.56999999999999995</v>
      </c>
      <c r="C1738" s="5">
        <f>TITRES_STAT!D1741</f>
        <v>0.56999999999999995</v>
      </c>
      <c r="D1738" s="5">
        <f>TITRES_STAT!E1741</f>
        <v>23157</v>
      </c>
      <c r="E1738" s="2">
        <f t="shared" si="108"/>
        <v>11387954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BULLISH DIVERGENCE</v>
      </c>
    </row>
    <row r="1739" spans="1:8" ht="13.5" x14ac:dyDescent="0.25">
      <c r="A1739" s="3">
        <f>TITRES_STAT!B1742</f>
        <v>44840</v>
      </c>
      <c r="B1739" s="5">
        <f>TITRES_STAT!C1742</f>
        <v>0.59</v>
      </c>
      <c r="C1739" s="5">
        <f>TITRES_STAT!D1742</f>
        <v>0.59</v>
      </c>
      <c r="D1739" s="5">
        <f>TITRES_STAT!E1742</f>
        <v>2535</v>
      </c>
      <c r="E1739" s="2">
        <f t="shared" si="108"/>
        <v>11390489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NEUTRAL</v>
      </c>
    </row>
    <row r="1740" spans="1:8" ht="13.5" x14ac:dyDescent="0.25">
      <c r="A1740" s="3">
        <f>TITRES_STAT!B1743</f>
        <v>44841</v>
      </c>
      <c r="B1740" s="5">
        <f>TITRES_STAT!C1743</f>
        <v>0.56999999999999995</v>
      </c>
      <c r="C1740" s="5">
        <f>TITRES_STAT!D1743</f>
        <v>0.56999999999999995</v>
      </c>
      <c r="D1740" s="5">
        <f>TITRES_STAT!E1743</f>
        <v>2500</v>
      </c>
      <c r="E1740" s="2">
        <f t="shared" si="108"/>
        <v>11387989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BULLISH DIVERGENCE</v>
      </c>
    </row>
    <row r="1741" spans="1:8" ht="13.5" x14ac:dyDescent="0.25">
      <c r="A1741" s="3">
        <f>TITRES_STAT!B1744</f>
        <v>44844</v>
      </c>
      <c r="B1741" s="5">
        <f>TITRES_STAT!C1744</f>
        <v>0.55000000000000004</v>
      </c>
      <c r="C1741" s="5">
        <f>TITRES_STAT!D1744</f>
        <v>0.55000000000000004</v>
      </c>
      <c r="D1741" s="5">
        <f>TITRES_STAT!E1744</f>
        <v>20943</v>
      </c>
      <c r="E1741" s="2">
        <f t="shared" si="108"/>
        <v>11367046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0.55000000000000004</v>
      </c>
      <c r="C1742" s="5">
        <f>TITRES_STAT!D1745</f>
        <v>0.55000000000000004</v>
      </c>
      <c r="D1742" s="5">
        <f>TITRES_STAT!E1745</f>
        <v>1000</v>
      </c>
      <c r="E1742" s="2">
        <f t="shared" si="108"/>
        <v>11367046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NEUTRAL</v>
      </c>
    </row>
    <row r="1743" spans="1:8" ht="13.5" x14ac:dyDescent="0.25">
      <c r="A1743" s="3">
        <f>TITRES_STAT!B1746</f>
        <v>44846</v>
      </c>
      <c r="B1743" s="5">
        <f>TITRES_STAT!C1746</f>
        <v>0.55000000000000004</v>
      </c>
      <c r="C1743" s="5">
        <f>TITRES_STAT!D1746</f>
        <v>0.55000000000000004</v>
      </c>
      <c r="D1743" s="5">
        <f>TITRES_STAT!E1746</f>
        <v>44690</v>
      </c>
      <c r="E1743" s="2">
        <f t="shared" si="108"/>
        <v>11367046</v>
      </c>
      <c r="F1743" s="5" t="str">
        <f t="shared" si="111"/>
        <v>BEARISH</v>
      </c>
      <c r="G1743" s="5" t="str">
        <f t="shared" si="110"/>
        <v>NEUTRAL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0.56999999999999995</v>
      </c>
      <c r="C1744" s="5">
        <f>TITRES_STAT!D1747</f>
        <v>0.56999999999999995</v>
      </c>
      <c r="D1744" s="5">
        <f>TITRES_STAT!E1747</f>
        <v>27710</v>
      </c>
      <c r="E1744" s="2">
        <f t="shared" si="108"/>
        <v>11394756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BULLISH DIVERGENCE</v>
      </c>
    </row>
    <row r="1745" spans="1:8" ht="13.5" x14ac:dyDescent="0.25">
      <c r="A1745" s="3">
        <f>TITRES_STAT!B1748</f>
        <v>44848</v>
      </c>
      <c r="B1745" s="5">
        <f>TITRES_STAT!C1748</f>
        <v>0.57999999999999996</v>
      </c>
      <c r="C1745" s="5">
        <f>TITRES_STAT!D1748</f>
        <v>0.57999999999999996</v>
      </c>
      <c r="D1745" s="5">
        <f>TITRES_STAT!E1748</f>
        <v>73300</v>
      </c>
      <c r="E1745" s="2">
        <f t="shared" si="108"/>
        <v>11468056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CONFIRMED BULLISH</v>
      </c>
    </row>
    <row r="1746" spans="1:8" ht="13.5" x14ac:dyDescent="0.25">
      <c r="A1746" s="3">
        <f>TITRES_STAT!B1749</f>
        <v>44851</v>
      </c>
      <c r="B1746" s="5">
        <f>TITRES_STAT!C1749</f>
        <v>0.59</v>
      </c>
      <c r="C1746" s="5">
        <f>TITRES_STAT!D1749</f>
        <v>0.59</v>
      </c>
      <c r="D1746" s="5">
        <f>TITRES_STAT!E1749</f>
        <v>3000</v>
      </c>
      <c r="E1746" s="2">
        <f t="shared" si="108"/>
        <v>11471056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CONFIRMED BULLISH</v>
      </c>
    </row>
    <row r="1747" spans="1:8" ht="13.5" x14ac:dyDescent="0.25">
      <c r="A1747" s="3">
        <f>TITRES_STAT!B1750</f>
        <v>44852</v>
      </c>
      <c r="B1747" s="5">
        <f>TITRES_STAT!C1750</f>
        <v>0.57999999999999996</v>
      </c>
      <c r="C1747" s="5">
        <f>TITRES_STAT!D1750</f>
        <v>0.57999999999999996</v>
      </c>
      <c r="D1747" s="5">
        <f>TITRES_STAT!E1750</f>
        <v>2900</v>
      </c>
      <c r="E1747" s="2">
        <f t="shared" si="108"/>
        <v>11468156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CONFIRMED BULLISH</v>
      </c>
    </row>
    <row r="1748" spans="1:8" ht="13.5" x14ac:dyDescent="0.25">
      <c r="A1748" s="3">
        <f>TITRES_STAT!B1751</f>
        <v>44853</v>
      </c>
      <c r="B1748" s="5">
        <f>TITRES_STAT!C1751</f>
        <v>0.57999999999999996</v>
      </c>
      <c r="C1748" s="5">
        <f>TITRES_STAT!D1751</f>
        <v>0.57999999999999996</v>
      </c>
      <c r="D1748" s="5">
        <f>TITRES_STAT!E1751</f>
        <v>31124</v>
      </c>
      <c r="E1748" s="2">
        <f t="shared" si="108"/>
        <v>11468156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CONFIRMED BULLISH</v>
      </c>
    </row>
    <row r="1749" spans="1:8" ht="13.5" x14ac:dyDescent="0.25">
      <c r="A1749" s="3">
        <f>TITRES_STAT!B1752</f>
        <v>44854</v>
      </c>
      <c r="B1749" s="5">
        <f>TITRES_STAT!C1752</f>
        <v>0.6</v>
      </c>
      <c r="C1749" s="5">
        <f>TITRES_STAT!D1752</f>
        <v>0.6</v>
      </c>
      <c r="D1749" s="5">
        <f>TITRES_STAT!E1752</f>
        <v>6660</v>
      </c>
      <c r="E1749" s="2">
        <f t="shared" si="108"/>
        <v>11474816</v>
      </c>
      <c r="F1749" s="5" t="str">
        <f t="shared" si="111"/>
        <v>BULLISH</v>
      </c>
      <c r="G1749" s="5" t="str">
        <f t="shared" si="110"/>
        <v>NEUTRAL</v>
      </c>
      <c r="H1749" s="5" t="str">
        <f t="shared" si="109"/>
        <v>CONFIRMED BULLISH</v>
      </c>
    </row>
    <row r="1750" spans="1:8" ht="13.5" x14ac:dyDescent="0.25">
      <c r="A1750" s="3">
        <f>TITRES_STAT!B1753</f>
        <v>44855</v>
      </c>
      <c r="B1750" s="5">
        <f>TITRES_STAT!C1753</f>
        <v>0.6</v>
      </c>
      <c r="C1750" s="5">
        <f>TITRES_STAT!D1753</f>
        <v>0.6</v>
      </c>
      <c r="D1750" s="5">
        <f>TITRES_STAT!E1753</f>
        <v>10200</v>
      </c>
      <c r="E1750" s="2">
        <f t="shared" si="108"/>
        <v>11474816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CONFIRMED BULLISH</v>
      </c>
    </row>
    <row r="1751" spans="1:8" ht="13.5" x14ac:dyDescent="0.25">
      <c r="A1751" s="3">
        <f>TITRES_STAT!B1754</f>
        <v>44858</v>
      </c>
      <c r="B1751" s="5">
        <f>TITRES_STAT!C1754</f>
        <v>0.57999999999999996</v>
      </c>
      <c r="C1751" s="5">
        <f>TITRES_STAT!D1754</f>
        <v>0.57999999999999996</v>
      </c>
      <c r="D1751" s="5">
        <f>TITRES_STAT!E1754</f>
        <v>4448</v>
      </c>
      <c r="E1751" s="2">
        <f t="shared" si="108"/>
        <v>11470368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44859</v>
      </c>
      <c r="B1752" s="5">
        <f>TITRES_STAT!C1755</f>
        <v>0.56000000000000005</v>
      </c>
      <c r="C1752" s="5">
        <f>TITRES_STAT!D1755</f>
        <v>0.56000000000000005</v>
      </c>
      <c r="D1752" s="5">
        <f>TITRES_STAT!E1755</f>
        <v>61222</v>
      </c>
      <c r="E1752" s="2">
        <f t="shared" si="108"/>
        <v>11409146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0.54</v>
      </c>
      <c r="C1753" s="5">
        <f>TITRES_STAT!D1756</f>
        <v>0.54</v>
      </c>
      <c r="D1753" s="5">
        <f>TITRES_STAT!E1756</f>
        <v>182702</v>
      </c>
      <c r="E1753" s="2">
        <f t="shared" si="108"/>
        <v>11226444</v>
      </c>
      <c r="F1753" s="5" t="str">
        <f t="shared" si="111"/>
        <v>BEARISH</v>
      </c>
      <c r="G1753" s="5" t="str">
        <f t="shared" si="110"/>
        <v>WEAK</v>
      </c>
      <c r="H1753" s="5" t="str">
        <f t="shared" si="109"/>
        <v>CONFIRMED BEARISH</v>
      </c>
    </row>
    <row r="1754" spans="1:8" ht="13.5" x14ac:dyDescent="0.25">
      <c r="A1754" s="3">
        <f>TITRES_STAT!B1757</f>
        <v>44861</v>
      </c>
      <c r="B1754" s="5">
        <f>TITRES_STAT!C1757</f>
        <v>0.56000000000000005</v>
      </c>
      <c r="C1754" s="5">
        <f>TITRES_STAT!D1757</f>
        <v>0.56000000000000005</v>
      </c>
      <c r="D1754" s="5">
        <f>TITRES_STAT!E1757</f>
        <v>1750</v>
      </c>
      <c r="E1754" s="2">
        <f t="shared" si="108"/>
        <v>11228194</v>
      </c>
      <c r="F1754" s="5" t="str">
        <f t="shared" si="111"/>
        <v>BEARISH</v>
      </c>
      <c r="G1754" s="5" t="str">
        <f t="shared" si="110"/>
        <v>WEAK</v>
      </c>
      <c r="H1754" s="5" t="str">
        <f t="shared" si="109"/>
        <v>CONFIRMED BEARISH</v>
      </c>
    </row>
    <row r="1755" spans="1:8" ht="13.5" x14ac:dyDescent="0.25">
      <c r="A1755" s="3">
        <f>TITRES_STAT!B1758</f>
        <v>44862</v>
      </c>
      <c r="B1755" s="5">
        <f>TITRES_STAT!C1758</f>
        <v>0.56999999999999995</v>
      </c>
      <c r="C1755" s="5">
        <f>TITRES_STAT!D1758</f>
        <v>0.56999999999999995</v>
      </c>
      <c r="D1755" s="5">
        <f>TITRES_STAT!E1758</f>
        <v>410</v>
      </c>
      <c r="E1755" s="2">
        <f t="shared" si="108"/>
        <v>11228604</v>
      </c>
      <c r="F1755" s="5" t="str">
        <f t="shared" si="111"/>
        <v>BEARISH</v>
      </c>
      <c r="G1755" s="5" t="str">
        <f t="shared" si="110"/>
        <v>WEAK</v>
      </c>
      <c r="H1755" s="5" t="str">
        <f t="shared" si="109"/>
        <v>CONFIRMED BEARISH</v>
      </c>
    </row>
    <row r="1756" spans="1:8" ht="13.5" x14ac:dyDescent="0.25">
      <c r="A1756" s="3">
        <f>TITRES_STAT!B1759</f>
        <v>44865</v>
      </c>
      <c r="B1756" s="5">
        <f>TITRES_STAT!C1759</f>
        <v>0.56999999999999995</v>
      </c>
      <c r="C1756" s="5">
        <f>TITRES_STAT!D1759</f>
        <v>0.56999999999999995</v>
      </c>
      <c r="D1756" s="5">
        <f>TITRES_STAT!E1759</f>
        <v>0</v>
      </c>
      <c r="E1756" s="2">
        <f t="shared" si="108"/>
        <v>11228604</v>
      </c>
      <c r="F1756" s="5" t="str">
        <f t="shared" si="111"/>
        <v>BEARISH</v>
      </c>
      <c r="G1756" s="5" t="str">
        <f t="shared" si="110"/>
        <v>WEAK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0.56000000000000005</v>
      </c>
      <c r="C1757" s="5">
        <f>TITRES_STAT!D1760</f>
        <v>0.56000000000000005</v>
      </c>
      <c r="D1757" s="5">
        <f>TITRES_STAT!E1760</f>
        <v>12</v>
      </c>
      <c r="E1757" s="2">
        <f t="shared" si="108"/>
        <v>11228592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44867</v>
      </c>
      <c r="B1758" s="5">
        <f>TITRES_STAT!C1761</f>
        <v>0.56000000000000005</v>
      </c>
      <c r="C1758" s="5">
        <f>TITRES_STAT!D1761</f>
        <v>0.56000000000000005</v>
      </c>
      <c r="D1758" s="5">
        <f>TITRES_STAT!E1761</f>
        <v>7000</v>
      </c>
      <c r="E1758" s="2">
        <f t="shared" si="108"/>
        <v>11228592</v>
      </c>
      <c r="F1758" s="5" t="str">
        <f t="shared" si="111"/>
        <v>BULLISH</v>
      </c>
      <c r="G1758" s="5" t="str">
        <f t="shared" si="110"/>
        <v>NEUTRAL</v>
      </c>
      <c r="H1758" s="5" t="str">
        <f t="shared" si="109"/>
        <v>CONFIRMED BULLISH</v>
      </c>
    </row>
    <row r="1759" spans="1:8" ht="13.5" x14ac:dyDescent="0.25">
      <c r="A1759" s="3">
        <f>TITRES_STAT!B1762</f>
        <v>44868</v>
      </c>
      <c r="B1759" s="5">
        <f>TITRES_STAT!C1762</f>
        <v>0.56000000000000005</v>
      </c>
      <c r="C1759" s="5">
        <f>TITRES_STAT!D1762</f>
        <v>0.56000000000000005</v>
      </c>
      <c r="D1759" s="5">
        <f>TITRES_STAT!E1762</f>
        <v>1327</v>
      </c>
      <c r="E1759" s="2">
        <f t="shared" si="108"/>
        <v>11228592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44869</v>
      </c>
      <c r="B1760" s="5">
        <f>TITRES_STAT!C1763</f>
        <v>0.55000000000000004</v>
      </c>
      <c r="C1760" s="5">
        <f>TITRES_STAT!D1763</f>
        <v>0.55000000000000004</v>
      </c>
      <c r="D1760" s="5">
        <f>TITRES_STAT!E1763</f>
        <v>4100</v>
      </c>
      <c r="E1760" s="2">
        <f t="shared" si="108"/>
        <v>11224492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0.55000000000000004</v>
      </c>
      <c r="C1761" s="5">
        <f>TITRES_STAT!D1764</f>
        <v>0.55000000000000004</v>
      </c>
      <c r="D1761" s="5">
        <f>TITRES_STAT!E1764</f>
        <v>12292</v>
      </c>
      <c r="E1761" s="2">
        <f t="shared" si="108"/>
        <v>11224492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0.56999999999999995</v>
      </c>
      <c r="C1762" s="5">
        <f>TITRES_STAT!D1765</f>
        <v>0.56999999999999995</v>
      </c>
      <c r="D1762" s="5">
        <f>TITRES_STAT!E1765</f>
        <v>10000</v>
      </c>
      <c r="E1762" s="2">
        <f t="shared" si="108"/>
        <v>11234492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CONFIRMED BULLISH</v>
      </c>
    </row>
    <row r="1763" spans="1:8" ht="13.5" x14ac:dyDescent="0.25">
      <c r="A1763" s="3">
        <f>TITRES_STAT!B1766</f>
        <v>44874</v>
      </c>
      <c r="B1763" s="5">
        <f>TITRES_STAT!C1766</f>
        <v>0.56999999999999995</v>
      </c>
      <c r="C1763" s="5">
        <f>TITRES_STAT!D1766</f>
        <v>0.56999999999999995</v>
      </c>
      <c r="D1763" s="5">
        <f>TITRES_STAT!E1766</f>
        <v>18200</v>
      </c>
      <c r="E1763" s="2">
        <f t="shared" si="108"/>
        <v>11234492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CONFIRMED BULLISH</v>
      </c>
    </row>
    <row r="1764" spans="1:8" ht="13.5" x14ac:dyDescent="0.25">
      <c r="A1764" s="3">
        <f>TITRES_STAT!B1767</f>
        <v>44875</v>
      </c>
      <c r="B1764" s="5">
        <f>TITRES_STAT!C1767</f>
        <v>0.55000000000000004</v>
      </c>
      <c r="C1764" s="5">
        <f>TITRES_STAT!D1767</f>
        <v>0.55000000000000004</v>
      </c>
      <c r="D1764" s="5">
        <f>TITRES_STAT!E1767</f>
        <v>29276</v>
      </c>
      <c r="E1764" s="2">
        <f t="shared" si="108"/>
        <v>11205216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0.56999999999999995</v>
      </c>
      <c r="C1765" s="5">
        <f>TITRES_STAT!D1768</f>
        <v>0.56999999999999995</v>
      </c>
      <c r="D1765" s="5">
        <f>TITRES_STAT!E1768</f>
        <v>15600</v>
      </c>
      <c r="E1765" s="2">
        <f t="shared" si="108"/>
        <v>11220816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BEARISH DIVERGENCE</v>
      </c>
    </row>
    <row r="1766" spans="1:8" ht="13.5" x14ac:dyDescent="0.25">
      <c r="A1766" s="3">
        <f>TITRES_STAT!B1769</f>
        <v>44879</v>
      </c>
      <c r="B1766" s="5">
        <f>TITRES_STAT!C1769</f>
        <v>0.56000000000000005</v>
      </c>
      <c r="C1766" s="5">
        <f>TITRES_STAT!D1769</f>
        <v>0.56000000000000005</v>
      </c>
      <c r="D1766" s="5">
        <f>TITRES_STAT!E1769</f>
        <v>9217</v>
      </c>
      <c r="E1766" s="2">
        <f t="shared" si="108"/>
        <v>11211599</v>
      </c>
      <c r="F1766" s="5" t="str">
        <f t="shared" si="111"/>
        <v>BEARISH</v>
      </c>
      <c r="G1766" s="5" t="str">
        <f t="shared" si="110"/>
        <v>NEUTRAL</v>
      </c>
      <c r="H1766" s="5" t="str">
        <f t="shared" si="109"/>
        <v>BEARISH DIVERGENCE</v>
      </c>
    </row>
    <row r="1767" spans="1:8" ht="13.5" x14ac:dyDescent="0.25">
      <c r="A1767" s="3">
        <f>TITRES_STAT!B1770</f>
        <v>44880</v>
      </c>
      <c r="B1767" s="5">
        <f>TITRES_STAT!C1770</f>
        <v>0.56000000000000005</v>
      </c>
      <c r="C1767" s="5">
        <f>TITRES_STAT!D1770</f>
        <v>0.56000000000000005</v>
      </c>
      <c r="D1767" s="5">
        <f>TITRES_STAT!E1770</f>
        <v>445</v>
      </c>
      <c r="E1767" s="2">
        <f t="shared" si="108"/>
        <v>11211599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44881</v>
      </c>
      <c r="B1768" s="5">
        <f>TITRES_STAT!C1771</f>
        <v>0.56000000000000005</v>
      </c>
      <c r="C1768" s="5">
        <f>TITRES_STAT!D1771</f>
        <v>0.56000000000000005</v>
      </c>
      <c r="D1768" s="5">
        <f>TITRES_STAT!E1771</f>
        <v>520</v>
      </c>
      <c r="E1768" s="2">
        <f t="shared" si="108"/>
        <v>11211599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0.56000000000000005</v>
      </c>
      <c r="C1769" s="5">
        <f>TITRES_STAT!D1772</f>
        <v>0.56000000000000005</v>
      </c>
      <c r="D1769" s="5">
        <f>TITRES_STAT!E1772</f>
        <v>0</v>
      </c>
      <c r="E1769" s="2">
        <f t="shared" si="108"/>
        <v>11211599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0.56000000000000005</v>
      </c>
      <c r="C1770" s="5">
        <f>TITRES_STAT!D1773</f>
        <v>0.56000000000000005</v>
      </c>
      <c r="D1770" s="5">
        <f>TITRES_STAT!E1773</f>
        <v>0</v>
      </c>
      <c r="E1770" s="2">
        <f t="shared" si="108"/>
        <v>11211599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44886</v>
      </c>
      <c r="B1771" s="5">
        <f>TITRES_STAT!C1774</f>
        <v>0.55000000000000004</v>
      </c>
      <c r="C1771" s="5">
        <f>TITRES_STAT!D1774</f>
        <v>0.55000000000000004</v>
      </c>
      <c r="D1771" s="5">
        <f>TITRES_STAT!E1774</f>
        <v>10412</v>
      </c>
      <c r="E1771" s="2">
        <f t="shared" si="108"/>
        <v>11201187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0.54</v>
      </c>
      <c r="C1772" s="5">
        <f>TITRES_STAT!D1775</f>
        <v>0.54</v>
      </c>
      <c r="D1772" s="5">
        <f>TITRES_STAT!E1775</f>
        <v>44405</v>
      </c>
      <c r="E1772" s="2">
        <f t="shared" si="108"/>
        <v>11156782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0.55000000000000004</v>
      </c>
      <c r="C1773" s="5">
        <f>TITRES_STAT!D1776</f>
        <v>0.55000000000000004</v>
      </c>
      <c r="D1773" s="5">
        <f>TITRES_STAT!E1776</f>
        <v>10</v>
      </c>
      <c r="E1773" s="2">
        <f t="shared" si="108"/>
        <v>11156792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CONFIRMED BEARISH</v>
      </c>
    </row>
    <row r="1774" spans="1:8" ht="13.5" x14ac:dyDescent="0.25">
      <c r="A1774" s="3">
        <f>TITRES_STAT!B1777</f>
        <v>44889</v>
      </c>
      <c r="B1774" s="5">
        <f>TITRES_STAT!C1777</f>
        <v>0.55000000000000004</v>
      </c>
      <c r="C1774" s="5">
        <f>TITRES_STAT!D1777</f>
        <v>0.55000000000000004</v>
      </c>
      <c r="D1774" s="5">
        <f>TITRES_STAT!E1777</f>
        <v>500</v>
      </c>
      <c r="E1774" s="2">
        <f t="shared" si="108"/>
        <v>11156792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0.55000000000000004</v>
      </c>
      <c r="C1775" s="5">
        <f>TITRES_STAT!D1778</f>
        <v>0.55000000000000004</v>
      </c>
      <c r="D1775" s="5">
        <f>TITRES_STAT!E1778</f>
        <v>0</v>
      </c>
      <c r="E1775" s="2">
        <f t="shared" si="108"/>
        <v>11156792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0.54</v>
      </c>
      <c r="C1776" s="5">
        <f>TITRES_STAT!D1779</f>
        <v>0.54</v>
      </c>
      <c r="D1776" s="5">
        <f>TITRES_STAT!E1779</f>
        <v>58164</v>
      </c>
      <c r="E1776" s="2">
        <f t="shared" si="108"/>
        <v>11098628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44894</v>
      </c>
      <c r="B1777" s="5">
        <f>TITRES_STAT!C1780</f>
        <v>0.56000000000000005</v>
      </c>
      <c r="C1777" s="5">
        <f>TITRES_STAT!D1780</f>
        <v>0.56000000000000005</v>
      </c>
      <c r="D1777" s="5">
        <f>TITRES_STAT!E1780</f>
        <v>5660</v>
      </c>
      <c r="E1777" s="2">
        <f t="shared" si="108"/>
        <v>11104288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BEARISH DIVERGENCE</v>
      </c>
    </row>
    <row r="1778" spans="1:8" ht="13.5" x14ac:dyDescent="0.25">
      <c r="A1778" s="3">
        <f>TITRES_STAT!B1781</f>
        <v>44895</v>
      </c>
      <c r="B1778" s="5">
        <f>TITRES_STAT!C1781</f>
        <v>0.56000000000000005</v>
      </c>
      <c r="C1778" s="5">
        <f>TITRES_STAT!D1781</f>
        <v>0.56000000000000005</v>
      </c>
      <c r="D1778" s="5">
        <f>TITRES_STAT!E1781</f>
        <v>0</v>
      </c>
      <c r="E1778" s="2">
        <f t="shared" si="108"/>
        <v>11104288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BEARISH DIVERGENCE</v>
      </c>
    </row>
    <row r="1779" spans="1:8" ht="13.5" x14ac:dyDescent="0.25">
      <c r="A1779" s="3">
        <f>TITRES_STAT!B1782</f>
        <v>44896</v>
      </c>
      <c r="B1779" s="5">
        <f>TITRES_STAT!C1782</f>
        <v>0.55000000000000004</v>
      </c>
      <c r="C1779" s="5">
        <f>TITRES_STAT!D1782</f>
        <v>0.55000000000000004</v>
      </c>
      <c r="D1779" s="5">
        <f>TITRES_STAT!E1782</f>
        <v>500</v>
      </c>
      <c r="E1779" s="2">
        <f t="shared" si="108"/>
        <v>11103788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0.56000000000000005</v>
      </c>
      <c r="C1780" s="5">
        <f>TITRES_STAT!D1783</f>
        <v>0.56000000000000005</v>
      </c>
      <c r="D1780" s="5">
        <f>TITRES_STAT!E1783</f>
        <v>60</v>
      </c>
      <c r="E1780" s="2">
        <f t="shared" si="108"/>
        <v>11103848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BEARISH DIVERGENCE</v>
      </c>
    </row>
    <row r="1781" spans="1:8" ht="13.5" x14ac:dyDescent="0.25">
      <c r="A1781" s="3">
        <f>TITRES_STAT!B1784</f>
        <v>44900</v>
      </c>
      <c r="B1781" s="5">
        <f>TITRES_STAT!C1784</f>
        <v>0.56000000000000005</v>
      </c>
      <c r="C1781" s="5">
        <f>TITRES_STAT!D1784</f>
        <v>0.56000000000000005</v>
      </c>
      <c r="D1781" s="5">
        <f>TITRES_STAT!E1784</f>
        <v>0</v>
      </c>
      <c r="E1781" s="2">
        <f t="shared" si="108"/>
        <v>11103848</v>
      </c>
      <c r="F1781" s="5" t="str">
        <f t="shared" si="111"/>
        <v>BULLISH</v>
      </c>
      <c r="G1781" s="5" t="str">
        <f t="shared" si="110"/>
        <v>NEUTRAL</v>
      </c>
      <c r="H1781" s="5" t="str">
        <f t="shared" si="109"/>
        <v>CONFIRMED BULLISH</v>
      </c>
    </row>
    <row r="1782" spans="1:8" ht="13.5" x14ac:dyDescent="0.25">
      <c r="A1782" s="3">
        <f>TITRES_STAT!B1785</f>
        <v>44901</v>
      </c>
      <c r="B1782" s="5">
        <f>TITRES_STAT!C1785</f>
        <v>0.56000000000000005</v>
      </c>
      <c r="C1782" s="5">
        <f>TITRES_STAT!D1785</f>
        <v>0.56000000000000005</v>
      </c>
      <c r="D1782" s="5">
        <f>TITRES_STAT!E1785</f>
        <v>0</v>
      </c>
      <c r="E1782" s="2">
        <f t="shared" si="108"/>
        <v>11103848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44902</v>
      </c>
      <c r="B1783" s="5">
        <f>TITRES_STAT!C1786</f>
        <v>0.55000000000000004</v>
      </c>
      <c r="C1783" s="5">
        <f>TITRES_STAT!D1786</f>
        <v>0.55000000000000004</v>
      </c>
      <c r="D1783" s="5">
        <f>TITRES_STAT!E1786</f>
        <v>660</v>
      </c>
      <c r="E1783" s="2">
        <f t="shared" si="108"/>
        <v>11103188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0.55000000000000004</v>
      </c>
      <c r="C1784" s="5">
        <f>TITRES_STAT!D1787</f>
        <v>0.55000000000000004</v>
      </c>
      <c r="D1784" s="5">
        <f>TITRES_STAT!E1787</f>
        <v>0</v>
      </c>
      <c r="E1784" s="2">
        <f t="shared" si="108"/>
        <v>11103188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0.53</v>
      </c>
      <c r="C1785" s="5">
        <f>TITRES_STAT!D1788</f>
        <v>0.53</v>
      </c>
      <c r="D1785" s="5">
        <f>TITRES_STAT!E1788</f>
        <v>6000</v>
      </c>
      <c r="E1785" s="2">
        <f t="shared" si="108"/>
        <v>11097188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CONFIRMED BEARISH</v>
      </c>
    </row>
    <row r="1786" spans="1:8" ht="13.5" x14ac:dyDescent="0.25">
      <c r="A1786" s="3">
        <f>TITRES_STAT!B1789</f>
        <v>44907</v>
      </c>
      <c r="B1786" s="5">
        <f>TITRES_STAT!C1789</f>
        <v>0.54</v>
      </c>
      <c r="C1786" s="5">
        <f>TITRES_STAT!D1789</f>
        <v>0.54</v>
      </c>
      <c r="D1786" s="5">
        <f>TITRES_STAT!E1789</f>
        <v>2500</v>
      </c>
      <c r="E1786" s="2">
        <f t="shared" si="108"/>
        <v>11099688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CONFIRMED BEARISH</v>
      </c>
    </row>
    <row r="1787" spans="1:8" ht="13.5" x14ac:dyDescent="0.25">
      <c r="A1787" s="3">
        <f>TITRES_STAT!B1790</f>
        <v>44908</v>
      </c>
      <c r="B1787" s="5">
        <f>TITRES_STAT!C1790</f>
        <v>0.54</v>
      </c>
      <c r="C1787" s="5">
        <f>TITRES_STAT!D1790</f>
        <v>0.54</v>
      </c>
      <c r="D1787" s="5">
        <f>TITRES_STAT!E1790</f>
        <v>0</v>
      </c>
      <c r="E1787" s="2">
        <f t="shared" si="108"/>
        <v>11099688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0.54</v>
      </c>
      <c r="C1788" s="5">
        <f>TITRES_STAT!D1791</f>
        <v>0.54</v>
      </c>
      <c r="D1788" s="5">
        <f>TITRES_STAT!E1791</f>
        <v>0</v>
      </c>
      <c r="E1788" s="2">
        <f t="shared" si="108"/>
        <v>11099688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44910</v>
      </c>
      <c r="B1789" s="5">
        <f>TITRES_STAT!C1792</f>
        <v>0.54</v>
      </c>
      <c r="C1789" s="5">
        <f>TITRES_STAT!D1792</f>
        <v>0.54</v>
      </c>
      <c r="D1789" s="5">
        <f>TITRES_STAT!E1792</f>
        <v>5000</v>
      </c>
      <c r="E1789" s="2">
        <f t="shared" si="108"/>
        <v>11099688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0.54</v>
      </c>
      <c r="C1790" s="5">
        <f>TITRES_STAT!D1793</f>
        <v>0.54</v>
      </c>
      <c r="D1790" s="5">
        <f>TITRES_STAT!E1793</f>
        <v>0</v>
      </c>
      <c r="E1790" s="2">
        <f t="shared" si="108"/>
        <v>11099688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CONFIRMED BULLISH</v>
      </c>
    </row>
    <row r="1791" spans="1:8" ht="13.5" x14ac:dyDescent="0.25">
      <c r="A1791" s="3">
        <f>TITRES_STAT!B1794</f>
        <v>44914</v>
      </c>
      <c r="B1791" s="5">
        <f>TITRES_STAT!C1794</f>
        <v>0.54</v>
      </c>
      <c r="C1791" s="5">
        <f>TITRES_STAT!D1794</f>
        <v>0.54</v>
      </c>
      <c r="D1791" s="5">
        <f>TITRES_STAT!E1794</f>
        <v>0</v>
      </c>
      <c r="E1791" s="2">
        <f t="shared" si="108"/>
        <v>11099688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44915</v>
      </c>
      <c r="B1792" s="5">
        <f>TITRES_STAT!C1795</f>
        <v>0.53</v>
      </c>
      <c r="C1792" s="5">
        <f>TITRES_STAT!D1795</f>
        <v>0.53</v>
      </c>
      <c r="D1792" s="5">
        <f>TITRES_STAT!E1795</f>
        <v>1740</v>
      </c>
      <c r="E1792" s="2">
        <f t="shared" si="108"/>
        <v>11097948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0.52</v>
      </c>
      <c r="C1793" s="5">
        <f>TITRES_STAT!D1796</f>
        <v>0.52</v>
      </c>
      <c r="D1793" s="5">
        <f>TITRES_STAT!E1796</f>
        <v>8061</v>
      </c>
      <c r="E1793" s="2">
        <f t="shared" si="108"/>
        <v>11089887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0.52</v>
      </c>
      <c r="C1794" s="5">
        <f>TITRES_STAT!D1797</f>
        <v>0.52</v>
      </c>
      <c r="D1794" s="5">
        <f>TITRES_STAT!E1797</f>
        <v>960</v>
      </c>
      <c r="E1794" s="2">
        <f t="shared" si="108"/>
        <v>11089887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0.52</v>
      </c>
      <c r="C1795" s="5">
        <f>TITRES_STAT!D1798</f>
        <v>0.52</v>
      </c>
      <c r="D1795" s="5">
        <f>TITRES_STAT!E1798</f>
        <v>2151</v>
      </c>
      <c r="E1795" s="2">
        <f t="shared" si="108"/>
        <v>11089887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0.54</v>
      </c>
      <c r="C1796" s="5">
        <f>TITRES_STAT!D1799</f>
        <v>0.54</v>
      </c>
      <c r="D1796" s="5">
        <f>TITRES_STAT!E1799</f>
        <v>0</v>
      </c>
      <c r="E1796" s="2">
        <f t="shared" ref="E1796:E1859" si="112">IF(B1796&gt;B1795, E1795+D1796, IF(B1796&lt;B1795, E1795-D1796, E1795))</f>
        <v>11089887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44922</v>
      </c>
      <c r="B1797" s="5">
        <f>TITRES_STAT!C1800</f>
        <v>0.56000000000000005</v>
      </c>
      <c r="C1797" s="5">
        <f>TITRES_STAT!D1800</f>
        <v>0.56000000000000005</v>
      </c>
      <c r="D1797" s="5">
        <f>TITRES_STAT!E1800</f>
        <v>0</v>
      </c>
      <c r="E1797" s="2">
        <f t="shared" si="112"/>
        <v>11089887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BEARISH DIVERGENCE</v>
      </c>
    </row>
    <row r="1798" spans="1:8" ht="13.5" x14ac:dyDescent="0.25">
      <c r="A1798" s="3">
        <f>TITRES_STAT!B1801</f>
        <v>44923</v>
      </c>
      <c r="B1798" s="5">
        <f>TITRES_STAT!C1801</f>
        <v>0.57999999999999996</v>
      </c>
      <c r="C1798" s="5">
        <f>TITRES_STAT!D1801</f>
        <v>0.57999999999999996</v>
      </c>
      <c r="D1798" s="5">
        <f>TITRES_STAT!E1801</f>
        <v>44280</v>
      </c>
      <c r="E1798" s="2">
        <f t="shared" si="112"/>
        <v>11134167</v>
      </c>
      <c r="F1798" s="5" t="str">
        <f t="shared" si="111"/>
        <v>BULLISH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44924</v>
      </c>
      <c r="B1799" s="5">
        <f>TITRES_STAT!C1802</f>
        <v>0.6</v>
      </c>
      <c r="C1799" s="5">
        <f>TITRES_STAT!D1802</f>
        <v>0.6</v>
      </c>
      <c r="D1799" s="5">
        <f>TITRES_STAT!E1802</f>
        <v>0</v>
      </c>
      <c r="E1799" s="2">
        <f t="shared" si="112"/>
        <v>11134167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BULLISH</v>
      </c>
    </row>
    <row r="1800" spans="1:8" ht="13.5" x14ac:dyDescent="0.25">
      <c r="A1800" s="3">
        <f>TITRES_STAT!B1803</f>
        <v>44925</v>
      </c>
      <c r="B1800" s="5">
        <f>TITRES_STAT!C1803</f>
        <v>0.6</v>
      </c>
      <c r="C1800" s="5">
        <f>TITRES_STAT!D1803</f>
        <v>0.6</v>
      </c>
      <c r="D1800" s="5">
        <f>TITRES_STAT!E1803</f>
        <v>146218</v>
      </c>
      <c r="E1800" s="2">
        <f t="shared" si="112"/>
        <v>11134167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CONFIRMED BULLISH</v>
      </c>
    </row>
    <row r="1801" spans="1:8" ht="13.5" x14ac:dyDescent="0.25">
      <c r="A1801" s="3">
        <f>TITRES_STAT!B1804</f>
        <v>44928</v>
      </c>
      <c r="B1801" s="5">
        <f>TITRES_STAT!C1804</f>
        <v>0.62</v>
      </c>
      <c r="C1801" s="5">
        <f>TITRES_STAT!D1804</f>
        <v>0.62</v>
      </c>
      <c r="D1801" s="5">
        <f>TITRES_STAT!E1804</f>
        <v>18561</v>
      </c>
      <c r="E1801" s="2">
        <f t="shared" si="112"/>
        <v>11152728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0.62</v>
      </c>
      <c r="C1802" s="5">
        <f>TITRES_STAT!D1805</f>
        <v>0.62</v>
      </c>
      <c r="D1802" s="5">
        <f>TITRES_STAT!E1805</f>
        <v>9025</v>
      </c>
      <c r="E1802" s="2">
        <f t="shared" si="112"/>
        <v>11152728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CONFIRMED BULLISH</v>
      </c>
    </row>
    <row r="1803" spans="1:8" ht="13.5" x14ac:dyDescent="0.25">
      <c r="A1803" s="3">
        <f>TITRES_STAT!B1806</f>
        <v>44930</v>
      </c>
      <c r="B1803" s="5">
        <f>TITRES_STAT!C1806</f>
        <v>0.6</v>
      </c>
      <c r="C1803" s="5">
        <f>TITRES_STAT!D1806</f>
        <v>0.6</v>
      </c>
      <c r="D1803" s="5">
        <f>TITRES_STAT!E1806</f>
        <v>4245</v>
      </c>
      <c r="E1803" s="2">
        <f t="shared" si="112"/>
        <v>11148483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44931</v>
      </c>
      <c r="B1804" s="5">
        <f>TITRES_STAT!C1807</f>
        <v>0.6</v>
      </c>
      <c r="C1804" s="5">
        <f>TITRES_STAT!D1807</f>
        <v>0.6</v>
      </c>
      <c r="D1804" s="5">
        <f>TITRES_STAT!E1807</f>
        <v>2649</v>
      </c>
      <c r="E1804" s="2">
        <f t="shared" si="112"/>
        <v>11148483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0.6</v>
      </c>
      <c r="C1805" s="5">
        <f>TITRES_STAT!D1808</f>
        <v>0.6</v>
      </c>
      <c r="D1805" s="5">
        <f>TITRES_STAT!E1808</f>
        <v>7016</v>
      </c>
      <c r="E1805" s="2">
        <f t="shared" si="112"/>
        <v>11148483</v>
      </c>
      <c r="F1805" s="5" t="str">
        <f t="shared" si="115"/>
        <v>BULLISH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0.6</v>
      </c>
      <c r="C1806" s="5">
        <f>TITRES_STAT!D1809</f>
        <v>0.6</v>
      </c>
      <c r="D1806" s="5">
        <f>TITRES_STAT!E1809</f>
        <v>7241</v>
      </c>
      <c r="E1806" s="2">
        <f t="shared" si="112"/>
        <v>11148483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0.63</v>
      </c>
      <c r="C1807" s="5">
        <f>TITRES_STAT!D1810</f>
        <v>0.63</v>
      </c>
      <c r="D1807" s="5">
        <f>TITRES_STAT!E1810</f>
        <v>35212</v>
      </c>
      <c r="E1807" s="2">
        <f t="shared" si="112"/>
        <v>11183695</v>
      </c>
      <c r="F1807" s="5" t="str">
        <f t="shared" si="115"/>
        <v>BULLISH</v>
      </c>
      <c r="G1807" s="5" t="str">
        <f t="shared" si="114"/>
        <v>NEUTRAL</v>
      </c>
      <c r="H1807" s="5" t="str">
        <f t="shared" si="113"/>
        <v>CONFIRMED BULLISH</v>
      </c>
    </row>
    <row r="1808" spans="1:8" ht="13.5" x14ac:dyDescent="0.25">
      <c r="A1808" s="3">
        <f>TITRES_STAT!B1811</f>
        <v>44937</v>
      </c>
      <c r="B1808" s="5">
        <f>TITRES_STAT!C1811</f>
        <v>0.66</v>
      </c>
      <c r="C1808" s="5">
        <f>TITRES_STAT!D1811</f>
        <v>0.66</v>
      </c>
      <c r="D1808" s="5">
        <f>TITRES_STAT!E1811</f>
        <v>34145</v>
      </c>
      <c r="E1808" s="2">
        <f t="shared" si="112"/>
        <v>11217840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CONFIRMED BULLISH</v>
      </c>
    </row>
    <row r="1809" spans="1:8" ht="13.5" x14ac:dyDescent="0.25">
      <c r="A1809" s="3">
        <f>TITRES_STAT!B1812</f>
        <v>44938</v>
      </c>
      <c r="B1809" s="5">
        <f>TITRES_STAT!C1812</f>
        <v>0.66</v>
      </c>
      <c r="C1809" s="5">
        <f>TITRES_STAT!D1812</f>
        <v>0.66</v>
      </c>
      <c r="D1809" s="5">
        <f>TITRES_STAT!E1812</f>
        <v>129953</v>
      </c>
      <c r="E1809" s="2">
        <f t="shared" si="112"/>
        <v>11217840</v>
      </c>
      <c r="F1809" s="5" t="str">
        <f t="shared" si="115"/>
        <v>BULLISH</v>
      </c>
      <c r="G1809" s="5" t="str">
        <f t="shared" si="114"/>
        <v>NEUTRAL</v>
      </c>
      <c r="H1809" s="5" t="str">
        <f t="shared" si="113"/>
        <v>CONFIRMED BULLISH</v>
      </c>
    </row>
    <row r="1810" spans="1:8" ht="13.5" x14ac:dyDescent="0.25">
      <c r="A1810" s="3">
        <f>TITRES_STAT!B1813</f>
        <v>44939</v>
      </c>
      <c r="B1810" s="5">
        <f>TITRES_STAT!C1813</f>
        <v>0.67</v>
      </c>
      <c r="C1810" s="5">
        <f>TITRES_STAT!D1813</f>
        <v>0.67</v>
      </c>
      <c r="D1810" s="5">
        <f>TITRES_STAT!E1813</f>
        <v>120138</v>
      </c>
      <c r="E1810" s="2">
        <f t="shared" si="112"/>
        <v>11337978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CONFIRMED BULLISH</v>
      </c>
    </row>
    <row r="1811" spans="1:8" ht="13.5" x14ac:dyDescent="0.25">
      <c r="A1811" s="3">
        <f>TITRES_STAT!B1814</f>
        <v>44942</v>
      </c>
      <c r="B1811" s="5">
        <f>TITRES_STAT!C1814</f>
        <v>0.66</v>
      </c>
      <c r="C1811" s="5">
        <f>TITRES_STAT!D1814</f>
        <v>0.66</v>
      </c>
      <c r="D1811" s="5">
        <f>TITRES_STAT!E1814</f>
        <v>19760</v>
      </c>
      <c r="E1811" s="2">
        <f t="shared" si="112"/>
        <v>11318218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CONFIRMED BULLISH</v>
      </c>
    </row>
    <row r="1812" spans="1:8" ht="13.5" x14ac:dyDescent="0.25">
      <c r="A1812" s="3">
        <f>TITRES_STAT!B1815</f>
        <v>44943</v>
      </c>
      <c r="B1812" s="5">
        <f>TITRES_STAT!C1815</f>
        <v>0.67</v>
      </c>
      <c r="C1812" s="5">
        <f>TITRES_STAT!D1815</f>
        <v>0.67</v>
      </c>
      <c r="D1812" s="5">
        <f>TITRES_STAT!E1815</f>
        <v>5849</v>
      </c>
      <c r="E1812" s="2">
        <f t="shared" si="112"/>
        <v>11324067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0.66</v>
      </c>
      <c r="C1813" s="5">
        <f>TITRES_STAT!D1816</f>
        <v>0.66</v>
      </c>
      <c r="D1813" s="5">
        <f>TITRES_STAT!E1816</f>
        <v>10620</v>
      </c>
      <c r="E1813" s="2">
        <f t="shared" si="112"/>
        <v>11313447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44945</v>
      </c>
      <c r="B1814" s="5">
        <f>TITRES_STAT!C1817</f>
        <v>0.67</v>
      </c>
      <c r="C1814" s="5">
        <f>TITRES_STAT!D1817</f>
        <v>0.67</v>
      </c>
      <c r="D1814" s="5">
        <f>TITRES_STAT!E1817</f>
        <v>406</v>
      </c>
      <c r="E1814" s="2">
        <f t="shared" si="112"/>
        <v>11313853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0.66</v>
      </c>
      <c r="C1815" s="5">
        <f>TITRES_STAT!D1818</f>
        <v>0.66</v>
      </c>
      <c r="D1815" s="5">
        <f>TITRES_STAT!E1818</f>
        <v>1092</v>
      </c>
      <c r="E1815" s="2">
        <f t="shared" si="112"/>
        <v>11312761</v>
      </c>
      <c r="F1815" s="5" t="str">
        <f t="shared" si="115"/>
        <v>BEARISH</v>
      </c>
      <c r="G1815" s="5" t="str">
        <f t="shared" si="114"/>
        <v>NEUTRAL</v>
      </c>
      <c r="H1815" s="5" t="str">
        <f t="shared" si="113"/>
        <v>CONFIRMED BEARISH</v>
      </c>
    </row>
    <row r="1816" spans="1:8" ht="13.5" x14ac:dyDescent="0.25">
      <c r="A1816" s="3">
        <f>TITRES_STAT!B1819</f>
        <v>44949</v>
      </c>
      <c r="B1816" s="5">
        <f>TITRES_STAT!C1819</f>
        <v>0.66</v>
      </c>
      <c r="C1816" s="5">
        <f>TITRES_STAT!D1819</f>
        <v>0.66</v>
      </c>
      <c r="D1816" s="5">
        <f>TITRES_STAT!E1819</f>
        <v>490</v>
      </c>
      <c r="E1816" s="2">
        <f t="shared" si="112"/>
        <v>11312761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44950</v>
      </c>
      <c r="B1817" s="5">
        <f>TITRES_STAT!C1820</f>
        <v>0.66</v>
      </c>
      <c r="C1817" s="5">
        <f>TITRES_STAT!D1820</f>
        <v>0.66</v>
      </c>
      <c r="D1817" s="5">
        <f>TITRES_STAT!E1820</f>
        <v>11184</v>
      </c>
      <c r="E1817" s="2">
        <f t="shared" si="112"/>
        <v>11312761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0.67</v>
      </c>
      <c r="C1818" s="5">
        <f>TITRES_STAT!D1821</f>
        <v>0.67</v>
      </c>
      <c r="D1818" s="5">
        <f>TITRES_STAT!E1821</f>
        <v>2586</v>
      </c>
      <c r="E1818" s="2">
        <f t="shared" si="112"/>
        <v>11315347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44952</v>
      </c>
      <c r="B1819" s="5">
        <f>TITRES_STAT!C1822</f>
        <v>0.69</v>
      </c>
      <c r="C1819" s="5">
        <f>TITRES_STAT!D1822</f>
        <v>0.69</v>
      </c>
      <c r="D1819" s="5">
        <f>TITRES_STAT!E1822</f>
        <v>150541</v>
      </c>
      <c r="E1819" s="2">
        <f t="shared" si="112"/>
        <v>11465888</v>
      </c>
      <c r="F1819" s="5" t="str">
        <f t="shared" si="115"/>
        <v>BULLISH</v>
      </c>
      <c r="G1819" s="5" t="str">
        <f t="shared" si="114"/>
        <v>NEUTRAL</v>
      </c>
      <c r="H1819" s="5" t="str">
        <f t="shared" si="113"/>
        <v>CONFIRMED BULLISH</v>
      </c>
    </row>
    <row r="1820" spans="1:8" ht="13.5" x14ac:dyDescent="0.25">
      <c r="A1820" s="3">
        <f>TITRES_STAT!B1823</f>
        <v>44953</v>
      </c>
      <c r="B1820" s="5">
        <f>TITRES_STAT!C1823</f>
        <v>0.72</v>
      </c>
      <c r="C1820" s="5">
        <f>TITRES_STAT!D1823</f>
        <v>0.72</v>
      </c>
      <c r="D1820" s="5">
        <f>TITRES_STAT!E1823</f>
        <v>251874</v>
      </c>
      <c r="E1820" s="2">
        <f t="shared" si="112"/>
        <v>11717762</v>
      </c>
      <c r="F1820" s="5" t="str">
        <f t="shared" si="115"/>
        <v>BULLISH</v>
      </c>
      <c r="G1820" s="5" t="str">
        <f t="shared" si="114"/>
        <v>STRONG</v>
      </c>
      <c r="H1820" s="5" t="str">
        <f t="shared" si="113"/>
        <v>CONFIRMED BULLISH</v>
      </c>
    </row>
    <row r="1821" spans="1:8" ht="13.5" x14ac:dyDescent="0.25">
      <c r="A1821" s="3">
        <f>TITRES_STAT!B1824</f>
        <v>44956</v>
      </c>
      <c r="B1821" s="5">
        <f>TITRES_STAT!C1824</f>
        <v>0.7</v>
      </c>
      <c r="C1821" s="5">
        <f>TITRES_STAT!D1824</f>
        <v>0.7</v>
      </c>
      <c r="D1821" s="5">
        <f>TITRES_STAT!E1824</f>
        <v>19277</v>
      </c>
      <c r="E1821" s="2">
        <f t="shared" si="112"/>
        <v>11698485</v>
      </c>
      <c r="F1821" s="5" t="str">
        <f t="shared" si="115"/>
        <v>BULLISH</v>
      </c>
      <c r="G1821" s="5" t="str">
        <f t="shared" si="114"/>
        <v>STRONG</v>
      </c>
      <c r="H1821" s="5" t="str">
        <f t="shared" si="113"/>
        <v>CONFIRMED BULLISH</v>
      </c>
    </row>
    <row r="1822" spans="1:8" ht="13.5" x14ac:dyDescent="0.25">
      <c r="A1822" s="3">
        <f>TITRES_STAT!B1825</f>
        <v>44957</v>
      </c>
      <c r="B1822" s="5">
        <f>TITRES_STAT!C1825</f>
        <v>0.69</v>
      </c>
      <c r="C1822" s="5">
        <f>TITRES_STAT!D1825</f>
        <v>0.69</v>
      </c>
      <c r="D1822" s="5">
        <f>TITRES_STAT!E1825</f>
        <v>11610</v>
      </c>
      <c r="E1822" s="2">
        <f t="shared" si="112"/>
        <v>11686875</v>
      </c>
      <c r="F1822" s="5" t="str">
        <f t="shared" si="115"/>
        <v>BULLISH</v>
      </c>
      <c r="G1822" s="5" t="str">
        <f t="shared" si="114"/>
        <v>STRONG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0.67</v>
      </c>
      <c r="C1823" s="5">
        <f>TITRES_STAT!D1826</f>
        <v>0.67</v>
      </c>
      <c r="D1823" s="5">
        <f>TITRES_STAT!E1826</f>
        <v>6001</v>
      </c>
      <c r="E1823" s="2">
        <f t="shared" si="112"/>
        <v>11680874</v>
      </c>
      <c r="F1823" s="5" t="str">
        <f t="shared" si="115"/>
        <v>BULLISH</v>
      </c>
      <c r="G1823" s="5" t="str">
        <f t="shared" si="114"/>
        <v>STRONG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0.65</v>
      </c>
      <c r="C1824" s="5">
        <f>TITRES_STAT!D1827</f>
        <v>0.65</v>
      </c>
      <c r="D1824" s="5">
        <f>TITRES_STAT!E1827</f>
        <v>25224</v>
      </c>
      <c r="E1824" s="2">
        <f t="shared" si="112"/>
        <v>11655650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BULLISH DIVERGENCE</v>
      </c>
    </row>
    <row r="1825" spans="1:8" ht="13.5" x14ac:dyDescent="0.25">
      <c r="A1825" s="3">
        <f>TITRES_STAT!B1828</f>
        <v>44960</v>
      </c>
      <c r="B1825" s="5">
        <f>TITRES_STAT!C1828</f>
        <v>0.64</v>
      </c>
      <c r="C1825" s="5">
        <f>TITRES_STAT!D1828</f>
        <v>0.64</v>
      </c>
      <c r="D1825" s="5">
        <f>TITRES_STAT!E1828</f>
        <v>95420</v>
      </c>
      <c r="E1825" s="2">
        <f t="shared" si="112"/>
        <v>11560230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0.61</v>
      </c>
      <c r="C1826" s="5">
        <f>TITRES_STAT!D1829</f>
        <v>0.61</v>
      </c>
      <c r="D1826" s="5">
        <f>TITRES_STAT!E1829</f>
        <v>60276</v>
      </c>
      <c r="E1826" s="2">
        <f t="shared" si="112"/>
        <v>11499954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CONFIRMED BEARISH</v>
      </c>
    </row>
    <row r="1827" spans="1:8" ht="13.5" x14ac:dyDescent="0.25">
      <c r="A1827" s="3">
        <f>TITRES_STAT!B1830</f>
        <v>44964</v>
      </c>
      <c r="B1827" s="5">
        <f>TITRES_STAT!C1830</f>
        <v>0.64</v>
      </c>
      <c r="C1827" s="5">
        <f>TITRES_STAT!D1830</f>
        <v>0.64</v>
      </c>
      <c r="D1827" s="5">
        <f>TITRES_STAT!E1830</f>
        <v>59975</v>
      </c>
      <c r="E1827" s="2">
        <f t="shared" si="112"/>
        <v>11559929</v>
      </c>
      <c r="F1827" s="5" t="str">
        <f t="shared" si="115"/>
        <v>BEARISH</v>
      </c>
      <c r="G1827" s="5" t="str">
        <f t="shared" si="114"/>
        <v>NEUTRAL</v>
      </c>
      <c r="H1827" s="5" t="str">
        <f t="shared" si="113"/>
        <v>CONFIRMED BEARISH</v>
      </c>
    </row>
    <row r="1828" spans="1:8" ht="13.5" x14ac:dyDescent="0.25">
      <c r="A1828" s="3">
        <f>TITRES_STAT!B1831</f>
        <v>44965</v>
      </c>
      <c r="B1828" s="5">
        <f>TITRES_STAT!C1831</f>
        <v>0.64</v>
      </c>
      <c r="C1828" s="5">
        <f>TITRES_STAT!D1831</f>
        <v>0.64</v>
      </c>
      <c r="D1828" s="5">
        <f>TITRES_STAT!E1831</f>
        <v>58584</v>
      </c>
      <c r="E1828" s="2">
        <f t="shared" si="112"/>
        <v>11559929</v>
      </c>
      <c r="F1828" s="5" t="str">
        <f t="shared" si="115"/>
        <v>BEARISH</v>
      </c>
      <c r="G1828" s="5" t="str">
        <f t="shared" si="114"/>
        <v>NEUTRAL</v>
      </c>
      <c r="H1828" s="5" t="str">
        <f t="shared" si="113"/>
        <v>CONFIRMED BEARISH</v>
      </c>
    </row>
    <row r="1829" spans="1:8" ht="13.5" x14ac:dyDescent="0.25">
      <c r="A1829" s="3">
        <f>TITRES_STAT!B1832</f>
        <v>44966</v>
      </c>
      <c r="B1829" s="5">
        <f>TITRES_STAT!C1832</f>
        <v>0.64</v>
      </c>
      <c r="C1829" s="5">
        <f>TITRES_STAT!D1832</f>
        <v>0.64</v>
      </c>
      <c r="D1829" s="5">
        <f>TITRES_STAT!E1832</f>
        <v>10190</v>
      </c>
      <c r="E1829" s="2">
        <f t="shared" si="112"/>
        <v>11559929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CONFIRMED BEARISH</v>
      </c>
    </row>
    <row r="1830" spans="1:8" ht="13.5" x14ac:dyDescent="0.25">
      <c r="A1830" s="3">
        <f>TITRES_STAT!B1833</f>
        <v>44967</v>
      </c>
      <c r="B1830" s="5">
        <f>TITRES_STAT!C1833</f>
        <v>0.63</v>
      </c>
      <c r="C1830" s="5">
        <f>TITRES_STAT!D1833</f>
        <v>0.63</v>
      </c>
      <c r="D1830" s="5">
        <f>TITRES_STAT!E1833</f>
        <v>6862</v>
      </c>
      <c r="E1830" s="2">
        <f t="shared" si="112"/>
        <v>11553067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CONFIRMED BEARISH</v>
      </c>
    </row>
    <row r="1831" spans="1:8" ht="13.5" x14ac:dyDescent="0.25">
      <c r="A1831" s="3">
        <f>TITRES_STAT!B1834</f>
        <v>44970</v>
      </c>
      <c r="B1831" s="5">
        <f>TITRES_STAT!C1834</f>
        <v>0.62</v>
      </c>
      <c r="C1831" s="5">
        <f>TITRES_STAT!D1834</f>
        <v>0.62</v>
      </c>
      <c r="D1831" s="5">
        <f>TITRES_STAT!E1834</f>
        <v>27854</v>
      </c>
      <c r="E1831" s="2">
        <f t="shared" si="112"/>
        <v>11525213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44971</v>
      </c>
      <c r="B1832" s="5">
        <f>TITRES_STAT!C1835</f>
        <v>0.62</v>
      </c>
      <c r="C1832" s="5">
        <f>TITRES_STAT!D1835</f>
        <v>0.62</v>
      </c>
      <c r="D1832" s="5">
        <f>TITRES_STAT!E1835</f>
        <v>5975</v>
      </c>
      <c r="E1832" s="2">
        <f t="shared" si="112"/>
        <v>11525213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0.59</v>
      </c>
      <c r="C1833" s="5">
        <f>TITRES_STAT!D1836</f>
        <v>0.59</v>
      </c>
      <c r="D1833" s="5">
        <f>TITRES_STAT!E1836</f>
        <v>128683</v>
      </c>
      <c r="E1833" s="2">
        <f t="shared" si="112"/>
        <v>11396530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0.59</v>
      </c>
      <c r="C1834" s="5">
        <f>TITRES_STAT!D1837</f>
        <v>0.59</v>
      </c>
      <c r="D1834" s="5">
        <f>TITRES_STAT!E1837</f>
        <v>68947</v>
      </c>
      <c r="E1834" s="2">
        <f t="shared" si="112"/>
        <v>11396530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0.6</v>
      </c>
      <c r="C1835" s="5">
        <f>TITRES_STAT!D1838</f>
        <v>0.6</v>
      </c>
      <c r="D1835" s="5">
        <f>TITRES_STAT!E1838</f>
        <v>11827</v>
      </c>
      <c r="E1835" s="2">
        <f t="shared" si="112"/>
        <v>11408357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CONFIRMED BEARISH</v>
      </c>
    </row>
    <row r="1836" spans="1:8" ht="13.5" x14ac:dyDescent="0.25">
      <c r="A1836" s="3">
        <f>TITRES_STAT!B1839</f>
        <v>44977</v>
      </c>
      <c r="B1836" s="5">
        <f>TITRES_STAT!C1839</f>
        <v>0.59</v>
      </c>
      <c r="C1836" s="5">
        <f>TITRES_STAT!D1839</f>
        <v>0.59</v>
      </c>
      <c r="D1836" s="5">
        <f>TITRES_STAT!E1839</f>
        <v>36719</v>
      </c>
      <c r="E1836" s="2">
        <f t="shared" si="112"/>
        <v>11371638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0.59</v>
      </c>
      <c r="C1837" s="5">
        <f>TITRES_STAT!D1840</f>
        <v>0.59</v>
      </c>
      <c r="D1837" s="5">
        <f>TITRES_STAT!E1840</f>
        <v>3664</v>
      </c>
      <c r="E1837" s="2">
        <f t="shared" si="112"/>
        <v>11371638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0.62</v>
      </c>
      <c r="C1838" s="5">
        <f>TITRES_STAT!D1841</f>
        <v>0.62</v>
      </c>
      <c r="D1838" s="5">
        <f>TITRES_STAT!E1841</f>
        <v>27594</v>
      </c>
      <c r="E1838" s="2">
        <f t="shared" si="112"/>
        <v>11399232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CONFIRMED BULLISH</v>
      </c>
    </row>
    <row r="1839" spans="1:8" ht="13.5" x14ac:dyDescent="0.25">
      <c r="A1839" s="3">
        <f>TITRES_STAT!B1842</f>
        <v>44980</v>
      </c>
      <c r="B1839" s="5">
        <f>TITRES_STAT!C1842</f>
        <v>0.6</v>
      </c>
      <c r="C1839" s="5">
        <f>TITRES_STAT!D1842</f>
        <v>0.6</v>
      </c>
      <c r="D1839" s="5">
        <f>TITRES_STAT!E1842</f>
        <v>1128</v>
      </c>
      <c r="E1839" s="2">
        <f t="shared" si="112"/>
        <v>11398104</v>
      </c>
      <c r="F1839" s="5" t="str">
        <f t="shared" si="115"/>
        <v>BULLISH</v>
      </c>
      <c r="G1839" s="5" t="str">
        <f t="shared" si="114"/>
        <v>NEUTRAL</v>
      </c>
      <c r="H1839" s="5" t="str">
        <f t="shared" si="113"/>
        <v>CONFIRMED BULLISH</v>
      </c>
    </row>
    <row r="1840" spans="1:8" ht="13.5" x14ac:dyDescent="0.25">
      <c r="A1840" s="3">
        <f>TITRES_STAT!B1843</f>
        <v>44981</v>
      </c>
      <c r="B1840" s="5">
        <f>TITRES_STAT!C1843</f>
        <v>0.61</v>
      </c>
      <c r="C1840" s="5">
        <f>TITRES_STAT!D1843</f>
        <v>0.61</v>
      </c>
      <c r="D1840" s="5">
        <f>TITRES_STAT!E1843</f>
        <v>18200</v>
      </c>
      <c r="E1840" s="2">
        <f t="shared" si="112"/>
        <v>11416304</v>
      </c>
      <c r="F1840" s="5" t="str">
        <f t="shared" si="115"/>
        <v>BULLISH</v>
      </c>
      <c r="G1840" s="5" t="str">
        <f t="shared" si="114"/>
        <v>NEUTRAL</v>
      </c>
      <c r="H1840" s="5" t="str">
        <f t="shared" si="113"/>
        <v>CONFIRMED BULLISH</v>
      </c>
    </row>
    <row r="1841" spans="1:8" ht="13.5" x14ac:dyDescent="0.25">
      <c r="A1841" s="3">
        <f>TITRES_STAT!B1844</f>
        <v>44984</v>
      </c>
      <c r="B1841" s="5">
        <f>TITRES_STAT!C1844</f>
        <v>0.62</v>
      </c>
      <c r="C1841" s="5">
        <f>TITRES_STAT!D1844</f>
        <v>0.62</v>
      </c>
      <c r="D1841" s="5">
        <f>TITRES_STAT!E1844</f>
        <v>8326</v>
      </c>
      <c r="E1841" s="2">
        <f t="shared" si="112"/>
        <v>11424630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CONFIRMED BULLISH</v>
      </c>
    </row>
    <row r="1842" spans="1:8" ht="13.5" x14ac:dyDescent="0.25">
      <c r="A1842" s="3">
        <f>TITRES_STAT!B1845</f>
        <v>44985</v>
      </c>
      <c r="B1842" s="5">
        <f>TITRES_STAT!C1845</f>
        <v>0.65</v>
      </c>
      <c r="C1842" s="5">
        <f>TITRES_STAT!D1845</f>
        <v>0.65</v>
      </c>
      <c r="D1842" s="5">
        <f>TITRES_STAT!E1845</f>
        <v>102463</v>
      </c>
      <c r="E1842" s="2">
        <f t="shared" si="112"/>
        <v>11527093</v>
      </c>
      <c r="F1842" s="5" t="str">
        <f t="shared" si="115"/>
        <v>BULLISH</v>
      </c>
      <c r="G1842" s="5" t="str">
        <f t="shared" si="114"/>
        <v>NEUTRAL</v>
      </c>
      <c r="H1842" s="5" t="str">
        <f t="shared" si="113"/>
        <v>CONFIRMED BULLISH</v>
      </c>
    </row>
    <row r="1843" spans="1:8" ht="13.5" x14ac:dyDescent="0.25">
      <c r="A1843" s="3">
        <f>TITRES_STAT!B1846</f>
        <v>44986</v>
      </c>
      <c r="B1843" s="5">
        <f>TITRES_STAT!C1846</f>
        <v>0.66</v>
      </c>
      <c r="C1843" s="5">
        <f>TITRES_STAT!D1846</f>
        <v>0.66</v>
      </c>
      <c r="D1843" s="5">
        <f>TITRES_STAT!E1846</f>
        <v>25461</v>
      </c>
      <c r="E1843" s="2">
        <f t="shared" si="112"/>
        <v>11552554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CONFIRMED BULLISH</v>
      </c>
    </row>
    <row r="1844" spans="1:8" ht="13.5" x14ac:dyDescent="0.25">
      <c r="A1844" s="3">
        <f>TITRES_STAT!B1847</f>
        <v>44987</v>
      </c>
      <c r="B1844" s="5">
        <f>TITRES_STAT!C1847</f>
        <v>0.65</v>
      </c>
      <c r="C1844" s="5">
        <f>TITRES_STAT!D1847</f>
        <v>0.65</v>
      </c>
      <c r="D1844" s="5">
        <f>TITRES_STAT!E1847</f>
        <v>76617</v>
      </c>
      <c r="E1844" s="2">
        <f t="shared" si="112"/>
        <v>11475937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CONFIRMED BULLISH</v>
      </c>
    </row>
    <row r="1845" spans="1:8" ht="13.5" x14ac:dyDescent="0.25">
      <c r="A1845" s="3">
        <f>TITRES_STAT!B1848</f>
        <v>44988</v>
      </c>
      <c r="B1845" s="5">
        <f>TITRES_STAT!C1848</f>
        <v>0.66</v>
      </c>
      <c r="C1845" s="5">
        <f>TITRES_STAT!D1848</f>
        <v>0.66</v>
      </c>
      <c r="D1845" s="5">
        <f>TITRES_STAT!E1848</f>
        <v>9364</v>
      </c>
      <c r="E1845" s="2">
        <f t="shared" si="112"/>
        <v>11485301</v>
      </c>
      <c r="F1845" s="5" t="str">
        <f t="shared" si="115"/>
        <v>BULLISH</v>
      </c>
      <c r="G1845" s="5" t="str">
        <f t="shared" si="114"/>
        <v>NEUTRAL</v>
      </c>
      <c r="H1845" s="5" t="str">
        <f t="shared" si="113"/>
        <v>CONFIRMED BULLISH</v>
      </c>
    </row>
    <row r="1846" spans="1:8" ht="13.5" x14ac:dyDescent="0.25">
      <c r="A1846" s="3">
        <f>TITRES_STAT!B1849</f>
        <v>44991</v>
      </c>
      <c r="B1846" s="5">
        <f>TITRES_STAT!C1849</f>
        <v>0.65</v>
      </c>
      <c r="C1846" s="5">
        <f>TITRES_STAT!D1849</f>
        <v>0.65</v>
      </c>
      <c r="D1846" s="5">
        <f>TITRES_STAT!E1849</f>
        <v>25870</v>
      </c>
      <c r="E1846" s="2">
        <f t="shared" si="112"/>
        <v>11459431</v>
      </c>
      <c r="F1846" s="5" t="str">
        <f t="shared" si="115"/>
        <v>BULLISH</v>
      </c>
      <c r="G1846" s="5" t="str">
        <f t="shared" si="114"/>
        <v>NEUTRAL</v>
      </c>
      <c r="H1846" s="5" t="str">
        <f t="shared" si="113"/>
        <v>CONFIRMED BULLISH</v>
      </c>
    </row>
    <row r="1847" spans="1:8" ht="13.5" x14ac:dyDescent="0.25">
      <c r="A1847" s="3">
        <f>TITRES_STAT!B1850</f>
        <v>44992</v>
      </c>
      <c r="B1847" s="5">
        <f>TITRES_STAT!C1850</f>
        <v>0.64</v>
      </c>
      <c r="C1847" s="5">
        <f>TITRES_STAT!D1850</f>
        <v>0.64</v>
      </c>
      <c r="D1847" s="5">
        <f>TITRES_STAT!E1850</f>
        <v>1476</v>
      </c>
      <c r="E1847" s="2">
        <f t="shared" si="112"/>
        <v>11457955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0.66</v>
      </c>
      <c r="C1848" s="5">
        <f>TITRES_STAT!D1851</f>
        <v>0.66</v>
      </c>
      <c r="D1848" s="5">
        <f>TITRES_STAT!E1851</f>
        <v>25584</v>
      </c>
      <c r="E1848" s="2">
        <f t="shared" si="112"/>
        <v>11483539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0.66</v>
      </c>
      <c r="C1849" s="5">
        <f>TITRES_STAT!D1852</f>
        <v>0.66</v>
      </c>
      <c r="D1849" s="5">
        <f>TITRES_STAT!E1852</f>
        <v>67991</v>
      </c>
      <c r="E1849" s="2">
        <f t="shared" si="112"/>
        <v>11483539</v>
      </c>
      <c r="F1849" s="5" t="str">
        <f t="shared" si="115"/>
        <v>BULLISH</v>
      </c>
      <c r="G1849" s="5" t="str">
        <f t="shared" si="114"/>
        <v>NEUTRAL</v>
      </c>
      <c r="H1849" s="5" t="str">
        <f t="shared" si="113"/>
        <v>CONFIRMED BULLISH</v>
      </c>
    </row>
    <row r="1850" spans="1:8" ht="13.5" x14ac:dyDescent="0.25">
      <c r="A1850" s="3">
        <f>TITRES_STAT!B1853</f>
        <v>44995</v>
      </c>
      <c r="B1850" s="5">
        <f>TITRES_STAT!C1853</f>
        <v>0.66</v>
      </c>
      <c r="C1850" s="5">
        <f>TITRES_STAT!D1853</f>
        <v>0.66</v>
      </c>
      <c r="D1850" s="5">
        <f>TITRES_STAT!E1853</f>
        <v>12053</v>
      </c>
      <c r="E1850" s="2">
        <f t="shared" si="112"/>
        <v>11483539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44998</v>
      </c>
      <c r="B1851" s="5">
        <f>TITRES_STAT!C1854</f>
        <v>0.66</v>
      </c>
      <c r="C1851" s="5">
        <f>TITRES_STAT!D1854</f>
        <v>0.66</v>
      </c>
      <c r="D1851" s="5">
        <f>TITRES_STAT!E1854</f>
        <v>650</v>
      </c>
      <c r="E1851" s="2">
        <f t="shared" si="112"/>
        <v>11483539</v>
      </c>
      <c r="F1851" s="5" t="str">
        <f t="shared" si="115"/>
        <v>BULLISH</v>
      </c>
      <c r="G1851" s="5" t="str">
        <f t="shared" si="114"/>
        <v>NEUTRAL</v>
      </c>
      <c r="H1851" s="5" t="str">
        <f t="shared" si="113"/>
        <v>CONFIRMED BULLISH</v>
      </c>
    </row>
    <row r="1852" spans="1:8" ht="13.5" x14ac:dyDescent="0.25">
      <c r="A1852" s="3">
        <f>TITRES_STAT!B1855</f>
        <v>44999</v>
      </c>
      <c r="B1852" s="5">
        <f>TITRES_STAT!C1855</f>
        <v>0.65</v>
      </c>
      <c r="C1852" s="5">
        <f>TITRES_STAT!D1855</f>
        <v>0.65</v>
      </c>
      <c r="D1852" s="5">
        <f>TITRES_STAT!E1855</f>
        <v>9736</v>
      </c>
      <c r="E1852" s="2">
        <f t="shared" si="112"/>
        <v>11473803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45000</v>
      </c>
      <c r="B1853" s="5">
        <f>TITRES_STAT!C1856</f>
        <v>0.65</v>
      </c>
      <c r="C1853" s="5">
        <f>TITRES_STAT!D1856</f>
        <v>0.65</v>
      </c>
      <c r="D1853" s="5">
        <f>TITRES_STAT!E1856</f>
        <v>12032</v>
      </c>
      <c r="E1853" s="2">
        <f t="shared" si="112"/>
        <v>11473803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0.64</v>
      </c>
      <c r="C1854" s="5">
        <f>TITRES_STAT!D1857</f>
        <v>0.64</v>
      </c>
      <c r="D1854" s="5">
        <f>TITRES_STAT!E1857</f>
        <v>5202</v>
      </c>
      <c r="E1854" s="2">
        <f t="shared" si="112"/>
        <v>11468601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0.63</v>
      </c>
      <c r="C1855" s="5">
        <f>TITRES_STAT!D1858</f>
        <v>0.63</v>
      </c>
      <c r="D1855" s="5">
        <f>TITRES_STAT!E1858</f>
        <v>32615</v>
      </c>
      <c r="E1855" s="2">
        <f t="shared" si="112"/>
        <v>11435986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0.62</v>
      </c>
      <c r="C1856" s="5">
        <f>TITRES_STAT!D1859</f>
        <v>0.62</v>
      </c>
      <c r="D1856" s="5">
        <f>TITRES_STAT!E1859</f>
        <v>4704</v>
      </c>
      <c r="E1856" s="2">
        <f t="shared" si="112"/>
        <v>11431282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0.62</v>
      </c>
      <c r="C1857" s="5">
        <f>TITRES_STAT!D1860</f>
        <v>0.62</v>
      </c>
      <c r="D1857" s="5">
        <f>TITRES_STAT!E1860</f>
        <v>9381</v>
      </c>
      <c r="E1857" s="2">
        <f t="shared" si="112"/>
        <v>11431282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0.62</v>
      </c>
      <c r="C1858" s="5">
        <f>TITRES_STAT!D1861</f>
        <v>0.62</v>
      </c>
      <c r="D1858" s="5">
        <f>TITRES_STAT!E1861</f>
        <v>207044</v>
      </c>
      <c r="E1858" s="2">
        <f t="shared" si="112"/>
        <v>11431282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0.62</v>
      </c>
      <c r="C1859" s="5">
        <f>TITRES_STAT!D1862</f>
        <v>0.62</v>
      </c>
      <c r="D1859" s="5">
        <f>TITRES_STAT!E1862</f>
        <v>10</v>
      </c>
      <c r="E1859" s="2">
        <f t="shared" si="112"/>
        <v>11431282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CONFIRMED BEARISH</v>
      </c>
    </row>
    <row r="1860" spans="1:8" ht="13.5" x14ac:dyDescent="0.25">
      <c r="A1860" s="3">
        <f>TITRES_STAT!B1863</f>
        <v>45012</v>
      </c>
      <c r="B1860" s="5">
        <f>TITRES_STAT!C1863</f>
        <v>0.61</v>
      </c>
      <c r="C1860" s="5">
        <f>TITRES_STAT!D1863</f>
        <v>0.61</v>
      </c>
      <c r="D1860" s="5">
        <f>TITRES_STAT!E1863</f>
        <v>12447</v>
      </c>
      <c r="E1860" s="2">
        <f t="shared" ref="E1860:E1923" si="116">IF(B1860&gt;B1859, E1859+D1860, IF(B1860&lt;B1859, E1859-D1860, E1859))</f>
        <v>11418835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45013</v>
      </c>
      <c r="B1861" s="5">
        <f>TITRES_STAT!C1864</f>
        <v>0.61</v>
      </c>
      <c r="C1861" s="5">
        <f>TITRES_STAT!D1864</f>
        <v>0.61</v>
      </c>
      <c r="D1861" s="5">
        <f>TITRES_STAT!E1864</f>
        <v>0</v>
      </c>
      <c r="E1861" s="2">
        <f t="shared" si="116"/>
        <v>11418835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45014</v>
      </c>
      <c r="B1862" s="5">
        <f>TITRES_STAT!C1865</f>
        <v>0.59</v>
      </c>
      <c r="C1862" s="5">
        <f>TITRES_STAT!D1865</f>
        <v>0.59</v>
      </c>
      <c r="D1862" s="5">
        <f>TITRES_STAT!E1865</f>
        <v>15452</v>
      </c>
      <c r="E1862" s="2">
        <f t="shared" si="116"/>
        <v>11403383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45015</v>
      </c>
      <c r="B1863" s="5">
        <f>TITRES_STAT!C1866</f>
        <v>0.6</v>
      </c>
      <c r="C1863" s="5">
        <f>TITRES_STAT!D1866</f>
        <v>0.6</v>
      </c>
      <c r="D1863" s="5">
        <f>TITRES_STAT!E1866</f>
        <v>12500</v>
      </c>
      <c r="E1863" s="2">
        <f t="shared" si="116"/>
        <v>11415883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45016</v>
      </c>
      <c r="B1864" s="5">
        <f>TITRES_STAT!C1867</f>
        <v>0.6</v>
      </c>
      <c r="C1864" s="5">
        <f>TITRES_STAT!D1867</f>
        <v>0.6</v>
      </c>
      <c r="D1864" s="5">
        <f>TITRES_STAT!E1867</f>
        <v>10</v>
      </c>
      <c r="E1864" s="2">
        <f t="shared" si="116"/>
        <v>11415883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0.59</v>
      </c>
      <c r="C1865" s="5">
        <f>TITRES_STAT!D1868</f>
        <v>0.59</v>
      </c>
      <c r="D1865" s="5">
        <f>TITRES_STAT!E1868</f>
        <v>9229</v>
      </c>
      <c r="E1865" s="2">
        <f t="shared" si="116"/>
        <v>11406654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CONFIRMED BEARISH</v>
      </c>
    </row>
    <row r="1866" spans="1:8" ht="13.5" x14ac:dyDescent="0.25">
      <c r="A1866" s="3">
        <f>TITRES_STAT!B1869</f>
        <v>45020</v>
      </c>
      <c r="B1866" s="5">
        <f>TITRES_STAT!C1869</f>
        <v>0.6</v>
      </c>
      <c r="C1866" s="5">
        <f>TITRES_STAT!D1869</f>
        <v>0.6</v>
      </c>
      <c r="D1866" s="5">
        <f>TITRES_STAT!E1869</f>
        <v>10</v>
      </c>
      <c r="E1866" s="2">
        <f t="shared" si="116"/>
        <v>11406664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CONFIRMED BEARISH</v>
      </c>
    </row>
    <row r="1867" spans="1:8" ht="13.5" x14ac:dyDescent="0.25">
      <c r="A1867" s="3">
        <f>TITRES_STAT!B1870</f>
        <v>45021</v>
      </c>
      <c r="B1867" s="5">
        <f>TITRES_STAT!C1870</f>
        <v>0.6</v>
      </c>
      <c r="C1867" s="5">
        <f>TITRES_STAT!D1870</f>
        <v>0.6</v>
      </c>
      <c r="D1867" s="5">
        <f>TITRES_STAT!E1870</f>
        <v>9657</v>
      </c>
      <c r="E1867" s="2">
        <f t="shared" si="116"/>
        <v>11406664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0.56999999999999995</v>
      </c>
      <c r="C1868" s="5">
        <f>TITRES_STAT!D1871</f>
        <v>0.56999999999999995</v>
      </c>
      <c r="D1868" s="5">
        <f>TITRES_STAT!E1871</f>
        <v>2000</v>
      </c>
      <c r="E1868" s="2">
        <f t="shared" si="116"/>
        <v>11404664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45023</v>
      </c>
      <c r="B1869" s="5">
        <f>TITRES_STAT!C1872</f>
        <v>0.6</v>
      </c>
      <c r="C1869" s="5">
        <f>TITRES_STAT!D1872</f>
        <v>0.6</v>
      </c>
      <c r="D1869" s="5">
        <f>TITRES_STAT!E1872</f>
        <v>59417</v>
      </c>
      <c r="E1869" s="2">
        <f t="shared" si="116"/>
        <v>11464081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45026</v>
      </c>
      <c r="B1870" s="5">
        <f>TITRES_STAT!C1873</f>
        <v>0.59</v>
      </c>
      <c r="C1870" s="5">
        <f>TITRES_STAT!D1873</f>
        <v>0.59</v>
      </c>
      <c r="D1870" s="5">
        <f>TITRES_STAT!E1873</f>
        <v>80</v>
      </c>
      <c r="E1870" s="2">
        <f t="shared" si="116"/>
        <v>11464001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0.6</v>
      </c>
      <c r="C1871" s="5">
        <f>TITRES_STAT!D1874</f>
        <v>0.6</v>
      </c>
      <c r="D1871" s="5">
        <f>TITRES_STAT!E1874</f>
        <v>7473</v>
      </c>
      <c r="E1871" s="2">
        <f t="shared" si="116"/>
        <v>11471474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0.57999999999999996</v>
      </c>
      <c r="C1872" s="5">
        <f>TITRES_STAT!D1875</f>
        <v>0.57999999999999996</v>
      </c>
      <c r="D1872" s="5">
        <f>TITRES_STAT!E1875</f>
        <v>8070</v>
      </c>
      <c r="E1872" s="2">
        <f t="shared" si="116"/>
        <v>11463404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BULLISH DIVERGENCE</v>
      </c>
    </row>
    <row r="1873" spans="1:8" ht="13.5" x14ac:dyDescent="0.25">
      <c r="A1873" s="3">
        <f>TITRES_STAT!B1876</f>
        <v>45029</v>
      </c>
      <c r="B1873" s="5">
        <f>TITRES_STAT!C1876</f>
        <v>0.59</v>
      </c>
      <c r="C1873" s="5">
        <f>TITRES_STAT!D1876</f>
        <v>0.59</v>
      </c>
      <c r="D1873" s="5">
        <f>TITRES_STAT!E1876</f>
        <v>17200</v>
      </c>
      <c r="E1873" s="2">
        <f t="shared" si="116"/>
        <v>11480604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45030</v>
      </c>
      <c r="B1874" s="5">
        <f>TITRES_STAT!C1877</f>
        <v>0.6</v>
      </c>
      <c r="C1874" s="5">
        <f>TITRES_STAT!D1877</f>
        <v>0.6</v>
      </c>
      <c r="D1874" s="5">
        <f>TITRES_STAT!E1877</f>
        <v>7477</v>
      </c>
      <c r="E1874" s="2">
        <f t="shared" si="116"/>
        <v>11488081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NEUTRAL</v>
      </c>
    </row>
    <row r="1875" spans="1:8" ht="13.5" x14ac:dyDescent="0.25">
      <c r="A1875" s="3">
        <f>TITRES_STAT!B1878</f>
        <v>45033</v>
      </c>
      <c r="B1875" s="5">
        <f>TITRES_STAT!C1878</f>
        <v>0.6</v>
      </c>
      <c r="C1875" s="5">
        <f>TITRES_STAT!D1878</f>
        <v>0.6</v>
      </c>
      <c r="D1875" s="5">
        <f>TITRES_STAT!E1878</f>
        <v>31715</v>
      </c>
      <c r="E1875" s="2">
        <f t="shared" si="116"/>
        <v>11488081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CONFIRMED BULLISH</v>
      </c>
    </row>
    <row r="1876" spans="1:8" ht="13.5" x14ac:dyDescent="0.25">
      <c r="A1876" s="3">
        <f>TITRES_STAT!B1879</f>
        <v>45034</v>
      </c>
      <c r="B1876" s="5">
        <f>TITRES_STAT!C1879</f>
        <v>0.57999999999999996</v>
      </c>
      <c r="C1876" s="5">
        <f>TITRES_STAT!D1879</f>
        <v>0.57999999999999996</v>
      </c>
      <c r="D1876" s="5">
        <f>TITRES_STAT!E1879</f>
        <v>13918</v>
      </c>
      <c r="E1876" s="2">
        <f t="shared" si="116"/>
        <v>11474163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BULLISH DIVERGENCE</v>
      </c>
    </row>
    <row r="1877" spans="1:8" ht="13.5" x14ac:dyDescent="0.25">
      <c r="A1877" s="3">
        <f>TITRES_STAT!B1880</f>
        <v>45035</v>
      </c>
      <c r="B1877" s="5">
        <f>TITRES_STAT!C1880</f>
        <v>0.56000000000000005</v>
      </c>
      <c r="C1877" s="5">
        <f>TITRES_STAT!D1880</f>
        <v>0.56000000000000005</v>
      </c>
      <c r="D1877" s="5">
        <f>TITRES_STAT!E1880</f>
        <v>67311</v>
      </c>
      <c r="E1877" s="2">
        <f t="shared" si="116"/>
        <v>11406852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0.59</v>
      </c>
      <c r="C1878" s="5">
        <f>TITRES_STAT!D1881</f>
        <v>0.59</v>
      </c>
      <c r="D1878" s="5">
        <f>TITRES_STAT!E1881</f>
        <v>15719</v>
      </c>
      <c r="E1878" s="2">
        <f t="shared" si="116"/>
        <v>11422571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45040</v>
      </c>
      <c r="B1879" s="5">
        <f>TITRES_STAT!C1882</f>
        <v>0.57999999999999996</v>
      </c>
      <c r="C1879" s="5">
        <f>TITRES_STAT!D1882</f>
        <v>0.57999999999999996</v>
      </c>
      <c r="D1879" s="5">
        <f>TITRES_STAT!E1882</f>
        <v>2825</v>
      </c>
      <c r="E1879" s="2">
        <f t="shared" si="116"/>
        <v>11419746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CONFIRMED BEARISH</v>
      </c>
    </row>
    <row r="1880" spans="1:8" ht="13.5" x14ac:dyDescent="0.25">
      <c r="A1880" s="3">
        <f>TITRES_STAT!B1883</f>
        <v>45041</v>
      </c>
      <c r="B1880" s="5">
        <f>TITRES_STAT!C1883</f>
        <v>0.56000000000000005</v>
      </c>
      <c r="C1880" s="5">
        <f>TITRES_STAT!D1883</f>
        <v>0.56000000000000005</v>
      </c>
      <c r="D1880" s="5">
        <f>TITRES_STAT!E1883</f>
        <v>33990</v>
      </c>
      <c r="E1880" s="2">
        <f t="shared" si="116"/>
        <v>11385756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0.54</v>
      </c>
      <c r="C1881" s="5">
        <f>TITRES_STAT!D1884</f>
        <v>0.54</v>
      </c>
      <c r="D1881" s="5">
        <f>TITRES_STAT!E1884</f>
        <v>127293</v>
      </c>
      <c r="E1881" s="2">
        <f t="shared" si="116"/>
        <v>11258463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CONFIRMED BEARISH</v>
      </c>
    </row>
    <row r="1882" spans="1:8" ht="13.5" x14ac:dyDescent="0.25">
      <c r="A1882" s="3">
        <f>TITRES_STAT!B1885</f>
        <v>45043</v>
      </c>
      <c r="B1882" s="5">
        <f>TITRES_STAT!C1885</f>
        <v>0.55000000000000004</v>
      </c>
      <c r="C1882" s="5">
        <f>TITRES_STAT!D1885</f>
        <v>0.55000000000000004</v>
      </c>
      <c r="D1882" s="5">
        <f>TITRES_STAT!E1885</f>
        <v>5967</v>
      </c>
      <c r="E1882" s="2">
        <f t="shared" si="116"/>
        <v>11264430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CONFIRMED BEARISH</v>
      </c>
    </row>
    <row r="1883" spans="1:8" ht="13.5" x14ac:dyDescent="0.25">
      <c r="A1883" s="3">
        <f>TITRES_STAT!B1886</f>
        <v>45044</v>
      </c>
      <c r="B1883" s="5">
        <f>TITRES_STAT!C1886</f>
        <v>0.55000000000000004</v>
      </c>
      <c r="C1883" s="5">
        <f>TITRES_STAT!D1886</f>
        <v>0.55000000000000004</v>
      </c>
      <c r="D1883" s="5">
        <f>TITRES_STAT!E1886</f>
        <v>2411</v>
      </c>
      <c r="E1883" s="2">
        <f t="shared" si="116"/>
        <v>11264430</v>
      </c>
      <c r="F1883" s="5" t="str">
        <f t="shared" si="119"/>
        <v>BEARISH</v>
      </c>
      <c r="G1883" s="5" t="str">
        <f t="shared" si="118"/>
        <v>NEUTRAL</v>
      </c>
      <c r="H1883" s="5" t="str">
        <f t="shared" si="117"/>
        <v>CONFIRMED BEARISH</v>
      </c>
    </row>
    <row r="1884" spans="1:8" ht="13.5" x14ac:dyDescent="0.25">
      <c r="A1884" s="3">
        <f>TITRES_STAT!B1887</f>
        <v>45048</v>
      </c>
      <c r="B1884" s="5">
        <f>TITRES_STAT!C1887</f>
        <v>0.56999999999999995</v>
      </c>
      <c r="C1884" s="5">
        <f>TITRES_STAT!D1887</f>
        <v>0.56999999999999995</v>
      </c>
      <c r="D1884" s="5">
        <f>TITRES_STAT!E1887</f>
        <v>10114</v>
      </c>
      <c r="E1884" s="2">
        <f t="shared" si="116"/>
        <v>11274544</v>
      </c>
      <c r="F1884" s="5" t="str">
        <f t="shared" si="119"/>
        <v>BEARISH</v>
      </c>
      <c r="G1884" s="5" t="str">
        <f t="shared" si="118"/>
        <v>NEUTRAL</v>
      </c>
      <c r="H1884" s="5" t="str">
        <f t="shared" si="117"/>
        <v>CONFIRMED BEARISH</v>
      </c>
    </row>
    <row r="1885" spans="1:8" ht="13.5" x14ac:dyDescent="0.25">
      <c r="A1885" s="3">
        <f>TITRES_STAT!B1888</f>
        <v>45049</v>
      </c>
      <c r="B1885" s="5">
        <f>TITRES_STAT!C1888</f>
        <v>0.56999999999999995</v>
      </c>
      <c r="C1885" s="5">
        <f>TITRES_STAT!D1888</f>
        <v>0.56999999999999995</v>
      </c>
      <c r="D1885" s="5">
        <f>TITRES_STAT!E1888</f>
        <v>6497</v>
      </c>
      <c r="E1885" s="2">
        <f t="shared" si="116"/>
        <v>11274544</v>
      </c>
      <c r="F1885" s="5" t="str">
        <f t="shared" si="119"/>
        <v>BEARISH</v>
      </c>
      <c r="G1885" s="5" t="str">
        <f t="shared" si="118"/>
        <v>NEUTRAL</v>
      </c>
      <c r="H1885" s="5" t="str">
        <f t="shared" si="117"/>
        <v>BEARISH DIVERGENCE</v>
      </c>
    </row>
    <row r="1886" spans="1:8" ht="13.5" x14ac:dyDescent="0.25">
      <c r="A1886" s="3">
        <f>TITRES_STAT!B1889</f>
        <v>45050</v>
      </c>
      <c r="B1886" s="5">
        <f>TITRES_STAT!C1889</f>
        <v>0.56999999999999995</v>
      </c>
      <c r="C1886" s="5">
        <f>TITRES_STAT!D1889</f>
        <v>0.56999999999999995</v>
      </c>
      <c r="D1886" s="5">
        <f>TITRES_STAT!E1889</f>
        <v>12372</v>
      </c>
      <c r="E1886" s="2">
        <f t="shared" si="116"/>
        <v>11274544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0.57999999999999996</v>
      </c>
      <c r="C1887" s="5">
        <f>TITRES_STAT!D1890</f>
        <v>0.57999999999999996</v>
      </c>
      <c r="D1887" s="5">
        <f>TITRES_STAT!E1890</f>
        <v>10</v>
      </c>
      <c r="E1887" s="2">
        <f t="shared" si="116"/>
        <v>11274554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45054</v>
      </c>
      <c r="B1888" s="5">
        <f>TITRES_STAT!C1891</f>
        <v>0.57999999999999996</v>
      </c>
      <c r="C1888" s="5">
        <f>TITRES_STAT!D1891</f>
        <v>0.57999999999999996</v>
      </c>
      <c r="D1888" s="5">
        <f>TITRES_STAT!E1891</f>
        <v>860</v>
      </c>
      <c r="E1888" s="2">
        <f t="shared" si="116"/>
        <v>11274554</v>
      </c>
      <c r="F1888" s="5" t="str">
        <f t="shared" si="119"/>
        <v>BULLISH</v>
      </c>
      <c r="G1888" s="5" t="str">
        <f t="shared" si="118"/>
        <v>NEUTRAL</v>
      </c>
      <c r="H1888" s="5" t="str">
        <f t="shared" si="117"/>
        <v>CONFIRMED BULLISH</v>
      </c>
    </row>
    <row r="1889" spans="1:8" ht="13.5" x14ac:dyDescent="0.25">
      <c r="A1889" s="3">
        <f>TITRES_STAT!B1892</f>
        <v>45055</v>
      </c>
      <c r="B1889" s="5">
        <f>TITRES_STAT!C1892</f>
        <v>0.56000000000000005</v>
      </c>
      <c r="C1889" s="5">
        <f>TITRES_STAT!D1892</f>
        <v>0.56000000000000005</v>
      </c>
      <c r="D1889" s="5">
        <f>TITRES_STAT!E1892</f>
        <v>12715</v>
      </c>
      <c r="E1889" s="2">
        <f t="shared" si="116"/>
        <v>11261839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0.56000000000000005</v>
      </c>
      <c r="C1890" s="5">
        <f>TITRES_STAT!D1893</f>
        <v>0.56000000000000005</v>
      </c>
      <c r="D1890" s="5">
        <f>TITRES_STAT!E1893</f>
        <v>3822</v>
      </c>
      <c r="E1890" s="2">
        <f t="shared" si="116"/>
        <v>11261839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0.56000000000000005</v>
      </c>
      <c r="C1891" s="5">
        <f>TITRES_STAT!D1894</f>
        <v>0.56000000000000005</v>
      </c>
      <c r="D1891" s="5">
        <f>TITRES_STAT!E1894</f>
        <v>1353</v>
      </c>
      <c r="E1891" s="2">
        <f t="shared" si="116"/>
        <v>11261839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0.54</v>
      </c>
      <c r="C1892" s="5">
        <f>TITRES_STAT!D1895</f>
        <v>0.54</v>
      </c>
      <c r="D1892" s="5">
        <f>TITRES_STAT!E1895</f>
        <v>10790</v>
      </c>
      <c r="E1892" s="2">
        <f t="shared" si="116"/>
        <v>11251049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0.53</v>
      </c>
      <c r="C1893" s="5">
        <f>TITRES_STAT!D1896</f>
        <v>0.53</v>
      </c>
      <c r="D1893" s="5">
        <f>TITRES_STAT!E1896</f>
        <v>4014</v>
      </c>
      <c r="E1893" s="2">
        <f t="shared" si="116"/>
        <v>11247035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0.52</v>
      </c>
      <c r="C1894" s="5">
        <f>TITRES_STAT!D1897</f>
        <v>0.52</v>
      </c>
      <c r="D1894" s="5">
        <f>TITRES_STAT!E1897</f>
        <v>53058</v>
      </c>
      <c r="E1894" s="2">
        <f t="shared" si="116"/>
        <v>11193977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0.54</v>
      </c>
      <c r="C1895" s="5">
        <f>TITRES_STAT!D1898</f>
        <v>0.54</v>
      </c>
      <c r="D1895" s="5">
        <f>TITRES_STAT!E1898</f>
        <v>19486</v>
      </c>
      <c r="E1895" s="2">
        <f t="shared" si="116"/>
        <v>11213463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0.53</v>
      </c>
      <c r="C1896" s="5">
        <f>TITRES_STAT!D1899</f>
        <v>0.53</v>
      </c>
      <c r="D1896" s="5">
        <f>TITRES_STAT!E1899</f>
        <v>1526</v>
      </c>
      <c r="E1896" s="2">
        <f t="shared" si="116"/>
        <v>11211937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0.55000000000000004</v>
      </c>
      <c r="C1897" s="5">
        <f>TITRES_STAT!D1900</f>
        <v>0.55000000000000004</v>
      </c>
      <c r="D1897" s="5">
        <f>TITRES_STAT!E1900</f>
        <v>84496</v>
      </c>
      <c r="E1897" s="2">
        <f t="shared" si="116"/>
        <v>11296433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45068</v>
      </c>
      <c r="B1898" s="5">
        <f>TITRES_STAT!C1901</f>
        <v>0.56000000000000005</v>
      </c>
      <c r="C1898" s="5">
        <f>TITRES_STAT!D1901</f>
        <v>0.56000000000000005</v>
      </c>
      <c r="D1898" s="5">
        <f>TITRES_STAT!E1901</f>
        <v>25561</v>
      </c>
      <c r="E1898" s="2">
        <f t="shared" si="116"/>
        <v>11321994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0.59</v>
      </c>
      <c r="C1899" s="5">
        <f>TITRES_STAT!D1902</f>
        <v>0.59</v>
      </c>
      <c r="D1899" s="5">
        <f>TITRES_STAT!E1902</f>
        <v>33966</v>
      </c>
      <c r="E1899" s="2">
        <f t="shared" si="116"/>
        <v>11355960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0.56999999999999995</v>
      </c>
      <c r="C1900" s="5">
        <f>TITRES_STAT!D1903</f>
        <v>0.56999999999999995</v>
      </c>
      <c r="D1900" s="5">
        <f>TITRES_STAT!E1903</f>
        <v>28697</v>
      </c>
      <c r="E1900" s="2">
        <f t="shared" si="116"/>
        <v>11327263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0.56999999999999995</v>
      </c>
      <c r="C1901" s="5">
        <f>TITRES_STAT!D1904</f>
        <v>0.56999999999999995</v>
      </c>
      <c r="D1901" s="5">
        <f>TITRES_STAT!E1904</f>
        <v>2770</v>
      </c>
      <c r="E1901" s="2">
        <f t="shared" si="116"/>
        <v>11327263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0.57999999999999996</v>
      </c>
      <c r="C1902" s="5">
        <f>TITRES_STAT!D1905</f>
        <v>0.57999999999999996</v>
      </c>
      <c r="D1902" s="5">
        <f>TITRES_STAT!E1905</f>
        <v>21014</v>
      </c>
      <c r="E1902" s="2">
        <f t="shared" si="116"/>
        <v>11348277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0.61</v>
      </c>
      <c r="C1903" s="5">
        <f>TITRES_STAT!D1906</f>
        <v>0.61</v>
      </c>
      <c r="D1903" s="5">
        <f>TITRES_STAT!E1906</f>
        <v>62902</v>
      </c>
      <c r="E1903" s="2">
        <f t="shared" si="116"/>
        <v>11411179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0.6</v>
      </c>
      <c r="C1904" s="5">
        <f>TITRES_STAT!D1907</f>
        <v>0.6</v>
      </c>
      <c r="D1904" s="5">
        <f>TITRES_STAT!E1907</f>
        <v>37254</v>
      </c>
      <c r="E1904" s="2">
        <f t="shared" si="116"/>
        <v>11373925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0.6</v>
      </c>
      <c r="C1905" s="5">
        <f>TITRES_STAT!D1908</f>
        <v>0.6</v>
      </c>
      <c r="D1905" s="5">
        <f>TITRES_STAT!E1908</f>
        <v>7411</v>
      </c>
      <c r="E1905" s="2">
        <f t="shared" si="116"/>
        <v>11373925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0.6</v>
      </c>
      <c r="C1906" s="5">
        <f>TITRES_STAT!D1909</f>
        <v>0.6</v>
      </c>
      <c r="D1906" s="5">
        <f>TITRES_STAT!E1909</f>
        <v>33850</v>
      </c>
      <c r="E1906" s="2">
        <f t="shared" si="116"/>
        <v>11373925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45079</v>
      </c>
      <c r="B1907" s="5">
        <f>TITRES_STAT!C1910</f>
        <v>0.6</v>
      </c>
      <c r="C1907" s="5">
        <f>TITRES_STAT!D1910</f>
        <v>0.6</v>
      </c>
      <c r="D1907" s="5">
        <f>TITRES_STAT!E1910</f>
        <v>5101</v>
      </c>
      <c r="E1907" s="2">
        <f t="shared" si="116"/>
        <v>11373925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0.61</v>
      </c>
      <c r="C1908" s="5">
        <f>TITRES_STAT!D1911</f>
        <v>0.61</v>
      </c>
      <c r="D1908" s="5">
        <f>TITRES_STAT!E1911</f>
        <v>90</v>
      </c>
      <c r="E1908" s="2">
        <f t="shared" si="116"/>
        <v>11374015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NEUTRAL</v>
      </c>
    </row>
    <row r="1909" spans="1:8" ht="13.5" x14ac:dyDescent="0.25">
      <c r="A1909" s="3">
        <f>TITRES_STAT!B1912</f>
        <v>45083</v>
      </c>
      <c r="B1909" s="5">
        <f>TITRES_STAT!C1912</f>
        <v>0.61</v>
      </c>
      <c r="C1909" s="5">
        <f>TITRES_STAT!D1912</f>
        <v>0.61</v>
      </c>
      <c r="D1909" s="5">
        <f>TITRES_STAT!E1912</f>
        <v>0</v>
      </c>
      <c r="E1909" s="2">
        <f t="shared" si="116"/>
        <v>11374015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0.57999999999999996</v>
      </c>
      <c r="C1910" s="5">
        <f>TITRES_STAT!D1913</f>
        <v>0.57999999999999996</v>
      </c>
      <c r="D1910" s="5">
        <f>TITRES_STAT!E1913</f>
        <v>10929</v>
      </c>
      <c r="E1910" s="2">
        <f t="shared" si="116"/>
        <v>11363086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CONFIRMED BEARISH</v>
      </c>
    </row>
    <row r="1911" spans="1:8" ht="13.5" x14ac:dyDescent="0.25">
      <c r="A1911" s="3">
        <f>TITRES_STAT!B1914</f>
        <v>45085</v>
      </c>
      <c r="B1911" s="5">
        <f>TITRES_STAT!C1914</f>
        <v>0.59</v>
      </c>
      <c r="C1911" s="5">
        <f>TITRES_STAT!D1914</f>
        <v>0.59</v>
      </c>
      <c r="D1911" s="5">
        <f>TITRES_STAT!E1914</f>
        <v>15565</v>
      </c>
      <c r="E1911" s="2">
        <f t="shared" si="116"/>
        <v>11378651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BULLISH DIVERGENCE</v>
      </c>
    </row>
    <row r="1912" spans="1:8" ht="13.5" x14ac:dyDescent="0.25">
      <c r="A1912" s="3">
        <f>TITRES_STAT!B1915</f>
        <v>45086</v>
      </c>
      <c r="B1912" s="5">
        <f>TITRES_STAT!C1915</f>
        <v>0.57999999999999996</v>
      </c>
      <c r="C1912" s="5">
        <f>TITRES_STAT!D1915</f>
        <v>0.57999999999999996</v>
      </c>
      <c r="D1912" s="5">
        <f>TITRES_STAT!E1915</f>
        <v>47454</v>
      </c>
      <c r="E1912" s="2">
        <f t="shared" si="116"/>
        <v>11331197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CONFIRMED BEARISH</v>
      </c>
    </row>
    <row r="1913" spans="1:8" ht="13.5" x14ac:dyDescent="0.25">
      <c r="A1913" s="3">
        <f>TITRES_STAT!B1916</f>
        <v>45089</v>
      </c>
      <c r="B1913" s="5">
        <f>TITRES_STAT!C1916</f>
        <v>0.61</v>
      </c>
      <c r="C1913" s="5">
        <f>TITRES_STAT!D1916</f>
        <v>0.61</v>
      </c>
      <c r="D1913" s="5">
        <f>TITRES_STAT!E1916</f>
        <v>484621</v>
      </c>
      <c r="E1913" s="2">
        <f t="shared" si="116"/>
        <v>11815818</v>
      </c>
      <c r="F1913" s="5" t="str">
        <f t="shared" si="119"/>
        <v>BULLISH</v>
      </c>
      <c r="G1913" s="5" t="str">
        <f t="shared" si="118"/>
        <v>STRONG</v>
      </c>
      <c r="H1913" s="5" t="str">
        <f t="shared" si="117"/>
        <v>NEUTRAL</v>
      </c>
    </row>
    <row r="1914" spans="1:8" ht="13.5" x14ac:dyDescent="0.25">
      <c r="A1914" s="3">
        <f>TITRES_STAT!B1917</f>
        <v>45090</v>
      </c>
      <c r="B1914" s="5">
        <f>TITRES_STAT!C1917</f>
        <v>0.62</v>
      </c>
      <c r="C1914" s="5">
        <f>TITRES_STAT!D1917</f>
        <v>0.62</v>
      </c>
      <c r="D1914" s="5">
        <f>TITRES_STAT!E1917</f>
        <v>470218</v>
      </c>
      <c r="E1914" s="2">
        <f t="shared" si="116"/>
        <v>12286036</v>
      </c>
      <c r="F1914" s="5" t="str">
        <f t="shared" si="119"/>
        <v>BULLISH</v>
      </c>
      <c r="G1914" s="5" t="str">
        <f t="shared" si="118"/>
        <v>STRONG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0.64</v>
      </c>
      <c r="C1915" s="5">
        <f>TITRES_STAT!D1918</f>
        <v>0.64</v>
      </c>
      <c r="D1915" s="5">
        <f>TITRES_STAT!E1918</f>
        <v>58529</v>
      </c>
      <c r="E1915" s="2">
        <f t="shared" si="116"/>
        <v>12344565</v>
      </c>
      <c r="F1915" s="5" t="str">
        <f t="shared" si="119"/>
        <v>BULLISH</v>
      </c>
      <c r="G1915" s="5" t="str">
        <f t="shared" si="118"/>
        <v>STRONG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0.61</v>
      </c>
      <c r="C1916" s="5">
        <f>TITRES_STAT!D1919</f>
        <v>0.61</v>
      </c>
      <c r="D1916" s="5">
        <f>TITRES_STAT!E1919</f>
        <v>34416</v>
      </c>
      <c r="E1916" s="2">
        <f t="shared" si="116"/>
        <v>12310149</v>
      </c>
      <c r="F1916" s="5" t="str">
        <f t="shared" si="119"/>
        <v>BULLISH</v>
      </c>
      <c r="G1916" s="5" t="str">
        <f t="shared" si="118"/>
        <v>STRONG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0.63</v>
      </c>
      <c r="C1917" s="5">
        <f>TITRES_STAT!D1920</f>
        <v>0.63</v>
      </c>
      <c r="D1917" s="5">
        <f>TITRES_STAT!E1920</f>
        <v>38415</v>
      </c>
      <c r="E1917" s="2">
        <f t="shared" si="116"/>
        <v>12348564</v>
      </c>
      <c r="F1917" s="5" t="str">
        <f t="shared" si="119"/>
        <v>BULLISH</v>
      </c>
      <c r="G1917" s="5" t="str">
        <f t="shared" si="118"/>
        <v>STRONG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0.64</v>
      </c>
      <c r="C1918" s="5">
        <f>TITRES_STAT!D1921</f>
        <v>0.64</v>
      </c>
      <c r="D1918" s="5">
        <f>TITRES_STAT!E1921</f>
        <v>51750</v>
      </c>
      <c r="E1918" s="2">
        <f t="shared" si="116"/>
        <v>12400314</v>
      </c>
      <c r="F1918" s="5" t="str">
        <f t="shared" si="119"/>
        <v>BULLISH</v>
      </c>
      <c r="G1918" s="5" t="str">
        <f t="shared" si="118"/>
        <v>STRONG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0.61</v>
      </c>
      <c r="C1919" s="5">
        <f>TITRES_STAT!D1922</f>
        <v>0.61</v>
      </c>
      <c r="D1919" s="5">
        <f>TITRES_STAT!E1922</f>
        <v>25408</v>
      </c>
      <c r="E1919" s="2">
        <f t="shared" si="116"/>
        <v>12374906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BULLISH DIVERGENCE</v>
      </c>
    </row>
    <row r="1920" spans="1:8" ht="13.5" x14ac:dyDescent="0.25">
      <c r="A1920" s="3">
        <f>TITRES_STAT!B1923</f>
        <v>45098</v>
      </c>
      <c r="B1920" s="5">
        <f>TITRES_STAT!C1923</f>
        <v>0.6</v>
      </c>
      <c r="C1920" s="5">
        <f>TITRES_STAT!D1923</f>
        <v>0.6</v>
      </c>
      <c r="D1920" s="5">
        <f>TITRES_STAT!E1923</f>
        <v>62234</v>
      </c>
      <c r="E1920" s="2">
        <f t="shared" si="116"/>
        <v>12312672</v>
      </c>
      <c r="F1920" s="5" t="str">
        <f t="shared" si="119"/>
        <v>BEARISH</v>
      </c>
      <c r="G1920" s="5" t="str">
        <f t="shared" si="118"/>
        <v>NEUTRAL</v>
      </c>
      <c r="H1920" s="5" t="str">
        <f t="shared" si="117"/>
        <v>CONFIRMED BEARISH</v>
      </c>
    </row>
    <row r="1921" spans="1:8" ht="13.5" x14ac:dyDescent="0.25">
      <c r="A1921" s="3">
        <f>TITRES_STAT!B1924</f>
        <v>45099</v>
      </c>
      <c r="B1921" s="5">
        <f>TITRES_STAT!C1924</f>
        <v>0.61</v>
      </c>
      <c r="C1921" s="5">
        <f>TITRES_STAT!D1924</f>
        <v>0.61</v>
      </c>
      <c r="D1921" s="5">
        <f>TITRES_STAT!E1924</f>
        <v>23155</v>
      </c>
      <c r="E1921" s="2">
        <f t="shared" si="116"/>
        <v>12335827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45100</v>
      </c>
      <c r="B1922" s="5">
        <f>TITRES_STAT!C1925</f>
        <v>0.6</v>
      </c>
      <c r="C1922" s="5">
        <f>TITRES_STAT!D1925</f>
        <v>0.6</v>
      </c>
      <c r="D1922" s="5">
        <f>TITRES_STAT!E1925</f>
        <v>11019</v>
      </c>
      <c r="E1922" s="2">
        <f t="shared" si="116"/>
        <v>12324808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CONFIRMED BEARISH</v>
      </c>
    </row>
    <row r="1923" spans="1:8" ht="13.5" x14ac:dyDescent="0.25">
      <c r="A1923" s="3">
        <f>TITRES_STAT!B1926</f>
        <v>45103</v>
      </c>
      <c r="B1923" s="5">
        <f>TITRES_STAT!C1926</f>
        <v>0.57999999999999996</v>
      </c>
      <c r="C1923" s="5">
        <f>TITRES_STAT!D1926</f>
        <v>0.57999999999999996</v>
      </c>
      <c r="D1923" s="5">
        <f>TITRES_STAT!E1926</f>
        <v>33461</v>
      </c>
      <c r="E1923" s="2">
        <f t="shared" si="116"/>
        <v>12291347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0.56999999999999995</v>
      </c>
      <c r="C1924" s="5">
        <f>TITRES_STAT!D1927</f>
        <v>0.56999999999999995</v>
      </c>
      <c r="D1924" s="5">
        <f>TITRES_STAT!E1927</f>
        <v>6366</v>
      </c>
      <c r="E1924" s="2">
        <f t="shared" ref="E1924:E1987" si="120">IF(B1924&gt;B1923, E1923+D1924, IF(B1924&lt;B1923, E1923-D1924, E1923))</f>
        <v>12284981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0.57999999999999996</v>
      </c>
      <c r="C1925" s="5">
        <f>TITRES_STAT!D1928</f>
        <v>0.57999999999999996</v>
      </c>
      <c r="D1925" s="5">
        <f>TITRES_STAT!E1928</f>
        <v>13964</v>
      </c>
      <c r="E1925" s="2">
        <f t="shared" si="120"/>
        <v>12298945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0.61</v>
      </c>
      <c r="C1926" s="5">
        <f>TITRES_STAT!D1929</f>
        <v>0.61</v>
      </c>
      <c r="D1926" s="5">
        <f>TITRES_STAT!E1929</f>
        <v>26940</v>
      </c>
      <c r="E1926" s="2">
        <f t="shared" si="120"/>
        <v>12325885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5">
        <f>TITRES_STAT!C1930</f>
        <v>0.61</v>
      </c>
      <c r="C1927" s="5">
        <f>TITRES_STAT!D1930</f>
        <v>0.61</v>
      </c>
      <c r="D1927" s="5">
        <f>TITRES_STAT!E1930</f>
        <v>960</v>
      </c>
      <c r="E1927" s="2">
        <f t="shared" si="120"/>
        <v>12325885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BULLISH</v>
      </c>
    </row>
    <row r="1928" spans="1:8" ht="13.5" x14ac:dyDescent="0.25">
      <c r="A1928" s="3">
        <f>TITRES_STAT!B1931</f>
        <v>45112</v>
      </c>
      <c r="B1928" s="5">
        <f>TITRES_STAT!C1931</f>
        <v>0.61</v>
      </c>
      <c r="C1928" s="5">
        <f>TITRES_STAT!D1931</f>
        <v>0.61</v>
      </c>
      <c r="D1928" s="5">
        <f>TITRES_STAT!E1931</f>
        <v>24350</v>
      </c>
      <c r="E1928" s="2">
        <f t="shared" si="120"/>
        <v>12325885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45113</v>
      </c>
      <c r="B1929" s="5">
        <f>TITRES_STAT!C1932</f>
        <v>0.57999999999999996</v>
      </c>
      <c r="C1929" s="5">
        <f>TITRES_STAT!D1932</f>
        <v>0.57999999999999996</v>
      </c>
      <c r="D1929" s="5">
        <f>TITRES_STAT!E1932</f>
        <v>6800</v>
      </c>
      <c r="E1929" s="2">
        <f t="shared" si="120"/>
        <v>12319085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45114</v>
      </c>
      <c r="B1930" s="5">
        <f>TITRES_STAT!C1933</f>
        <v>0.59</v>
      </c>
      <c r="C1930" s="5">
        <f>TITRES_STAT!D1933</f>
        <v>0.59</v>
      </c>
      <c r="D1930" s="5">
        <f>TITRES_STAT!E1933</f>
        <v>29997</v>
      </c>
      <c r="E1930" s="2">
        <f t="shared" si="120"/>
        <v>12349082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45117</v>
      </c>
      <c r="B1931" s="5">
        <f>TITRES_STAT!C1934</f>
        <v>0.6</v>
      </c>
      <c r="C1931" s="5">
        <f>TITRES_STAT!D1934</f>
        <v>0.6</v>
      </c>
      <c r="D1931" s="5">
        <f>TITRES_STAT!E1934</f>
        <v>10982</v>
      </c>
      <c r="E1931" s="2">
        <f t="shared" si="120"/>
        <v>12360064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BULLISH DIVERGENCE</v>
      </c>
    </row>
    <row r="1932" spans="1:8" ht="13.5" x14ac:dyDescent="0.25">
      <c r="A1932" s="3">
        <f>TITRES_STAT!B1935</f>
        <v>45118</v>
      </c>
      <c r="B1932" s="5">
        <f>TITRES_STAT!C1935</f>
        <v>0.56999999999999995</v>
      </c>
      <c r="C1932" s="5">
        <f>TITRES_STAT!D1935</f>
        <v>0.56999999999999995</v>
      </c>
      <c r="D1932" s="5">
        <f>TITRES_STAT!E1935</f>
        <v>51583</v>
      </c>
      <c r="E1932" s="2">
        <f t="shared" si="120"/>
        <v>12308481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0.59</v>
      </c>
      <c r="C1933" s="5">
        <f>TITRES_STAT!D1936</f>
        <v>0.59</v>
      </c>
      <c r="D1933" s="5">
        <f>TITRES_STAT!E1936</f>
        <v>2500</v>
      </c>
      <c r="E1933" s="2">
        <f t="shared" si="120"/>
        <v>12310981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45120</v>
      </c>
      <c r="B1934" s="5">
        <f>TITRES_STAT!C1937</f>
        <v>0.56000000000000005</v>
      </c>
      <c r="C1934" s="5">
        <f>TITRES_STAT!D1937</f>
        <v>0.56000000000000005</v>
      </c>
      <c r="D1934" s="5">
        <f>TITRES_STAT!E1937</f>
        <v>65601</v>
      </c>
      <c r="E1934" s="2">
        <f t="shared" si="120"/>
        <v>12245380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45121</v>
      </c>
      <c r="B1935" s="5">
        <f>TITRES_STAT!C1938</f>
        <v>0.59</v>
      </c>
      <c r="C1935" s="5">
        <f>TITRES_STAT!D1938</f>
        <v>0.59</v>
      </c>
      <c r="D1935" s="5">
        <f>TITRES_STAT!E1938</f>
        <v>7101</v>
      </c>
      <c r="E1935" s="2">
        <f t="shared" si="120"/>
        <v>12252481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0.57999999999999996</v>
      </c>
      <c r="C1936" s="5">
        <f>TITRES_STAT!D1939</f>
        <v>0.57999999999999996</v>
      </c>
      <c r="D1936" s="5">
        <f>TITRES_STAT!E1939</f>
        <v>17324</v>
      </c>
      <c r="E1936" s="2">
        <f t="shared" si="120"/>
        <v>12235157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0.56999999999999995</v>
      </c>
      <c r="C1937" s="5">
        <f>TITRES_STAT!D1940</f>
        <v>0.56999999999999995</v>
      </c>
      <c r="D1937" s="5">
        <f>TITRES_STAT!E1940</f>
        <v>53</v>
      </c>
      <c r="E1937" s="2">
        <f t="shared" si="120"/>
        <v>12235104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45127</v>
      </c>
      <c r="B1938" s="5">
        <f>TITRES_STAT!C1941</f>
        <v>0.54</v>
      </c>
      <c r="C1938" s="5">
        <f>TITRES_STAT!D1941</f>
        <v>0.54</v>
      </c>
      <c r="D1938" s="5">
        <f>TITRES_STAT!E1941</f>
        <v>34574</v>
      </c>
      <c r="E1938" s="2">
        <f t="shared" si="120"/>
        <v>12200530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CONFIRMED BEARISH</v>
      </c>
    </row>
    <row r="1939" spans="1:8" ht="13.5" x14ac:dyDescent="0.25">
      <c r="A1939" s="3">
        <f>TITRES_STAT!B1942</f>
        <v>45128</v>
      </c>
      <c r="B1939" s="5">
        <f>TITRES_STAT!C1942</f>
        <v>0.56999999999999995</v>
      </c>
      <c r="C1939" s="5">
        <f>TITRES_STAT!D1942</f>
        <v>0.56999999999999995</v>
      </c>
      <c r="D1939" s="5">
        <f>TITRES_STAT!E1942</f>
        <v>34876</v>
      </c>
      <c r="E1939" s="2">
        <f t="shared" si="120"/>
        <v>12235406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BEARISH DIVERGENCE</v>
      </c>
    </row>
    <row r="1940" spans="1:8" ht="13.5" x14ac:dyDescent="0.25">
      <c r="A1940" s="3">
        <f>TITRES_STAT!B1943</f>
        <v>45131</v>
      </c>
      <c r="B1940" s="5">
        <f>TITRES_STAT!C1943</f>
        <v>0.56999999999999995</v>
      </c>
      <c r="C1940" s="5">
        <f>TITRES_STAT!D1943</f>
        <v>0.56999999999999995</v>
      </c>
      <c r="D1940" s="5">
        <f>TITRES_STAT!E1943</f>
        <v>26685</v>
      </c>
      <c r="E1940" s="2">
        <f t="shared" si="120"/>
        <v>12235406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CONFIRMED BEARISH</v>
      </c>
    </row>
    <row r="1941" spans="1:8" ht="13.5" x14ac:dyDescent="0.25">
      <c r="A1941" s="3">
        <f>TITRES_STAT!B1944</f>
        <v>45133</v>
      </c>
      <c r="B1941" s="5">
        <f>TITRES_STAT!C1944</f>
        <v>0.54</v>
      </c>
      <c r="C1941" s="5">
        <f>TITRES_STAT!D1944</f>
        <v>0.54</v>
      </c>
      <c r="D1941" s="5">
        <f>TITRES_STAT!E1944</f>
        <v>4463</v>
      </c>
      <c r="E1941" s="2">
        <f t="shared" si="120"/>
        <v>12230943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CONFIRMED BEARISH</v>
      </c>
    </row>
    <row r="1942" spans="1:8" ht="13.5" x14ac:dyDescent="0.25">
      <c r="A1942" s="3">
        <f>TITRES_STAT!B1945</f>
        <v>45134</v>
      </c>
      <c r="B1942" s="5">
        <f>TITRES_STAT!C1945</f>
        <v>0.56000000000000005</v>
      </c>
      <c r="C1942" s="5">
        <f>TITRES_STAT!D1945</f>
        <v>0.56000000000000005</v>
      </c>
      <c r="D1942" s="5">
        <f>TITRES_STAT!E1945</f>
        <v>1940</v>
      </c>
      <c r="E1942" s="2">
        <f t="shared" si="120"/>
        <v>12232883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CONFIRMED BEARISH</v>
      </c>
    </row>
    <row r="1943" spans="1:8" ht="13.5" x14ac:dyDescent="0.25">
      <c r="A1943" s="3">
        <f>TITRES_STAT!B1946</f>
        <v>45135</v>
      </c>
      <c r="B1943" s="5">
        <f>TITRES_STAT!C1946</f>
        <v>0.56999999999999995</v>
      </c>
      <c r="C1943" s="5">
        <f>TITRES_STAT!D1946</f>
        <v>0.56999999999999995</v>
      </c>
      <c r="D1943" s="5">
        <f>TITRES_STAT!E1946</f>
        <v>5265</v>
      </c>
      <c r="E1943" s="2">
        <f t="shared" si="120"/>
        <v>12238148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CONFIRMED BULLISH</v>
      </c>
    </row>
    <row r="1944" spans="1:8" ht="13.5" x14ac:dyDescent="0.25">
      <c r="A1944" s="3">
        <f>TITRES_STAT!B1947</f>
        <v>45138</v>
      </c>
      <c r="B1944" s="5">
        <f>TITRES_STAT!C1947</f>
        <v>0.56999999999999995</v>
      </c>
      <c r="C1944" s="5">
        <f>TITRES_STAT!D1947</f>
        <v>0.56999999999999995</v>
      </c>
      <c r="D1944" s="5">
        <f>TITRES_STAT!E1947</f>
        <v>6550</v>
      </c>
      <c r="E1944" s="2">
        <f t="shared" si="120"/>
        <v>12238148</v>
      </c>
      <c r="F1944" s="5" t="str">
        <f t="shared" si="123"/>
        <v>BULLISH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45139</v>
      </c>
      <c r="B1945" s="5">
        <f>TITRES_STAT!C1948</f>
        <v>0.56000000000000005</v>
      </c>
      <c r="C1945" s="5">
        <f>TITRES_STAT!D1948</f>
        <v>0.56000000000000005</v>
      </c>
      <c r="D1945" s="5">
        <f>TITRES_STAT!E1948</f>
        <v>3007</v>
      </c>
      <c r="E1945" s="2">
        <f t="shared" si="120"/>
        <v>12235141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0.56999999999999995</v>
      </c>
      <c r="C1946" s="5">
        <f>TITRES_STAT!D1949</f>
        <v>0.56999999999999995</v>
      </c>
      <c r="D1946" s="5">
        <f>TITRES_STAT!E1949</f>
        <v>1130</v>
      </c>
      <c r="E1946" s="2">
        <f t="shared" si="120"/>
        <v>12236271</v>
      </c>
      <c r="F1946" s="5" t="str">
        <f t="shared" si="123"/>
        <v>BULLISH</v>
      </c>
      <c r="G1946" s="5" t="str">
        <f t="shared" si="122"/>
        <v>NEUTRAL</v>
      </c>
      <c r="H1946" s="5" t="str">
        <f t="shared" si="121"/>
        <v>CONFIRMED BULLISH</v>
      </c>
    </row>
    <row r="1947" spans="1:8" ht="13.5" x14ac:dyDescent="0.25">
      <c r="A1947" s="3">
        <f>TITRES_STAT!B1950</f>
        <v>45141</v>
      </c>
      <c r="B1947" s="5">
        <f>TITRES_STAT!C1950</f>
        <v>0.56999999999999995</v>
      </c>
      <c r="C1947" s="5">
        <f>TITRES_STAT!D1950</f>
        <v>0.56999999999999995</v>
      </c>
      <c r="D1947" s="5">
        <f>TITRES_STAT!E1950</f>
        <v>24752</v>
      </c>
      <c r="E1947" s="2">
        <f t="shared" si="120"/>
        <v>12236271</v>
      </c>
      <c r="F1947" s="5" t="str">
        <f t="shared" si="123"/>
        <v>BULLISH</v>
      </c>
      <c r="G1947" s="5" t="str">
        <f t="shared" si="122"/>
        <v>NEUTRAL</v>
      </c>
      <c r="H1947" s="5" t="str">
        <f t="shared" si="121"/>
        <v>CONFIRMED BULLISH</v>
      </c>
    </row>
    <row r="1948" spans="1:8" ht="13.5" x14ac:dyDescent="0.25">
      <c r="A1948" s="3">
        <f>TITRES_STAT!B1951</f>
        <v>45142</v>
      </c>
      <c r="B1948" s="5">
        <f>TITRES_STAT!C1951</f>
        <v>0.56999999999999995</v>
      </c>
      <c r="C1948" s="5">
        <f>TITRES_STAT!D1951</f>
        <v>0.56999999999999995</v>
      </c>
      <c r="D1948" s="5">
        <f>TITRES_STAT!E1951</f>
        <v>10650</v>
      </c>
      <c r="E1948" s="2">
        <f t="shared" si="120"/>
        <v>12236271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45145</v>
      </c>
      <c r="B1949" s="5">
        <f>TITRES_STAT!C1952</f>
        <v>0.56000000000000005</v>
      </c>
      <c r="C1949" s="5">
        <f>TITRES_STAT!D1952</f>
        <v>0.56000000000000005</v>
      </c>
      <c r="D1949" s="5">
        <f>TITRES_STAT!E1952</f>
        <v>35884</v>
      </c>
      <c r="E1949" s="2">
        <f t="shared" si="120"/>
        <v>12200387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0.53</v>
      </c>
      <c r="C1950" s="5">
        <f>TITRES_STAT!D1953</f>
        <v>0.53</v>
      </c>
      <c r="D1950" s="5">
        <f>TITRES_STAT!E1953</f>
        <v>11552</v>
      </c>
      <c r="E1950" s="2">
        <f t="shared" si="120"/>
        <v>12188835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0.5</v>
      </c>
      <c r="C1951" s="5">
        <f>TITRES_STAT!D1954</f>
        <v>0.5</v>
      </c>
      <c r="D1951" s="5">
        <f>TITRES_STAT!E1954</f>
        <v>37834</v>
      </c>
      <c r="E1951" s="2">
        <f t="shared" si="120"/>
        <v>12151001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0.53</v>
      </c>
      <c r="C1952" s="5">
        <f>TITRES_STAT!D1955</f>
        <v>0.53</v>
      </c>
      <c r="D1952" s="5">
        <f>TITRES_STAT!E1955</f>
        <v>14539</v>
      </c>
      <c r="E1952" s="2">
        <f t="shared" si="120"/>
        <v>12165540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45149</v>
      </c>
      <c r="B1953" s="5">
        <f>TITRES_STAT!C1956</f>
        <v>0.56000000000000005</v>
      </c>
      <c r="C1953" s="5">
        <f>TITRES_STAT!D1956</f>
        <v>0.56000000000000005</v>
      </c>
      <c r="D1953" s="5">
        <f>TITRES_STAT!E1956</f>
        <v>19823</v>
      </c>
      <c r="E1953" s="2">
        <f t="shared" si="120"/>
        <v>12185363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0.56000000000000005</v>
      </c>
      <c r="C1954" s="5">
        <f>TITRES_STAT!D1957</f>
        <v>0.56000000000000005</v>
      </c>
      <c r="D1954" s="5">
        <f>TITRES_STAT!E1957</f>
        <v>14758</v>
      </c>
      <c r="E1954" s="2">
        <f t="shared" si="120"/>
        <v>12185363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45153</v>
      </c>
      <c r="B1955" s="5">
        <f>TITRES_STAT!C1958</f>
        <v>0.56000000000000005</v>
      </c>
      <c r="C1955" s="5">
        <f>TITRES_STAT!D1958</f>
        <v>0.56000000000000005</v>
      </c>
      <c r="D1955" s="5">
        <f>TITRES_STAT!E1958</f>
        <v>3998</v>
      </c>
      <c r="E1955" s="2">
        <f t="shared" si="120"/>
        <v>12185363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BEARISH DIVERGENCE</v>
      </c>
    </row>
    <row r="1956" spans="1:8" ht="13.5" x14ac:dyDescent="0.25">
      <c r="A1956" s="3">
        <f>TITRES_STAT!B1959</f>
        <v>45154</v>
      </c>
      <c r="B1956" s="5">
        <f>TITRES_STAT!C1959</f>
        <v>0.56000000000000005</v>
      </c>
      <c r="C1956" s="5">
        <f>TITRES_STAT!D1959</f>
        <v>0.56000000000000005</v>
      </c>
      <c r="D1956" s="5">
        <f>TITRES_STAT!E1959</f>
        <v>12681</v>
      </c>
      <c r="E1956" s="2">
        <f t="shared" si="120"/>
        <v>12185363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45155</v>
      </c>
      <c r="B1957" s="5">
        <f>TITRES_STAT!C1960</f>
        <v>0.53</v>
      </c>
      <c r="C1957" s="5">
        <f>TITRES_STAT!D1960</f>
        <v>0.53</v>
      </c>
      <c r="D1957" s="5">
        <f>TITRES_STAT!E1960</f>
        <v>82080</v>
      </c>
      <c r="E1957" s="2">
        <f t="shared" si="120"/>
        <v>12103283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45156</v>
      </c>
      <c r="B1958" s="5">
        <f>TITRES_STAT!C1961</f>
        <v>0.54</v>
      </c>
      <c r="C1958" s="5">
        <f>TITRES_STAT!D1961</f>
        <v>0.54</v>
      </c>
      <c r="D1958" s="5">
        <f>TITRES_STAT!E1961</f>
        <v>21137</v>
      </c>
      <c r="E1958" s="2">
        <f t="shared" si="120"/>
        <v>12124420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0.52</v>
      </c>
      <c r="C1959" s="5">
        <f>TITRES_STAT!D1962</f>
        <v>0.52</v>
      </c>
      <c r="D1959" s="5">
        <f>TITRES_STAT!E1962</f>
        <v>3226</v>
      </c>
      <c r="E1959" s="2">
        <f t="shared" si="120"/>
        <v>12121194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45160</v>
      </c>
      <c r="B1960" s="5">
        <f>TITRES_STAT!C1963</f>
        <v>0.51</v>
      </c>
      <c r="C1960" s="5">
        <f>TITRES_STAT!D1963</f>
        <v>0.51</v>
      </c>
      <c r="D1960" s="5">
        <f>TITRES_STAT!E1963</f>
        <v>17475</v>
      </c>
      <c r="E1960" s="2">
        <f t="shared" si="120"/>
        <v>12103719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45161</v>
      </c>
      <c r="B1961" s="5">
        <f>TITRES_STAT!C1964</f>
        <v>0.52</v>
      </c>
      <c r="C1961" s="5">
        <f>TITRES_STAT!D1964</f>
        <v>0.52</v>
      </c>
      <c r="D1961" s="5">
        <f>TITRES_STAT!E1964</f>
        <v>32884</v>
      </c>
      <c r="E1961" s="2">
        <f t="shared" si="120"/>
        <v>12136603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CONFIRMED BEARISH</v>
      </c>
    </row>
    <row r="1962" spans="1:8" ht="13.5" x14ac:dyDescent="0.25">
      <c r="A1962" s="3">
        <f>TITRES_STAT!B1965</f>
        <v>45162</v>
      </c>
      <c r="B1962" s="5">
        <f>TITRES_STAT!C1965</f>
        <v>0.53</v>
      </c>
      <c r="C1962" s="5">
        <f>TITRES_STAT!D1965</f>
        <v>0.53</v>
      </c>
      <c r="D1962" s="5">
        <f>TITRES_STAT!E1965</f>
        <v>8965</v>
      </c>
      <c r="E1962" s="2">
        <f t="shared" si="120"/>
        <v>12145568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0.51</v>
      </c>
      <c r="C1963" s="5">
        <f>TITRES_STAT!D1966</f>
        <v>0.51</v>
      </c>
      <c r="D1963" s="5">
        <f>TITRES_STAT!E1966</f>
        <v>16839</v>
      </c>
      <c r="E1963" s="2">
        <f t="shared" si="120"/>
        <v>12128729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BULLISH DIVERGENCE</v>
      </c>
    </row>
    <row r="1964" spans="1:8" ht="13.5" x14ac:dyDescent="0.25">
      <c r="A1964" s="3">
        <f>TITRES_STAT!B1967</f>
        <v>45166</v>
      </c>
      <c r="B1964" s="5">
        <f>TITRES_STAT!C1967</f>
        <v>0.5</v>
      </c>
      <c r="C1964" s="5">
        <f>TITRES_STAT!D1967</f>
        <v>0.5</v>
      </c>
      <c r="D1964" s="5">
        <f>TITRES_STAT!E1967</f>
        <v>4260</v>
      </c>
      <c r="E1964" s="2">
        <f t="shared" si="120"/>
        <v>12124469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BULLISH DIVERGENCE</v>
      </c>
    </row>
    <row r="1965" spans="1:8" ht="13.5" x14ac:dyDescent="0.25">
      <c r="A1965" s="3">
        <f>TITRES_STAT!B1968</f>
        <v>45167</v>
      </c>
      <c r="B1965" s="5">
        <f>TITRES_STAT!C1968</f>
        <v>0.53</v>
      </c>
      <c r="C1965" s="5">
        <f>TITRES_STAT!D1968</f>
        <v>0.53</v>
      </c>
      <c r="D1965" s="5">
        <f>TITRES_STAT!E1968</f>
        <v>28472</v>
      </c>
      <c r="E1965" s="2">
        <f t="shared" si="120"/>
        <v>12152941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45168</v>
      </c>
      <c r="B1966" s="5">
        <f>TITRES_STAT!C1969</f>
        <v>0.54</v>
      </c>
      <c r="C1966" s="5">
        <f>TITRES_STAT!D1969</f>
        <v>0.54</v>
      </c>
      <c r="D1966" s="5">
        <f>TITRES_STAT!E1969</f>
        <v>1579</v>
      </c>
      <c r="E1966" s="2">
        <f t="shared" si="120"/>
        <v>12154520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45169</v>
      </c>
      <c r="B1967" s="5">
        <f>TITRES_STAT!C1970</f>
        <v>0.55000000000000004</v>
      </c>
      <c r="C1967" s="5">
        <f>TITRES_STAT!D1970</f>
        <v>0.55000000000000004</v>
      </c>
      <c r="D1967" s="5">
        <f>TITRES_STAT!E1970</f>
        <v>51749</v>
      </c>
      <c r="E1967" s="2">
        <f t="shared" si="120"/>
        <v>12206269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CONFIRMED BULLISH</v>
      </c>
    </row>
    <row r="1968" spans="1:8" ht="13.5" x14ac:dyDescent="0.25">
      <c r="A1968" s="3">
        <f>TITRES_STAT!B1971</f>
        <v>45170</v>
      </c>
      <c r="B1968" s="5">
        <f>TITRES_STAT!C1971</f>
        <v>0.56999999999999995</v>
      </c>
      <c r="C1968" s="5">
        <f>TITRES_STAT!D1971</f>
        <v>0.56999999999999995</v>
      </c>
      <c r="D1968" s="5">
        <f>TITRES_STAT!E1971</f>
        <v>14425</v>
      </c>
      <c r="E1968" s="2">
        <f t="shared" si="120"/>
        <v>12220694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0.56000000000000005</v>
      </c>
      <c r="C1969" s="5">
        <f>TITRES_STAT!D1972</f>
        <v>0.56000000000000005</v>
      </c>
      <c r="D1969" s="5">
        <f>TITRES_STAT!E1972</f>
        <v>1124</v>
      </c>
      <c r="E1969" s="2">
        <f t="shared" si="120"/>
        <v>12219570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0.56000000000000005</v>
      </c>
      <c r="C1970" s="5">
        <f>TITRES_STAT!D1973</f>
        <v>0.56000000000000005</v>
      </c>
      <c r="D1970" s="5">
        <f>TITRES_STAT!E1973</f>
        <v>3353</v>
      </c>
      <c r="E1970" s="2">
        <f t="shared" si="120"/>
        <v>12219570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45175</v>
      </c>
      <c r="B1971" s="5">
        <f>TITRES_STAT!C1974</f>
        <v>0.56000000000000005</v>
      </c>
      <c r="C1971" s="5">
        <f>TITRES_STAT!D1974</f>
        <v>0.56000000000000005</v>
      </c>
      <c r="D1971" s="5">
        <f>TITRES_STAT!E1974</f>
        <v>9941</v>
      </c>
      <c r="E1971" s="2">
        <f t="shared" si="120"/>
        <v>12219570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CONFIRMED BULLISH</v>
      </c>
    </row>
    <row r="1972" spans="1:8" ht="13.5" x14ac:dyDescent="0.25">
      <c r="A1972" s="3">
        <f>TITRES_STAT!B1975</f>
        <v>45176</v>
      </c>
      <c r="B1972" s="5">
        <f>TITRES_STAT!C1975</f>
        <v>0.56000000000000005</v>
      </c>
      <c r="C1972" s="5">
        <f>TITRES_STAT!D1975</f>
        <v>0.56000000000000005</v>
      </c>
      <c r="D1972" s="5">
        <f>TITRES_STAT!E1975</f>
        <v>60098</v>
      </c>
      <c r="E1972" s="2">
        <f t="shared" si="120"/>
        <v>12219570</v>
      </c>
      <c r="F1972" s="5" t="str">
        <f t="shared" si="123"/>
        <v>BULLISH</v>
      </c>
      <c r="G1972" s="5" t="str">
        <f t="shared" si="122"/>
        <v>NEUTRAL</v>
      </c>
      <c r="H1972" s="5" t="str">
        <f t="shared" si="121"/>
        <v>CONFIRMED BULLISH</v>
      </c>
    </row>
    <row r="1973" spans="1:8" ht="13.5" x14ac:dyDescent="0.25">
      <c r="A1973" s="3">
        <f>TITRES_STAT!B1976</f>
        <v>45177</v>
      </c>
      <c r="B1973" s="5">
        <f>TITRES_STAT!C1976</f>
        <v>0.56000000000000005</v>
      </c>
      <c r="C1973" s="5">
        <f>TITRES_STAT!D1976</f>
        <v>0.56000000000000005</v>
      </c>
      <c r="D1973" s="5">
        <f>TITRES_STAT!E1976</f>
        <v>2081</v>
      </c>
      <c r="E1973" s="2">
        <f t="shared" si="120"/>
        <v>12219570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45180</v>
      </c>
      <c r="B1974" s="5">
        <f>TITRES_STAT!C1977</f>
        <v>0.56000000000000005</v>
      </c>
      <c r="C1974" s="5">
        <f>TITRES_STAT!D1977</f>
        <v>0.56000000000000005</v>
      </c>
      <c r="D1974" s="5">
        <f>TITRES_STAT!E1977</f>
        <v>280</v>
      </c>
      <c r="E1974" s="2">
        <f t="shared" si="120"/>
        <v>12219570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45181</v>
      </c>
      <c r="B1975" s="5">
        <f>TITRES_STAT!C1978</f>
        <v>0.54</v>
      </c>
      <c r="C1975" s="5">
        <f>TITRES_STAT!D1978</f>
        <v>0.54</v>
      </c>
      <c r="D1975" s="5">
        <f>TITRES_STAT!E1978</f>
        <v>45926</v>
      </c>
      <c r="E1975" s="2">
        <f t="shared" si="120"/>
        <v>12173644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45182</v>
      </c>
      <c r="B1976" s="5">
        <f>TITRES_STAT!C1979</f>
        <v>0.56000000000000005</v>
      </c>
      <c r="C1976" s="5">
        <f>TITRES_STAT!D1979</f>
        <v>0.56000000000000005</v>
      </c>
      <c r="D1976" s="5">
        <f>TITRES_STAT!E1979</f>
        <v>4640</v>
      </c>
      <c r="E1976" s="2">
        <f t="shared" si="120"/>
        <v>12178284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45183</v>
      </c>
      <c r="B1977" s="5">
        <f>TITRES_STAT!C1980</f>
        <v>0.55000000000000004</v>
      </c>
      <c r="C1977" s="5">
        <f>TITRES_STAT!D1980</f>
        <v>0.55000000000000004</v>
      </c>
      <c r="D1977" s="5">
        <f>TITRES_STAT!E1980</f>
        <v>10011</v>
      </c>
      <c r="E1977" s="2">
        <f t="shared" si="120"/>
        <v>12168273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45184</v>
      </c>
      <c r="B1978" s="5">
        <f>TITRES_STAT!C1981</f>
        <v>0.57999999999999996</v>
      </c>
      <c r="C1978" s="5">
        <f>TITRES_STAT!D1981</f>
        <v>0.57999999999999996</v>
      </c>
      <c r="D1978" s="5">
        <f>TITRES_STAT!E1981</f>
        <v>181546</v>
      </c>
      <c r="E1978" s="2">
        <f t="shared" si="120"/>
        <v>12349819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0.59</v>
      </c>
      <c r="C1979" s="5">
        <f>TITRES_STAT!D1982</f>
        <v>0.59</v>
      </c>
      <c r="D1979" s="5">
        <f>TITRES_STAT!E1982</f>
        <v>59084</v>
      </c>
      <c r="E1979" s="2">
        <f t="shared" si="120"/>
        <v>12408903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CONFIRMED BULLISH</v>
      </c>
    </row>
    <row r="1980" spans="1:8" ht="13.5" x14ac:dyDescent="0.25">
      <c r="A1980" s="3">
        <f>TITRES_STAT!B1983</f>
        <v>45188</v>
      </c>
      <c r="B1980" s="5">
        <f>TITRES_STAT!C1983</f>
        <v>0.61</v>
      </c>
      <c r="C1980" s="5">
        <f>TITRES_STAT!D1983</f>
        <v>0.61</v>
      </c>
      <c r="D1980" s="5">
        <f>TITRES_STAT!E1983</f>
        <v>81756</v>
      </c>
      <c r="E1980" s="2">
        <f t="shared" si="120"/>
        <v>12490659</v>
      </c>
      <c r="F1980" s="5" t="str">
        <f t="shared" si="123"/>
        <v>BULLISH</v>
      </c>
      <c r="G1980" s="5" t="str">
        <f t="shared" si="122"/>
        <v>STRONG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0.6</v>
      </c>
      <c r="C1981" s="5">
        <f>TITRES_STAT!D1984</f>
        <v>0.6</v>
      </c>
      <c r="D1981" s="5">
        <f>TITRES_STAT!E1984</f>
        <v>32157</v>
      </c>
      <c r="E1981" s="2">
        <f t="shared" si="120"/>
        <v>12458502</v>
      </c>
      <c r="F1981" s="5" t="str">
        <f t="shared" si="123"/>
        <v>BULLISH</v>
      </c>
      <c r="G1981" s="5" t="str">
        <f t="shared" si="122"/>
        <v>STRONG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0.59</v>
      </c>
      <c r="C1982" s="5">
        <f>TITRES_STAT!D1985</f>
        <v>0.59</v>
      </c>
      <c r="D1982" s="5">
        <f>TITRES_STAT!E1985</f>
        <v>44925</v>
      </c>
      <c r="E1982" s="2">
        <f t="shared" si="120"/>
        <v>12413577</v>
      </c>
      <c r="F1982" s="5" t="str">
        <f t="shared" si="123"/>
        <v>BULLISH</v>
      </c>
      <c r="G1982" s="5" t="str">
        <f t="shared" si="122"/>
        <v>STRONG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0.59</v>
      </c>
      <c r="C1983" s="5">
        <f>TITRES_STAT!D1986</f>
        <v>0.59</v>
      </c>
      <c r="D1983" s="5">
        <f>TITRES_STAT!E1986</f>
        <v>25073</v>
      </c>
      <c r="E1983" s="2">
        <f t="shared" si="120"/>
        <v>12413577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CONFIRMED BULLISH</v>
      </c>
    </row>
    <row r="1984" spans="1:8" ht="13.5" x14ac:dyDescent="0.25">
      <c r="A1984" s="3">
        <f>TITRES_STAT!B1987</f>
        <v>45194</v>
      </c>
      <c r="B1984" s="5">
        <f>TITRES_STAT!C1987</f>
        <v>0.61</v>
      </c>
      <c r="C1984" s="5">
        <f>TITRES_STAT!D1987</f>
        <v>0.61</v>
      </c>
      <c r="D1984" s="5">
        <f>TITRES_STAT!E1987</f>
        <v>160375</v>
      </c>
      <c r="E1984" s="2">
        <f t="shared" si="120"/>
        <v>12573952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CONFIRMED BULLISH</v>
      </c>
    </row>
    <row r="1985" spans="1:8" ht="13.5" x14ac:dyDescent="0.25">
      <c r="A1985" s="3">
        <f>TITRES_STAT!B1988</f>
        <v>45195</v>
      </c>
      <c r="B1985" s="5">
        <f>TITRES_STAT!C1988</f>
        <v>0.61</v>
      </c>
      <c r="C1985" s="5">
        <f>TITRES_STAT!D1988</f>
        <v>0.61</v>
      </c>
      <c r="D1985" s="5">
        <f>TITRES_STAT!E1988</f>
        <v>63321</v>
      </c>
      <c r="E1985" s="2">
        <f t="shared" si="120"/>
        <v>12573952</v>
      </c>
      <c r="F1985" s="5" t="str">
        <f t="shared" si="123"/>
        <v>BULLISH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45197</v>
      </c>
      <c r="B1986" s="5">
        <f>TITRES_STAT!C1989</f>
        <v>0.57999999999999996</v>
      </c>
      <c r="C1986" s="5">
        <f>TITRES_STAT!D1989</f>
        <v>0.57999999999999996</v>
      </c>
      <c r="D1986" s="5">
        <f>TITRES_STAT!E1989</f>
        <v>1970</v>
      </c>
      <c r="E1986" s="2">
        <f t="shared" si="120"/>
        <v>12571982</v>
      </c>
      <c r="F1986" s="5" t="str">
        <f t="shared" si="123"/>
        <v>BULLISH</v>
      </c>
      <c r="G1986" s="5" t="str">
        <f t="shared" si="122"/>
        <v>NEUTRAL</v>
      </c>
      <c r="H1986" s="5" t="str">
        <f t="shared" si="121"/>
        <v>BULLISH DIVERGENCE</v>
      </c>
    </row>
    <row r="1987" spans="1:8" ht="13.5" x14ac:dyDescent="0.25">
      <c r="A1987" s="3">
        <f>TITRES_STAT!B1990</f>
        <v>45198</v>
      </c>
      <c r="B1987" s="5">
        <f>TITRES_STAT!C1990</f>
        <v>0.59</v>
      </c>
      <c r="C1987" s="5">
        <f>TITRES_STAT!D1990</f>
        <v>0.59</v>
      </c>
      <c r="D1987" s="5">
        <f>TITRES_STAT!E1990</f>
        <v>12920</v>
      </c>
      <c r="E1987" s="2">
        <f t="shared" si="120"/>
        <v>12584902</v>
      </c>
      <c r="F1987" s="5" t="str">
        <f t="shared" si="123"/>
        <v>BULLISH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45201</v>
      </c>
      <c r="B1988" s="5">
        <f>TITRES_STAT!C1991</f>
        <v>0.59</v>
      </c>
      <c r="C1988" s="5">
        <f>TITRES_STAT!D1991</f>
        <v>0.59</v>
      </c>
      <c r="D1988" s="5">
        <f>TITRES_STAT!E1991</f>
        <v>252</v>
      </c>
      <c r="E1988" s="2">
        <f t="shared" ref="E1988:E2051" si="124">IF(B1988&gt;B1987, E1987+D1988, IF(B1988&lt;B1987, E1987-D1988, E1987))</f>
        <v>12584902</v>
      </c>
      <c r="F1988" s="5" t="str">
        <f t="shared" si="123"/>
        <v>BULLISH</v>
      </c>
      <c r="G1988" s="5" t="str">
        <f t="shared" si="122"/>
        <v>NEUTRAL</v>
      </c>
      <c r="H1988" s="5" t="str">
        <f t="shared" si="121"/>
        <v>NEUTRAL</v>
      </c>
    </row>
    <row r="1989" spans="1:8" ht="13.5" x14ac:dyDescent="0.25">
      <c r="A1989" s="3">
        <f>TITRES_STAT!B1992</f>
        <v>45202</v>
      </c>
      <c r="B1989" s="5">
        <f>TITRES_STAT!C1992</f>
        <v>0.56000000000000005</v>
      </c>
      <c r="C1989" s="5">
        <f>TITRES_STAT!D1992</f>
        <v>0.56000000000000005</v>
      </c>
      <c r="D1989" s="5">
        <f>TITRES_STAT!E1992</f>
        <v>25276</v>
      </c>
      <c r="E1989" s="2">
        <f t="shared" si="124"/>
        <v>12559626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45203</v>
      </c>
      <c r="B1990" s="5">
        <f>TITRES_STAT!C1993</f>
        <v>0.54</v>
      </c>
      <c r="C1990" s="5">
        <f>TITRES_STAT!D1993</f>
        <v>0.54</v>
      </c>
      <c r="D1990" s="5">
        <f>TITRES_STAT!E1993</f>
        <v>8162</v>
      </c>
      <c r="E1990" s="2">
        <f t="shared" si="124"/>
        <v>12551464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0.55000000000000004</v>
      </c>
      <c r="C1991" s="5">
        <f>TITRES_STAT!D1994</f>
        <v>0.55000000000000004</v>
      </c>
      <c r="D1991" s="5">
        <f>TITRES_STAT!E1994</f>
        <v>59731</v>
      </c>
      <c r="E1991" s="2">
        <f t="shared" si="124"/>
        <v>12611195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BULLISH DIVERGENCE</v>
      </c>
    </row>
    <row r="1992" spans="1:8" ht="13.5" x14ac:dyDescent="0.25">
      <c r="A1992" s="3">
        <f>TITRES_STAT!B1995</f>
        <v>45205</v>
      </c>
      <c r="B1992" s="5">
        <f>TITRES_STAT!C1995</f>
        <v>0.56999999999999995</v>
      </c>
      <c r="C1992" s="5">
        <f>TITRES_STAT!D1995</f>
        <v>0.56999999999999995</v>
      </c>
      <c r="D1992" s="5">
        <f>TITRES_STAT!E1995</f>
        <v>2559</v>
      </c>
      <c r="E1992" s="2">
        <f t="shared" si="124"/>
        <v>12613754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BULLISH DIVERGENCE</v>
      </c>
    </row>
    <row r="1993" spans="1:8" ht="13.5" x14ac:dyDescent="0.25">
      <c r="A1993" s="3">
        <f>TITRES_STAT!B1996</f>
        <v>45208</v>
      </c>
      <c r="B1993" s="5">
        <f>TITRES_STAT!C1996</f>
        <v>0.56999999999999995</v>
      </c>
      <c r="C1993" s="5">
        <f>TITRES_STAT!D1996</f>
        <v>0.56999999999999995</v>
      </c>
      <c r="D1993" s="5">
        <f>TITRES_STAT!E1996</f>
        <v>170</v>
      </c>
      <c r="E1993" s="2">
        <f t="shared" si="124"/>
        <v>12613754</v>
      </c>
      <c r="F1993" s="5" t="str">
        <f t="shared" si="127"/>
        <v>BULLISH</v>
      </c>
      <c r="G1993" s="5" t="str">
        <f t="shared" si="126"/>
        <v>NEUTRAL</v>
      </c>
      <c r="H1993" s="5" t="str">
        <f t="shared" si="125"/>
        <v>BULLISH DIVERGENCE</v>
      </c>
    </row>
    <row r="1994" spans="1:8" ht="13.5" x14ac:dyDescent="0.25">
      <c r="A1994" s="3">
        <f>TITRES_STAT!B1997</f>
        <v>45209</v>
      </c>
      <c r="B1994" s="5">
        <f>TITRES_STAT!C1997</f>
        <v>0.56999999999999995</v>
      </c>
      <c r="C1994" s="5">
        <f>TITRES_STAT!D1997</f>
        <v>0.56999999999999995</v>
      </c>
      <c r="D1994" s="5">
        <f>TITRES_STAT!E1997</f>
        <v>0</v>
      </c>
      <c r="E1994" s="2">
        <f t="shared" si="124"/>
        <v>12613754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0.54</v>
      </c>
      <c r="C1995" s="5">
        <f>TITRES_STAT!D1998</f>
        <v>0.54</v>
      </c>
      <c r="D1995" s="5">
        <f>TITRES_STAT!E1998</f>
        <v>900</v>
      </c>
      <c r="E1995" s="2">
        <f t="shared" si="124"/>
        <v>12612854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45211</v>
      </c>
      <c r="B1996" s="5">
        <f>TITRES_STAT!C1999</f>
        <v>0.56000000000000005</v>
      </c>
      <c r="C1996" s="5">
        <f>TITRES_STAT!D1999</f>
        <v>0.56000000000000005</v>
      </c>
      <c r="D1996" s="5">
        <f>TITRES_STAT!E1999</f>
        <v>3377</v>
      </c>
      <c r="E1996" s="2">
        <f t="shared" si="124"/>
        <v>12616231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0.56000000000000005</v>
      </c>
      <c r="C1997" s="5">
        <f>TITRES_STAT!D2000</f>
        <v>0.56000000000000005</v>
      </c>
      <c r="D1997" s="5">
        <f>TITRES_STAT!E2000</f>
        <v>0</v>
      </c>
      <c r="E1997" s="2">
        <f t="shared" si="124"/>
        <v>12616231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BULLISH DIVERGENCE</v>
      </c>
    </row>
    <row r="1998" spans="1:8" ht="13.5" x14ac:dyDescent="0.25">
      <c r="A1998" s="3">
        <f>TITRES_STAT!B2001</f>
        <v>45215</v>
      </c>
      <c r="B1998" s="5">
        <f>TITRES_STAT!C2001</f>
        <v>0.54</v>
      </c>
      <c r="C1998" s="5">
        <f>TITRES_STAT!D2001</f>
        <v>0.54</v>
      </c>
      <c r="D1998" s="5">
        <f>TITRES_STAT!E2001</f>
        <v>10956</v>
      </c>
      <c r="E1998" s="2">
        <f t="shared" si="124"/>
        <v>12605275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0.55000000000000004</v>
      </c>
      <c r="C1999" s="5">
        <f>TITRES_STAT!D2002</f>
        <v>0.55000000000000004</v>
      </c>
      <c r="D1999" s="5">
        <f>TITRES_STAT!E2002</f>
        <v>2600</v>
      </c>
      <c r="E1999" s="2">
        <f t="shared" si="124"/>
        <v>12607875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0.54</v>
      </c>
      <c r="C2000" s="5">
        <f>TITRES_STAT!D2003</f>
        <v>0.54</v>
      </c>
      <c r="D2000" s="5">
        <f>TITRES_STAT!E2003</f>
        <v>6991</v>
      </c>
      <c r="E2000" s="2">
        <f t="shared" si="124"/>
        <v>12600884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45218</v>
      </c>
      <c r="B2001" s="5">
        <f>TITRES_STAT!C2004</f>
        <v>0.54</v>
      </c>
      <c r="C2001" s="5">
        <f>TITRES_STAT!D2004</f>
        <v>0.54</v>
      </c>
      <c r="D2001" s="5">
        <f>TITRES_STAT!E2004</f>
        <v>74</v>
      </c>
      <c r="E2001" s="2">
        <f t="shared" si="124"/>
        <v>12600884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0.55000000000000004</v>
      </c>
      <c r="C2002" s="5">
        <f>TITRES_STAT!D2005</f>
        <v>0.55000000000000004</v>
      </c>
      <c r="D2002" s="5">
        <f>TITRES_STAT!E2005</f>
        <v>8778</v>
      </c>
      <c r="E2002" s="2">
        <f t="shared" si="124"/>
        <v>12609662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0.55000000000000004</v>
      </c>
      <c r="C2003" s="5">
        <f>TITRES_STAT!D2006</f>
        <v>0.55000000000000004</v>
      </c>
      <c r="D2003" s="5">
        <f>TITRES_STAT!E2006</f>
        <v>3161</v>
      </c>
      <c r="E2003" s="2">
        <f t="shared" si="124"/>
        <v>12609662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0.55000000000000004</v>
      </c>
      <c r="C2004" s="5">
        <f>TITRES_STAT!D2007</f>
        <v>0.55000000000000004</v>
      </c>
      <c r="D2004" s="5">
        <f>TITRES_STAT!E2007</f>
        <v>5602</v>
      </c>
      <c r="E2004" s="2">
        <f t="shared" si="124"/>
        <v>12609662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45224</v>
      </c>
      <c r="B2005" s="5">
        <f>TITRES_STAT!C2008</f>
        <v>0.55000000000000004</v>
      </c>
      <c r="C2005" s="5">
        <f>TITRES_STAT!D2008</f>
        <v>0.55000000000000004</v>
      </c>
      <c r="D2005" s="5">
        <f>TITRES_STAT!E2008</f>
        <v>4717</v>
      </c>
      <c r="E2005" s="2">
        <f t="shared" si="124"/>
        <v>12609662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CONFIRMED BULLISH</v>
      </c>
    </row>
    <row r="2006" spans="1:8" ht="13.5" x14ac:dyDescent="0.25">
      <c r="A2006" s="3">
        <f>TITRES_STAT!B2009</f>
        <v>45225</v>
      </c>
      <c r="B2006" s="5">
        <f>TITRES_STAT!C2009</f>
        <v>0.55000000000000004</v>
      </c>
      <c r="C2006" s="5">
        <f>TITRES_STAT!D2009</f>
        <v>0.55000000000000004</v>
      </c>
      <c r="D2006" s="5">
        <f>TITRES_STAT!E2009</f>
        <v>95710</v>
      </c>
      <c r="E2006" s="2">
        <f t="shared" si="124"/>
        <v>12609662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0.55000000000000004</v>
      </c>
      <c r="C2007" s="5">
        <f>TITRES_STAT!D2010</f>
        <v>0.55000000000000004</v>
      </c>
      <c r="D2007" s="5">
        <f>TITRES_STAT!E2010</f>
        <v>11700</v>
      </c>
      <c r="E2007" s="2">
        <f t="shared" si="124"/>
        <v>12609662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0.54</v>
      </c>
      <c r="C2008" s="5">
        <f>TITRES_STAT!D2011</f>
        <v>0.54</v>
      </c>
      <c r="D2008" s="5">
        <f>TITRES_STAT!E2011</f>
        <v>57445</v>
      </c>
      <c r="E2008" s="2">
        <f t="shared" si="124"/>
        <v>12552217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45230</v>
      </c>
      <c r="B2009" s="5">
        <f>TITRES_STAT!C2012</f>
        <v>0.55000000000000004</v>
      </c>
      <c r="C2009" s="5">
        <f>TITRES_STAT!D2012</f>
        <v>0.55000000000000004</v>
      </c>
      <c r="D2009" s="5">
        <f>TITRES_STAT!E2012</f>
        <v>7348</v>
      </c>
      <c r="E2009" s="2">
        <f t="shared" si="124"/>
        <v>12559565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45231</v>
      </c>
      <c r="B2010" s="5">
        <f>TITRES_STAT!C2013</f>
        <v>0.55000000000000004</v>
      </c>
      <c r="C2010" s="5">
        <f>TITRES_STAT!D2013</f>
        <v>0.55000000000000004</v>
      </c>
      <c r="D2010" s="5">
        <f>TITRES_STAT!E2013</f>
        <v>8459</v>
      </c>
      <c r="E2010" s="2">
        <f t="shared" si="124"/>
        <v>12559565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45232</v>
      </c>
      <c r="B2011" s="5">
        <f>TITRES_STAT!C2014</f>
        <v>0.55000000000000004</v>
      </c>
      <c r="C2011" s="5">
        <f>TITRES_STAT!D2014</f>
        <v>0.55000000000000004</v>
      </c>
      <c r="D2011" s="5">
        <f>TITRES_STAT!E2014</f>
        <v>27018</v>
      </c>
      <c r="E2011" s="2">
        <f t="shared" si="124"/>
        <v>12559565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45233</v>
      </c>
      <c r="B2012" s="5">
        <f>TITRES_STAT!C2015</f>
        <v>0.55000000000000004</v>
      </c>
      <c r="C2012" s="5">
        <f>TITRES_STAT!D2015</f>
        <v>0.55000000000000004</v>
      </c>
      <c r="D2012" s="5">
        <f>TITRES_STAT!E2015</f>
        <v>13782</v>
      </c>
      <c r="E2012" s="2">
        <f t="shared" si="124"/>
        <v>12559565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45236</v>
      </c>
      <c r="B2013" s="5">
        <f>TITRES_STAT!C2016</f>
        <v>0.56999999999999995</v>
      </c>
      <c r="C2013" s="5">
        <f>TITRES_STAT!D2016</f>
        <v>0.56999999999999995</v>
      </c>
      <c r="D2013" s="5">
        <f>TITRES_STAT!E2016</f>
        <v>40131</v>
      </c>
      <c r="E2013" s="2">
        <f t="shared" si="124"/>
        <v>12599696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CONFIRMED BULLISH</v>
      </c>
    </row>
    <row r="2014" spans="1:8" ht="13.5" x14ac:dyDescent="0.25">
      <c r="A2014" s="3">
        <f>TITRES_STAT!B2017</f>
        <v>45237</v>
      </c>
      <c r="B2014" s="5">
        <f>TITRES_STAT!C2017</f>
        <v>0.6</v>
      </c>
      <c r="C2014" s="5">
        <f>TITRES_STAT!D2017</f>
        <v>0.6</v>
      </c>
      <c r="D2014" s="5">
        <f>TITRES_STAT!E2017</f>
        <v>152967</v>
      </c>
      <c r="E2014" s="2">
        <f t="shared" si="124"/>
        <v>12752663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CONFIRMED BULLISH</v>
      </c>
    </row>
    <row r="2015" spans="1:8" ht="13.5" x14ac:dyDescent="0.25">
      <c r="A2015" s="3">
        <f>TITRES_STAT!B2018</f>
        <v>45238</v>
      </c>
      <c r="B2015" s="5">
        <f>TITRES_STAT!C2018</f>
        <v>0.6</v>
      </c>
      <c r="C2015" s="5">
        <f>TITRES_STAT!D2018</f>
        <v>0.6</v>
      </c>
      <c r="D2015" s="5">
        <f>TITRES_STAT!E2018</f>
        <v>36103</v>
      </c>
      <c r="E2015" s="2">
        <f t="shared" si="124"/>
        <v>12752663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0.61</v>
      </c>
      <c r="C2016" s="5">
        <f>TITRES_STAT!D2019</f>
        <v>0.61</v>
      </c>
      <c r="D2016" s="5">
        <f>TITRES_STAT!E2019</f>
        <v>50240</v>
      </c>
      <c r="E2016" s="2">
        <f t="shared" si="124"/>
        <v>12802903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0.61</v>
      </c>
      <c r="C2017" s="5">
        <f>TITRES_STAT!D2020</f>
        <v>0.61</v>
      </c>
      <c r="D2017" s="5">
        <f>TITRES_STAT!E2020</f>
        <v>31570</v>
      </c>
      <c r="E2017" s="2">
        <f t="shared" si="124"/>
        <v>12802903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CONFIRMED BULLISH</v>
      </c>
    </row>
    <row r="2018" spans="1:8" ht="13.5" x14ac:dyDescent="0.25">
      <c r="A2018" s="3">
        <f>TITRES_STAT!B2021</f>
        <v>45243</v>
      </c>
      <c r="B2018" s="5">
        <f>TITRES_STAT!C2021</f>
        <v>0.61</v>
      </c>
      <c r="C2018" s="5">
        <f>TITRES_STAT!D2021</f>
        <v>0.61</v>
      </c>
      <c r="D2018" s="5">
        <f>TITRES_STAT!E2021</f>
        <v>21002</v>
      </c>
      <c r="E2018" s="2">
        <f t="shared" si="124"/>
        <v>12802903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0.6</v>
      </c>
      <c r="C2019" s="5">
        <f>TITRES_STAT!D2022</f>
        <v>0.6</v>
      </c>
      <c r="D2019" s="5">
        <f>TITRES_STAT!E2022</f>
        <v>12007</v>
      </c>
      <c r="E2019" s="2">
        <f t="shared" si="124"/>
        <v>12790896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45245</v>
      </c>
      <c r="B2020" s="5">
        <f>TITRES_STAT!C2023</f>
        <v>0.62</v>
      </c>
      <c r="C2020" s="5">
        <f>TITRES_STAT!D2023</f>
        <v>0.62</v>
      </c>
      <c r="D2020" s="5">
        <f>TITRES_STAT!E2023</f>
        <v>65503</v>
      </c>
      <c r="E2020" s="2">
        <f t="shared" si="124"/>
        <v>12856399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0.62</v>
      </c>
      <c r="C2021" s="5">
        <f>TITRES_STAT!D2024</f>
        <v>0.62</v>
      </c>
      <c r="D2021" s="5">
        <f>TITRES_STAT!E2024</f>
        <v>63386</v>
      </c>
      <c r="E2021" s="2">
        <f t="shared" si="124"/>
        <v>12856399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45247</v>
      </c>
      <c r="B2022" s="5">
        <f>TITRES_STAT!C2025</f>
        <v>0.64</v>
      </c>
      <c r="C2022" s="5">
        <f>TITRES_STAT!D2025</f>
        <v>0.64</v>
      </c>
      <c r="D2022" s="5">
        <f>TITRES_STAT!E2025</f>
        <v>146432</v>
      </c>
      <c r="E2022" s="2">
        <f t="shared" si="124"/>
        <v>13002831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CONFIRMED BULLISH</v>
      </c>
    </row>
    <row r="2023" spans="1:8" ht="13.5" x14ac:dyDescent="0.25">
      <c r="A2023" s="3">
        <f>TITRES_STAT!B2026</f>
        <v>45250</v>
      </c>
      <c r="B2023" s="5">
        <f>TITRES_STAT!C2026</f>
        <v>0.65</v>
      </c>
      <c r="C2023" s="5">
        <f>TITRES_STAT!D2026</f>
        <v>0.65</v>
      </c>
      <c r="D2023" s="5">
        <f>TITRES_STAT!E2026</f>
        <v>52783</v>
      </c>
      <c r="E2023" s="2">
        <f t="shared" si="124"/>
        <v>13055614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45251</v>
      </c>
      <c r="B2024" s="5">
        <f>TITRES_STAT!C2027</f>
        <v>0.68</v>
      </c>
      <c r="C2024" s="5">
        <f>TITRES_STAT!D2027</f>
        <v>0.68</v>
      </c>
      <c r="D2024" s="5">
        <f>TITRES_STAT!E2027</f>
        <v>127604</v>
      </c>
      <c r="E2024" s="2">
        <f t="shared" si="124"/>
        <v>13183218</v>
      </c>
      <c r="F2024" s="5" t="str">
        <f t="shared" si="127"/>
        <v>BULLISH</v>
      </c>
      <c r="G2024" s="5" t="str">
        <f t="shared" si="126"/>
        <v>STRONG</v>
      </c>
      <c r="H2024" s="5" t="str">
        <f t="shared" si="125"/>
        <v>CONFIRMED BULLISH</v>
      </c>
    </row>
    <row r="2025" spans="1:8" ht="13.5" x14ac:dyDescent="0.25">
      <c r="A2025" s="3">
        <f>TITRES_STAT!B2028</f>
        <v>45252</v>
      </c>
      <c r="B2025" s="5">
        <f>TITRES_STAT!C2028</f>
        <v>0.7</v>
      </c>
      <c r="C2025" s="5">
        <f>TITRES_STAT!D2028</f>
        <v>0.7</v>
      </c>
      <c r="D2025" s="5">
        <f>TITRES_STAT!E2028</f>
        <v>64524</v>
      </c>
      <c r="E2025" s="2">
        <f t="shared" si="124"/>
        <v>13247742</v>
      </c>
      <c r="F2025" s="5" t="str">
        <f t="shared" si="127"/>
        <v>BULLISH</v>
      </c>
      <c r="G2025" s="5" t="str">
        <f t="shared" si="126"/>
        <v>STRONG</v>
      </c>
      <c r="H2025" s="5" t="str">
        <f t="shared" si="125"/>
        <v>CONFIRMED BULLISH</v>
      </c>
    </row>
    <row r="2026" spans="1:8" ht="13.5" x14ac:dyDescent="0.25">
      <c r="A2026" s="3">
        <f>TITRES_STAT!B2029</f>
        <v>45253</v>
      </c>
      <c r="B2026" s="5">
        <f>TITRES_STAT!C2029</f>
        <v>0.71</v>
      </c>
      <c r="C2026" s="5">
        <f>TITRES_STAT!D2029</f>
        <v>0.71</v>
      </c>
      <c r="D2026" s="5">
        <f>TITRES_STAT!E2029</f>
        <v>122584</v>
      </c>
      <c r="E2026" s="2">
        <f t="shared" si="124"/>
        <v>13370326</v>
      </c>
      <c r="F2026" s="5" t="str">
        <f t="shared" si="127"/>
        <v>BULLISH</v>
      </c>
      <c r="G2026" s="5" t="str">
        <f t="shared" si="126"/>
        <v>STRONG</v>
      </c>
      <c r="H2026" s="5" t="str">
        <f t="shared" si="125"/>
        <v>CONFIRMED BULLISH</v>
      </c>
    </row>
    <row r="2027" spans="1:8" ht="13.5" x14ac:dyDescent="0.25">
      <c r="A2027" s="3">
        <f>TITRES_STAT!B2030</f>
        <v>45254</v>
      </c>
      <c r="B2027" s="5">
        <f>TITRES_STAT!C2030</f>
        <v>0.71</v>
      </c>
      <c r="C2027" s="5">
        <f>TITRES_STAT!D2030</f>
        <v>0.71</v>
      </c>
      <c r="D2027" s="5">
        <f>TITRES_STAT!E2030</f>
        <v>34517</v>
      </c>
      <c r="E2027" s="2">
        <f t="shared" si="124"/>
        <v>13370326</v>
      </c>
      <c r="F2027" s="5" t="str">
        <f t="shared" si="127"/>
        <v>BULLISH</v>
      </c>
      <c r="G2027" s="5" t="str">
        <f t="shared" si="126"/>
        <v>STRONG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0.72</v>
      </c>
      <c r="C2028" s="5">
        <f>TITRES_STAT!D2031</f>
        <v>0.72</v>
      </c>
      <c r="D2028" s="5">
        <f>TITRES_STAT!E2031</f>
        <v>40105</v>
      </c>
      <c r="E2028" s="2">
        <f t="shared" si="124"/>
        <v>13410431</v>
      </c>
      <c r="F2028" s="5" t="str">
        <f t="shared" si="127"/>
        <v>BULLISH</v>
      </c>
      <c r="G2028" s="5" t="str">
        <f t="shared" si="126"/>
        <v>STRONG</v>
      </c>
      <c r="H2028" s="5" t="str">
        <f t="shared" si="125"/>
        <v>CONFIRMED BULLISH</v>
      </c>
    </row>
    <row r="2029" spans="1:8" ht="13.5" x14ac:dyDescent="0.25">
      <c r="A2029" s="3">
        <f>TITRES_STAT!B2032</f>
        <v>45258</v>
      </c>
      <c r="B2029" s="5">
        <f>TITRES_STAT!C2032</f>
        <v>0.71</v>
      </c>
      <c r="C2029" s="5">
        <f>TITRES_STAT!D2032</f>
        <v>0.71</v>
      </c>
      <c r="D2029" s="5">
        <f>TITRES_STAT!E2032</f>
        <v>8248</v>
      </c>
      <c r="E2029" s="2">
        <f t="shared" si="124"/>
        <v>13402183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CONFIRMED BULLISH</v>
      </c>
    </row>
    <row r="2030" spans="1:8" ht="13.5" x14ac:dyDescent="0.25">
      <c r="A2030" s="3">
        <f>TITRES_STAT!B2033</f>
        <v>45259</v>
      </c>
      <c r="B2030" s="5">
        <f>TITRES_STAT!C2033</f>
        <v>0.7</v>
      </c>
      <c r="C2030" s="5">
        <f>TITRES_STAT!D2033</f>
        <v>0.7</v>
      </c>
      <c r="D2030" s="5">
        <f>TITRES_STAT!E2033</f>
        <v>10257</v>
      </c>
      <c r="E2030" s="2">
        <f t="shared" si="124"/>
        <v>13391926</v>
      </c>
      <c r="F2030" s="5" t="str">
        <f t="shared" si="127"/>
        <v>BULLISH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0.7</v>
      </c>
      <c r="C2031" s="5">
        <f>TITRES_STAT!D2034</f>
        <v>0.7</v>
      </c>
      <c r="D2031" s="5">
        <f>TITRES_STAT!E2034</f>
        <v>20838</v>
      </c>
      <c r="E2031" s="2">
        <f t="shared" si="124"/>
        <v>13391926</v>
      </c>
      <c r="F2031" s="5" t="str">
        <f t="shared" si="127"/>
        <v>BULLISH</v>
      </c>
      <c r="G2031" s="5" t="str">
        <f t="shared" si="126"/>
        <v>NEUTRAL</v>
      </c>
      <c r="H2031" s="5" t="str">
        <f t="shared" si="125"/>
        <v>BULLISH DIVERGENCE</v>
      </c>
    </row>
    <row r="2032" spans="1:8" ht="13.5" x14ac:dyDescent="0.25">
      <c r="A2032" s="3">
        <f>TITRES_STAT!B2035</f>
        <v>45261</v>
      </c>
      <c r="B2032" s="5">
        <f>TITRES_STAT!C2035</f>
        <v>0.71</v>
      </c>
      <c r="C2032" s="5">
        <f>TITRES_STAT!D2035</f>
        <v>0.71</v>
      </c>
      <c r="D2032" s="5">
        <f>TITRES_STAT!E2035</f>
        <v>7983</v>
      </c>
      <c r="E2032" s="2">
        <f t="shared" si="124"/>
        <v>13399909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45264</v>
      </c>
      <c r="B2033" s="5">
        <f>TITRES_STAT!C2036</f>
        <v>0.7</v>
      </c>
      <c r="C2033" s="5">
        <f>TITRES_STAT!D2036</f>
        <v>0.7</v>
      </c>
      <c r="D2033" s="5">
        <f>TITRES_STAT!E2036</f>
        <v>5430</v>
      </c>
      <c r="E2033" s="2">
        <f t="shared" si="124"/>
        <v>13394479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0.71</v>
      </c>
      <c r="C2034" s="5">
        <f>TITRES_STAT!D2037</f>
        <v>0.71</v>
      </c>
      <c r="D2034" s="5">
        <f>TITRES_STAT!E2037</f>
        <v>138910</v>
      </c>
      <c r="E2034" s="2">
        <f t="shared" si="124"/>
        <v>13533389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NEUTRAL</v>
      </c>
    </row>
    <row r="2035" spans="1:8" ht="13.5" x14ac:dyDescent="0.25">
      <c r="A2035" s="3">
        <f>TITRES_STAT!B2038</f>
        <v>45266</v>
      </c>
      <c r="B2035" s="5">
        <f>TITRES_STAT!C2038</f>
        <v>0.74</v>
      </c>
      <c r="C2035" s="5">
        <f>TITRES_STAT!D2038</f>
        <v>0.74</v>
      </c>
      <c r="D2035" s="5">
        <f>TITRES_STAT!E2038</f>
        <v>108731</v>
      </c>
      <c r="E2035" s="2">
        <f t="shared" si="124"/>
        <v>13642120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0.76</v>
      </c>
      <c r="C2036" s="5">
        <f>TITRES_STAT!D2039</f>
        <v>0.76</v>
      </c>
      <c r="D2036" s="5">
        <f>TITRES_STAT!E2039</f>
        <v>114283</v>
      </c>
      <c r="E2036" s="2">
        <f t="shared" si="124"/>
        <v>13756403</v>
      </c>
      <c r="F2036" s="5" t="str">
        <f t="shared" si="127"/>
        <v>BULLISH</v>
      </c>
      <c r="G2036" s="5" t="str">
        <f t="shared" si="126"/>
        <v>STRONG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0.76</v>
      </c>
      <c r="C2037" s="5">
        <f>TITRES_STAT!D2040</f>
        <v>0.76</v>
      </c>
      <c r="D2037" s="5">
        <f>TITRES_STAT!E2040</f>
        <v>33480</v>
      </c>
      <c r="E2037" s="2">
        <f t="shared" si="124"/>
        <v>13756403</v>
      </c>
      <c r="F2037" s="5" t="str">
        <f t="shared" si="127"/>
        <v>BULLISH</v>
      </c>
      <c r="G2037" s="5" t="str">
        <f t="shared" si="126"/>
        <v>STRONG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0.73</v>
      </c>
      <c r="C2038" s="5">
        <f>TITRES_STAT!D2041</f>
        <v>0.73</v>
      </c>
      <c r="D2038" s="5">
        <f>TITRES_STAT!E2041</f>
        <v>47085</v>
      </c>
      <c r="E2038" s="2">
        <f t="shared" si="124"/>
        <v>13709318</v>
      </c>
      <c r="F2038" s="5" t="str">
        <f t="shared" si="127"/>
        <v>BULLISH</v>
      </c>
      <c r="G2038" s="5" t="str">
        <f t="shared" si="126"/>
        <v>STRONG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0.75</v>
      </c>
      <c r="C2039" s="5">
        <f>TITRES_STAT!D2042</f>
        <v>0.75</v>
      </c>
      <c r="D2039" s="5">
        <f>TITRES_STAT!E2042</f>
        <v>30294</v>
      </c>
      <c r="E2039" s="2">
        <f t="shared" si="124"/>
        <v>13739612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0.74</v>
      </c>
      <c r="C2040" s="5">
        <f>TITRES_STAT!D2043</f>
        <v>0.74</v>
      </c>
      <c r="D2040" s="5">
        <f>TITRES_STAT!E2043</f>
        <v>20106</v>
      </c>
      <c r="E2040" s="2">
        <f t="shared" si="124"/>
        <v>13719506</v>
      </c>
      <c r="F2040" s="5" t="str">
        <f t="shared" si="127"/>
        <v>BULLISH</v>
      </c>
      <c r="G2040" s="5" t="str">
        <f t="shared" si="126"/>
        <v>NEUTRAL</v>
      </c>
      <c r="H2040" s="5" t="str">
        <f t="shared" si="125"/>
        <v>NEUTRAL</v>
      </c>
    </row>
    <row r="2041" spans="1:8" ht="13.5" x14ac:dyDescent="0.25">
      <c r="A2041" s="3">
        <f>TITRES_STAT!B2044</f>
        <v>45274</v>
      </c>
      <c r="B2041" s="5">
        <f>TITRES_STAT!C2044</f>
        <v>0.75</v>
      </c>
      <c r="C2041" s="5">
        <f>TITRES_STAT!D2044</f>
        <v>0.75</v>
      </c>
      <c r="D2041" s="5">
        <f>TITRES_STAT!E2044</f>
        <v>19935</v>
      </c>
      <c r="E2041" s="2">
        <f t="shared" si="124"/>
        <v>13739441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0.74</v>
      </c>
      <c r="C2042" s="5">
        <f>TITRES_STAT!D2045</f>
        <v>0.74</v>
      </c>
      <c r="D2042" s="5">
        <f>TITRES_STAT!E2045</f>
        <v>15630</v>
      </c>
      <c r="E2042" s="2">
        <f t="shared" si="124"/>
        <v>13723811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0.74</v>
      </c>
      <c r="C2043" s="5">
        <f>TITRES_STAT!D2046</f>
        <v>0.74</v>
      </c>
      <c r="D2043" s="5">
        <f>TITRES_STAT!E2046</f>
        <v>11305</v>
      </c>
      <c r="E2043" s="2">
        <f t="shared" si="124"/>
        <v>13723811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CONFIRMED BULLISH</v>
      </c>
    </row>
    <row r="2044" spans="1:8" ht="13.5" x14ac:dyDescent="0.25">
      <c r="A2044" s="3">
        <f>TITRES_STAT!B2047</f>
        <v>45279</v>
      </c>
      <c r="B2044" s="5">
        <f>TITRES_STAT!C2047</f>
        <v>0.7</v>
      </c>
      <c r="C2044" s="5">
        <f>TITRES_STAT!D2047</f>
        <v>0.7</v>
      </c>
      <c r="D2044" s="5">
        <f>TITRES_STAT!E2047</f>
        <v>44542</v>
      </c>
      <c r="E2044" s="2">
        <f t="shared" si="124"/>
        <v>13679269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0.71</v>
      </c>
      <c r="C2045" s="5">
        <f>TITRES_STAT!D2048</f>
        <v>0.71</v>
      </c>
      <c r="D2045" s="5">
        <f>TITRES_STAT!E2048</f>
        <v>80165</v>
      </c>
      <c r="E2045" s="2">
        <f t="shared" si="124"/>
        <v>13759434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BULLISH DIVERGENCE</v>
      </c>
    </row>
    <row r="2046" spans="1:8" ht="13.5" x14ac:dyDescent="0.25">
      <c r="A2046" s="3">
        <f>TITRES_STAT!B2049</f>
        <v>45281</v>
      </c>
      <c r="B2046" s="5">
        <f>TITRES_STAT!C2049</f>
        <v>0.72</v>
      </c>
      <c r="C2046" s="5">
        <f>TITRES_STAT!D2049</f>
        <v>0.72</v>
      </c>
      <c r="D2046" s="5">
        <f>TITRES_STAT!E2049</f>
        <v>36391</v>
      </c>
      <c r="E2046" s="2">
        <f t="shared" si="124"/>
        <v>13795825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BULLISH DIVERGENCE</v>
      </c>
    </row>
    <row r="2047" spans="1:8" ht="13.5" x14ac:dyDescent="0.25">
      <c r="A2047" s="3">
        <f>TITRES_STAT!B2050</f>
        <v>45282</v>
      </c>
      <c r="B2047" s="5">
        <f>TITRES_STAT!C2050</f>
        <v>0.72</v>
      </c>
      <c r="C2047" s="5">
        <f>TITRES_STAT!D2050</f>
        <v>0.72</v>
      </c>
      <c r="D2047" s="5">
        <f>TITRES_STAT!E2050</f>
        <v>4220</v>
      </c>
      <c r="E2047" s="2">
        <f t="shared" si="124"/>
        <v>13795825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BULLISH DIVERGENCE</v>
      </c>
    </row>
    <row r="2048" spans="1:8" ht="13.5" x14ac:dyDescent="0.25">
      <c r="A2048" s="3">
        <f>TITRES_STAT!B2051</f>
        <v>45285</v>
      </c>
      <c r="B2048" s="5">
        <f>TITRES_STAT!C2051</f>
        <v>0.71</v>
      </c>
      <c r="C2048" s="5">
        <f>TITRES_STAT!D2051</f>
        <v>0.71</v>
      </c>
      <c r="D2048" s="5">
        <f>TITRES_STAT!E2051</f>
        <v>102545</v>
      </c>
      <c r="E2048" s="2">
        <f t="shared" si="124"/>
        <v>13693280</v>
      </c>
      <c r="F2048" s="5" t="str">
        <f t="shared" si="127"/>
        <v>BEARISH</v>
      </c>
      <c r="G2048" s="5" t="str">
        <f t="shared" si="126"/>
        <v>NEUTRAL</v>
      </c>
      <c r="H2048" s="5" t="str">
        <f t="shared" si="125"/>
        <v>CONFIRMED BEARISH</v>
      </c>
    </row>
    <row r="2049" spans="1:8" ht="13.5" x14ac:dyDescent="0.25">
      <c r="A2049" s="3">
        <f>TITRES_STAT!B2052</f>
        <v>45286</v>
      </c>
      <c r="B2049" s="5">
        <f>TITRES_STAT!C2052</f>
        <v>0.7</v>
      </c>
      <c r="C2049" s="5">
        <f>TITRES_STAT!D2052</f>
        <v>0.7</v>
      </c>
      <c r="D2049" s="5">
        <f>TITRES_STAT!E2052</f>
        <v>13655</v>
      </c>
      <c r="E2049" s="2">
        <f t="shared" si="124"/>
        <v>13679625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0.7</v>
      </c>
      <c r="C2050" s="5">
        <f>TITRES_STAT!D2053</f>
        <v>0.7</v>
      </c>
      <c r="D2050" s="5">
        <f>TITRES_STAT!E2053</f>
        <v>25852</v>
      </c>
      <c r="E2050" s="2">
        <f t="shared" si="124"/>
        <v>13679625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CONFIRMED BEARISH</v>
      </c>
    </row>
    <row r="2051" spans="1:8" ht="13.5" x14ac:dyDescent="0.25">
      <c r="A2051" s="3">
        <f>TITRES_STAT!B2054</f>
        <v>45288</v>
      </c>
      <c r="B2051" s="5">
        <f>TITRES_STAT!C2054</f>
        <v>0.69</v>
      </c>
      <c r="C2051" s="5">
        <f>TITRES_STAT!D2054</f>
        <v>0.69</v>
      </c>
      <c r="D2051" s="5">
        <f>TITRES_STAT!E2054</f>
        <v>67447</v>
      </c>
      <c r="E2051" s="2">
        <f t="shared" si="124"/>
        <v>13612178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0.71</v>
      </c>
      <c r="C2052" s="5">
        <f>TITRES_STAT!D2055</f>
        <v>0.71</v>
      </c>
      <c r="D2052" s="5">
        <f>TITRES_STAT!E2055</f>
        <v>96492</v>
      </c>
      <c r="E2052" s="2">
        <f t="shared" ref="E2052:E2115" si="128">IF(B2052&gt;B2051, E2051+D2052, IF(B2052&lt;B2051, E2051-D2052, E2051))</f>
        <v>13708670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CONFIRMED BEARISH</v>
      </c>
    </row>
    <row r="2053" spans="1:8" ht="13.5" x14ac:dyDescent="0.25">
      <c r="A2053" s="3">
        <f>TITRES_STAT!B2056</f>
        <v>45293</v>
      </c>
      <c r="B2053" s="5">
        <f>TITRES_STAT!C2056</f>
        <v>0.68</v>
      </c>
      <c r="C2053" s="5">
        <f>TITRES_STAT!D2056</f>
        <v>0.68</v>
      </c>
      <c r="D2053" s="5">
        <f>TITRES_STAT!E2056</f>
        <v>0</v>
      </c>
      <c r="E2053" s="2">
        <f t="shared" si="128"/>
        <v>13708670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BULLISH DIVERGENCE</v>
      </c>
    </row>
    <row r="2054" spans="1:8" ht="13.5" x14ac:dyDescent="0.25">
      <c r="A2054" s="3">
        <f>TITRES_STAT!B2057</f>
        <v>45294</v>
      </c>
      <c r="B2054" s="5">
        <f>TITRES_STAT!C2057</f>
        <v>0.65</v>
      </c>
      <c r="C2054" s="5">
        <f>TITRES_STAT!D2057</f>
        <v>0.65</v>
      </c>
      <c r="D2054" s="5">
        <f>TITRES_STAT!E2057</f>
        <v>35350</v>
      </c>
      <c r="E2054" s="2">
        <f t="shared" si="128"/>
        <v>13673320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0.67</v>
      </c>
      <c r="C2055" s="5">
        <f>TITRES_STAT!D2058</f>
        <v>0.67</v>
      </c>
      <c r="D2055" s="5">
        <f>TITRES_STAT!E2058</f>
        <v>3221</v>
      </c>
      <c r="E2055" s="2">
        <f t="shared" si="128"/>
        <v>13676541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0.67</v>
      </c>
      <c r="C2056" s="5">
        <f>TITRES_STAT!D2059</f>
        <v>0.67</v>
      </c>
      <c r="D2056" s="5">
        <f>TITRES_STAT!E2059</f>
        <v>17667</v>
      </c>
      <c r="E2056" s="2">
        <f t="shared" si="128"/>
        <v>13676541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NEUTRAL</v>
      </c>
      <c r="H2056" s="5" t="str">
        <f t="shared" si="129"/>
        <v>BULLISH DIVERGENCE</v>
      </c>
    </row>
    <row r="2057" spans="1:8" ht="13.5" x14ac:dyDescent="0.25">
      <c r="A2057" s="3">
        <f>TITRES_STAT!B2060</f>
        <v>45299</v>
      </c>
      <c r="B2057" s="5">
        <f>TITRES_STAT!C2060</f>
        <v>0.66</v>
      </c>
      <c r="C2057" s="5">
        <f>TITRES_STAT!D2060</f>
        <v>0.66</v>
      </c>
      <c r="D2057" s="5">
        <f>TITRES_STAT!E2060</f>
        <v>37203</v>
      </c>
      <c r="E2057" s="2">
        <f t="shared" si="128"/>
        <v>13639338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0.66</v>
      </c>
      <c r="C2058" s="5">
        <f>TITRES_STAT!D2061</f>
        <v>0.66</v>
      </c>
      <c r="D2058" s="5">
        <f>TITRES_STAT!E2061</f>
        <v>2015</v>
      </c>
      <c r="E2058" s="2">
        <f t="shared" si="128"/>
        <v>13639338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0.64</v>
      </c>
      <c r="C2059" s="5">
        <f>TITRES_STAT!D2062</f>
        <v>0.64</v>
      </c>
      <c r="D2059" s="5">
        <f>TITRES_STAT!E2062</f>
        <v>9347</v>
      </c>
      <c r="E2059" s="2">
        <f t="shared" si="128"/>
        <v>13629991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0.64</v>
      </c>
      <c r="C2060" s="5">
        <f>TITRES_STAT!D2063</f>
        <v>0.64</v>
      </c>
      <c r="D2060" s="5">
        <f>TITRES_STAT!E2063</f>
        <v>935</v>
      </c>
      <c r="E2060" s="2">
        <f t="shared" si="128"/>
        <v>13629991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0.63</v>
      </c>
      <c r="C2061" s="5">
        <f>TITRES_STAT!D2064</f>
        <v>0.63</v>
      </c>
      <c r="D2061" s="5">
        <f>TITRES_STAT!E2064</f>
        <v>8351</v>
      </c>
      <c r="E2061" s="2">
        <f t="shared" si="128"/>
        <v>13621640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0.63</v>
      </c>
      <c r="C2062" s="5">
        <f>TITRES_STAT!D2065</f>
        <v>0.63</v>
      </c>
      <c r="D2062" s="5">
        <f>TITRES_STAT!E2065</f>
        <v>70300</v>
      </c>
      <c r="E2062" s="2">
        <f t="shared" si="128"/>
        <v>13621640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45307</v>
      </c>
      <c r="B2063" s="5">
        <f>TITRES_STAT!C2066</f>
        <v>0.63</v>
      </c>
      <c r="C2063" s="5">
        <f>TITRES_STAT!D2066</f>
        <v>0.63</v>
      </c>
      <c r="D2063" s="5">
        <f>TITRES_STAT!E2066</f>
        <v>47439</v>
      </c>
      <c r="E2063" s="2">
        <f t="shared" si="128"/>
        <v>13621640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45308</v>
      </c>
      <c r="B2064" s="5">
        <f>TITRES_STAT!C2067</f>
        <v>0.64</v>
      </c>
      <c r="C2064" s="5">
        <f>TITRES_STAT!D2067</f>
        <v>0.64</v>
      </c>
      <c r="D2064" s="5">
        <f>TITRES_STAT!E2067</f>
        <v>1807</v>
      </c>
      <c r="E2064" s="2">
        <f t="shared" si="128"/>
        <v>13623447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0.66</v>
      </c>
      <c r="C2065" s="5">
        <f>TITRES_STAT!D2068</f>
        <v>0.66</v>
      </c>
      <c r="D2065" s="5">
        <f>TITRES_STAT!E2068</f>
        <v>0</v>
      </c>
      <c r="E2065" s="2">
        <f t="shared" si="128"/>
        <v>13623447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BEARISH DIVERGENCE</v>
      </c>
    </row>
    <row r="2066" spans="1:8" ht="13.5" x14ac:dyDescent="0.25">
      <c r="A2066" s="3">
        <f>TITRES_STAT!B2069</f>
        <v>45310</v>
      </c>
      <c r="B2066" s="5">
        <f>TITRES_STAT!C2069</f>
        <v>0.65</v>
      </c>
      <c r="C2066" s="5">
        <f>TITRES_STAT!D2069</f>
        <v>0.65</v>
      </c>
      <c r="D2066" s="5">
        <f>TITRES_STAT!E2069</f>
        <v>5000</v>
      </c>
      <c r="E2066" s="2">
        <f t="shared" si="128"/>
        <v>13618447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BEARISH DIVERGENCE</v>
      </c>
    </row>
    <row r="2067" spans="1:8" ht="13.5" x14ac:dyDescent="0.25">
      <c r="A2067" s="3">
        <f>TITRES_STAT!B2070</f>
        <v>45313</v>
      </c>
      <c r="B2067" s="5">
        <f>TITRES_STAT!C2070</f>
        <v>0.66</v>
      </c>
      <c r="C2067" s="5">
        <f>TITRES_STAT!D2070</f>
        <v>0.66</v>
      </c>
      <c r="D2067" s="5">
        <f>TITRES_STAT!E2070</f>
        <v>6230</v>
      </c>
      <c r="E2067" s="2">
        <f t="shared" si="128"/>
        <v>13624677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CONFIRMED BULLISH</v>
      </c>
    </row>
    <row r="2068" spans="1:8" ht="13.5" x14ac:dyDescent="0.25">
      <c r="A2068" s="3">
        <f>TITRES_STAT!B2071</f>
        <v>45314</v>
      </c>
      <c r="B2068" s="5">
        <f>TITRES_STAT!C2071</f>
        <v>0.67</v>
      </c>
      <c r="C2068" s="5">
        <f>TITRES_STAT!D2071</f>
        <v>0.67</v>
      </c>
      <c r="D2068" s="5">
        <f>TITRES_STAT!E2071</f>
        <v>100</v>
      </c>
      <c r="E2068" s="2">
        <f t="shared" si="128"/>
        <v>13624777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CONFIRMED BULLISH</v>
      </c>
    </row>
    <row r="2069" spans="1:8" ht="13.5" x14ac:dyDescent="0.25">
      <c r="A2069" s="3">
        <f>TITRES_STAT!B2072</f>
        <v>45315</v>
      </c>
      <c r="B2069" s="5">
        <f>TITRES_STAT!C2072</f>
        <v>0.68</v>
      </c>
      <c r="C2069" s="5">
        <f>TITRES_STAT!D2072</f>
        <v>0.68</v>
      </c>
      <c r="D2069" s="5">
        <f>TITRES_STAT!E2072</f>
        <v>11102</v>
      </c>
      <c r="E2069" s="2">
        <f t="shared" si="128"/>
        <v>13635879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CONFIRMED BULLISH</v>
      </c>
    </row>
    <row r="2070" spans="1:8" ht="13.5" x14ac:dyDescent="0.25">
      <c r="A2070" s="3">
        <f>TITRES_STAT!B2073</f>
        <v>45316</v>
      </c>
      <c r="B2070" s="5">
        <f>TITRES_STAT!C2073</f>
        <v>0.69</v>
      </c>
      <c r="C2070" s="5">
        <f>TITRES_STAT!D2073</f>
        <v>0.69</v>
      </c>
      <c r="D2070" s="5">
        <f>TITRES_STAT!E2073</f>
        <v>4650</v>
      </c>
      <c r="E2070" s="2">
        <f t="shared" si="128"/>
        <v>13640529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CONFIRMED BULLISH</v>
      </c>
    </row>
    <row r="2071" spans="1:8" ht="13.5" x14ac:dyDescent="0.25">
      <c r="A2071" s="3">
        <f>TITRES_STAT!B2074</f>
        <v>45317</v>
      </c>
      <c r="B2071" s="5">
        <f>TITRES_STAT!C2074</f>
        <v>0.69</v>
      </c>
      <c r="C2071" s="5">
        <f>TITRES_STAT!D2074</f>
        <v>0.69</v>
      </c>
      <c r="D2071" s="5">
        <f>TITRES_STAT!E2074</f>
        <v>1104</v>
      </c>
      <c r="E2071" s="2">
        <f t="shared" si="128"/>
        <v>13640529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CONFIRMED BULLISH</v>
      </c>
    </row>
    <row r="2072" spans="1:8" ht="13.5" x14ac:dyDescent="0.25">
      <c r="A2072" s="3">
        <f>TITRES_STAT!B2075</f>
        <v>45320</v>
      </c>
      <c r="B2072" s="5">
        <f>TITRES_STAT!C2075</f>
        <v>0.68</v>
      </c>
      <c r="C2072" s="5">
        <f>TITRES_STAT!D2075</f>
        <v>0.68</v>
      </c>
      <c r="D2072" s="5">
        <f>TITRES_STAT!E2075</f>
        <v>5301</v>
      </c>
      <c r="E2072" s="2">
        <f t="shared" si="128"/>
        <v>13635228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CONFIRMED BULLISH</v>
      </c>
    </row>
    <row r="2073" spans="1:8" ht="13.5" x14ac:dyDescent="0.25">
      <c r="A2073" s="3">
        <f>TITRES_STAT!B2076</f>
        <v>45321</v>
      </c>
      <c r="B2073" s="5">
        <f>TITRES_STAT!C2076</f>
        <v>0.69</v>
      </c>
      <c r="C2073" s="5">
        <f>TITRES_STAT!D2076</f>
        <v>0.69</v>
      </c>
      <c r="D2073" s="5">
        <f>TITRES_STAT!E2076</f>
        <v>14154</v>
      </c>
      <c r="E2073" s="2">
        <f t="shared" si="128"/>
        <v>13649382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45322</v>
      </c>
      <c r="B2074" s="5">
        <f>TITRES_STAT!C2077</f>
        <v>0.69</v>
      </c>
      <c r="C2074" s="5">
        <f>TITRES_STAT!D2077</f>
        <v>0.69</v>
      </c>
      <c r="D2074" s="5">
        <f>TITRES_STAT!E2077</f>
        <v>1000</v>
      </c>
      <c r="E2074" s="2">
        <f t="shared" si="128"/>
        <v>13649382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0.69</v>
      </c>
      <c r="C2075" s="5">
        <f>TITRES_STAT!D2078</f>
        <v>0.69</v>
      </c>
      <c r="D2075" s="5">
        <f>TITRES_STAT!E2078</f>
        <v>77234</v>
      </c>
      <c r="E2075" s="2">
        <f t="shared" si="128"/>
        <v>13649382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45324</v>
      </c>
      <c r="B2076" s="5">
        <f>TITRES_STAT!C2079</f>
        <v>0.7</v>
      </c>
      <c r="C2076" s="5">
        <f>TITRES_STAT!D2079</f>
        <v>0.7</v>
      </c>
      <c r="D2076" s="5">
        <f>TITRES_STAT!E2079</f>
        <v>51770</v>
      </c>
      <c r="E2076" s="2">
        <f t="shared" si="128"/>
        <v>13701152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45327</v>
      </c>
      <c r="B2077" s="5">
        <f>TITRES_STAT!C2080</f>
        <v>0.7</v>
      </c>
      <c r="C2077" s="5">
        <f>TITRES_STAT!D2080</f>
        <v>0.7</v>
      </c>
      <c r="D2077" s="5">
        <f>TITRES_STAT!E2080</f>
        <v>71</v>
      </c>
      <c r="E2077" s="2">
        <f t="shared" si="128"/>
        <v>13701152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0.7</v>
      </c>
      <c r="C2078" s="5">
        <f>TITRES_STAT!D2081</f>
        <v>0.7</v>
      </c>
      <c r="D2078" s="5">
        <f>TITRES_STAT!E2081</f>
        <v>10000</v>
      </c>
      <c r="E2078" s="2">
        <f t="shared" si="128"/>
        <v>13701152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45329</v>
      </c>
      <c r="B2079" s="5">
        <f>TITRES_STAT!C2082</f>
        <v>0.68</v>
      </c>
      <c r="C2079" s="5">
        <f>TITRES_STAT!D2082</f>
        <v>0.68</v>
      </c>
      <c r="D2079" s="5">
        <f>TITRES_STAT!E2082</f>
        <v>21000</v>
      </c>
      <c r="E2079" s="2">
        <f t="shared" si="128"/>
        <v>13680152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BULLISH DIVERGENCE</v>
      </c>
    </row>
    <row r="2080" spans="1:8" ht="13.5" x14ac:dyDescent="0.25">
      <c r="A2080" s="3">
        <f>TITRES_STAT!B2083</f>
        <v>45330</v>
      </c>
      <c r="B2080" s="5">
        <f>TITRES_STAT!C2083</f>
        <v>0.68</v>
      </c>
      <c r="C2080" s="5">
        <f>TITRES_STAT!D2083</f>
        <v>0.68</v>
      </c>
      <c r="D2080" s="5">
        <f>TITRES_STAT!E2083</f>
        <v>2625</v>
      </c>
      <c r="E2080" s="2">
        <f t="shared" si="128"/>
        <v>13680152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BULLISH DIVERGENCE</v>
      </c>
    </row>
    <row r="2081" spans="1:8" ht="13.5" x14ac:dyDescent="0.25">
      <c r="A2081" s="3">
        <f>TITRES_STAT!B2084</f>
        <v>45331</v>
      </c>
      <c r="B2081" s="5">
        <f>TITRES_STAT!C2084</f>
        <v>0.69</v>
      </c>
      <c r="C2081" s="5">
        <f>TITRES_STAT!D2084</f>
        <v>0.69</v>
      </c>
      <c r="D2081" s="5">
        <f>TITRES_STAT!E2084</f>
        <v>9150</v>
      </c>
      <c r="E2081" s="2">
        <f t="shared" si="128"/>
        <v>13689302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0.69</v>
      </c>
      <c r="C2082" s="5">
        <f>TITRES_STAT!D2085</f>
        <v>0.69</v>
      </c>
      <c r="D2082" s="5">
        <f>TITRES_STAT!E2085</f>
        <v>2310</v>
      </c>
      <c r="E2082" s="2">
        <f t="shared" si="128"/>
        <v>13689302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0.66</v>
      </c>
      <c r="C2083" s="5">
        <f>TITRES_STAT!D2086</f>
        <v>0.66</v>
      </c>
      <c r="D2083" s="5">
        <f>TITRES_STAT!E2086</f>
        <v>0</v>
      </c>
      <c r="E2083" s="2">
        <f t="shared" si="128"/>
        <v>13689302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0.68</v>
      </c>
      <c r="C2084" s="5">
        <f>TITRES_STAT!D2087</f>
        <v>0.68</v>
      </c>
      <c r="D2084" s="5">
        <f>TITRES_STAT!E2087</f>
        <v>2690</v>
      </c>
      <c r="E2084" s="2">
        <f t="shared" si="128"/>
        <v>13691992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NEUTRAL</v>
      </c>
    </row>
    <row r="2085" spans="1:8" ht="13.5" x14ac:dyDescent="0.25">
      <c r="A2085" s="3">
        <f>TITRES_STAT!B2088</f>
        <v>45337</v>
      </c>
      <c r="B2085" s="5">
        <f>TITRES_STAT!C2088</f>
        <v>0.68</v>
      </c>
      <c r="C2085" s="5">
        <f>TITRES_STAT!D2088</f>
        <v>0.68</v>
      </c>
      <c r="D2085" s="5">
        <f>TITRES_STAT!E2088</f>
        <v>55</v>
      </c>
      <c r="E2085" s="2">
        <f t="shared" si="128"/>
        <v>13691992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0.68</v>
      </c>
      <c r="C2086" s="5">
        <f>TITRES_STAT!D2089</f>
        <v>0.68</v>
      </c>
      <c r="D2086" s="5">
        <f>TITRES_STAT!E2089</f>
        <v>640</v>
      </c>
      <c r="E2086" s="2">
        <f t="shared" si="128"/>
        <v>13691992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BULLISH DIVERGENCE</v>
      </c>
    </row>
    <row r="2087" spans="1:8" ht="13.5" x14ac:dyDescent="0.25">
      <c r="A2087" s="3">
        <f>TITRES_STAT!B2090</f>
        <v>45341</v>
      </c>
      <c r="B2087" s="5">
        <f>TITRES_STAT!C2090</f>
        <v>0.67</v>
      </c>
      <c r="C2087" s="5">
        <f>TITRES_STAT!D2090</f>
        <v>0.67</v>
      </c>
      <c r="D2087" s="5">
        <f>TITRES_STAT!E2090</f>
        <v>13426</v>
      </c>
      <c r="E2087" s="2">
        <f t="shared" si="128"/>
        <v>13678566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0.66</v>
      </c>
      <c r="C2088" s="5">
        <f>TITRES_STAT!D2091</f>
        <v>0.66</v>
      </c>
      <c r="D2088" s="5">
        <f>TITRES_STAT!E2091</f>
        <v>536</v>
      </c>
      <c r="E2088" s="2">
        <f t="shared" si="128"/>
        <v>13678030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45343</v>
      </c>
      <c r="B2089" s="5">
        <f>TITRES_STAT!C2092</f>
        <v>0.68</v>
      </c>
      <c r="C2089" s="5">
        <f>TITRES_STAT!D2092</f>
        <v>0.68</v>
      </c>
      <c r="D2089" s="5">
        <f>TITRES_STAT!E2092</f>
        <v>6970</v>
      </c>
      <c r="E2089" s="2">
        <f t="shared" si="128"/>
        <v>13685000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0.7</v>
      </c>
      <c r="C2090" s="5">
        <f>TITRES_STAT!D2093</f>
        <v>0.7</v>
      </c>
      <c r="D2090" s="5">
        <f>TITRES_STAT!E2093</f>
        <v>1350</v>
      </c>
      <c r="E2090" s="2">
        <f t="shared" si="128"/>
        <v>13686350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BEARISH DIVERGENCE</v>
      </c>
    </row>
    <row r="2091" spans="1:8" ht="13.5" x14ac:dyDescent="0.25">
      <c r="A2091" s="3">
        <f>TITRES_STAT!B2094</f>
        <v>45345</v>
      </c>
      <c r="B2091" s="5">
        <f>TITRES_STAT!C2094</f>
        <v>0.7</v>
      </c>
      <c r="C2091" s="5">
        <f>TITRES_STAT!D2094</f>
        <v>0.7</v>
      </c>
      <c r="D2091" s="5">
        <f>TITRES_STAT!E2094</f>
        <v>500</v>
      </c>
      <c r="E2091" s="2">
        <f t="shared" si="128"/>
        <v>13686350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BEARISH DIVERGENCE</v>
      </c>
    </row>
    <row r="2092" spans="1:8" ht="13.5" x14ac:dyDescent="0.25">
      <c r="A2092" s="3">
        <f>TITRES_STAT!B2095</f>
        <v>45348</v>
      </c>
      <c r="B2092" s="5">
        <f>TITRES_STAT!C2095</f>
        <v>0.7</v>
      </c>
      <c r="C2092" s="5">
        <f>TITRES_STAT!D2095</f>
        <v>0.7</v>
      </c>
      <c r="D2092" s="5">
        <f>TITRES_STAT!E2095</f>
        <v>1543</v>
      </c>
      <c r="E2092" s="2">
        <f t="shared" si="128"/>
        <v>13686350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0.7</v>
      </c>
      <c r="C2093" s="5">
        <f>TITRES_STAT!D2096</f>
        <v>0.7</v>
      </c>
      <c r="D2093" s="5">
        <f>TITRES_STAT!E2096</f>
        <v>12322</v>
      </c>
      <c r="E2093" s="2">
        <f t="shared" si="128"/>
        <v>13686350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0.71</v>
      </c>
      <c r="C2094" s="5">
        <f>TITRES_STAT!D2097</f>
        <v>0.71</v>
      </c>
      <c r="D2094" s="5">
        <f>TITRES_STAT!E2097</f>
        <v>17650</v>
      </c>
      <c r="E2094" s="2">
        <f t="shared" si="128"/>
        <v>13704000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CONFIRMED BULLISH</v>
      </c>
    </row>
    <row r="2095" spans="1:8" ht="13.5" x14ac:dyDescent="0.25">
      <c r="A2095" s="3">
        <f>TITRES_STAT!B2098</f>
        <v>45351</v>
      </c>
      <c r="B2095" s="5">
        <f>TITRES_STAT!C2098</f>
        <v>0.71</v>
      </c>
      <c r="C2095" s="5">
        <f>TITRES_STAT!D2098</f>
        <v>0.71</v>
      </c>
      <c r="D2095" s="5">
        <f>TITRES_STAT!E2098</f>
        <v>5295</v>
      </c>
      <c r="E2095" s="2">
        <f t="shared" si="128"/>
        <v>13704000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0.71</v>
      </c>
      <c r="C2096" s="5">
        <f>TITRES_STAT!D2099</f>
        <v>0.71</v>
      </c>
      <c r="D2096" s="5">
        <f>TITRES_STAT!E2099</f>
        <v>29014</v>
      </c>
      <c r="E2096" s="2">
        <f t="shared" si="128"/>
        <v>13704000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0.71</v>
      </c>
      <c r="C2097" s="5">
        <f>TITRES_STAT!D2100</f>
        <v>0.71</v>
      </c>
      <c r="D2097" s="5">
        <f>TITRES_STAT!E2100</f>
        <v>19992</v>
      </c>
      <c r="E2097" s="2">
        <f t="shared" si="128"/>
        <v>13704000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CONFIRMED BULLISH</v>
      </c>
    </row>
    <row r="2098" spans="1:8" ht="13.5" x14ac:dyDescent="0.25">
      <c r="A2098" s="3">
        <f>TITRES_STAT!B2101</f>
        <v>45356</v>
      </c>
      <c r="B2098" s="5">
        <f>TITRES_STAT!C2101</f>
        <v>0.72</v>
      </c>
      <c r="C2098" s="5">
        <f>TITRES_STAT!D2101</f>
        <v>0.72</v>
      </c>
      <c r="D2098" s="5">
        <f>TITRES_STAT!E2101</f>
        <v>9291</v>
      </c>
      <c r="E2098" s="2">
        <f t="shared" si="128"/>
        <v>13713291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CONFIRMED BULLISH</v>
      </c>
    </row>
    <row r="2099" spans="1:8" ht="13.5" x14ac:dyDescent="0.25">
      <c r="A2099" s="3">
        <f>TITRES_STAT!B2102</f>
        <v>45357</v>
      </c>
      <c r="B2099" s="5">
        <f>TITRES_STAT!C2102</f>
        <v>0.75</v>
      </c>
      <c r="C2099" s="5">
        <f>TITRES_STAT!D2102</f>
        <v>0.75</v>
      </c>
      <c r="D2099" s="5">
        <f>TITRES_STAT!E2102</f>
        <v>21956</v>
      </c>
      <c r="E2099" s="2">
        <f t="shared" si="128"/>
        <v>13735247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CONFIRMED BULLISH</v>
      </c>
    </row>
    <row r="2100" spans="1:8" ht="13.5" x14ac:dyDescent="0.25">
      <c r="A2100" s="3">
        <f>TITRES_STAT!B2103</f>
        <v>45358</v>
      </c>
      <c r="B2100" s="5">
        <f>TITRES_STAT!C2103</f>
        <v>0.77</v>
      </c>
      <c r="C2100" s="5">
        <f>TITRES_STAT!D2103</f>
        <v>0.77</v>
      </c>
      <c r="D2100" s="5">
        <f>TITRES_STAT!E2103</f>
        <v>8000</v>
      </c>
      <c r="E2100" s="2">
        <f t="shared" si="128"/>
        <v>13743247</v>
      </c>
      <c r="F2100" s="5" t="str">
        <f t="shared" si="131"/>
        <v>BULLISH</v>
      </c>
      <c r="G2100" s="5" t="str">
        <f t="shared" si="130"/>
        <v>NEUTRAL</v>
      </c>
      <c r="H2100" s="5" t="str">
        <f t="shared" si="129"/>
        <v>CONFIRMED BULLISH</v>
      </c>
    </row>
    <row r="2101" spans="1:8" ht="13.5" x14ac:dyDescent="0.25">
      <c r="A2101" s="3">
        <f>TITRES_STAT!B2104</f>
        <v>45359</v>
      </c>
      <c r="B2101" s="5">
        <f>TITRES_STAT!C2104</f>
        <v>0.76</v>
      </c>
      <c r="C2101" s="5">
        <f>TITRES_STAT!D2104</f>
        <v>0.76</v>
      </c>
      <c r="D2101" s="5">
        <f>TITRES_STAT!E2104</f>
        <v>12339</v>
      </c>
      <c r="E2101" s="2">
        <f t="shared" si="128"/>
        <v>13730908</v>
      </c>
      <c r="F2101" s="5" t="str">
        <f t="shared" si="131"/>
        <v>BULLISH</v>
      </c>
      <c r="G2101" s="5" t="str">
        <f t="shared" si="130"/>
        <v>NEUTRAL</v>
      </c>
      <c r="H2101" s="5" t="str">
        <f t="shared" si="129"/>
        <v>CONFIRMED BULLISH</v>
      </c>
    </row>
    <row r="2102" spans="1:8" ht="13.5" x14ac:dyDescent="0.25">
      <c r="A2102" s="3">
        <f>TITRES_STAT!B2105</f>
        <v>45362</v>
      </c>
      <c r="B2102" s="5">
        <f>TITRES_STAT!C2105</f>
        <v>0.76</v>
      </c>
      <c r="C2102" s="5">
        <f>TITRES_STAT!D2105</f>
        <v>0.76</v>
      </c>
      <c r="D2102" s="5">
        <f>TITRES_STAT!E2105</f>
        <v>100</v>
      </c>
      <c r="E2102" s="2">
        <f t="shared" si="128"/>
        <v>13730908</v>
      </c>
      <c r="F2102" s="5" t="str">
        <f t="shared" si="131"/>
        <v>BULLISH</v>
      </c>
      <c r="G2102" s="5" t="str">
        <f t="shared" si="130"/>
        <v>NEUTRAL</v>
      </c>
      <c r="H2102" s="5" t="str">
        <f t="shared" si="129"/>
        <v>CONFIRMED BULLISH</v>
      </c>
    </row>
    <row r="2103" spans="1:8" ht="13.5" x14ac:dyDescent="0.25">
      <c r="A2103" s="3">
        <f>TITRES_STAT!B2106</f>
        <v>45363</v>
      </c>
      <c r="B2103" s="5">
        <f>TITRES_STAT!C2106</f>
        <v>0.77</v>
      </c>
      <c r="C2103" s="5">
        <f>TITRES_STAT!D2106</f>
        <v>0.77</v>
      </c>
      <c r="D2103" s="5">
        <f>TITRES_STAT!E2106</f>
        <v>50</v>
      </c>
      <c r="E2103" s="2">
        <f t="shared" si="128"/>
        <v>13730958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45364</v>
      </c>
      <c r="B2104" s="5">
        <f>TITRES_STAT!C2107</f>
        <v>0.76</v>
      </c>
      <c r="C2104" s="5">
        <f>TITRES_STAT!D2107</f>
        <v>0.76</v>
      </c>
      <c r="D2104" s="5">
        <f>TITRES_STAT!E2107</f>
        <v>1500</v>
      </c>
      <c r="E2104" s="2">
        <f t="shared" si="128"/>
        <v>13729458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BEARISH DIVERGENCE</v>
      </c>
    </row>
    <row r="2105" spans="1:8" ht="13.5" x14ac:dyDescent="0.25">
      <c r="A2105" s="3">
        <f>TITRES_STAT!B2108</f>
        <v>45365</v>
      </c>
      <c r="B2105" s="5">
        <f>TITRES_STAT!C2108</f>
        <v>0.74</v>
      </c>
      <c r="C2105" s="5">
        <f>TITRES_STAT!D2108</f>
        <v>0.74</v>
      </c>
      <c r="D2105" s="5">
        <f>TITRES_STAT!E2108</f>
        <v>13558</v>
      </c>
      <c r="E2105" s="2">
        <f t="shared" si="128"/>
        <v>13715900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CONFIRMED BEARISH</v>
      </c>
    </row>
    <row r="2106" spans="1:8" ht="13.5" x14ac:dyDescent="0.25">
      <c r="A2106" s="3">
        <f>TITRES_STAT!B2109</f>
        <v>45366</v>
      </c>
      <c r="B2106" s="5">
        <f>TITRES_STAT!C2109</f>
        <v>0.77</v>
      </c>
      <c r="C2106" s="5">
        <f>TITRES_STAT!D2109</f>
        <v>0.77</v>
      </c>
      <c r="D2106" s="5">
        <f>TITRES_STAT!E2109</f>
        <v>46107</v>
      </c>
      <c r="E2106" s="2">
        <f t="shared" si="128"/>
        <v>13762007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CONFIRMED BULLISH</v>
      </c>
    </row>
    <row r="2107" spans="1:8" ht="13.5" x14ac:dyDescent="0.25">
      <c r="A2107" s="3">
        <f>TITRES_STAT!B2110</f>
        <v>45369</v>
      </c>
      <c r="B2107" s="5">
        <f>TITRES_STAT!C2110</f>
        <v>0.76</v>
      </c>
      <c r="C2107" s="5">
        <f>TITRES_STAT!D2110</f>
        <v>0.76</v>
      </c>
      <c r="D2107" s="5">
        <f>TITRES_STAT!E2110</f>
        <v>14350</v>
      </c>
      <c r="E2107" s="2">
        <f t="shared" si="128"/>
        <v>13747657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45370</v>
      </c>
      <c r="B2108" s="5">
        <f>TITRES_STAT!C2111</f>
        <v>0.76</v>
      </c>
      <c r="C2108" s="5">
        <f>TITRES_STAT!D2111</f>
        <v>0.76</v>
      </c>
      <c r="D2108" s="5">
        <f>TITRES_STAT!E2111</f>
        <v>1000</v>
      </c>
      <c r="E2108" s="2">
        <f t="shared" si="128"/>
        <v>13747657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BULLISH DIVERGENCE</v>
      </c>
    </row>
    <row r="2109" spans="1:8" ht="13.5" x14ac:dyDescent="0.25">
      <c r="A2109" s="3">
        <f>TITRES_STAT!B2112</f>
        <v>45372</v>
      </c>
      <c r="B2109" s="5">
        <f>TITRES_STAT!C2112</f>
        <v>0.73</v>
      </c>
      <c r="C2109" s="5">
        <f>TITRES_STAT!D2112</f>
        <v>0.73</v>
      </c>
      <c r="D2109" s="5">
        <f>TITRES_STAT!E2112</f>
        <v>19797</v>
      </c>
      <c r="E2109" s="2">
        <f t="shared" si="128"/>
        <v>13727860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0.74</v>
      </c>
      <c r="C2110" s="5">
        <f>TITRES_STAT!D2113</f>
        <v>0.74</v>
      </c>
      <c r="D2110" s="5">
        <f>TITRES_STAT!E2113</f>
        <v>5021</v>
      </c>
      <c r="E2110" s="2">
        <f t="shared" si="128"/>
        <v>13732881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0.71</v>
      </c>
      <c r="C2111" s="5">
        <f>TITRES_STAT!D2114</f>
        <v>0.71</v>
      </c>
      <c r="D2111" s="5">
        <f>TITRES_STAT!E2114</f>
        <v>16353</v>
      </c>
      <c r="E2111" s="2">
        <f t="shared" si="128"/>
        <v>13716528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CONFIRMED BEARISH</v>
      </c>
    </row>
    <row r="2112" spans="1:8" ht="13.5" x14ac:dyDescent="0.25">
      <c r="A2112" s="3">
        <f>TITRES_STAT!B2115</f>
        <v>45377</v>
      </c>
      <c r="B2112" s="5">
        <f>TITRES_STAT!C2115</f>
        <v>0.71</v>
      </c>
      <c r="C2112" s="5">
        <f>TITRES_STAT!D2115</f>
        <v>0.71</v>
      </c>
      <c r="D2112" s="5">
        <f>TITRES_STAT!E2115</f>
        <v>6495</v>
      </c>
      <c r="E2112" s="2">
        <f t="shared" si="128"/>
        <v>13716528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0.72</v>
      </c>
      <c r="C2113" s="5">
        <f>TITRES_STAT!D2116</f>
        <v>0.72</v>
      </c>
      <c r="D2113" s="5">
        <f>TITRES_STAT!E2116</f>
        <v>1700</v>
      </c>
      <c r="E2113" s="2">
        <f t="shared" si="128"/>
        <v>13718228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0.71</v>
      </c>
      <c r="C2114" s="5">
        <f>TITRES_STAT!D2117</f>
        <v>0.71</v>
      </c>
      <c r="D2114" s="5">
        <f>TITRES_STAT!E2117</f>
        <v>6800</v>
      </c>
      <c r="E2114" s="2">
        <f t="shared" si="128"/>
        <v>13711428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CONFIRMED BEARISH</v>
      </c>
    </row>
    <row r="2115" spans="1:8" ht="13.5" x14ac:dyDescent="0.25">
      <c r="A2115" s="3">
        <f>TITRES_STAT!B2118</f>
        <v>45380</v>
      </c>
      <c r="B2115" s="5">
        <f>TITRES_STAT!C2118</f>
        <v>0.7</v>
      </c>
      <c r="C2115" s="5">
        <f>TITRES_STAT!D2118</f>
        <v>0.7</v>
      </c>
      <c r="D2115" s="5">
        <f>TITRES_STAT!E2118</f>
        <v>14511</v>
      </c>
      <c r="E2115" s="2">
        <f t="shared" si="128"/>
        <v>13696917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0.67</v>
      </c>
      <c r="C2116" s="5">
        <f>TITRES_STAT!D2119</f>
        <v>0.67</v>
      </c>
      <c r="D2116" s="5">
        <f>TITRES_STAT!E2119</f>
        <v>0</v>
      </c>
      <c r="E2116" s="2">
        <f t="shared" ref="E2116:E2179" si="132">IF(B2116&gt;B2115, E2115+D2116, IF(B2116&lt;B2115, E2115-D2116, E2115))</f>
        <v>13696917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0.64</v>
      </c>
      <c r="C2117" s="5">
        <f>TITRES_STAT!D2120</f>
        <v>0.64</v>
      </c>
      <c r="D2117" s="5">
        <f>TITRES_STAT!E2120</f>
        <v>0</v>
      </c>
      <c r="E2117" s="2">
        <f t="shared" si="132"/>
        <v>13696917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0.64</v>
      </c>
      <c r="C2118" s="5">
        <f>TITRES_STAT!D2121</f>
        <v>0.64</v>
      </c>
      <c r="D2118" s="5">
        <f>TITRES_STAT!E2121</f>
        <v>10617</v>
      </c>
      <c r="E2118" s="2">
        <f t="shared" si="132"/>
        <v>13696917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0.66</v>
      </c>
      <c r="C2119" s="5">
        <f>TITRES_STAT!D2122</f>
        <v>0.66</v>
      </c>
      <c r="D2119" s="5">
        <f>TITRES_STAT!E2122</f>
        <v>0</v>
      </c>
      <c r="E2119" s="2">
        <f t="shared" si="132"/>
        <v>13696917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0.66</v>
      </c>
      <c r="C2120" s="5">
        <f>TITRES_STAT!D2123</f>
        <v>0.66</v>
      </c>
      <c r="D2120" s="5">
        <f>TITRES_STAT!E2123</f>
        <v>13574</v>
      </c>
      <c r="E2120" s="2">
        <f t="shared" si="132"/>
        <v>13696917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0.65</v>
      </c>
      <c r="C2121" s="5">
        <f>TITRES_STAT!D2124</f>
        <v>0.65</v>
      </c>
      <c r="D2121" s="5">
        <f>TITRES_STAT!E2124</f>
        <v>6618</v>
      </c>
      <c r="E2121" s="2">
        <f t="shared" si="132"/>
        <v>13690299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45394</v>
      </c>
      <c r="B2122" s="5">
        <f>TITRES_STAT!C2125</f>
        <v>0.65</v>
      </c>
      <c r="C2122" s="5">
        <f>TITRES_STAT!D2125</f>
        <v>0.65</v>
      </c>
      <c r="D2122" s="5">
        <f>TITRES_STAT!E2125</f>
        <v>9837</v>
      </c>
      <c r="E2122" s="2">
        <f t="shared" si="132"/>
        <v>13690299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BEARISH DIVERGENCE</v>
      </c>
    </row>
    <row r="2123" spans="1:8" ht="13.5" x14ac:dyDescent="0.25">
      <c r="A2123" s="3">
        <f>TITRES_STAT!B2126</f>
        <v>45397</v>
      </c>
      <c r="B2123" s="5">
        <f>TITRES_STAT!C2126</f>
        <v>0.67</v>
      </c>
      <c r="C2123" s="5">
        <f>TITRES_STAT!D2126</f>
        <v>0.67</v>
      </c>
      <c r="D2123" s="5">
        <f>TITRES_STAT!E2126</f>
        <v>45</v>
      </c>
      <c r="E2123" s="2">
        <f t="shared" si="132"/>
        <v>13690344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BEARISH DIVERGENCE</v>
      </c>
    </row>
    <row r="2124" spans="1:8" ht="13.5" x14ac:dyDescent="0.25">
      <c r="A2124" s="3">
        <f>TITRES_STAT!B2127</f>
        <v>45398</v>
      </c>
      <c r="B2124" s="5">
        <f>TITRES_STAT!C2127</f>
        <v>0.68</v>
      </c>
      <c r="C2124" s="5">
        <f>TITRES_STAT!D2127</f>
        <v>0.68</v>
      </c>
      <c r="D2124" s="5">
        <f>TITRES_STAT!E2127</f>
        <v>4663</v>
      </c>
      <c r="E2124" s="2">
        <f t="shared" si="132"/>
        <v>13695007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BEARISH DIVERGENCE</v>
      </c>
    </row>
    <row r="2125" spans="1:8" ht="13.5" x14ac:dyDescent="0.25">
      <c r="A2125" s="3">
        <f>TITRES_STAT!B2128</f>
        <v>45399</v>
      </c>
      <c r="B2125" s="5">
        <f>TITRES_STAT!C2128</f>
        <v>0.69</v>
      </c>
      <c r="C2125" s="5">
        <f>TITRES_STAT!D2128</f>
        <v>0.69</v>
      </c>
      <c r="D2125" s="5">
        <f>TITRES_STAT!E2128</f>
        <v>214</v>
      </c>
      <c r="E2125" s="2">
        <f t="shared" si="132"/>
        <v>13695221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BEARISH DIVERGENCE</v>
      </c>
    </row>
    <row r="2126" spans="1:8" ht="13.5" x14ac:dyDescent="0.25">
      <c r="A2126" s="3">
        <f>TITRES_STAT!B2129</f>
        <v>45400</v>
      </c>
      <c r="B2126" s="5">
        <f>TITRES_STAT!C2129</f>
        <v>0.66</v>
      </c>
      <c r="C2126" s="5">
        <f>TITRES_STAT!D2129</f>
        <v>0.66</v>
      </c>
      <c r="D2126" s="5">
        <f>TITRES_STAT!E2129</f>
        <v>0</v>
      </c>
      <c r="E2126" s="2">
        <f t="shared" si="132"/>
        <v>13695221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0.68</v>
      </c>
      <c r="C2127" s="5">
        <f>TITRES_STAT!D2130</f>
        <v>0.68</v>
      </c>
      <c r="D2127" s="5">
        <f>TITRES_STAT!E2130</f>
        <v>0</v>
      </c>
      <c r="E2127" s="2">
        <f t="shared" si="132"/>
        <v>13695221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0.68</v>
      </c>
      <c r="C2128" s="5">
        <f>TITRES_STAT!D2131</f>
        <v>0.68</v>
      </c>
      <c r="D2128" s="5">
        <f>TITRES_STAT!E2131</f>
        <v>5645</v>
      </c>
      <c r="E2128" s="2">
        <f t="shared" si="132"/>
        <v>13695221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0.71</v>
      </c>
      <c r="C2129" s="5">
        <f>TITRES_STAT!D2132</f>
        <v>0.71</v>
      </c>
      <c r="D2129" s="5">
        <f>TITRES_STAT!E2132</f>
        <v>3845</v>
      </c>
      <c r="E2129" s="2">
        <f t="shared" si="132"/>
        <v>13699066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0.72</v>
      </c>
      <c r="C2130" s="5">
        <f>TITRES_STAT!D2133</f>
        <v>0.72</v>
      </c>
      <c r="D2130" s="5">
        <f>TITRES_STAT!E2133</f>
        <v>1000</v>
      </c>
      <c r="E2130" s="2">
        <f t="shared" si="132"/>
        <v>13700066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0.72</v>
      </c>
      <c r="C2131" s="5">
        <f>TITRES_STAT!D2134</f>
        <v>0.72</v>
      </c>
      <c r="D2131" s="5">
        <f>TITRES_STAT!E2134</f>
        <v>700</v>
      </c>
      <c r="E2131" s="2">
        <f t="shared" si="132"/>
        <v>13700066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0.69</v>
      </c>
      <c r="C2132" s="5">
        <f>TITRES_STAT!D2135</f>
        <v>0.69</v>
      </c>
      <c r="D2132" s="5">
        <f>TITRES_STAT!E2135</f>
        <v>0</v>
      </c>
      <c r="E2132" s="2">
        <f t="shared" si="132"/>
        <v>13700066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0.7</v>
      </c>
      <c r="C2133" s="5">
        <f>TITRES_STAT!D2136</f>
        <v>0.7</v>
      </c>
      <c r="D2133" s="5">
        <f>TITRES_STAT!E2136</f>
        <v>3776</v>
      </c>
      <c r="E2133" s="2">
        <f t="shared" si="132"/>
        <v>13703842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0.71</v>
      </c>
      <c r="C2134" s="5">
        <f>TITRES_STAT!D2137</f>
        <v>0.71</v>
      </c>
      <c r="D2134" s="5">
        <f>TITRES_STAT!E2137</f>
        <v>1372</v>
      </c>
      <c r="E2134" s="2">
        <f t="shared" si="132"/>
        <v>13705214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45414</v>
      </c>
      <c r="B2135" s="5">
        <f>TITRES_STAT!C2138</f>
        <v>0.68</v>
      </c>
      <c r="C2135" s="5">
        <f>TITRES_STAT!D2138</f>
        <v>0.68</v>
      </c>
      <c r="D2135" s="5">
        <f>TITRES_STAT!E2138</f>
        <v>5622</v>
      </c>
      <c r="E2135" s="2">
        <f t="shared" si="132"/>
        <v>13699592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0.68</v>
      </c>
      <c r="C2136" s="5">
        <f>TITRES_STAT!D2139</f>
        <v>0.68</v>
      </c>
      <c r="D2136" s="5">
        <f>TITRES_STAT!E2139</f>
        <v>7081</v>
      </c>
      <c r="E2136" s="2">
        <f t="shared" si="132"/>
        <v>13699592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0.7</v>
      </c>
      <c r="C2137" s="5">
        <f>TITRES_STAT!D2140</f>
        <v>0.7</v>
      </c>
      <c r="D2137" s="5">
        <f>TITRES_STAT!E2140</f>
        <v>15</v>
      </c>
      <c r="E2137" s="2">
        <f t="shared" si="132"/>
        <v>13699607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BEARISH DIVERGENCE</v>
      </c>
    </row>
    <row r="2138" spans="1:8" ht="13.5" x14ac:dyDescent="0.25">
      <c r="A2138" s="3">
        <f>TITRES_STAT!B2141</f>
        <v>45419</v>
      </c>
      <c r="B2138" s="5">
        <f>TITRES_STAT!C2141</f>
        <v>0.7</v>
      </c>
      <c r="C2138" s="5">
        <f>TITRES_STAT!D2141</f>
        <v>0.7</v>
      </c>
      <c r="D2138" s="5">
        <f>TITRES_STAT!E2141</f>
        <v>1304</v>
      </c>
      <c r="E2138" s="2">
        <f t="shared" si="132"/>
        <v>13699607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45420</v>
      </c>
      <c r="B2139" s="5">
        <f>TITRES_STAT!C2142</f>
        <v>0.69</v>
      </c>
      <c r="C2139" s="5">
        <f>TITRES_STAT!D2142</f>
        <v>0.69</v>
      </c>
      <c r="D2139" s="5">
        <f>TITRES_STAT!E2142</f>
        <v>46190</v>
      </c>
      <c r="E2139" s="2">
        <f t="shared" si="132"/>
        <v>13653417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0.69</v>
      </c>
      <c r="C2140" s="5">
        <f>TITRES_STAT!D2143</f>
        <v>0.69</v>
      </c>
      <c r="D2140" s="5">
        <f>TITRES_STAT!E2143</f>
        <v>2670</v>
      </c>
      <c r="E2140" s="2">
        <f t="shared" si="132"/>
        <v>13653417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BEARISH DIVERGENCE</v>
      </c>
    </row>
    <row r="2141" spans="1:8" ht="13.5" x14ac:dyDescent="0.25">
      <c r="A2141" s="3">
        <f>TITRES_STAT!B2144</f>
        <v>45422</v>
      </c>
      <c r="B2141" s="5">
        <f>TITRES_STAT!C2144</f>
        <v>0.66</v>
      </c>
      <c r="C2141" s="5">
        <f>TITRES_STAT!D2144</f>
        <v>0.66</v>
      </c>
      <c r="D2141" s="5">
        <f>TITRES_STAT!E2144</f>
        <v>0</v>
      </c>
      <c r="E2141" s="2">
        <f t="shared" si="132"/>
        <v>13653417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0.66</v>
      </c>
      <c r="C2142" s="5">
        <f>TITRES_STAT!D2145</f>
        <v>0.66</v>
      </c>
      <c r="D2142" s="5">
        <f>TITRES_STAT!E2145</f>
        <v>12204</v>
      </c>
      <c r="E2142" s="2">
        <f t="shared" si="132"/>
        <v>13653417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0.66</v>
      </c>
      <c r="C2143" s="5">
        <f>TITRES_STAT!D2146</f>
        <v>0.66</v>
      </c>
      <c r="D2143" s="5">
        <f>TITRES_STAT!E2146</f>
        <v>11803</v>
      </c>
      <c r="E2143" s="2">
        <f t="shared" si="132"/>
        <v>13653417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0.66</v>
      </c>
      <c r="C2144" s="5">
        <f>TITRES_STAT!D2147</f>
        <v>0.66</v>
      </c>
      <c r="D2144" s="5">
        <f>TITRES_STAT!E2147</f>
        <v>19976</v>
      </c>
      <c r="E2144" s="2">
        <f t="shared" si="132"/>
        <v>13653417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45428</v>
      </c>
      <c r="B2145" s="5">
        <f>TITRES_STAT!C2148</f>
        <v>0.64</v>
      </c>
      <c r="C2145" s="5">
        <f>TITRES_STAT!D2148</f>
        <v>0.64</v>
      </c>
      <c r="D2145" s="5">
        <f>TITRES_STAT!E2148</f>
        <v>4500</v>
      </c>
      <c r="E2145" s="2">
        <f t="shared" si="132"/>
        <v>13648917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0.66</v>
      </c>
      <c r="C2146" s="5">
        <f>TITRES_STAT!D2149</f>
        <v>0.66</v>
      </c>
      <c r="D2146" s="5">
        <f>TITRES_STAT!E2149</f>
        <v>0</v>
      </c>
      <c r="E2146" s="2">
        <f t="shared" si="132"/>
        <v>13648917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0.68</v>
      </c>
      <c r="C2147" s="5">
        <f>TITRES_STAT!D2150</f>
        <v>0.68</v>
      </c>
      <c r="D2147" s="5">
        <f>TITRES_STAT!E2150</f>
        <v>1131</v>
      </c>
      <c r="E2147" s="2">
        <f t="shared" si="132"/>
        <v>13650048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BEARISH DIVERGENCE</v>
      </c>
    </row>
    <row r="2148" spans="1:8" ht="13.5" x14ac:dyDescent="0.25">
      <c r="A2148" s="3">
        <f>TITRES_STAT!B2151</f>
        <v>45433</v>
      </c>
      <c r="B2148" s="5">
        <f>TITRES_STAT!C2151</f>
        <v>0.68</v>
      </c>
      <c r="C2148" s="5">
        <f>TITRES_STAT!D2151</f>
        <v>0.68</v>
      </c>
      <c r="D2148" s="5">
        <f>TITRES_STAT!E2151</f>
        <v>17697</v>
      </c>
      <c r="E2148" s="2">
        <f t="shared" si="132"/>
        <v>13650048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BEARISH DIVERGENCE</v>
      </c>
    </row>
    <row r="2149" spans="1:8" ht="13.5" x14ac:dyDescent="0.25">
      <c r="A2149" s="3">
        <f>TITRES_STAT!B2152</f>
        <v>45434</v>
      </c>
      <c r="B2149" s="5">
        <f>TITRES_STAT!C2152</f>
        <v>0.69</v>
      </c>
      <c r="C2149" s="5">
        <f>TITRES_STAT!D2152</f>
        <v>0.69</v>
      </c>
      <c r="D2149" s="5">
        <f>TITRES_STAT!E2152</f>
        <v>200</v>
      </c>
      <c r="E2149" s="2">
        <f t="shared" si="132"/>
        <v>13650248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BEARISH DIVERGENCE</v>
      </c>
    </row>
    <row r="2150" spans="1:8" ht="13.5" x14ac:dyDescent="0.25">
      <c r="A2150" s="3">
        <f>TITRES_STAT!B2153</f>
        <v>45435</v>
      </c>
      <c r="B2150" s="5">
        <f>TITRES_STAT!C2153</f>
        <v>0.69</v>
      </c>
      <c r="C2150" s="5">
        <f>TITRES_STAT!D2153</f>
        <v>0.69</v>
      </c>
      <c r="D2150" s="5">
        <f>TITRES_STAT!E2153</f>
        <v>7520</v>
      </c>
      <c r="E2150" s="2">
        <f t="shared" si="132"/>
        <v>13650248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CONFIRMED BULLISH</v>
      </c>
    </row>
    <row r="2151" spans="1:8" ht="13.5" x14ac:dyDescent="0.25">
      <c r="A2151" s="3">
        <f>TITRES_STAT!B2154</f>
        <v>45436</v>
      </c>
      <c r="B2151" s="5">
        <f>TITRES_STAT!C2154</f>
        <v>0.69</v>
      </c>
      <c r="C2151" s="5">
        <f>TITRES_STAT!D2154</f>
        <v>0.69</v>
      </c>
      <c r="D2151" s="5">
        <f>TITRES_STAT!E2154</f>
        <v>5494</v>
      </c>
      <c r="E2151" s="2">
        <f t="shared" si="132"/>
        <v>13650248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CONFIRMED BULLISH</v>
      </c>
    </row>
    <row r="2152" spans="1:8" ht="13.5" x14ac:dyDescent="0.25">
      <c r="A2152" s="3">
        <f>TITRES_STAT!B2155</f>
        <v>45439</v>
      </c>
      <c r="B2152" s="5">
        <f>TITRES_STAT!C2155</f>
        <v>0.66</v>
      </c>
      <c r="C2152" s="5">
        <f>TITRES_STAT!D2155</f>
        <v>0.66</v>
      </c>
      <c r="D2152" s="5">
        <f>TITRES_STAT!E2155</f>
        <v>59524</v>
      </c>
      <c r="E2152" s="2">
        <f t="shared" si="132"/>
        <v>13590724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CONFIRMED BEARISH</v>
      </c>
    </row>
    <row r="2153" spans="1:8" ht="13.5" x14ac:dyDescent="0.25">
      <c r="A2153" s="3">
        <f>TITRES_STAT!B2156</f>
        <v>45440</v>
      </c>
      <c r="B2153" s="5">
        <f>TITRES_STAT!C2156</f>
        <v>0.65</v>
      </c>
      <c r="C2153" s="5">
        <f>TITRES_STAT!D2156</f>
        <v>0.65</v>
      </c>
      <c r="D2153" s="5">
        <f>TITRES_STAT!E2156</f>
        <v>10000</v>
      </c>
      <c r="E2153" s="2">
        <f t="shared" si="132"/>
        <v>13580724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0.67</v>
      </c>
      <c r="C2154" s="5">
        <f>TITRES_STAT!D2157</f>
        <v>0.67</v>
      </c>
      <c r="D2154" s="5">
        <f>TITRES_STAT!E2157</f>
        <v>10</v>
      </c>
      <c r="E2154" s="2">
        <f t="shared" si="132"/>
        <v>13580734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0.67</v>
      </c>
      <c r="C2155" s="5">
        <f>TITRES_STAT!D2158</f>
        <v>0.67</v>
      </c>
      <c r="D2155" s="5">
        <f>TITRES_STAT!E2158</f>
        <v>11</v>
      </c>
      <c r="E2155" s="2">
        <f t="shared" si="132"/>
        <v>13580734</v>
      </c>
      <c r="F2155" s="5" t="str">
        <f t="shared" si="135"/>
        <v>BEARISH</v>
      </c>
      <c r="G2155" s="5" t="str">
        <f t="shared" si="134"/>
        <v>NEUTRAL</v>
      </c>
      <c r="H2155" s="5" t="str">
        <f t="shared" si="133"/>
        <v>CONFIRMED BEARISH</v>
      </c>
    </row>
    <row r="2156" spans="1:8" ht="13.5" x14ac:dyDescent="0.25">
      <c r="A2156" s="3">
        <f>TITRES_STAT!B2159</f>
        <v>45443</v>
      </c>
      <c r="B2156" s="5">
        <f>TITRES_STAT!C2159</f>
        <v>0.68</v>
      </c>
      <c r="C2156" s="5">
        <f>TITRES_STAT!D2159</f>
        <v>0.68</v>
      </c>
      <c r="D2156" s="5">
        <f>TITRES_STAT!E2159</f>
        <v>4910</v>
      </c>
      <c r="E2156" s="2">
        <f t="shared" si="132"/>
        <v>13585644</v>
      </c>
      <c r="F2156" s="5" t="str">
        <f t="shared" si="135"/>
        <v>BEARISH</v>
      </c>
      <c r="G2156" s="5" t="str">
        <f t="shared" si="134"/>
        <v>NEUTRAL</v>
      </c>
      <c r="H2156" s="5" t="str">
        <f t="shared" si="133"/>
        <v>CONFIRMED BEARISH</v>
      </c>
    </row>
    <row r="2157" spans="1:8" ht="13.5" x14ac:dyDescent="0.25">
      <c r="A2157" s="3">
        <f>TITRES_STAT!B2160</f>
        <v>45446</v>
      </c>
      <c r="B2157" s="5">
        <f>TITRES_STAT!C2160</f>
        <v>0.69</v>
      </c>
      <c r="C2157" s="5">
        <f>TITRES_STAT!D2160</f>
        <v>0.69</v>
      </c>
      <c r="D2157" s="5">
        <f>TITRES_STAT!E2160</f>
        <v>141</v>
      </c>
      <c r="E2157" s="2">
        <f t="shared" si="132"/>
        <v>13585785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BEARISH DIVERGENCE</v>
      </c>
    </row>
    <row r="2158" spans="1:8" ht="13.5" x14ac:dyDescent="0.25">
      <c r="A2158" s="3">
        <f>TITRES_STAT!B2161</f>
        <v>45447</v>
      </c>
      <c r="B2158" s="5">
        <f>TITRES_STAT!C2161</f>
        <v>0.69</v>
      </c>
      <c r="C2158" s="5">
        <f>TITRES_STAT!D2161</f>
        <v>0.69</v>
      </c>
      <c r="D2158" s="5">
        <f>TITRES_STAT!E2161</f>
        <v>0</v>
      </c>
      <c r="E2158" s="2">
        <f t="shared" si="132"/>
        <v>13585785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45448</v>
      </c>
      <c r="B2159" s="5">
        <f>TITRES_STAT!C2162</f>
        <v>0.66</v>
      </c>
      <c r="C2159" s="5">
        <f>TITRES_STAT!D2162</f>
        <v>0.66</v>
      </c>
      <c r="D2159" s="5">
        <f>TITRES_STAT!E2162</f>
        <v>0</v>
      </c>
      <c r="E2159" s="2">
        <f t="shared" si="132"/>
        <v>13585785</v>
      </c>
      <c r="F2159" s="5" t="str">
        <f t="shared" si="135"/>
        <v>BULLISH</v>
      </c>
      <c r="G2159" s="5" t="str">
        <f t="shared" si="134"/>
        <v>NEUTRAL</v>
      </c>
      <c r="H2159" s="5" t="str">
        <f t="shared" si="133"/>
        <v>BULLISH DIVERGENCE</v>
      </c>
    </row>
    <row r="2160" spans="1:8" ht="13.5" x14ac:dyDescent="0.25">
      <c r="A2160" s="3">
        <f>TITRES_STAT!B2163</f>
        <v>45449</v>
      </c>
      <c r="B2160" s="5">
        <f>TITRES_STAT!C2163</f>
        <v>0.64</v>
      </c>
      <c r="C2160" s="5">
        <f>TITRES_STAT!D2163</f>
        <v>0.64</v>
      </c>
      <c r="D2160" s="5">
        <f>TITRES_STAT!E2163</f>
        <v>0</v>
      </c>
      <c r="E2160" s="2">
        <f t="shared" si="132"/>
        <v>13585785</v>
      </c>
      <c r="F2160" s="5" t="str">
        <f t="shared" si="135"/>
        <v>BULLISH</v>
      </c>
      <c r="G2160" s="5" t="str">
        <f t="shared" si="134"/>
        <v>NEUTRAL</v>
      </c>
      <c r="H2160" s="5" t="str">
        <f t="shared" si="133"/>
        <v>BULLISH DIVERGENCE</v>
      </c>
    </row>
    <row r="2161" spans="1:8" ht="13.5" x14ac:dyDescent="0.25">
      <c r="A2161" s="3">
        <f>TITRES_STAT!B2164</f>
        <v>45450</v>
      </c>
      <c r="B2161" s="5">
        <f>TITRES_STAT!C2164</f>
        <v>0.66</v>
      </c>
      <c r="C2161" s="5">
        <f>TITRES_STAT!D2164</f>
        <v>0.66</v>
      </c>
      <c r="D2161" s="5">
        <f>TITRES_STAT!E2164</f>
        <v>2962</v>
      </c>
      <c r="E2161" s="2">
        <f t="shared" si="132"/>
        <v>13588747</v>
      </c>
      <c r="F2161" s="5" t="str">
        <f t="shared" si="135"/>
        <v>BULLISH</v>
      </c>
      <c r="G2161" s="5" t="str">
        <f t="shared" si="134"/>
        <v>NEUTRAL</v>
      </c>
      <c r="H2161" s="5" t="str">
        <f t="shared" si="133"/>
        <v>BULLISH DIVERGENCE</v>
      </c>
    </row>
    <row r="2162" spans="1:8" ht="13.5" x14ac:dyDescent="0.25">
      <c r="A2162" s="3">
        <f>TITRES_STAT!B2165</f>
        <v>45453</v>
      </c>
      <c r="B2162" s="5">
        <f>TITRES_STAT!C2165</f>
        <v>0.68</v>
      </c>
      <c r="C2162" s="5">
        <f>TITRES_STAT!D2165</f>
        <v>0.68</v>
      </c>
      <c r="D2162" s="5">
        <f>TITRES_STAT!E2165</f>
        <v>20</v>
      </c>
      <c r="E2162" s="2">
        <f t="shared" si="132"/>
        <v>13588767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BULLISH DIVERGENCE</v>
      </c>
    </row>
    <row r="2163" spans="1:8" ht="13.5" x14ac:dyDescent="0.25">
      <c r="A2163" s="3">
        <f>TITRES_STAT!B2166</f>
        <v>45454</v>
      </c>
      <c r="B2163" s="5">
        <f>TITRES_STAT!C2166</f>
        <v>0.65</v>
      </c>
      <c r="C2163" s="5">
        <f>TITRES_STAT!D2166</f>
        <v>0.65</v>
      </c>
      <c r="D2163" s="5">
        <f>TITRES_STAT!E2166</f>
        <v>13146</v>
      </c>
      <c r="E2163" s="2">
        <f t="shared" si="132"/>
        <v>13575621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0.64</v>
      </c>
      <c r="C2164" s="5">
        <f>TITRES_STAT!D2167</f>
        <v>0.64</v>
      </c>
      <c r="D2164" s="5">
        <f>TITRES_STAT!E2167</f>
        <v>1870</v>
      </c>
      <c r="E2164" s="2">
        <f t="shared" si="132"/>
        <v>13573751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45456</v>
      </c>
      <c r="B2165" s="5">
        <f>TITRES_STAT!C2168</f>
        <v>0.64</v>
      </c>
      <c r="C2165" s="5">
        <f>TITRES_STAT!D2168</f>
        <v>0.64</v>
      </c>
      <c r="D2165" s="5">
        <f>TITRES_STAT!E2168</f>
        <v>0</v>
      </c>
      <c r="E2165" s="2">
        <f t="shared" si="132"/>
        <v>13573751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45457</v>
      </c>
      <c r="B2166" s="5">
        <f>TITRES_STAT!C2169</f>
        <v>0.65</v>
      </c>
      <c r="C2166" s="5">
        <f>TITRES_STAT!D2169</f>
        <v>0.65</v>
      </c>
      <c r="D2166" s="5">
        <f>TITRES_STAT!E2169</f>
        <v>16</v>
      </c>
      <c r="E2166" s="2">
        <f t="shared" si="132"/>
        <v>13573767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45461</v>
      </c>
      <c r="B2167" s="5">
        <f>TITRES_STAT!C2170</f>
        <v>0.63</v>
      </c>
      <c r="C2167" s="5">
        <f>TITRES_STAT!D2170</f>
        <v>0.63</v>
      </c>
      <c r="D2167" s="5">
        <f>TITRES_STAT!E2170</f>
        <v>15164</v>
      </c>
      <c r="E2167" s="2">
        <f t="shared" si="132"/>
        <v>13558603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CONFIRMED BEARISH</v>
      </c>
    </row>
    <row r="2168" spans="1:8" ht="13.5" x14ac:dyDescent="0.25">
      <c r="A2168" s="3">
        <f>TITRES_STAT!B2171</f>
        <v>45462</v>
      </c>
      <c r="B2168" s="5">
        <f>TITRES_STAT!C2171</f>
        <v>0.63</v>
      </c>
      <c r="C2168" s="5">
        <f>TITRES_STAT!D2171</f>
        <v>0.63</v>
      </c>
      <c r="D2168" s="5">
        <f>TITRES_STAT!E2171</f>
        <v>1125</v>
      </c>
      <c r="E2168" s="2">
        <f t="shared" si="132"/>
        <v>13558603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CONFIRMED BEARISH</v>
      </c>
    </row>
    <row r="2169" spans="1:8" ht="13.5" x14ac:dyDescent="0.25">
      <c r="A2169" s="3">
        <f>TITRES_STAT!B2172</f>
        <v>45463</v>
      </c>
      <c r="B2169" s="5">
        <f>TITRES_STAT!C2172</f>
        <v>0.63</v>
      </c>
      <c r="C2169" s="5">
        <f>TITRES_STAT!D2172</f>
        <v>0.63</v>
      </c>
      <c r="D2169" s="5">
        <f>TITRES_STAT!E2172</f>
        <v>2253</v>
      </c>
      <c r="E2169" s="2">
        <f t="shared" si="132"/>
        <v>13558603</v>
      </c>
      <c r="F2169" s="5" t="str">
        <f t="shared" si="135"/>
        <v>BEARISH</v>
      </c>
      <c r="G2169" s="5" t="str">
        <f t="shared" si="134"/>
        <v>NEUTRAL</v>
      </c>
      <c r="H2169" s="5" t="str">
        <f t="shared" si="133"/>
        <v>CONFIRMED BEARISH</v>
      </c>
    </row>
    <row r="2170" spans="1:8" ht="13.5" x14ac:dyDescent="0.25">
      <c r="A2170" s="3">
        <f>TITRES_STAT!B2173</f>
        <v>45464</v>
      </c>
      <c r="B2170" s="5">
        <f>TITRES_STAT!C2173</f>
        <v>0.62</v>
      </c>
      <c r="C2170" s="5">
        <f>TITRES_STAT!D2173</f>
        <v>0.62</v>
      </c>
      <c r="D2170" s="5">
        <f>TITRES_STAT!E2173</f>
        <v>3312</v>
      </c>
      <c r="E2170" s="2">
        <f t="shared" si="132"/>
        <v>13555291</v>
      </c>
      <c r="F2170" s="5" t="str">
        <f t="shared" si="135"/>
        <v>BEARISH</v>
      </c>
      <c r="G2170" s="5" t="str">
        <f t="shared" si="134"/>
        <v>NEUTRAL</v>
      </c>
      <c r="H2170" s="5" t="str">
        <f t="shared" si="133"/>
        <v>CONFIRMED BEARISH</v>
      </c>
    </row>
    <row r="2171" spans="1:8" ht="13.5" x14ac:dyDescent="0.25">
      <c r="A2171" s="3">
        <f>TITRES_STAT!B2174</f>
        <v>45467</v>
      </c>
      <c r="B2171" s="5">
        <f>TITRES_STAT!C2174</f>
        <v>0.61</v>
      </c>
      <c r="C2171" s="5">
        <f>TITRES_STAT!D2174</f>
        <v>0.61</v>
      </c>
      <c r="D2171" s="5">
        <f>TITRES_STAT!E2174</f>
        <v>4799</v>
      </c>
      <c r="E2171" s="2">
        <f t="shared" si="132"/>
        <v>13550492</v>
      </c>
      <c r="F2171" s="5" t="str">
        <f t="shared" si="135"/>
        <v>BEARISH</v>
      </c>
      <c r="G2171" s="5" t="str">
        <f t="shared" si="134"/>
        <v>NEUTRAL</v>
      </c>
      <c r="H2171" s="5" t="str">
        <f t="shared" si="133"/>
        <v>CONFIRMED BEARISH</v>
      </c>
    </row>
    <row r="2172" spans="1:8" ht="13.5" x14ac:dyDescent="0.25">
      <c r="A2172" s="3">
        <f>TITRES_STAT!B2175</f>
        <v>45468</v>
      </c>
      <c r="B2172" s="5">
        <f>TITRES_STAT!C2175</f>
        <v>0.59</v>
      </c>
      <c r="C2172" s="5">
        <f>TITRES_STAT!D2175</f>
        <v>0.59</v>
      </c>
      <c r="D2172" s="5">
        <f>TITRES_STAT!E2175</f>
        <v>17000</v>
      </c>
      <c r="E2172" s="2">
        <f t="shared" si="132"/>
        <v>13533492</v>
      </c>
      <c r="F2172" s="5" t="str">
        <f t="shared" si="135"/>
        <v>BEARISH</v>
      </c>
      <c r="G2172" s="5" t="str">
        <f t="shared" si="134"/>
        <v>NEUTRAL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0.6</v>
      </c>
      <c r="C2173" s="5">
        <f>TITRES_STAT!D2176</f>
        <v>0.6</v>
      </c>
      <c r="D2173" s="5">
        <f>TITRES_STAT!E2176</f>
        <v>9455</v>
      </c>
      <c r="E2173" s="2">
        <f t="shared" si="132"/>
        <v>13542947</v>
      </c>
      <c r="F2173" s="5" t="str">
        <f t="shared" si="135"/>
        <v>BEARISH</v>
      </c>
      <c r="G2173" s="5" t="str">
        <f t="shared" si="134"/>
        <v>NEUTRAL</v>
      </c>
      <c r="H2173" s="5" t="str">
        <f t="shared" si="133"/>
        <v>CONFIRMED BEARISH</v>
      </c>
    </row>
    <row r="2174" spans="1:8" ht="13.5" x14ac:dyDescent="0.25">
      <c r="A2174" s="3">
        <f>TITRES_STAT!B2177</f>
        <v>45470</v>
      </c>
      <c r="B2174" s="5">
        <f>TITRES_STAT!C2177</f>
        <v>0.59</v>
      </c>
      <c r="C2174" s="5">
        <f>TITRES_STAT!D2177</f>
        <v>0.59</v>
      </c>
      <c r="D2174" s="5">
        <f>TITRES_STAT!E2177</f>
        <v>7800</v>
      </c>
      <c r="E2174" s="2">
        <f t="shared" si="132"/>
        <v>13535147</v>
      </c>
      <c r="F2174" s="5" t="str">
        <f t="shared" si="135"/>
        <v>BEARISH</v>
      </c>
      <c r="G2174" s="5" t="str">
        <f t="shared" si="134"/>
        <v>NEUTRAL</v>
      </c>
      <c r="H2174" s="5" t="str">
        <f t="shared" si="133"/>
        <v>CONFIRMED BEARISH</v>
      </c>
    </row>
    <row r="2175" spans="1:8" ht="13.5" x14ac:dyDescent="0.25">
      <c r="A2175" s="3">
        <f>TITRES_STAT!B2178</f>
        <v>45471</v>
      </c>
      <c r="B2175" s="5">
        <f>TITRES_STAT!C2178</f>
        <v>0.61</v>
      </c>
      <c r="C2175" s="5">
        <f>TITRES_STAT!D2178</f>
        <v>0.61</v>
      </c>
      <c r="D2175" s="5">
        <f>TITRES_STAT!E2178</f>
        <v>5</v>
      </c>
      <c r="E2175" s="2">
        <f t="shared" si="132"/>
        <v>13535152</v>
      </c>
      <c r="F2175" s="5" t="str">
        <f t="shared" si="135"/>
        <v>BEARISH</v>
      </c>
      <c r="G2175" s="5" t="str">
        <f t="shared" si="134"/>
        <v>NEUTRAL</v>
      </c>
      <c r="H2175" s="5" t="str">
        <f t="shared" si="133"/>
        <v>CONFIRMED BEARISH</v>
      </c>
    </row>
    <row r="2176" spans="1:8" ht="13.5" x14ac:dyDescent="0.25">
      <c r="A2176" s="3">
        <f>TITRES_STAT!B2179</f>
        <v>45474</v>
      </c>
      <c r="B2176" s="5">
        <f>TITRES_STAT!C2179</f>
        <v>0.61</v>
      </c>
      <c r="C2176" s="5">
        <f>TITRES_STAT!D2179</f>
        <v>0.61</v>
      </c>
      <c r="D2176" s="5">
        <f>TITRES_STAT!E2179</f>
        <v>0</v>
      </c>
      <c r="E2176" s="2">
        <f t="shared" si="132"/>
        <v>13535152</v>
      </c>
      <c r="F2176" s="5" t="str">
        <f t="shared" si="135"/>
        <v>BEARISH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0.61</v>
      </c>
      <c r="C2177" s="5">
        <f>TITRES_STAT!D2180</f>
        <v>0.61</v>
      </c>
      <c r="D2177" s="5">
        <f>TITRES_STAT!E2180</f>
        <v>0</v>
      </c>
      <c r="E2177" s="2">
        <f t="shared" si="132"/>
        <v>13535152</v>
      </c>
      <c r="F2177" s="5" t="str">
        <f t="shared" si="135"/>
        <v>BULLISH</v>
      </c>
      <c r="G2177" s="5" t="str">
        <f t="shared" si="134"/>
        <v>NEUTRAL</v>
      </c>
      <c r="H2177" s="5" t="str">
        <f t="shared" si="133"/>
        <v>CONFIRMED BULLISH</v>
      </c>
    </row>
    <row r="2178" spans="1:8" ht="13.5" x14ac:dyDescent="0.25">
      <c r="A2178" s="3">
        <f>TITRES_STAT!B2181</f>
        <v>45476</v>
      </c>
      <c r="B2178" s="5">
        <f>TITRES_STAT!C2181</f>
        <v>0.61</v>
      </c>
      <c r="C2178" s="5">
        <f>TITRES_STAT!D2181</f>
        <v>0.61</v>
      </c>
      <c r="D2178" s="5">
        <f>TITRES_STAT!E2181</f>
        <v>1111</v>
      </c>
      <c r="E2178" s="2">
        <f t="shared" si="132"/>
        <v>13535152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BEARISH DIVERGENCE</v>
      </c>
    </row>
    <row r="2179" spans="1:8" ht="13.5" x14ac:dyDescent="0.25">
      <c r="A2179" s="3">
        <f>TITRES_STAT!B2182</f>
        <v>45477</v>
      </c>
      <c r="B2179" s="5">
        <f>TITRES_STAT!C2182</f>
        <v>0.61</v>
      </c>
      <c r="C2179" s="5">
        <f>TITRES_STAT!D2182</f>
        <v>0.61</v>
      </c>
      <c r="D2179" s="5">
        <f>TITRES_STAT!E2182</f>
        <v>11000</v>
      </c>
      <c r="E2179" s="2">
        <f t="shared" si="132"/>
        <v>13535152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CONFIRMED BULLISH</v>
      </c>
    </row>
    <row r="2180" spans="1:8" ht="13.5" x14ac:dyDescent="0.25">
      <c r="A2180" s="3">
        <f>TITRES_STAT!B2183</f>
        <v>45478</v>
      </c>
      <c r="B2180" s="5">
        <f>TITRES_STAT!C2183</f>
        <v>0.59</v>
      </c>
      <c r="C2180" s="5">
        <f>TITRES_STAT!D2183</f>
        <v>0.59</v>
      </c>
      <c r="D2180" s="5">
        <f>TITRES_STAT!E2183</f>
        <v>0</v>
      </c>
      <c r="E2180" s="2">
        <f t="shared" ref="E2180:E2243" si="136">IF(B2180&gt;B2179, E2179+D2180, IF(B2180&lt;B2179, E2179-D2180, E2179))</f>
        <v>13535152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45481</v>
      </c>
      <c r="B2181" s="5">
        <f>TITRES_STAT!C2184</f>
        <v>0.56999999999999995</v>
      </c>
      <c r="C2181" s="5">
        <f>TITRES_STAT!D2184</f>
        <v>0.56999999999999995</v>
      </c>
      <c r="D2181" s="5">
        <f>TITRES_STAT!E2184</f>
        <v>18528</v>
      </c>
      <c r="E2181" s="2">
        <f t="shared" si="136"/>
        <v>13516624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45482</v>
      </c>
      <c r="B2182" s="5">
        <f>TITRES_STAT!C2185</f>
        <v>0.55000000000000004</v>
      </c>
      <c r="C2182" s="5">
        <f>TITRES_STAT!D2185</f>
        <v>0.55000000000000004</v>
      </c>
      <c r="D2182" s="5">
        <f>TITRES_STAT!E2185</f>
        <v>0</v>
      </c>
      <c r="E2182" s="2">
        <f t="shared" si="136"/>
        <v>13516624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45483</v>
      </c>
      <c r="B2183" s="5">
        <f>TITRES_STAT!C2186</f>
        <v>0.55000000000000004</v>
      </c>
      <c r="C2183" s="5">
        <f>TITRES_STAT!D2186</f>
        <v>0.55000000000000004</v>
      </c>
      <c r="D2183" s="5">
        <f>TITRES_STAT!E2186</f>
        <v>28500</v>
      </c>
      <c r="E2183" s="2">
        <f t="shared" si="136"/>
        <v>13516624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45484</v>
      </c>
      <c r="B2184" s="5">
        <f>TITRES_STAT!C2187</f>
        <v>0.55000000000000004</v>
      </c>
      <c r="C2184" s="5">
        <f>TITRES_STAT!D2187</f>
        <v>0.55000000000000004</v>
      </c>
      <c r="D2184" s="5">
        <f>TITRES_STAT!E2187</f>
        <v>7440</v>
      </c>
      <c r="E2184" s="2">
        <f t="shared" si="136"/>
        <v>13516624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0.56999999999999995</v>
      </c>
      <c r="C2185" s="5">
        <f>TITRES_STAT!D2188</f>
        <v>0.56999999999999995</v>
      </c>
      <c r="D2185" s="5">
        <f>TITRES_STAT!E2188</f>
        <v>3018</v>
      </c>
      <c r="E2185" s="2">
        <f t="shared" si="136"/>
        <v>13519642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45488</v>
      </c>
      <c r="B2186" s="5">
        <f>TITRES_STAT!C2189</f>
        <v>0.56999999999999995</v>
      </c>
      <c r="C2186" s="5">
        <f>TITRES_STAT!D2189</f>
        <v>0.56999999999999995</v>
      </c>
      <c r="D2186" s="5">
        <f>TITRES_STAT!E2189</f>
        <v>20000</v>
      </c>
      <c r="E2186" s="2">
        <f t="shared" si="136"/>
        <v>13519642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0.56999999999999995</v>
      </c>
      <c r="C2187" s="5">
        <f>TITRES_STAT!D2190</f>
        <v>0.56999999999999995</v>
      </c>
      <c r="D2187" s="5">
        <f>TITRES_STAT!E2190</f>
        <v>17000</v>
      </c>
      <c r="E2187" s="2">
        <f t="shared" si="136"/>
        <v>13519642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CONFIRMED BULLISH</v>
      </c>
    </row>
    <row r="2188" spans="1:8" ht="13.5" x14ac:dyDescent="0.25">
      <c r="A2188" s="3">
        <f>TITRES_STAT!B2191</f>
        <v>45490</v>
      </c>
      <c r="B2188" s="5">
        <f>TITRES_STAT!C2191</f>
        <v>0.59</v>
      </c>
      <c r="C2188" s="5">
        <f>TITRES_STAT!D2191</f>
        <v>0.59</v>
      </c>
      <c r="D2188" s="5">
        <f>TITRES_STAT!E2191</f>
        <v>0</v>
      </c>
      <c r="E2188" s="2">
        <f t="shared" si="136"/>
        <v>13519642</v>
      </c>
      <c r="F2188" s="5" t="str">
        <f t="shared" si="139"/>
        <v>BULLISH</v>
      </c>
      <c r="G2188" s="5" t="str">
        <f t="shared" si="138"/>
        <v>NEUTRAL</v>
      </c>
      <c r="H2188" s="5" t="str">
        <f t="shared" si="137"/>
        <v>CONFIRMED BULLISH</v>
      </c>
    </row>
    <row r="2189" spans="1:8" ht="13.5" x14ac:dyDescent="0.25">
      <c r="A2189" s="3">
        <f>TITRES_STAT!B2192</f>
        <v>45491</v>
      </c>
      <c r="B2189" s="5">
        <f>TITRES_STAT!C2192</f>
        <v>0.61</v>
      </c>
      <c r="C2189" s="5">
        <f>TITRES_STAT!D2192</f>
        <v>0.61</v>
      </c>
      <c r="D2189" s="5">
        <f>TITRES_STAT!E2192</f>
        <v>12110</v>
      </c>
      <c r="E2189" s="2">
        <f t="shared" si="136"/>
        <v>13531752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0.63</v>
      </c>
      <c r="C2190" s="5">
        <f>TITRES_STAT!D2193</f>
        <v>0.63</v>
      </c>
      <c r="D2190" s="5">
        <f>TITRES_STAT!E2193</f>
        <v>6703</v>
      </c>
      <c r="E2190" s="2">
        <f t="shared" si="136"/>
        <v>13538455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0.63</v>
      </c>
      <c r="C2191" s="5">
        <f>TITRES_STAT!D2194</f>
        <v>0.63</v>
      </c>
      <c r="D2191" s="5">
        <f>TITRES_STAT!E2194</f>
        <v>0</v>
      </c>
      <c r="E2191" s="2">
        <f t="shared" si="136"/>
        <v>13538455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0.61</v>
      </c>
      <c r="C2192" s="5">
        <f>TITRES_STAT!D2195</f>
        <v>0.61</v>
      </c>
      <c r="D2192" s="5">
        <f>TITRES_STAT!E2195</f>
        <v>0</v>
      </c>
      <c r="E2192" s="2">
        <f t="shared" si="136"/>
        <v>13538455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0.62</v>
      </c>
      <c r="C2193" s="5">
        <f>TITRES_STAT!D2196</f>
        <v>0.62</v>
      </c>
      <c r="D2193" s="5">
        <f>TITRES_STAT!E2196</f>
        <v>15813</v>
      </c>
      <c r="E2193" s="2">
        <f t="shared" si="136"/>
        <v>13554268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0.62</v>
      </c>
      <c r="C2194" s="5">
        <f>TITRES_STAT!D2197</f>
        <v>0.62</v>
      </c>
      <c r="D2194" s="5">
        <f>TITRES_STAT!E2197</f>
        <v>0</v>
      </c>
      <c r="E2194" s="2">
        <f t="shared" si="136"/>
        <v>13554268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0.62</v>
      </c>
      <c r="C2195" s="5">
        <f>TITRES_STAT!D2198</f>
        <v>0.62</v>
      </c>
      <c r="D2195" s="5">
        <f>TITRES_STAT!E2198</f>
        <v>1000</v>
      </c>
      <c r="E2195" s="2">
        <f t="shared" si="136"/>
        <v>13554268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BULLISH DIVERGENCE</v>
      </c>
    </row>
    <row r="2196" spans="1:8" ht="13.5" x14ac:dyDescent="0.25">
      <c r="A2196" s="3">
        <f>TITRES_STAT!B2199</f>
        <v>45503</v>
      </c>
      <c r="B2196" s="5">
        <f>TITRES_STAT!C2199</f>
        <v>0.62</v>
      </c>
      <c r="C2196" s="5">
        <f>TITRES_STAT!D2199</f>
        <v>0.62</v>
      </c>
      <c r="D2196" s="5">
        <f>TITRES_STAT!E2199</f>
        <v>200</v>
      </c>
      <c r="E2196" s="2">
        <f t="shared" si="136"/>
        <v>13554268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BULLISH DIVERGENCE</v>
      </c>
    </row>
    <row r="2197" spans="1:8" ht="13.5" x14ac:dyDescent="0.25">
      <c r="A2197" s="3">
        <f>TITRES_STAT!B2200</f>
        <v>45504</v>
      </c>
      <c r="B2197" s="5">
        <f>TITRES_STAT!C2200</f>
        <v>0.6</v>
      </c>
      <c r="C2197" s="5">
        <f>TITRES_STAT!D2200</f>
        <v>0.6</v>
      </c>
      <c r="D2197" s="5">
        <f>TITRES_STAT!E2200</f>
        <v>6602</v>
      </c>
      <c r="E2197" s="2">
        <f t="shared" si="136"/>
        <v>13547666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BULLISH DIVERGENCE</v>
      </c>
    </row>
    <row r="2198" spans="1:8" ht="13.5" x14ac:dyDescent="0.25">
      <c r="A2198" s="3">
        <f>TITRES_STAT!B2201</f>
        <v>45505</v>
      </c>
      <c r="B2198" s="5">
        <f>TITRES_STAT!C2201</f>
        <v>0.57999999999999996</v>
      </c>
      <c r="C2198" s="5">
        <f>TITRES_STAT!D2201</f>
        <v>0.57999999999999996</v>
      </c>
      <c r="D2198" s="5">
        <f>TITRES_STAT!E2201</f>
        <v>0</v>
      </c>
      <c r="E2198" s="2">
        <f t="shared" si="136"/>
        <v>13547666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0.6</v>
      </c>
      <c r="C2199" s="5">
        <f>TITRES_STAT!D2202</f>
        <v>0.6</v>
      </c>
      <c r="D2199" s="5">
        <f>TITRES_STAT!E2202</f>
        <v>0</v>
      </c>
      <c r="E2199" s="2">
        <f t="shared" si="136"/>
        <v>13547666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0.57999999999999996</v>
      </c>
      <c r="C2200" s="5">
        <f>TITRES_STAT!D2203</f>
        <v>0.57999999999999996</v>
      </c>
      <c r="D2200" s="5">
        <f>TITRES_STAT!E2203</f>
        <v>0</v>
      </c>
      <c r="E2200" s="2">
        <f t="shared" si="136"/>
        <v>13547666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45510</v>
      </c>
      <c r="B2201" s="5">
        <f>TITRES_STAT!C2204</f>
        <v>0.56000000000000005</v>
      </c>
      <c r="C2201" s="5">
        <f>TITRES_STAT!D2204</f>
        <v>0.56000000000000005</v>
      </c>
      <c r="D2201" s="5">
        <f>TITRES_STAT!E2204</f>
        <v>0</v>
      </c>
      <c r="E2201" s="2">
        <f t="shared" si="136"/>
        <v>13547666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0.57999999999999996</v>
      </c>
      <c r="C2202" s="5">
        <f>TITRES_STAT!D2205</f>
        <v>0.57999999999999996</v>
      </c>
      <c r="D2202" s="5">
        <f>TITRES_STAT!E2205</f>
        <v>0</v>
      </c>
      <c r="E2202" s="2">
        <f t="shared" si="136"/>
        <v>13547666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45512</v>
      </c>
      <c r="B2203" s="5">
        <f>TITRES_STAT!C2206</f>
        <v>0.6</v>
      </c>
      <c r="C2203" s="5">
        <f>TITRES_STAT!D2206</f>
        <v>0.6</v>
      </c>
      <c r="D2203" s="5">
        <f>TITRES_STAT!E2206</f>
        <v>9122</v>
      </c>
      <c r="E2203" s="2">
        <f t="shared" si="136"/>
        <v>13556788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0.62</v>
      </c>
      <c r="C2204" s="5">
        <f>TITRES_STAT!D2207</f>
        <v>0.62</v>
      </c>
      <c r="D2204" s="5">
        <f>TITRES_STAT!E2207</f>
        <v>0</v>
      </c>
      <c r="E2204" s="2">
        <f t="shared" si="136"/>
        <v>13556788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0.63</v>
      </c>
      <c r="C2205" s="5">
        <f>TITRES_STAT!D2208</f>
        <v>0.63</v>
      </c>
      <c r="D2205" s="5">
        <f>TITRES_STAT!E2208</f>
        <v>6811</v>
      </c>
      <c r="E2205" s="2">
        <f t="shared" si="136"/>
        <v>13563599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0.62</v>
      </c>
      <c r="C2206" s="5">
        <f>TITRES_STAT!D2209</f>
        <v>0.62</v>
      </c>
      <c r="D2206" s="5">
        <f>TITRES_STAT!E2209</f>
        <v>16000</v>
      </c>
      <c r="E2206" s="2">
        <f t="shared" si="136"/>
        <v>13547599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BEARISH DIVERGENCE</v>
      </c>
    </row>
    <row r="2207" spans="1:8" ht="13.5" x14ac:dyDescent="0.25">
      <c r="A2207" s="3">
        <f>TITRES_STAT!B2210</f>
        <v>45519</v>
      </c>
      <c r="B2207" s="5">
        <f>TITRES_STAT!C2210</f>
        <v>0.63</v>
      </c>
      <c r="C2207" s="5">
        <f>TITRES_STAT!D2210</f>
        <v>0.63</v>
      </c>
      <c r="D2207" s="5">
        <f>TITRES_STAT!E2210</f>
        <v>13113</v>
      </c>
      <c r="E2207" s="2">
        <f t="shared" si="136"/>
        <v>13560712</v>
      </c>
      <c r="F2207" s="5" t="str">
        <f t="shared" si="139"/>
        <v>BULLISH</v>
      </c>
      <c r="G2207" s="5" t="str">
        <f t="shared" si="138"/>
        <v>NEUTRAL</v>
      </c>
      <c r="H2207" s="5" t="str">
        <f t="shared" si="137"/>
        <v>CONFIRMED BULLISH</v>
      </c>
    </row>
    <row r="2208" spans="1:8" ht="13.5" x14ac:dyDescent="0.25">
      <c r="A2208" s="3">
        <f>TITRES_STAT!B2211</f>
        <v>45520</v>
      </c>
      <c r="B2208" s="5">
        <f>TITRES_STAT!C2211</f>
        <v>0.65</v>
      </c>
      <c r="C2208" s="5">
        <f>TITRES_STAT!D2211</f>
        <v>0.65</v>
      </c>
      <c r="D2208" s="5">
        <f>TITRES_STAT!E2211</f>
        <v>17632</v>
      </c>
      <c r="E2208" s="2">
        <f t="shared" si="136"/>
        <v>13578344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0.66</v>
      </c>
      <c r="C2209" s="5">
        <f>TITRES_STAT!D2212</f>
        <v>0.66</v>
      </c>
      <c r="D2209" s="5">
        <f>TITRES_STAT!E2212</f>
        <v>24279</v>
      </c>
      <c r="E2209" s="2">
        <f t="shared" si="136"/>
        <v>13602623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0.68</v>
      </c>
      <c r="C2210" s="5">
        <f>TITRES_STAT!D2213</f>
        <v>0.68</v>
      </c>
      <c r="D2210" s="5">
        <f>TITRES_STAT!E2213</f>
        <v>14518</v>
      </c>
      <c r="E2210" s="2">
        <f t="shared" si="136"/>
        <v>13617141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0.71</v>
      </c>
      <c r="C2211" s="5">
        <f>TITRES_STAT!D2214</f>
        <v>0.71</v>
      </c>
      <c r="D2211" s="5">
        <f>TITRES_STAT!E2214</f>
        <v>25630</v>
      </c>
      <c r="E2211" s="2">
        <f t="shared" si="136"/>
        <v>13642771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0.72</v>
      </c>
      <c r="C2212" s="5">
        <f>TITRES_STAT!D2215</f>
        <v>0.72</v>
      </c>
      <c r="D2212" s="5">
        <f>TITRES_STAT!E2215</f>
        <v>4661</v>
      </c>
      <c r="E2212" s="2">
        <f t="shared" si="136"/>
        <v>13647432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45527</v>
      </c>
      <c r="B2213" s="5">
        <f>TITRES_STAT!C2216</f>
        <v>0.72</v>
      </c>
      <c r="C2213" s="5">
        <f>TITRES_STAT!D2216</f>
        <v>0.72</v>
      </c>
      <c r="D2213" s="5">
        <f>TITRES_STAT!E2216</f>
        <v>14500</v>
      </c>
      <c r="E2213" s="2">
        <f t="shared" si="136"/>
        <v>13647432</v>
      </c>
      <c r="F2213" s="5" t="str">
        <f t="shared" si="139"/>
        <v>BULLISH</v>
      </c>
      <c r="G2213" s="5" t="str">
        <f t="shared" si="138"/>
        <v>NEUTRAL</v>
      </c>
      <c r="H2213" s="5" t="str">
        <f t="shared" si="137"/>
        <v>CONFIRMED BULLISH</v>
      </c>
    </row>
    <row r="2214" spans="1:8" ht="13.5" x14ac:dyDescent="0.25">
      <c r="A2214" s="3">
        <f>TITRES_STAT!B2217</f>
        <v>45530</v>
      </c>
      <c r="B2214" s="5">
        <f>TITRES_STAT!C2217</f>
        <v>0.73</v>
      </c>
      <c r="C2214" s="5">
        <f>TITRES_STAT!D2217</f>
        <v>0.73</v>
      </c>
      <c r="D2214" s="5">
        <f>TITRES_STAT!E2217</f>
        <v>71888</v>
      </c>
      <c r="E2214" s="2">
        <f t="shared" si="136"/>
        <v>13719320</v>
      </c>
      <c r="F2214" s="5" t="str">
        <f t="shared" si="139"/>
        <v>BULLISH</v>
      </c>
      <c r="G2214" s="5" t="str">
        <f t="shared" si="138"/>
        <v>NEUTRAL</v>
      </c>
      <c r="H2214" s="5" t="str">
        <f t="shared" si="137"/>
        <v>CONFIRMED BULLISH</v>
      </c>
    </row>
    <row r="2215" spans="1:8" ht="13.5" x14ac:dyDescent="0.25">
      <c r="A2215" s="3">
        <f>TITRES_STAT!B2218</f>
        <v>45531</v>
      </c>
      <c r="B2215" s="5">
        <f>TITRES_STAT!C2218</f>
        <v>0.73</v>
      </c>
      <c r="C2215" s="5">
        <f>TITRES_STAT!D2218</f>
        <v>0.73</v>
      </c>
      <c r="D2215" s="5">
        <f>TITRES_STAT!E2218</f>
        <v>12159</v>
      </c>
      <c r="E2215" s="2">
        <f t="shared" si="136"/>
        <v>13719320</v>
      </c>
      <c r="F2215" s="5" t="str">
        <f t="shared" si="139"/>
        <v>BULLISH</v>
      </c>
      <c r="G2215" s="5" t="str">
        <f t="shared" si="138"/>
        <v>NEUTRAL</v>
      </c>
      <c r="H2215" s="5" t="str">
        <f t="shared" si="137"/>
        <v>CONFIRMED BULLISH</v>
      </c>
    </row>
    <row r="2216" spans="1:8" ht="13.5" x14ac:dyDescent="0.25">
      <c r="A2216" s="3">
        <f>TITRES_STAT!B2219</f>
        <v>45532</v>
      </c>
      <c r="B2216" s="5">
        <f>TITRES_STAT!C2219</f>
        <v>0.73</v>
      </c>
      <c r="C2216" s="5">
        <f>TITRES_STAT!D2219</f>
        <v>0.73</v>
      </c>
      <c r="D2216" s="5">
        <f>TITRES_STAT!E2219</f>
        <v>16488</v>
      </c>
      <c r="E2216" s="2">
        <f t="shared" si="136"/>
        <v>13719320</v>
      </c>
      <c r="F2216" s="5" t="str">
        <f t="shared" si="139"/>
        <v>BULLISH</v>
      </c>
      <c r="G2216" s="5" t="str">
        <f t="shared" si="138"/>
        <v>NEUTRAL</v>
      </c>
      <c r="H2216" s="5" t="str">
        <f t="shared" si="137"/>
        <v>CONFIRMED BULLISH</v>
      </c>
    </row>
    <row r="2217" spans="1:8" ht="13.5" x14ac:dyDescent="0.25">
      <c r="A2217" s="3">
        <f>TITRES_STAT!B2220</f>
        <v>45533</v>
      </c>
      <c r="B2217" s="5">
        <f>TITRES_STAT!C2220</f>
        <v>0.71</v>
      </c>
      <c r="C2217" s="5">
        <f>TITRES_STAT!D2220</f>
        <v>0.71</v>
      </c>
      <c r="D2217" s="5">
        <f>TITRES_STAT!E2220</f>
        <v>51994</v>
      </c>
      <c r="E2217" s="2">
        <f t="shared" si="136"/>
        <v>13667326</v>
      </c>
      <c r="F2217" s="5" t="str">
        <f t="shared" si="139"/>
        <v>BULLISH</v>
      </c>
      <c r="G2217" s="5" t="str">
        <f t="shared" si="138"/>
        <v>NEUTRAL</v>
      </c>
      <c r="H2217" s="5" t="str">
        <f t="shared" si="137"/>
        <v>BULLISH DIVERGENCE</v>
      </c>
    </row>
    <row r="2218" spans="1:8" ht="13.5" x14ac:dyDescent="0.25">
      <c r="A2218" s="3">
        <f>TITRES_STAT!B2221</f>
        <v>45534</v>
      </c>
      <c r="B2218" s="5">
        <f>TITRES_STAT!C2221</f>
        <v>0.72</v>
      </c>
      <c r="C2218" s="5">
        <f>TITRES_STAT!D2221</f>
        <v>0.72</v>
      </c>
      <c r="D2218" s="5">
        <f>TITRES_STAT!E2221</f>
        <v>23386</v>
      </c>
      <c r="E2218" s="2">
        <f t="shared" si="136"/>
        <v>13690712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0.71</v>
      </c>
      <c r="C2219" s="5">
        <f>TITRES_STAT!D2222</f>
        <v>0.71</v>
      </c>
      <c r="D2219" s="5">
        <f>TITRES_STAT!E2222</f>
        <v>16666</v>
      </c>
      <c r="E2219" s="2">
        <f t="shared" si="136"/>
        <v>13674046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CONFIRMED BEARISH</v>
      </c>
    </row>
    <row r="2220" spans="1:8" ht="13.5" x14ac:dyDescent="0.25">
      <c r="A2220" s="3">
        <f>TITRES_STAT!B2223</f>
        <v>45538</v>
      </c>
      <c r="B2220" s="5">
        <f>TITRES_STAT!C2223</f>
        <v>0.72</v>
      </c>
      <c r="C2220" s="5">
        <f>TITRES_STAT!D2223</f>
        <v>0.72</v>
      </c>
      <c r="D2220" s="5">
        <f>TITRES_STAT!E2223</f>
        <v>36240</v>
      </c>
      <c r="E2220" s="2">
        <f t="shared" si="136"/>
        <v>13710286</v>
      </c>
      <c r="F2220" s="5" t="str">
        <f t="shared" si="139"/>
        <v>BEARISH</v>
      </c>
      <c r="G2220" s="5" t="str">
        <f t="shared" si="138"/>
        <v>NEUTRAL</v>
      </c>
      <c r="H2220" s="5" t="str">
        <f t="shared" si="137"/>
        <v>CONFIRMED BEARISH</v>
      </c>
    </row>
    <row r="2221" spans="1:8" ht="13.5" x14ac:dyDescent="0.25">
      <c r="A2221" s="3">
        <f>TITRES_STAT!B2224</f>
        <v>45539</v>
      </c>
      <c r="B2221" s="5">
        <f>TITRES_STAT!C2224</f>
        <v>0.73</v>
      </c>
      <c r="C2221" s="5">
        <f>TITRES_STAT!D2224</f>
        <v>0.73</v>
      </c>
      <c r="D2221" s="5">
        <f>TITRES_STAT!E2224</f>
        <v>19690</v>
      </c>
      <c r="E2221" s="2">
        <f t="shared" si="136"/>
        <v>13729976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0.73</v>
      </c>
      <c r="C2222" s="5">
        <f>TITRES_STAT!D2225</f>
        <v>0.73</v>
      </c>
      <c r="D2222" s="5">
        <f>TITRES_STAT!E2225</f>
        <v>96017</v>
      </c>
      <c r="E2222" s="2">
        <f t="shared" si="136"/>
        <v>13729976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0.72</v>
      </c>
      <c r="C2223" s="5">
        <f>TITRES_STAT!D2226</f>
        <v>0.72</v>
      </c>
      <c r="D2223" s="5">
        <f>TITRES_STAT!E2226</f>
        <v>5800</v>
      </c>
      <c r="E2223" s="2">
        <f t="shared" si="136"/>
        <v>13724176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45544</v>
      </c>
      <c r="B2224" s="5">
        <f>TITRES_STAT!C2227</f>
        <v>0.72</v>
      </c>
      <c r="C2224" s="5">
        <f>TITRES_STAT!D2227</f>
        <v>0.72</v>
      </c>
      <c r="D2224" s="5">
        <f>TITRES_STAT!E2227</f>
        <v>90651</v>
      </c>
      <c r="E2224" s="2">
        <f t="shared" si="136"/>
        <v>13724176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0.73</v>
      </c>
      <c r="C2225" s="5">
        <f>TITRES_STAT!D2228</f>
        <v>0.73</v>
      </c>
      <c r="D2225" s="5">
        <f>TITRES_STAT!E2228</f>
        <v>21800</v>
      </c>
      <c r="E2225" s="2">
        <f t="shared" si="136"/>
        <v>13745976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0.73</v>
      </c>
      <c r="C2226" s="5">
        <f>TITRES_STAT!D2229</f>
        <v>0.73</v>
      </c>
      <c r="D2226" s="5">
        <f>TITRES_STAT!E2229</f>
        <v>63024</v>
      </c>
      <c r="E2226" s="2">
        <f t="shared" si="136"/>
        <v>13745976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0.75</v>
      </c>
      <c r="C2227" s="5">
        <f>TITRES_STAT!D2230</f>
        <v>0.75</v>
      </c>
      <c r="D2227" s="5">
        <f>TITRES_STAT!E2230</f>
        <v>145315</v>
      </c>
      <c r="E2227" s="2">
        <f t="shared" si="136"/>
        <v>13891291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45548</v>
      </c>
      <c r="B2228" s="5">
        <f>TITRES_STAT!C2231</f>
        <v>0.78</v>
      </c>
      <c r="C2228" s="5">
        <f>TITRES_STAT!D2231</f>
        <v>0.78</v>
      </c>
      <c r="D2228" s="5">
        <f>TITRES_STAT!E2231</f>
        <v>194172</v>
      </c>
      <c r="E2228" s="2">
        <f t="shared" si="136"/>
        <v>14085463</v>
      </c>
      <c r="F2228" s="5" t="str">
        <f t="shared" si="139"/>
        <v>BULLISH</v>
      </c>
      <c r="G2228" s="5" t="str">
        <f t="shared" si="138"/>
        <v>STRONG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0.78</v>
      </c>
      <c r="C2229" s="5">
        <f>TITRES_STAT!D2232</f>
        <v>0.78</v>
      </c>
      <c r="D2229" s="5">
        <f>TITRES_STAT!E2232</f>
        <v>48848</v>
      </c>
      <c r="E2229" s="2">
        <f t="shared" si="136"/>
        <v>14085463</v>
      </c>
      <c r="F2229" s="5" t="str">
        <f t="shared" si="139"/>
        <v>BULLISH</v>
      </c>
      <c r="G2229" s="5" t="str">
        <f t="shared" si="138"/>
        <v>STRONG</v>
      </c>
      <c r="H2229" s="5" t="str">
        <f t="shared" si="137"/>
        <v>CONFIRMED BULLISH</v>
      </c>
    </row>
    <row r="2230" spans="1:8" ht="13.5" x14ac:dyDescent="0.25">
      <c r="A2230" s="3">
        <f>TITRES_STAT!B2233</f>
        <v>45552</v>
      </c>
      <c r="B2230" s="5">
        <f>TITRES_STAT!C2233</f>
        <v>0.75</v>
      </c>
      <c r="C2230" s="5">
        <f>TITRES_STAT!D2233</f>
        <v>0.75</v>
      </c>
      <c r="D2230" s="5">
        <f>TITRES_STAT!E2233</f>
        <v>0</v>
      </c>
      <c r="E2230" s="2">
        <f t="shared" si="136"/>
        <v>14085463</v>
      </c>
      <c r="F2230" s="5" t="str">
        <f t="shared" si="139"/>
        <v>BULLISH</v>
      </c>
      <c r="G2230" s="5" t="str">
        <f t="shared" si="138"/>
        <v>STRONG</v>
      </c>
      <c r="H2230" s="5" t="str">
        <f t="shared" si="137"/>
        <v>CONFIRMED BULLISH</v>
      </c>
    </row>
    <row r="2231" spans="1:8" ht="13.5" x14ac:dyDescent="0.25">
      <c r="A2231" s="3">
        <f>TITRES_STAT!B2234</f>
        <v>45553</v>
      </c>
      <c r="B2231" s="5">
        <f>TITRES_STAT!C2234</f>
        <v>0.78</v>
      </c>
      <c r="C2231" s="5">
        <f>TITRES_STAT!D2234</f>
        <v>0.78</v>
      </c>
      <c r="D2231" s="5">
        <f>TITRES_STAT!E2234</f>
        <v>21106</v>
      </c>
      <c r="E2231" s="2">
        <f t="shared" si="136"/>
        <v>14106569</v>
      </c>
      <c r="F2231" s="5" t="str">
        <f t="shared" si="139"/>
        <v>BULLISH</v>
      </c>
      <c r="G2231" s="5" t="str">
        <f t="shared" si="138"/>
        <v>STRONG</v>
      </c>
      <c r="H2231" s="5" t="str">
        <f t="shared" si="137"/>
        <v>CONFIRMED BULLISH</v>
      </c>
    </row>
    <row r="2232" spans="1:8" ht="13.5" x14ac:dyDescent="0.25">
      <c r="A2232" s="3">
        <f>TITRES_STAT!B2235</f>
        <v>45554</v>
      </c>
      <c r="B2232" s="5">
        <f>TITRES_STAT!C2235</f>
        <v>0.77</v>
      </c>
      <c r="C2232" s="5">
        <f>TITRES_STAT!D2235</f>
        <v>0.77</v>
      </c>
      <c r="D2232" s="5">
        <f>TITRES_STAT!E2235</f>
        <v>19913</v>
      </c>
      <c r="E2232" s="2">
        <f t="shared" si="136"/>
        <v>14086656</v>
      </c>
      <c r="F2232" s="5" t="str">
        <f t="shared" si="139"/>
        <v>BULLISH</v>
      </c>
      <c r="G2232" s="5" t="str">
        <f t="shared" si="138"/>
        <v>NEUTRAL</v>
      </c>
      <c r="H2232" s="5" t="str">
        <f t="shared" si="137"/>
        <v>CONFIRMED BULLISH</v>
      </c>
    </row>
    <row r="2233" spans="1:8" ht="13.5" x14ac:dyDescent="0.25">
      <c r="A2233" s="3">
        <f>TITRES_STAT!B2236</f>
        <v>45555</v>
      </c>
      <c r="B2233" s="5">
        <f>TITRES_STAT!C2236</f>
        <v>0.74</v>
      </c>
      <c r="C2233" s="5">
        <f>TITRES_STAT!D2236</f>
        <v>0.74</v>
      </c>
      <c r="D2233" s="5">
        <f>TITRES_STAT!E2236</f>
        <v>90341</v>
      </c>
      <c r="E2233" s="2">
        <f t="shared" si="136"/>
        <v>13996315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0.73</v>
      </c>
      <c r="C2234" s="5">
        <f>TITRES_STAT!D2237</f>
        <v>0.73</v>
      </c>
      <c r="D2234" s="5">
        <f>TITRES_STAT!E2237</f>
        <v>33827</v>
      </c>
      <c r="E2234" s="2">
        <f t="shared" si="136"/>
        <v>13962488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0.7</v>
      </c>
      <c r="C2235" s="5">
        <f>TITRES_STAT!D2238</f>
        <v>0.7</v>
      </c>
      <c r="D2235" s="5">
        <f>TITRES_STAT!E2238</f>
        <v>0</v>
      </c>
      <c r="E2235" s="2">
        <f t="shared" si="136"/>
        <v>13962488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0.72</v>
      </c>
      <c r="C2236" s="5">
        <f>TITRES_STAT!D2239</f>
        <v>0.72</v>
      </c>
      <c r="D2236" s="5">
        <f>TITRES_STAT!E2239</f>
        <v>33551</v>
      </c>
      <c r="E2236" s="2">
        <f t="shared" si="136"/>
        <v>13996039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0.69</v>
      </c>
      <c r="C2237" s="5">
        <f>TITRES_STAT!D2240</f>
        <v>0.69</v>
      </c>
      <c r="D2237" s="5">
        <f>TITRES_STAT!E2240</f>
        <v>0</v>
      </c>
      <c r="E2237" s="2">
        <f t="shared" si="136"/>
        <v>13996039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0.71</v>
      </c>
      <c r="C2238" s="5">
        <f>TITRES_STAT!D2241</f>
        <v>0.71</v>
      </c>
      <c r="D2238" s="5">
        <f>TITRES_STAT!E2241</f>
        <v>27351</v>
      </c>
      <c r="E2238" s="2">
        <f t="shared" si="136"/>
        <v>14023390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BULLISH DIVERGENCE</v>
      </c>
    </row>
    <row r="2239" spans="1:8" ht="13.5" x14ac:dyDescent="0.25">
      <c r="A2239" s="3">
        <f>TITRES_STAT!B2242</f>
        <v>45565</v>
      </c>
      <c r="B2239" s="5">
        <f>TITRES_STAT!C2242</f>
        <v>0.74</v>
      </c>
      <c r="C2239" s="5">
        <f>TITRES_STAT!D2242</f>
        <v>0.74</v>
      </c>
      <c r="D2239" s="5">
        <f>TITRES_STAT!E2242</f>
        <v>4620</v>
      </c>
      <c r="E2239" s="2">
        <f t="shared" si="136"/>
        <v>14028010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45566</v>
      </c>
      <c r="B2240" s="5">
        <f>TITRES_STAT!C2243</f>
        <v>0.75</v>
      </c>
      <c r="C2240" s="5">
        <f>TITRES_STAT!D2243</f>
        <v>0.75</v>
      </c>
      <c r="D2240" s="5">
        <f>TITRES_STAT!E2243</f>
        <v>52188</v>
      </c>
      <c r="E2240" s="2">
        <f t="shared" si="136"/>
        <v>14080198</v>
      </c>
      <c r="F2240" s="5" t="str">
        <f t="shared" si="139"/>
        <v>BULLISH</v>
      </c>
      <c r="G2240" s="5" t="str">
        <f t="shared" si="138"/>
        <v>NEUTRAL</v>
      </c>
      <c r="H2240" s="5" t="str">
        <f t="shared" si="137"/>
        <v>CONFIRMED BULLISH</v>
      </c>
    </row>
    <row r="2241" spans="1:8" ht="13.5" x14ac:dyDescent="0.25">
      <c r="A2241" s="3">
        <f>TITRES_STAT!B2244</f>
        <v>45567</v>
      </c>
      <c r="B2241" s="5">
        <f>TITRES_STAT!C2244</f>
        <v>0.76</v>
      </c>
      <c r="C2241" s="5">
        <f>TITRES_STAT!D2244</f>
        <v>0.76</v>
      </c>
      <c r="D2241" s="5">
        <f>TITRES_STAT!E2244</f>
        <v>39924</v>
      </c>
      <c r="E2241" s="2">
        <f t="shared" si="136"/>
        <v>14120122</v>
      </c>
      <c r="F2241" s="5" t="str">
        <f t="shared" si="139"/>
        <v>BULLISH</v>
      </c>
      <c r="G2241" s="5" t="str">
        <f t="shared" si="138"/>
        <v>NEUTRAL</v>
      </c>
      <c r="H2241" s="5" t="str">
        <f t="shared" si="137"/>
        <v>CONFIRMED BULLISH</v>
      </c>
    </row>
    <row r="2242" spans="1:8" ht="13.5" x14ac:dyDescent="0.25">
      <c r="A2242" s="3">
        <f>TITRES_STAT!B2245</f>
        <v>45568</v>
      </c>
      <c r="B2242" s="5">
        <f>TITRES_STAT!C2245</f>
        <v>0.77</v>
      </c>
      <c r="C2242" s="5">
        <f>TITRES_STAT!D2245</f>
        <v>0.77</v>
      </c>
      <c r="D2242" s="5">
        <f>TITRES_STAT!E2245</f>
        <v>377</v>
      </c>
      <c r="E2242" s="2">
        <f t="shared" si="136"/>
        <v>14120499</v>
      </c>
      <c r="F2242" s="5" t="str">
        <f t="shared" si="139"/>
        <v>BULLISH</v>
      </c>
      <c r="G2242" s="5" t="str">
        <f t="shared" si="138"/>
        <v>NEUTRAL</v>
      </c>
      <c r="H2242" s="5" t="str">
        <f t="shared" si="137"/>
        <v>CONFIRMED BULLISH</v>
      </c>
    </row>
    <row r="2243" spans="1:8" ht="13.5" x14ac:dyDescent="0.25">
      <c r="A2243" s="3">
        <f>TITRES_STAT!B2246</f>
        <v>45569</v>
      </c>
      <c r="B2243" s="5">
        <f>TITRES_STAT!C2246</f>
        <v>0.76</v>
      </c>
      <c r="C2243" s="5">
        <f>TITRES_STAT!D2246</f>
        <v>0.76</v>
      </c>
      <c r="D2243" s="5">
        <f>TITRES_STAT!E2246</f>
        <v>44956</v>
      </c>
      <c r="E2243" s="2">
        <f t="shared" si="136"/>
        <v>14075543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CONFIRMED BULLISH</v>
      </c>
    </row>
    <row r="2244" spans="1:8" ht="13.5" x14ac:dyDescent="0.25">
      <c r="A2244" s="3">
        <f>TITRES_STAT!B2247</f>
        <v>45572</v>
      </c>
      <c r="B2244" s="5">
        <f>TITRES_STAT!C2247</f>
        <v>0.76</v>
      </c>
      <c r="C2244" s="5">
        <f>TITRES_STAT!D2247</f>
        <v>0.76</v>
      </c>
      <c r="D2244" s="5">
        <f>TITRES_STAT!E2247</f>
        <v>0</v>
      </c>
      <c r="E2244" s="2">
        <f t="shared" ref="E2244:E2307" si="140">IF(B2244&gt;B2243, E2243+D2244, IF(B2244&lt;B2243, E2243-D2244, E2243))</f>
        <v>14075543</v>
      </c>
      <c r="F2244" s="5" t="str">
        <f t="shared" si="139"/>
        <v>BULLISH</v>
      </c>
      <c r="G2244" s="5" t="str">
        <f t="shared" si="138"/>
        <v>NEUTRAL</v>
      </c>
      <c r="H2244" s="5" t="str">
        <f t="shared" si="137"/>
        <v>CONFIRMED BULLISH</v>
      </c>
    </row>
    <row r="2245" spans="1:8" ht="13.5" x14ac:dyDescent="0.25">
      <c r="A2245" s="3">
        <f>TITRES_STAT!B2248</f>
        <v>45573</v>
      </c>
      <c r="B2245" s="5">
        <f>TITRES_STAT!C2248</f>
        <v>0.76</v>
      </c>
      <c r="C2245" s="5">
        <f>TITRES_STAT!D2248</f>
        <v>0.76</v>
      </c>
      <c r="D2245" s="5">
        <f>TITRES_STAT!E2248</f>
        <v>38579</v>
      </c>
      <c r="E2245" s="2">
        <f t="shared" si="140"/>
        <v>14075543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BEARISH DIVERGENCE</v>
      </c>
    </row>
    <row r="2246" spans="1:8" ht="13.5" x14ac:dyDescent="0.25">
      <c r="A2246" s="3">
        <f>TITRES_STAT!B2249</f>
        <v>45574</v>
      </c>
      <c r="B2246" s="5">
        <f>TITRES_STAT!C2249</f>
        <v>0.76</v>
      </c>
      <c r="C2246" s="5">
        <f>TITRES_STAT!D2249</f>
        <v>0.76</v>
      </c>
      <c r="D2246" s="5">
        <f>TITRES_STAT!E2249</f>
        <v>933</v>
      </c>
      <c r="E2246" s="2">
        <f t="shared" si="140"/>
        <v>14075543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5">
        <f>TITRES_STAT!C2250</f>
        <v>0.76</v>
      </c>
      <c r="C2247" s="5">
        <f>TITRES_STAT!D2250</f>
        <v>0.76</v>
      </c>
      <c r="D2247" s="5">
        <f>TITRES_STAT!E2250</f>
        <v>9585</v>
      </c>
      <c r="E2247" s="2">
        <f t="shared" si="140"/>
        <v>14075543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0.76</v>
      </c>
      <c r="C2248" s="5">
        <f>TITRES_STAT!D2251</f>
        <v>0.76</v>
      </c>
      <c r="D2248" s="5">
        <f>TITRES_STAT!E2251</f>
        <v>10005</v>
      </c>
      <c r="E2248" s="2">
        <f t="shared" si="140"/>
        <v>14075543</v>
      </c>
      <c r="F2248" s="5" t="str">
        <f t="shared" ref="F2248:F2311" si="143">IF(E2248&gt;E2243,"BULLISH",IF(E2248&lt;E2243,"BEARISH","NEUTRAL"))</f>
        <v>NEUTRAL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0.76</v>
      </c>
      <c r="C2249" s="5">
        <f>TITRES_STAT!D2252</f>
        <v>0.76</v>
      </c>
      <c r="D2249" s="5">
        <f>TITRES_STAT!E2252</f>
        <v>0</v>
      </c>
      <c r="E2249" s="2">
        <f t="shared" si="140"/>
        <v>14075543</v>
      </c>
      <c r="F2249" s="5" t="str">
        <f t="shared" si="143"/>
        <v>NEUTRAL</v>
      </c>
      <c r="G2249" s="5" t="str">
        <f t="shared" si="142"/>
        <v>NEUTRAL</v>
      </c>
      <c r="H2249" s="5" t="str">
        <f t="shared" si="141"/>
        <v>NEUTRAL</v>
      </c>
    </row>
    <row r="2250" spans="1:8" ht="13.5" x14ac:dyDescent="0.25">
      <c r="A2250" s="3">
        <f>TITRES_STAT!B2253</f>
        <v>45581</v>
      </c>
      <c r="B2250" s="5">
        <f>TITRES_STAT!C2253</f>
        <v>0.74</v>
      </c>
      <c r="C2250" s="5">
        <f>TITRES_STAT!D2253</f>
        <v>0.74</v>
      </c>
      <c r="D2250" s="5">
        <f>TITRES_STAT!E2253</f>
        <v>13216</v>
      </c>
      <c r="E2250" s="2">
        <f t="shared" si="140"/>
        <v>14062327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0.75</v>
      </c>
      <c r="C2251" s="5">
        <f>TITRES_STAT!D2254</f>
        <v>0.75</v>
      </c>
      <c r="D2251" s="5">
        <f>TITRES_STAT!E2254</f>
        <v>129</v>
      </c>
      <c r="E2251" s="2">
        <f t="shared" si="140"/>
        <v>14062456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0.74</v>
      </c>
      <c r="C2252" s="5">
        <f>TITRES_STAT!D2255</f>
        <v>0.74</v>
      </c>
      <c r="D2252" s="5">
        <f>TITRES_STAT!E2255</f>
        <v>13961</v>
      </c>
      <c r="E2252" s="2">
        <f t="shared" si="140"/>
        <v>14048495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45586</v>
      </c>
      <c r="B2253" s="5">
        <f>TITRES_STAT!C2256</f>
        <v>0.73</v>
      </c>
      <c r="C2253" s="5">
        <f>TITRES_STAT!D2256</f>
        <v>0.73</v>
      </c>
      <c r="D2253" s="5">
        <f>TITRES_STAT!E2256</f>
        <v>6015</v>
      </c>
      <c r="E2253" s="2">
        <f t="shared" si="140"/>
        <v>14042480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CONFIRMED BEARISH</v>
      </c>
    </row>
    <row r="2254" spans="1:8" ht="13.5" x14ac:dyDescent="0.25">
      <c r="A2254" s="3">
        <f>TITRES_STAT!B2257</f>
        <v>45587</v>
      </c>
      <c r="B2254" s="5">
        <f>TITRES_STAT!C2257</f>
        <v>0.72</v>
      </c>
      <c r="C2254" s="5">
        <f>TITRES_STAT!D2257</f>
        <v>0.72</v>
      </c>
      <c r="D2254" s="5">
        <f>TITRES_STAT!E2257</f>
        <v>5133</v>
      </c>
      <c r="E2254" s="2">
        <f t="shared" si="140"/>
        <v>14037347</v>
      </c>
      <c r="F2254" s="5" t="str">
        <f t="shared" si="143"/>
        <v>BEARISH</v>
      </c>
      <c r="G2254" s="5" t="str">
        <f t="shared" si="142"/>
        <v>NEUTRAL</v>
      </c>
      <c r="H2254" s="5" t="str">
        <f t="shared" si="141"/>
        <v>CONFIRMED BEARISH</v>
      </c>
    </row>
    <row r="2255" spans="1:8" ht="13.5" x14ac:dyDescent="0.25">
      <c r="A2255" s="3">
        <f>TITRES_STAT!B2258</f>
        <v>45588</v>
      </c>
      <c r="B2255" s="5">
        <f>TITRES_STAT!C2258</f>
        <v>0.69</v>
      </c>
      <c r="C2255" s="5">
        <f>TITRES_STAT!D2258</f>
        <v>0.69</v>
      </c>
      <c r="D2255" s="5">
        <f>TITRES_STAT!E2258</f>
        <v>0</v>
      </c>
      <c r="E2255" s="2">
        <f t="shared" si="140"/>
        <v>14037347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CONFIRMED BEARISH</v>
      </c>
    </row>
    <row r="2256" spans="1:8" ht="13.5" x14ac:dyDescent="0.25">
      <c r="A2256" s="3">
        <f>TITRES_STAT!B2259</f>
        <v>45589</v>
      </c>
      <c r="B2256" s="5">
        <f>TITRES_STAT!C2259</f>
        <v>0.66</v>
      </c>
      <c r="C2256" s="5">
        <f>TITRES_STAT!D2259</f>
        <v>0.66</v>
      </c>
      <c r="D2256" s="5">
        <f>TITRES_STAT!E2259</f>
        <v>39257</v>
      </c>
      <c r="E2256" s="2">
        <f t="shared" si="140"/>
        <v>13998090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45590</v>
      </c>
      <c r="B2257" s="5">
        <f>TITRES_STAT!C2260</f>
        <v>0.68</v>
      </c>
      <c r="C2257" s="5">
        <f>TITRES_STAT!D2260</f>
        <v>0.68</v>
      </c>
      <c r="D2257" s="5">
        <f>TITRES_STAT!E2260</f>
        <v>0</v>
      </c>
      <c r="E2257" s="2">
        <f t="shared" si="140"/>
        <v>13998090</v>
      </c>
      <c r="F2257" s="5" t="str">
        <f t="shared" si="143"/>
        <v>BEARISH</v>
      </c>
      <c r="G2257" s="5" t="str">
        <f t="shared" si="142"/>
        <v>NEUTRAL</v>
      </c>
      <c r="H2257" s="5" t="str">
        <f t="shared" si="141"/>
        <v>CONFIRMED BEARISH</v>
      </c>
    </row>
    <row r="2258" spans="1:8" ht="13.5" x14ac:dyDescent="0.25">
      <c r="A2258" s="3">
        <f>TITRES_STAT!B2261</f>
        <v>45593</v>
      </c>
      <c r="B2258" s="5">
        <f>TITRES_STAT!C2261</f>
        <v>0.71</v>
      </c>
      <c r="C2258" s="5">
        <f>TITRES_STAT!D2261</f>
        <v>0.71</v>
      </c>
      <c r="D2258" s="5">
        <f>TITRES_STAT!E2261</f>
        <v>10000</v>
      </c>
      <c r="E2258" s="2">
        <f t="shared" si="140"/>
        <v>14008090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CONFIRMED BEARISH</v>
      </c>
    </row>
    <row r="2259" spans="1:8" ht="13.5" x14ac:dyDescent="0.25">
      <c r="A2259" s="3">
        <f>TITRES_STAT!B2262</f>
        <v>45594</v>
      </c>
      <c r="B2259" s="5">
        <f>TITRES_STAT!C2262</f>
        <v>0.71</v>
      </c>
      <c r="C2259" s="5">
        <f>TITRES_STAT!D2262</f>
        <v>0.71</v>
      </c>
      <c r="D2259" s="5">
        <f>TITRES_STAT!E2262</f>
        <v>3277</v>
      </c>
      <c r="E2259" s="2">
        <f t="shared" si="140"/>
        <v>14008090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CONFIRMED BEARISH</v>
      </c>
    </row>
    <row r="2260" spans="1:8" ht="13.5" x14ac:dyDescent="0.25">
      <c r="A2260" s="3">
        <f>TITRES_STAT!B2263</f>
        <v>45595</v>
      </c>
      <c r="B2260" s="5">
        <f>TITRES_STAT!C2263</f>
        <v>0.68</v>
      </c>
      <c r="C2260" s="5">
        <f>TITRES_STAT!D2263</f>
        <v>0.68</v>
      </c>
      <c r="D2260" s="5">
        <f>TITRES_STAT!E2263</f>
        <v>22425</v>
      </c>
      <c r="E2260" s="2">
        <f t="shared" si="140"/>
        <v>13985665</v>
      </c>
      <c r="F2260" s="5" t="str">
        <f t="shared" si="143"/>
        <v>BEARISH</v>
      </c>
      <c r="G2260" s="5" t="str">
        <f t="shared" si="142"/>
        <v>NEUTRAL</v>
      </c>
      <c r="H2260" s="5" t="str">
        <f t="shared" si="141"/>
        <v>CONFIRMED BEARISH</v>
      </c>
    </row>
    <row r="2261" spans="1:8" ht="13.5" x14ac:dyDescent="0.25">
      <c r="A2261" s="3">
        <f>TITRES_STAT!B2264</f>
        <v>45596</v>
      </c>
      <c r="B2261" s="5">
        <f>TITRES_STAT!C2264</f>
        <v>0.71</v>
      </c>
      <c r="C2261" s="5">
        <f>TITRES_STAT!D2264</f>
        <v>0.71</v>
      </c>
      <c r="D2261" s="5">
        <f>TITRES_STAT!E2264</f>
        <v>640</v>
      </c>
      <c r="E2261" s="2">
        <f t="shared" si="140"/>
        <v>13986305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BEARISH DIVERGENCE</v>
      </c>
    </row>
    <row r="2262" spans="1:8" ht="13.5" x14ac:dyDescent="0.25">
      <c r="A2262" s="3">
        <f>TITRES_STAT!B2265</f>
        <v>45597</v>
      </c>
      <c r="B2262" s="5">
        <f>TITRES_STAT!C2265</f>
        <v>0.73</v>
      </c>
      <c r="C2262" s="5">
        <f>TITRES_STAT!D2265</f>
        <v>0.73</v>
      </c>
      <c r="D2262" s="5">
        <f>TITRES_STAT!E2265</f>
        <v>5500</v>
      </c>
      <c r="E2262" s="2">
        <f t="shared" si="140"/>
        <v>13991805</v>
      </c>
      <c r="F2262" s="5" t="str">
        <f t="shared" si="143"/>
        <v>BEARISH</v>
      </c>
      <c r="G2262" s="5" t="str">
        <f t="shared" si="142"/>
        <v>NEUTRAL</v>
      </c>
      <c r="H2262" s="5" t="str">
        <f t="shared" si="141"/>
        <v>BEARISH DIVERGENCE</v>
      </c>
    </row>
    <row r="2263" spans="1:8" ht="13.5" x14ac:dyDescent="0.25">
      <c r="A2263" s="3">
        <f>TITRES_STAT!B2266</f>
        <v>45600</v>
      </c>
      <c r="B2263" s="5">
        <f>TITRES_STAT!C2266</f>
        <v>0.73</v>
      </c>
      <c r="C2263" s="5">
        <f>TITRES_STAT!D2266</f>
        <v>0.73</v>
      </c>
      <c r="D2263" s="5">
        <f>TITRES_STAT!E2266</f>
        <v>4300</v>
      </c>
      <c r="E2263" s="2">
        <f t="shared" si="140"/>
        <v>13991805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BEARISH DIVERGENCE</v>
      </c>
    </row>
    <row r="2264" spans="1:8" ht="13.5" x14ac:dyDescent="0.25">
      <c r="A2264" s="3">
        <f>TITRES_STAT!B2267</f>
        <v>45601</v>
      </c>
      <c r="B2264" s="5">
        <f>TITRES_STAT!C2267</f>
        <v>0.72</v>
      </c>
      <c r="C2264" s="5">
        <f>TITRES_STAT!D2267</f>
        <v>0.72</v>
      </c>
      <c r="D2264" s="5">
        <f>TITRES_STAT!E2267</f>
        <v>1260</v>
      </c>
      <c r="E2264" s="2">
        <f t="shared" si="140"/>
        <v>13990545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BEARISH DIVERGENCE</v>
      </c>
    </row>
    <row r="2265" spans="1:8" ht="13.5" x14ac:dyDescent="0.25">
      <c r="A2265" s="3">
        <f>TITRES_STAT!B2268</f>
        <v>45602</v>
      </c>
      <c r="B2265" s="5">
        <f>TITRES_STAT!C2268</f>
        <v>0.7</v>
      </c>
      <c r="C2265" s="5">
        <f>TITRES_STAT!D2268</f>
        <v>0.7</v>
      </c>
      <c r="D2265" s="5">
        <f>TITRES_STAT!E2268</f>
        <v>592</v>
      </c>
      <c r="E2265" s="2">
        <f t="shared" si="140"/>
        <v>13989953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CONFIRMED BULLISH</v>
      </c>
    </row>
    <row r="2266" spans="1:8" ht="13.5" x14ac:dyDescent="0.25">
      <c r="A2266" s="3">
        <f>TITRES_STAT!B2269</f>
        <v>45603</v>
      </c>
      <c r="B2266" s="5">
        <f>TITRES_STAT!C2269</f>
        <v>0.71</v>
      </c>
      <c r="C2266" s="5">
        <f>TITRES_STAT!D2269</f>
        <v>0.71</v>
      </c>
      <c r="D2266" s="5">
        <f>TITRES_STAT!E2269</f>
        <v>1</v>
      </c>
      <c r="E2266" s="2">
        <f t="shared" si="140"/>
        <v>13989954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0.71</v>
      </c>
      <c r="C2267" s="5">
        <f>TITRES_STAT!D2270</f>
        <v>0.71</v>
      </c>
      <c r="D2267" s="5">
        <f>TITRES_STAT!E2270</f>
        <v>181</v>
      </c>
      <c r="E2267" s="2">
        <f t="shared" si="140"/>
        <v>13989954</v>
      </c>
      <c r="F2267" s="5" t="str">
        <f t="shared" si="143"/>
        <v>BEARISH</v>
      </c>
      <c r="G2267" s="5" t="str">
        <f t="shared" si="142"/>
        <v>NEUTRAL</v>
      </c>
      <c r="H2267" s="5" t="str">
        <f t="shared" si="141"/>
        <v>CONFIRMED BEARISH</v>
      </c>
    </row>
    <row r="2268" spans="1:8" ht="13.5" x14ac:dyDescent="0.25">
      <c r="A2268" s="3">
        <f>TITRES_STAT!B2271</f>
        <v>45607</v>
      </c>
      <c r="B2268" s="5">
        <f>TITRES_STAT!C2271</f>
        <v>0.69</v>
      </c>
      <c r="C2268" s="5">
        <f>TITRES_STAT!D2271</f>
        <v>0.69</v>
      </c>
      <c r="D2268" s="5">
        <f>TITRES_STAT!E2271</f>
        <v>26490</v>
      </c>
      <c r="E2268" s="2">
        <f t="shared" si="140"/>
        <v>13963464</v>
      </c>
      <c r="F2268" s="5" t="str">
        <f t="shared" si="143"/>
        <v>BEARISH</v>
      </c>
      <c r="G2268" s="5" t="str">
        <f t="shared" si="142"/>
        <v>NEUTRAL</v>
      </c>
      <c r="H2268" s="5" t="str">
        <f t="shared" si="141"/>
        <v>CONFIRMED BEARISH</v>
      </c>
    </row>
    <row r="2269" spans="1:8" ht="13.5" x14ac:dyDescent="0.25">
      <c r="A2269" s="3">
        <f>TITRES_STAT!B2272</f>
        <v>45608</v>
      </c>
      <c r="B2269" s="5">
        <f>TITRES_STAT!C2272</f>
        <v>0.69</v>
      </c>
      <c r="C2269" s="5">
        <f>TITRES_STAT!D2272</f>
        <v>0.69</v>
      </c>
      <c r="D2269" s="5">
        <f>TITRES_STAT!E2272</f>
        <v>2219</v>
      </c>
      <c r="E2269" s="2">
        <f t="shared" si="140"/>
        <v>13963464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45609</v>
      </c>
      <c r="B2270" s="5">
        <f>TITRES_STAT!C2273</f>
        <v>0.71</v>
      </c>
      <c r="C2270" s="5">
        <f>TITRES_STAT!D2273</f>
        <v>0.71</v>
      </c>
      <c r="D2270" s="5">
        <f>TITRES_STAT!E2273</f>
        <v>12088</v>
      </c>
      <c r="E2270" s="2">
        <f t="shared" si="140"/>
        <v>13975552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BEARISH DIVERGENCE</v>
      </c>
    </row>
    <row r="2271" spans="1:8" ht="13.5" x14ac:dyDescent="0.25">
      <c r="A2271" s="3">
        <f>TITRES_STAT!B2274</f>
        <v>45610</v>
      </c>
      <c r="B2271" s="5">
        <f>TITRES_STAT!C2274</f>
        <v>0.72</v>
      </c>
      <c r="C2271" s="5">
        <f>TITRES_STAT!D2274</f>
        <v>0.72</v>
      </c>
      <c r="D2271" s="5">
        <f>TITRES_STAT!E2274</f>
        <v>200</v>
      </c>
      <c r="E2271" s="2">
        <f t="shared" si="140"/>
        <v>13975752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BEARISH DIVERGENCE</v>
      </c>
    </row>
    <row r="2272" spans="1:8" ht="13.5" x14ac:dyDescent="0.25">
      <c r="A2272" s="3">
        <f>TITRES_STAT!B2275</f>
        <v>45611</v>
      </c>
      <c r="B2272" s="5">
        <f>TITRES_STAT!C2275</f>
        <v>0.71</v>
      </c>
      <c r="C2272" s="5">
        <f>TITRES_STAT!D2275</f>
        <v>0.71</v>
      </c>
      <c r="D2272" s="5">
        <f>TITRES_STAT!E2275</f>
        <v>200</v>
      </c>
      <c r="E2272" s="2">
        <f t="shared" si="140"/>
        <v>13975552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0.69</v>
      </c>
      <c r="C2273" s="5">
        <f>TITRES_STAT!D2276</f>
        <v>0.69</v>
      </c>
      <c r="D2273" s="5">
        <f>TITRES_STAT!E2276</f>
        <v>3091</v>
      </c>
      <c r="E2273" s="2">
        <f t="shared" si="140"/>
        <v>13972461</v>
      </c>
      <c r="F2273" s="5" t="str">
        <f t="shared" si="143"/>
        <v>BULLISH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0.69</v>
      </c>
      <c r="C2274" s="5">
        <f>TITRES_STAT!D2277</f>
        <v>0.69</v>
      </c>
      <c r="D2274" s="5">
        <f>TITRES_STAT!E2277</f>
        <v>850</v>
      </c>
      <c r="E2274" s="2">
        <f t="shared" si="140"/>
        <v>13972461</v>
      </c>
      <c r="F2274" s="5" t="str">
        <f t="shared" si="143"/>
        <v>BULLISH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0.66</v>
      </c>
      <c r="C2275" s="5">
        <f>TITRES_STAT!D2278</f>
        <v>0.66</v>
      </c>
      <c r="D2275" s="5">
        <f>TITRES_STAT!E2278</f>
        <v>23702</v>
      </c>
      <c r="E2275" s="2">
        <f t="shared" si="140"/>
        <v>13948759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0.68</v>
      </c>
      <c r="C2276" s="5">
        <f>TITRES_STAT!D2279</f>
        <v>0.68</v>
      </c>
      <c r="D2276" s="5">
        <f>TITRES_STAT!E2279</f>
        <v>0</v>
      </c>
      <c r="E2276" s="2">
        <f t="shared" si="140"/>
        <v>13948759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0.7</v>
      </c>
      <c r="C2277" s="5">
        <f>TITRES_STAT!D2280</f>
        <v>0.7</v>
      </c>
      <c r="D2277" s="5">
        <f>TITRES_STAT!E2280</f>
        <v>2141</v>
      </c>
      <c r="E2277" s="2">
        <f t="shared" si="140"/>
        <v>13950900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0.7</v>
      </c>
      <c r="C2278" s="5">
        <f>TITRES_STAT!D2281</f>
        <v>0.7</v>
      </c>
      <c r="D2278" s="5">
        <f>TITRES_STAT!E2281</f>
        <v>3005</v>
      </c>
      <c r="E2278" s="2">
        <f t="shared" si="140"/>
        <v>13950900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BEARISH DIVERGENCE</v>
      </c>
    </row>
    <row r="2279" spans="1:8" ht="13.5" x14ac:dyDescent="0.25">
      <c r="A2279" s="3">
        <f>TITRES_STAT!B2282</f>
        <v>45622</v>
      </c>
      <c r="B2279" s="5">
        <f>TITRES_STAT!C2282</f>
        <v>0.7</v>
      </c>
      <c r="C2279" s="5">
        <f>TITRES_STAT!D2282</f>
        <v>0.7</v>
      </c>
      <c r="D2279" s="5">
        <f>TITRES_STAT!E2282</f>
        <v>9218</v>
      </c>
      <c r="E2279" s="2">
        <f t="shared" si="140"/>
        <v>13950900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BEARISH DIVERGENCE</v>
      </c>
    </row>
    <row r="2280" spans="1:8" ht="13.5" x14ac:dyDescent="0.25">
      <c r="A2280" s="3">
        <f>TITRES_STAT!B2283</f>
        <v>45623</v>
      </c>
      <c r="B2280" s="5">
        <f>TITRES_STAT!C2283</f>
        <v>0.69</v>
      </c>
      <c r="C2280" s="5">
        <f>TITRES_STAT!D2283</f>
        <v>0.69</v>
      </c>
      <c r="D2280" s="5">
        <f>TITRES_STAT!E2283</f>
        <v>5851</v>
      </c>
      <c r="E2280" s="2">
        <f t="shared" si="140"/>
        <v>13945049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BEARISH DIVERGENCE</v>
      </c>
    </row>
    <row r="2281" spans="1:8" ht="13.5" x14ac:dyDescent="0.25">
      <c r="A2281" s="3">
        <f>TITRES_STAT!B2284</f>
        <v>45624</v>
      </c>
      <c r="B2281" s="5">
        <f>TITRES_STAT!C2284</f>
        <v>0.69</v>
      </c>
      <c r="C2281" s="5">
        <f>TITRES_STAT!D2284</f>
        <v>0.69</v>
      </c>
      <c r="D2281" s="5">
        <f>TITRES_STAT!E2284</f>
        <v>2845</v>
      </c>
      <c r="E2281" s="2">
        <f t="shared" si="140"/>
        <v>13945049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BEARISH DIVERGENCE</v>
      </c>
    </row>
    <row r="2282" spans="1:8" ht="13.5" x14ac:dyDescent="0.25">
      <c r="A2282" s="3">
        <f>TITRES_STAT!B2285</f>
        <v>45625</v>
      </c>
      <c r="B2282" s="5">
        <f>TITRES_STAT!C2285</f>
        <v>0.67</v>
      </c>
      <c r="C2282" s="5">
        <f>TITRES_STAT!D2285</f>
        <v>0.67</v>
      </c>
      <c r="D2282" s="5">
        <f>TITRES_STAT!E2285</f>
        <v>15054</v>
      </c>
      <c r="E2282" s="2">
        <f t="shared" si="140"/>
        <v>13929995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CONFIRMED BEARISH</v>
      </c>
    </row>
    <row r="2283" spans="1:8" ht="13.5" x14ac:dyDescent="0.25">
      <c r="A2283" s="3">
        <f>TITRES_STAT!B2286</f>
        <v>45628</v>
      </c>
      <c r="B2283" s="5">
        <f>TITRES_STAT!C2286</f>
        <v>0.68</v>
      </c>
      <c r="C2283" s="5">
        <f>TITRES_STAT!D2286</f>
        <v>0.68</v>
      </c>
      <c r="D2283" s="5">
        <f>TITRES_STAT!E2286</f>
        <v>5789</v>
      </c>
      <c r="E2283" s="2">
        <f t="shared" si="140"/>
        <v>13935784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CONFIRMED BEARISH</v>
      </c>
    </row>
    <row r="2284" spans="1:8" ht="13.5" x14ac:dyDescent="0.25">
      <c r="A2284" s="3">
        <f>TITRES_STAT!B2287</f>
        <v>45629</v>
      </c>
      <c r="B2284" s="5">
        <f>TITRES_STAT!C2287</f>
        <v>0.68</v>
      </c>
      <c r="C2284" s="5">
        <f>TITRES_STAT!D2287</f>
        <v>0.68</v>
      </c>
      <c r="D2284" s="5">
        <f>TITRES_STAT!E2287</f>
        <v>0</v>
      </c>
      <c r="E2284" s="2">
        <f t="shared" si="140"/>
        <v>13935784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45630</v>
      </c>
      <c r="B2285" s="5">
        <f>TITRES_STAT!C2288</f>
        <v>0.65</v>
      </c>
      <c r="C2285" s="5">
        <f>TITRES_STAT!D2288</f>
        <v>0.65</v>
      </c>
      <c r="D2285" s="5">
        <f>TITRES_STAT!E2288</f>
        <v>17148</v>
      </c>
      <c r="E2285" s="2">
        <f t="shared" si="140"/>
        <v>13918636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CONFIRMED BEARISH</v>
      </c>
    </row>
    <row r="2286" spans="1:8" ht="13.5" x14ac:dyDescent="0.25">
      <c r="A2286" s="3">
        <f>TITRES_STAT!B2289</f>
        <v>45631</v>
      </c>
      <c r="B2286" s="5">
        <f>TITRES_STAT!C2289</f>
        <v>0.66</v>
      </c>
      <c r="C2286" s="5">
        <f>TITRES_STAT!D2289</f>
        <v>0.66</v>
      </c>
      <c r="D2286" s="5">
        <f>TITRES_STAT!E2289</f>
        <v>5246</v>
      </c>
      <c r="E2286" s="2">
        <f t="shared" si="140"/>
        <v>13923882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CONFIRMED BEARISH</v>
      </c>
    </row>
    <row r="2287" spans="1:8" ht="13.5" x14ac:dyDescent="0.25">
      <c r="A2287" s="3">
        <f>TITRES_STAT!B2290</f>
        <v>45632</v>
      </c>
      <c r="B2287" s="5">
        <f>TITRES_STAT!C2290</f>
        <v>0.68</v>
      </c>
      <c r="C2287" s="5">
        <f>TITRES_STAT!D2290</f>
        <v>0.68</v>
      </c>
      <c r="D2287" s="5">
        <f>TITRES_STAT!E2290</f>
        <v>1505</v>
      </c>
      <c r="E2287" s="2">
        <f t="shared" si="140"/>
        <v>13925387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BEARISH DIVERGENCE</v>
      </c>
    </row>
    <row r="2288" spans="1:8" ht="13.5" x14ac:dyDescent="0.25">
      <c r="A2288" s="3">
        <f>TITRES_STAT!B2291</f>
        <v>45635</v>
      </c>
      <c r="B2288" s="5">
        <f>TITRES_STAT!C2291</f>
        <v>0.68</v>
      </c>
      <c r="C2288" s="5">
        <f>TITRES_STAT!D2291</f>
        <v>0.68</v>
      </c>
      <c r="D2288" s="5">
        <f>TITRES_STAT!E2291</f>
        <v>1700</v>
      </c>
      <c r="E2288" s="2">
        <f t="shared" si="140"/>
        <v>13925387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0.68</v>
      </c>
      <c r="C2289" s="5">
        <f>TITRES_STAT!D2292</f>
        <v>0.68</v>
      </c>
      <c r="D2289" s="5">
        <f>TITRES_STAT!E2292</f>
        <v>225</v>
      </c>
      <c r="E2289" s="2">
        <f t="shared" si="140"/>
        <v>13925387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NEUTRAL</v>
      </c>
    </row>
    <row r="2290" spans="1:8" ht="13.5" x14ac:dyDescent="0.25">
      <c r="A2290" s="3">
        <f>TITRES_STAT!B2293</f>
        <v>45637</v>
      </c>
      <c r="B2290" s="5">
        <f>TITRES_STAT!C2293</f>
        <v>0.66</v>
      </c>
      <c r="C2290" s="5">
        <f>TITRES_STAT!D2293</f>
        <v>0.66</v>
      </c>
      <c r="D2290" s="5">
        <f>TITRES_STAT!E2293</f>
        <v>38600</v>
      </c>
      <c r="E2290" s="2">
        <f t="shared" si="140"/>
        <v>13886787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BEARISH DIVERGENCE</v>
      </c>
    </row>
    <row r="2291" spans="1:8" ht="13.5" x14ac:dyDescent="0.25">
      <c r="A2291" s="3">
        <f>TITRES_STAT!B2294</f>
        <v>45638</v>
      </c>
      <c r="B2291" s="5">
        <f>TITRES_STAT!C2294</f>
        <v>0.67</v>
      </c>
      <c r="C2291" s="5">
        <f>TITRES_STAT!D2294</f>
        <v>0.67</v>
      </c>
      <c r="D2291" s="5">
        <f>TITRES_STAT!E2294</f>
        <v>4000</v>
      </c>
      <c r="E2291" s="2">
        <f t="shared" si="140"/>
        <v>13890787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BEARISH DIVERGENCE</v>
      </c>
    </row>
    <row r="2292" spans="1:8" ht="13.5" x14ac:dyDescent="0.25">
      <c r="A2292" s="3">
        <f>TITRES_STAT!B2295</f>
        <v>45639</v>
      </c>
      <c r="B2292" s="5">
        <f>TITRES_STAT!C2295</f>
        <v>0.66</v>
      </c>
      <c r="C2292" s="5">
        <f>TITRES_STAT!D2295</f>
        <v>0.66</v>
      </c>
      <c r="D2292" s="5">
        <f>TITRES_STAT!E2295</f>
        <v>11500</v>
      </c>
      <c r="E2292" s="2">
        <f t="shared" si="140"/>
        <v>13879287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0.65</v>
      </c>
      <c r="C2293" s="5">
        <f>TITRES_STAT!D2296</f>
        <v>0.65</v>
      </c>
      <c r="D2293" s="5">
        <f>TITRES_STAT!E2296</f>
        <v>64827</v>
      </c>
      <c r="E2293" s="2">
        <f t="shared" si="140"/>
        <v>13814460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0.67</v>
      </c>
      <c r="C2294" s="5">
        <f>TITRES_STAT!D2297</f>
        <v>0.67</v>
      </c>
      <c r="D2294" s="5">
        <f>TITRES_STAT!E2297</f>
        <v>3050</v>
      </c>
      <c r="E2294" s="2">
        <f t="shared" si="140"/>
        <v>13817510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0.67</v>
      </c>
      <c r="C2295" s="5">
        <f>TITRES_STAT!D2298</f>
        <v>0.67</v>
      </c>
      <c r="D2295" s="5">
        <f>TITRES_STAT!E2298</f>
        <v>500</v>
      </c>
      <c r="E2295" s="2">
        <f t="shared" si="140"/>
        <v>13817510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BEARISH DIVERGENCE</v>
      </c>
    </row>
    <row r="2296" spans="1:8" ht="13.5" x14ac:dyDescent="0.25">
      <c r="A2296" s="3">
        <f>TITRES_STAT!B2299</f>
        <v>45646</v>
      </c>
      <c r="B2296" s="5">
        <f>TITRES_STAT!C2299</f>
        <v>0.66</v>
      </c>
      <c r="C2296" s="5">
        <f>TITRES_STAT!D2299</f>
        <v>0.66</v>
      </c>
      <c r="D2296" s="5">
        <f>TITRES_STAT!E2299</f>
        <v>361</v>
      </c>
      <c r="E2296" s="2">
        <f t="shared" si="140"/>
        <v>13817149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0.64</v>
      </c>
      <c r="C2297" s="5">
        <f>TITRES_STAT!D2300</f>
        <v>0.64</v>
      </c>
      <c r="D2297" s="5">
        <f>TITRES_STAT!E2300</f>
        <v>9752</v>
      </c>
      <c r="E2297" s="2">
        <f t="shared" si="140"/>
        <v>13807397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CONFIRMED BEARISH</v>
      </c>
    </row>
    <row r="2298" spans="1:8" ht="13.5" x14ac:dyDescent="0.25">
      <c r="A2298" s="3">
        <f>TITRES_STAT!B2301</f>
        <v>45650</v>
      </c>
      <c r="B2298" s="5">
        <f>TITRES_STAT!C2301</f>
        <v>0.64</v>
      </c>
      <c r="C2298" s="5">
        <f>TITRES_STAT!D2301</f>
        <v>0.64</v>
      </c>
      <c r="D2298" s="5">
        <f>TITRES_STAT!E2301</f>
        <v>3940</v>
      </c>
      <c r="E2298" s="2">
        <f t="shared" si="140"/>
        <v>13807397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CONFIRMED BEARISH</v>
      </c>
    </row>
    <row r="2299" spans="1:8" ht="13.5" x14ac:dyDescent="0.25">
      <c r="A2299" s="3">
        <f>TITRES_STAT!B2302</f>
        <v>45651</v>
      </c>
      <c r="B2299" s="5">
        <f>TITRES_STAT!C2302</f>
        <v>0.64</v>
      </c>
      <c r="C2299" s="5">
        <f>TITRES_STAT!D2302</f>
        <v>0.64</v>
      </c>
      <c r="D2299" s="5">
        <f>TITRES_STAT!E2302</f>
        <v>310</v>
      </c>
      <c r="E2299" s="2">
        <f t="shared" si="140"/>
        <v>13807397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0.63</v>
      </c>
      <c r="C2300" s="5">
        <f>TITRES_STAT!D2303</f>
        <v>0.63</v>
      </c>
      <c r="D2300" s="5">
        <f>TITRES_STAT!E2303</f>
        <v>17598</v>
      </c>
      <c r="E2300" s="2">
        <f t="shared" si="140"/>
        <v>13789799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0.63</v>
      </c>
      <c r="C2301" s="5">
        <f>TITRES_STAT!D2304</f>
        <v>0.63</v>
      </c>
      <c r="D2301" s="5">
        <f>TITRES_STAT!E2304</f>
        <v>7510</v>
      </c>
      <c r="E2301" s="2">
        <f t="shared" si="140"/>
        <v>13789799</v>
      </c>
      <c r="F2301" s="5" t="str">
        <f t="shared" si="143"/>
        <v>BEARISH</v>
      </c>
      <c r="G2301" s="5" t="str">
        <f t="shared" si="142"/>
        <v>NEUTRAL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0.62</v>
      </c>
      <c r="C2302" s="5">
        <f>TITRES_STAT!D2305</f>
        <v>0.62</v>
      </c>
      <c r="D2302" s="5">
        <f>TITRES_STAT!E2305</f>
        <v>8537</v>
      </c>
      <c r="E2302" s="2">
        <f t="shared" si="140"/>
        <v>13781262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45657</v>
      </c>
      <c r="B2303" s="5">
        <f>TITRES_STAT!C2306</f>
        <v>0.64</v>
      </c>
      <c r="C2303" s="5">
        <f>TITRES_STAT!D2306</f>
        <v>0.64</v>
      </c>
      <c r="D2303" s="5">
        <f>TITRES_STAT!E2306</f>
        <v>2000</v>
      </c>
      <c r="E2303" s="2">
        <f t="shared" si="140"/>
        <v>13783262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0.65</v>
      </c>
      <c r="C2304" s="5">
        <f>TITRES_STAT!D2307</f>
        <v>0.65</v>
      </c>
      <c r="D2304" s="5">
        <f>TITRES_STAT!E2307</f>
        <v>960</v>
      </c>
      <c r="E2304" s="2">
        <f t="shared" si="140"/>
        <v>13784222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BEARISH DIVERGENCE</v>
      </c>
    </row>
    <row r="2305" spans="1:8" ht="13.5" x14ac:dyDescent="0.25">
      <c r="A2305" s="3">
        <f>TITRES_STAT!B2308</f>
        <v>45660</v>
      </c>
      <c r="B2305" s="5">
        <f>TITRES_STAT!C2308</f>
        <v>0.65</v>
      </c>
      <c r="C2305" s="5">
        <f>TITRES_STAT!D2308</f>
        <v>0.65</v>
      </c>
      <c r="D2305" s="5">
        <f>TITRES_STAT!E2308</f>
        <v>3310</v>
      </c>
      <c r="E2305" s="2">
        <f t="shared" si="140"/>
        <v>13784222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BEARISH DIVERGENCE</v>
      </c>
    </row>
    <row r="2306" spans="1:8" ht="13.5" x14ac:dyDescent="0.25">
      <c r="A2306" s="3">
        <f>TITRES_STAT!B2309</f>
        <v>45663</v>
      </c>
      <c r="B2306" s="5">
        <f>TITRES_STAT!C2309</f>
        <v>0.65</v>
      </c>
      <c r="C2306" s="5">
        <f>TITRES_STAT!D2309</f>
        <v>0.65</v>
      </c>
      <c r="D2306" s="5">
        <f>TITRES_STAT!E2309</f>
        <v>200</v>
      </c>
      <c r="E2306" s="2">
        <f t="shared" si="140"/>
        <v>13784222</v>
      </c>
      <c r="F2306" s="5" t="str">
        <f t="shared" si="143"/>
        <v>BEARISH</v>
      </c>
      <c r="G2306" s="5" t="str">
        <f t="shared" si="142"/>
        <v>NEUTRAL</v>
      </c>
      <c r="H2306" s="5" t="str">
        <f t="shared" si="141"/>
        <v>BEARISH DIVERGENCE</v>
      </c>
    </row>
    <row r="2307" spans="1:8" ht="13.5" x14ac:dyDescent="0.25">
      <c r="A2307" s="3">
        <f>TITRES_STAT!B2310</f>
        <v>45664</v>
      </c>
      <c r="B2307" s="5">
        <f>TITRES_STAT!C2310</f>
        <v>0.63</v>
      </c>
      <c r="C2307" s="5">
        <f>TITRES_STAT!D2310</f>
        <v>0.63</v>
      </c>
      <c r="D2307" s="5">
        <f>TITRES_STAT!E2310</f>
        <v>0</v>
      </c>
      <c r="E2307" s="2">
        <f t="shared" si="140"/>
        <v>13784222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CONFIRMED BULLISH</v>
      </c>
    </row>
    <row r="2308" spans="1:8" ht="13.5" x14ac:dyDescent="0.25">
      <c r="A2308" s="3">
        <f>TITRES_STAT!B2311</f>
        <v>45665</v>
      </c>
      <c r="B2308" s="5">
        <f>TITRES_STAT!C2311</f>
        <v>0.63</v>
      </c>
      <c r="C2308" s="5">
        <f>TITRES_STAT!D2311</f>
        <v>0.63</v>
      </c>
      <c r="D2308" s="5">
        <f>TITRES_STAT!E2311</f>
        <v>15035</v>
      </c>
      <c r="E2308" s="2">
        <f t="shared" ref="E2308:E2371" si="144">IF(B2308&gt;B2307, E2307+D2308, IF(B2308&lt;B2307, E2307-D2308, E2307))</f>
        <v>13784222</v>
      </c>
      <c r="F2308" s="5" t="str">
        <f t="shared" si="143"/>
        <v>BULLISH</v>
      </c>
      <c r="G2308" s="5" t="str">
        <f t="shared" si="142"/>
        <v>NEUTRAL</v>
      </c>
      <c r="H2308" s="5" t="str">
        <f t="shared" si="141"/>
        <v>BULLISH DIVERGENCE</v>
      </c>
    </row>
    <row r="2309" spans="1:8" ht="13.5" x14ac:dyDescent="0.25">
      <c r="A2309" s="3">
        <f>TITRES_STAT!B2312</f>
        <v>45666</v>
      </c>
      <c r="B2309" s="5">
        <f>TITRES_STAT!C2312</f>
        <v>0.65</v>
      </c>
      <c r="C2309" s="5">
        <f>TITRES_STAT!D2312</f>
        <v>0.65</v>
      </c>
      <c r="D2309" s="5">
        <f>TITRES_STAT!E2312</f>
        <v>5891</v>
      </c>
      <c r="E2309" s="2">
        <f t="shared" si="144"/>
        <v>13790113</v>
      </c>
      <c r="F2309" s="5" t="str">
        <f t="shared" si="143"/>
        <v>BULLISH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45667</v>
      </c>
      <c r="B2310" s="5">
        <f>TITRES_STAT!C2313</f>
        <v>0.65</v>
      </c>
      <c r="C2310" s="5">
        <f>TITRES_STAT!D2313</f>
        <v>0.65</v>
      </c>
      <c r="D2310" s="5">
        <f>TITRES_STAT!E2313</f>
        <v>2286</v>
      </c>
      <c r="E2310" s="2">
        <f t="shared" si="144"/>
        <v>13790113</v>
      </c>
      <c r="F2310" s="5" t="str">
        <f t="shared" si="143"/>
        <v>BULLISH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45670</v>
      </c>
      <c r="B2311" s="5">
        <f>TITRES_STAT!C2314</f>
        <v>0.65</v>
      </c>
      <c r="C2311" s="5">
        <f>TITRES_STAT!D2314</f>
        <v>0.65</v>
      </c>
      <c r="D2311" s="5">
        <f>TITRES_STAT!E2314</f>
        <v>1506</v>
      </c>
      <c r="E2311" s="2">
        <f t="shared" si="144"/>
        <v>13790113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45671</v>
      </c>
      <c r="B2312" s="5">
        <f>TITRES_STAT!C2315</f>
        <v>0.64</v>
      </c>
      <c r="C2312" s="5">
        <f>TITRES_STAT!D2315</f>
        <v>0.64</v>
      </c>
      <c r="D2312" s="5">
        <f>TITRES_STAT!E2315</f>
        <v>1315</v>
      </c>
      <c r="E2312" s="2">
        <f t="shared" si="144"/>
        <v>13788798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0.62</v>
      </c>
      <c r="C2313" s="5">
        <f>TITRES_STAT!D2316</f>
        <v>0.62</v>
      </c>
      <c r="D2313" s="5">
        <f>TITRES_STAT!E2316</f>
        <v>4712</v>
      </c>
      <c r="E2313" s="2">
        <f t="shared" si="144"/>
        <v>13784086</v>
      </c>
      <c r="F2313" s="5" t="str">
        <f t="shared" si="147"/>
        <v>BEARISH</v>
      </c>
      <c r="G2313" s="5" t="str">
        <f t="shared" si="146"/>
        <v>NEUTRAL</v>
      </c>
      <c r="H2313" s="5" t="str">
        <f t="shared" si="145"/>
        <v>CONFIRMED BEARISH</v>
      </c>
    </row>
    <row r="2314" spans="1:8" ht="13.5" x14ac:dyDescent="0.25">
      <c r="A2314" s="3">
        <f>TITRES_STAT!B2317</f>
        <v>45673</v>
      </c>
      <c r="B2314" s="5">
        <f>TITRES_STAT!C2317</f>
        <v>0.6</v>
      </c>
      <c r="C2314" s="5">
        <f>TITRES_STAT!D2317</f>
        <v>0.6</v>
      </c>
      <c r="D2314" s="5">
        <f>TITRES_STAT!E2317</f>
        <v>40469</v>
      </c>
      <c r="E2314" s="2">
        <f t="shared" si="144"/>
        <v>13743617</v>
      </c>
      <c r="F2314" s="5" t="str">
        <f t="shared" si="147"/>
        <v>BEARISH</v>
      </c>
      <c r="G2314" s="5" t="str">
        <f t="shared" si="146"/>
        <v>NEUTRAL</v>
      </c>
      <c r="H2314" s="5" t="str">
        <f t="shared" si="145"/>
        <v>CONFIRMED BEARISH</v>
      </c>
    </row>
    <row r="2315" spans="1:8" ht="13.5" x14ac:dyDescent="0.25">
      <c r="A2315" s="3">
        <f>TITRES_STAT!B2318</f>
        <v>45674</v>
      </c>
      <c r="B2315" s="5">
        <f>TITRES_STAT!C2318</f>
        <v>0.61</v>
      </c>
      <c r="C2315" s="5">
        <f>TITRES_STAT!D2318</f>
        <v>0.61</v>
      </c>
      <c r="D2315" s="5">
        <f>TITRES_STAT!E2318</f>
        <v>7184</v>
      </c>
      <c r="E2315" s="2">
        <f t="shared" si="144"/>
        <v>13750801</v>
      </c>
      <c r="F2315" s="5" t="str">
        <f t="shared" si="147"/>
        <v>BEARISH</v>
      </c>
      <c r="G2315" s="5" t="str">
        <f t="shared" si="146"/>
        <v>NEUTRAL</v>
      </c>
      <c r="H2315" s="5" t="str">
        <f t="shared" si="145"/>
        <v>CONFIRMED BEARISH</v>
      </c>
    </row>
    <row r="2316" spans="1:8" ht="13.5" x14ac:dyDescent="0.25">
      <c r="A2316" s="3">
        <f>TITRES_STAT!B2319</f>
        <v>45677</v>
      </c>
      <c r="B2316" s="5">
        <f>TITRES_STAT!C2319</f>
        <v>0.62</v>
      </c>
      <c r="C2316" s="5">
        <f>TITRES_STAT!D2319</f>
        <v>0.62</v>
      </c>
      <c r="D2316" s="5">
        <f>TITRES_STAT!E2319</f>
        <v>2100</v>
      </c>
      <c r="E2316" s="2">
        <f t="shared" si="144"/>
        <v>13752901</v>
      </c>
      <c r="F2316" s="5" t="str">
        <f t="shared" si="147"/>
        <v>BEARISH</v>
      </c>
      <c r="G2316" s="5" t="str">
        <f t="shared" si="146"/>
        <v>NEUTRAL</v>
      </c>
      <c r="H2316" s="5" t="str">
        <f t="shared" si="145"/>
        <v>CONFIRMED BEARISH</v>
      </c>
    </row>
    <row r="2317" spans="1:8" ht="13.5" x14ac:dyDescent="0.25">
      <c r="A2317" s="3">
        <f>TITRES_STAT!B2320</f>
        <v>45678</v>
      </c>
      <c r="B2317" s="5">
        <f>TITRES_STAT!C2320</f>
        <v>0.62</v>
      </c>
      <c r="C2317" s="5">
        <f>TITRES_STAT!D2320</f>
        <v>0.62</v>
      </c>
      <c r="D2317" s="5">
        <f>TITRES_STAT!E2320</f>
        <v>28218</v>
      </c>
      <c r="E2317" s="2">
        <f t="shared" si="144"/>
        <v>13752901</v>
      </c>
      <c r="F2317" s="5" t="str">
        <f t="shared" si="147"/>
        <v>BEARISH</v>
      </c>
      <c r="G2317" s="5" t="str">
        <f t="shared" si="146"/>
        <v>NEUTRAL</v>
      </c>
      <c r="H2317" s="5" t="str">
        <f t="shared" si="145"/>
        <v>CONFIRMED BEARISH</v>
      </c>
    </row>
    <row r="2318" spans="1:8" ht="13.5" x14ac:dyDescent="0.25">
      <c r="A2318" s="3">
        <f>TITRES_STAT!B2321</f>
        <v>45679</v>
      </c>
      <c r="B2318" s="5">
        <f>TITRES_STAT!C2321</f>
        <v>0.62</v>
      </c>
      <c r="C2318" s="5">
        <f>TITRES_STAT!D2321</f>
        <v>0.62</v>
      </c>
      <c r="D2318" s="5">
        <f>TITRES_STAT!E2321</f>
        <v>5000</v>
      </c>
      <c r="E2318" s="2">
        <f t="shared" si="144"/>
        <v>13752901</v>
      </c>
      <c r="F2318" s="5" t="str">
        <f t="shared" si="147"/>
        <v>BEARISH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0.62</v>
      </c>
      <c r="C2319" s="5">
        <f>TITRES_STAT!D2322</f>
        <v>0.62</v>
      </c>
      <c r="D2319" s="5">
        <f>TITRES_STAT!E2322</f>
        <v>0</v>
      </c>
      <c r="E2319" s="2">
        <f t="shared" si="144"/>
        <v>13752901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0.6</v>
      </c>
      <c r="C2320" s="5">
        <f>TITRES_STAT!D2323</f>
        <v>0.6</v>
      </c>
      <c r="D2320" s="5">
        <f>TITRES_STAT!E2323</f>
        <v>25921</v>
      </c>
      <c r="E2320" s="2">
        <f t="shared" si="144"/>
        <v>13726980</v>
      </c>
      <c r="F2320" s="5" t="str">
        <f t="shared" si="147"/>
        <v>BEARISH</v>
      </c>
      <c r="G2320" s="5" t="str">
        <f t="shared" si="146"/>
        <v>NEUTRAL</v>
      </c>
      <c r="H2320" s="5" t="str">
        <f t="shared" si="145"/>
        <v>CONFIRMED BEARISH</v>
      </c>
    </row>
    <row r="2321" spans="1:8" ht="13.5" x14ac:dyDescent="0.25">
      <c r="A2321" s="3">
        <f>TITRES_STAT!B2324</f>
        <v>45684</v>
      </c>
      <c r="B2321" s="5">
        <f>TITRES_STAT!C2324</f>
        <v>0.6</v>
      </c>
      <c r="C2321" s="5">
        <f>TITRES_STAT!D2324</f>
        <v>0.6</v>
      </c>
      <c r="D2321" s="5">
        <f>TITRES_STAT!E2324</f>
        <v>5790</v>
      </c>
      <c r="E2321" s="2">
        <f t="shared" si="144"/>
        <v>13726980</v>
      </c>
      <c r="F2321" s="5" t="str">
        <f t="shared" si="147"/>
        <v>BEARISH</v>
      </c>
      <c r="G2321" s="5" t="str">
        <f t="shared" si="146"/>
        <v>NEUTRAL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0.62</v>
      </c>
      <c r="C2322" s="5">
        <f>TITRES_STAT!D2325</f>
        <v>0.62</v>
      </c>
      <c r="D2322" s="5">
        <f>TITRES_STAT!E2325</f>
        <v>0</v>
      </c>
      <c r="E2322" s="2">
        <f t="shared" si="144"/>
        <v>13726980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NEUTRAL</v>
      </c>
    </row>
    <row r="2323" spans="1:8" ht="13.5" x14ac:dyDescent="0.25">
      <c r="A2323" s="3">
        <f>TITRES_STAT!B2326</f>
        <v>45686</v>
      </c>
      <c r="B2323" s="5">
        <f>TITRES_STAT!C2326</f>
        <v>0.64</v>
      </c>
      <c r="C2323" s="5">
        <f>TITRES_STAT!D2326</f>
        <v>0.64</v>
      </c>
      <c r="D2323" s="5">
        <f>TITRES_STAT!E2326</f>
        <v>17743</v>
      </c>
      <c r="E2323" s="2">
        <f t="shared" si="144"/>
        <v>13744723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BEARISH DIVERGENCE</v>
      </c>
    </row>
    <row r="2324" spans="1:8" ht="13.5" x14ac:dyDescent="0.25">
      <c r="A2324" s="3">
        <f>TITRES_STAT!B2327</f>
        <v>45687</v>
      </c>
      <c r="B2324" s="5">
        <f>TITRES_STAT!C2327</f>
        <v>0.62</v>
      </c>
      <c r="C2324" s="5">
        <f>TITRES_STAT!D2327</f>
        <v>0.62</v>
      </c>
      <c r="D2324" s="5">
        <f>TITRES_STAT!E2327</f>
        <v>0</v>
      </c>
      <c r="E2324" s="2">
        <f t="shared" si="144"/>
        <v>13744723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0.6</v>
      </c>
      <c r="C2325" s="5">
        <f>TITRES_STAT!D2328</f>
        <v>0.6</v>
      </c>
      <c r="D2325" s="5">
        <f>TITRES_STAT!E2328</f>
        <v>17753</v>
      </c>
      <c r="E2325" s="2">
        <f t="shared" si="144"/>
        <v>13726970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0.62</v>
      </c>
      <c r="C2326" s="5">
        <f>TITRES_STAT!D2329</f>
        <v>0.62</v>
      </c>
      <c r="D2326" s="5">
        <f>TITRES_STAT!E2329</f>
        <v>2799</v>
      </c>
      <c r="E2326" s="2">
        <f t="shared" si="144"/>
        <v>13729769</v>
      </c>
      <c r="F2326" s="5" t="str">
        <f t="shared" si="147"/>
        <v>BULLISH</v>
      </c>
      <c r="G2326" s="5" t="str">
        <f t="shared" si="146"/>
        <v>NEUTRAL</v>
      </c>
      <c r="H2326" s="5" t="str">
        <f t="shared" si="145"/>
        <v>CONFIRMED BULLISH</v>
      </c>
    </row>
    <row r="2327" spans="1:8" ht="13.5" x14ac:dyDescent="0.25">
      <c r="A2327" s="3">
        <f>TITRES_STAT!B2330</f>
        <v>45692</v>
      </c>
      <c r="B2327" s="5">
        <f>TITRES_STAT!C2330</f>
        <v>0.6</v>
      </c>
      <c r="C2327" s="5">
        <f>TITRES_STAT!D2330</f>
        <v>0.6</v>
      </c>
      <c r="D2327" s="5">
        <f>TITRES_STAT!E2330</f>
        <v>6174</v>
      </c>
      <c r="E2327" s="2">
        <f t="shared" si="144"/>
        <v>13723595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0.6</v>
      </c>
      <c r="C2328" s="5">
        <f>TITRES_STAT!D2331</f>
        <v>0.6</v>
      </c>
      <c r="D2328" s="5">
        <f>TITRES_STAT!E2331</f>
        <v>2000</v>
      </c>
      <c r="E2328" s="2">
        <f t="shared" si="144"/>
        <v>13723595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0.62</v>
      </c>
      <c r="C2329" s="5">
        <f>TITRES_STAT!D2332</f>
        <v>0.62</v>
      </c>
      <c r="D2329" s="5">
        <f>TITRES_STAT!E2332</f>
        <v>204</v>
      </c>
      <c r="E2329" s="2">
        <f t="shared" si="144"/>
        <v>13723799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0.62</v>
      </c>
      <c r="C2330" s="5">
        <f>TITRES_STAT!D2333</f>
        <v>0.62</v>
      </c>
      <c r="D2330" s="5">
        <f>TITRES_STAT!E2333</f>
        <v>104</v>
      </c>
      <c r="E2330" s="2">
        <f t="shared" si="144"/>
        <v>13723799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BEARISH DIVERGENCE</v>
      </c>
    </row>
    <row r="2331" spans="1:8" ht="13.5" x14ac:dyDescent="0.25">
      <c r="A2331" s="3">
        <f>TITRES_STAT!B2334</f>
        <v>45698</v>
      </c>
      <c r="B2331" s="5">
        <f>TITRES_STAT!C2334</f>
        <v>0.62</v>
      </c>
      <c r="C2331" s="5">
        <f>TITRES_STAT!D2334</f>
        <v>0.62</v>
      </c>
      <c r="D2331" s="5">
        <f>TITRES_STAT!E2334</f>
        <v>2311</v>
      </c>
      <c r="E2331" s="2">
        <f t="shared" si="144"/>
        <v>13723799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0.62</v>
      </c>
      <c r="C2332" s="5">
        <f>TITRES_STAT!D2335</f>
        <v>0.62</v>
      </c>
      <c r="D2332" s="5">
        <f>TITRES_STAT!E2335</f>
        <v>6304</v>
      </c>
      <c r="E2332" s="2">
        <f t="shared" si="144"/>
        <v>13723799</v>
      </c>
      <c r="F2332" s="5" t="str">
        <f t="shared" si="147"/>
        <v>BULLISH</v>
      </c>
      <c r="G2332" s="5" t="str">
        <f t="shared" si="146"/>
        <v>NEUTRAL</v>
      </c>
      <c r="H2332" s="5" t="str">
        <f t="shared" si="145"/>
        <v>CONFIRMED BULLISH</v>
      </c>
    </row>
    <row r="2333" spans="1:8" ht="13.5" x14ac:dyDescent="0.25">
      <c r="A2333" s="3">
        <f>TITRES_STAT!B2336</f>
        <v>45700</v>
      </c>
      <c r="B2333" s="5">
        <f>TITRES_STAT!C2336</f>
        <v>0.64</v>
      </c>
      <c r="C2333" s="5">
        <f>TITRES_STAT!D2336</f>
        <v>0.64</v>
      </c>
      <c r="D2333" s="5">
        <f>TITRES_STAT!E2336</f>
        <v>222</v>
      </c>
      <c r="E2333" s="2">
        <f t="shared" si="144"/>
        <v>13724021</v>
      </c>
      <c r="F2333" s="5" t="str">
        <f t="shared" si="147"/>
        <v>BULLISH</v>
      </c>
      <c r="G2333" s="5" t="str">
        <f t="shared" si="146"/>
        <v>NEUTRAL</v>
      </c>
      <c r="H2333" s="5" t="str">
        <f t="shared" si="145"/>
        <v>CONFIRMED BULLISH</v>
      </c>
    </row>
    <row r="2334" spans="1:8" ht="13.5" x14ac:dyDescent="0.25">
      <c r="A2334" s="3">
        <f>TITRES_STAT!B2337</f>
        <v>45701</v>
      </c>
      <c r="B2334" s="5">
        <f>TITRES_STAT!C2337</f>
        <v>0.66</v>
      </c>
      <c r="C2334" s="5">
        <f>TITRES_STAT!D2337</f>
        <v>0.66</v>
      </c>
      <c r="D2334" s="5">
        <f>TITRES_STAT!E2337</f>
        <v>11471</v>
      </c>
      <c r="E2334" s="2">
        <f t="shared" si="144"/>
        <v>13735492</v>
      </c>
      <c r="F2334" s="5" t="str">
        <f t="shared" si="147"/>
        <v>BULLISH</v>
      </c>
      <c r="G2334" s="5" t="str">
        <f t="shared" si="146"/>
        <v>NEUTRAL</v>
      </c>
      <c r="H2334" s="5" t="str">
        <f t="shared" si="145"/>
        <v>CONFIRMED BULLISH</v>
      </c>
    </row>
    <row r="2335" spans="1:8" ht="13.5" x14ac:dyDescent="0.25">
      <c r="A2335" s="3">
        <f>TITRES_STAT!B2338</f>
        <v>45702</v>
      </c>
      <c r="B2335" s="5">
        <f>TITRES_STAT!C2338</f>
        <v>0.68</v>
      </c>
      <c r="C2335" s="5">
        <f>TITRES_STAT!D2338</f>
        <v>0.68</v>
      </c>
      <c r="D2335" s="5">
        <f>TITRES_STAT!E2338</f>
        <v>13623</v>
      </c>
      <c r="E2335" s="2">
        <f t="shared" si="144"/>
        <v>13749115</v>
      </c>
      <c r="F2335" s="5" t="str">
        <f t="shared" si="147"/>
        <v>BULLISH</v>
      </c>
      <c r="G2335" s="5" t="str">
        <f t="shared" si="146"/>
        <v>NEUTRAL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0.68</v>
      </c>
      <c r="C2336" s="5">
        <f>TITRES_STAT!D2339</f>
        <v>0.68</v>
      </c>
      <c r="D2336" s="5">
        <f>TITRES_STAT!E2339</f>
        <v>237</v>
      </c>
      <c r="E2336" s="2">
        <f t="shared" si="144"/>
        <v>13749115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CONFIRMED BULLISH</v>
      </c>
    </row>
    <row r="2337" spans="1:8" ht="13.5" x14ac:dyDescent="0.25">
      <c r="A2337" s="3">
        <f>TITRES_STAT!B2340</f>
        <v>45706</v>
      </c>
      <c r="B2337" s="5">
        <f>TITRES_STAT!C2340</f>
        <v>0.71</v>
      </c>
      <c r="C2337" s="5">
        <f>TITRES_STAT!D2340</f>
        <v>0.71</v>
      </c>
      <c r="D2337" s="5">
        <f>TITRES_STAT!E2340</f>
        <v>0</v>
      </c>
      <c r="E2337" s="2">
        <f t="shared" si="144"/>
        <v>13749115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CONFIRMED BULLISH</v>
      </c>
    </row>
    <row r="2338" spans="1:8" ht="13.5" x14ac:dyDescent="0.25">
      <c r="A2338" s="3">
        <f>TITRES_STAT!B2341</f>
        <v>45707</v>
      </c>
      <c r="B2338" s="5">
        <f>TITRES_STAT!C2341</f>
        <v>0.71</v>
      </c>
      <c r="C2338" s="5">
        <f>TITRES_STAT!D2341</f>
        <v>0.71</v>
      </c>
      <c r="D2338" s="5">
        <f>TITRES_STAT!E2341</f>
        <v>19111</v>
      </c>
      <c r="E2338" s="2">
        <f t="shared" si="144"/>
        <v>13749115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45708</v>
      </c>
      <c r="B2339" s="5">
        <f>TITRES_STAT!C2342</f>
        <v>0.71</v>
      </c>
      <c r="C2339" s="5">
        <f>TITRES_STAT!D2342</f>
        <v>0.71</v>
      </c>
      <c r="D2339" s="5">
        <f>TITRES_STAT!E2342</f>
        <v>350</v>
      </c>
      <c r="E2339" s="2">
        <f t="shared" si="144"/>
        <v>13749115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45709</v>
      </c>
      <c r="B2340" s="5">
        <f>TITRES_STAT!C2343</f>
        <v>0.71</v>
      </c>
      <c r="C2340" s="5">
        <f>TITRES_STAT!D2343</f>
        <v>0.71</v>
      </c>
      <c r="D2340" s="5">
        <f>TITRES_STAT!E2343</f>
        <v>12613</v>
      </c>
      <c r="E2340" s="2">
        <f t="shared" si="144"/>
        <v>13749115</v>
      </c>
      <c r="F2340" s="5" t="str">
        <f t="shared" si="147"/>
        <v>NEUTRAL</v>
      </c>
      <c r="G2340" s="5" t="str">
        <f t="shared" si="146"/>
        <v>NEUTRAL</v>
      </c>
      <c r="H2340" s="5" t="str">
        <f t="shared" si="145"/>
        <v>NEUTRAL</v>
      </c>
    </row>
    <row r="2341" spans="1:8" ht="13.5" x14ac:dyDescent="0.25">
      <c r="A2341" s="3">
        <f>TITRES_STAT!B2344</f>
        <v>45712</v>
      </c>
      <c r="B2341" s="5">
        <f>TITRES_STAT!C2344</f>
        <v>0.69</v>
      </c>
      <c r="C2341" s="5">
        <f>TITRES_STAT!D2344</f>
        <v>0.69</v>
      </c>
      <c r="D2341" s="5">
        <f>TITRES_STAT!E2344</f>
        <v>3442</v>
      </c>
      <c r="E2341" s="2">
        <f t="shared" si="144"/>
        <v>13745673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BEARISH DIVERGENCE</v>
      </c>
    </row>
    <row r="2342" spans="1:8" ht="13.5" x14ac:dyDescent="0.25">
      <c r="A2342" s="3">
        <f>TITRES_STAT!B2345</f>
        <v>45713</v>
      </c>
      <c r="B2342" s="5">
        <f>TITRES_STAT!C2345</f>
        <v>0.68</v>
      </c>
      <c r="C2342" s="5">
        <f>TITRES_STAT!D2345</f>
        <v>0.68</v>
      </c>
      <c r="D2342" s="5">
        <f>TITRES_STAT!E2345</f>
        <v>5402</v>
      </c>
      <c r="E2342" s="2">
        <f t="shared" si="144"/>
        <v>13740271</v>
      </c>
      <c r="F2342" s="5" t="str">
        <f t="shared" si="147"/>
        <v>BEARISH</v>
      </c>
      <c r="G2342" s="5" t="str">
        <f t="shared" si="146"/>
        <v>NEUTRAL</v>
      </c>
      <c r="H2342" s="5" t="str">
        <f t="shared" si="145"/>
        <v>CONFIRMED BEARISH</v>
      </c>
    </row>
    <row r="2343" spans="1:8" ht="13.5" x14ac:dyDescent="0.25">
      <c r="A2343" s="3">
        <f>TITRES_STAT!B2346</f>
        <v>45714</v>
      </c>
      <c r="B2343" s="5">
        <f>TITRES_STAT!C2346</f>
        <v>0.66</v>
      </c>
      <c r="C2343" s="5">
        <f>TITRES_STAT!D2346</f>
        <v>0.66</v>
      </c>
      <c r="D2343" s="5">
        <f>TITRES_STAT!E2346</f>
        <v>523</v>
      </c>
      <c r="E2343" s="2">
        <f t="shared" si="144"/>
        <v>13739748</v>
      </c>
      <c r="F2343" s="5" t="str">
        <f t="shared" si="147"/>
        <v>BEARISH</v>
      </c>
      <c r="G2343" s="5" t="str">
        <f t="shared" si="146"/>
        <v>NEUTRAL</v>
      </c>
      <c r="H2343" s="5" t="str">
        <f t="shared" si="145"/>
        <v>CONFIRMED BEARISH</v>
      </c>
    </row>
    <row r="2344" spans="1:8" ht="13.5" x14ac:dyDescent="0.25">
      <c r="A2344" s="3">
        <f>TITRES_STAT!B2347</f>
        <v>45715</v>
      </c>
      <c r="B2344" s="5">
        <f>TITRES_STAT!C2347</f>
        <v>0.64</v>
      </c>
      <c r="C2344" s="5">
        <f>TITRES_STAT!D2347</f>
        <v>0.64</v>
      </c>
      <c r="D2344" s="5">
        <f>TITRES_STAT!E2347</f>
        <v>0</v>
      </c>
      <c r="E2344" s="2">
        <f t="shared" si="144"/>
        <v>13739748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CONFIRMED BEARISH</v>
      </c>
    </row>
    <row r="2345" spans="1:8" ht="13.5" x14ac:dyDescent="0.25">
      <c r="A2345" s="3">
        <f>TITRES_STAT!B2348</f>
        <v>45716</v>
      </c>
      <c r="B2345" s="5">
        <f>TITRES_STAT!C2348</f>
        <v>0.66</v>
      </c>
      <c r="C2345" s="5">
        <f>TITRES_STAT!D2348</f>
        <v>0.66</v>
      </c>
      <c r="D2345" s="5">
        <f>TITRES_STAT!E2348</f>
        <v>0</v>
      </c>
      <c r="E2345" s="2">
        <f t="shared" si="144"/>
        <v>13739748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0.64</v>
      </c>
      <c r="C2346" s="5">
        <f>TITRES_STAT!D2349</f>
        <v>0.64</v>
      </c>
      <c r="D2346" s="5">
        <f>TITRES_STAT!E2349</f>
        <v>0</v>
      </c>
      <c r="E2346" s="2">
        <f t="shared" si="144"/>
        <v>13739748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45720</v>
      </c>
      <c r="B2347" s="5">
        <f>TITRES_STAT!C2350</f>
        <v>0.66</v>
      </c>
      <c r="C2347" s="5">
        <f>TITRES_STAT!D2350</f>
        <v>0.66</v>
      </c>
      <c r="D2347" s="5">
        <f>TITRES_STAT!E2350</f>
        <v>0</v>
      </c>
      <c r="E2347" s="2">
        <f t="shared" si="144"/>
        <v>13739748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CONFIRMED BEARISH</v>
      </c>
    </row>
    <row r="2348" spans="1:8" ht="13.5" x14ac:dyDescent="0.25">
      <c r="A2348" s="3">
        <f>TITRES_STAT!B2351</f>
        <v>45721</v>
      </c>
      <c r="B2348" s="5">
        <f>TITRES_STAT!C2351</f>
        <v>0.64</v>
      </c>
      <c r="C2348" s="5">
        <f>TITRES_STAT!D2351</f>
        <v>0.64</v>
      </c>
      <c r="D2348" s="5">
        <f>TITRES_STAT!E2351</f>
        <v>52148</v>
      </c>
      <c r="E2348" s="2">
        <f t="shared" si="144"/>
        <v>13687600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0.66</v>
      </c>
      <c r="C2349" s="5">
        <f>TITRES_STAT!D2352</f>
        <v>0.66</v>
      </c>
      <c r="D2349" s="5">
        <f>TITRES_STAT!E2352</f>
        <v>0</v>
      </c>
      <c r="E2349" s="2">
        <f t="shared" si="144"/>
        <v>13687600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BEARISH DIVERGENCE</v>
      </c>
    </row>
    <row r="2350" spans="1:8" ht="13.5" x14ac:dyDescent="0.25">
      <c r="A2350" s="3">
        <f>TITRES_STAT!B2353</f>
        <v>45723</v>
      </c>
      <c r="B2350" s="5">
        <f>TITRES_STAT!C2353</f>
        <v>0.65</v>
      </c>
      <c r="C2350" s="5">
        <f>TITRES_STAT!D2353</f>
        <v>0.65</v>
      </c>
      <c r="D2350" s="5">
        <f>TITRES_STAT!E2353</f>
        <v>99279</v>
      </c>
      <c r="E2350" s="2">
        <f t="shared" si="144"/>
        <v>13588321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CONFIRMED BEARISH</v>
      </c>
    </row>
    <row r="2351" spans="1:8" ht="13.5" x14ac:dyDescent="0.25">
      <c r="A2351" s="3">
        <f>TITRES_STAT!B2354</f>
        <v>45726</v>
      </c>
      <c r="B2351" s="5">
        <f>TITRES_STAT!C2354</f>
        <v>0.67</v>
      </c>
      <c r="C2351" s="5">
        <f>TITRES_STAT!D2354</f>
        <v>0.67</v>
      </c>
      <c r="D2351" s="5">
        <f>TITRES_STAT!E2354</f>
        <v>0</v>
      </c>
      <c r="E2351" s="2">
        <f t="shared" si="144"/>
        <v>13588321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BEARISH DIVERGENCE</v>
      </c>
    </row>
    <row r="2352" spans="1:8" ht="13.5" x14ac:dyDescent="0.25">
      <c r="A2352" s="3">
        <f>TITRES_STAT!B2355</f>
        <v>45727</v>
      </c>
      <c r="B2352" s="5">
        <f>TITRES_STAT!C2355</f>
        <v>0.7</v>
      </c>
      <c r="C2352" s="5">
        <f>TITRES_STAT!D2355</f>
        <v>0.7</v>
      </c>
      <c r="D2352" s="5">
        <f>TITRES_STAT!E2355</f>
        <v>0</v>
      </c>
      <c r="E2352" s="2">
        <f t="shared" si="144"/>
        <v>13588321</v>
      </c>
      <c r="F2352" s="5" t="str">
        <f t="shared" si="147"/>
        <v>BEARISH</v>
      </c>
      <c r="G2352" s="5" t="str">
        <f t="shared" si="146"/>
        <v>NEUTRAL</v>
      </c>
      <c r="H2352" s="5" t="str">
        <f t="shared" si="145"/>
        <v>BEARISH DIVERGENCE</v>
      </c>
    </row>
    <row r="2353" spans="1:8" ht="13.5" x14ac:dyDescent="0.25">
      <c r="A2353" s="3">
        <f>TITRES_STAT!B2356</f>
        <v>45728</v>
      </c>
      <c r="B2353" s="5">
        <f>TITRES_STAT!C2356</f>
        <v>0.73</v>
      </c>
      <c r="C2353" s="5">
        <f>TITRES_STAT!D2356</f>
        <v>0.73</v>
      </c>
      <c r="D2353" s="5">
        <f>TITRES_STAT!E2356</f>
        <v>71111</v>
      </c>
      <c r="E2353" s="2">
        <f t="shared" si="144"/>
        <v>13659432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BEARISH DIVERGENCE</v>
      </c>
    </row>
    <row r="2354" spans="1:8" ht="13.5" x14ac:dyDescent="0.25">
      <c r="A2354" s="3">
        <f>TITRES_STAT!B2357</f>
        <v>45729</v>
      </c>
      <c r="B2354" s="5">
        <f>TITRES_STAT!C2357</f>
        <v>0.73</v>
      </c>
      <c r="C2354" s="5">
        <f>TITRES_STAT!D2357</f>
        <v>0.73</v>
      </c>
      <c r="D2354" s="5">
        <f>TITRES_STAT!E2357</f>
        <v>60340</v>
      </c>
      <c r="E2354" s="2">
        <f t="shared" si="144"/>
        <v>13659432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BEARISH DIVERGENCE</v>
      </c>
    </row>
    <row r="2355" spans="1:8" ht="13.5" x14ac:dyDescent="0.25">
      <c r="A2355" s="3">
        <f>TITRES_STAT!B2358</f>
        <v>45730</v>
      </c>
      <c r="B2355" s="5">
        <f>TITRES_STAT!C2358</f>
        <v>0.73</v>
      </c>
      <c r="C2355" s="5">
        <f>TITRES_STAT!D2358</f>
        <v>0.73</v>
      </c>
      <c r="D2355" s="5">
        <f>TITRES_STAT!E2358</f>
        <v>71343</v>
      </c>
      <c r="E2355" s="2">
        <f t="shared" si="144"/>
        <v>13659432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0.73</v>
      </c>
      <c r="C2356" s="5">
        <f>TITRES_STAT!D2359</f>
        <v>0.73</v>
      </c>
      <c r="D2356" s="5">
        <f>TITRES_STAT!E2359</f>
        <v>30929</v>
      </c>
      <c r="E2356" s="2">
        <f t="shared" si="144"/>
        <v>13659432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0.73</v>
      </c>
      <c r="C2357" s="5">
        <f>TITRES_STAT!D2360</f>
        <v>0.73</v>
      </c>
      <c r="D2357" s="5">
        <f>TITRES_STAT!E2360</f>
        <v>3484</v>
      </c>
      <c r="E2357" s="2">
        <f t="shared" si="144"/>
        <v>13659432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0.73</v>
      </c>
      <c r="C2358" s="5">
        <f>TITRES_STAT!D2361</f>
        <v>0.73</v>
      </c>
      <c r="D2358" s="5">
        <f>TITRES_STAT!E2361</f>
        <v>2480</v>
      </c>
      <c r="E2358" s="2">
        <f t="shared" si="144"/>
        <v>13659432</v>
      </c>
      <c r="F2358" s="5" t="str">
        <f t="shared" si="147"/>
        <v>NEUTRAL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45737</v>
      </c>
      <c r="B2359" s="5">
        <f>TITRES_STAT!C2362</f>
        <v>0.7</v>
      </c>
      <c r="C2359" s="5">
        <f>TITRES_STAT!D2362</f>
        <v>0.7</v>
      </c>
      <c r="D2359" s="5">
        <f>TITRES_STAT!E2362</f>
        <v>13906</v>
      </c>
      <c r="E2359" s="2">
        <f t="shared" si="144"/>
        <v>13645526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CONFIRMED BEARISH</v>
      </c>
    </row>
    <row r="2360" spans="1:8" ht="13.5" x14ac:dyDescent="0.25">
      <c r="A2360" s="3">
        <f>TITRES_STAT!B2363</f>
        <v>45740</v>
      </c>
      <c r="B2360" s="5">
        <f>TITRES_STAT!C2363</f>
        <v>0.72</v>
      </c>
      <c r="C2360" s="5">
        <f>TITRES_STAT!D2363</f>
        <v>0.72</v>
      </c>
      <c r="D2360" s="5">
        <f>TITRES_STAT!E2363</f>
        <v>11613</v>
      </c>
      <c r="E2360" s="2">
        <f t="shared" si="144"/>
        <v>13657139</v>
      </c>
      <c r="F2360" s="5" t="str">
        <f t="shared" si="147"/>
        <v>BEARISH</v>
      </c>
      <c r="G2360" s="5" t="str">
        <f t="shared" si="146"/>
        <v>NEUTRAL</v>
      </c>
      <c r="H2360" s="5" t="str">
        <f t="shared" si="145"/>
        <v>CONFIRMED BEARISH</v>
      </c>
    </row>
    <row r="2361" spans="1:8" ht="13.5" x14ac:dyDescent="0.25">
      <c r="A2361" s="3">
        <f>TITRES_STAT!B2364</f>
        <v>45741</v>
      </c>
      <c r="B2361" s="5">
        <f>TITRES_STAT!C2364</f>
        <v>0.73</v>
      </c>
      <c r="C2361" s="5">
        <f>TITRES_STAT!D2364</f>
        <v>0.73</v>
      </c>
      <c r="D2361" s="5">
        <f>TITRES_STAT!E2364</f>
        <v>35145</v>
      </c>
      <c r="E2361" s="2">
        <f t="shared" si="144"/>
        <v>13692284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NEUTRAL</v>
      </c>
    </row>
    <row r="2362" spans="1:8" ht="13.5" x14ac:dyDescent="0.25">
      <c r="A2362" s="3">
        <f>TITRES_STAT!B2365</f>
        <v>45742</v>
      </c>
      <c r="B2362" s="5">
        <f>TITRES_STAT!C2365</f>
        <v>0.76</v>
      </c>
      <c r="C2362" s="5">
        <f>TITRES_STAT!D2365</f>
        <v>0.76</v>
      </c>
      <c r="D2362" s="5">
        <f>TITRES_STAT!E2365</f>
        <v>379551</v>
      </c>
      <c r="E2362" s="2">
        <f t="shared" si="144"/>
        <v>14071835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0.79</v>
      </c>
      <c r="C2363" s="5">
        <f>TITRES_STAT!D2366</f>
        <v>0.79</v>
      </c>
      <c r="D2363" s="5">
        <f>TITRES_STAT!E2366</f>
        <v>260128</v>
      </c>
      <c r="E2363" s="2">
        <f t="shared" si="144"/>
        <v>14331963</v>
      </c>
      <c r="F2363" s="5" t="str">
        <f t="shared" si="147"/>
        <v>BULLISH</v>
      </c>
      <c r="G2363" s="5" t="str">
        <f t="shared" si="146"/>
        <v>STRONG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0.81</v>
      </c>
      <c r="C2364" s="5">
        <f>TITRES_STAT!D2367</f>
        <v>0.81</v>
      </c>
      <c r="D2364" s="5">
        <f>TITRES_STAT!E2367</f>
        <v>240419</v>
      </c>
      <c r="E2364" s="2">
        <f t="shared" si="144"/>
        <v>14572382</v>
      </c>
      <c r="F2364" s="5" t="str">
        <f t="shared" si="147"/>
        <v>BULLISH</v>
      </c>
      <c r="G2364" s="5" t="str">
        <f t="shared" si="146"/>
        <v>STRONG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0.78</v>
      </c>
      <c r="C2365" s="5">
        <f>TITRES_STAT!D2368</f>
        <v>0.78</v>
      </c>
      <c r="D2365" s="5">
        <f>TITRES_STAT!E2368</f>
        <v>151952</v>
      </c>
      <c r="E2365" s="2">
        <f t="shared" si="144"/>
        <v>14420430</v>
      </c>
      <c r="F2365" s="5" t="str">
        <f t="shared" si="147"/>
        <v>BULLISH</v>
      </c>
      <c r="G2365" s="5" t="str">
        <f t="shared" si="146"/>
        <v>STRONG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0.78</v>
      </c>
      <c r="C2366" s="5">
        <f>TITRES_STAT!D2369</f>
        <v>0.78</v>
      </c>
      <c r="D2366" s="5">
        <f>TITRES_STAT!E2369</f>
        <v>18244</v>
      </c>
      <c r="E2366" s="2">
        <f t="shared" si="144"/>
        <v>14420430</v>
      </c>
      <c r="F2366" s="5" t="str">
        <f t="shared" si="147"/>
        <v>BULLISH</v>
      </c>
      <c r="G2366" s="5" t="str">
        <f t="shared" si="146"/>
        <v>STRONG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0.75</v>
      </c>
      <c r="C2367" s="5">
        <f>TITRES_STAT!D2370</f>
        <v>0.75</v>
      </c>
      <c r="D2367" s="5">
        <f>TITRES_STAT!E2370</f>
        <v>51477</v>
      </c>
      <c r="E2367" s="2">
        <f t="shared" si="144"/>
        <v>14368953</v>
      </c>
      <c r="F2367" s="5" t="str">
        <f t="shared" si="147"/>
        <v>BULLISH</v>
      </c>
      <c r="G2367" s="5" t="str">
        <f t="shared" si="146"/>
        <v>STRONG</v>
      </c>
      <c r="H2367" s="5" t="str">
        <f t="shared" si="145"/>
        <v>BULLISH DIVERGENCE</v>
      </c>
    </row>
    <row r="2368" spans="1:8" ht="13.5" x14ac:dyDescent="0.25">
      <c r="A2368" s="3">
        <f>TITRES_STAT!B2371</f>
        <v>45754</v>
      </c>
      <c r="B2368" s="5">
        <f>TITRES_STAT!C2371</f>
        <v>0.72</v>
      </c>
      <c r="C2368" s="5">
        <f>TITRES_STAT!D2371</f>
        <v>0.72</v>
      </c>
      <c r="D2368" s="5">
        <f>TITRES_STAT!E2371</f>
        <v>0</v>
      </c>
      <c r="E2368" s="2">
        <f t="shared" si="144"/>
        <v>14368953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BULLISH DIVERGENCE</v>
      </c>
    </row>
    <row r="2369" spans="1:8" ht="13.5" x14ac:dyDescent="0.25">
      <c r="A2369" s="3">
        <f>TITRES_STAT!B2372</f>
        <v>45755</v>
      </c>
      <c r="B2369" s="5">
        <f>TITRES_STAT!C2372</f>
        <v>0.71</v>
      </c>
      <c r="C2369" s="5">
        <f>TITRES_STAT!D2372</f>
        <v>0.71</v>
      </c>
      <c r="D2369" s="5">
        <f>TITRES_STAT!E2372</f>
        <v>259226</v>
      </c>
      <c r="E2369" s="2">
        <f t="shared" si="144"/>
        <v>14109727</v>
      </c>
      <c r="F2369" s="5" t="str">
        <f t="shared" si="147"/>
        <v>BEARISH</v>
      </c>
      <c r="G2369" s="5" t="str">
        <f t="shared" si="146"/>
        <v>WEAK</v>
      </c>
      <c r="H2369" s="5" t="str">
        <f t="shared" si="145"/>
        <v>CONFIRMED BEARISH</v>
      </c>
    </row>
    <row r="2370" spans="1:8" ht="13.5" x14ac:dyDescent="0.25">
      <c r="A2370" s="3">
        <f>TITRES_STAT!B2373</f>
        <v>45757</v>
      </c>
      <c r="B2370" s="5">
        <f>TITRES_STAT!C2373</f>
        <v>0.74</v>
      </c>
      <c r="C2370" s="5">
        <f>TITRES_STAT!D2373</f>
        <v>0.74</v>
      </c>
      <c r="D2370" s="5">
        <f>TITRES_STAT!E2373</f>
        <v>70153</v>
      </c>
      <c r="E2370" s="2">
        <f t="shared" si="144"/>
        <v>14179880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0.72</v>
      </c>
      <c r="C2371" s="5">
        <f>TITRES_STAT!D2374</f>
        <v>0.72</v>
      </c>
      <c r="D2371" s="5">
        <f>TITRES_STAT!E2374</f>
        <v>402841</v>
      </c>
      <c r="E2371" s="2">
        <f t="shared" si="144"/>
        <v>13777039</v>
      </c>
      <c r="F2371" s="5" t="str">
        <f t="shared" si="147"/>
        <v>BEARISH</v>
      </c>
      <c r="G2371" s="5" t="str">
        <f t="shared" si="146"/>
        <v>WEAK</v>
      </c>
      <c r="H2371" s="5" t="str">
        <f t="shared" si="145"/>
        <v>CONFIRMED BEARISH</v>
      </c>
    </row>
    <row r="2372" spans="1:8" ht="13.5" x14ac:dyDescent="0.25">
      <c r="A2372" s="3">
        <f>TITRES_STAT!B2375</f>
        <v>45761</v>
      </c>
      <c r="B2372" s="5">
        <f>TITRES_STAT!C2375</f>
        <v>0.74</v>
      </c>
      <c r="C2372" s="5">
        <f>TITRES_STAT!D2375</f>
        <v>0.74</v>
      </c>
      <c r="D2372" s="5">
        <f>TITRES_STAT!E2375</f>
        <v>34552</v>
      </c>
      <c r="E2372" s="2">
        <f t="shared" ref="E2372:E2435" si="148">IF(B2372&gt;B2371, E2371+D2372, IF(B2372&lt;B2371, E2371-D2372, E2371))</f>
        <v>13811591</v>
      </c>
      <c r="F2372" s="5" t="str">
        <f t="shared" si="147"/>
        <v>BEARISH</v>
      </c>
      <c r="G2372" s="5" t="str">
        <f t="shared" si="146"/>
        <v>WEAK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0.76</v>
      </c>
      <c r="C2373" s="5">
        <f>TITRES_STAT!D2376</f>
        <v>0.76</v>
      </c>
      <c r="D2373" s="5">
        <f>TITRES_STAT!E2376</f>
        <v>187875</v>
      </c>
      <c r="E2373" s="2">
        <f t="shared" si="148"/>
        <v>13999466</v>
      </c>
      <c r="F2373" s="5" t="str">
        <f t="shared" si="147"/>
        <v>BEARISH</v>
      </c>
      <c r="G2373" s="5" t="str">
        <f t="shared" si="146"/>
        <v>WEAK</v>
      </c>
      <c r="H2373" s="5" t="str">
        <f t="shared" si="145"/>
        <v>BEARISH DIVERGENCE</v>
      </c>
    </row>
    <row r="2374" spans="1:8" ht="13.5" x14ac:dyDescent="0.25">
      <c r="A2374" s="3">
        <f>TITRES_STAT!B2377</f>
        <v>45763</v>
      </c>
      <c r="B2374" s="5">
        <f>TITRES_STAT!C2377</f>
        <v>0.76</v>
      </c>
      <c r="C2374" s="5">
        <f>TITRES_STAT!D2377</f>
        <v>0.76</v>
      </c>
      <c r="D2374" s="5">
        <f>TITRES_STAT!E2377</f>
        <v>88440</v>
      </c>
      <c r="E2374" s="2">
        <f t="shared" si="148"/>
        <v>13999466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45764</v>
      </c>
      <c r="B2375" s="5">
        <f>TITRES_STAT!C2378</f>
        <v>0.76</v>
      </c>
      <c r="C2375" s="5">
        <f>TITRES_STAT!D2378</f>
        <v>0.76</v>
      </c>
      <c r="D2375" s="5">
        <f>TITRES_STAT!E2378</f>
        <v>50633</v>
      </c>
      <c r="E2375" s="2">
        <f t="shared" si="148"/>
        <v>13999466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BEARISH DIVERGENCE</v>
      </c>
    </row>
    <row r="2376" spans="1:8" ht="13.5" x14ac:dyDescent="0.25">
      <c r="A2376" s="3">
        <f>TITRES_STAT!B2379</f>
        <v>45765</v>
      </c>
      <c r="B2376" s="5">
        <f>TITRES_STAT!C2379</f>
        <v>0.76</v>
      </c>
      <c r="C2376" s="5">
        <f>TITRES_STAT!D2379</f>
        <v>0.76</v>
      </c>
      <c r="D2376" s="5">
        <f>TITRES_STAT!E2379</f>
        <v>162006</v>
      </c>
      <c r="E2376" s="2">
        <f t="shared" si="148"/>
        <v>13999466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0.76</v>
      </c>
      <c r="C2377" s="5">
        <f>TITRES_STAT!D2380</f>
        <v>0.76</v>
      </c>
      <c r="D2377" s="5">
        <f>TITRES_STAT!E2380</f>
        <v>42370</v>
      </c>
      <c r="E2377" s="2">
        <f t="shared" si="148"/>
        <v>13999466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0.76</v>
      </c>
      <c r="C2378" s="5">
        <f>TITRES_STAT!D2381</f>
        <v>0.76</v>
      </c>
      <c r="D2378" s="5">
        <f>TITRES_STAT!E2381</f>
        <v>14009</v>
      </c>
      <c r="E2378" s="2">
        <f t="shared" si="148"/>
        <v>13999466</v>
      </c>
      <c r="F2378" s="5" t="str">
        <f t="shared" si="151"/>
        <v>NEUTRAL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45770</v>
      </c>
      <c r="B2379" s="5">
        <f>TITRES_STAT!C2382</f>
        <v>0.75</v>
      </c>
      <c r="C2379" s="5">
        <f>TITRES_STAT!D2382</f>
        <v>0.75</v>
      </c>
      <c r="D2379" s="5">
        <f>TITRES_STAT!E2382</f>
        <v>5845</v>
      </c>
      <c r="E2379" s="2">
        <f t="shared" si="148"/>
        <v>13993621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CONFIRMED BEARISH</v>
      </c>
    </row>
    <row r="2380" spans="1:8" ht="13.5" x14ac:dyDescent="0.25">
      <c r="A2380" s="3">
        <f>TITRES_STAT!B2383</f>
        <v>45771</v>
      </c>
      <c r="B2380" s="5">
        <f>TITRES_STAT!C2383</f>
        <v>0.72</v>
      </c>
      <c r="C2380" s="5">
        <f>TITRES_STAT!D2383</f>
        <v>0.72</v>
      </c>
      <c r="D2380" s="5">
        <f>TITRES_STAT!E2383</f>
        <v>0</v>
      </c>
      <c r="E2380" s="2">
        <f t="shared" si="148"/>
        <v>13993621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CONFIRMED BEARISH</v>
      </c>
    </row>
    <row r="2381" spans="1:8" ht="13.5" x14ac:dyDescent="0.25">
      <c r="A2381" s="3">
        <f>TITRES_STAT!B2384</f>
        <v>45772</v>
      </c>
      <c r="B2381" s="5">
        <f>TITRES_STAT!C2384</f>
        <v>0.71</v>
      </c>
      <c r="C2381" s="5">
        <f>TITRES_STAT!D2384</f>
        <v>0.71</v>
      </c>
      <c r="D2381" s="5">
        <f>TITRES_STAT!E2384</f>
        <v>29336</v>
      </c>
      <c r="E2381" s="2">
        <f t="shared" si="148"/>
        <v>13964285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0.74</v>
      </c>
      <c r="C2382" s="5">
        <f>TITRES_STAT!D2385</f>
        <v>0.74</v>
      </c>
      <c r="D2382" s="5">
        <f>TITRES_STAT!E2385</f>
        <v>13873</v>
      </c>
      <c r="E2382" s="2">
        <f t="shared" si="148"/>
        <v>13978158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0.74</v>
      </c>
      <c r="C2383" s="5">
        <f>TITRES_STAT!D2386</f>
        <v>0.74</v>
      </c>
      <c r="D2383" s="5">
        <f>TITRES_STAT!E2386</f>
        <v>40777</v>
      </c>
      <c r="E2383" s="2">
        <f t="shared" si="148"/>
        <v>13978158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0.74</v>
      </c>
      <c r="C2384" s="5">
        <f>TITRES_STAT!D2387</f>
        <v>0.74</v>
      </c>
      <c r="D2384" s="5">
        <f>TITRES_STAT!E2387</f>
        <v>17736</v>
      </c>
      <c r="E2384" s="2">
        <f t="shared" si="148"/>
        <v>13978158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0.73</v>
      </c>
      <c r="C2385" s="5">
        <f>TITRES_STAT!D2388</f>
        <v>0.73</v>
      </c>
      <c r="D2385" s="5">
        <f>TITRES_STAT!E2388</f>
        <v>6131</v>
      </c>
      <c r="E2385" s="2">
        <f t="shared" si="148"/>
        <v>13972027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BEARISH DIVERGENCE</v>
      </c>
    </row>
    <row r="2386" spans="1:8" ht="13.5" x14ac:dyDescent="0.25">
      <c r="A2386" s="3">
        <f>TITRES_STAT!B2389</f>
        <v>45782</v>
      </c>
      <c r="B2386" s="5">
        <f>TITRES_STAT!C2389</f>
        <v>0.72</v>
      </c>
      <c r="C2386" s="5">
        <f>TITRES_STAT!D2389</f>
        <v>0.72</v>
      </c>
      <c r="D2386" s="5">
        <f>TITRES_STAT!E2389</f>
        <v>2500</v>
      </c>
      <c r="E2386" s="2">
        <f t="shared" si="148"/>
        <v>13969527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CONFIRMED BULLISH</v>
      </c>
    </row>
    <row r="2387" spans="1:8" ht="13.5" x14ac:dyDescent="0.25">
      <c r="A2387" s="3">
        <f>TITRES_STAT!B2390</f>
        <v>45783</v>
      </c>
      <c r="B2387" s="5">
        <f>TITRES_STAT!C2390</f>
        <v>0.72</v>
      </c>
      <c r="C2387" s="5">
        <f>TITRES_STAT!D2390</f>
        <v>0.72</v>
      </c>
      <c r="D2387" s="5">
        <f>TITRES_STAT!E2390</f>
        <v>20988</v>
      </c>
      <c r="E2387" s="2">
        <f t="shared" si="148"/>
        <v>13969527</v>
      </c>
      <c r="F2387" s="5" t="str">
        <f t="shared" si="151"/>
        <v>BEARISH</v>
      </c>
      <c r="G2387" s="5" t="str">
        <f t="shared" si="150"/>
        <v>NEUTRAL</v>
      </c>
      <c r="H2387" s="5" t="str">
        <f t="shared" si="149"/>
        <v>CONFIRMED BEARISH</v>
      </c>
    </row>
    <row r="2388" spans="1:8" ht="13.5" x14ac:dyDescent="0.25">
      <c r="A2388" s="3">
        <f>TITRES_STAT!B2391</f>
        <v>45784</v>
      </c>
      <c r="B2388" s="5">
        <f>TITRES_STAT!C2391</f>
        <v>0.71</v>
      </c>
      <c r="C2388" s="5">
        <f>TITRES_STAT!D2391</f>
        <v>0.71</v>
      </c>
      <c r="D2388" s="5">
        <f>TITRES_STAT!E2391</f>
        <v>13994</v>
      </c>
      <c r="E2388" s="2">
        <f t="shared" si="148"/>
        <v>13955533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CONFIRMED BEARISH</v>
      </c>
    </row>
    <row r="2389" spans="1:8" ht="13.5" x14ac:dyDescent="0.25">
      <c r="A2389" s="3">
        <f>TITRES_STAT!B2392</f>
        <v>45785</v>
      </c>
      <c r="B2389" s="5">
        <f>TITRES_STAT!C2392</f>
        <v>0.73</v>
      </c>
      <c r="C2389" s="5">
        <f>TITRES_STAT!D2392</f>
        <v>0.73</v>
      </c>
      <c r="D2389" s="5">
        <f>TITRES_STAT!E2392</f>
        <v>5200</v>
      </c>
      <c r="E2389" s="2">
        <f t="shared" si="148"/>
        <v>13960733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CONFIRMED BEARISH</v>
      </c>
    </row>
    <row r="2390" spans="1:8" ht="13.5" x14ac:dyDescent="0.25">
      <c r="A2390" s="3">
        <f>TITRES_STAT!B2393</f>
        <v>45786</v>
      </c>
      <c r="B2390" s="5">
        <f>TITRES_STAT!C2393</f>
        <v>0.71</v>
      </c>
      <c r="C2390" s="5">
        <f>TITRES_STAT!D2393</f>
        <v>0.71</v>
      </c>
      <c r="D2390" s="5">
        <f>TITRES_STAT!E2393</f>
        <v>13761</v>
      </c>
      <c r="E2390" s="2">
        <f t="shared" si="148"/>
        <v>13946972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CONFIRMED BEARISH</v>
      </c>
    </row>
    <row r="2391" spans="1:8" ht="13.5" x14ac:dyDescent="0.25">
      <c r="A2391" s="3">
        <f>TITRES_STAT!B2394</f>
        <v>45789</v>
      </c>
      <c r="B2391" s="5">
        <f>TITRES_STAT!C2394</f>
        <v>0.71</v>
      </c>
      <c r="C2391" s="5">
        <f>TITRES_STAT!D2394</f>
        <v>0.71</v>
      </c>
      <c r="D2391" s="5">
        <f>TITRES_STAT!E2394</f>
        <v>18285</v>
      </c>
      <c r="E2391" s="2">
        <f t="shared" si="148"/>
        <v>13946972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CONFIRMED BEARISH</v>
      </c>
    </row>
    <row r="2392" spans="1:8" ht="13.5" x14ac:dyDescent="0.25">
      <c r="A2392" s="3">
        <f>TITRES_STAT!B2395</f>
        <v>45790</v>
      </c>
      <c r="B2392" s="5">
        <f>TITRES_STAT!C2395</f>
        <v>0.69</v>
      </c>
      <c r="C2392" s="5">
        <f>TITRES_STAT!D2395</f>
        <v>0.69</v>
      </c>
      <c r="D2392" s="5">
        <f>TITRES_STAT!E2395</f>
        <v>33710</v>
      </c>
      <c r="E2392" s="2">
        <f t="shared" si="148"/>
        <v>13913262</v>
      </c>
      <c r="F2392" s="5" t="str">
        <f t="shared" si="151"/>
        <v>BEARISH</v>
      </c>
      <c r="G2392" s="5" t="str">
        <f t="shared" si="150"/>
        <v>NEUTRAL</v>
      </c>
      <c r="H2392" s="5" t="str">
        <f t="shared" si="149"/>
        <v>CONFIRMED BEARISH</v>
      </c>
    </row>
    <row r="2393" spans="1:8" ht="13.5" x14ac:dyDescent="0.25">
      <c r="A2393" s="3">
        <f>TITRES_STAT!B2396</f>
        <v>45791</v>
      </c>
      <c r="B2393" s="5">
        <f>TITRES_STAT!C2396</f>
        <v>0.68</v>
      </c>
      <c r="C2393" s="5">
        <f>TITRES_STAT!D2396</f>
        <v>0.68</v>
      </c>
      <c r="D2393" s="5">
        <f>TITRES_STAT!E2396</f>
        <v>7411</v>
      </c>
      <c r="E2393" s="2">
        <f t="shared" si="148"/>
        <v>13905851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45792</v>
      </c>
      <c r="B2394" s="5">
        <f>TITRES_STAT!C2397</f>
        <v>0.68</v>
      </c>
      <c r="C2394" s="5">
        <f>TITRES_STAT!D2397</f>
        <v>0.68</v>
      </c>
      <c r="D2394" s="5">
        <f>TITRES_STAT!E2397</f>
        <v>7490</v>
      </c>
      <c r="E2394" s="2">
        <f t="shared" si="148"/>
        <v>13905851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0.67</v>
      </c>
      <c r="C2395" s="5">
        <f>TITRES_STAT!D2398</f>
        <v>0.67</v>
      </c>
      <c r="D2395" s="5">
        <f>TITRES_STAT!E2398</f>
        <v>5439</v>
      </c>
      <c r="E2395" s="2">
        <f t="shared" si="148"/>
        <v>13900412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CONFIRMED BEARISH</v>
      </c>
    </row>
    <row r="2396" spans="1:8" ht="13.5" x14ac:dyDescent="0.25">
      <c r="A2396" s="3">
        <f>TITRES_STAT!B2399</f>
        <v>45796</v>
      </c>
      <c r="B2396" s="5">
        <f>TITRES_STAT!C2399</f>
        <v>0.67</v>
      </c>
      <c r="C2396" s="5">
        <f>TITRES_STAT!D2399</f>
        <v>0.67</v>
      </c>
      <c r="D2396" s="5">
        <f>TITRES_STAT!E2399</f>
        <v>5561</v>
      </c>
      <c r="E2396" s="2">
        <f t="shared" si="148"/>
        <v>13900412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CONFIRMED BEARISH</v>
      </c>
    </row>
    <row r="2397" spans="1:8" ht="13.5" x14ac:dyDescent="0.25">
      <c r="A2397" s="3">
        <f>TITRES_STAT!B2400</f>
        <v>45797</v>
      </c>
      <c r="B2397" s="5">
        <f>TITRES_STAT!C2400</f>
        <v>0.67</v>
      </c>
      <c r="C2397" s="5">
        <f>TITRES_STAT!D2400</f>
        <v>0.67</v>
      </c>
      <c r="D2397" s="5">
        <f>TITRES_STAT!E2400</f>
        <v>1121</v>
      </c>
      <c r="E2397" s="2">
        <f t="shared" si="148"/>
        <v>13900412</v>
      </c>
      <c r="F2397" s="5" t="str">
        <f t="shared" si="151"/>
        <v>BEARISH</v>
      </c>
      <c r="G2397" s="5" t="str">
        <f t="shared" si="150"/>
        <v>NEUTRAL</v>
      </c>
      <c r="H2397" s="5" t="str">
        <f t="shared" si="149"/>
        <v>CONFIRMED BEARISH</v>
      </c>
    </row>
    <row r="2398" spans="1:8" ht="13.5" x14ac:dyDescent="0.25">
      <c r="A2398" s="3">
        <f>TITRES_STAT!B2401</f>
        <v>45798</v>
      </c>
      <c r="B2398" s="5">
        <f>TITRES_STAT!C2401</f>
        <v>0.66</v>
      </c>
      <c r="C2398" s="5">
        <f>TITRES_STAT!D2401</f>
        <v>0.66</v>
      </c>
      <c r="D2398" s="5">
        <f>TITRES_STAT!E2401</f>
        <v>22412</v>
      </c>
      <c r="E2398" s="2">
        <f t="shared" si="148"/>
        <v>13878000</v>
      </c>
      <c r="F2398" s="5" t="str">
        <f t="shared" si="151"/>
        <v>BEARISH</v>
      </c>
      <c r="G2398" s="5" t="str">
        <f t="shared" si="150"/>
        <v>NEUTRAL</v>
      </c>
      <c r="H2398" s="5" t="str">
        <f t="shared" si="149"/>
        <v>CONFIRMED BEARISH</v>
      </c>
    </row>
    <row r="2399" spans="1:8" ht="13.5" x14ac:dyDescent="0.25">
      <c r="A2399" s="3">
        <f>TITRES_STAT!B2402</f>
        <v>45799</v>
      </c>
      <c r="B2399" s="5">
        <f>TITRES_STAT!C2402</f>
        <v>0.67</v>
      </c>
      <c r="C2399" s="5">
        <f>TITRES_STAT!D2402</f>
        <v>0.67</v>
      </c>
      <c r="D2399" s="5">
        <f>TITRES_STAT!E2402</f>
        <v>11343</v>
      </c>
      <c r="E2399" s="2">
        <f t="shared" si="148"/>
        <v>13889343</v>
      </c>
      <c r="F2399" s="5" t="str">
        <f t="shared" si="151"/>
        <v>BEARISH</v>
      </c>
      <c r="G2399" s="5" t="str">
        <f t="shared" si="150"/>
        <v>NEUTRAL</v>
      </c>
      <c r="H2399" s="5" t="str">
        <f t="shared" si="149"/>
        <v>CONFIRMED BEARISH</v>
      </c>
    </row>
    <row r="2400" spans="1:8" ht="13.5" x14ac:dyDescent="0.25">
      <c r="A2400" s="3">
        <f>TITRES_STAT!B2403</f>
        <v>45800</v>
      </c>
      <c r="B2400" s="5">
        <f>TITRES_STAT!C2403</f>
        <v>0.7</v>
      </c>
      <c r="C2400" s="5">
        <f>TITRES_STAT!D2403</f>
        <v>0.7</v>
      </c>
      <c r="D2400" s="5">
        <f>TITRES_STAT!E2403</f>
        <v>3585</v>
      </c>
      <c r="E2400" s="2">
        <f t="shared" si="148"/>
        <v>13892928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BEARISH DIVERGENCE</v>
      </c>
    </row>
    <row r="2401" spans="1:8" ht="13.5" x14ac:dyDescent="0.25">
      <c r="A2401" s="3">
        <f>TITRES_STAT!B2404</f>
        <v>45803</v>
      </c>
      <c r="B2401" s="5">
        <f>TITRES_STAT!C2404</f>
        <v>0.68</v>
      </c>
      <c r="C2401" s="5">
        <f>TITRES_STAT!D2404</f>
        <v>0.68</v>
      </c>
      <c r="D2401" s="5">
        <f>TITRES_STAT!E2404</f>
        <v>6500</v>
      </c>
      <c r="E2401" s="2">
        <f t="shared" si="148"/>
        <v>13886428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BEARISH DIVERGENCE</v>
      </c>
    </row>
    <row r="2402" spans="1:8" ht="13.5" x14ac:dyDescent="0.25">
      <c r="A2402" s="3">
        <f>TITRES_STAT!B2405</f>
        <v>45804</v>
      </c>
      <c r="B2402" s="5">
        <f>TITRES_STAT!C2405</f>
        <v>0.7</v>
      </c>
      <c r="C2402" s="5">
        <f>TITRES_STAT!D2405</f>
        <v>0.7</v>
      </c>
      <c r="D2402" s="5">
        <f>TITRES_STAT!E2405</f>
        <v>1016</v>
      </c>
      <c r="E2402" s="2">
        <f t="shared" si="148"/>
        <v>13887444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BEARISH DIVERGENCE</v>
      </c>
    </row>
    <row r="2403" spans="1:8" ht="13.5" x14ac:dyDescent="0.25">
      <c r="A2403" s="3">
        <f>TITRES_STAT!B2406</f>
        <v>45805</v>
      </c>
      <c r="B2403" s="5">
        <f>TITRES_STAT!C2406</f>
        <v>0.7</v>
      </c>
      <c r="C2403" s="5">
        <f>TITRES_STAT!D2406</f>
        <v>0.7</v>
      </c>
      <c r="D2403" s="5">
        <f>TITRES_STAT!E2406</f>
        <v>1200</v>
      </c>
      <c r="E2403" s="2">
        <f t="shared" si="148"/>
        <v>13887444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CONFIRMED BULLISH</v>
      </c>
    </row>
    <row r="2404" spans="1:8" ht="13.5" x14ac:dyDescent="0.25">
      <c r="A2404" s="3">
        <f>TITRES_STAT!B2407</f>
        <v>45806</v>
      </c>
      <c r="B2404" s="5">
        <f>TITRES_STAT!C2407</f>
        <v>0.7</v>
      </c>
      <c r="C2404" s="5">
        <f>TITRES_STAT!D2407</f>
        <v>0.7</v>
      </c>
      <c r="D2404" s="5">
        <f>TITRES_STAT!E2407</f>
        <v>1169</v>
      </c>
      <c r="E2404" s="2">
        <f t="shared" si="148"/>
        <v>13887444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BEARISH DIVERGENCE</v>
      </c>
    </row>
    <row r="2405" spans="1:8" ht="13.5" x14ac:dyDescent="0.25">
      <c r="A2405" s="3">
        <f>TITRES_STAT!B2408</f>
        <v>45807</v>
      </c>
      <c r="B2405" s="5">
        <f>TITRES_STAT!C2408</f>
        <v>0.68</v>
      </c>
      <c r="C2405" s="5">
        <f>TITRES_STAT!D2408</f>
        <v>0.68</v>
      </c>
      <c r="D2405" s="5">
        <f>TITRES_STAT!E2408</f>
        <v>19280</v>
      </c>
      <c r="E2405" s="2">
        <f t="shared" si="148"/>
        <v>13868164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0.66</v>
      </c>
      <c r="C2406" s="5">
        <f>TITRES_STAT!D2409</f>
        <v>0.66</v>
      </c>
      <c r="D2406" s="5">
        <f>TITRES_STAT!E2409</f>
        <v>8038</v>
      </c>
      <c r="E2406" s="2">
        <f t="shared" si="148"/>
        <v>13860126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0.68</v>
      </c>
      <c r="C2407" s="5">
        <f>TITRES_STAT!D2410</f>
        <v>0.68</v>
      </c>
      <c r="D2407" s="5">
        <f>TITRES_STAT!E2410</f>
        <v>14097</v>
      </c>
      <c r="E2407" s="2">
        <f t="shared" si="148"/>
        <v>13874223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0.7</v>
      </c>
      <c r="C2408" s="5">
        <f>TITRES_STAT!D2411</f>
        <v>0.7</v>
      </c>
      <c r="D2408" s="5">
        <f>TITRES_STAT!E2411</f>
        <v>2908</v>
      </c>
      <c r="E2408" s="2">
        <f t="shared" si="148"/>
        <v>13877131</v>
      </c>
      <c r="F2408" s="5" t="str">
        <f t="shared" si="151"/>
        <v>BEARISH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45813</v>
      </c>
      <c r="B2409" s="5">
        <f>TITRES_STAT!C2412</f>
        <v>0.7</v>
      </c>
      <c r="C2409" s="5">
        <f>TITRES_STAT!D2412</f>
        <v>0.7</v>
      </c>
      <c r="D2409" s="5">
        <f>TITRES_STAT!E2412</f>
        <v>5371</v>
      </c>
      <c r="E2409" s="2">
        <f t="shared" si="148"/>
        <v>13877131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0.73</v>
      </c>
      <c r="C2410" s="5">
        <f>TITRES_STAT!D2413</f>
        <v>0.73</v>
      </c>
      <c r="D2410" s="5">
        <f>TITRES_STAT!E2413</f>
        <v>85663</v>
      </c>
      <c r="E2410" s="2">
        <f t="shared" si="148"/>
        <v>13962794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CONFIRMED BULLISH</v>
      </c>
    </row>
    <row r="2411" spans="1:8" ht="13.5" x14ac:dyDescent="0.25">
      <c r="A2411" s="3">
        <f>TITRES_STAT!B2414</f>
        <v>45818</v>
      </c>
      <c r="B2411" s="5">
        <f>TITRES_STAT!C2414</f>
        <v>0.74</v>
      </c>
      <c r="C2411" s="5">
        <f>TITRES_STAT!D2414</f>
        <v>0.74</v>
      </c>
      <c r="D2411" s="5">
        <f>TITRES_STAT!E2414</f>
        <v>84883</v>
      </c>
      <c r="E2411" s="2">
        <f t="shared" si="148"/>
        <v>14047677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CONFIRMED BULLISH</v>
      </c>
    </row>
    <row r="2412" spans="1:8" ht="13.5" x14ac:dyDescent="0.25">
      <c r="A2412" s="3">
        <f>TITRES_STAT!B2415</f>
        <v>45819</v>
      </c>
      <c r="B2412" s="5">
        <f>TITRES_STAT!C2415</f>
        <v>0.74</v>
      </c>
      <c r="C2412" s="5">
        <f>TITRES_STAT!D2415</f>
        <v>0.74</v>
      </c>
      <c r="D2412" s="5">
        <f>TITRES_STAT!E2415</f>
        <v>100000</v>
      </c>
      <c r="E2412" s="2">
        <f t="shared" si="148"/>
        <v>14047677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CONFIRMED BULLISH</v>
      </c>
    </row>
    <row r="2413" spans="1:8" ht="13.5" x14ac:dyDescent="0.25">
      <c r="A2413" s="3">
        <f>TITRES_STAT!B2416</f>
        <v>45820</v>
      </c>
      <c r="B2413" s="5">
        <f>TITRES_STAT!C2416</f>
        <v>0.77</v>
      </c>
      <c r="C2413" s="5">
        <f>TITRES_STAT!D2416</f>
        <v>0.77</v>
      </c>
      <c r="D2413" s="5">
        <f>TITRES_STAT!E2416</f>
        <v>144526</v>
      </c>
      <c r="E2413" s="2">
        <f t="shared" si="148"/>
        <v>14192203</v>
      </c>
      <c r="F2413" s="5" t="str">
        <f t="shared" si="151"/>
        <v>BULLISH</v>
      </c>
      <c r="G2413" s="5" t="str">
        <f t="shared" si="150"/>
        <v>STRONG</v>
      </c>
      <c r="H2413" s="5" t="str">
        <f t="shared" si="149"/>
        <v>CONFIRMED BULLISH</v>
      </c>
    </row>
    <row r="2414" spans="1:8" ht="13.5" x14ac:dyDescent="0.25">
      <c r="A2414" s="3">
        <f>TITRES_STAT!B2417</f>
        <v>45821</v>
      </c>
      <c r="B2414" s="5">
        <f>TITRES_STAT!C2417</f>
        <v>0.8</v>
      </c>
      <c r="C2414" s="5">
        <f>TITRES_STAT!D2417</f>
        <v>0.8</v>
      </c>
      <c r="D2414" s="5">
        <f>TITRES_STAT!E2417</f>
        <v>0</v>
      </c>
      <c r="E2414" s="2">
        <f t="shared" si="148"/>
        <v>14192203</v>
      </c>
      <c r="F2414" s="5" t="str">
        <f t="shared" si="151"/>
        <v>BULLISH</v>
      </c>
      <c r="G2414" s="5" t="str">
        <f t="shared" si="150"/>
        <v>STRONG</v>
      </c>
      <c r="H2414" s="5" t="str">
        <f t="shared" si="149"/>
        <v>CONFIRMED BULLISH</v>
      </c>
    </row>
    <row r="2415" spans="1:8" ht="13.5" x14ac:dyDescent="0.25">
      <c r="A2415" s="3">
        <f>TITRES_STAT!B2418</f>
        <v>45824</v>
      </c>
      <c r="B2415" s="5">
        <f>TITRES_STAT!C2418</f>
        <v>0.8</v>
      </c>
      <c r="C2415" s="5">
        <f>TITRES_STAT!D2418</f>
        <v>0.8</v>
      </c>
      <c r="D2415" s="5">
        <f>TITRES_STAT!E2418</f>
        <v>230878</v>
      </c>
      <c r="E2415" s="2">
        <f t="shared" si="148"/>
        <v>14192203</v>
      </c>
      <c r="F2415" s="5" t="str">
        <f t="shared" si="151"/>
        <v>BULLISH</v>
      </c>
      <c r="G2415" s="5" t="str">
        <f t="shared" si="150"/>
        <v>NEUTRAL</v>
      </c>
      <c r="H2415" s="5" t="str">
        <f t="shared" si="149"/>
        <v>CONFIRMED BULLISH</v>
      </c>
    </row>
    <row r="2416" spans="1:8" ht="13.5" x14ac:dyDescent="0.25">
      <c r="A2416" s="3">
        <f>TITRES_STAT!B2419</f>
        <v>45825</v>
      </c>
      <c r="B2416" s="5">
        <f>TITRES_STAT!C2419</f>
        <v>0.78</v>
      </c>
      <c r="C2416" s="5">
        <f>TITRES_STAT!D2419</f>
        <v>0.78</v>
      </c>
      <c r="D2416" s="5">
        <f>TITRES_STAT!E2419</f>
        <v>120019</v>
      </c>
      <c r="E2416" s="2">
        <f t="shared" si="148"/>
        <v>14072184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0.75</v>
      </c>
      <c r="C2417" s="5">
        <f>TITRES_STAT!D2420</f>
        <v>0.75</v>
      </c>
      <c r="D2417" s="5">
        <f>TITRES_STAT!E2420</f>
        <v>24400</v>
      </c>
      <c r="E2417" s="2">
        <f t="shared" si="148"/>
        <v>14047784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0.73</v>
      </c>
      <c r="C2418" s="5">
        <f>TITRES_STAT!D2421</f>
        <v>0.73</v>
      </c>
      <c r="D2418" s="5">
        <f>TITRES_STAT!E2421</f>
        <v>74670</v>
      </c>
      <c r="E2418" s="2">
        <f t="shared" si="148"/>
        <v>13973114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0.74</v>
      </c>
      <c r="C2419" s="5">
        <f>TITRES_STAT!D2422</f>
        <v>0.74</v>
      </c>
      <c r="D2419" s="5">
        <f>TITRES_STAT!E2422</f>
        <v>22683</v>
      </c>
      <c r="E2419" s="2">
        <f t="shared" si="148"/>
        <v>13995797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0.72</v>
      </c>
      <c r="C2420" s="5">
        <f>TITRES_STAT!D2423</f>
        <v>0.72</v>
      </c>
      <c r="D2420" s="5">
        <f>TITRES_STAT!E2423</f>
        <v>21604</v>
      </c>
      <c r="E2420" s="2">
        <f t="shared" si="148"/>
        <v>13974193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0.75</v>
      </c>
      <c r="C2421" s="5">
        <f>TITRES_STAT!D2424</f>
        <v>0.75</v>
      </c>
      <c r="D2421" s="5">
        <f>TITRES_STAT!E2424</f>
        <v>2255</v>
      </c>
      <c r="E2421" s="2">
        <f t="shared" si="148"/>
        <v>13976448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0.73</v>
      </c>
      <c r="C2422" s="5">
        <f>TITRES_STAT!D2425</f>
        <v>0.73</v>
      </c>
      <c r="D2422" s="5">
        <f>TITRES_STAT!E2425</f>
        <v>4500</v>
      </c>
      <c r="E2422" s="2">
        <f t="shared" si="148"/>
        <v>13971948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0.73</v>
      </c>
      <c r="C2423" s="5">
        <f>TITRES_STAT!D2426</f>
        <v>0.73</v>
      </c>
      <c r="D2423" s="5">
        <f>TITRES_STAT!E2426</f>
        <v>8355</v>
      </c>
      <c r="E2423" s="2">
        <f t="shared" si="148"/>
        <v>13971948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NEUTRAL</v>
      </c>
    </row>
    <row r="2424" spans="1:8" ht="13.5" x14ac:dyDescent="0.25">
      <c r="A2424" s="3">
        <f>TITRES_STAT!B2427</f>
        <v>45838</v>
      </c>
      <c r="B2424" s="5">
        <f>TITRES_STAT!C2427</f>
        <v>0.71</v>
      </c>
      <c r="C2424" s="5">
        <f>TITRES_STAT!D2427</f>
        <v>0.71</v>
      </c>
      <c r="D2424" s="5">
        <f>TITRES_STAT!E2427</f>
        <v>25378</v>
      </c>
      <c r="E2424" s="2">
        <f t="shared" si="148"/>
        <v>13946570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0.71</v>
      </c>
      <c r="C2425" s="5">
        <f>TITRES_STAT!D2428</f>
        <v>0.71</v>
      </c>
      <c r="D2425" s="5">
        <f>TITRES_STAT!E2428</f>
        <v>0</v>
      </c>
      <c r="E2425" s="2">
        <f t="shared" si="148"/>
        <v>13946570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0.72</v>
      </c>
      <c r="C2426" s="5">
        <f>TITRES_STAT!D2429</f>
        <v>0.72</v>
      </c>
      <c r="D2426" s="5">
        <f>TITRES_STAT!E2429</f>
        <v>4844</v>
      </c>
      <c r="E2426" s="2">
        <f t="shared" si="148"/>
        <v>13951414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0.72</v>
      </c>
      <c r="C2427" s="5">
        <f>TITRES_STAT!D2430</f>
        <v>0.72</v>
      </c>
      <c r="D2427" s="5">
        <f>TITRES_STAT!E2430</f>
        <v>3160</v>
      </c>
      <c r="E2427" s="2">
        <f t="shared" si="148"/>
        <v>13951414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CONFIRMED BEARISH</v>
      </c>
    </row>
    <row r="2428" spans="1:8" ht="13.5" x14ac:dyDescent="0.25">
      <c r="A2428" s="3">
        <f>TITRES_STAT!B2431</f>
        <v>45842</v>
      </c>
      <c r="B2428" s="5">
        <f>TITRES_STAT!C2431</f>
        <v>0.7</v>
      </c>
      <c r="C2428" s="5">
        <f>TITRES_STAT!D2431</f>
        <v>0.7</v>
      </c>
      <c r="D2428" s="5">
        <f>TITRES_STAT!E2431</f>
        <v>12400</v>
      </c>
      <c r="E2428" s="2">
        <f t="shared" si="148"/>
        <v>13939014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CONFIRMED BEARISH</v>
      </c>
    </row>
    <row r="2429" spans="1:8" ht="13.5" x14ac:dyDescent="0.25">
      <c r="A2429" s="3">
        <f>TITRES_STAT!B2432</f>
        <v>45845</v>
      </c>
      <c r="B2429" s="5">
        <f>TITRES_STAT!C2432</f>
        <v>0.73</v>
      </c>
      <c r="C2429" s="5">
        <f>TITRES_STAT!D2432</f>
        <v>0.73</v>
      </c>
      <c r="D2429" s="5">
        <f>TITRES_STAT!E2432</f>
        <v>5650</v>
      </c>
      <c r="E2429" s="2">
        <f t="shared" si="148"/>
        <v>13944664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BEARISH DIVERGENCE</v>
      </c>
    </row>
    <row r="2430" spans="1:8" ht="13.5" x14ac:dyDescent="0.25">
      <c r="A2430" s="3">
        <f>TITRES_STAT!B2433</f>
        <v>45846</v>
      </c>
      <c r="B2430" s="5">
        <f>TITRES_STAT!C2433</f>
        <v>0.76</v>
      </c>
      <c r="C2430" s="5">
        <f>TITRES_STAT!D2433</f>
        <v>0.76</v>
      </c>
      <c r="D2430" s="5">
        <f>TITRES_STAT!E2433</f>
        <v>7019</v>
      </c>
      <c r="E2430" s="2">
        <f t="shared" si="148"/>
        <v>13951683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CONFIRMED BULLISH</v>
      </c>
    </row>
    <row r="2431" spans="1:8" ht="13.5" x14ac:dyDescent="0.25">
      <c r="A2431" s="3">
        <f>TITRES_STAT!B2434</f>
        <v>45847</v>
      </c>
      <c r="B2431" s="5">
        <f>TITRES_STAT!C2434</f>
        <v>0.73</v>
      </c>
      <c r="C2431" s="5">
        <f>TITRES_STAT!D2434</f>
        <v>0.73</v>
      </c>
      <c r="D2431" s="5">
        <f>TITRES_STAT!E2434</f>
        <v>0</v>
      </c>
      <c r="E2431" s="2">
        <f t="shared" si="148"/>
        <v>13951683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CONFIRMED BULLISH</v>
      </c>
    </row>
    <row r="2432" spans="1:8" ht="13.5" x14ac:dyDescent="0.25">
      <c r="A2432" s="3">
        <f>TITRES_STAT!B2435</f>
        <v>45848</v>
      </c>
      <c r="B2432" s="5">
        <f>TITRES_STAT!C2435</f>
        <v>0.73</v>
      </c>
      <c r="C2432" s="5">
        <f>TITRES_STAT!D2435</f>
        <v>0.73</v>
      </c>
      <c r="D2432" s="5">
        <f>TITRES_STAT!E2435</f>
        <v>15500</v>
      </c>
      <c r="E2432" s="2">
        <f t="shared" si="148"/>
        <v>13951683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45849</v>
      </c>
      <c r="B2433" s="5">
        <f>TITRES_STAT!C2436</f>
        <v>0.7</v>
      </c>
      <c r="C2433" s="5">
        <f>TITRES_STAT!D2436</f>
        <v>0.7</v>
      </c>
      <c r="D2433" s="5">
        <f>TITRES_STAT!E2436</f>
        <v>12000</v>
      </c>
      <c r="E2433" s="2">
        <f t="shared" si="148"/>
        <v>13939683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0.71</v>
      </c>
      <c r="C2434" s="5">
        <f>TITRES_STAT!D2437</f>
        <v>0.71</v>
      </c>
      <c r="D2434" s="5">
        <f>TITRES_STAT!E2437</f>
        <v>1294</v>
      </c>
      <c r="E2434" s="2">
        <f t="shared" si="148"/>
        <v>13940977</v>
      </c>
      <c r="F2434" s="5" t="str">
        <f t="shared" si="151"/>
        <v>BEARISH</v>
      </c>
      <c r="G2434" s="5" t="str">
        <f t="shared" si="150"/>
        <v>NEUTRAL</v>
      </c>
      <c r="H2434" s="5" t="str">
        <f t="shared" si="149"/>
        <v>CONFIRMED BEARISH</v>
      </c>
    </row>
    <row r="2435" spans="1:8" ht="13.5" x14ac:dyDescent="0.25">
      <c r="A2435" s="3">
        <f>TITRES_STAT!B2438</f>
        <v>45853</v>
      </c>
      <c r="B2435" s="5">
        <f>TITRES_STAT!C2438</f>
        <v>0.72</v>
      </c>
      <c r="C2435" s="5">
        <f>TITRES_STAT!D2438</f>
        <v>0.72</v>
      </c>
      <c r="D2435" s="5">
        <f>TITRES_STAT!E2438</f>
        <v>31900</v>
      </c>
      <c r="E2435" s="2">
        <f t="shared" si="148"/>
        <v>13972877</v>
      </c>
      <c r="F2435" s="5" t="str">
        <f t="shared" si="151"/>
        <v>BULLISH</v>
      </c>
      <c r="G2435" s="5" t="str">
        <f t="shared" si="150"/>
        <v>NEUTRAL</v>
      </c>
      <c r="H2435" s="5" t="str">
        <f t="shared" si="149"/>
        <v>BULLISH DIVERGENCE</v>
      </c>
    </row>
    <row r="2436" spans="1:8" ht="13.5" x14ac:dyDescent="0.25">
      <c r="A2436" s="3">
        <f>TITRES_STAT!B2439</f>
        <v>45854</v>
      </c>
      <c r="B2436" s="5">
        <f>TITRES_STAT!C2439</f>
        <v>0.75</v>
      </c>
      <c r="C2436" s="5">
        <f>TITRES_STAT!D2439</f>
        <v>0.75</v>
      </c>
      <c r="D2436" s="5">
        <f>TITRES_STAT!E2439</f>
        <v>53425</v>
      </c>
      <c r="E2436" s="2">
        <f t="shared" ref="E2436:E2499" si="152">IF(B2436&gt;B2435, E2435+D2436, IF(B2436&lt;B2435, E2435-D2436, E2435))</f>
        <v>14026302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CONFIRMED BULLISH</v>
      </c>
    </row>
    <row r="2437" spans="1:8" ht="13.5" x14ac:dyDescent="0.25">
      <c r="A2437" s="3">
        <f>TITRES_STAT!B2440</f>
        <v>45855</v>
      </c>
      <c r="B2437" s="5">
        <f>TITRES_STAT!C2440</f>
        <v>0.75</v>
      </c>
      <c r="C2437" s="5">
        <f>TITRES_STAT!D2440</f>
        <v>0.75</v>
      </c>
      <c r="D2437" s="5">
        <f>TITRES_STAT!E2440</f>
        <v>84900</v>
      </c>
      <c r="E2437" s="2">
        <f t="shared" si="152"/>
        <v>14026302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45856</v>
      </c>
      <c r="B2438" s="5">
        <f>TITRES_STAT!C2441</f>
        <v>0.73</v>
      </c>
      <c r="C2438" s="5">
        <f>TITRES_STAT!D2441</f>
        <v>0.73</v>
      </c>
      <c r="D2438" s="5">
        <f>TITRES_STAT!E2441</f>
        <v>7528</v>
      </c>
      <c r="E2438" s="2">
        <f t="shared" si="152"/>
        <v>14018774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5">
        <f>TITRES_STAT!C2442</f>
        <v>0.75</v>
      </c>
      <c r="C2439" s="5">
        <f>TITRES_STAT!D2442</f>
        <v>0.75</v>
      </c>
      <c r="D2439" s="5">
        <f>TITRES_STAT!E2442</f>
        <v>2960</v>
      </c>
      <c r="E2439" s="2">
        <f t="shared" si="152"/>
        <v>14021734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BULLISH</v>
      </c>
    </row>
    <row r="2440" spans="1:8" ht="13.5" x14ac:dyDescent="0.25">
      <c r="A2440" s="3">
        <f>TITRES_STAT!B2443</f>
        <v>45860</v>
      </c>
      <c r="B2440" s="5">
        <f>TITRES_STAT!C2443</f>
        <v>0.72</v>
      </c>
      <c r="C2440" s="5">
        <f>TITRES_STAT!D2443</f>
        <v>0.72</v>
      </c>
      <c r="D2440" s="5">
        <f>TITRES_STAT!E2443</f>
        <v>0</v>
      </c>
      <c r="E2440" s="2">
        <f t="shared" si="152"/>
        <v>14021734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NEUTRAL</v>
      </c>
    </row>
    <row r="2441" spans="1:8" ht="13.5" x14ac:dyDescent="0.25">
      <c r="A2441" s="3">
        <f>TITRES_STAT!B2444</f>
        <v>45861</v>
      </c>
      <c r="B2441" s="5">
        <f>TITRES_STAT!C2444</f>
        <v>0.69</v>
      </c>
      <c r="C2441" s="5">
        <f>TITRES_STAT!D2444</f>
        <v>0.69</v>
      </c>
      <c r="D2441" s="5">
        <f>TITRES_STAT!E2444</f>
        <v>0</v>
      </c>
      <c r="E2441" s="2">
        <f t="shared" si="152"/>
        <v>14021734</v>
      </c>
      <c r="F2441" s="5" t="str">
        <f t="shared" si="155"/>
        <v>BEARISH</v>
      </c>
      <c r="G2441" s="5" t="str">
        <f t="shared" si="154"/>
        <v>NEUTRAL</v>
      </c>
      <c r="H2441" s="5" t="str">
        <f t="shared" si="153"/>
        <v>CONFIRMED BEARISH</v>
      </c>
    </row>
    <row r="2442" spans="1:8" ht="13.5" x14ac:dyDescent="0.25">
      <c r="A2442" s="3">
        <f>TITRES_STAT!B2445</f>
        <v>45862</v>
      </c>
      <c r="B2442" s="5">
        <f>TITRES_STAT!C2445</f>
        <v>0.66</v>
      </c>
      <c r="C2442" s="5">
        <f>TITRES_STAT!D2445</f>
        <v>0.66</v>
      </c>
      <c r="D2442" s="5">
        <f>TITRES_STAT!E2445</f>
        <v>0</v>
      </c>
      <c r="E2442" s="2">
        <f t="shared" si="152"/>
        <v>14021734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CONFIRMED BEARISH</v>
      </c>
    </row>
    <row r="2443" spans="1:8" ht="13.5" x14ac:dyDescent="0.25">
      <c r="A2443" s="3">
        <f>TITRES_STAT!B2446</f>
        <v>45866</v>
      </c>
      <c r="B2443" s="5">
        <f>TITRES_STAT!C2446</f>
        <v>0.67</v>
      </c>
      <c r="C2443" s="5">
        <f>TITRES_STAT!D2446</f>
        <v>0.67</v>
      </c>
      <c r="D2443" s="5">
        <f>TITRES_STAT!E2446</f>
        <v>120840</v>
      </c>
      <c r="E2443" s="2">
        <f t="shared" si="152"/>
        <v>14142574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BULLISH DIVERGENCE</v>
      </c>
    </row>
    <row r="2444" spans="1:8" ht="13.5" x14ac:dyDescent="0.25">
      <c r="A2444" s="3">
        <f>TITRES_STAT!B2447</f>
        <v>45867</v>
      </c>
      <c r="B2444" s="5">
        <f>TITRES_STAT!C2447</f>
        <v>0.69</v>
      </c>
      <c r="C2444" s="5">
        <f>TITRES_STAT!D2447</f>
        <v>0.69</v>
      </c>
      <c r="D2444" s="5">
        <f>TITRES_STAT!E2447</f>
        <v>5011</v>
      </c>
      <c r="E2444" s="2">
        <f t="shared" si="152"/>
        <v>14147585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BULLISH DIVERGENCE</v>
      </c>
    </row>
    <row r="2445" spans="1:8" ht="13.5" x14ac:dyDescent="0.25">
      <c r="A2445" s="3">
        <f>TITRES_STAT!B2448</f>
        <v>45868</v>
      </c>
      <c r="B2445" s="5">
        <f>TITRES_STAT!C2448</f>
        <v>0.71</v>
      </c>
      <c r="C2445" s="5">
        <f>TITRES_STAT!D2448</f>
        <v>0.71</v>
      </c>
      <c r="D2445" s="5">
        <f>TITRES_STAT!E2448</f>
        <v>21023</v>
      </c>
      <c r="E2445" s="2">
        <f t="shared" si="152"/>
        <v>14168608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BULLISH DIVERGENCE</v>
      </c>
    </row>
    <row r="2446" spans="1:8" ht="13.5" x14ac:dyDescent="0.25">
      <c r="A2446" s="3">
        <f>TITRES_STAT!B2449</f>
        <v>45869</v>
      </c>
      <c r="B2446" s="5">
        <f>TITRES_STAT!C2449</f>
        <v>0.71</v>
      </c>
      <c r="C2446" s="5">
        <f>TITRES_STAT!D2449</f>
        <v>0.71</v>
      </c>
      <c r="D2446" s="5">
        <f>TITRES_STAT!E2449</f>
        <v>14843</v>
      </c>
      <c r="E2446" s="2">
        <f t="shared" si="152"/>
        <v>14168608</v>
      </c>
      <c r="F2446" s="5" t="str">
        <f t="shared" si="155"/>
        <v>BULLISH</v>
      </c>
      <c r="G2446" s="5" t="str">
        <f t="shared" si="154"/>
        <v>NEUTRAL</v>
      </c>
      <c r="H2446" s="5" t="str">
        <f t="shared" si="153"/>
        <v>CONFIRMED BULLISH</v>
      </c>
    </row>
    <row r="2447" spans="1:8" ht="13.5" x14ac:dyDescent="0.25">
      <c r="A2447" s="3">
        <f>TITRES_STAT!B2450</f>
        <v>45870</v>
      </c>
      <c r="B2447" s="5">
        <f>TITRES_STAT!C2450</f>
        <v>0.72</v>
      </c>
      <c r="C2447" s="5">
        <f>TITRES_STAT!D2450</f>
        <v>0.72</v>
      </c>
      <c r="D2447" s="5">
        <f>TITRES_STAT!E2450</f>
        <v>1220</v>
      </c>
      <c r="E2447" s="2">
        <f t="shared" si="152"/>
        <v>14169828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45873</v>
      </c>
      <c r="B2448" s="5">
        <f>TITRES_STAT!C2451</f>
        <v>0.71</v>
      </c>
      <c r="C2448" s="5">
        <f>TITRES_STAT!D2451</f>
        <v>0.71</v>
      </c>
      <c r="D2448" s="5">
        <f>TITRES_STAT!E2451</f>
        <v>923</v>
      </c>
      <c r="E2448" s="2">
        <f t="shared" si="152"/>
        <v>14168905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45874</v>
      </c>
      <c r="B2449" s="5">
        <f>TITRES_STAT!C2452</f>
        <v>0.69</v>
      </c>
      <c r="C2449" s="5">
        <f>TITRES_STAT!D2452</f>
        <v>0.69</v>
      </c>
      <c r="D2449" s="5">
        <f>TITRES_STAT!E2452</f>
        <v>4740</v>
      </c>
      <c r="E2449" s="2">
        <f t="shared" si="152"/>
        <v>14164165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0.66</v>
      </c>
      <c r="C2450" s="5">
        <f>TITRES_STAT!D2453</f>
        <v>0.66</v>
      </c>
      <c r="D2450" s="5">
        <f>TITRES_STAT!E2453</f>
        <v>0</v>
      </c>
      <c r="E2450" s="2">
        <f t="shared" si="152"/>
        <v>14164165</v>
      </c>
      <c r="F2450" s="5" t="str">
        <f t="shared" si="155"/>
        <v>BEARISH</v>
      </c>
      <c r="G2450" s="5" t="str">
        <f t="shared" si="154"/>
        <v>NEUTRAL</v>
      </c>
      <c r="H2450" s="5" t="str">
        <f t="shared" si="153"/>
        <v>CONFIRMED BEARISH</v>
      </c>
    </row>
    <row r="2451" spans="1:8" ht="13.5" x14ac:dyDescent="0.25">
      <c r="A2451" s="3">
        <f>TITRES_STAT!B2454</f>
        <v>45876</v>
      </c>
      <c r="B2451" s="5">
        <f>TITRES_STAT!C2454</f>
        <v>0.68</v>
      </c>
      <c r="C2451" s="5">
        <f>TITRES_STAT!D2454</f>
        <v>0.68</v>
      </c>
      <c r="D2451" s="5">
        <f>TITRES_STAT!E2454</f>
        <v>0</v>
      </c>
      <c r="E2451" s="2">
        <f t="shared" si="152"/>
        <v>14164165</v>
      </c>
      <c r="F2451" s="5" t="str">
        <f t="shared" si="155"/>
        <v>BEARISH</v>
      </c>
      <c r="G2451" s="5" t="str">
        <f t="shared" si="154"/>
        <v>NEUTRAL</v>
      </c>
      <c r="H2451" s="5" t="str">
        <f t="shared" si="153"/>
        <v>CONFIRMED BEARISH</v>
      </c>
    </row>
    <row r="2452" spans="1:8" ht="13.5" x14ac:dyDescent="0.25">
      <c r="A2452" s="3">
        <f>TITRES_STAT!B2455</f>
        <v>45877</v>
      </c>
      <c r="B2452" s="5">
        <f>TITRES_STAT!C2455</f>
        <v>0.7</v>
      </c>
      <c r="C2452" s="5">
        <f>TITRES_STAT!D2455</f>
        <v>0.7</v>
      </c>
      <c r="D2452" s="5">
        <f>TITRES_STAT!E2455</f>
        <v>23687</v>
      </c>
      <c r="E2452" s="2">
        <f t="shared" si="152"/>
        <v>14187852</v>
      </c>
      <c r="F2452" s="5" t="str">
        <f t="shared" si="155"/>
        <v>BULLISH</v>
      </c>
      <c r="G2452" s="5" t="str">
        <f t="shared" si="154"/>
        <v>NEUTRAL</v>
      </c>
      <c r="H2452" s="5" t="str">
        <f t="shared" si="153"/>
        <v>BULLISH DIVERGENCE</v>
      </c>
    </row>
    <row r="2453" spans="1:8" ht="13.5" x14ac:dyDescent="0.25">
      <c r="A2453" s="3">
        <f>TITRES_STAT!B2456</f>
        <v>45880</v>
      </c>
      <c r="B2453" s="5">
        <f>TITRES_STAT!C2456</f>
        <v>0.69</v>
      </c>
      <c r="C2453" s="5">
        <f>TITRES_STAT!D2456</f>
        <v>0.69</v>
      </c>
      <c r="D2453" s="5">
        <f>TITRES_STAT!E2456</f>
        <v>8110</v>
      </c>
      <c r="E2453" s="2">
        <f t="shared" si="152"/>
        <v>14179742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BULLISH DIVERGENCE</v>
      </c>
    </row>
    <row r="2454" spans="1:8" ht="13.5" x14ac:dyDescent="0.25">
      <c r="A2454" s="3">
        <f>TITRES_STAT!B2457</f>
        <v>45881</v>
      </c>
      <c r="B2454" s="5">
        <f>TITRES_STAT!C2457</f>
        <v>0.68</v>
      </c>
      <c r="C2454" s="5">
        <f>TITRES_STAT!D2457</f>
        <v>0.68</v>
      </c>
      <c r="D2454" s="5">
        <f>TITRES_STAT!E2457</f>
        <v>11600</v>
      </c>
      <c r="E2454" s="2">
        <f t="shared" si="152"/>
        <v>14168142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BULLISH DIVERGENCE</v>
      </c>
    </row>
    <row r="2455" spans="1:8" ht="13.5" x14ac:dyDescent="0.25">
      <c r="A2455" s="3">
        <f>TITRES_STAT!B2458</f>
        <v>45883</v>
      </c>
      <c r="B2455" s="5">
        <f>TITRES_STAT!C2458</f>
        <v>0.67</v>
      </c>
      <c r="C2455" s="5">
        <f>TITRES_STAT!D2458</f>
        <v>0.67</v>
      </c>
      <c r="D2455" s="5">
        <f>TITRES_STAT!E2458</f>
        <v>42138</v>
      </c>
      <c r="E2455" s="2">
        <f t="shared" si="152"/>
        <v>14126004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BEARISH DIVERGENCE</v>
      </c>
    </row>
    <row r="2456" spans="1:8" ht="13.5" x14ac:dyDescent="0.25">
      <c r="A2456" s="3">
        <f>TITRES_STAT!B2459</f>
        <v>45884</v>
      </c>
      <c r="B2456" s="5">
        <f>TITRES_STAT!C2459</f>
        <v>0.7</v>
      </c>
      <c r="C2456" s="5">
        <f>TITRES_STAT!D2459</f>
        <v>0.7</v>
      </c>
      <c r="D2456" s="5">
        <f>TITRES_STAT!E2459</f>
        <v>0</v>
      </c>
      <c r="E2456" s="2">
        <f t="shared" si="152"/>
        <v>14126004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BEARISH DIVERGENCE</v>
      </c>
    </row>
    <row r="2457" spans="1:8" ht="13.5" x14ac:dyDescent="0.25">
      <c r="A2457" s="3">
        <f>TITRES_STAT!B2460</f>
        <v>45887</v>
      </c>
      <c r="B2457" s="5">
        <f>TITRES_STAT!C2460</f>
        <v>0.72</v>
      </c>
      <c r="C2457" s="5">
        <f>TITRES_STAT!D2460</f>
        <v>0.72</v>
      </c>
      <c r="D2457" s="5">
        <f>TITRES_STAT!E2460</f>
        <v>6102</v>
      </c>
      <c r="E2457" s="2">
        <f t="shared" si="152"/>
        <v>14132106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BEARISH DIVERGENCE</v>
      </c>
    </row>
    <row r="2458" spans="1:8" ht="13.5" x14ac:dyDescent="0.25">
      <c r="A2458" s="3">
        <f>TITRES_STAT!B2461</f>
        <v>45888</v>
      </c>
      <c r="B2458" s="5">
        <f>TITRES_STAT!C2461</f>
        <v>0.72</v>
      </c>
      <c r="C2458" s="5">
        <f>TITRES_STAT!D2461</f>
        <v>0.72</v>
      </c>
      <c r="D2458" s="5">
        <f>TITRES_STAT!E2461</f>
        <v>3040</v>
      </c>
      <c r="E2458" s="2">
        <f t="shared" si="152"/>
        <v>14132106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BEARISH DIVERGENCE</v>
      </c>
    </row>
    <row r="2459" spans="1:8" ht="13.5" x14ac:dyDescent="0.25">
      <c r="A2459" s="3">
        <f>TITRES_STAT!B2462</f>
        <v>45889</v>
      </c>
      <c r="B2459" s="5">
        <f>TITRES_STAT!C2462</f>
        <v>0.69</v>
      </c>
      <c r="C2459" s="5">
        <f>TITRES_STAT!D2462</f>
        <v>0.69</v>
      </c>
      <c r="D2459" s="5">
        <f>TITRES_STAT!E2462</f>
        <v>0</v>
      </c>
      <c r="E2459" s="2">
        <f t="shared" si="152"/>
        <v>14132106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BEARISH DIVERGENCE</v>
      </c>
    </row>
    <row r="2460" spans="1:8" ht="13.5" x14ac:dyDescent="0.25">
      <c r="A2460" s="3">
        <f>TITRES_STAT!B2463</f>
        <v>45890</v>
      </c>
      <c r="B2460" s="5">
        <f>TITRES_STAT!C2463</f>
        <v>0.68</v>
      </c>
      <c r="C2460" s="5">
        <f>TITRES_STAT!D2463</f>
        <v>0.68</v>
      </c>
      <c r="D2460" s="5">
        <f>TITRES_STAT!E2463</f>
        <v>16367</v>
      </c>
      <c r="E2460" s="2">
        <f t="shared" si="152"/>
        <v>14115739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BEARISH DIVERGENCE</v>
      </c>
    </row>
    <row r="2461" spans="1:8" ht="13.5" x14ac:dyDescent="0.25">
      <c r="A2461" s="3">
        <f>TITRES_STAT!B2464</f>
        <v>45891</v>
      </c>
      <c r="B2461" s="5">
        <f>TITRES_STAT!C2464</f>
        <v>0.66</v>
      </c>
      <c r="C2461" s="5">
        <f>TITRES_STAT!D2464</f>
        <v>0.66</v>
      </c>
      <c r="D2461" s="5">
        <f>TITRES_STAT!E2464</f>
        <v>73895</v>
      </c>
      <c r="E2461" s="2">
        <f t="shared" si="152"/>
        <v>14041844</v>
      </c>
      <c r="F2461" s="5" t="str">
        <f t="shared" si="155"/>
        <v>BEARISH</v>
      </c>
      <c r="G2461" s="5" t="str">
        <f t="shared" si="154"/>
        <v>NEUTRAL</v>
      </c>
      <c r="H2461" s="5" t="str">
        <f t="shared" si="153"/>
        <v>CONFIRMED BEARISH</v>
      </c>
    </row>
    <row r="2462" spans="1:8" ht="13.5" x14ac:dyDescent="0.25">
      <c r="A2462" s="3">
        <f>TITRES_STAT!B2465</f>
        <v>45894</v>
      </c>
      <c r="B2462" s="5">
        <f>TITRES_STAT!C2465</f>
        <v>0.66</v>
      </c>
      <c r="C2462" s="5">
        <f>TITRES_STAT!D2465</f>
        <v>0.66</v>
      </c>
      <c r="D2462" s="5">
        <f>TITRES_STAT!E2465</f>
        <v>18308</v>
      </c>
      <c r="E2462" s="2">
        <f t="shared" si="152"/>
        <v>14041844</v>
      </c>
      <c r="F2462" s="5" t="str">
        <f t="shared" si="155"/>
        <v>BEARISH</v>
      </c>
      <c r="G2462" s="5" t="str">
        <f t="shared" si="154"/>
        <v>NEUTRAL</v>
      </c>
      <c r="H2462" s="5" t="str">
        <f t="shared" si="153"/>
        <v>CONFIRMED BEARISH</v>
      </c>
    </row>
    <row r="2463" spans="1:8" ht="13.5" x14ac:dyDescent="0.25">
      <c r="A2463" s="3">
        <f>TITRES_STAT!B2466</f>
        <v>45895</v>
      </c>
      <c r="B2463" s="5">
        <f>TITRES_STAT!C2466</f>
        <v>0.68</v>
      </c>
      <c r="C2463" s="5">
        <f>TITRES_STAT!D2466</f>
        <v>0.68</v>
      </c>
      <c r="D2463" s="5">
        <f>TITRES_STAT!E2466</f>
        <v>2947</v>
      </c>
      <c r="E2463" s="2">
        <f t="shared" si="152"/>
        <v>14044791</v>
      </c>
      <c r="F2463" s="5" t="str">
        <f t="shared" si="155"/>
        <v>BEARISH</v>
      </c>
      <c r="G2463" s="5" t="str">
        <f t="shared" si="154"/>
        <v>NEUTRAL</v>
      </c>
      <c r="H2463" s="5" t="str">
        <f t="shared" si="153"/>
        <v>CONFIRMED BEARISH</v>
      </c>
    </row>
    <row r="2464" spans="1:8" ht="13.5" x14ac:dyDescent="0.25">
      <c r="A2464" s="3">
        <f>TITRES_STAT!B2467</f>
        <v>45896</v>
      </c>
      <c r="B2464" s="5">
        <f>TITRES_STAT!C2467</f>
        <v>0.69</v>
      </c>
      <c r="C2464" s="5">
        <f>TITRES_STAT!D2467</f>
        <v>0.69</v>
      </c>
      <c r="D2464" s="5">
        <f>TITRES_STAT!E2467</f>
        <v>11980</v>
      </c>
      <c r="E2464" s="2">
        <f t="shared" si="152"/>
        <v>14056771</v>
      </c>
      <c r="F2464" s="5" t="str">
        <f t="shared" si="155"/>
        <v>BEARISH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45897</v>
      </c>
      <c r="B2465" s="5">
        <f>TITRES_STAT!C2468</f>
        <v>0.69</v>
      </c>
      <c r="C2465" s="5">
        <f>TITRES_STAT!D2468</f>
        <v>0.69</v>
      </c>
      <c r="D2465" s="5">
        <f>TITRES_STAT!E2468</f>
        <v>10521</v>
      </c>
      <c r="E2465" s="2">
        <f t="shared" si="152"/>
        <v>14056771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BEARISH DIVERGENCE</v>
      </c>
    </row>
    <row r="2466" spans="1:8" ht="13.5" x14ac:dyDescent="0.25">
      <c r="A2466" s="3">
        <f>TITRES_STAT!B2469</f>
        <v>45898</v>
      </c>
      <c r="B2466" s="5">
        <f>TITRES_STAT!C2469</f>
        <v>0.69</v>
      </c>
      <c r="C2466" s="5">
        <f>TITRES_STAT!D2469</f>
        <v>0.69</v>
      </c>
      <c r="D2466" s="5">
        <f>TITRES_STAT!E2469</f>
        <v>4054</v>
      </c>
      <c r="E2466" s="2">
        <f t="shared" si="152"/>
        <v>14056771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0.66</v>
      </c>
      <c r="C2467" s="5">
        <f>TITRES_STAT!D2470</f>
        <v>0.66</v>
      </c>
      <c r="D2467" s="5">
        <f>TITRES_STAT!E2470</f>
        <v>92356</v>
      </c>
      <c r="E2467" s="2">
        <f t="shared" si="152"/>
        <v>13964415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45902</v>
      </c>
      <c r="B2468" s="5">
        <f>TITRES_STAT!C2471</f>
        <v>0.66</v>
      </c>
      <c r="C2468" s="5">
        <f>TITRES_STAT!D2471</f>
        <v>0.66</v>
      </c>
      <c r="D2468" s="5">
        <f>TITRES_STAT!E2471</f>
        <v>18303</v>
      </c>
      <c r="E2468" s="2">
        <f t="shared" si="152"/>
        <v>13964415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CONFIRMED BEARISH</v>
      </c>
    </row>
    <row r="2469" spans="1:8" ht="13.5" x14ac:dyDescent="0.25">
      <c r="A2469" s="3">
        <f>TITRES_STAT!B2472</f>
        <v>45903</v>
      </c>
      <c r="B2469" s="5">
        <f>TITRES_STAT!C2472</f>
        <v>0.66</v>
      </c>
      <c r="C2469" s="5">
        <f>TITRES_STAT!D2472</f>
        <v>0.66</v>
      </c>
      <c r="D2469" s="5">
        <f>TITRES_STAT!E2472</f>
        <v>31906</v>
      </c>
      <c r="E2469" s="2">
        <f t="shared" si="152"/>
        <v>13964415</v>
      </c>
      <c r="F2469" s="5" t="str">
        <f t="shared" si="155"/>
        <v>BEARISH</v>
      </c>
      <c r="G2469" s="5" t="str">
        <f t="shared" si="154"/>
        <v>NEUTRAL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0.64</v>
      </c>
      <c r="C2470" s="5">
        <f>TITRES_STAT!D2473</f>
        <v>0.64</v>
      </c>
      <c r="D2470" s="5">
        <f>TITRES_STAT!E2473</f>
        <v>41258</v>
      </c>
      <c r="E2470" s="2">
        <f t="shared" si="152"/>
        <v>13923157</v>
      </c>
      <c r="F2470" s="5" t="str">
        <f t="shared" si="155"/>
        <v>BEARISH</v>
      </c>
      <c r="G2470" s="5" t="str">
        <f t="shared" si="154"/>
        <v>NEUTRAL</v>
      </c>
      <c r="H2470" s="5" t="str">
        <f t="shared" si="153"/>
        <v>CONFIRMED BEARISH</v>
      </c>
    </row>
    <row r="2471" spans="1:8" ht="13.5" x14ac:dyDescent="0.25">
      <c r="A2471" s="3">
        <f>TITRES_STAT!B2474</f>
        <v>45908</v>
      </c>
      <c r="B2471" s="5">
        <f>TITRES_STAT!C2474</f>
        <v>0.65</v>
      </c>
      <c r="C2471" s="5">
        <f>TITRES_STAT!D2474</f>
        <v>0.65</v>
      </c>
      <c r="D2471" s="5">
        <f>TITRES_STAT!E2474</f>
        <v>5000</v>
      </c>
      <c r="E2471" s="2">
        <f t="shared" si="152"/>
        <v>13928157</v>
      </c>
      <c r="F2471" s="5" t="str">
        <f t="shared" si="155"/>
        <v>BEARISH</v>
      </c>
      <c r="G2471" s="5" t="str">
        <f t="shared" si="154"/>
        <v>NEUTRAL</v>
      </c>
      <c r="H2471" s="5" t="str">
        <f t="shared" si="153"/>
        <v>CONFIRMED BEARISH</v>
      </c>
    </row>
    <row r="2472" spans="1:8" ht="13.5" x14ac:dyDescent="0.25">
      <c r="A2472" s="3">
        <f>TITRES_STAT!B2475</f>
        <v>45909</v>
      </c>
      <c r="B2472" s="5">
        <f>TITRES_STAT!C2475</f>
        <v>0.67</v>
      </c>
      <c r="C2472" s="5">
        <f>TITRES_STAT!D2475</f>
        <v>0.67</v>
      </c>
      <c r="D2472" s="5">
        <f>TITRES_STAT!E2475</f>
        <v>4111</v>
      </c>
      <c r="E2472" s="2">
        <f t="shared" si="152"/>
        <v>13932268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BEARISH DIVERGENCE</v>
      </c>
    </row>
    <row r="2473" spans="1:8" ht="13.5" x14ac:dyDescent="0.25">
      <c r="A2473" s="3">
        <f>TITRES_STAT!B2476</f>
        <v>45910</v>
      </c>
      <c r="B2473" s="5">
        <f>TITRES_STAT!C2476</f>
        <v>0.67</v>
      </c>
      <c r="C2473" s="5">
        <f>TITRES_STAT!D2476</f>
        <v>0.67</v>
      </c>
      <c r="D2473" s="5">
        <f>TITRES_STAT!E2476</f>
        <v>4819</v>
      </c>
      <c r="E2473" s="2">
        <f t="shared" si="152"/>
        <v>13932268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BEARISH DIVERGENCE</v>
      </c>
    </row>
    <row r="2474" spans="1:8" ht="13.5" x14ac:dyDescent="0.25">
      <c r="A2474" s="3">
        <f>TITRES_STAT!B2477</f>
        <v>45911</v>
      </c>
      <c r="B2474" s="5">
        <f>TITRES_STAT!C2477</f>
        <v>0.65</v>
      </c>
      <c r="C2474" s="5">
        <f>TITRES_STAT!D2477</f>
        <v>0.65</v>
      </c>
      <c r="D2474" s="5">
        <f>TITRES_STAT!E2477</f>
        <v>37439</v>
      </c>
      <c r="E2474" s="2">
        <f t="shared" si="152"/>
        <v>13894829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CONFIRMED BEARISH</v>
      </c>
    </row>
    <row r="2475" spans="1:8" ht="13.5" x14ac:dyDescent="0.25">
      <c r="A2475" s="3">
        <f>TITRES_STAT!B2478</f>
        <v>45912</v>
      </c>
      <c r="B2475" s="5">
        <f>TITRES_STAT!C2478</f>
        <v>0.65</v>
      </c>
      <c r="C2475" s="5">
        <f>TITRES_STAT!D2478</f>
        <v>0.65</v>
      </c>
      <c r="D2475" s="5">
        <f>TITRES_STAT!E2478</f>
        <v>1000</v>
      </c>
      <c r="E2475" s="2">
        <f t="shared" si="152"/>
        <v>13894829</v>
      </c>
      <c r="F2475" s="5" t="str">
        <f t="shared" si="155"/>
        <v>BEARISH</v>
      </c>
      <c r="G2475" s="5" t="str">
        <f t="shared" si="154"/>
        <v>NEUTRAL</v>
      </c>
      <c r="H2475" s="5" t="str">
        <f t="shared" si="153"/>
        <v>BEARISH DIVERGENCE</v>
      </c>
    </row>
    <row r="2476" spans="1:8" ht="13.5" x14ac:dyDescent="0.25">
      <c r="A2476" s="3">
        <f>TITRES_STAT!B2479</f>
        <v>45915</v>
      </c>
      <c r="B2476" s="5">
        <f>TITRES_STAT!C2479</f>
        <v>0.64</v>
      </c>
      <c r="C2476" s="5">
        <f>TITRES_STAT!D2479</f>
        <v>0.64</v>
      </c>
      <c r="D2476" s="5">
        <f>TITRES_STAT!E2479</f>
        <v>22940</v>
      </c>
      <c r="E2476" s="2">
        <f t="shared" si="152"/>
        <v>13871889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CONFIRMED BEARISH</v>
      </c>
    </row>
    <row r="2477" spans="1:8" ht="13.5" x14ac:dyDescent="0.25">
      <c r="A2477" s="3">
        <f>TITRES_STAT!B2480</f>
        <v>45916</v>
      </c>
      <c r="B2477" s="5">
        <f>TITRES_STAT!C2480</f>
        <v>0.64</v>
      </c>
      <c r="C2477" s="5">
        <f>TITRES_STAT!D2480</f>
        <v>0.64</v>
      </c>
      <c r="D2477" s="5">
        <f>TITRES_STAT!E2480</f>
        <v>31793</v>
      </c>
      <c r="E2477" s="2">
        <f t="shared" si="152"/>
        <v>13871889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CONFIRMED BEARISH</v>
      </c>
    </row>
    <row r="2478" spans="1:8" ht="13.5" x14ac:dyDescent="0.25">
      <c r="A2478" s="3">
        <f>TITRES_STAT!B2481</f>
        <v>45917</v>
      </c>
      <c r="B2478" s="5">
        <f>TITRES_STAT!C2481</f>
        <v>0.64</v>
      </c>
      <c r="C2478" s="5">
        <f>TITRES_STAT!D2481</f>
        <v>0.64</v>
      </c>
      <c r="D2478" s="5">
        <f>TITRES_STAT!E2481</f>
        <v>2514</v>
      </c>
      <c r="E2478" s="2">
        <f t="shared" si="152"/>
        <v>13871889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0.63</v>
      </c>
      <c r="C2479" s="5">
        <f>TITRES_STAT!D2482</f>
        <v>0.63</v>
      </c>
      <c r="D2479" s="5">
        <f>TITRES_STAT!E2482</f>
        <v>20982</v>
      </c>
      <c r="E2479" s="2">
        <f t="shared" si="152"/>
        <v>13850907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0.62</v>
      </c>
      <c r="C2480" s="5">
        <f>TITRES_STAT!D2483</f>
        <v>0.62</v>
      </c>
      <c r="D2480" s="5">
        <f>TITRES_STAT!E2483</f>
        <v>105014</v>
      </c>
      <c r="E2480" s="2">
        <f t="shared" si="152"/>
        <v>13745893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0.63</v>
      </c>
      <c r="C2481" s="5">
        <f>TITRES_STAT!D2484</f>
        <v>0.63</v>
      </c>
      <c r="D2481" s="5">
        <f>TITRES_STAT!E2484</f>
        <v>29655</v>
      </c>
      <c r="E2481" s="2">
        <f t="shared" si="152"/>
        <v>13775548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0.64</v>
      </c>
      <c r="C2482" s="5">
        <f>TITRES_STAT!D2485</f>
        <v>0.64</v>
      </c>
      <c r="D2482" s="5">
        <f>TITRES_STAT!E2485</f>
        <v>550</v>
      </c>
      <c r="E2482" s="2">
        <f t="shared" si="152"/>
        <v>13776098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45924</v>
      </c>
      <c r="B2483" s="5">
        <f>TITRES_STAT!C2486</f>
        <v>0.63</v>
      </c>
      <c r="C2483" s="5">
        <f>TITRES_STAT!D2486</f>
        <v>0.63</v>
      </c>
      <c r="D2483" s="5">
        <f>TITRES_STAT!E2486</f>
        <v>4000</v>
      </c>
      <c r="E2483" s="2">
        <f t="shared" si="152"/>
        <v>13772098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0.63</v>
      </c>
      <c r="C2484" s="5">
        <f>TITRES_STAT!D2487</f>
        <v>0.63</v>
      </c>
      <c r="D2484" s="5">
        <f>TITRES_STAT!E2487</f>
        <v>10719</v>
      </c>
      <c r="E2484" s="2">
        <f t="shared" si="152"/>
        <v>13772098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45926</v>
      </c>
      <c r="B2485" s="5">
        <f>TITRES_STAT!C2488</f>
        <v>0.65</v>
      </c>
      <c r="C2485" s="5">
        <f>TITRES_STAT!D2488</f>
        <v>0.65</v>
      </c>
      <c r="D2485" s="5">
        <f>TITRES_STAT!E2488</f>
        <v>20578</v>
      </c>
      <c r="E2485" s="2">
        <f t="shared" si="152"/>
        <v>13792676</v>
      </c>
      <c r="F2485" s="5" t="str">
        <f t="shared" si="155"/>
        <v>BULLISH</v>
      </c>
      <c r="G2485" s="5" t="str">
        <f t="shared" si="154"/>
        <v>NEUTRAL</v>
      </c>
      <c r="H2485" s="5" t="str">
        <f t="shared" si="153"/>
        <v>CONFIRMED BULLISH</v>
      </c>
    </row>
    <row r="2486" spans="1:8" ht="13.5" x14ac:dyDescent="0.25">
      <c r="A2486" s="3">
        <f>TITRES_STAT!B2489</f>
        <v>45929</v>
      </c>
      <c r="B2486" s="5">
        <f>TITRES_STAT!C2489</f>
        <v>0.66</v>
      </c>
      <c r="C2486" s="5">
        <f>TITRES_STAT!D2489</f>
        <v>0.66</v>
      </c>
      <c r="D2486" s="5">
        <f>TITRES_STAT!E2489</f>
        <v>21705</v>
      </c>
      <c r="E2486" s="2">
        <f t="shared" si="152"/>
        <v>13814381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45930</v>
      </c>
      <c r="B2487" s="5">
        <f>TITRES_STAT!C2490</f>
        <v>0.66</v>
      </c>
      <c r="C2487" s="5">
        <f>TITRES_STAT!D2490</f>
        <v>0.66</v>
      </c>
      <c r="D2487" s="5">
        <f>TITRES_STAT!E2490</f>
        <v>5680</v>
      </c>
      <c r="E2487" s="2">
        <f t="shared" si="152"/>
        <v>13814381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0.66</v>
      </c>
      <c r="C2488" s="5">
        <f>TITRES_STAT!D2491</f>
        <v>0.66</v>
      </c>
      <c r="D2488" s="5">
        <f>TITRES_STAT!E2491</f>
        <v>50</v>
      </c>
      <c r="E2488" s="2">
        <f t="shared" si="152"/>
        <v>13814381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45932</v>
      </c>
      <c r="B2489" s="5">
        <f>TITRES_STAT!C2492</f>
        <v>0.64</v>
      </c>
      <c r="C2489" s="5">
        <f>TITRES_STAT!D2492</f>
        <v>0.64</v>
      </c>
      <c r="D2489" s="5">
        <f>TITRES_STAT!E2492</f>
        <v>2591</v>
      </c>
      <c r="E2489" s="2">
        <f t="shared" si="152"/>
        <v>13811790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0.62</v>
      </c>
      <c r="C2490" s="5">
        <f>TITRES_STAT!D2493</f>
        <v>0.62</v>
      </c>
      <c r="D2490" s="5">
        <f>TITRES_STAT!E2493</f>
        <v>73111</v>
      </c>
      <c r="E2490" s="2">
        <f t="shared" si="152"/>
        <v>13738679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0.62</v>
      </c>
      <c r="C2491" s="5">
        <f>TITRES_STAT!D2494</f>
        <v>0.62</v>
      </c>
      <c r="D2491" s="5">
        <f>TITRES_STAT!E2494</f>
        <v>10352</v>
      </c>
      <c r="E2491" s="2">
        <f t="shared" si="152"/>
        <v>13738679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0.62</v>
      </c>
      <c r="C2492" s="5">
        <f>TITRES_STAT!D2495</f>
        <v>0.62</v>
      </c>
      <c r="D2492" s="5">
        <f>TITRES_STAT!E2495</f>
        <v>4950</v>
      </c>
      <c r="E2492" s="2">
        <f t="shared" si="152"/>
        <v>13738679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0.62</v>
      </c>
      <c r="C2493" s="5">
        <f>TITRES_STAT!D2496</f>
        <v>0.62</v>
      </c>
      <c r="D2493" s="5">
        <f>TITRES_STAT!E2496</f>
        <v>15376</v>
      </c>
      <c r="E2493" s="2">
        <f t="shared" si="152"/>
        <v>13738679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0.62</v>
      </c>
      <c r="C2494" s="5">
        <f>TITRES_STAT!D2497</f>
        <v>0.62</v>
      </c>
      <c r="D2494" s="5">
        <f>TITRES_STAT!E2497</f>
        <v>1060</v>
      </c>
      <c r="E2494" s="2">
        <f t="shared" si="152"/>
        <v>13738679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0.61</v>
      </c>
      <c r="C2495" s="5">
        <f>TITRES_STAT!D2498</f>
        <v>0.61</v>
      </c>
      <c r="D2495" s="5">
        <f>TITRES_STAT!E2498</f>
        <v>17684</v>
      </c>
      <c r="E2495" s="2">
        <f t="shared" si="152"/>
        <v>13720995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CONFIRMED BEARISH</v>
      </c>
    </row>
    <row r="2496" spans="1:8" ht="13.5" x14ac:dyDescent="0.25">
      <c r="A2496" s="3">
        <f>TITRES_STAT!B2499</f>
        <v>45943</v>
      </c>
      <c r="B2496" s="5">
        <f>TITRES_STAT!C2499</f>
        <v>0.61</v>
      </c>
      <c r="C2496" s="5">
        <f>TITRES_STAT!D2499</f>
        <v>0.61</v>
      </c>
      <c r="D2496" s="5">
        <f>TITRES_STAT!E2499</f>
        <v>38500</v>
      </c>
      <c r="E2496" s="2">
        <f t="shared" si="152"/>
        <v>13720995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0.61</v>
      </c>
      <c r="C2497" s="5">
        <f>TITRES_STAT!D2500</f>
        <v>0.61</v>
      </c>
      <c r="D2497" s="5">
        <f>TITRES_STAT!E2500</f>
        <v>11686</v>
      </c>
      <c r="E2497" s="2">
        <f t="shared" si="152"/>
        <v>13720995</v>
      </c>
      <c r="F2497" s="5" t="str">
        <f t="shared" si="155"/>
        <v>BEARISH</v>
      </c>
      <c r="G2497" s="5" t="str">
        <f t="shared" si="154"/>
        <v>NEUTRAL</v>
      </c>
      <c r="H2497" s="5" t="str">
        <f t="shared" si="153"/>
        <v>CONFIRMED BEARISH</v>
      </c>
    </row>
    <row r="2498" spans="1:8" ht="13.5" x14ac:dyDescent="0.25">
      <c r="A2498" s="3">
        <f>TITRES_STAT!B2501</f>
        <v>45946</v>
      </c>
      <c r="B2498" s="5">
        <f>TITRES_STAT!C2501</f>
        <v>0.61</v>
      </c>
      <c r="C2498" s="5">
        <f>TITRES_STAT!D2501</f>
        <v>0.61</v>
      </c>
      <c r="D2498" s="5">
        <f>TITRES_STAT!E2501</f>
        <v>18555</v>
      </c>
      <c r="E2498" s="2">
        <f t="shared" si="152"/>
        <v>13720995</v>
      </c>
      <c r="F2498" s="5" t="str">
        <f t="shared" si="155"/>
        <v>BEARISH</v>
      </c>
      <c r="G2498" s="5" t="str">
        <f t="shared" si="154"/>
        <v>NEUTRAL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0.61</v>
      </c>
      <c r="C2499" s="5">
        <f>TITRES_STAT!D2502</f>
        <v>0.61</v>
      </c>
      <c r="D2499" s="5">
        <f>TITRES_STAT!E2502</f>
        <v>16000</v>
      </c>
      <c r="E2499" s="2">
        <f t="shared" si="152"/>
        <v>13720995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0.61</v>
      </c>
      <c r="C2500" s="5">
        <f>TITRES_STAT!D2503</f>
        <v>0.61</v>
      </c>
      <c r="D2500" s="5">
        <f>TITRES_STAT!E2503</f>
        <v>40748</v>
      </c>
      <c r="E2500" s="2">
        <f t="shared" ref="E2500:E2508" si="156">IF(B2500&gt;B2499, E2499+D2500, IF(B2500&lt;B2499, E2499-D2500, E2499))</f>
        <v>13720995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45951</v>
      </c>
      <c r="B2501" s="5">
        <f>TITRES_STAT!C2504</f>
        <v>0.63</v>
      </c>
      <c r="C2501" s="5">
        <f>TITRES_STAT!D2504</f>
        <v>0.63</v>
      </c>
      <c r="D2501" s="5">
        <f>TITRES_STAT!E2504</f>
        <v>46</v>
      </c>
      <c r="E2501" s="2">
        <f t="shared" si="156"/>
        <v>13721041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45952</v>
      </c>
      <c r="B2502" s="5">
        <f>TITRES_STAT!C2505</f>
        <v>0.63</v>
      </c>
      <c r="C2502" s="5">
        <f>TITRES_STAT!D2505</f>
        <v>0.63</v>
      </c>
      <c r="D2502" s="5">
        <f>TITRES_STAT!E2505</f>
        <v>49626</v>
      </c>
      <c r="E2502" s="2">
        <f t="shared" si="156"/>
        <v>13721041</v>
      </c>
      <c r="F2502" s="5" t="str">
        <f t="shared" si="155"/>
        <v>BULLISH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45953</v>
      </c>
      <c r="B2503" s="5">
        <f>TITRES_STAT!C2506</f>
        <v>0.65</v>
      </c>
      <c r="C2503" s="5">
        <f>TITRES_STAT!D2506</f>
        <v>0.65</v>
      </c>
      <c r="D2503" s="5">
        <f>TITRES_STAT!E2506</f>
        <v>130</v>
      </c>
      <c r="E2503" s="2">
        <f t="shared" si="156"/>
        <v>13721171</v>
      </c>
      <c r="F2503" s="5" t="str">
        <f t="shared" si="155"/>
        <v>BULLISH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BULLISH</v>
      </c>
    </row>
    <row r="2504" spans="1:8" ht="13.5" x14ac:dyDescent="0.25">
      <c r="A2504" s="3">
        <f>TITRES_STAT!B2507</f>
        <v>45954</v>
      </c>
      <c r="B2504" s="5">
        <f>TITRES_STAT!C2507</f>
        <v>0.65</v>
      </c>
      <c r="C2504" s="5">
        <f>TITRES_STAT!D2507</f>
        <v>0.65</v>
      </c>
      <c r="D2504" s="5">
        <f>TITRES_STAT!E2507</f>
        <v>0</v>
      </c>
      <c r="E2504" s="2">
        <f t="shared" si="156"/>
        <v>13721171</v>
      </c>
      <c r="F2504" s="5" t="str">
        <f t="shared" ref="F2504:F2508" si="159">IF(E2504&gt;E2499,"BULLISH",IF(E2504&lt;E2499,"BEARISH","NEUTRAL"))</f>
        <v>BULLISH</v>
      </c>
      <c r="G2504" s="5" t="str">
        <f t="shared" si="158"/>
        <v>NEUTRAL</v>
      </c>
      <c r="H2504" s="5" t="str">
        <f t="shared" si="157"/>
        <v>CONFIRMED BULLISH</v>
      </c>
    </row>
    <row r="2505" spans="1:8" ht="13.5" x14ac:dyDescent="0.25">
      <c r="A2505" s="3">
        <f>TITRES_STAT!B2508</f>
        <v>45957</v>
      </c>
      <c r="B2505" s="5">
        <f>TITRES_STAT!C2508</f>
        <v>0.64</v>
      </c>
      <c r="C2505" s="5">
        <f>TITRES_STAT!D2508</f>
        <v>0.64</v>
      </c>
      <c r="D2505" s="5">
        <f>TITRES_STAT!E2508</f>
        <v>4563</v>
      </c>
      <c r="E2505" s="2">
        <f t="shared" si="156"/>
        <v>13716608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BEARISH DIVERGENCE</v>
      </c>
    </row>
    <row r="2506" spans="1:8" ht="13.5" x14ac:dyDescent="0.25">
      <c r="A2506" s="3">
        <f>TITRES_STAT!B2509</f>
        <v>45958</v>
      </c>
      <c r="B2506" s="5">
        <f>TITRES_STAT!C2509</f>
        <v>0.64</v>
      </c>
      <c r="C2506" s="5">
        <f>TITRES_STAT!D2509</f>
        <v>0.64</v>
      </c>
      <c r="D2506" s="5">
        <f>TITRES_STAT!E2509</f>
        <v>2934</v>
      </c>
      <c r="E2506" s="2">
        <f t="shared" si="156"/>
        <v>13716608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BEARISH DIVERGENCE</v>
      </c>
    </row>
    <row r="2507" spans="1:8" ht="13.5" x14ac:dyDescent="0.25">
      <c r="A2507" s="3">
        <f>TITRES_STAT!B2510</f>
        <v>45959</v>
      </c>
      <c r="B2507" s="5">
        <f>TITRES_STAT!C2510</f>
        <v>0.62</v>
      </c>
      <c r="C2507" s="5">
        <f>TITRES_STAT!D2510</f>
        <v>0.62</v>
      </c>
      <c r="D2507" s="5">
        <f>TITRES_STAT!E2510</f>
        <v>9494</v>
      </c>
      <c r="E2507" s="2">
        <f t="shared" si="156"/>
        <v>13707114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0.6</v>
      </c>
      <c r="C2508" s="5">
        <f>TITRES_STAT!D2511</f>
        <v>0.6</v>
      </c>
      <c r="D2508" s="5">
        <f>TITRES_STAT!E2511</f>
        <v>16723</v>
      </c>
      <c r="E2508" s="2">
        <f t="shared" si="156"/>
        <v>13690391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0.61140000000000005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0.63049999999999995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0.66869999999999996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0.64959999999999996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0.64005000000000001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0.62090000000000001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0.63622000000000001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0.59230000000000005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0.63239999999999996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BULLISH DIVERGENCE</v>
      </c>
    </row>
    <row r="8" spans="1:12" ht="13.5" x14ac:dyDescent="0.25">
      <c r="A8" s="3">
        <f>RSI!A8</f>
        <v>42318</v>
      </c>
      <c r="B8" s="2">
        <f>RSI!B8</f>
        <v>0.56359999999999999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0.61902000000000001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BULLISH DIVERGENCE</v>
      </c>
    </row>
    <row r="9" spans="1:12" ht="13.5" x14ac:dyDescent="0.25">
      <c r="A9" s="3">
        <f>RSI!A9</f>
        <v>42319</v>
      </c>
      <c r="B9" s="2">
        <f>RSI!B9</f>
        <v>0.55410000000000004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0.59610000000000007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0.5827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0.58272000000000002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0.6018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0.57889999999999997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0.59230000000000005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0.57889999999999997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NEUTRAL</v>
      </c>
    </row>
    <row r="13" spans="1:12" ht="13.5" x14ac:dyDescent="0.25">
      <c r="A13" s="3">
        <f>RSI!A13</f>
        <v>42325</v>
      </c>
      <c r="B13" s="2">
        <f>RSI!B13</f>
        <v>0.61140000000000005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0.58845999999999998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BEARISH DIVERGENCE</v>
      </c>
    </row>
    <row r="14" spans="1:12" ht="13.5" x14ac:dyDescent="0.25">
      <c r="A14" s="3">
        <f>RSI!A14</f>
        <v>42326</v>
      </c>
      <c r="B14" s="2">
        <f>RSI!B14</f>
        <v>0.6401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0.60565999999999998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0.62090000000000001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0.61330000000000007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0.62090000000000001</v>
      </c>
      <c r="C16" s="2">
        <f>RSI!I16</f>
        <v>51.604187774400536</v>
      </c>
      <c r="D16" s="2">
        <f>MACD!E16</f>
        <v>0</v>
      </c>
      <c r="E16" s="2">
        <f>MACD!F16</f>
        <v>0</v>
      </c>
      <c r="F16" s="2">
        <f>'Moving Avg'!D16</f>
        <v>0.61711999999999989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0.61140000000000005</v>
      </c>
      <c r="C17" s="2">
        <f>RSI!I17</f>
        <v>49.880722195716039</v>
      </c>
      <c r="D17" s="2">
        <f>MACD!E17</f>
        <v>0</v>
      </c>
      <c r="E17" s="2">
        <f>MACD!F17</f>
        <v>0</v>
      </c>
      <c r="F17" s="2">
        <f>'Moving Avg'!D17</f>
        <v>0.62094000000000005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0.61140000000000005</v>
      </c>
      <c r="C18" s="2">
        <f>RSI!I18</f>
        <v>49.880722195716046</v>
      </c>
      <c r="D18" s="2">
        <f>MACD!E18</f>
        <v>0</v>
      </c>
      <c r="E18" s="2">
        <f>MACD!F18</f>
        <v>0</v>
      </c>
      <c r="F18" s="2">
        <f>'Moving Avg'!D18</f>
        <v>0.62094000000000005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NEUTRAL</v>
      </c>
    </row>
    <row r="19" spans="1:12" ht="13.5" x14ac:dyDescent="0.25">
      <c r="A19" s="3">
        <f>RSI!A19</f>
        <v>42333</v>
      </c>
      <c r="B19" s="2">
        <f>RSI!B19</f>
        <v>0.6018</v>
      </c>
      <c r="C19" s="2">
        <f>RSI!I19</f>
        <v>48.001869161283928</v>
      </c>
      <c r="D19" s="2">
        <f>MACD!E19</f>
        <v>0</v>
      </c>
      <c r="E19" s="2">
        <f>MACD!F19</f>
        <v>0</v>
      </c>
      <c r="F19" s="2">
        <f>'Moving Avg'!D19</f>
        <v>0.61328000000000005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0.6018</v>
      </c>
      <c r="C20" s="2">
        <f>RSI!I20</f>
        <v>48.001869161283928</v>
      </c>
      <c r="D20" s="2">
        <f>MACD!E20</f>
        <v>0</v>
      </c>
      <c r="E20" s="2">
        <f>MACD!F20</f>
        <v>0</v>
      </c>
      <c r="F20" s="2">
        <f>'Moving Avg'!D20</f>
        <v>0.60946</v>
      </c>
      <c r="G20" s="2">
        <f>'Moving Avg'!F20</f>
        <v>0.60987368421052646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0.61140000000000005</v>
      </c>
      <c r="C21" s="2">
        <f>RSI!I21</f>
        <v>50.178314961274012</v>
      </c>
      <c r="D21" s="2">
        <f>MACD!E21</f>
        <v>0</v>
      </c>
      <c r="E21" s="2">
        <f>MACD!F21</f>
        <v>0</v>
      </c>
      <c r="F21" s="2">
        <f>'Moving Avg'!D21</f>
        <v>0.6075600000000001</v>
      </c>
      <c r="G21" s="2">
        <f>'Moving Avg'!F21</f>
        <v>0.6099500000000001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CONFIRMED BEARISH</v>
      </c>
    </row>
    <row r="22" spans="1:12" ht="13.5" x14ac:dyDescent="0.25">
      <c r="A22" s="3">
        <f>RSI!A22</f>
        <v>42338</v>
      </c>
      <c r="B22" s="2">
        <f>RSI!B22</f>
        <v>0.6018</v>
      </c>
      <c r="C22" s="2">
        <f>RSI!I22</f>
        <v>48.014037033198186</v>
      </c>
      <c r="D22" s="2">
        <f>MACD!E22</f>
        <v>0</v>
      </c>
      <c r="E22" s="2">
        <f>MACD!F22</f>
        <v>0</v>
      </c>
      <c r="F22" s="2">
        <f>'Moving Avg'!D22</f>
        <v>0.60563999999999996</v>
      </c>
      <c r="G22" s="2">
        <f>'Moving Avg'!F22</f>
        <v>0.60947000000000007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WEAK</v>
      </c>
      <c r="L22" s="5" t="str">
        <f>OBV!H22</f>
        <v>BULLISH DIVERGENCE</v>
      </c>
    </row>
    <row r="23" spans="1:12" ht="13.5" x14ac:dyDescent="0.25">
      <c r="A23" s="3">
        <f>RSI!A23</f>
        <v>42339</v>
      </c>
      <c r="B23" s="2">
        <f>RSI!B23</f>
        <v>0.6018</v>
      </c>
      <c r="C23" s="2">
        <f>RSI!I23</f>
        <v>48.014037033198186</v>
      </c>
      <c r="D23" s="2">
        <f>MACD!E23</f>
        <v>0</v>
      </c>
      <c r="E23" s="2">
        <f>MACD!F23</f>
        <v>0</v>
      </c>
      <c r="F23" s="2">
        <f>'Moving Avg'!D23</f>
        <v>0.60371999999999992</v>
      </c>
      <c r="G23" s="2">
        <f>'Moving Avg'!F23</f>
        <v>0.6080350000000001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BULLISH DIVERGENCE</v>
      </c>
    </row>
    <row r="24" spans="1:12" ht="13.5" x14ac:dyDescent="0.25">
      <c r="A24" s="3">
        <f>RSI!A24</f>
        <v>42340</v>
      </c>
      <c r="B24" s="2">
        <f>RSI!B24</f>
        <v>0.59230000000000005</v>
      </c>
      <c r="C24" s="2">
        <f>RSI!I24</f>
        <v>45.749372702761214</v>
      </c>
      <c r="D24" s="2">
        <f>MACD!E24</f>
        <v>0</v>
      </c>
      <c r="E24" s="2">
        <f>MACD!F24</f>
        <v>0</v>
      </c>
      <c r="F24" s="2">
        <f>'Moving Avg'!D24</f>
        <v>0.60182000000000002</v>
      </c>
      <c r="G24" s="2">
        <f>'Moving Avg'!F24</f>
        <v>0.60421500000000017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NEUTRAL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0.59230000000000005</v>
      </c>
      <c r="C25" s="2">
        <f>RSI!I25</f>
        <v>45.749372702761221</v>
      </c>
      <c r="D25" s="2">
        <f>MACD!E25</f>
        <v>0</v>
      </c>
      <c r="E25" s="2">
        <f>MACD!F25</f>
        <v>0</v>
      </c>
      <c r="F25" s="2">
        <f>'Moving Avg'!D25</f>
        <v>0.59992000000000001</v>
      </c>
      <c r="G25" s="2">
        <f>'Moving Avg'!F25</f>
        <v>0.60135000000000005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NEUTRAL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0.62090000000000001</v>
      </c>
      <c r="C26" s="2">
        <f>RSI!I26</f>
        <v>53.42024285260451</v>
      </c>
      <c r="D26" s="2">
        <f>MACD!E26</f>
        <v>0</v>
      </c>
      <c r="E26" s="2">
        <f>MACD!F26</f>
        <v>0</v>
      </c>
      <c r="F26" s="2">
        <f>'Moving Avg'!D26</f>
        <v>0.60182000000000002</v>
      </c>
      <c r="G26" s="2">
        <f>'Moving Avg'!F26</f>
        <v>0.60135000000000005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0.63049999999999995</v>
      </c>
      <c r="C27" s="2">
        <f>RSI!I27</f>
        <v>55.68529206128234</v>
      </c>
      <c r="D27" s="2">
        <f>MACD!E27</f>
        <v>1.0557326043637572E-3</v>
      </c>
      <c r="E27" s="2">
        <f>MACD!F27</f>
        <v>0</v>
      </c>
      <c r="F27" s="2">
        <f>'Moving Avg'!D27</f>
        <v>0.6075600000000001</v>
      </c>
      <c r="G27" s="2">
        <f>'Moving Avg'!F27</f>
        <v>0.60326000000000002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0.6401</v>
      </c>
      <c r="C28" s="2">
        <f>RSI!I28</f>
        <v>57.890478975132048</v>
      </c>
      <c r="D28" s="2">
        <f>MACD!E28</f>
        <v>-1.0552742525863357E-3</v>
      </c>
      <c r="E28" s="2">
        <f>MACD!F28</f>
        <v>0</v>
      </c>
      <c r="F28" s="2">
        <f>'Moving Avg'!D28</f>
        <v>0.61521999999999999</v>
      </c>
      <c r="G28" s="2">
        <f>'Moving Avg'!F28</f>
        <v>0.60708499999999999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0.6401</v>
      </c>
      <c r="C29" s="2">
        <f>RSI!I29</f>
        <v>57.890478975132048</v>
      </c>
      <c r="D29" s="2">
        <f>MACD!E29</f>
        <v>-4.5011596903383744E-3</v>
      </c>
      <c r="E29" s="2">
        <f>MACD!F29</f>
        <v>0</v>
      </c>
      <c r="F29" s="2">
        <f>'Moving Avg'!D29</f>
        <v>0.62478</v>
      </c>
      <c r="G29" s="2">
        <f>'Moving Avg'!F29</f>
        <v>0.61138499999999996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0.63049999999999995</v>
      </c>
      <c r="C30" s="2">
        <f>RSI!I30</f>
        <v>54.731792273761585</v>
      </c>
      <c r="D30" s="2">
        <f>MACD!E30</f>
        <v>-6.8749883416785451E-3</v>
      </c>
      <c r="E30" s="2">
        <f>MACD!F30</f>
        <v>0</v>
      </c>
      <c r="F30" s="2">
        <f>'Moving Avg'!D30</f>
        <v>0.63241999999999998</v>
      </c>
      <c r="G30" s="2">
        <f>'Moving Avg'!F30</f>
        <v>0.61377499999999996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</row>
    <row r="31" spans="1:12" ht="13.5" x14ac:dyDescent="0.25">
      <c r="A31" s="3">
        <f>RSI!A31</f>
        <v>42349</v>
      </c>
      <c r="B31" s="2">
        <f>RSI!B31</f>
        <v>0.6401</v>
      </c>
      <c r="C31" s="2">
        <f>RSI!I31</f>
        <v>57.244139946680157</v>
      </c>
      <c r="D31" s="2">
        <f>MACD!E31</f>
        <v>-8.2177317198890432E-3</v>
      </c>
      <c r="E31" s="2">
        <f>MACD!F31</f>
        <v>0</v>
      </c>
      <c r="F31" s="2">
        <f>'Moving Avg'!D31</f>
        <v>0.63625999999999994</v>
      </c>
      <c r="G31" s="2">
        <f>'Moving Avg'!F31</f>
        <v>0.61569000000000007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</row>
    <row r="32" spans="1:12" ht="13.5" x14ac:dyDescent="0.25">
      <c r="A32" s="3">
        <f>RSI!A32</f>
        <v>42352</v>
      </c>
      <c r="B32" s="2">
        <f>RSI!B32</f>
        <v>0.63049999999999995</v>
      </c>
      <c r="C32" s="2">
        <f>RSI!I32</f>
        <v>54.015711091065462</v>
      </c>
      <c r="D32" s="2">
        <f>MACD!E32</f>
        <v>-1.0268966768687604E-2</v>
      </c>
      <c r="E32" s="2">
        <f>MACD!F32</f>
        <v>0</v>
      </c>
      <c r="F32" s="2">
        <f>'Moving Avg'!D32</f>
        <v>0.63625999999999994</v>
      </c>
      <c r="G32" s="2">
        <f>'Moving Avg'!F32</f>
        <v>0.61760000000000004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NEUTRAL</v>
      </c>
    </row>
    <row r="33" spans="1:12" ht="13.5" x14ac:dyDescent="0.25">
      <c r="A33" s="3">
        <f>RSI!A33</f>
        <v>42353</v>
      </c>
      <c r="B33" s="2">
        <f>RSI!B33</f>
        <v>0.62090000000000001</v>
      </c>
      <c r="C33" s="2">
        <f>RSI!I33</f>
        <v>50.92286909597145</v>
      </c>
      <c r="D33" s="2">
        <f>MACD!E33</f>
        <v>-1.1374988909271244E-2</v>
      </c>
      <c r="E33" s="2">
        <f>MACD!F33</f>
        <v>0</v>
      </c>
      <c r="F33" s="2">
        <f>'Moving Avg'!D33</f>
        <v>0.63241999999999998</v>
      </c>
      <c r="G33" s="2">
        <f>'Moving Avg'!F33</f>
        <v>0.61807499999999993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BULLISH DIVERGENCE</v>
      </c>
    </row>
    <row r="34" spans="1:12" ht="13.5" x14ac:dyDescent="0.25">
      <c r="A34" s="3">
        <f>RSI!A34</f>
        <v>42354</v>
      </c>
      <c r="B34" s="2">
        <f>RSI!B34</f>
        <v>0.61140000000000005</v>
      </c>
      <c r="C34" s="2">
        <f>RSI!I34</f>
        <v>47.994243574088259</v>
      </c>
      <c r="D34" s="2">
        <f>MACD!E34</f>
        <v>-1.3087399544665645E-2</v>
      </c>
      <c r="E34" s="2">
        <f>MACD!F34</f>
        <v>0</v>
      </c>
      <c r="F34" s="2">
        <f>'Moving Avg'!D34</f>
        <v>0.62668000000000013</v>
      </c>
      <c r="G34" s="2">
        <f>'Moving Avg'!F34</f>
        <v>0.61663999999999997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NEUTRAL</v>
      </c>
      <c r="L34" s="5" t="str">
        <f>OBV!H34</f>
        <v>BULLISH DIVERGENCE</v>
      </c>
    </row>
    <row r="35" spans="1:12" ht="13.5" x14ac:dyDescent="0.25">
      <c r="A35" s="3">
        <f>RSI!A35</f>
        <v>42355</v>
      </c>
      <c r="B35" s="2">
        <f>RSI!B35</f>
        <v>0.62090000000000001</v>
      </c>
      <c r="C35" s="2">
        <f>RSI!I35</f>
        <v>51.027360637367195</v>
      </c>
      <c r="D35" s="2">
        <f>MACD!E35</f>
        <v>-1.5201255175875894E-2</v>
      </c>
      <c r="E35" s="2">
        <f>MACD!F35</f>
        <v>-7.7251146442921031E-3</v>
      </c>
      <c r="F35" s="2">
        <f>'Moving Avg'!D35</f>
        <v>0.62475999999999998</v>
      </c>
      <c r="G35" s="2">
        <f>'Moving Avg'!F35</f>
        <v>0.61664000000000008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BULLISH DIVERGENCE</v>
      </c>
    </row>
    <row r="36" spans="1:12" ht="13.5" x14ac:dyDescent="0.25">
      <c r="A36" s="3">
        <f>RSI!A36</f>
        <v>42356</v>
      </c>
      <c r="B36" s="2">
        <f>RSI!B36</f>
        <v>0.62090000000000001</v>
      </c>
      <c r="C36" s="2">
        <f>RSI!I36</f>
        <v>51.027360637367195</v>
      </c>
      <c r="D36" s="2">
        <f>MACD!E36</f>
        <v>-1.2610102121401012E-2</v>
      </c>
      <c r="E36" s="2">
        <f>MACD!F36</f>
        <v>-8.702112139713886E-3</v>
      </c>
      <c r="F36" s="2">
        <f>'Moving Avg'!D36</f>
        <v>0.62091999999999992</v>
      </c>
      <c r="G36" s="2">
        <f>'Moving Avg'!F36</f>
        <v>0.61664000000000008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0.61140000000000005</v>
      </c>
      <c r="C37" s="2">
        <f>RSI!I37</f>
        <v>47.794513521880177</v>
      </c>
      <c r="D37" s="2">
        <f>MACD!E37</f>
        <v>-8.2556648038335512E-3</v>
      </c>
      <c r="E37" s="2">
        <f>MACD!F37</f>
        <v>-8.6128226725378197E-3</v>
      </c>
      <c r="F37" s="2">
        <f>'Moving Avg'!D37</f>
        <v>0.61709999999999998</v>
      </c>
      <c r="G37" s="2">
        <f>'Moving Avg'!F37</f>
        <v>0.61664000000000008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0.61140000000000005</v>
      </c>
      <c r="C38" s="2">
        <f>RSI!I38</f>
        <v>47.794513521880177</v>
      </c>
      <c r="D38" s="2">
        <f>MACD!E38</f>
        <v>-3.0554000700830919E-3</v>
      </c>
      <c r="E38" s="2">
        <f>MACD!F38</f>
        <v>-7.5013381520468748E-3</v>
      </c>
      <c r="F38" s="2">
        <f>'Moving Avg'!D38</f>
        <v>0.61519999999999997</v>
      </c>
      <c r="G38" s="2">
        <f>'Moving Avg'!F38</f>
        <v>0.61664000000000008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0.61140000000000005</v>
      </c>
      <c r="C39" s="2">
        <f>RSI!I39</f>
        <v>47.79451352188017</v>
      </c>
      <c r="D39" s="2">
        <f>MACD!E39</f>
        <v>1.380766317557014E-3</v>
      </c>
      <c r="E39" s="2">
        <f>MACD!F39</f>
        <v>-5.7249172581260973E-3</v>
      </c>
      <c r="F39" s="2">
        <f>'Moving Avg'!D39</f>
        <v>0.61520000000000008</v>
      </c>
      <c r="G39" s="2">
        <f>'Moving Avg'!F39</f>
        <v>0.61712000000000011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NEUTRAL</v>
      </c>
    </row>
    <row r="40" spans="1:12" ht="13.5" x14ac:dyDescent="0.25">
      <c r="A40" s="3">
        <f>RSI!A40</f>
        <v>42363</v>
      </c>
      <c r="B40" s="2">
        <f>RSI!B40</f>
        <v>0.62090000000000001</v>
      </c>
      <c r="C40" s="2">
        <f>RSI!I40</f>
        <v>51.622574642080679</v>
      </c>
      <c r="D40" s="2">
        <f>MACD!E40</f>
        <v>2.987098771490948E-3</v>
      </c>
      <c r="E40" s="2">
        <f>MACD!F40</f>
        <v>-3.9825140522026879E-3</v>
      </c>
      <c r="F40" s="2">
        <f>'Moving Avg'!D40</f>
        <v>0.61520000000000008</v>
      </c>
      <c r="G40" s="2">
        <f>'Moving Avg'!F40</f>
        <v>0.61807500000000004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NEUTRAL</v>
      </c>
      <c r="L40" s="5" t="str">
        <f>OBV!H40</f>
        <v>NEUTRAL</v>
      </c>
    </row>
    <row r="41" spans="1:12" ht="13.5" x14ac:dyDescent="0.25">
      <c r="A41" s="3">
        <f>RSI!A41</f>
        <v>42366</v>
      </c>
      <c r="B41" s="2">
        <f>RSI!B41</f>
        <v>0.61140000000000005</v>
      </c>
      <c r="C41" s="2">
        <f>RSI!I41</f>
        <v>47.844428354559199</v>
      </c>
      <c r="D41" s="2">
        <f>MACD!E41</f>
        <v>6.5016088277469741E-3</v>
      </c>
      <c r="E41" s="2">
        <f>MACD!F41</f>
        <v>-1.8856894762127557E-3</v>
      </c>
      <c r="F41" s="2">
        <f>'Moving Avg'!D41</f>
        <v>0.61329999999999996</v>
      </c>
      <c r="G41" s="2">
        <f>'Moving Avg'!F41</f>
        <v>0.61807500000000004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0.6018</v>
      </c>
      <c r="C42" s="2">
        <f>RSI!I42</f>
        <v>44.314865989016425</v>
      </c>
      <c r="D42" s="2">
        <f>MACD!E42</f>
        <v>8.7423035005658178E-3</v>
      </c>
      <c r="E42" s="2">
        <f>MACD!F42</f>
        <v>2.3990911914295913E-4</v>
      </c>
      <c r="F42" s="2">
        <f>'Moving Avg'!D42</f>
        <v>0.61138000000000003</v>
      </c>
      <c r="G42" s="2">
        <f>'Moving Avg'!F42</f>
        <v>0.61807500000000004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BULLISH DIVERGENCE</v>
      </c>
    </row>
    <row r="43" spans="1:12" ht="13.5" x14ac:dyDescent="0.25">
      <c r="A43" s="3">
        <f>RSI!A43</f>
        <v>42368</v>
      </c>
      <c r="B43" s="2">
        <f>RSI!B43</f>
        <v>0.61140000000000005</v>
      </c>
      <c r="C43" s="2">
        <f>RSI!I43</f>
        <v>48.413247314041747</v>
      </c>
      <c r="D43" s="2">
        <f>MACD!E43</f>
        <v>8.5372374635941384E-3</v>
      </c>
      <c r="E43" s="2">
        <f>MACD!F43</f>
        <v>1.899374788033195E-3</v>
      </c>
      <c r="F43" s="2">
        <f>'Moving Avg'!D43</f>
        <v>0.61138000000000003</v>
      </c>
      <c r="G43" s="2">
        <f>'Moving Avg'!F43</f>
        <v>0.61855499999999997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NEUTRAL</v>
      </c>
    </row>
    <row r="44" spans="1:12" ht="13.5" x14ac:dyDescent="0.25">
      <c r="A44" s="3">
        <f>RSI!A44</f>
        <v>42369</v>
      </c>
      <c r="B44" s="2">
        <f>RSI!B44</f>
        <v>0.61140000000000005</v>
      </c>
      <c r="C44" s="2">
        <f>RSI!I44</f>
        <v>48.413247314041755</v>
      </c>
      <c r="D44" s="2">
        <f>MACD!E44</f>
        <v>6.9260063809115646E-3</v>
      </c>
      <c r="E44" s="2">
        <f>MACD!F44</f>
        <v>2.9047011066088693E-3</v>
      </c>
      <c r="F44" s="2">
        <f>'Moving Avg'!D44</f>
        <v>0.61138000000000003</v>
      </c>
      <c r="G44" s="2">
        <f>'Moving Avg'!F44</f>
        <v>0.61950999999999989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</row>
    <row r="45" spans="1:12" ht="13.5" x14ac:dyDescent="0.25">
      <c r="A45" s="3">
        <f>RSI!A45</f>
        <v>42373</v>
      </c>
      <c r="B45" s="2">
        <f>RSI!B45</f>
        <v>0.61140000000000005</v>
      </c>
      <c r="C45" s="2">
        <f>RSI!I45</f>
        <v>48.413247314041762</v>
      </c>
      <c r="D45" s="2">
        <f>MACD!E45</f>
        <v>7.0462554599389771E-3</v>
      </c>
      <c r="E45" s="2">
        <f>MACD!F45</f>
        <v>3.7330119772748908E-3</v>
      </c>
      <c r="F45" s="2">
        <f>'Moving Avg'!D45</f>
        <v>0.60948000000000013</v>
      </c>
      <c r="G45" s="2">
        <f>'Moving Avg'!F45</f>
        <v>0.62046499999999993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NEUTRAL</v>
      </c>
      <c r="L45" s="5" t="str">
        <f>OBV!H45</f>
        <v>CONFIRMED BEARISH</v>
      </c>
    </row>
    <row r="46" spans="1:12" ht="13.5" x14ac:dyDescent="0.25">
      <c r="A46" s="3">
        <f>RSI!A46</f>
        <v>42374</v>
      </c>
      <c r="B46" s="2">
        <f>RSI!B46</f>
        <v>0.63049999999999995</v>
      </c>
      <c r="C46" s="2">
        <f>RSI!I46</f>
        <v>56.389211854487634</v>
      </c>
      <c r="D46" s="2">
        <f>MACD!E46</f>
        <v>5.7536157872688509E-3</v>
      </c>
      <c r="E46" s="2">
        <f>MACD!F46</f>
        <v>4.137132739273683E-3</v>
      </c>
      <c r="F46" s="2">
        <f>'Moving Avg'!D46</f>
        <v>0.61330000000000007</v>
      </c>
      <c r="G46" s="2">
        <f>'Moving Avg'!F46</f>
        <v>0.62094499999999997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0.63049999999999995</v>
      </c>
      <c r="C47" s="2">
        <f>RSI!I47</f>
        <v>56.389211854487634</v>
      </c>
      <c r="D47" s="2">
        <f>MACD!E47</f>
        <v>3.1043554649515803E-3</v>
      </c>
      <c r="E47" s="2">
        <f>MACD!F47</f>
        <v>3.9305772844092628E-3</v>
      </c>
      <c r="F47" s="2">
        <f>'Moving Avg'!D47</f>
        <v>0.61904000000000003</v>
      </c>
      <c r="G47" s="2">
        <f>'Moving Avg'!F47</f>
        <v>0.62094499999999986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0.6401</v>
      </c>
      <c r="C48" s="2">
        <f>RSI!I48</f>
        <v>59.994743531736972</v>
      </c>
      <c r="D48" s="2">
        <f>MACD!E48</f>
        <v>6.4571959261905398E-5</v>
      </c>
      <c r="E48" s="2">
        <f>MACD!F48</f>
        <v>3.1573762193797916E-3</v>
      </c>
      <c r="F48" s="2">
        <f>'Moving Avg'!D48</f>
        <v>0.62478</v>
      </c>
      <c r="G48" s="2">
        <f>'Moving Avg'!F48</f>
        <v>0.62094499999999997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0.6401</v>
      </c>
      <c r="C49" s="2">
        <f>RSI!I49</f>
        <v>59.994743531736972</v>
      </c>
      <c r="D49" s="2">
        <f>MACD!E49</f>
        <v>-2.6448261943040619E-3</v>
      </c>
      <c r="E49" s="2">
        <f>MACD!F49</f>
        <v>1.9969357366430209E-3</v>
      </c>
      <c r="F49" s="2">
        <f>'Moving Avg'!D49</f>
        <v>0.63051999999999997</v>
      </c>
      <c r="G49" s="2">
        <f>'Moving Avg'!F49</f>
        <v>0.62094499999999997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0.62090000000000001</v>
      </c>
      <c r="C50" s="2">
        <f>RSI!I50</f>
        <v>50.340984631241987</v>
      </c>
      <c r="D50" s="2">
        <f>MACD!E50</f>
        <v>-2.1807384092711324E-3</v>
      </c>
      <c r="E50" s="2">
        <f>MACD!F50</f>
        <v>1.1614009074601903E-3</v>
      </c>
      <c r="F50" s="2">
        <f>'Moving Avg'!D50</f>
        <v>0.63241999999999998</v>
      </c>
      <c r="G50" s="2">
        <f>'Moving Avg'!F50</f>
        <v>0.62046499999999993</v>
      </c>
      <c r="H50" s="2">
        <f>'Moving Avg'!G50</f>
        <v>0.61548163265306133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0.6401</v>
      </c>
      <c r="C51" s="2">
        <f>RSI!I51</f>
        <v>57.675332223061368</v>
      </c>
      <c r="D51" s="2">
        <f>MACD!E51</f>
        <v>-4.6760458322877563E-3</v>
      </c>
      <c r="E51" s="2">
        <f>MACD!F51</f>
        <v>-6.088440489399093E-6</v>
      </c>
      <c r="F51" s="2">
        <f>'Moving Avg'!D51</f>
        <v>0.63434000000000001</v>
      </c>
      <c r="G51" s="2">
        <f>'Moving Avg'!F51</f>
        <v>0.62046500000000004</v>
      </c>
      <c r="H51" s="2">
        <f>'Moving Avg'!G51</f>
        <v>0.61597400000000002</v>
      </c>
      <c r="I51" s="2">
        <f>'Moving Avg'!H51</f>
        <v>0</v>
      </c>
      <c r="J51" s="5" t="str">
        <f>OBV!F51</f>
        <v>BULLISH</v>
      </c>
      <c r="K51" s="5" t="str">
        <f>OBV!G51</f>
        <v>NEUTRAL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0.62090000000000001</v>
      </c>
      <c r="C52" s="2">
        <f>RSI!I52</f>
        <v>49.760640098299554</v>
      </c>
      <c r="D52" s="2">
        <f>MACD!E52</f>
        <v>-6.9595368807220392E-3</v>
      </c>
      <c r="E52" s="2">
        <f>MACD!F52</f>
        <v>-1.3967781285359271E-3</v>
      </c>
      <c r="F52" s="2">
        <f>'Moving Avg'!D52</f>
        <v>0.63241999999999998</v>
      </c>
      <c r="G52" s="2">
        <f>'Moving Avg'!F52</f>
        <v>0.61998500000000001</v>
      </c>
      <c r="H52" s="2">
        <f>'Moving Avg'!G52</f>
        <v>0.61616399999999993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0.63049999999999995</v>
      </c>
      <c r="C53" s="2">
        <f>RSI!I53</f>
        <v>53.217501897282077</v>
      </c>
      <c r="D53" s="2">
        <f>MACD!E53</f>
        <v>-8.1211377092021975E-3</v>
      </c>
      <c r="E53" s="2">
        <f>MACD!F53</f>
        <v>-2.7416500446691815E-3</v>
      </c>
      <c r="F53" s="2">
        <f>'Moving Avg'!D53</f>
        <v>0.63050000000000006</v>
      </c>
      <c r="G53" s="2">
        <f>'Moving Avg'!F53</f>
        <v>0.62046500000000004</v>
      </c>
      <c r="H53" s="2">
        <f>'Moving Avg'!G53</f>
        <v>0.61616400000000004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0.63049999999999995</v>
      </c>
      <c r="C54" s="2">
        <f>RSI!I54</f>
        <v>53.217501897282077</v>
      </c>
      <c r="D54" s="2">
        <f>MACD!E54</f>
        <v>-9.1563390681629331E-3</v>
      </c>
      <c r="E54" s="2">
        <f>MACD!F54</f>
        <v>-4.0245878493679315E-3</v>
      </c>
      <c r="F54" s="2">
        <f>'Moving Avg'!D54</f>
        <v>0.62858000000000003</v>
      </c>
      <c r="G54" s="2">
        <f>'Moving Avg'!F54</f>
        <v>0.62141999999999997</v>
      </c>
      <c r="H54" s="2">
        <f>'Moving Avg'!G54</f>
        <v>0.61540000000000006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0.63049999999999995</v>
      </c>
      <c r="C55" s="2">
        <f>RSI!I55</f>
        <v>53.217501897282077</v>
      </c>
      <c r="D55" s="2">
        <f>MACD!E55</f>
        <v>-1.0080712337227182E-2</v>
      </c>
      <c r="E55" s="2">
        <f>MACD!F55</f>
        <v>-5.235812746939782E-3</v>
      </c>
      <c r="F55" s="2">
        <f>'Moving Avg'!D55</f>
        <v>0.63050000000000006</v>
      </c>
      <c r="G55" s="2">
        <f>'Moving Avg'!F55</f>
        <v>0.62190000000000001</v>
      </c>
      <c r="H55" s="2">
        <f>'Moving Avg'!G55</f>
        <v>0.61501800000000006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BEARISH DIVERGENCE</v>
      </c>
    </row>
    <row r="56" spans="1:12" ht="13.5" x14ac:dyDescent="0.25">
      <c r="A56" s="3">
        <f>RSI!A56</f>
        <v>42389</v>
      </c>
      <c r="B56" s="2">
        <f>RSI!B56</f>
        <v>0.63049999999999995</v>
      </c>
      <c r="C56" s="2">
        <f>RSI!I56</f>
        <v>53.217501897282077</v>
      </c>
      <c r="D56" s="2">
        <f>MACD!E56</f>
        <v>-7.9692587749587984E-3</v>
      </c>
      <c r="E56" s="2">
        <f>MACD!F56</f>
        <v>-5.7825019525435855E-3</v>
      </c>
      <c r="F56" s="2">
        <f>'Moving Avg'!D56</f>
        <v>0.62858000000000003</v>
      </c>
      <c r="G56" s="2">
        <f>'Moving Avg'!F56</f>
        <v>0.62237999999999993</v>
      </c>
      <c r="H56" s="2">
        <f>'Moving Avg'!G56</f>
        <v>0.61521000000000003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0.6401</v>
      </c>
      <c r="C57" s="2">
        <f>RSI!I57</f>
        <v>57.180453067429511</v>
      </c>
      <c r="D57" s="2">
        <f>MACD!E57</f>
        <v>-6.9352793882817565E-3</v>
      </c>
      <c r="E57" s="2">
        <f>MACD!F57</f>
        <v>-6.0130574396912197E-3</v>
      </c>
      <c r="F57" s="2">
        <f>'Moving Avg'!D57</f>
        <v>0.63241999999999998</v>
      </c>
      <c r="G57" s="2">
        <f>'Moving Avg'!F57</f>
        <v>0.62381500000000001</v>
      </c>
      <c r="H57" s="2">
        <f>'Moving Avg'!G57</f>
        <v>0.6161660000000001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0.62090000000000001</v>
      </c>
      <c r="C58" s="2">
        <f>RSI!I58</f>
        <v>48.357502354070547</v>
      </c>
      <c r="D58" s="2">
        <f>MACD!E58</f>
        <v>-3.2564034655200302E-3</v>
      </c>
      <c r="E58" s="2">
        <f>MACD!F58</f>
        <v>-5.4617266448569821E-3</v>
      </c>
      <c r="F58" s="2">
        <f>'Moving Avg'!D58</f>
        <v>0.63049999999999995</v>
      </c>
      <c r="G58" s="2">
        <f>'Moving Avg'!F58</f>
        <v>0.62429000000000001</v>
      </c>
      <c r="H58" s="2">
        <f>'Moving Avg'!G58</f>
        <v>0.61731200000000008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</row>
    <row r="59" spans="1:12" ht="13.5" x14ac:dyDescent="0.25">
      <c r="A59" s="3">
        <f>RSI!A59</f>
        <v>42394</v>
      </c>
      <c r="B59" s="2">
        <f>RSI!B59</f>
        <v>0.63049999999999995</v>
      </c>
      <c r="C59" s="2">
        <f>RSI!I59</f>
        <v>52.319058126329423</v>
      </c>
      <c r="D59" s="2">
        <f>MACD!E59</f>
        <v>-8.292909509287627E-4</v>
      </c>
      <c r="E59" s="2">
        <f>MACD!F59</f>
        <v>-4.5352395060713384E-3</v>
      </c>
      <c r="F59" s="2">
        <f>'Moving Avg'!D59</f>
        <v>0.63050000000000006</v>
      </c>
      <c r="G59" s="2">
        <f>'Moving Avg'!F59</f>
        <v>0.62524499999999994</v>
      </c>
      <c r="H59" s="2">
        <f>'Moving Avg'!G59</f>
        <v>0.61884000000000006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NEUTRAL</v>
      </c>
    </row>
    <row r="60" spans="1:12" ht="13.5" x14ac:dyDescent="0.25">
      <c r="A60" s="3">
        <f>RSI!A60</f>
        <v>42395</v>
      </c>
      <c r="B60" s="2">
        <f>RSI!B60</f>
        <v>0.6401</v>
      </c>
      <c r="C60" s="2">
        <f>RSI!I60</f>
        <v>55.957497997768336</v>
      </c>
      <c r="D60" s="2">
        <f>MACD!E60</f>
        <v>-2.4738120184036871E-3</v>
      </c>
      <c r="E60" s="2">
        <f>MACD!F60</f>
        <v>-4.1229540085378083E-3</v>
      </c>
      <c r="F60" s="2">
        <f>'Moving Avg'!D60</f>
        <v>0.63241999999999998</v>
      </c>
      <c r="G60" s="2">
        <f>'Moving Avg'!F60</f>
        <v>0.62620500000000001</v>
      </c>
      <c r="H60" s="2">
        <f>'Moving Avg'!G60</f>
        <v>0.61998800000000009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0.6401</v>
      </c>
      <c r="C61" s="2">
        <f>RSI!I61</f>
        <v>55.957497997768336</v>
      </c>
      <c r="D61" s="2">
        <f>MACD!E61</f>
        <v>-9.9902012518993111E-4</v>
      </c>
      <c r="E61" s="2">
        <f>MACD!F61</f>
        <v>-3.4981672318682329E-3</v>
      </c>
      <c r="F61" s="2">
        <f>'Moving Avg'!D61</f>
        <v>0.63434000000000001</v>
      </c>
      <c r="G61" s="2">
        <f>'Moving Avg'!F61</f>
        <v>0.62764000000000009</v>
      </c>
      <c r="H61" s="2">
        <f>'Moving Avg'!G61</f>
        <v>0.62075400000000014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0.6401</v>
      </c>
      <c r="C62" s="2">
        <f>RSI!I62</f>
        <v>55.957497997768336</v>
      </c>
      <c r="D62" s="2">
        <f>MACD!E62</f>
        <v>-2.7860177003052877E-3</v>
      </c>
      <c r="E62" s="2">
        <f>MACD!F62</f>
        <v>-3.3557373255556442E-3</v>
      </c>
      <c r="F62" s="2">
        <f>'Moving Avg'!D62</f>
        <v>0.6343399999999999</v>
      </c>
      <c r="G62" s="2">
        <f>'Moving Avg'!F62</f>
        <v>0.62955500000000009</v>
      </c>
      <c r="H62" s="2">
        <f>'Moving Avg'!G62</f>
        <v>0.62171000000000021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NEUTRAL</v>
      </c>
    </row>
    <row r="63" spans="1:12" ht="13.5" x14ac:dyDescent="0.25">
      <c r="A63" s="3">
        <f>RSI!A63</f>
        <v>42398</v>
      </c>
      <c r="B63" s="2">
        <f>RSI!B63</f>
        <v>0.63049999999999995</v>
      </c>
      <c r="C63" s="2">
        <f>RSI!I63</f>
        <v>51.088418294845873</v>
      </c>
      <c r="D63" s="2">
        <f>MACD!E63</f>
        <v>-2.1851067668451352E-3</v>
      </c>
      <c r="E63" s="2">
        <f>MACD!F63</f>
        <v>-3.1216112138135422E-3</v>
      </c>
      <c r="F63" s="2">
        <f>'Moving Avg'!D63</f>
        <v>0.63625999999999994</v>
      </c>
      <c r="G63" s="2">
        <f>'Moving Avg'!F63</f>
        <v>0.63051000000000001</v>
      </c>
      <c r="H63" s="2">
        <f>'Moving Avg'!G63</f>
        <v>0.6220920000000002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BEARISH DIVERGENCE</v>
      </c>
    </row>
    <row r="64" spans="1:12" ht="13.5" x14ac:dyDescent="0.25">
      <c r="A64" s="3">
        <f>RSI!A64</f>
        <v>42401</v>
      </c>
      <c r="B64" s="2">
        <f>RSI!B64</f>
        <v>0.6401</v>
      </c>
      <c r="C64" s="2">
        <f>RSI!I64</f>
        <v>55.279092396040838</v>
      </c>
      <c r="D64" s="2">
        <f>MACD!E64</f>
        <v>-2.4005172119480056E-3</v>
      </c>
      <c r="E64" s="2">
        <f>MACD!F64</f>
        <v>-2.9773924134404348E-3</v>
      </c>
      <c r="F64" s="2">
        <f>'Moving Avg'!D64</f>
        <v>0.63817999999999997</v>
      </c>
      <c r="G64" s="2">
        <f>'Moving Avg'!F64</f>
        <v>0.63194499999999998</v>
      </c>
      <c r="H64" s="2">
        <f>'Moving Avg'!G64</f>
        <v>0.6220920000000002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</row>
    <row r="65" spans="1:12" ht="13.5" x14ac:dyDescent="0.25">
      <c r="A65" s="3">
        <f>RSI!A65</f>
        <v>42402</v>
      </c>
      <c r="B65" s="2">
        <f>RSI!B65</f>
        <v>0.62090000000000001</v>
      </c>
      <c r="C65" s="2">
        <f>RSI!I65</f>
        <v>46.6671998429563</v>
      </c>
      <c r="D65" s="2">
        <f>MACD!E65</f>
        <v>-1.2291092448695196E-3</v>
      </c>
      <c r="E65" s="2">
        <f>MACD!F65</f>
        <v>-2.6277357797262518E-3</v>
      </c>
      <c r="F65" s="2">
        <f>'Moving Avg'!D65</f>
        <v>0.6343399999999999</v>
      </c>
      <c r="G65" s="2">
        <f>'Moving Avg'!F65</f>
        <v>0.63241999999999998</v>
      </c>
      <c r="H65" s="2">
        <f>'Moving Avg'!G65</f>
        <v>0.6220920000000002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0.62090000000000001</v>
      </c>
      <c r="C66" s="2">
        <f>RSI!I66</f>
        <v>46.6671998429563</v>
      </c>
      <c r="D66" s="2">
        <f>MACD!E66</f>
        <v>-1.8793081772983111E-4</v>
      </c>
      <c r="E66" s="2">
        <f>MACD!F66</f>
        <v>-2.139774787326968E-3</v>
      </c>
      <c r="F66" s="2">
        <f>'Moving Avg'!D66</f>
        <v>0.63049999999999995</v>
      </c>
      <c r="G66" s="2">
        <f>'Moving Avg'!F66</f>
        <v>0.63194000000000006</v>
      </c>
      <c r="H66" s="2">
        <f>'Moving Avg'!G66</f>
        <v>0.6220920000000002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0.62090000000000001</v>
      </c>
      <c r="C67" s="2">
        <f>RSI!I67</f>
        <v>46.6671998429563</v>
      </c>
      <c r="D67" s="2">
        <f>MACD!E67</f>
        <v>2.2162737142769062E-3</v>
      </c>
      <c r="E67" s="2">
        <f>MACD!F67</f>
        <v>-1.2685650870061932E-3</v>
      </c>
      <c r="F67" s="2">
        <f>'Moving Avg'!D67</f>
        <v>0.62665999999999999</v>
      </c>
      <c r="G67" s="2">
        <f>'Moving Avg'!F67</f>
        <v>0.63146000000000002</v>
      </c>
      <c r="H67" s="2">
        <f>'Moving Avg'!G67</f>
        <v>0.62228200000000011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0.61140000000000005</v>
      </c>
      <c r="C68" s="2">
        <f>RSI!I68</f>
        <v>42.568875691161971</v>
      </c>
      <c r="D68" s="2">
        <f>MACD!E68</f>
        <v>2.04331403178315E-3</v>
      </c>
      <c r="E68" s="2">
        <f>MACD!F68</f>
        <v>-6.0618926324832443E-4</v>
      </c>
      <c r="F68" s="2">
        <f>'Moving Avg'!D68</f>
        <v>0.62284000000000006</v>
      </c>
      <c r="G68" s="2">
        <f>'Moving Avg'!F68</f>
        <v>0.63002500000000006</v>
      </c>
      <c r="H68" s="2">
        <f>'Moving Avg'!G68</f>
        <v>0.62228200000000011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0.6018</v>
      </c>
      <c r="C69" s="2">
        <f>RSI!I69</f>
        <v>38.855418164851443</v>
      </c>
      <c r="D69" s="2">
        <f>MACD!E69</f>
        <v>4.1808149753361779E-3</v>
      </c>
      <c r="E69" s="2">
        <f>MACD!F69</f>
        <v>3.5121158446857606E-4</v>
      </c>
      <c r="F69" s="2">
        <f>'Moving Avg'!D69</f>
        <v>0.61517999999999995</v>
      </c>
      <c r="G69" s="2">
        <f>'Moving Avg'!F69</f>
        <v>0.62811000000000017</v>
      </c>
      <c r="H69" s="2">
        <f>'Moving Avg'!G69</f>
        <v>0.62228200000000022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0.6018</v>
      </c>
      <c r="C70" s="2">
        <f>RSI!I70</f>
        <v>38.855418164851443</v>
      </c>
      <c r="D70" s="2">
        <f>MACD!E70</f>
        <v>7.6118391906516703E-3</v>
      </c>
      <c r="E70" s="2">
        <f>MACD!F70</f>
        <v>1.8033371057051949E-3</v>
      </c>
      <c r="F70" s="2">
        <f>'Moving Avg'!D70</f>
        <v>0.61136000000000001</v>
      </c>
      <c r="G70" s="2">
        <f>'Moving Avg'!F70</f>
        <v>0.62715500000000024</v>
      </c>
      <c r="H70" s="2">
        <f>'Moving Avg'!G70</f>
        <v>0.62228200000000011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0.59230000000000005</v>
      </c>
      <c r="C71" s="2">
        <f>RSI!I71</f>
        <v>35.319349303763715</v>
      </c>
      <c r="D71" s="2">
        <f>MACD!E71</f>
        <v>1.1353389909880107E-2</v>
      </c>
      <c r="E71" s="2">
        <f>MACD!F71</f>
        <v>3.7133476665401773E-3</v>
      </c>
      <c r="F71" s="2">
        <f>'Moving Avg'!D71</f>
        <v>0.60563999999999996</v>
      </c>
      <c r="G71" s="2">
        <f>'Moving Avg'!F71</f>
        <v>0.62476500000000024</v>
      </c>
      <c r="H71" s="2">
        <f>'Moving Avg'!G71</f>
        <v>0.62190000000000023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0.5827</v>
      </c>
      <c r="C72" s="2">
        <f>RSI!I72</f>
        <v>32.136607114073982</v>
      </c>
      <c r="D72" s="2">
        <f>MACD!E72</f>
        <v>1.5411261386086061E-2</v>
      </c>
      <c r="E72" s="2">
        <f>MACD!F72</f>
        <v>6.0529304104493548E-3</v>
      </c>
      <c r="F72" s="2">
        <f>'Moving Avg'!D72</f>
        <v>0.59800000000000009</v>
      </c>
      <c r="G72" s="2">
        <f>'Moving Avg'!F72</f>
        <v>0.62285500000000016</v>
      </c>
      <c r="H72" s="2">
        <f>'Moving Avg'!G72</f>
        <v>0.62151800000000013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0.5827</v>
      </c>
      <c r="C73" s="2">
        <f>RSI!I73</f>
        <v>32.136607114073982</v>
      </c>
      <c r="D73" s="2">
        <f>MACD!E73</f>
        <v>1.7592086486975744E-2</v>
      </c>
      <c r="E73" s="2">
        <f>MACD!F73</f>
        <v>8.3607616257546334E-3</v>
      </c>
      <c r="F73" s="2">
        <f>'Moving Avg'!D73</f>
        <v>0.59226000000000001</v>
      </c>
      <c r="G73" s="2">
        <f>'Moving Avg'!F73</f>
        <v>0.62046500000000004</v>
      </c>
      <c r="H73" s="2">
        <f>'Moving Avg'!G73</f>
        <v>0.62113600000000002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0.59230000000000005</v>
      </c>
      <c r="C74" s="2">
        <f>RSI!I74</f>
        <v>38.557922830723605</v>
      </c>
      <c r="D74" s="2">
        <f>MACD!E74</f>
        <v>2.0410771833975216E-2</v>
      </c>
      <c r="E74" s="2">
        <f>MACD!F74</f>
        <v>1.077076366739875E-2</v>
      </c>
      <c r="F74" s="2">
        <f>'Moving Avg'!D74</f>
        <v>0.59036000000000011</v>
      </c>
      <c r="G74" s="2">
        <f>'Moving Avg'!F74</f>
        <v>0.61855499999999997</v>
      </c>
      <c r="H74" s="2">
        <f>'Moving Avg'!G74</f>
        <v>0.62113600000000013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0.5827</v>
      </c>
      <c r="C75" s="2">
        <f>RSI!I75</f>
        <v>34.99222381233389</v>
      </c>
      <c r="D75" s="2">
        <f>MACD!E75</f>
        <v>2.0688536458160156E-2</v>
      </c>
      <c r="E75" s="2">
        <f>MACD!F75</f>
        <v>1.275431822555103E-2</v>
      </c>
      <c r="F75" s="2">
        <f>'Moving Avg'!D75</f>
        <v>0.58654000000000006</v>
      </c>
      <c r="G75" s="2">
        <f>'Moving Avg'!F75</f>
        <v>0.61616499999999996</v>
      </c>
      <c r="H75" s="2">
        <f>'Moving Avg'!G75</f>
        <v>0.62094400000000005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0.61140000000000005</v>
      </c>
      <c r="C76" s="2">
        <f>RSI!I76</f>
        <v>49.906648035612122</v>
      </c>
      <c r="D76" s="2">
        <f>MACD!E76</f>
        <v>1.8979793226872932E-2</v>
      </c>
      <c r="E76" s="2">
        <f>MACD!F76</f>
        <v>1.399941322581541E-2</v>
      </c>
      <c r="F76" s="2">
        <f>'Moving Avg'!D76</f>
        <v>0.59036</v>
      </c>
      <c r="G76" s="2">
        <f>'Moving Avg'!F76</f>
        <v>0.61520999999999992</v>
      </c>
      <c r="H76" s="2">
        <f>'Moving Avg'!G76</f>
        <v>0.62075400000000014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BEARISH DIVERGENCE</v>
      </c>
    </row>
    <row r="77" spans="1:12" ht="13.5" x14ac:dyDescent="0.25">
      <c r="A77" s="3">
        <f>RSI!A77</f>
        <v>42418</v>
      </c>
      <c r="B77" s="2">
        <f>RSI!B77</f>
        <v>0.63049999999999995</v>
      </c>
      <c r="C77" s="2">
        <f>RSI!I77</f>
        <v>56.980314345035552</v>
      </c>
      <c r="D77" s="2">
        <f>MACD!E77</f>
        <v>1.6118187638521242E-2</v>
      </c>
      <c r="E77" s="2">
        <f>MACD!F77</f>
        <v>1.4423168108356577E-2</v>
      </c>
      <c r="F77" s="2">
        <f>'Moving Avg'!D77</f>
        <v>0.59992000000000001</v>
      </c>
      <c r="G77" s="2">
        <f>'Moving Avg'!F77</f>
        <v>0.61472999999999989</v>
      </c>
      <c r="H77" s="2">
        <f>'Moving Avg'!G77</f>
        <v>0.62075400000000014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0.63049999999999995</v>
      </c>
      <c r="C78" s="2">
        <f>RSI!I78</f>
        <v>56.980314345035552</v>
      </c>
      <c r="D78" s="2">
        <f>MACD!E78</f>
        <v>1.2121565737236883E-2</v>
      </c>
      <c r="E78" s="2">
        <f>MACD!F78</f>
        <v>1.3962847634132639E-2</v>
      </c>
      <c r="F78" s="2">
        <f>'Moving Avg'!D78</f>
        <v>0.60948000000000002</v>
      </c>
      <c r="G78" s="2">
        <f>'Moving Avg'!F78</f>
        <v>0.61520999999999992</v>
      </c>
      <c r="H78" s="2">
        <f>'Moving Avg'!G78</f>
        <v>0.62056200000000017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0.61140000000000005</v>
      </c>
      <c r="C79" s="2">
        <f>RSI!I79</f>
        <v>48.961842719461529</v>
      </c>
      <c r="D79" s="2">
        <f>MACD!E79</f>
        <v>8.5723996808204639E-3</v>
      </c>
      <c r="E79" s="2">
        <f>MACD!F79</f>
        <v>1.2884758043470206E-2</v>
      </c>
      <c r="F79" s="2">
        <f>'Moving Avg'!D79</f>
        <v>0.61330000000000007</v>
      </c>
      <c r="G79" s="2">
        <f>'Moving Avg'!F79</f>
        <v>0.61425499999999977</v>
      </c>
      <c r="H79" s="2">
        <f>'Moving Avg'!G79</f>
        <v>0.61998800000000009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0.6018</v>
      </c>
      <c r="C80" s="2">
        <f>RSI!I80</f>
        <v>45.496343544937012</v>
      </c>
      <c r="D80" s="2">
        <f>MACD!E80</f>
        <v>6.2957322613395039E-3</v>
      </c>
      <c r="E80" s="2">
        <f>MACD!F80</f>
        <v>1.1566952887044067E-2</v>
      </c>
      <c r="F80" s="2">
        <f>'Moving Avg'!D80</f>
        <v>0.61712</v>
      </c>
      <c r="G80" s="2">
        <f>'Moving Avg'!F80</f>
        <v>0.61233999999999988</v>
      </c>
      <c r="H80" s="2">
        <f>'Moving Avg'!G80</f>
        <v>0.61941400000000013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0.6018</v>
      </c>
      <c r="C81" s="2">
        <f>RSI!I81</f>
        <v>45.496343544937019</v>
      </c>
      <c r="D81" s="2">
        <f>MACD!E81</f>
        <v>2.9787337730130536E-3</v>
      </c>
      <c r="E81" s="2">
        <f>MACD!F81</f>
        <v>9.8493090642378638E-3</v>
      </c>
      <c r="F81" s="2">
        <f>'Moving Avg'!D81</f>
        <v>0.61519999999999997</v>
      </c>
      <c r="G81" s="2">
        <f>'Moving Avg'!F81</f>
        <v>0.610425</v>
      </c>
      <c r="H81" s="2">
        <f>'Moving Avg'!G81</f>
        <v>0.61864800000000009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0.6018</v>
      </c>
      <c r="C82" s="2">
        <f>RSI!I82</f>
        <v>45.496343544937012</v>
      </c>
      <c r="D82" s="2">
        <f>MACD!E82</f>
        <v>-1.2391850856247055E-3</v>
      </c>
      <c r="E82" s="2">
        <f>MACD!F82</f>
        <v>7.6316102342653507E-3</v>
      </c>
      <c r="F82" s="2">
        <f>'Moving Avg'!D82</f>
        <v>0.60946</v>
      </c>
      <c r="G82" s="2">
        <f>'Moving Avg'!F82</f>
        <v>0.60851000000000011</v>
      </c>
      <c r="H82" s="2">
        <f>'Moving Avg'!G82</f>
        <v>0.61807400000000012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0.6018</v>
      </c>
      <c r="C83" s="2">
        <f>RSI!I83</f>
        <v>45.496343544937019</v>
      </c>
      <c r="D83" s="2">
        <f>MACD!E83</f>
        <v>-4.7473644183395614E-3</v>
      </c>
      <c r="E83" s="2">
        <f>MACD!F83</f>
        <v>5.1558153037443684E-3</v>
      </c>
      <c r="F83" s="2">
        <f>'Moving Avg'!D83</f>
        <v>0.60371999999999992</v>
      </c>
      <c r="G83" s="2">
        <f>'Moving Avg'!F83</f>
        <v>0.60707500000000014</v>
      </c>
      <c r="H83" s="2">
        <f>'Moving Avg'!G83</f>
        <v>0.61769200000000013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0.61140000000000005</v>
      </c>
      <c r="C84" s="2">
        <f>RSI!I84</f>
        <v>50.234158861668675</v>
      </c>
      <c r="D84" s="2">
        <f>MACD!E84</f>
        <v>-6.8936888024512255E-3</v>
      </c>
      <c r="E84" s="2">
        <f>MACD!F84</f>
        <v>2.7459144825052496E-3</v>
      </c>
      <c r="F84" s="2">
        <f>'Moving Avg'!D84</f>
        <v>0.60372000000000003</v>
      </c>
      <c r="G84" s="2">
        <f>'Moving Avg'!F84</f>
        <v>0.60564000000000007</v>
      </c>
      <c r="H84" s="2">
        <f>'Moving Avg'!G84</f>
        <v>0.61769200000000013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NEUTRAL</v>
      </c>
    </row>
    <row r="85" spans="1:12" ht="13.5" x14ac:dyDescent="0.25">
      <c r="A85" s="3">
        <f>RSI!A85</f>
        <v>42430</v>
      </c>
      <c r="B85" s="2">
        <f>RSI!B85</f>
        <v>0.63049999999999995</v>
      </c>
      <c r="C85" s="2">
        <f>RSI!I85</f>
        <v>58.0478088858506</v>
      </c>
      <c r="D85" s="2">
        <f>MACD!E85</f>
        <v>-1.1606123134134783E-2</v>
      </c>
      <c r="E85" s="2">
        <f>MACD!F85</f>
        <v>-1.2449304082275646E-4</v>
      </c>
      <c r="F85" s="2">
        <f>'Moving Avg'!D85</f>
        <v>0.60946000000000011</v>
      </c>
      <c r="G85" s="2">
        <f>'Moving Avg'!F85</f>
        <v>0.60611999999999999</v>
      </c>
      <c r="H85" s="2">
        <f>'Moving Avg'!G85</f>
        <v>0.61788400000000021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42431</v>
      </c>
      <c r="B86" s="2">
        <f>RSI!B86</f>
        <v>0.63049999999999995</v>
      </c>
      <c r="C86" s="2">
        <f>RSI!I86</f>
        <v>58.0478088858506</v>
      </c>
      <c r="D86" s="2">
        <f>MACD!E86</f>
        <v>-1.1295282532073125E-2</v>
      </c>
      <c r="E86" s="2">
        <f>MACD!F86</f>
        <v>-2.3586509390728302E-3</v>
      </c>
      <c r="F86" s="2">
        <f>'Moving Avg'!D86</f>
        <v>0.61519999999999997</v>
      </c>
      <c r="G86" s="2">
        <f>'Moving Avg'!F86</f>
        <v>0.60660000000000003</v>
      </c>
      <c r="H86" s="2">
        <f>'Moving Avg'!G86</f>
        <v>0.61807600000000018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0.6401</v>
      </c>
      <c r="C87" s="2">
        <f>RSI!I87</f>
        <v>61.565450821797718</v>
      </c>
      <c r="D87" s="2">
        <f>MACD!E87</f>
        <v>-8.9133386696936823E-3</v>
      </c>
      <c r="E87" s="2">
        <f>MACD!F87</f>
        <v>-3.6695884851970007E-3</v>
      </c>
      <c r="F87" s="2">
        <f>'Moving Avg'!D87</f>
        <v>0.62285999999999997</v>
      </c>
      <c r="G87" s="2">
        <f>'Moving Avg'!F87</f>
        <v>0.60755999999999999</v>
      </c>
      <c r="H87" s="2">
        <f>'Moving Avg'!G87</f>
        <v>0.61865000000000014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0.63049999999999995</v>
      </c>
      <c r="C88" s="2">
        <f>RSI!I88</f>
        <v>56.466589256828911</v>
      </c>
      <c r="D88" s="2">
        <f>MACD!E88</f>
        <v>-6.3438574251548641E-3</v>
      </c>
      <c r="E88" s="2">
        <f>MACD!F88</f>
        <v>-4.2044422731885734E-3</v>
      </c>
      <c r="F88" s="2">
        <f>'Moving Avg'!D88</f>
        <v>0.62859999999999994</v>
      </c>
      <c r="G88" s="2">
        <f>'Moving Avg'!F88</f>
        <v>0.60851499999999992</v>
      </c>
      <c r="H88" s="2">
        <f>'Moving Avg'!G88</f>
        <v>0.61903200000000014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42436</v>
      </c>
      <c r="B89" s="2">
        <f>RSI!B89</f>
        <v>0.62090000000000001</v>
      </c>
      <c r="C89" s="2">
        <f>RSI!I89</f>
        <v>51.842689951129579</v>
      </c>
      <c r="D89" s="2">
        <f>MACD!E89</f>
        <v>-6.4857868498021665E-3</v>
      </c>
      <c r="E89" s="2">
        <f>MACD!F89</f>
        <v>-4.6607111885112922E-3</v>
      </c>
      <c r="F89" s="2">
        <f>'Moving Avg'!D89</f>
        <v>0.63049999999999995</v>
      </c>
      <c r="G89" s="2">
        <f>'Moving Avg'!F89</f>
        <v>0.60946999999999996</v>
      </c>
      <c r="H89" s="2">
        <f>'Moving Avg'!G89</f>
        <v>0.61922200000000016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</row>
    <row r="90" spans="1:12" ht="13.5" x14ac:dyDescent="0.25">
      <c r="A90" s="3">
        <f>RSI!A90</f>
        <v>42437</v>
      </c>
      <c r="B90" s="2">
        <f>RSI!B90</f>
        <v>0.61140000000000005</v>
      </c>
      <c r="C90" s="2">
        <f>RSI!I90</f>
        <v>47.681621293509671</v>
      </c>
      <c r="D90" s="2">
        <f>MACD!E90</f>
        <v>-7.4045544976050204E-3</v>
      </c>
      <c r="E90" s="2">
        <f>MACD!F90</f>
        <v>-5.2094798503300377E-3</v>
      </c>
      <c r="F90" s="2">
        <f>'Moving Avg'!D90</f>
        <v>0.62668000000000013</v>
      </c>
      <c r="G90" s="2">
        <f>'Moving Avg'!F90</f>
        <v>0.60994999999999988</v>
      </c>
      <c r="H90" s="2">
        <f>'Moving Avg'!G90</f>
        <v>0.61903200000000025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BULLISH DIVERGENCE</v>
      </c>
    </row>
    <row r="91" spans="1:12" ht="13.5" x14ac:dyDescent="0.25">
      <c r="A91" s="3">
        <f>RSI!A91</f>
        <v>42438</v>
      </c>
      <c r="B91" s="2">
        <f>RSI!B91</f>
        <v>0.6018</v>
      </c>
      <c r="C91" s="2">
        <f>RSI!I91</f>
        <v>43.851324874781945</v>
      </c>
      <c r="D91" s="2">
        <f>MACD!E91</f>
        <v>-7.4382949111531094E-3</v>
      </c>
      <c r="E91" s="2">
        <f>MACD!F91</f>
        <v>-5.6552428624946516E-3</v>
      </c>
      <c r="F91" s="2">
        <f>'Moving Avg'!D91</f>
        <v>0.62093999999999994</v>
      </c>
      <c r="G91" s="2">
        <f>'Moving Avg'!F91</f>
        <v>0.610425</v>
      </c>
      <c r="H91" s="2">
        <f>'Moving Avg'!G91</f>
        <v>0.61884000000000028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BULLISH DIVERGENCE</v>
      </c>
    </row>
    <row r="92" spans="1:12" ht="13.5" x14ac:dyDescent="0.25">
      <c r="A92" s="3">
        <f>RSI!A92</f>
        <v>42439</v>
      </c>
      <c r="B92" s="2">
        <f>RSI!B92</f>
        <v>0.61140000000000005</v>
      </c>
      <c r="C92" s="2">
        <f>RSI!I92</f>
        <v>48.321987110879363</v>
      </c>
      <c r="D92" s="2">
        <f>MACD!E92</f>
        <v>-8.0910739256292441E-3</v>
      </c>
      <c r="E92" s="2">
        <f>MACD!F92</f>
        <v>-6.1424090751215701E-3</v>
      </c>
      <c r="F92" s="2">
        <f>'Moving Avg'!D92</f>
        <v>0.61519999999999997</v>
      </c>
      <c r="G92" s="2">
        <f>'Moving Avg'!F92</f>
        <v>0.61185999999999996</v>
      </c>
      <c r="H92" s="2">
        <f>'Moving Avg'!G92</f>
        <v>0.61903200000000025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BULLISH DIVERGENCE</v>
      </c>
    </row>
    <row r="93" spans="1:12" ht="13.5" x14ac:dyDescent="0.25">
      <c r="A93" s="3">
        <f>RSI!A93</f>
        <v>42440</v>
      </c>
      <c r="B93" s="2">
        <f>RSI!B93</f>
        <v>0.6018</v>
      </c>
      <c r="C93" s="2">
        <f>RSI!I93</f>
        <v>44.505767777695525</v>
      </c>
      <c r="D93" s="2">
        <f>MACD!E93</f>
        <v>-7.9085951030606338E-3</v>
      </c>
      <c r="E93" s="2">
        <f>MACD!F93</f>
        <v>-6.4956462807093836E-3</v>
      </c>
      <c r="F93" s="2">
        <f>'Moving Avg'!D93</f>
        <v>0.60946</v>
      </c>
      <c r="G93" s="2">
        <f>'Moving Avg'!F93</f>
        <v>0.612815</v>
      </c>
      <c r="H93" s="2">
        <f>'Moving Avg'!G93</f>
        <v>0.61884000000000028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BULLISH DIVERGENCE</v>
      </c>
    </row>
    <row r="94" spans="1:12" ht="13.5" x14ac:dyDescent="0.25">
      <c r="A94" s="3">
        <f>RSI!A94</f>
        <v>42443</v>
      </c>
      <c r="B94" s="2">
        <f>RSI!B94</f>
        <v>0.61140000000000005</v>
      </c>
      <c r="C94" s="2">
        <f>RSI!I94</f>
        <v>48.855588992796875</v>
      </c>
      <c r="D94" s="2">
        <f>MACD!E94</f>
        <v>-6.9096889588481369E-3</v>
      </c>
      <c r="E94" s="2">
        <f>MACD!F94</f>
        <v>-6.5784548163371342E-3</v>
      </c>
      <c r="F94" s="2">
        <f>'Moving Avg'!D94</f>
        <v>0.6075600000000001</v>
      </c>
      <c r="G94" s="2">
        <f>'Moving Avg'!F94</f>
        <v>0.61377000000000004</v>
      </c>
      <c r="H94" s="2">
        <f>'Moving Avg'!G94</f>
        <v>0.61884000000000017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</row>
    <row r="95" spans="1:12" ht="13.5" x14ac:dyDescent="0.25">
      <c r="A95" s="3">
        <f>RSI!A95</f>
        <v>42444</v>
      </c>
      <c r="B95" s="2">
        <f>RSI!B95</f>
        <v>0.62090000000000001</v>
      </c>
      <c r="C95" s="2">
        <f>RSI!I95</f>
        <v>52.798495313277137</v>
      </c>
      <c r="D95" s="2">
        <f>MACD!E95</f>
        <v>-3.81356945601663E-3</v>
      </c>
      <c r="E95" s="2">
        <f>MACD!F95</f>
        <v>-6.0254777442730343E-3</v>
      </c>
      <c r="F95" s="2">
        <f>'Moving Avg'!D95</f>
        <v>0.60946</v>
      </c>
      <c r="G95" s="2">
        <f>'Moving Avg'!F95</f>
        <v>0.61568000000000001</v>
      </c>
      <c r="H95" s="2">
        <f>'Moving Avg'!G95</f>
        <v>0.61903000000000019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0.63049999999999995</v>
      </c>
      <c r="C96" s="2">
        <f>RSI!I96</f>
        <v>56.452070891679973</v>
      </c>
      <c r="D96" s="2">
        <f>MACD!E96</f>
        <v>-1.9460847235303058E-3</v>
      </c>
      <c r="E96" s="2">
        <f>MACD!F96</f>
        <v>-5.2095991401244889E-3</v>
      </c>
      <c r="F96" s="2">
        <f>'Moving Avg'!D96</f>
        <v>0.61519999999999997</v>
      </c>
      <c r="G96" s="2">
        <f>'Moving Avg'!F96</f>
        <v>0.61663499999999993</v>
      </c>
      <c r="H96" s="2">
        <f>'Moving Avg'!G96</f>
        <v>0.6190300000000003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0.62090000000000001</v>
      </c>
      <c r="C97" s="2">
        <f>RSI!I97</f>
        <v>52.108420665792075</v>
      </c>
      <c r="D97" s="2">
        <f>MACD!E97</f>
        <v>1.7272561321047819E-3</v>
      </c>
      <c r="E97" s="2">
        <f>MACD!F97</f>
        <v>-3.8222280856786352E-3</v>
      </c>
      <c r="F97" s="2">
        <f>'Moving Avg'!D97</f>
        <v>0.61709999999999998</v>
      </c>
      <c r="G97" s="2">
        <f>'Moving Avg'!F97</f>
        <v>0.61615500000000001</v>
      </c>
      <c r="H97" s="2">
        <f>'Moving Avg'!G97</f>
        <v>0.61883800000000022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0.63049999999999995</v>
      </c>
      <c r="C98" s="2">
        <f>RSI!I98</f>
        <v>55.773179263865565</v>
      </c>
      <c r="D98" s="2">
        <f>MACD!E98</f>
        <v>2.6163151371508819E-3</v>
      </c>
      <c r="E98" s="2">
        <f>MACD!F98</f>
        <v>-2.5345194411127317E-3</v>
      </c>
      <c r="F98" s="2">
        <f>'Moving Avg'!D98</f>
        <v>0.62283999999999995</v>
      </c>
      <c r="G98" s="2">
        <f>'Moving Avg'!F98</f>
        <v>0.61615500000000001</v>
      </c>
      <c r="H98" s="2">
        <f>'Moving Avg'!G98</f>
        <v>0.61864600000000025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0.62090000000000001</v>
      </c>
      <c r="C99" s="2">
        <f>RSI!I99</f>
        <v>51.526932892005824</v>
      </c>
      <c r="D99" s="2">
        <f>MACD!E99</f>
        <v>2.5172438147551546E-3</v>
      </c>
      <c r="E99" s="2">
        <f>MACD!F99</f>
        <v>-1.5241667899391544E-3</v>
      </c>
      <c r="F99" s="2">
        <f>'Moving Avg'!D99</f>
        <v>0.62473999999999985</v>
      </c>
      <c r="G99" s="2">
        <f>'Moving Avg'!F99</f>
        <v>0.61663000000000001</v>
      </c>
      <c r="H99" s="2">
        <f>'Moving Avg'!G99</f>
        <v>0.6182620000000002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0.62090000000000001</v>
      </c>
      <c r="C100" s="2">
        <f>RSI!I100</f>
        <v>51.526932892005824</v>
      </c>
      <c r="D100" s="2">
        <f>MACD!E100</f>
        <v>9.4939883208322584E-4</v>
      </c>
      <c r="E100" s="2">
        <f>MACD!F100</f>
        <v>-1.0294536655346784E-3</v>
      </c>
      <c r="F100" s="2">
        <f>'Moving Avg'!D100</f>
        <v>0.62473999999999985</v>
      </c>
      <c r="G100" s="2">
        <f>'Moving Avg'!F100</f>
        <v>0.61758500000000005</v>
      </c>
      <c r="H100" s="2">
        <f>'Moving Avg'!G100</f>
        <v>0.6182620000000002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42452</v>
      </c>
      <c r="B101" s="2">
        <f>RSI!B101</f>
        <v>0.61140000000000005</v>
      </c>
      <c r="C101" s="2">
        <f>RSI!I101</f>
        <v>47.38640873782311</v>
      </c>
      <c r="D101" s="2">
        <f>MACD!E101</f>
        <v>-1.1712705854755034E-3</v>
      </c>
      <c r="E101" s="2">
        <f>MACD!F101</f>
        <v>-1.0578170495228435E-3</v>
      </c>
      <c r="F101" s="2">
        <f>'Moving Avg'!D101</f>
        <v>0.62092000000000003</v>
      </c>
      <c r="G101" s="2">
        <f>'Moving Avg'!F101</f>
        <v>0.61806499999999998</v>
      </c>
      <c r="H101" s="2">
        <f>'Moving Avg'!G101</f>
        <v>0.61768800000000024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0.6018</v>
      </c>
      <c r="C102" s="2">
        <f>RSI!I102</f>
        <v>43.575764889078798</v>
      </c>
      <c r="D102" s="2">
        <f>MACD!E102</f>
        <v>-7.4078342731820346E-4</v>
      </c>
      <c r="E102" s="2">
        <f>MACD!F102</f>
        <v>-9.9441032508191564E-4</v>
      </c>
      <c r="F102" s="2">
        <f>'Moving Avg'!D102</f>
        <v>0.61709999999999998</v>
      </c>
      <c r="G102" s="2">
        <f>'Moving Avg'!F102</f>
        <v>0.61806500000000009</v>
      </c>
      <c r="H102" s="2">
        <f>'Moving Avg'!G102</f>
        <v>0.61730600000000013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0.61140000000000005</v>
      </c>
      <c r="C103" s="2">
        <f>RSI!I103</f>
        <v>48.072779747156972</v>
      </c>
      <c r="D103" s="2">
        <f>MACD!E103</f>
        <v>-2.4736976660573173E-3</v>
      </c>
      <c r="E103" s="2">
        <f>MACD!F103</f>
        <v>-1.2902677932769961E-3</v>
      </c>
      <c r="F103" s="2">
        <f>'Moving Avg'!D103</f>
        <v>0.61328000000000005</v>
      </c>
      <c r="G103" s="2">
        <f>'Moving Avg'!F103</f>
        <v>0.61854500000000001</v>
      </c>
      <c r="H103" s="2">
        <f>'Moving Avg'!G103</f>
        <v>0.61692400000000014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0.61140000000000005</v>
      </c>
      <c r="C104" s="2">
        <f>RSI!I104</f>
        <v>48.072779747156964</v>
      </c>
      <c r="D104" s="2">
        <f>MACD!E104</f>
        <v>-2.435682352635804E-3</v>
      </c>
      <c r="E104" s="2">
        <f>MACD!F104</f>
        <v>-1.5193507051487578E-3</v>
      </c>
      <c r="F104" s="2">
        <f>'Moving Avg'!D104</f>
        <v>0.61138000000000003</v>
      </c>
      <c r="G104" s="2">
        <f>'Moving Avg'!F104</f>
        <v>0.61854500000000001</v>
      </c>
      <c r="H104" s="2">
        <f>'Moving Avg'!G104</f>
        <v>0.61654200000000015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0.6018</v>
      </c>
      <c r="C105" s="2">
        <f>RSI!I105</f>
        <v>44.00523487992379</v>
      </c>
      <c r="D105" s="2">
        <f>MACD!E105</f>
        <v>-2.0549163867156217E-4</v>
      </c>
      <c r="E105" s="2">
        <f>MACD!F105</f>
        <v>-1.2565788918533188E-3</v>
      </c>
      <c r="F105" s="2">
        <f>'Moving Avg'!D105</f>
        <v>0.6075600000000001</v>
      </c>
      <c r="G105" s="2">
        <f>'Moving Avg'!F105</f>
        <v>0.61711000000000005</v>
      </c>
      <c r="H105" s="2">
        <f>'Moving Avg'!G105</f>
        <v>0.61596800000000007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0.61140000000000005</v>
      </c>
      <c r="C106" s="2">
        <f>RSI!I106</f>
        <v>48.681427256387813</v>
      </c>
      <c r="D106" s="2">
        <f>MACD!E106</f>
        <v>2.5276263467839399E-3</v>
      </c>
      <c r="E106" s="2">
        <f>MACD!F106</f>
        <v>-4.9973784412586707E-4</v>
      </c>
      <c r="F106" s="2">
        <f>'Moving Avg'!D106</f>
        <v>0.6075600000000001</v>
      </c>
      <c r="G106" s="2">
        <f>'Moving Avg'!F106</f>
        <v>0.61615500000000001</v>
      </c>
      <c r="H106" s="2">
        <f>'Moving Avg'!G106</f>
        <v>0.61558600000000008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0.61140000000000005</v>
      </c>
      <c r="C107" s="2">
        <f>RSI!I107</f>
        <v>48.681427256387813</v>
      </c>
      <c r="D107" s="2">
        <f>MACD!E107</f>
        <v>3.3808939838583241E-3</v>
      </c>
      <c r="E107" s="2">
        <f>MACD!F107</f>
        <v>2.7638852147097119E-4</v>
      </c>
      <c r="F107" s="2">
        <f>'Moving Avg'!D107</f>
        <v>0.60948000000000013</v>
      </c>
      <c r="G107" s="2">
        <f>'Moving Avg'!F107</f>
        <v>0.61471999999999993</v>
      </c>
      <c r="H107" s="2">
        <f>'Moving Avg'!G107</f>
        <v>0.615012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CONFIRMED BULLISH</v>
      </c>
    </row>
    <row r="108" spans="1:12" ht="13.5" x14ac:dyDescent="0.25">
      <c r="A108" s="3">
        <f>RSI!A108</f>
        <v>42461</v>
      </c>
      <c r="B108" s="2">
        <f>RSI!B108</f>
        <v>0.61140000000000005</v>
      </c>
      <c r="C108" s="2">
        <f>RSI!I108</f>
        <v>48.681427256387813</v>
      </c>
      <c r="D108" s="2">
        <f>MACD!E108</f>
        <v>5.5960649931461326E-3</v>
      </c>
      <c r="E108" s="2">
        <f>MACD!F108</f>
        <v>1.3403238158060035E-3</v>
      </c>
      <c r="F108" s="2">
        <f>'Moving Avg'!D108</f>
        <v>0.60948000000000013</v>
      </c>
      <c r="G108" s="2">
        <f>'Moving Avg'!F108</f>
        <v>0.61376500000000001</v>
      </c>
      <c r="H108" s="2">
        <f>'Moving Avg'!G108</f>
        <v>0.61482200000000009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NEUTRAL</v>
      </c>
    </row>
    <row r="109" spans="1:12" ht="13.5" x14ac:dyDescent="0.25">
      <c r="A109" s="3">
        <f>RSI!A109</f>
        <v>42464</v>
      </c>
      <c r="B109" s="2">
        <f>RSI!B109</f>
        <v>0.61140000000000005</v>
      </c>
      <c r="C109" s="2">
        <f>RSI!I109</f>
        <v>48.681427256387821</v>
      </c>
      <c r="D109" s="2">
        <f>MACD!E109</f>
        <v>6.0085657554866945E-3</v>
      </c>
      <c r="E109" s="2">
        <f>MACD!F109</f>
        <v>2.2739722037421421E-3</v>
      </c>
      <c r="F109" s="2">
        <f>'Moving Avg'!D109</f>
        <v>0.60948000000000013</v>
      </c>
      <c r="G109" s="2">
        <f>'Moving Avg'!F109</f>
        <v>0.61328999999999989</v>
      </c>
      <c r="H109" s="2">
        <f>'Moving Avg'!G109</f>
        <v>0.61443999999999999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NEUTRAL</v>
      </c>
    </row>
    <row r="110" spans="1:12" ht="13.5" x14ac:dyDescent="0.25">
      <c r="A110" s="3">
        <f>RSI!A110</f>
        <v>42465</v>
      </c>
      <c r="B110" s="2">
        <f>RSI!B110</f>
        <v>0.61140000000000005</v>
      </c>
      <c r="C110" s="2">
        <f>RSI!I110</f>
        <v>48.681427256387828</v>
      </c>
      <c r="D110" s="2">
        <f>MACD!E110</f>
        <v>6.3715385378847467E-3</v>
      </c>
      <c r="E110" s="2">
        <f>MACD!F110</f>
        <v>3.0934854705706631E-3</v>
      </c>
      <c r="F110" s="2">
        <f>'Moving Avg'!D110</f>
        <v>0.61140000000000005</v>
      </c>
      <c r="G110" s="2">
        <f>'Moving Avg'!F110</f>
        <v>0.61328999999999989</v>
      </c>
      <c r="H110" s="2">
        <f>'Moving Avg'!G110</f>
        <v>0.61386599999999991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CONFIRMED BULLISH</v>
      </c>
    </row>
    <row r="111" spans="1:12" ht="13.5" x14ac:dyDescent="0.25">
      <c r="A111" s="3">
        <f>RSI!A111</f>
        <v>42466</v>
      </c>
      <c r="B111" s="2">
        <f>RSI!B111</f>
        <v>0.61140000000000005</v>
      </c>
      <c r="C111" s="2">
        <f>RSI!I111</f>
        <v>48.681427256387828</v>
      </c>
      <c r="D111" s="2">
        <f>MACD!E111</f>
        <v>5.2300324438901979E-3</v>
      </c>
      <c r="E111" s="2">
        <f>MACD!F111</f>
        <v>3.5207948652345705E-3</v>
      </c>
      <c r="F111" s="2">
        <f>'Moving Avg'!D111</f>
        <v>0.61140000000000005</v>
      </c>
      <c r="G111" s="2">
        <f>'Moving Avg'!F111</f>
        <v>0.61376999999999993</v>
      </c>
      <c r="H111" s="2">
        <f>'Moving Avg'!G111</f>
        <v>0.61329199999999995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</row>
    <row r="112" spans="1:12" ht="13.5" x14ac:dyDescent="0.25">
      <c r="A112" s="3">
        <f>RSI!A112</f>
        <v>42467</v>
      </c>
      <c r="B112" s="2">
        <f>RSI!B112</f>
        <v>0.6018</v>
      </c>
      <c r="C112" s="2">
        <f>RSI!I112</f>
        <v>43.070519229624011</v>
      </c>
      <c r="D112" s="2">
        <f>MACD!E112</f>
        <v>3.5102765874114317E-3</v>
      </c>
      <c r="E112" s="2">
        <f>MACD!F112</f>
        <v>3.5186912096699429E-3</v>
      </c>
      <c r="F112" s="2">
        <f>'Moving Avg'!D112</f>
        <v>0.60948000000000002</v>
      </c>
      <c r="G112" s="2">
        <f>'Moving Avg'!F112</f>
        <v>0.61328999999999989</v>
      </c>
      <c r="H112" s="2">
        <f>'Moving Avg'!G112</f>
        <v>0.61252600000000001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0.61140000000000005</v>
      </c>
      <c r="C113" s="2">
        <f>RSI!I113</f>
        <v>49.35656688991947</v>
      </c>
      <c r="D113" s="2">
        <f>MACD!E113</f>
        <v>2.8886983341883665E-3</v>
      </c>
      <c r="E113" s="2">
        <f>MACD!F113</f>
        <v>3.3926926345736281E-3</v>
      </c>
      <c r="F113" s="2">
        <f>'Moving Avg'!D113</f>
        <v>0.60948000000000002</v>
      </c>
      <c r="G113" s="2">
        <f>'Moving Avg'!F113</f>
        <v>0.61376999999999993</v>
      </c>
      <c r="H113" s="2">
        <f>'Moving Avg'!G113</f>
        <v>0.61214400000000002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NEUTRAL</v>
      </c>
    </row>
    <row r="114" spans="1:12" ht="13.5" x14ac:dyDescent="0.25">
      <c r="A114" s="3">
        <f>RSI!A114</f>
        <v>42471</v>
      </c>
      <c r="B114" s="2">
        <f>RSI!B114</f>
        <v>0.61140000000000005</v>
      </c>
      <c r="C114" s="2">
        <f>RSI!I114</f>
        <v>49.35656688991947</v>
      </c>
      <c r="D114" s="2">
        <f>MACD!E114</f>
        <v>2.368787186116772E-3</v>
      </c>
      <c r="E114" s="2">
        <f>MACD!F114</f>
        <v>3.1879115448822568E-3</v>
      </c>
      <c r="F114" s="2">
        <f>'Moving Avg'!D114</f>
        <v>0.60948000000000013</v>
      </c>
      <c r="G114" s="2">
        <f>'Moving Avg'!F114</f>
        <v>0.61376999999999993</v>
      </c>
      <c r="H114" s="2">
        <f>'Moving Avg'!G114</f>
        <v>0.61156999999999995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NEUTRAL</v>
      </c>
    </row>
    <row r="115" spans="1:12" ht="13.5" x14ac:dyDescent="0.25">
      <c r="A115" s="3">
        <f>RSI!A115</f>
        <v>42472</v>
      </c>
      <c r="B115" s="2">
        <f>RSI!B115</f>
        <v>0.61140000000000005</v>
      </c>
      <c r="C115" s="2">
        <f>RSI!I115</f>
        <v>49.35656688991947</v>
      </c>
      <c r="D115" s="2">
        <f>MACD!E115</f>
        <v>4.5753158935279981E-4</v>
      </c>
      <c r="E115" s="2">
        <f>MACD!F115</f>
        <v>2.6418355537763658E-3</v>
      </c>
      <c r="F115" s="2">
        <f>'Moving Avg'!D115</f>
        <v>0.60948000000000013</v>
      </c>
      <c r="G115" s="2">
        <f>'Moving Avg'!F115</f>
        <v>0.61329499999999992</v>
      </c>
      <c r="H115" s="2">
        <f>'Moving Avg'!G115</f>
        <v>0.61138000000000003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NEUTRAL</v>
      </c>
    </row>
    <row r="116" spans="1:12" ht="13.5" x14ac:dyDescent="0.25">
      <c r="A116" s="3">
        <f>RSI!A116</f>
        <v>42473</v>
      </c>
      <c r="B116" s="2">
        <f>RSI!B116</f>
        <v>0.62090000000000001</v>
      </c>
      <c r="C116" s="2">
        <f>RSI!I116</f>
        <v>55.438069112121568</v>
      </c>
      <c r="D116" s="2">
        <f>MACD!E116</f>
        <v>-3.8128725813302289E-4</v>
      </c>
      <c r="E116" s="2">
        <f>MACD!F116</f>
        <v>2.037210991394488E-3</v>
      </c>
      <c r="F116" s="2">
        <f>'Moving Avg'!D116</f>
        <v>0.61138000000000015</v>
      </c>
      <c r="G116" s="2">
        <f>'Moving Avg'!F116</f>
        <v>0.612815</v>
      </c>
      <c r="H116" s="2">
        <f>'Moving Avg'!G116</f>
        <v>0.61137999999999992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BEARISH DIVERGENCE</v>
      </c>
    </row>
    <row r="117" spans="1:12" ht="13.5" x14ac:dyDescent="0.25">
      <c r="A117" s="3">
        <f>RSI!A117</f>
        <v>42474</v>
      </c>
      <c r="B117" s="2">
        <f>RSI!B117</f>
        <v>0.62090000000000001</v>
      </c>
      <c r="C117" s="2">
        <f>RSI!I117</f>
        <v>55.438069112121575</v>
      </c>
      <c r="D117" s="2">
        <f>MACD!E117</f>
        <v>-1.1423984661842468E-3</v>
      </c>
      <c r="E117" s="2">
        <f>MACD!F117</f>
        <v>1.4012890998787411E-3</v>
      </c>
      <c r="F117" s="2">
        <f>'Moving Avg'!D117</f>
        <v>0.61519999999999997</v>
      </c>
      <c r="G117" s="2">
        <f>'Moving Avg'!F117</f>
        <v>0.612815</v>
      </c>
      <c r="H117" s="2">
        <f>'Moving Avg'!G117</f>
        <v>0.61137999999999992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0.62090000000000001</v>
      </c>
      <c r="C118" s="2">
        <f>RSI!I118</f>
        <v>55.438069112121589</v>
      </c>
      <c r="D118" s="2">
        <f>MACD!E118</f>
        <v>-1.8339539885471323E-3</v>
      </c>
      <c r="E118" s="2">
        <f>MACD!F118</f>
        <v>7.5424048219356642E-4</v>
      </c>
      <c r="F118" s="2">
        <f>'Moving Avg'!D118</f>
        <v>0.61709999999999998</v>
      </c>
      <c r="G118" s="2">
        <f>'Moving Avg'!F118</f>
        <v>0.61233500000000007</v>
      </c>
      <c r="H118" s="2">
        <f>'Moving Avg'!G118</f>
        <v>0.61156999999999995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42478</v>
      </c>
      <c r="B119" s="2">
        <f>RSI!B119</f>
        <v>0.62090000000000001</v>
      </c>
      <c r="C119" s="2">
        <f>RSI!I119</f>
        <v>55.438069112121589</v>
      </c>
      <c r="D119" s="2">
        <f>MACD!E119</f>
        <v>-2.4631333409563805E-3</v>
      </c>
      <c r="E119" s="2">
        <f>MACD!F119</f>
        <v>1.1076571756357711E-4</v>
      </c>
      <c r="F119" s="2">
        <f>'Moving Avg'!D119</f>
        <v>0.61899999999999999</v>
      </c>
      <c r="G119" s="2">
        <f>'Moving Avg'!F119</f>
        <v>0.61233500000000007</v>
      </c>
      <c r="H119" s="2">
        <f>'Moving Avg'!G119</f>
        <v>0.61195199999999983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</row>
    <row r="120" spans="1:12" ht="13.5" x14ac:dyDescent="0.25">
      <c r="A120" s="3">
        <f>RSI!A120</f>
        <v>42479</v>
      </c>
      <c r="B120" s="2">
        <f>RSI!B120</f>
        <v>0.6018</v>
      </c>
      <c r="C120" s="2">
        <f>RSI!I120</f>
        <v>41.848253499027557</v>
      </c>
      <c r="D120" s="2">
        <f>MACD!E120</f>
        <v>-1.6214575248558738E-3</v>
      </c>
      <c r="E120" s="2">
        <f>MACD!F120</f>
        <v>-2.3567893092031307E-4</v>
      </c>
      <c r="F120" s="2">
        <f>'Moving Avg'!D120</f>
        <v>0.61707999999999996</v>
      </c>
      <c r="G120" s="2">
        <f>'Moving Avg'!F120</f>
        <v>0.61138000000000015</v>
      </c>
      <c r="H120" s="2">
        <f>'Moving Avg'!G120</f>
        <v>0.61195199999999983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</row>
    <row r="121" spans="1:12" ht="13.5" x14ac:dyDescent="0.25">
      <c r="A121" s="3">
        <f>RSI!A121</f>
        <v>42480</v>
      </c>
      <c r="B121" s="2">
        <f>RSI!B121</f>
        <v>0.6018</v>
      </c>
      <c r="C121" s="2">
        <f>RSI!I121</f>
        <v>41.848253499027557</v>
      </c>
      <c r="D121" s="2">
        <f>MACD!E121</f>
        <v>-8.3414504757084451E-4</v>
      </c>
      <c r="E121" s="2">
        <f>MACD!F121</f>
        <v>-3.5537215425041936E-4</v>
      </c>
      <c r="F121" s="2">
        <f>'Moving Avg'!D121</f>
        <v>0.61326000000000003</v>
      </c>
      <c r="G121" s="2">
        <f>'Moving Avg'!F121</f>
        <v>0.61090000000000022</v>
      </c>
      <c r="H121" s="2">
        <f>'Moving Avg'!G121</f>
        <v>0.61214199999999996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0.61140000000000005</v>
      </c>
      <c r="C122" s="2">
        <f>RSI!I122</f>
        <v>49.118843799115794</v>
      </c>
      <c r="D122" s="2">
        <f>MACD!E122</f>
        <v>-2.2864313397541469E-3</v>
      </c>
      <c r="E122" s="2">
        <f>MACD!F122</f>
        <v>-7.4158399135116487E-4</v>
      </c>
      <c r="F122" s="2">
        <f>'Moving Avg'!D122</f>
        <v>0.61136000000000001</v>
      </c>
      <c r="G122" s="2">
        <f>'Moving Avg'!F122</f>
        <v>0.61138000000000015</v>
      </c>
      <c r="H122" s="2">
        <f>'Moving Avg'!G122</f>
        <v>0.61271599999999993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BULLISH DIVERGENCE</v>
      </c>
    </row>
    <row r="123" spans="1:12" ht="13.5" x14ac:dyDescent="0.25">
      <c r="A123" s="3">
        <f>RSI!A123</f>
        <v>42482</v>
      </c>
      <c r="B123" s="2">
        <f>RSI!B123</f>
        <v>0.6401</v>
      </c>
      <c r="C123" s="2">
        <f>RSI!I123</f>
        <v>63.721972740666651</v>
      </c>
      <c r="D123" s="2">
        <f>MACD!E123</f>
        <v>-4.1566108411540403E-3</v>
      </c>
      <c r="E123" s="2">
        <f>MACD!F123</f>
        <v>-1.4245893613117401E-3</v>
      </c>
      <c r="F123" s="2">
        <f>'Moving Avg'!D123</f>
        <v>0.61519999999999997</v>
      </c>
      <c r="G123" s="2">
        <f>'Moving Avg'!F123</f>
        <v>0.61281500000000011</v>
      </c>
      <c r="H123" s="2">
        <f>'Moving Avg'!G123</f>
        <v>0.61386399999999997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0.62090000000000001</v>
      </c>
      <c r="C124" s="2">
        <f>RSI!I124</f>
        <v>52.80362958727693</v>
      </c>
      <c r="D124" s="2">
        <f>MACD!E124</f>
        <v>-4.4793257115823826E-3</v>
      </c>
      <c r="E124" s="2">
        <f>MACD!F124</f>
        <v>-2.0355366313658686E-3</v>
      </c>
      <c r="F124" s="2">
        <f>'Moving Avg'!D124</f>
        <v>0.61519999999999997</v>
      </c>
      <c r="G124" s="2">
        <f>'Moving Avg'!F124</f>
        <v>0.61329000000000011</v>
      </c>
      <c r="H124" s="2">
        <f>'Moving Avg'!G124</f>
        <v>0.61443599999999998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NEUTRAL</v>
      </c>
    </row>
    <row r="125" spans="1:12" ht="13.5" x14ac:dyDescent="0.25">
      <c r="A125" s="3">
        <f>RSI!A125</f>
        <v>42486</v>
      </c>
      <c r="B125" s="2">
        <f>RSI!B125</f>
        <v>0.6018</v>
      </c>
      <c r="C125" s="2">
        <f>RSI!I125</f>
        <v>44.614139365597019</v>
      </c>
      <c r="D125" s="2">
        <f>MACD!E125</f>
        <v>-3.3745658441221016E-3</v>
      </c>
      <c r="E125" s="2">
        <f>MACD!F125</f>
        <v>-2.3033424739171151E-3</v>
      </c>
      <c r="F125" s="2">
        <f>'Moving Avg'!D125</f>
        <v>0.61519999999999997</v>
      </c>
      <c r="G125" s="2">
        <f>'Moving Avg'!F125</f>
        <v>0.61329000000000011</v>
      </c>
      <c r="H125" s="2">
        <f>'Moving Avg'!G125</f>
        <v>0.61481799999999998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NEUTRAL</v>
      </c>
    </row>
    <row r="126" spans="1:12" ht="13.5" x14ac:dyDescent="0.25">
      <c r="A126" s="3">
        <f>RSI!A126</f>
        <v>42487</v>
      </c>
      <c r="B126" s="2">
        <f>RSI!B126</f>
        <v>0.61140000000000005</v>
      </c>
      <c r="C126" s="2">
        <f>RSI!I126</f>
        <v>48.903629690651137</v>
      </c>
      <c r="D126" s="2">
        <f>MACD!E126</f>
        <v>-1.6107275907658591E-3</v>
      </c>
      <c r="E126" s="2">
        <f>MACD!F126</f>
        <v>-2.1648194972868637E-3</v>
      </c>
      <c r="F126" s="2">
        <f>'Moving Avg'!D126</f>
        <v>0.61712000000000011</v>
      </c>
      <c r="G126" s="2">
        <f>'Moving Avg'!F126</f>
        <v>0.61329</v>
      </c>
      <c r="H126" s="2">
        <f>'Moving Avg'!G126</f>
        <v>0.61481799999999998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0.63049999999999995</v>
      </c>
      <c r="C127" s="2">
        <f>RSI!I127</f>
        <v>56.175851089072673</v>
      </c>
      <c r="D127" s="2">
        <f>MACD!E127</f>
        <v>-1.5169998698654208E-3</v>
      </c>
      <c r="E127" s="2">
        <f>MACD!F127</f>
        <v>-2.035255571802575E-3</v>
      </c>
      <c r="F127" s="2">
        <f>'Moving Avg'!D127</f>
        <v>0.62094000000000005</v>
      </c>
      <c r="G127" s="2">
        <f>'Moving Avg'!F127</f>
        <v>0.61424500000000004</v>
      </c>
      <c r="H127" s="2">
        <f>'Moving Avg'!G127</f>
        <v>0.61481799999999998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0.61140000000000005</v>
      </c>
      <c r="C128" s="2">
        <f>RSI!I128</f>
        <v>48.70999208230905</v>
      </c>
      <c r="D128" s="2">
        <f>MACD!E128</f>
        <v>-1.208656170818001E-4</v>
      </c>
      <c r="E128" s="2">
        <f>MACD!F128</f>
        <v>-1.6523775808584202E-3</v>
      </c>
      <c r="F128" s="2">
        <f>'Moving Avg'!D128</f>
        <v>0.61520000000000008</v>
      </c>
      <c r="G128" s="2">
        <f>'Moving Avg'!F128</f>
        <v>0.61424500000000004</v>
      </c>
      <c r="H128" s="2">
        <f>'Moving Avg'!G128</f>
        <v>0.61443599999999998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0.61140000000000005</v>
      </c>
      <c r="C129" s="2">
        <f>RSI!I129</f>
        <v>48.70999208230905</v>
      </c>
      <c r="D129" s="2">
        <f>MACD!E129</f>
        <v>1.0826112546669098E-3</v>
      </c>
      <c r="E129" s="2">
        <f>MACD!F129</f>
        <v>-1.1053798137533543E-3</v>
      </c>
      <c r="F129" s="2">
        <f>'Moving Avg'!D129</f>
        <v>0.61330000000000007</v>
      </c>
      <c r="G129" s="2">
        <f>'Moving Avg'!F129</f>
        <v>0.61424500000000004</v>
      </c>
      <c r="H129" s="2">
        <f>'Moving Avg'!G129</f>
        <v>0.61443599999999998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BULLISH DIVERGENCE</v>
      </c>
    </row>
    <row r="130" spans="1:12" ht="13.5" x14ac:dyDescent="0.25">
      <c r="A130" s="3">
        <f>RSI!A130</f>
        <v>42493</v>
      </c>
      <c r="B130" s="2">
        <f>RSI!B130</f>
        <v>0.6018</v>
      </c>
      <c r="C130" s="2">
        <f>RSI!I130</f>
        <v>45.207719417627871</v>
      </c>
      <c r="D130" s="2">
        <f>MACD!E130</f>
        <v>-1.0591952962879514E-4</v>
      </c>
      <c r="E130" s="2">
        <f>MACD!F130</f>
        <v>-9.0548775692844252E-4</v>
      </c>
      <c r="F130" s="2">
        <f>'Moving Avg'!D130</f>
        <v>0.61329999999999996</v>
      </c>
      <c r="G130" s="2">
        <f>'Moving Avg'!F130</f>
        <v>0.61376500000000001</v>
      </c>
      <c r="H130" s="2">
        <f>'Moving Avg'!G130</f>
        <v>0.61443599999999998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NEUTRAL</v>
      </c>
    </row>
    <row r="131" spans="1:12" ht="13.5" x14ac:dyDescent="0.25">
      <c r="A131" s="3">
        <f>RSI!A131</f>
        <v>42494</v>
      </c>
      <c r="B131" s="2">
        <f>RSI!B131</f>
        <v>0.59230000000000005</v>
      </c>
      <c r="C131" s="2">
        <f>RSI!I131</f>
        <v>41.990229467302825</v>
      </c>
      <c r="D131" s="2">
        <f>MACD!E131</f>
        <v>-3.3219385316951566E-4</v>
      </c>
      <c r="E131" s="2">
        <f>MACD!F131</f>
        <v>-7.9082897617665713E-4</v>
      </c>
      <c r="F131" s="2">
        <f>'Moving Avg'!D131</f>
        <v>0.60947999999999991</v>
      </c>
      <c r="G131" s="2">
        <f>'Moving Avg'!F131</f>
        <v>0.61280999999999997</v>
      </c>
      <c r="H131" s="2">
        <f>'Moving Avg'!G131</f>
        <v>0.61424599999999996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0.5827</v>
      </c>
      <c r="C132" s="2">
        <f>RSI!I132</f>
        <v>38.971759074130304</v>
      </c>
      <c r="D132" s="2">
        <f>MACD!E132</f>
        <v>1.7906076751467159E-3</v>
      </c>
      <c r="E132" s="2">
        <f>MACD!F132</f>
        <v>-2.7454164591198254E-4</v>
      </c>
      <c r="F132" s="2">
        <f>'Moving Avg'!D132</f>
        <v>0.59992000000000001</v>
      </c>
      <c r="G132" s="2">
        <f>'Moving Avg'!F132</f>
        <v>0.61185499999999993</v>
      </c>
      <c r="H132" s="2">
        <f>'Moving Avg'!G132</f>
        <v>0.61386399999999997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0.59230000000000005</v>
      </c>
      <c r="C133" s="2">
        <f>RSI!I133</f>
        <v>43.356776432711293</v>
      </c>
      <c r="D133" s="2">
        <f>MACD!E133</f>
        <v>7.4647045115752153E-3</v>
      </c>
      <c r="E133" s="2">
        <f>MACD!F133</f>
        <v>1.2733075855854571E-3</v>
      </c>
      <c r="F133" s="2">
        <f>'Moving Avg'!D133</f>
        <v>0.59610000000000007</v>
      </c>
      <c r="G133" s="2">
        <f>'Moving Avg'!F133</f>
        <v>0.61089999999999989</v>
      </c>
      <c r="H133" s="2">
        <f>'Moving Avg'!G133</f>
        <v>0.61367400000000005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BULLISH DIVERGENCE</v>
      </c>
    </row>
    <row r="134" spans="1:12" ht="13.5" x14ac:dyDescent="0.25">
      <c r="A134" s="3">
        <f>RSI!A134</f>
        <v>42499</v>
      </c>
      <c r="B134" s="2">
        <f>RSI!B134</f>
        <v>0.59230000000000005</v>
      </c>
      <c r="C134" s="2">
        <f>RSI!I134</f>
        <v>43.356776432711293</v>
      </c>
      <c r="D134" s="2">
        <f>MACD!E134</f>
        <v>9.4160373092149197E-3</v>
      </c>
      <c r="E134" s="2">
        <f>MACD!F134</f>
        <v>2.9018535303113498E-3</v>
      </c>
      <c r="F134" s="2">
        <f>'Moving Avg'!D134</f>
        <v>0.59228000000000003</v>
      </c>
      <c r="G134" s="2">
        <f>'Moving Avg'!F134</f>
        <v>0.60994499999999996</v>
      </c>
      <c r="H134" s="2">
        <f>'Moving Avg'!G134</f>
        <v>0.61329200000000006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BULLISH DIVERGENCE</v>
      </c>
    </row>
    <row r="135" spans="1:12" ht="13.5" x14ac:dyDescent="0.25">
      <c r="A135" s="3">
        <f>RSI!A135</f>
        <v>42500</v>
      </c>
      <c r="B135" s="2">
        <f>RSI!B135</f>
        <v>0.59230000000000005</v>
      </c>
      <c r="C135" s="2">
        <f>RSI!I135</f>
        <v>43.356776432711293</v>
      </c>
      <c r="D135" s="2">
        <f>MACD!E135</f>
        <v>8.2250184206509314E-3</v>
      </c>
      <c r="E135" s="2">
        <f>MACD!F135</f>
        <v>3.9664865083792657E-3</v>
      </c>
      <c r="F135" s="2">
        <f>'Moving Avg'!D135</f>
        <v>0.59038000000000002</v>
      </c>
      <c r="G135" s="2">
        <f>'Moving Avg'!F135</f>
        <v>0.60898999999999992</v>
      </c>
      <c r="H135" s="2">
        <f>'Moving Avg'!G135</f>
        <v>0.61252800000000007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BULLISH DIVERGENCE</v>
      </c>
    </row>
    <row r="136" spans="1:12" ht="13.5" x14ac:dyDescent="0.25">
      <c r="A136" s="3">
        <f>RSI!A136</f>
        <v>42501</v>
      </c>
      <c r="B136" s="2">
        <f>RSI!B136</f>
        <v>0.59230000000000005</v>
      </c>
      <c r="C136" s="2">
        <f>RSI!I136</f>
        <v>43.356776432711285</v>
      </c>
      <c r="D136" s="2">
        <f>MACD!E136</f>
        <v>8.7833367453299394E-3</v>
      </c>
      <c r="E136" s="2">
        <f>MACD!F136</f>
        <v>4.9298565557694008E-3</v>
      </c>
      <c r="F136" s="2">
        <f>'Moving Avg'!D136</f>
        <v>0.59038000000000002</v>
      </c>
      <c r="G136" s="2">
        <f>'Moving Avg'!F136</f>
        <v>0.60755999999999999</v>
      </c>
      <c r="H136" s="2">
        <f>'Moving Avg'!G136</f>
        <v>0.61176400000000009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NEUTRAL</v>
      </c>
    </row>
    <row r="137" spans="1:12" ht="13.5" x14ac:dyDescent="0.25">
      <c r="A137" s="3">
        <f>RSI!A137</f>
        <v>42502</v>
      </c>
      <c r="B137" s="2">
        <f>RSI!B137</f>
        <v>0.59230000000000005</v>
      </c>
      <c r="C137" s="2">
        <f>RSI!I137</f>
        <v>43.356776432711278</v>
      </c>
      <c r="D137" s="2">
        <f>MACD!E137</f>
        <v>1.2276795982667177E-2</v>
      </c>
      <c r="E137" s="2">
        <f>MACD!F137</f>
        <v>6.399244441148956E-3</v>
      </c>
      <c r="F137" s="2">
        <f>'Moving Avg'!D137</f>
        <v>0.59230000000000005</v>
      </c>
      <c r="G137" s="2">
        <f>'Moving Avg'!F137</f>
        <v>0.60612999999999984</v>
      </c>
      <c r="H137" s="2">
        <f>'Moving Avg'!G137</f>
        <v>0.61080800000000013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0.57320000000000004</v>
      </c>
      <c r="C138" s="2">
        <f>RSI!I138</f>
        <v>35.918898793990778</v>
      </c>
      <c r="D138" s="2">
        <f>MACD!E138</f>
        <v>1.3785611100436634E-2</v>
      </c>
      <c r="E138" s="2">
        <f>MACD!F138</f>
        <v>7.8765177730064917E-3</v>
      </c>
      <c r="F138" s="2">
        <f>'Moving Avg'!D138</f>
        <v>0.58848</v>
      </c>
      <c r="G138" s="2">
        <f>'Moving Avg'!F138</f>
        <v>0.60374499999999987</v>
      </c>
      <c r="H138" s="2">
        <f>'Moving Avg'!G138</f>
        <v>0.60966200000000015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0.5827</v>
      </c>
      <c r="C139" s="2">
        <f>RSI!I139</f>
        <v>41.31174644793446</v>
      </c>
      <c r="D139" s="2">
        <f>MACD!E139</f>
        <v>1.4542254157373646E-2</v>
      </c>
      <c r="E139" s="2">
        <f>MACD!F139</f>
        <v>9.2096650498799219E-3</v>
      </c>
      <c r="F139" s="2">
        <f>'Moving Avg'!D139</f>
        <v>0.58656000000000008</v>
      </c>
      <c r="G139" s="2">
        <f>'Moving Avg'!F139</f>
        <v>0.60183499999999979</v>
      </c>
      <c r="H139" s="2">
        <f>'Moving Avg'!G139</f>
        <v>0.60889800000000005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</row>
    <row r="140" spans="1:12" ht="13.5" x14ac:dyDescent="0.25">
      <c r="A140" s="3">
        <f>RSI!A140</f>
        <v>42507</v>
      </c>
      <c r="B140" s="2">
        <f>RSI!B140</f>
        <v>0.59230000000000005</v>
      </c>
      <c r="C140" s="2">
        <f>RSI!I140</f>
        <v>46.235705658734396</v>
      </c>
      <c r="D140" s="2">
        <f>MACD!E140</f>
        <v>1.3108373314148936E-2</v>
      </c>
      <c r="E140" s="2">
        <f>MACD!F140</f>
        <v>9.9894067027337247E-3</v>
      </c>
      <c r="F140" s="2">
        <f>'Moving Avg'!D140</f>
        <v>0.58656000000000008</v>
      </c>
      <c r="G140" s="2">
        <f>'Moving Avg'!F140</f>
        <v>0.60135999999999989</v>
      </c>
      <c r="H140" s="2">
        <f>'Moving Avg'!G140</f>
        <v>0.60851600000000017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NEUTRAL</v>
      </c>
    </row>
    <row r="141" spans="1:12" ht="13.5" x14ac:dyDescent="0.25">
      <c r="A141" s="3">
        <f>RSI!A141</f>
        <v>42508</v>
      </c>
      <c r="B141" s="2">
        <f>RSI!B141</f>
        <v>0.59230000000000005</v>
      </c>
      <c r="C141" s="2">
        <f>RSI!I141</f>
        <v>46.235705658734396</v>
      </c>
      <c r="D141" s="2">
        <f>MACD!E141</f>
        <v>1.0482302872145133E-2</v>
      </c>
      <c r="E141" s="2">
        <f>MACD!F141</f>
        <v>1.0087985936616006E-2</v>
      </c>
      <c r="F141" s="2">
        <f>'Moving Avg'!D141</f>
        <v>0.58656000000000008</v>
      </c>
      <c r="G141" s="2">
        <f>'Moving Avg'!F141</f>
        <v>0.60088499999999989</v>
      </c>
      <c r="H141" s="2">
        <f>'Moving Avg'!G141</f>
        <v>0.60832600000000026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NEUTRAL</v>
      </c>
    </row>
    <row r="142" spans="1:12" ht="13.5" x14ac:dyDescent="0.25">
      <c r="A142" s="3">
        <f>RSI!A142</f>
        <v>42509</v>
      </c>
      <c r="B142" s="2">
        <f>RSI!B142</f>
        <v>0.59230000000000005</v>
      </c>
      <c r="C142" s="2">
        <f>RSI!I142</f>
        <v>46.235705658734389</v>
      </c>
      <c r="D142" s="2">
        <f>MACD!E142</f>
        <v>6.8284607552229204E-3</v>
      </c>
      <c r="E142" s="2">
        <f>MACD!F142</f>
        <v>9.4360809003373892E-3</v>
      </c>
      <c r="F142" s="2">
        <f>'Moving Avg'!D142</f>
        <v>0.58656000000000008</v>
      </c>
      <c r="G142" s="2">
        <f>'Moving Avg'!F142</f>
        <v>0.59992999999999985</v>
      </c>
      <c r="H142" s="2">
        <f>'Moving Avg'!G142</f>
        <v>0.60794400000000026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NEUTRAL</v>
      </c>
    </row>
    <row r="143" spans="1:12" ht="13.5" x14ac:dyDescent="0.25">
      <c r="A143" s="3">
        <f>RSI!A143</f>
        <v>42510</v>
      </c>
      <c r="B143" s="2">
        <f>RSI!B143</f>
        <v>0.57320000000000004</v>
      </c>
      <c r="C143" s="2">
        <f>RSI!I143</f>
        <v>38.259159693485095</v>
      </c>
      <c r="D143" s="2">
        <f>MACD!E143</f>
        <v>6.6702829057229129E-3</v>
      </c>
      <c r="E143" s="2">
        <f>MACD!F143</f>
        <v>8.8829213014144943E-3</v>
      </c>
      <c r="F143" s="2">
        <f>'Moving Avg'!D143</f>
        <v>0.58656000000000008</v>
      </c>
      <c r="G143" s="2">
        <f>'Moving Avg'!F143</f>
        <v>0.59658500000000003</v>
      </c>
      <c r="H143" s="2">
        <f>'Moving Avg'!G143</f>
        <v>0.60737200000000025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NEUTRAL</v>
      </c>
    </row>
    <row r="144" spans="1:12" ht="13.5" x14ac:dyDescent="0.25">
      <c r="A144" s="3">
        <f>RSI!A144</f>
        <v>42513</v>
      </c>
      <c r="B144" s="2">
        <f>RSI!B144</f>
        <v>0.57320000000000004</v>
      </c>
      <c r="C144" s="2">
        <f>RSI!I144</f>
        <v>38.259159693485095</v>
      </c>
      <c r="D144" s="2">
        <f>MACD!E144</f>
        <v>6.6880035888130518E-3</v>
      </c>
      <c r="E144" s="2">
        <f>MACD!F144</f>
        <v>8.4439377588942065E-3</v>
      </c>
      <c r="F144" s="2">
        <f>'Moving Avg'!D144</f>
        <v>0.58466000000000007</v>
      </c>
      <c r="G144" s="2">
        <f>'Moving Avg'!F144</f>
        <v>0.59419999999999995</v>
      </c>
      <c r="H144" s="2">
        <f>'Moving Avg'!G144</f>
        <v>0.60660800000000026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</row>
    <row r="145" spans="1:12" ht="13.5" x14ac:dyDescent="0.25">
      <c r="A145" s="3">
        <f>RSI!A145</f>
        <v>42514</v>
      </c>
      <c r="B145" s="2">
        <f>RSI!B145</f>
        <v>0.57320000000000004</v>
      </c>
      <c r="C145" s="2">
        <f>RSI!I145</f>
        <v>38.259159693485095</v>
      </c>
      <c r="D145" s="2">
        <f>MACD!E145</f>
        <v>6.8433345674299151E-3</v>
      </c>
      <c r="E145" s="2">
        <f>MACD!F145</f>
        <v>8.1238171206013485E-3</v>
      </c>
      <c r="F145" s="2">
        <f>'Moving Avg'!D145</f>
        <v>0.58084000000000002</v>
      </c>
      <c r="G145" s="2">
        <f>'Moving Avg'!F145</f>
        <v>0.59276999999999991</v>
      </c>
      <c r="H145" s="2">
        <f>'Moving Avg'!G145</f>
        <v>0.60565400000000036</v>
      </c>
      <c r="I145" s="2">
        <f>'Moving Avg'!H145</f>
        <v>0</v>
      </c>
      <c r="J145" s="5" t="str">
        <f>OBV!F145</f>
        <v>BEARISH</v>
      </c>
      <c r="K145" s="5" t="str">
        <f>OBV!G145</f>
        <v>NEUTRAL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0.5827</v>
      </c>
      <c r="C146" s="2">
        <f>RSI!I146</f>
        <v>44.235551746430858</v>
      </c>
      <c r="D146" s="2">
        <f>MACD!E146</f>
        <v>6.4010060228428811E-3</v>
      </c>
      <c r="E146" s="2">
        <f>MACD!F146</f>
        <v>7.7792549010496552E-3</v>
      </c>
      <c r="F146" s="2">
        <f>'Moving Avg'!D146</f>
        <v>0.57891999999999999</v>
      </c>
      <c r="G146" s="2">
        <f>'Moving Avg'!F146</f>
        <v>0.59133499999999994</v>
      </c>
      <c r="H146" s="2">
        <f>'Moving Avg'!G146</f>
        <v>0.60469800000000029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BULLISH DIVERGENCE</v>
      </c>
    </row>
    <row r="147" spans="1:12" ht="13.5" x14ac:dyDescent="0.25">
      <c r="A147" s="3">
        <f>RSI!A147</f>
        <v>42516</v>
      </c>
      <c r="B147" s="2">
        <f>RSI!B147</f>
        <v>0.57320000000000004</v>
      </c>
      <c r="C147" s="2">
        <f>RSI!I147</f>
        <v>40.059579417334078</v>
      </c>
      <c r="D147" s="2">
        <f>MACD!E147</f>
        <v>6.7946117953419094E-3</v>
      </c>
      <c r="E147" s="2">
        <f>MACD!F147</f>
        <v>7.5823262799081066E-3</v>
      </c>
      <c r="F147" s="2">
        <f>'Moving Avg'!D147</f>
        <v>0.57510000000000006</v>
      </c>
      <c r="G147" s="2">
        <f>'Moving Avg'!F147</f>
        <v>0.58846999999999983</v>
      </c>
      <c r="H147" s="2">
        <f>'Moving Avg'!G147</f>
        <v>0.60374400000000028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0.57320000000000004</v>
      </c>
      <c r="C148" s="2">
        <f>RSI!I148</f>
        <v>40.059579417334078</v>
      </c>
      <c r="D148" s="2">
        <f>MACD!E148</f>
        <v>4.3047631920822838E-3</v>
      </c>
      <c r="E148" s="2">
        <f>MACD!F148</f>
        <v>6.9268136623429422E-3</v>
      </c>
      <c r="F148" s="2">
        <f>'Moving Avg'!D148</f>
        <v>0.57510000000000006</v>
      </c>
      <c r="G148" s="2">
        <f>'Moving Avg'!F148</f>
        <v>0.58655999999999986</v>
      </c>
      <c r="H148" s="2">
        <f>'Moving Avg'!G148</f>
        <v>0.6025980000000003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NEUTRAL</v>
      </c>
    </row>
    <row r="149" spans="1:12" ht="13.5" x14ac:dyDescent="0.25">
      <c r="A149" s="3">
        <f>RSI!A149</f>
        <v>42520</v>
      </c>
      <c r="B149" s="2">
        <f>RSI!B149</f>
        <v>0.59230000000000005</v>
      </c>
      <c r="C149" s="2">
        <f>RSI!I149</f>
        <v>50.87345797438924</v>
      </c>
      <c r="D149" s="2">
        <f>MACD!E149</f>
        <v>2.3516936232369501E-3</v>
      </c>
      <c r="E149" s="2">
        <f>MACD!F149</f>
        <v>6.0117896545217441E-3</v>
      </c>
      <c r="F149" s="2">
        <f>'Moving Avg'!D149</f>
        <v>0.57891999999999988</v>
      </c>
      <c r="G149" s="2">
        <f>'Moving Avg'!F149</f>
        <v>0.58560499999999993</v>
      </c>
      <c r="H149" s="2">
        <f>'Moving Avg'!G149</f>
        <v>0.60202600000000039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0.59230000000000005</v>
      </c>
      <c r="C150" s="2">
        <f>RSI!I150</f>
        <v>50.87345797438924</v>
      </c>
      <c r="D150" s="2">
        <f>MACD!E150</f>
        <v>2.1622323527941134E-3</v>
      </c>
      <c r="E150" s="2">
        <f>MACD!F150</f>
        <v>5.2418781941762178E-3</v>
      </c>
      <c r="F150" s="2">
        <f>'Moving Avg'!D150</f>
        <v>0.58273999999999992</v>
      </c>
      <c r="G150" s="2">
        <f>'Moving Avg'!F150</f>
        <v>0.58513000000000004</v>
      </c>
      <c r="H150" s="2">
        <f>'Moving Avg'!G150</f>
        <v>0.60145400000000038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0.59230000000000005</v>
      </c>
      <c r="C151" s="2">
        <f>RSI!I151</f>
        <v>50.873457974389247</v>
      </c>
      <c r="D151" s="2">
        <f>MACD!E151</f>
        <v>1.98915321096238E-3</v>
      </c>
      <c r="E151" s="2">
        <f>MACD!F151</f>
        <v>4.5913331975334509E-3</v>
      </c>
      <c r="F151" s="2">
        <f>'Moving Avg'!D151</f>
        <v>0.58466000000000007</v>
      </c>
      <c r="G151" s="2">
        <f>'Moving Avg'!F151</f>
        <v>0.58512999999999993</v>
      </c>
      <c r="H151" s="2">
        <f>'Moving Avg'!G151</f>
        <v>0.60107200000000038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CONFIRMED BULLISH</v>
      </c>
    </row>
    <row r="152" spans="1:12" ht="13.5" x14ac:dyDescent="0.25">
      <c r="A152" s="3">
        <f>RSI!A152</f>
        <v>42523</v>
      </c>
      <c r="B152" s="2">
        <f>RSI!B152</f>
        <v>0.57320000000000004</v>
      </c>
      <c r="C152" s="2">
        <f>RSI!I152</f>
        <v>41.518226351958489</v>
      </c>
      <c r="D152" s="2">
        <f>MACD!E152</f>
        <v>3.2456962968667735E-3</v>
      </c>
      <c r="E152" s="2">
        <f>MACD!F152</f>
        <v>4.3222058174001154E-3</v>
      </c>
      <c r="F152" s="2">
        <f>'Moving Avg'!D152</f>
        <v>0.58466000000000007</v>
      </c>
      <c r="G152" s="2">
        <f>'Moving Avg'!F152</f>
        <v>0.58465499999999992</v>
      </c>
      <c r="H152" s="2">
        <f>'Moving Avg'!G152</f>
        <v>0.60050000000000037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NEUTRAL</v>
      </c>
    </row>
    <row r="153" spans="1:12" ht="13.5" x14ac:dyDescent="0.25">
      <c r="A153" s="3">
        <f>RSI!A153</f>
        <v>42524</v>
      </c>
      <c r="B153" s="2">
        <f>RSI!B153</f>
        <v>0.57320000000000004</v>
      </c>
      <c r="C153" s="2">
        <f>RSI!I153</f>
        <v>41.518226351958489</v>
      </c>
      <c r="D153" s="2">
        <f>MACD!E153</f>
        <v>1.472381662781852E-3</v>
      </c>
      <c r="E153" s="2">
        <f>MACD!F153</f>
        <v>3.752240986476463E-3</v>
      </c>
      <c r="F153" s="2">
        <f>'Moving Avg'!D153</f>
        <v>0.58466000000000007</v>
      </c>
      <c r="G153" s="2">
        <f>'Moving Avg'!F153</f>
        <v>0.5837</v>
      </c>
      <c r="H153" s="2">
        <f>'Moving Avg'!G153</f>
        <v>0.59973600000000038</v>
      </c>
      <c r="I153" s="2">
        <f>'Moving Avg'!H153</f>
        <v>0</v>
      </c>
      <c r="J153" s="5" t="str">
        <f>OBV!F153</f>
        <v>BULLISH</v>
      </c>
      <c r="K153" s="5" t="str">
        <f>OBV!G153</f>
        <v>STRONG</v>
      </c>
      <c r="L153" s="5" t="str">
        <f>OBV!H153</f>
        <v>NEUTRAL</v>
      </c>
    </row>
    <row r="154" spans="1:12" ht="13.5" x14ac:dyDescent="0.25">
      <c r="A154" s="3">
        <f>RSI!A154</f>
        <v>42527</v>
      </c>
      <c r="B154" s="2">
        <f>RSI!B154</f>
        <v>0.57320000000000004</v>
      </c>
      <c r="C154" s="2">
        <f>RSI!I154</f>
        <v>41.518226351958496</v>
      </c>
      <c r="D154" s="2">
        <f>MACD!E154</f>
        <v>6.6253312284825228E-5</v>
      </c>
      <c r="E154" s="2">
        <f>MACD!F154</f>
        <v>3.0150434516381355E-3</v>
      </c>
      <c r="F154" s="2">
        <f>'Moving Avg'!D154</f>
        <v>0.58084000000000002</v>
      </c>
      <c r="G154" s="2">
        <f>'Moving Avg'!F154</f>
        <v>0.58274499999999996</v>
      </c>
      <c r="H154" s="2">
        <f>'Moving Avg'!G154</f>
        <v>0.59897200000000028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0.57320000000000004</v>
      </c>
      <c r="C155" s="2">
        <f>RSI!I155</f>
        <v>41.518226351958496</v>
      </c>
      <c r="D155" s="2">
        <f>MACD!E155</f>
        <v>-1.0361692222903285E-3</v>
      </c>
      <c r="E155" s="2">
        <f>MACD!F155</f>
        <v>2.2048009168524427E-3</v>
      </c>
      <c r="F155" s="2">
        <f>'Moving Avg'!D155</f>
        <v>0.57701999999999998</v>
      </c>
      <c r="G155" s="2">
        <f>'Moving Avg'!F155</f>
        <v>0.58179000000000003</v>
      </c>
      <c r="H155" s="2">
        <f>'Moving Avg'!G155</f>
        <v>0.59840000000000027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0.56359999999999999</v>
      </c>
      <c r="C156" s="2">
        <f>RSI!I156</f>
        <v>36.92742115340949</v>
      </c>
      <c r="D156" s="2">
        <f>MACD!E156</f>
        <v>2.8456718762714939E-4</v>
      </c>
      <c r="E156" s="2">
        <f>MACD!F156</f>
        <v>1.8207541710073842E-3</v>
      </c>
      <c r="F156" s="2">
        <f>'Moving Avg'!D156</f>
        <v>0.57128000000000001</v>
      </c>
      <c r="G156" s="2">
        <f>'Moving Avg'!F156</f>
        <v>0.58035499999999995</v>
      </c>
      <c r="H156" s="2">
        <f>'Moving Avg'!G156</f>
        <v>0.59744400000000031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0.56359999999999999</v>
      </c>
      <c r="C157" s="2">
        <f>RSI!I157</f>
        <v>36.92742115340949</v>
      </c>
      <c r="D157" s="2">
        <f>MACD!E157</f>
        <v>7.2214606364529033E-5</v>
      </c>
      <c r="E157" s="2">
        <f>MACD!F157</f>
        <v>1.4710462580788133E-3</v>
      </c>
      <c r="F157" s="2">
        <f>'Moving Avg'!D157</f>
        <v>0.56936000000000009</v>
      </c>
      <c r="G157" s="2">
        <f>'Moving Avg'!F157</f>
        <v>0.57891999999999988</v>
      </c>
      <c r="H157" s="2">
        <f>'Moving Avg'!G157</f>
        <v>0.59648800000000035</v>
      </c>
      <c r="I157" s="2">
        <f>'Moving Avg'!H157</f>
        <v>0</v>
      </c>
      <c r="J157" s="5" t="str">
        <f>OBV!F157</f>
        <v>BEARISH</v>
      </c>
      <c r="K157" s="5" t="str">
        <f>OBV!G157</f>
        <v>NEUTRAL</v>
      </c>
      <c r="L157" s="5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0.57320000000000004</v>
      </c>
      <c r="C158" s="2">
        <f>RSI!I158</f>
        <v>44.096428035159335</v>
      </c>
      <c r="D158" s="2">
        <f>MACD!E158</f>
        <v>-6.9669085879986437E-4</v>
      </c>
      <c r="E158" s="2">
        <f>MACD!F158</f>
        <v>1.0374988347030777E-3</v>
      </c>
      <c r="F158" s="2">
        <f>'Moving Avg'!D158</f>
        <v>0.56935999999999998</v>
      </c>
      <c r="G158" s="2">
        <f>'Moving Avg'!F158</f>
        <v>0.57891999999999988</v>
      </c>
      <c r="H158" s="2">
        <f>'Moving Avg'!G158</f>
        <v>0.59572400000000025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NEUTRAL</v>
      </c>
    </row>
    <row r="159" spans="1:12" ht="13.5" x14ac:dyDescent="0.25">
      <c r="A159" s="3">
        <f>RSI!A159</f>
        <v>42534</v>
      </c>
      <c r="B159" s="2">
        <f>RSI!B159</f>
        <v>0.56359999999999999</v>
      </c>
      <c r="C159" s="2">
        <f>RSI!I159</f>
        <v>39.287409155043754</v>
      </c>
      <c r="D159" s="2">
        <f>MACD!E159</f>
        <v>2.3584024760006095E-3</v>
      </c>
      <c r="E159" s="2">
        <f>MACD!F159</f>
        <v>1.3016795629625841E-3</v>
      </c>
      <c r="F159" s="2">
        <f>'Moving Avg'!D159</f>
        <v>0.56744000000000006</v>
      </c>
      <c r="G159" s="2">
        <f>'Moving Avg'!F159</f>
        <v>0.57796499999999984</v>
      </c>
      <c r="H159" s="2">
        <f>'Moving Avg'!G159</f>
        <v>0.5947680000000003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0.56359999999999999</v>
      </c>
      <c r="C160" s="2">
        <f>RSI!I160</f>
        <v>39.287409155043754</v>
      </c>
      <c r="D160" s="2">
        <f>MACD!E160</f>
        <v>5.0521832656478249E-3</v>
      </c>
      <c r="E160" s="2">
        <f>MACD!F160</f>
        <v>2.0517803034996321E-3</v>
      </c>
      <c r="F160" s="2">
        <f>'Moving Avg'!D160</f>
        <v>0.56552000000000002</v>
      </c>
      <c r="G160" s="2">
        <f>'Moving Avg'!F160</f>
        <v>0.57652999999999976</v>
      </c>
      <c r="H160" s="2">
        <f>'Moving Avg'!G160</f>
        <v>0.59381200000000023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0.56359999999999999</v>
      </c>
      <c r="C161" s="2">
        <f>RSI!I161</f>
        <v>39.287409155043754</v>
      </c>
      <c r="D161" s="2">
        <f>MACD!E161</f>
        <v>7.4321860693242758E-3</v>
      </c>
      <c r="E161" s="2">
        <f>MACD!F161</f>
        <v>3.1278614566645612E-3</v>
      </c>
      <c r="F161" s="2">
        <f>'Moving Avg'!D161</f>
        <v>0.56552000000000002</v>
      </c>
      <c r="G161" s="2">
        <f>'Moving Avg'!F161</f>
        <v>0.5750949999999998</v>
      </c>
      <c r="H161" s="2">
        <f>'Moving Avg'!G161</f>
        <v>0.59285600000000027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42537</v>
      </c>
      <c r="B162" s="2">
        <f>RSI!B162</f>
        <v>0.56359999999999999</v>
      </c>
      <c r="C162" s="2">
        <f>RSI!I162</f>
        <v>39.287409155043754</v>
      </c>
      <c r="D162" s="2">
        <f>MACD!E162</f>
        <v>6.6007673420697133E-3</v>
      </c>
      <c r="E162" s="2">
        <f>MACD!F162</f>
        <v>3.8224426337455917E-3</v>
      </c>
      <c r="F162" s="2">
        <f>'Moving Avg'!D162</f>
        <v>0.56552000000000002</v>
      </c>
      <c r="G162" s="2">
        <f>'Moving Avg'!F162</f>
        <v>0.57365999999999973</v>
      </c>
      <c r="H162" s="2">
        <f>'Moving Avg'!G162</f>
        <v>0.59209200000000028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NEUTRAL</v>
      </c>
    </row>
    <row r="163" spans="1:12" ht="13.5" x14ac:dyDescent="0.25">
      <c r="A163" s="3">
        <f>RSI!A163</f>
        <v>42538</v>
      </c>
      <c r="B163" s="2">
        <f>RSI!B163</f>
        <v>0.55410000000000004</v>
      </c>
      <c r="C163" s="2">
        <f>RSI!I163</f>
        <v>34.307381562395932</v>
      </c>
      <c r="D163" s="2">
        <f>MACD!E163</f>
        <v>6.6872538965903061E-3</v>
      </c>
      <c r="E163" s="2">
        <f>MACD!F163</f>
        <v>4.3954048863145351E-3</v>
      </c>
      <c r="F163" s="2">
        <f>'Moving Avg'!D163</f>
        <v>0.56169999999999998</v>
      </c>
      <c r="G163" s="2">
        <f>'Moving Avg'!F163</f>
        <v>0.5727049999999998</v>
      </c>
      <c r="H163" s="2">
        <f>'Moving Avg'!G163</f>
        <v>0.5909460000000003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</row>
    <row r="164" spans="1:12" ht="13.5" x14ac:dyDescent="0.25">
      <c r="A164" s="3">
        <f>RSI!A164</f>
        <v>42541</v>
      </c>
      <c r="B164" s="2">
        <f>RSI!B164</f>
        <v>0.55410000000000004</v>
      </c>
      <c r="C164" s="2">
        <f>RSI!I164</f>
        <v>34.307381562395932</v>
      </c>
      <c r="D164" s="2">
        <f>MACD!E164</f>
        <v>6.8964698137037317E-3</v>
      </c>
      <c r="E164" s="2">
        <f>MACD!F164</f>
        <v>4.8956178717923749E-3</v>
      </c>
      <c r="F164" s="2">
        <f>'Moving Avg'!D164</f>
        <v>0.55979999999999996</v>
      </c>
      <c r="G164" s="2">
        <f>'Moving Avg'!F164</f>
        <v>0.57174999999999987</v>
      </c>
      <c r="H164" s="2">
        <f>'Moving Avg'!G164</f>
        <v>0.58980000000000021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</row>
    <row r="165" spans="1:12" ht="13.5" x14ac:dyDescent="0.25">
      <c r="A165" s="3">
        <f>RSI!A165</f>
        <v>42542</v>
      </c>
      <c r="B165" s="2">
        <f>RSI!B165</f>
        <v>0.56359999999999999</v>
      </c>
      <c r="C165" s="2">
        <f>RSI!I165</f>
        <v>42.727088700561467</v>
      </c>
      <c r="D165" s="2">
        <f>MACD!E165</f>
        <v>6.495753283650707E-3</v>
      </c>
      <c r="E165" s="2">
        <f>MACD!F165</f>
        <v>5.2156449541640414E-3</v>
      </c>
      <c r="F165" s="2">
        <f>'Moving Avg'!D165</f>
        <v>0.55980000000000008</v>
      </c>
      <c r="G165" s="2">
        <f>'Moving Avg'!F165</f>
        <v>0.57126999999999983</v>
      </c>
      <c r="H165" s="2">
        <f>'Moving Avg'!G165</f>
        <v>0.58884400000000015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42543</v>
      </c>
      <c r="B166" s="2">
        <f>RSI!B166</f>
        <v>0.56359999999999999</v>
      </c>
      <c r="C166" s="2">
        <f>RSI!I166</f>
        <v>42.727088700561474</v>
      </c>
      <c r="D166" s="2">
        <f>MACD!E166</f>
        <v>4.7402545403480989E-3</v>
      </c>
      <c r="E166" s="2">
        <f>MACD!F166</f>
        <v>5.1205668714008534E-3</v>
      </c>
      <c r="F166" s="2">
        <f>'Moving Avg'!D166</f>
        <v>0.55980000000000008</v>
      </c>
      <c r="G166" s="2">
        <f>'Moving Avg'!F166</f>
        <v>0.57031499999999979</v>
      </c>
      <c r="H166" s="2">
        <f>'Moving Avg'!G166</f>
        <v>0.58769800000000016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</row>
    <row r="167" spans="1:12" ht="13.5" x14ac:dyDescent="0.25">
      <c r="A167" s="3">
        <f>RSI!A167</f>
        <v>42544</v>
      </c>
      <c r="B167" s="2">
        <f>RSI!B167</f>
        <v>0.56359999999999999</v>
      </c>
      <c r="C167" s="2">
        <f>RSI!I167</f>
        <v>42.727088700561474</v>
      </c>
      <c r="D167" s="2">
        <f>MACD!E167</f>
        <v>3.3108437922865219E-3</v>
      </c>
      <c r="E167" s="2">
        <f>MACD!F167</f>
        <v>4.7586222555779873E-3</v>
      </c>
      <c r="F167" s="2">
        <f>'Moving Avg'!D167</f>
        <v>0.55980000000000008</v>
      </c>
      <c r="G167" s="2">
        <f>'Moving Avg'!F167</f>
        <v>0.56983499999999987</v>
      </c>
      <c r="H167" s="2">
        <f>'Moving Avg'!G167</f>
        <v>0.58655200000000018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NEUTRAL</v>
      </c>
    </row>
    <row r="168" spans="1:12" ht="13.5" x14ac:dyDescent="0.25">
      <c r="A168" s="3">
        <f>RSI!A168</f>
        <v>42545</v>
      </c>
      <c r="B168" s="2">
        <f>RSI!B168</f>
        <v>0.57320000000000004</v>
      </c>
      <c r="C168" s="2">
        <f>RSI!I168</f>
        <v>50.701771290515239</v>
      </c>
      <c r="D168" s="2">
        <f>MACD!E168</f>
        <v>2.9190166387649263E-3</v>
      </c>
      <c r="E168" s="2">
        <f>MACD!F168</f>
        <v>4.3907011322153753E-3</v>
      </c>
      <c r="F168" s="2">
        <f>'Moving Avg'!D168</f>
        <v>0.56362000000000001</v>
      </c>
      <c r="G168" s="2">
        <f>'Moving Avg'!F168</f>
        <v>0.56983499999999987</v>
      </c>
      <c r="H168" s="2">
        <f>'Moving Avg'!G168</f>
        <v>0.58559800000000028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</row>
    <row r="169" spans="1:12" ht="13.5" x14ac:dyDescent="0.25">
      <c r="A169" s="3">
        <f>RSI!A169</f>
        <v>42548</v>
      </c>
      <c r="B169" s="2">
        <f>RSI!B169</f>
        <v>0.57320000000000004</v>
      </c>
      <c r="C169" s="2">
        <f>RSI!I169</f>
        <v>50.701771290515239</v>
      </c>
      <c r="D169" s="2">
        <f>MACD!E169</f>
        <v>1.1018413288689244E-3</v>
      </c>
      <c r="E169" s="2">
        <f>MACD!F169</f>
        <v>3.7329291715460853E-3</v>
      </c>
      <c r="F169" s="2">
        <f>'Moving Avg'!D169</f>
        <v>0.56743999999999994</v>
      </c>
      <c r="G169" s="2">
        <f>'Moving Avg'!F169</f>
        <v>0.56887999999999983</v>
      </c>
      <c r="H169" s="2">
        <f>'Moving Avg'!G169</f>
        <v>0.58464400000000016</v>
      </c>
      <c r="I169" s="2">
        <f>'Moving Avg'!H169</f>
        <v>0</v>
      </c>
      <c r="J169" s="5" t="str">
        <f>OBV!F169</f>
        <v>BULLISH</v>
      </c>
      <c r="K169" s="5" t="str">
        <f>OBV!G169</f>
        <v>NEUTRAL</v>
      </c>
      <c r="L169" s="5" t="str">
        <f>OBV!H169</f>
        <v>CONFIRMED BULLISH</v>
      </c>
    </row>
    <row r="170" spans="1:12" ht="13.5" x14ac:dyDescent="0.25">
      <c r="A170" s="3">
        <f>RSI!A170</f>
        <v>42549</v>
      </c>
      <c r="B170" s="2">
        <f>RSI!B170</f>
        <v>0.56359999999999999</v>
      </c>
      <c r="C170" s="2">
        <f>RSI!I170</f>
        <v>43.65252222661379</v>
      </c>
      <c r="D170" s="2">
        <f>MACD!E170</f>
        <v>2.6728128460429268E-4</v>
      </c>
      <c r="E170" s="2">
        <f>MACD!F170</f>
        <v>3.0397995941577271E-3</v>
      </c>
      <c r="F170" s="2">
        <f>'Moving Avg'!D170</f>
        <v>0.56744000000000006</v>
      </c>
      <c r="G170" s="2">
        <f>'Moving Avg'!F170</f>
        <v>0.56744499999999987</v>
      </c>
      <c r="H170" s="2">
        <f>'Moving Avg'!G170</f>
        <v>0.58388000000000018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NEUTRAL</v>
      </c>
    </row>
    <row r="171" spans="1:12" ht="13.5" x14ac:dyDescent="0.25">
      <c r="A171" s="3">
        <f>RSI!A171</f>
        <v>42550</v>
      </c>
      <c r="B171" s="2">
        <f>RSI!B171</f>
        <v>0.56359999999999999</v>
      </c>
      <c r="C171" s="2">
        <f>RSI!I171</f>
        <v>43.65252222661379</v>
      </c>
      <c r="D171" s="2">
        <f>MACD!E171</f>
        <v>-3.8962224049876593E-4</v>
      </c>
      <c r="E171" s="2">
        <f>MACD!F171</f>
        <v>2.3539152272264289E-3</v>
      </c>
      <c r="F171" s="2">
        <f>'Moving Avg'!D171</f>
        <v>0.56744000000000006</v>
      </c>
      <c r="G171" s="2">
        <f>'Moving Avg'!F171</f>
        <v>0.5660099999999999</v>
      </c>
      <c r="H171" s="2">
        <f>'Moving Avg'!G171</f>
        <v>0.5831160000000003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NEUTRAL</v>
      </c>
    </row>
    <row r="172" spans="1:12" ht="13.5" x14ac:dyDescent="0.25">
      <c r="A172" s="3">
        <f>RSI!A172</f>
        <v>42551</v>
      </c>
      <c r="B172" s="2">
        <f>RSI!B172</f>
        <v>0.53500000000000003</v>
      </c>
      <c r="C172" s="2">
        <f>RSI!I172</f>
        <v>29.48739900670941</v>
      </c>
      <c r="D172" s="2">
        <f>MACD!E172</f>
        <v>1.2186684135144787E-3</v>
      </c>
      <c r="E172" s="2">
        <f>MACD!F172</f>
        <v>2.126865864484039E-3</v>
      </c>
      <c r="F172" s="2">
        <f>'Moving Avg'!D172</f>
        <v>0.56172</v>
      </c>
      <c r="G172" s="2">
        <f>'Moving Avg'!F172</f>
        <v>0.56409999999999993</v>
      </c>
      <c r="H172" s="2">
        <f>'Moving Avg'!G172</f>
        <v>0.58158800000000022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0.51590000000000003</v>
      </c>
      <c r="C173" s="2">
        <f>RSI!I173</f>
        <v>23.907803563641721</v>
      </c>
      <c r="D173" s="2">
        <f>MACD!E173</f>
        <v>2.7440395137982021E-3</v>
      </c>
      <c r="E173" s="2">
        <f>MACD!F173</f>
        <v>2.2503005943468718E-3</v>
      </c>
      <c r="F173" s="2">
        <f>'Moving Avg'!D173</f>
        <v>0.55026000000000008</v>
      </c>
      <c r="G173" s="2">
        <f>'Moving Avg'!F173</f>
        <v>0.56123500000000004</v>
      </c>
      <c r="H173" s="2">
        <f>'Moving Avg'!G173</f>
        <v>0.57910400000000029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0.51590000000000003</v>
      </c>
      <c r="C174" s="2">
        <f>RSI!I174</f>
        <v>23.907803563641721</v>
      </c>
      <c r="D174" s="2">
        <f>MACD!E174</f>
        <v>4.3431873614415695E-3</v>
      </c>
      <c r="E174" s="2">
        <f>MACD!F174</f>
        <v>2.6688779477658112E-3</v>
      </c>
      <c r="F174" s="2">
        <f>'Moving Avg'!D174</f>
        <v>0.53879999999999995</v>
      </c>
      <c r="G174" s="2">
        <f>'Moving Avg'!F174</f>
        <v>0.55837000000000003</v>
      </c>
      <c r="H174" s="2">
        <f>'Moving Avg'!G174</f>
        <v>0.57700400000000007</v>
      </c>
      <c r="I174" s="2">
        <f>'Moving Avg'!H174</f>
        <v>0</v>
      </c>
      <c r="J174" s="5" t="str">
        <f>OBV!F174</f>
        <v>BEARISH</v>
      </c>
      <c r="K174" s="5" t="str">
        <f>OBV!G174</f>
        <v>WEAK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0.51590000000000003</v>
      </c>
      <c r="C175" s="2">
        <f>RSI!I175</f>
        <v>23.907803563641721</v>
      </c>
      <c r="D175" s="2">
        <f>MACD!E175</f>
        <v>7.4434520584676367E-3</v>
      </c>
      <c r="E175" s="2">
        <f>MACD!F175</f>
        <v>3.6237927699061764E-3</v>
      </c>
      <c r="F175" s="2">
        <f>'Moving Avg'!D175</f>
        <v>0.52926000000000006</v>
      </c>
      <c r="G175" s="2">
        <f>'Moving Avg'!F175</f>
        <v>0.55550500000000003</v>
      </c>
      <c r="H175" s="2">
        <f>'Moving Avg'!G175</f>
        <v>0.57528600000000008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0.51590000000000003</v>
      </c>
      <c r="C176" s="2">
        <f>RSI!I176</f>
        <v>23.907803563641721</v>
      </c>
      <c r="D176" s="2">
        <f>MACD!E176</f>
        <v>1.0331198450058254E-2</v>
      </c>
      <c r="E176" s="2">
        <f>MACD!F176</f>
        <v>4.9652739059365923E-3</v>
      </c>
      <c r="F176" s="2">
        <f>'Moving Avg'!D176</f>
        <v>0.51972000000000007</v>
      </c>
      <c r="G176" s="2">
        <f>'Moving Avg'!F176</f>
        <v>0.55312000000000006</v>
      </c>
      <c r="H176" s="2">
        <f>'Moving Avg'!G176</f>
        <v>0.573376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0.53500000000000003</v>
      </c>
      <c r="C177" s="2">
        <f>RSI!I177</f>
        <v>39.34508937945705</v>
      </c>
      <c r="D177" s="2">
        <f>MACD!E177</f>
        <v>1.1604718290192606E-2</v>
      </c>
      <c r="E177" s="2">
        <f>MACD!F177</f>
        <v>6.2931627827877961E-3</v>
      </c>
      <c r="F177" s="2">
        <f>'Moving Avg'!D177</f>
        <v>0.51972000000000007</v>
      </c>
      <c r="G177" s="2">
        <f>'Moving Avg'!F177</f>
        <v>0.55169000000000001</v>
      </c>
      <c r="H177" s="2">
        <f>'Moving Avg'!G177</f>
        <v>0.57146600000000003</v>
      </c>
      <c r="I177" s="2">
        <f>'Moving Avg'!H177</f>
        <v>0</v>
      </c>
      <c r="J177" s="5" t="str">
        <f>OBV!F177</f>
        <v>BEARISH</v>
      </c>
      <c r="K177" s="5" t="str">
        <f>OBV!G177</f>
        <v>WEAK</v>
      </c>
      <c r="L177" s="5" t="str">
        <f>OBV!H177</f>
        <v>NEUTRAL</v>
      </c>
    </row>
    <row r="178" spans="1:12" ht="13.5" x14ac:dyDescent="0.25">
      <c r="A178" s="3">
        <f>RSI!A178</f>
        <v>42564</v>
      </c>
      <c r="B178" s="2">
        <f>RSI!B178</f>
        <v>0.54449999999999998</v>
      </c>
      <c r="C178" s="2">
        <f>RSI!I178</f>
        <v>45.290334998628424</v>
      </c>
      <c r="D178" s="2">
        <f>MACD!E178</f>
        <v>1.3569388041976715E-2</v>
      </c>
      <c r="E178" s="2">
        <f>MACD!F178</f>
        <v>7.748407834625581E-3</v>
      </c>
      <c r="F178" s="2">
        <f>'Moving Avg'!D178</f>
        <v>0.52544000000000002</v>
      </c>
      <c r="G178" s="2">
        <f>'Moving Avg'!F178</f>
        <v>0.55025500000000005</v>
      </c>
      <c r="H178" s="2">
        <f>'Moving Avg'!G178</f>
        <v>0.57012799999999997</v>
      </c>
      <c r="I178" s="2">
        <f>'Moving Avg'!H178</f>
        <v>0</v>
      </c>
      <c r="J178" s="5" t="str">
        <f>OBV!F178</f>
        <v>BULLISH</v>
      </c>
      <c r="K178" s="5" t="str">
        <f>OBV!G178</f>
        <v>STRONG</v>
      </c>
      <c r="L178" s="5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0.53500000000000003</v>
      </c>
      <c r="C179" s="2">
        <f>RSI!I179</f>
        <v>40.966065315221606</v>
      </c>
      <c r="D179" s="2">
        <f>MACD!E179</f>
        <v>1.598479154503285E-2</v>
      </c>
      <c r="E179" s="2">
        <f>MACD!F179</f>
        <v>9.3956845767070342E-3</v>
      </c>
      <c r="F179" s="2">
        <f>'Moving Avg'!D179</f>
        <v>0.52926000000000006</v>
      </c>
      <c r="G179" s="2">
        <f>'Moving Avg'!F179</f>
        <v>0.54882500000000001</v>
      </c>
      <c r="H179" s="2">
        <f>'Moving Avg'!G179</f>
        <v>0.56859999999999988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0.54449999999999998</v>
      </c>
      <c r="C180" s="2">
        <f>RSI!I180</f>
        <v>46.470182642327913</v>
      </c>
      <c r="D180" s="2">
        <f>MACD!E180</f>
        <v>1.5949739685090614E-2</v>
      </c>
      <c r="E180" s="2">
        <f>MACD!F180</f>
        <v>1.070649559838375E-2</v>
      </c>
      <c r="F180" s="2">
        <f>'Moving Avg'!D180</f>
        <v>0.53498000000000001</v>
      </c>
      <c r="G180" s="2">
        <f>'Moving Avg'!F180</f>
        <v>0.54786999999999997</v>
      </c>
      <c r="H180" s="2">
        <f>'Moving Avg'!G180</f>
        <v>0.56745400000000001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</row>
    <row r="181" spans="1:12" ht="13.5" x14ac:dyDescent="0.25">
      <c r="A181" s="3">
        <f>RSI!A181</f>
        <v>42569</v>
      </c>
      <c r="B181" s="2">
        <f>RSI!B181</f>
        <v>0.53500000000000003</v>
      </c>
      <c r="C181" s="2">
        <f>RSI!I181</f>
        <v>42.229936531503796</v>
      </c>
      <c r="D181" s="2">
        <f>MACD!E181</f>
        <v>1.6661881507812892E-2</v>
      </c>
      <c r="E181" s="2">
        <f>MACD!F181</f>
        <v>1.1897572780269578E-2</v>
      </c>
      <c r="F181" s="2">
        <f>'Moving Avg'!D181</f>
        <v>0.53879999999999995</v>
      </c>
      <c r="G181" s="2">
        <f>'Moving Avg'!F181</f>
        <v>0.54644000000000004</v>
      </c>
      <c r="H181" s="2">
        <f>'Moving Avg'!G181</f>
        <v>0.56630799999999992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0.53500000000000003</v>
      </c>
      <c r="C182" s="2">
        <f>RSI!I182</f>
        <v>42.229936531503789</v>
      </c>
      <c r="D182" s="2">
        <f>MACD!E182</f>
        <v>1.2955874314700022E-2</v>
      </c>
      <c r="E182" s="2">
        <f>MACD!F182</f>
        <v>1.2109233087155667E-2</v>
      </c>
      <c r="F182" s="2">
        <f>'Moving Avg'!D182</f>
        <v>0.53879999999999995</v>
      </c>
      <c r="G182" s="2">
        <f>'Moving Avg'!F182</f>
        <v>0.54500999999999999</v>
      </c>
      <c r="H182" s="2">
        <f>'Moving Avg'!G182</f>
        <v>0.56535399999999991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NEUTRAL</v>
      </c>
    </row>
    <row r="183" spans="1:12" ht="13.5" x14ac:dyDescent="0.25">
      <c r="A183" s="3">
        <f>RSI!A183</f>
        <v>42571</v>
      </c>
      <c r="B183" s="2">
        <f>RSI!B183</f>
        <v>0.53500000000000003</v>
      </c>
      <c r="C183" s="2">
        <f>RSI!I183</f>
        <v>42.229936531503796</v>
      </c>
      <c r="D183" s="2">
        <f>MACD!E183</f>
        <v>6.9662005957118467E-3</v>
      </c>
      <c r="E183" s="2">
        <f>MACD!F183</f>
        <v>1.1080626588866905E-2</v>
      </c>
      <c r="F183" s="2">
        <f>'Moving Avg'!D183</f>
        <v>0.53690000000000004</v>
      </c>
      <c r="G183" s="2">
        <f>'Moving Avg'!F183</f>
        <v>0.54405500000000007</v>
      </c>
      <c r="H183" s="2">
        <f>'Moving Avg'!G183</f>
        <v>0.56420799999999982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0.53500000000000003</v>
      </c>
      <c r="C184" s="2">
        <f>RSI!I184</f>
        <v>42.229936531503796</v>
      </c>
      <c r="D184" s="2">
        <f>MACD!E184</f>
        <v>1.9763855669238106E-3</v>
      </c>
      <c r="E184" s="2">
        <f>MACD!F184</f>
        <v>9.2597783844782875E-3</v>
      </c>
      <c r="F184" s="2">
        <f>'Moving Avg'!D184</f>
        <v>0.53690000000000004</v>
      </c>
      <c r="G184" s="2">
        <f>'Moving Avg'!F184</f>
        <v>0.54310000000000003</v>
      </c>
      <c r="H184" s="2">
        <f>'Moving Avg'!G184</f>
        <v>0.56306199999999984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NEUTRAL</v>
      </c>
    </row>
    <row r="185" spans="1:12" ht="13.5" x14ac:dyDescent="0.25">
      <c r="A185" s="3">
        <f>RSI!A185</f>
        <v>42573</v>
      </c>
      <c r="B185" s="2">
        <f>RSI!B185</f>
        <v>0.53500000000000003</v>
      </c>
      <c r="C185" s="2">
        <f>RSI!I185</f>
        <v>42.229936531503796</v>
      </c>
      <c r="D185" s="2">
        <f>MACD!E185</f>
        <v>-2.1732004022624318E-3</v>
      </c>
      <c r="E185" s="2">
        <f>MACD!F185</f>
        <v>6.9731826271301435E-3</v>
      </c>
      <c r="F185" s="2">
        <f>'Moving Avg'!D185</f>
        <v>0.53500000000000003</v>
      </c>
      <c r="G185" s="2">
        <f>'Moving Avg'!F185</f>
        <v>0.5416700000000001</v>
      </c>
      <c r="H185" s="2">
        <f>'Moving Avg'!G185</f>
        <v>0.56191599999999975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0.52539999999999998</v>
      </c>
      <c r="C186" s="2">
        <f>RSI!I186</f>
        <v>37.254143446894439</v>
      </c>
      <c r="D186" s="2">
        <f>MACD!E186</f>
        <v>-4.906087410573412E-3</v>
      </c>
      <c r="E186" s="2">
        <f>MACD!F186</f>
        <v>4.5973286195894322E-3</v>
      </c>
      <c r="F186" s="2">
        <f>'Moving Avg'!D186</f>
        <v>0.53308</v>
      </c>
      <c r="G186" s="2">
        <f>'Moving Avg'!F186</f>
        <v>0.53976000000000002</v>
      </c>
      <c r="H186" s="2">
        <f>'Moving Avg'!G186</f>
        <v>0.56057799999999991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0.53500000000000003</v>
      </c>
      <c r="C187" s="2">
        <f>RSI!I187</f>
        <v>44.31943662224635</v>
      </c>
      <c r="D187" s="2">
        <f>MACD!E187</f>
        <v>-4.8722400534316757E-3</v>
      </c>
      <c r="E187" s="2">
        <f>MACD!F187</f>
        <v>2.7034148849852109E-3</v>
      </c>
      <c r="F187" s="2">
        <f>'Moving Avg'!D187</f>
        <v>0.53308</v>
      </c>
      <c r="G187" s="2">
        <f>'Moving Avg'!F187</f>
        <v>0.53833000000000009</v>
      </c>
      <c r="H187" s="2">
        <f>'Moving Avg'!G187</f>
        <v>0.55943199999999993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NEUTRAL</v>
      </c>
    </row>
    <row r="188" spans="1:12" ht="13.5" x14ac:dyDescent="0.25">
      <c r="A188" s="3">
        <f>RSI!A188</f>
        <v>42579</v>
      </c>
      <c r="B188" s="2">
        <f>RSI!B188</f>
        <v>0.55410000000000004</v>
      </c>
      <c r="C188" s="2">
        <f>RSI!I188</f>
        <v>55.142034567291248</v>
      </c>
      <c r="D188" s="2">
        <f>MACD!E188</f>
        <v>-4.7434737188798426E-3</v>
      </c>
      <c r="E188" s="2">
        <f>MACD!F188</f>
        <v>1.2140371642122001E-3</v>
      </c>
      <c r="F188" s="2">
        <f>'Moving Avg'!D188</f>
        <v>0.53690000000000004</v>
      </c>
      <c r="G188" s="2">
        <f>'Moving Avg'!F188</f>
        <v>0.53737500000000016</v>
      </c>
      <c r="H188" s="2">
        <f>'Moving Avg'!G188</f>
        <v>0.55904999999999982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0.54449999999999998</v>
      </c>
      <c r="C189" s="2">
        <f>RSI!I189</f>
        <v>49.892883655850703</v>
      </c>
      <c r="D189" s="2">
        <f>MACD!E189</f>
        <v>-5.4483607933034639E-3</v>
      </c>
      <c r="E189" s="2">
        <f>MACD!F189</f>
        <v>-1.1844242729093263E-4</v>
      </c>
      <c r="F189" s="2">
        <f>'Moving Avg'!D189</f>
        <v>0.53879999999999995</v>
      </c>
      <c r="G189" s="2">
        <f>'Moving Avg'!F189</f>
        <v>0.53593999999999997</v>
      </c>
      <c r="H189" s="2">
        <f>'Moving Avg'!G189</f>
        <v>0.55828599999999984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BEARISH DIVERGENCE</v>
      </c>
    </row>
    <row r="190" spans="1:12" ht="13.5" x14ac:dyDescent="0.25">
      <c r="A190" s="3">
        <f>RSI!A190</f>
        <v>42583</v>
      </c>
      <c r="B190" s="2">
        <f>RSI!B190</f>
        <v>0.53500000000000003</v>
      </c>
      <c r="C190" s="2">
        <f>RSI!I190</f>
        <v>45.297540476400592</v>
      </c>
      <c r="D190" s="2">
        <f>MACD!E190</f>
        <v>-3.8815531075294674E-3</v>
      </c>
      <c r="E190" s="2">
        <f>MACD!F190</f>
        <v>-8.7106456333863958E-4</v>
      </c>
      <c r="F190" s="2">
        <f>'Moving Avg'!D190</f>
        <v>0.53879999999999995</v>
      </c>
      <c r="G190" s="2">
        <f>'Moving Avg'!F190</f>
        <v>0.53451000000000004</v>
      </c>
      <c r="H190" s="2">
        <f>'Moving Avg'!G190</f>
        <v>0.55713999999999975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0.53500000000000003</v>
      </c>
      <c r="C191" s="2">
        <f>RSI!I191</f>
        <v>45.297540476400592</v>
      </c>
      <c r="D191" s="2">
        <f>MACD!E191</f>
        <v>-3.9630393581905343E-3</v>
      </c>
      <c r="E191" s="2">
        <f>MACD!F191</f>
        <v>-1.4894595223090188E-3</v>
      </c>
      <c r="F191" s="2">
        <f>'Moving Avg'!D191</f>
        <v>0.54072000000000009</v>
      </c>
      <c r="G191" s="2">
        <f>'Moving Avg'!F191</f>
        <v>0.53308000000000011</v>
      </c>
      <c r="H191" s="2">
        <f>'Moving Avg'!G191</f>
        <v>0.55599399999999977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BEARISH DIVERGENCE</v>
      </c>
    </row>
    <row r="192" spans="1:12" ht="13.5" x14ac:dyDescent="0.25">
      <c r="A192" s="3">
        <f>RSI!A192</f>
        <v>42585</v>
      </c>
      <c r="B192" s="2">
        <f>RSI!B192</f>
        <v>0.53</v>
      </c>
      <c r="C192" s="2">
        <f>RSI!I192</f>
        <v>42.886441060015123</v>
      </c>
      <c r="D192" s="2">
        <f>MACD!E192</f>
        <v>-3.6113486502105108E-3</v>
      </c>
      <c r="E192" s="2">
        <f>MACD!F192</f>
        <v>-1.9138373478893174E-3</v>
      </c>
      <c r="F192" s="2">
        <f>'Moving Avg'!D192</f>
        <v>0.53971999999999998</v>
      </c>
      <c r="G192" s="2">
        <f>'Moving Avg'!F192</f>
        <v>0.53283000000000003</v>
      </c>
      <c r="H192" s="2">
        <f>'Moving Avg'!G192</f>
        <v>0.55474799999999969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0.55000000000000004</v>
      </c>
      <c r="C193" s="2">
        <f>RSI!I193</f>
        <v>53.539394648920549</v>
      </c>
      <c r="D193" s="2">
        <f>MACD!E193</f>
        <v>-4.7191539513633529E-3</v>
      </c>
      <c r="E193" s="2">
        <f>MACD!F193</f>
        <v>-2.4749006685841246E-3</v>
      </c>
      <c r="F193" s="2">
        <f>'Moving Avg'!D193</f>
        <v>0.53889999999999993</v>
      </c>
      <c r="G193" s="2">
        <f>'Moving Avg'!F193</f>
        <v>0.53453500000000009</v>
      </c>
      <c r="H193" s="2">
        <f>'Moving Avg'!G193</f>
        <v>0.55428399999999978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0.55000000000000004</v>
      </c>
      <c r="C194" s="2">
        <f>RSI!I194</f>
        <v>53.539394648920549</v>
      </c>
      <c r="D194" s="2">
        <f>MACD!E194</f>
        <v>-5.7042532163535942E-3</v>
      </c>
      <c r="E194" s="2">
        <f>MACD!F194</f>
        <v>-3.1207711781380187E-3</v>
      </c>
      <c r="F194" s="2">
        <f>'Moving Avg'!D194</f>
        <v>0.54</v>
      </c>
      <c r="G194" s="2">
        <f>'Moving Avg'!F194</f>
        <v>0.53624000000000005</v>
      </c>
      <c r="H194" s="2">
        <f>'Moving Avg'!G194</f>
        <v>0.55381999999999976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0.55000000000000004</v>
      </c>
      <c r="C195" s="2">
        <f>RSI!I195</f>
        <v>53.539394648920549</v>
      </c>
      <c r="D195" s="2">
        <f>MACD!E195</f>
        <v>-6.5819890710741014E-3</v>
      </c>
      <c r="E195" s="2">
        <f>MACD!F195</f>
        <v>-3.8130147567252354E-3</v>
      </c>
      <c r="F195" s="2">
        <f>'Moving Avg'!D195</f>
        <v>0.54299999999999993</v>
      </c>
      <c r="G195" s="2">
        <f>'Moving Avg'!F195</f>
        <v>0.53794500000000012</v>
      </c>
      <c r="H195" s="2">
        <f>'Moving Avg'!G195</f>
        <v>0.55335599999999996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</row>
    <row r="196" spans="1:12" ht="13.5" x14ac:dyDescent="0.25">
      <c r="A196" s="3">
        <f>RSI!A196</f>
        <v>42591</v>
      </c>
      <c r="B196" s="2">
        <f>RSI!B196</f>
        <v>0.54</v>
      </c>
      <c r="C196" s="2">
        <f>RSI!I196</f>
        <v>47.953702333599821</v>
      </c>
      <c r="D196" s="2">
        <f>MACD!E196</f>
        <v>-8.1017879421962924E-3</v>
      </c>
      <c r="E196" s="2">
        <f>MACD!F196</f>
        <v>-4.6707693938194475E-3</v>
      </c>
      <c r="F196" s="2">
        <f>'Moving Avg'!D196</f>
        <v>0.54400000000000004</v>
      </c>
      <c r="G196" s="2">
        <f>'Moving Avg'!F196</f>
        <v>0.53915000000000002</v>
      </c>
      <c r="H196" s="2">
        <f>'Moving Avg'!G196</f>
        <v>0.55250199999999983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</row>
    <row r="197" spans="1:12" ht="13.5" x14ac:dyDescent="0.25">
      <c r="A197" s="3">
        <f>RSI!A197</f>
        <v>42592</v>
      </c>
      <c r="B197" s="2">
        <f>RSI!B197</f>
        <v>0.55000000000000004</v>
      </c>
      <c r="C197" s="2">
        <f>RSI!I197</f>
        <v>53.210667351055562</v>
      </c>
      <c r="D197" s="2">
        <f>MACD!E197</f>
        <v>-8.6303849159562462E-3</v>
      </c>
      <c r="E197" s="2">
        <f>MACD!F197</f>
        <v>-5.4626924982468074E-3</v>
      </c>
      <c r="F197" s="2">
        <f>'Moving Avg'!D197</f>
        <v>0.54800000000000004</v>
      </c>
      <c r="G197" s="2">
        <f>'Moving Avg'!F197</f>
        <v>0.53990000000000027</v>
      </c>
      <c r="H197" s="2">
        <f>'Moving Avg'!G197</f>
        <v>0.55203800000000003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</row>
    <row r="198" spans="1:12" ht="13.5" x14ac:dyDescent="0.25">
      <c r="A198" s="3">
        <f>RSI!A198</f>
        <v>42593</v>
      </c>
      <c r="B198" s="2">
        <f>RSI!B198</f>
        <v>0.54</v>
      </c>
      <c r="C198" s="2">
        <f>RSI!I198</f>
        <v>47.990491567969656</v>
      </c>
      <c r="D198" s="2">
        <f>MACD!E198</f>
        <v>-5.4379137709995584E-3</v>
      </c>
      <c r="E198" s="2">
        <f>MACD!F198</f>
        <v>-5.4577367527973578E-3</v>
      </c>
      <c r="F198" s="2">
        <f>'Moving Avg'!D198</f>
        <v>0.54600000000000004</v>
      </c>
      <c r="G198" s="2">
        <f>'Moving Avg'!F198</f>
        <v>0.53967500000000013</v>
      </c>
      <c r="H198" s="2">
        <f>'Moving Avg'!G198</f>
        <v>0.55137400000000003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0.54</v>
      </c>
      <c r="C199" s="2">
        <f>RSI!I199</f>
        <v>47.990491567969656</v>
      </c>
      <c r="D199" s="2">
        <f>MACD!E199</f>
        <v>-4.1909587284153504E-3</v>
      </c>
      <c r="E199" s="2">
        <f>MACD!F199</f>
        <v>-5.2043811479209568E-3</v>
      </c>
      <c r="F199" s="2">
        <f>'Moving Avg'!D199</f>
        <v>0.54400000000000004</v>
      </c>
      <c r="G199" s="2">
        <f>'Moving Avg'!F199</f>
        <v>0.53992499999999999</v>
      </c>
      <c r="H199" s="2">
        <f>'Moving Avg'!G199</f>
        <v>0.55032799999999993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0.53</v>
      </c>
      <c r="C200" s="2">
        <f>RSI!I200</f>
        <v>43.088047946720287</v>
      </c>
      <c r="D200" s="2">
        <f>MACD!E200</f>
        <v>-3.8357551055538952E-3</v>
      </c>
      <c r="E200" s="2">
        <f>MACD!F200</f>
        <v>-4.9306559394475449E-3</v>
      </c>
      <c r="F200" s="2">
        <f>'Moving Avg'!D200</f>
        <v>0.54</v>
      </c>
      <c r="G200" s="2">
        <f>'Moving Avg'!F200</f>
        <v>0.53920000000000001</v>
      </c>
      <c r="H200" s="2">
        <f>'Moving Avg'!G200</f>
        <v>0.54908199999999996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0.55000000000000004</v>
      </c>
      <c r="C201" s="2">
        <f>RSI!I201</f>
        <v>53.351816018141029</v>
      </c>
      <c r="D201" s="2">
        <f>MACD!E201</f>
        <v>-4.9382507844453194E-3</v>
      </c>
      <c r="E201" s="2">
        <f>MACD!F201</f>
        <v>-4.9321749084470998E-3</v>
      </c>
      <c r="F201" s="2">
        <f>'Moving Avg'!D201</f>
        <v>0.54200000000000004</v>
      </c>
      <c r="G201" s="2">
        <f>'Moving Avg'!F201</f>
        <v>0.53995000000000004</v>
      </c>
      <c r="H201" s="2">
        <f>'Moving Avg'!G201</f>
        <v>0.54823600000000006</v>
      </c>
      <c r="I201" s="2">
        <f>'Moving Avg'!H201</f>
        <v>0.59574249999999951</v>
      </c>
      <c r="J201" s="5" t="str">
        <f>OBV!F201</f>
        <v>BEARISH</v>
      </c>
      <c r="K201" s="5" t="str">
        <f>OBV!G201</f>
        <v>WEAK</v>
      </c>
      <c r="L201" s="5" t="str">
        <f>OBV!H201</f>
        <v>BEARISH DIVERGENCE</v>
      </c>
    </row>
    <row r="202" spans="1:12" ht="13.5" x14ac:dyDescent="0.25">
      <c r="A202" s="3">
        <f>RSI!A202</f>
        <v>42599</v>
      </c>
      <c r="B202" s="2">
        <f>RSI!B202</f>
        <v>0.56000000000000005</v>
      </c>
      <c r="C202" s="2">
        <f>RSI!I202</f>
        <v>57.480799325393036</v>
      </c>
      <c r="D202" s="2">
        <f>MACD!E202</f>
        <v>-7.4266647689392729E-3</v>
      </c>
      <c r="E202" s="2">
        <f>MACD!F202</f>
        <v>-5.4310728805455353E-3</v>
      </c>
      <c r="F202" s="2">
        <f>'Moving Avg'!D202</f>
        <v>0.54400000000000004</v>
      </c>
      <c r="G202" s="2">
        <f>'Moving Avg'!F202</f>
        <v>0.54120000000000013</v>
      </c>
      <c r="H202" s="2">
        <f>'Moving Avg'!G202</f>
        <v>0.54797200000000001</v>
      </c>
      <c r="I202" s="2">
        <f>'Moving Avg'!H202</f>
        <v>0.59548549999999945</v>
      </c>
      <c r="J202" s="5" t="str">
        <f>OBV!F202</f>
        <v>BEARISH</v>
      </c>
      <c r="K202" s="5" t="str">
        <f>OBV!G202</f>
        <v>WEAK</v>
      </c>
      <c r="L202" s="5" t="str">
        <f>OBV!H202</f>
        <v>BEARISH DIVERGENCE</v>
      </c>
    </row>
    <row r="203" spans="1:12" ht="13.5" x14ac:dyDescent="0.25">
      <c r="A203" s="3">
        <f>RSI!A203</f>
        <v>42600</v>
      </c>
      <c r="B203" s="2">
        <f>RSI!B203</f>
        <v>0.56000000000000005</v>
      </c>
      <c r="C203" s="2">
        <f>RSI!I203</f>
        <v>57.480799325393036</v>
      </c>
      <c r="D203" s="2">
        <f>MACD!E203</f>
        <v>-6.5565997736688475E-3</v>
      </c>
      <c r="E203" s="2">
        <f>MACD!F203</f>
        <v>-5.6561782591701979E-3</v>
      </c>
      <c r="F203" s="2">
        <f>'Moving Avg'!D203</f>
        <v>0.54800000000000004</v>
      </c>
      <c r="G203" s="2">
        <f>'Moving Avg'!F203</f>
        <v>0.5424500000000001</v>
      </c>
      <c r="H203" s="2">
        <f>'Moving Avg'!G203</f>
        <v>0.54770799999999997</v>
      </c>
      <c r="I203" s="2">
        <f>'Moving Avg'!H203</f>
        <v>0.59513299999999947</v>
      </c>
      <c r="J203" s="5" t="str">
        <f>OBV!F203</f>
        <v>BEARISH</v>
      </c>
      <c r="K203" s="5" t="str">
        <f>OBV!G203</f>
        <v>WEAK</v>
      </c>
      <c r="L203" s="5" t="str">
        <f>OBV!H203</f>
        <v>BEARISH DIVERGENCE</v>
      </c>
    </row>
    <row r="204" spans="1:12" ht="13.5" x14ac:dyDescent="0.25">
      <c r="A204" s="3">
        <f>RSI!A204</f>
        <v>42601</v>
      </c>
      <c r="B204" s="2">
        <f>RSI!B204</f>
        <v>0.56000000000000005</v>
      </c>
      <c r="C204" s="2">
        <f>RSI!I204</f>
        <v>57.480799325393036</v>
      </c>
      <c r="D204" s="2">
        <f>MACD!E204</f>
        <v>-5.9141659480448361E-3</v>
      </c>
      <c r="E204" s="2">
        <f>MACD!F204</f>
        <v>-5.7077757969451262E-3</v>
      </c>
      <c r="F204" s="2">
        <f>'Moving Avg'!D204</f>
        <v>0.55200000000000005</v>
      </c>
      <c r="G204" s="2">
        <f>'Moving Avg'!F204</f>
        <v>0.54370000000000007</v>
      </c>
      <c r="H204" s="2">
        <f>'Moving Avg'!G204</f>
        <v>0.54744400000000004</v>
      </c>
      <c r="I204" s="2">
        <f>'Moving Avg'!H204</f>
        <v>0.59458949999999955</v>
      </c>
      <c r="J204" s="5" t="str">
        <f>OBV!F204</f>
        <v>BEARISH</v>
      </c>
      <c r="K204" s="5" t="str">
        <f>OBV!G204</f>
        <v>WEAK</v>
      </c>
      <c r="L204" s="5" t="str">
        <f>OBV!H204</f>
        <v>BEARISH DIVERGENCE</v>
      </c>
    </row>
    <row r="205" spans="1:12" ht="13.5" x14ac:dyDescent="0.25">
      <c r="A205" s="3">
        <f>RSI!A205</f>
        <v>42604</v>
      </c>
      <c r="B205" s="2">
        <f>RSI!B205</f>
        <v>0.56000000000000005</v>
      </c>
      <c r="C205" s="2">
        <f>RSI!I205</f>
        <v>57.480799325393036</v>
      </c>
      <c r="D205" s="2">
        <f>MACD!E205</f>
        <v>-5.457396814601001E-3</v>
      </c>
      <c r="E205" s="2">
        <f>MACD!F205</f>
        <v>-5.6577000004763012E-3</v>
      </c>
      <c r="F205" s="2">
        <f>'Moving Avg'!D205</f>
        <v>0.55800000000000005</v>
      </c>
      <c r="G205" s="2">
        <f>'Moving Avg'!F205</f>
        <v>0.54495000000000016</v>
      </c>
      <c r="H205" s="2">
        <f>'Moving Avg'!G205</f>
        <v>0.54718</v>
      </c>
      <c r="I205" s="2">
        <f>'Moving Avg'!H205</f>
        <v>0.59414149999999954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0.56999999999999995</v>
      </c>
      <c r="C206" s="2">
        <f>RSI!I206</f>
        <v>62.00436431497895</v>
      </c>
      <c r="D206" s="2">
        <f>MACD!E206</f>
        <v>-7.4304990967791751E-3</v>
      </c>
      <c r="E206" s="2">
        <f>MACD!F206</f>
        <v>-6.0122598197368763E-3</v>
      </c>
      <c r="F206" s="2">
        <f>'Moving Avg'!D206</f>
        <v>0.56200000000000006</v>
      </c>
      <c r="G206" s="2">
        <f>'Moving Avg'!F206</f>
        <v>0.54718000000000011</v>
      </c>
      <c r="H206" s="2">
        <f>'Moving Avg'!G206</f>
        <v>0.54730799999999991</v>
      </c>
      <c r="I206" s="2">
        <f>'Moving Avg'!H206</f>
        <v>0.5938869999999995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0.56999999999999995</v>
      </c>
      <c r="C207" s="2">
        <f>RSI!I207</f>
        <v>62.00436431497895</v>
      </c>
      <c r="D207" s="2">
        <f>MACD!E207</f>
        <v>-7.6951177042204888E-3</v>
      </c>
      <c r="E207" s="2">
        <f>MACD!F207</f>
        <v>-6.3488313966335985E-3</v>
      </c>
      <c r="F207" s="2">
        <f>'Moving Avg'!D207</f>
        <v>0.56399999999999995</v>
      </c>
      <c r="G207" s="2">
        <f>'Moving Avg'!F207</f>
        <v>0.54893000000000014</v>
      </c>
      <c r="H207" s="2">
        <f>'Moving Avg'!G207</f>
        <v>0.54743599999999992</v>
      </c>
      <c r="I207" s="2">
        <f>'Moving Avg'!H207</f>
        <v>0.59377549999999946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0.56000000000000005</v>
      </c>
      <c r="C208" s="2">
        <f>RSI!I208</f>
        <v>55.194186576828095</v>
      </c>
      <c r="D208" s="2">
        <f>MACD!E208</f>
        <v>-8.840387351597867E-3</v>
      </c>
      <c r="E208" s="2">
        <f>MACD!F208</f>
        <v>-6.8471425876264532E-3</v>
      </c>
      <c r="F208" s="2">
        <f>'Moving Avg'!D208</f>
        <v>0.56399999999999995</v>
      </c>
      <c r="G208" s="2">
        <f>'Moving Avg'!F208</f>
        <v>0.54922500000000007</v>
      </c>
      <c r="H208" s="2">
        <f>'Moving Avg'!G208</f>
        <v>0.54717199999999988</v>
      </c>
      <c r="I208" s="2">
        <f>'Moving Avg'!H208</f>
        <v>0.59375749999999949</v>
      </c>
      <c r="J208" s="5" t="str">
        <f>OBV!F208</f>
        <v>BULLISH</v>
      </c>
      <c r="K208" s="5" t="str">
        <f>OBV!G208</f>
        <v>STRONG</v>
      </c>
      <c r="L208" s="5" t="str">
        <f>OBV!H208</f>
        <v>NEUTRAL</v>
      </c>
    </row>
    <row r="209" spans="1:12" ht="13.5" x14ac:dyDescent="0.25">
      <c r="A209" s="3">
        <f>RSI!A209</f>
        <v>42608</v>
      </c>
      <c r="B209" s="2">
        <f>RSI!B209</f>
        <v>0.56999999999999995</v>
      </c>
      <c r="C209" s="2">
        <f>RSI!I209</f>
        <v>59.933371643584728</v>
      </c>
      <c r="D209" s="2">
        <f>MACD!E209</f>
        <v>-1.0605594199524893E-2</v>
      </c>
      <c r="E209" s="2">
        <f>MACD!F209</f>
        <v>-7.5988329100061414E-3</v>
      </c>
      <c r="F209" s="2">
        <f>'Moving Avg'!D209</f>
        <v>0.56599999999999995</v>
      </c>
      <c r="G209" s="2">
        <f>'Moving Avg'!F209</f>
        <v>0.55050000000000021</v>
      </c>
      <c r="H209" s="2">
        <f>'Moving Avg'!G209</f>
        <v>0.54730000000000001</v>
      </c>
      <c r="I209" s="2">
        <f>'Moving Avg'!H209</f>
        <v>0.5938369999999995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0.56999999999999995</v>
      </c>
      <c r="C210" s="2">
        <f>RSI!I210</f>
        <v>59.933371643584721</v>
      </c>
      <c r="D210" s="2">
        <f>MACD!E210</f>
        <v>-1.3748071425684016E-2</v>
      </c>
      <c r="E210" s="2">
        <f>MACD!F210</f>
        <v>-8.8286806131417164E-3</v>
      </c>
      <c r="F210" s="2">
        <f>'Moving Avg'!D210</f>
        <v>0.56799999999999995</v>
      </c>
      <c r="G210" s="2">
        <f>'Moving Avg'!F210</f>
        <v>0.55225000000000013</v>
      </c>
      <c r="H210" s="2">
        <f>'Moving Avg'!G210</f>
        <v>0.54742799999999991</v>
      </c>
      <c r="I210" s="2">
        <f>'Moving Avg'!H210</f>
        <v>0.59377349999999951</v>
      </c>
      <c r="J210" s="5" t="str">
        <f>OBV!F210</f>
        <v>BULLISH</v>
      </c>
      <c r="K210" s="5" t="str">
        <f>OBV!G210</f>
        <v>STRONG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0.57999999999999996</v>
      </c>
      <c r="C211" s="2">
        <f>RSI!I211</f>
        <v>64.311306711297021</v>
      </c>
      <c r="D211" s="2">
        <f>MACD!E211</f>
        <v>-1.4173111173521713E-2</v>
      </c>
      <c r="E211" s="2">
        <f>MACD!F211</f>
        <v>-9.8975667252177157E-3</v>
      </c>
      <c r="F211" s="2">
        <f>'Moving Avg'!D211</f>
        <v>0.56999999999999995</v>
      </c>
      <c r="G211" s="2">
        <f>'Moving Avg'!F211</f>
        <v>0.55450000000000021</v>
      </c>
      <c r="H211" s="2">
        <f>'Moving Avg'!G211</f>
        <v>0.54775599999999991</v>
      </c>
      <c r="I211" s="2">
        <f>'Moving Avg'!H211</f>
        <v>0.59366449999999948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0.57999999999999996</v>
      </c>
      <c r="C212" s="2">
        <f>RSI!I212</f>
        <v>64.311306711297021</v>
      </c>
      <c r="D212" s="2">
        <f>MACD!E212</f>
        <v>-1.3148021389935538E-2</v>
      </c>
      <c r="E212" s="2">
        <f>MACD!F212</f>
        <v>-1.0547657658161281E-2</v>
      </c>
      <c r="F212" s="2">
        <f>'Moving Avg'!D212</f>
        <v>0.57199999999999995</v>
      </c>
      <c r="G212" s="2">
        <f>'Moving Avg'!F212</f>
        <v>0.55700000000000016</v>
      </c>
      <c r="H212" s="2">
        <f>'Moving Avg'!G212</f>
        <v>0.54808399999999979</v>
      </c>
      <c r="I212" s="2">
        <f>'Moving Avg'!H212</f>
        <v>0.59360299999999955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0.59</v>
      </c>
      <c r="C213" s="2">
        <f>RSI!I213</f>
        <v>68.325232351985875</v>
      </c>
      <c r="D213" s="2">
        <f>MACD!E213</f>
        <v>-1.3163714335673649E-2</v>
      </c>
      <c r="E213" s="2">
        <f>MACD!F213</f>
        <v>-1.1070868993663757E-2</v>
      </c>
      <c r="F213" s="2">
        <f>'Moving Avg'!D213</f>
        <v>0.57799999999999996</v>
      </c>
      <c r="G213" s="2">
        <f>'Moving Avg'!F213</f>
        <v>0.55900000000000016</v>
      </c>
      <c r="H213" s="2">
        <f>'Moving Avg'!G213</f>
        <v>0.5488019999999999</v>
      </c>
      <c r="I213" s="2">
        <f>'Moving Avg'!H213</f>
        <v>0.59349599999999958</v>
      </c>
      <c r="J213" s="5" t="str">
        <f>OBV!F213</f>
        <v>BULLISH</v>
      </c>
      <c r="K213" s="5" t="str">
        <f>OBV!G213</f>
        <v>STRONG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0.57999999999999996</v>
      </c>
      <c r="C214" s="2">
        <f>RSI!I214</f>
        <v>60.943614356063861</v>
      </c>
      <c r="D214" s="2">
        <f>MACD!E214</f>
        <v>-1.2627135141187296E-2</v>
      </c>
      <c r="E214" s="2">
        <f>MACD!F214</f>
        <v>-1.1382122223168464E-2</v>
      </c>
      <c r="F214" s="2">
        <f>'Moving Avg'!D214</f>
        <v>0.57999999999999996</v>
      </c>
      <c r="G214" s="2">
        <f>'Moving Avg'!F214</f>
        <v>0.56050000000000011</v>
      </c>
      <c r="H214" s="2">
        <f>'Moving Avg'!G214</f>
        <v>0.54931999999999981</v>
      </c>
      <c r="I214" s="2">
        <f>'Moving Avg'!H214</f>
        <v>0.59319549999999954</v>
      </c>
      <c r="J214" s="5" t="str">
        <f>OBV!F214</f>
        <v>BULLISH</v>
      </c>
      <c r="K214" s="5" t="str">
        <f>OBV!G214</f>
        <v>STRONG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0.56999999999999995</v>
      </c>
      <c r="C215" s="2">
        <f>RSI!I215</f>
        <v>54.591999790312769</v>
      </c>
      <c r="D215" s="2">
        <f>MACD!E215</f>
        <v>-1.1550018847601873E-2</v>
      </c>
      <c r="E215" s="2">
        <f>MACD!F215</f>
        <v>-1.1415701548055147E-2</v>
      </c>
      <c r="F215" s="2">
        <f>'Moving Avg'!D215</f>
        <v>0.57999999999999996</v>
      </c>
      <c r="G215" s="2">
        <f>'Moving Avg'!F215</f>
        <v>0.56150000000000011</v>
      </c>
      <c r="H215" s="2">
        <f>'Moving Avg'!G215</f>
        <v>0.54944799999999983</v>
      </c>
      <c r="I215" s="2">
        <f>'Moving Avg'!H215</f>
        <v>0.59294099999999939</v>
      </c>
      <c r="J215" s="5" t="str">
        <f>OBV!F215</f>
        <v>BEARISH</v>
      </c>
      <c r="K215" s="5" t="str">
        <f>OBV!G215</f>
        <v>WEAK</v>
      </c>
      <c r="L215" s="5" t="str">
        <f>OBV!H215</f>
        <v>NEUTRAL</v>
      </c>
    </row>
    <row r="216" spans="1:12" ht="13.5" x14ac:dyDescent="0.25">
      <c r="A216" s="3">
        <f>RSI!A216</f>
        <v>42619</v>
      </c>
      <c r="B216" s="2">
        <f>RSI!B216</f>
        <v>0.56999999999999995</v>
      </c>
      <c r="C216" s="2">
        <f>RSI!I216</f>
        <v>54.591999790312769</v>
      </c>
      <c r="D216" s="2">
        <f>MACD!E216</f>
        <v>-9.1499987446774789E-3</v>
      </c>
      <c r="E216" s="2">
        <f>MACD!F216</f>
        <v>-1.0962560987379614E-2</v>
      </c>
      <c r="F216" s="2">
        <f>'Moving Avg'!D216</f>
        <v>0.57799999999999996</v>
      </c>
      <c r="G216" s="2">
        <f>'Moving Avg'!F216</f>
        <v>0.56300000000000017</v>
      </c>
      <c r="H216" s="2">
        <f>'Moving Avg'!G216</f>
        <v>0.54957599999999984</v>
      </c>
      <c r="I216" s="2">
        <f>'Moving Avg'!H216</f>
        <v>0.59268649999999934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</row>
    <row r="217" spans="1:12" ht="13.5" x14ac:dyDescent="0.25">
      <c r="A217" s="3">
        <f>RSI!A217</f>
        <v>42620</v>
      </c>
      <c r="B217" s="2">
        <f>RSI!B217</f>
        <v>0.56999999999999995</v>
      </c>
      <c r="C217" s="2">
        <f>RSI!I217</f>
        <v>54.591999790312769</v>
      </c>
      <c r="D217" s="2">
        <f>MACD!E217</f>
        <v>-7.1653676242133812E-3</v>
      </c>
      <c r="E217" s="2">
        <f>MACD!F217</f>
        <v>-1.0203122314746368E-2</v>
      </c>
      <c r="F217" s="2">
        <f>'Moving Avg'!D217</f>
        <v>0.57599999999999985</v>
      </c>
      <c r="G217" s="2">
        <f>'Moving Avg'!F217</f>
        <v>0.56400000000000017</v>
      </c>
      <c r="H217" s="2">
        <f>'Moving Avg'!G217</f>
        <v>0.54970399999999986</v>
      </c>
      <c r="I217" s="2">
        <f>'Moving Avg'!H217</f>
        <v>0.59247949999999927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0.56000000000000005</v>
      </c>
      <c r="C218" s="2">
        <f>RSI!I218</f>
        <v>48.304249091573823</v>
      </c>
      <c r="D218" s="2">
        <f>MACD!E218</f>
        <v>-6.3265213888160643E-3</v>
      </c>
      <c r="E218" s="2">
        <f>MACD!F218</f>
        <v>-9.4278021295603077E-3</v>
      </c>
      <c r="F218" s="2">
        <f>'Moving Avg'!D218</f>
        <v>0.56999999999999995</v>
      </c>
      <c r="G218" s="2">
        <f>'Moving Avg'!F218</f>
        <v>0.56500000000000017</v>
      </c>
      <c r="H218" s="2">
        <f>'Moving Avg'!G218</f>
        <v>0.54943999999999993</v>
      </c>
      <c r="I218" s="2">
        <f>'Moving Avg'!H218</f>
        <v>0.59222249999999932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0.57999999999999996</v>
      </c>
      <c r="C219" s="2">
        <f>RSI!I219</f>
        <v>58.579573765690078</v>
      </c>
      <c r="D219" s="2">
        <f>MACD!E219</f>
        <v>-5.5402285104982907E-3</v>
      </c>
      <c r="E219" s="2">
        <f>MACD!F219</f>
        <v>-8.6502874057479036E-3</v>
      </c>
      <c r="F219" s="2">
        <f>'Moving Avg'!D219</f>
        <v>0.57000000000000006</v>
      </c>
      <c r="G219" s="2">
        <f>'Moving Avg'!F219</f>
        <v>0.56700000000000006</v>
      </c>
      <c r="H219" s="2">
        <f>'Moving Avg'!G219</f>
        <v>0.54957599999999973</v>
      </c>
      <c r="I219" s="2">
        <f>'Moving Avg'!H219</f>
        <v>0.59211349999999929</v>
      </c>
      <c r="J219" s="5" t="str">
        <f>OBV!F219</f>
        <v>BEARISH</v>
      </c>
      <c r="K219" s="5" t="str">
        <f>OBV!G219</f>
        <v>WEAK</v>
      </c>
      <c r="L219" s="5" t="str">
        <f>OBV!H219</f>
        <v>NEUTRAL</v>
      </c>
    </row>
    <row r="220" spans="1:12" ht="13.5" x14ac:dyDescent="0.25">
      <c r="A220" s="3">
        <f>RSI!A220</f>
        <v>42627</v>
      </c>
      <c r="B220" s="2">
        <f>RSI!B220</f>
        <v>0.57999999999999996</v>
      </c>
      <c r="C220" s="2">
        <f>RSI!I220</f>
        <v>58.579573765690078</v>
      </c>
      <c r="D220" s="2">
        <f>MACD!E220</f>
        <v>-4.9750106883348355E-3</v>
      </c>
      <c r="E220" s="2">
        <f>MACD!F220</f>
        <v>-7.9152320622652896E-3</v>
      </c>
      <c r="F220" s="2">
        <f>'Moving Avg'!D220</f>
        <v>0.57199999999999995</v>
      </c>
      <c r="G220" s="2">
        <f>'Moving Avg'!F220</f>
        <v>0.56950000000000012</v>
      </c>
      <c r="H220" s="2">
        <f>'Moving Avg'!G220</f>
        <v>0.54990399999999984</v>
      </c>
      <c r="I220" s="2">
        <f>'Moving Avg'!H220</f>
        <v>0.59200449999999927</v>
      </c>
      <c r="J220" s="5" t="str">
        <f>OBV!F220</f>
        <v>BEARISH</v>
      </c>
      <c r="K220" s="5" t="str">
        <f>OBV!G220</f>
        <v>WEAK</v>
      </c>
      <c r="L220" s="5" t="str">
        <f>OBV!H220</f>
        <v>BEARISH DIVERGENCE</v>
      </c>
    </row>
    <row r="221" spans="1:12" ht="13.5" x14ac:dyDescent="0.25">
      <c r="A221" s="3">
        <f>RSI!A221</f>
        <v>42628</v>
      </c>
      <c r="B221" s="2">
        <f>RSI!B221</f>
        <v>0.57999999999999996</v>
      </c>
      <c r="C221" s="2">
        <f>RSI!I221</f>
        <v>58.579573765690078</v>
      </c>
      <c r="D221" s="2">
        <f>MACD!E221</f>
        <v>-3.0509795092799052E-3</v>
      </c>
      <c r="E221" s="2">
        <f>MACD!F221</f>
        <v>-6.9423815516682138E-3</v>
      </c>
      <c r="F221" s="2">
        <f>'Moving Avg'!D221</f>
        <v>0.57400000000000007</v>
      </c>
      <c r="G221" s="2">
        <f>'Moving Avg'!F221</f>
        <v>0.57100000000000006</v>
      </c>
      <c r="H221" s="2">
        <f>'Moving Avg'!G221</f>
        <v>0.55023199999999972</v>
      </c>
      <c r="I221" s="2">
        <f>'Moving Avg'!H221</f>
        <v>0.59184749999999919</v>
      </c>
      <c r="J221" s="5" t="str">
        <f>OBV!F221</f>
        <v>BEARISH</v>
      </c>
      <c r="K221" s="5" t="str">
        <f>OBV!G221</f>
        <v>WEAK</v>
      </c>
      <c r="L221" s="5" t="str">
        <f>OBV!H221</f>
        <v>BEARISH DIVERGENCE</v>
      </c>
    </row>
    <row r="222" spans="1:12" ht="13.5" x14ac:dyDescent="0.25">
      <c r="A222" s="3">
        <f>RSI!A222</f>
        <v>42629</v>
      </c>
      <c r="B222" s="2">
        <f>RSI!B222</f>
        <v>0.57999999999999996</v>
      </c>
      <c r="C222" s="2">
        <f>RSI!I222</f>
        <v>58.579573765690071</v>
      </c>
      <c r="D222" s="2">
        <f>MACD!E222</f>
        <v>-1.5087786765812794E-3</v>
      </c>
      <c r="E222" s="2">
        <f>MACD!F222</f>
        <v>-5.8556609766508274E-3</v>
      </c>
      <c r="F222" s="2">
        <f>'Moving Avg'!D222</f>
        <v>0.57600000000000007</v>
      </c>
      <c r="G222" s="2">
        <f>'Moving Avg'!F222</f>
        <v>0.57200000000000006</v>
      </c>
      <c r="H222" s="2">
        <f>'Moving Avg'!G222</f>
        <v>0.55113199999999973</v>
      </c>
      <c r="I222" s="2">
        <f>'Moving Avg'!H222</f>
        <v>0.59173849999999917</v>
      </c>
      <c r="J222" s="5" t="str">
        <f>OBV!F222</f>
        <v>BEARISH</v>
      </c>
      <c r="K222" s="5" t="str">
        <f>OBV!G222</f>
        <v>WEAK</v>
      </c>
      <c r="L222" s="5" t="str">
        <f>OBV!H222</f>
        <v>BEARISH DIVERGENCE</v>
      </c>
    </row>
    <row r="223" spans="1:12" ht="13.5" x14ac:dyDescent="0.25">
      <c r="A223" s="3">
        <f>RSI!A223</f>
        <v>42632</v>
      </c>
      <c r="B223" s="2">
        <f>RSI!B223</f>
        <v>0.57999999999999996</v>
      </c>
      <c r="C223" s="2">
        <f>RSI!I223</f>
        <v>58.579573765690071</v>
      </c>
      <c r="D223" s="2">
        <f>MACD!E223</f>
        <v>1.2551539265481804E-3</v>
      </c>
      <c r="E223" s="2">
        <f>MACD!F223</f>
        <v>-4.433497996011026E-3</v>
      </c>
      <c r="F223" s="2">
        <f>'Moving Avg'!D223</f>
        <v>0.57999999999999996</v>
      </c>
      <c r="G223" s="2">
        <f>'Moving Avg'!F223</f>
        <v>0.57300000000000006</v>
      </c>
      <c r="H223" s="2">
        <f>'Moving Avg'!G223</f>
        <v>0.55241399999999974</v>
      </c>
      <c r="I223" s="2">
        <f>'Moving Avg'!H223</f>
        <v>0.59162949999999914</v>
      </c>
      <c r="J223" s="5" t="str">
        <f>OBV!F223</f>
        <v>BULLISH</v>
      </c>
      <c r="K223" s="5" t="str">
        <f>OBV!G223</f>
        <v>NEUTRAL</v>
      </c>
      <c r="L223" s="5" t="str">
        <f>OBV!H223</f>
        <v>CONFIRMED BULLISH</v>
      </c>
    </row>
    <row r="224" spans="1:12" ht="13.5" x14ac:dyDescent="0.25">
      <c r="A224" s="3">
        <f>RSI!A224</f>
        <v>42633</v>
      </c>
      <c r="B224" s="2">
        <f>RSI!B224</f>
        <v>0.56000000000000005</v>
      </c>
      <c r="C224" s="2">
        <f>RSI!I224</f>
        <v>45.484041164643948</v>
      </c>
      <c r="D224" s="2">
        <f>MACD!E224</f>
        <v>3.4633044967886661E-3</v>
      </c>
      <c r="E224" s="2">
        <f>MACD!F224</f>
        <v>-2.8541374974510878E-3</v>
      </c>
      <c r="F224" s="2">
        <f>'Moving Avg'!D224</f>
        <v>0.57599999999999996</v>
      </c>
      <c r="G224" s="2">
        <f>'Moving Avg'!F224</f>
        <v>0.57300000000000006</v>
      </c>
      <c r="H224" s="2">
        <f>'Moving Avg'!G224</f>
        <v>0.55329599999999968</v>
      </c>
      <c r="I224" s="2">
        <f>'Moving Avg'!H224</f>
        <v>0.59146799999999911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0.55000000000000004</v>
      </c>
      <c r="C225" s="2">
        <f>RSI!I225</f>
        <v>40.59720498068085</v>
      </c>
      <c r="D225" s="2">
        <f>MACD!E225</f>
        <v>4.584068567526578E-3</v>
      </c>
      <c r="E225" s="2">
        <f>MACD!F225</f>
        <v>-1.3664962844555548E-3</v>
      </c>
      <c r="F225" s="2">
        <f>'Moving Avg'!D225</f>
        <v>0.56999999999999995</v>
      </c>
      <c r="G225" s="2">
        <f>'Moving Avg'!F225</f>
        <v>0.57250000000000012</v>
      </c>
      <c r="H225" s="2">
        <f>'Moving Avg'!G225</f>
        <v>0.55397799999999975</v>
      </c>
      <c r="I225" s="2">
        <f>'Moving Avg'!H225</f>
        <v>0.59125649999999919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0.54</v>
      </c>
      <c r="C226" s="2">
        <f>RSI!I226</f>
        <v>36.387031015718755</v>
      </c>
      <c r="D226" s="2">
        <f>MACD!E226</f>
        <v>6.3785809469647514E-3</v>
      </c>
      <c r="E226" s="2">
        <f>MACD!F226</f>
        <v>1.8251916182850645E-4</v>
      </c>
      <c r="F226" s="2">
        <f>'Moving Avg'!D226</f>
        <v>0.56200000000000006</v>
      </c>
      <c r="G226" s="2">
        <f>'Moving Avg'!F226</f>
        <v>0.57100000000000006</v>
      </c>
      <c r="H226" s="2">
        <f>'Moving Avg'!G226</f>
        <v>0.55445999999999973</v>
      </c>
      <c r="I226" s="2">
        <f>'Moving Avg'!H226</f>
        <v>0.59085199999999927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0.55000000000000004</v>
      </c>
      <c r="C227" s="2">
        <f>RSI!I227</f>
        <v>42.777800295722848</v>
      </c>
      <c r="D227" s="2">
        <f>MACD!E227</f>
        <v>7.3129871593797802E-3</v>
      </c>
      <c r="E227" s="2">
        <f>MACD!F227</f>
        <v>1.6086127613387613E-3</v>
      </c>
      <c r="F227" s="2">
        <f>'Moving Avg'!D227</f>
        <v>0.55600000000000005</v>
      </c>
      <c r="G227" s="2">
        <f>'Moving Avg'!F227</f>
        <v>0.57000000000000006</v>
      </c>
      <c r="H227" s="2">
        <f>'Moving Avg'!G227</f>
        <v>0.55475999999999981</v>
      </c>
      <c r="I227" s="2">
        <f>'Moving Avg'!H227</f>
        <v>0.59044949999999918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0.55000000000000004</v>
      </c>
      <c r="C228" s="2">
        <f>RSI!I228</f>
        <v>42.777800295722855</v>
      </c>
      <c r="D228" s="2">
        <f>MACD!E228</f>
        <v>6.6511916031877227E-3</v>
      </c>
      <c r="E228" s="2">
        <f>MACD!F228</f>
        <v>2.6171285297085537E-3</v>
      </c>
      <c r="F228" s="2">
        <f>'Moving Avg'!D228</f>
        <v>0.55000000000000004</v>
      </c>
      <c r="G228" s="2">
        <f>'Moving Avg'!F228</f>
        <v>0.56950000000000023</v>
      </c>
      <c r="H228" s="2">
        <f>'Moving Avg'!G228</f>
        <v>0.55486999999999975</v>
      </c>
      <c r="I228" s="2">
        <f>'Moving Avg'!H228</f>
        <v>0.58999899999999916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0.54</v>
      </c>
      <c r="C229" s="2">
        <f>RSI!I229</f>
        <v>38.313727702887178</v>
      </c>
      <c r="D229" s="2">
        <f>MACD!E229</f>
        <v>9.9885176876162163E-3</v>
      </c>
      <c r="E229" s="2">
        <f>MACD!F229</f>
        <v>4.0914063612900869E-3</v>
      </c>
      <c r="F229" s="2">
        <f>'Moving Avg'!D229</f>
        <v>0.54600000000000004</v>
      </c>
      <c r="G229" s="2">
        <f>'Moving Avg'!F229</f>
        <v>0.56800000000000017</v>
      </c>
      <c r="H229" s="2">
        <f>'Moving Avg'!G229</f>
        <v>0.55496999999999974</v>
      </c>
      <c r="I229" s="2">
        <f>'Moving Avg'!H229</f>
        <v>0.58949849999999926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0.53</v>
      </c>
      <c r="C230" s="2">
        <f>RSI!I230</f>
        <v>34.442953256926984</v>
      </c>
      <c r="D230" s="2">
        <f>MACD!E230</f>
        <v>1.368598379151198E-2</v>
      </c>
      <c r="E230" s="2">
        <f>MACD!F230</f>
        <v>6.0103218473344655E-3</v>
      </c>
      <c r="F230" s="2">
        <f>'Moving Avg'!D230</f>
        <v>0.54200000000000004</v>
      </c>
      <c r="G230" s="2">
        <f>'Moving Avg'!F230</f>
        <v>0.56600000000000006</v>
      </c>
      <c r="H230" s="2">
        <f>'Moving Avg'!G230</f>
        <v>0.55467999999999984</v>
      </c>
      <c r="I230" s="2">
        <f>'Moving Avg'!H230</f>
        <v>0.5889959999999993</v>
      </c>
      <c r="J230" s="5" t="str">
        <f>OBV!F230</f>
        <v>BEARISH</v>
      </c>
      <c r="K230" s="5" t="str">
        <f>OBV!G230</f>
        <v>WEAK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0.54</v>
      </c>
      <c r="C231" s="2">
        <f>RSI!I231</f>
        <v>40.875669257406706</v>
      </c>
      <c r="D231" s="2">
        <f>MACD!E231</f>
        <v>1.6255953145942859E-2</v>
      </c>
      <c r="E231" s="2">
        <f>MACD!F231</f>
        <v>8.0594481070561455E-3</v>
      </c>
      <c r="F231" s="2">
        <f>'Moving Avg'!D231</f>
        <v>0.54200000000000004</v>
      </c>
      <c r="G231" s="2">
        <f>'Moving Avg'!F231</f>
        <v>0.56400000000000006</v>
      </c>
      <c r="H231" s="2">
        <f>'Moving Avg'!G231</f>
        <v>0.55477999999999983</v>
      </c>
      <c r="I231" s="2">
        <f>'Moving Avg'!H231</f>
        <v>0.58849549999999939</v>
      </c>
      <c r="J231" s="5" t="str">
        <f>OBV!F231</f>
        <v>BEARISH</v>
      </c>
      <c r="K231" s="5" t="str">
        <f>OBV!G231</f>
        <v>WEAK</v>
      </c>
      <c r="L231" s="5" t="str">
        <f>OBV!H231</f>
        <v>NEUTRAL</v>
      </c>
    </row>
    <row r="232" spans="1:12" ht="13.5" x14ac:dyDescent="0.25">
      <c r="A232" s="3">
        <f>RSI!A232</f>
        <v>42643</v>
      </c>
      <c r="B232" s="2">
        <f>RSI!B232</f>
        <v>0.54</v>
      </c>
      <c r="C232" s="2">
        <f>RSI!I232</f>
        <v>40.875669257406706</v>
      </c>
      <c r="D232" s="2">
        <f>MACD!E232</f>
        <v>1.8540049327950725E-2</v>
      </c>
      <c r="E232" s="2">
        <f>MACD!F232</f>
        <v>1.0155568351235062E-2</v>
      </c>
      <c r="F232" s="2">
        <f>'Moving Avg'!D232</f>
        <v>0.54</v>
      </c>
      <c r="G232" s="2">
        <f>'Moving Avg'!F232</f>
        <v>0.56200000000000006</v>
      </c>
      <c r="H232" s="2">
        <f>'Moving Avg'!G232</f>
        <v>0.55487999999999982</v>
      </c>
      <c r="I232" s="2">
        <f>'Moving Avg'!H232</f>
        <v>0.58804299999999943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0.54</v>
      </c>
      <c r="C233" s="2">
        <f>RSI!I233</f>
        <v>40.875669257406706</v>
      </c>
      <c r="D233" s="2">
        <f>MACD!E233</f>
        <v>2.0574141216099795E-2</v>
      </c>
      <c r="E233" s="2">
        <f>MACD!F233</f>
        <v>1.2239282924208009E-2</v>
      </c>
      <c r="F233" s="2">
        <f>'Moving Avg'!D233</f>
        <v>0.53800000000000003</v>
      </c>
      <c r="G233" s="2">
        <f>'Moving Avg'!F233</f>
        <v>0.55949999999999989</v>
      </c>
      <c r="H233" s="2">
        <f>'Moving Avg'!G233</f>
        <v>0.55497999999999981</v>
      </c>
      <c r="I233" s="2">
        <f>'Moving Avg'!H233</f>
        <v>0.58763849999999951</v>
      </c>
      <c r="J233" s="5" t="str">
        <f>OBV!F233</f>
        <v>BEARISH</v>
      </c>
      <c r="K233" s="5" t="str">
        <f>OBV!G233</f>
        <v>WEAK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0.55000000000000004</v>
      </c>
      <c r="C234" s="2">
        <f>RSI!I234</f>
        <v>47.330544804872858</v>
      </c>
      <c r="D234" s="2">
        <f>MACD!E234</f>
        <v>1.8571516442243974E-2</v>
      </c>
      <c r="E234" s="2">
        <f>MACD!F234</f>
        <v>1.3505729627815204E-2</v>
      </c>
      <c r="F234" s="2">
        <f>'Moving Avg'!D234</f>
        <v>0.54</v>
      </c>
      <c r="G234" s="2">
        <f>'Moving Avg'!F234</f>
        <v>0.55800000000000005</v>
      </c>
      <c r="H234" s="2">
        <f>'Moving Avg'!G234</f>
        <v>0.55527999999999988</v>
      </c>
      <c r="I234" s="2">
        <f>'Moving Avg'!H234</f>
        <v>0.58733149999999956</v>
      </c>
      <c r="J234" s="5" t="str">
        <f>OBV!F234</f>
        <v>BEARISH</v>
      </c>
      <c r="K234" s="5" t="str">
        <f>OBV!G234</f>
        <v>WEAK</v>
      </c>
      <c r="L234" s="5" t="str">
        <f>OBV!H234</f>
        <v>BEARISH DIVERGENCE</v>
      </c>
    </row>
    <row r="235" spans="1:12" ht="13.5" x14ac:dyDescent="0.25">
      <c r="A235" s="3">
        <f>RSI!A235</f>
        <v>42649</v>
      </c>
      <c r="B235" s="2">
        <f>RSI!B235</f>
        <v>0.55000000000000004</v>
      </c>
      <c r="C235" s="2">
        <f>RSI!I235</f>
        <v>47.330544804872858</v>
      </c>
      <c r="D235" s="2">
        <f>MACD!E235</f>
        <v>1.5366365791020797E-2</v>
      </c>
      <c r="E235" s="2">
        <f>MACD!F235</f>
        <v>1.3877856860456323E-2</v>
      </c>
      <c r="F235" s="2">
        <f>'Moving Avg'!D235</f>
        <v>0.54399999999999993</v>
      </c>
      <c r="G235" s="2">
        <f>'Moving Avg'!F235</f>
        <v>0.55700000000000005</v>
      </c>
      <c r="H235" s="2">
        <f>'Moving Avg'!G235</f>
        <v>0.55557999999999985</v>
      </c>
      <c r="I235" s="2">
        <f>'Moving Avg'!H235</f>
        <v>0.58697699999999953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0.55000000000000004</v>
      </c>
      <c r="C236" s="2">
        <f>RSI!I236</f>
        <v>47.330544804872858</v>
      </c>
      <c r="D236" s="2">
        <f>MACD!E236</f>
        <v>1.1141631055264556E-2</v>
      </c>
      <c r="E236" s="2">
        <f>MACD!F236</f>
        <v>1.3330611699417971E-2</v>
      </c>
      <c r="F236" s="2">
        <f>'Moving Avg'!D236</f>
        <v>0.54600000000000004</v>
      </c>
      <c r="G236" s="2">
        <f>'Moving Avg'!F236</f>
        <v>0.55600000000000005</v>
      </c>
      <c r="H236" s="2">
        <f>'Moving Avg'!G236</f>
        <v>0.5560719999999999</v>
      </c>
      <c r="I236" s="2">
        <f>'Moving Avg'!H236</f>
        <v>0.5866224999999996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0.55000000000000004</v>
      </c>
      <c r="C237" s="2">
        <f>RSI!I237</f>
        <v>47.330544804872858</v>
      </c>
      <c r="D237" s="2">
        <f>MACD!E237</f>
        <v>9.1291849682160198E-3</v>
      </c>
      <c r="E237" s="2">
        <f>MACD!F237</f>
        <v>1.249032635317758E-2</v>
      </c>
      <c r="F237" s="2">
        <f>'Moving Avg'!D237</f>
        <v>0.54800000000000004</v>
      </c>
      <c r="G237" s="2">
        <f>'Moving Avg'!F237</f>
        <v>0.55500000000000005</v>
      </c>
      <c r="H237" s="2">
        <f>'Moving Avg'!G237</f>
        <v>0.55637199999999987</v>
      </c>
      <c r="I237" s="2">
        <f>'Moving Avg'!H237</f>
        <v>0.58631549999999966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0.56999999999999995</v>
      </c>
      <c r="C238" s="2">
        <f>RSI!I238</f>
        <v>59.287447527825613</v>
      </c>
      <c r="D238" s="2">
        <f>MACD!E238</f>
        <v>5.9669644160473823E-3</v>
      </c>
      <c r="E238" s="2">
        <f>MACD!F238</f>
        <v>1.1185653965751541E-2</v>
      </c>
      <c r="F238" s="2">
        <f>'Moving Avg'!D238</f>
        <v>0.55400000000000005</v>
      </c>
      <c r="G238" s="2">
        <f>'Moving Avg'!F238</f>
        <v>0.5555000000000001</v>
      </c>
      <c r="H238" s="2">
        <f>'Moving Avg'!G238</f>
        <v>0.55668999999999991</v>
      </c>
      <c r="I238" s="2">
        <f>'Moving Avg'!H238</f>
        <v>0.58610849999999959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0.56999999999999995</v>
      </c>
      <c r="C239" s="2">
        <f>RSI!I239</f>
        <v>59.287447527825606</v>
      </c>
      <c r="D239" s="2">
        <f>MACD!E239</f>
        <v>1.6550598305471453E-3</v>
      </c>
      <c r="E239" s="2">
        <f>MACD!F239</f>
        <v>9.279535138710663E-3</v>
      </c>
      <c r="F239" s="2">
        <f>'Moving Avg'!D239</f>
        <v>0.55800000000000005</v>
      </c>
      <c r="G239" s="2">
        <f>'Moving Avg'!F239</f>
        <v>0.55500000000000016</v>
      </c>
      <c r="H239" s="2">
        <f>'Moving Avg'!G239</f>
        <v>0.55719999999999992</v>
      </c>
      <c r="I239" s="2">
        <f>'Moving Avg'!H239</f>
        <v>0.58590149999999963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0.56000000000000005</v>
      </c>
      <c r="C240" s="2">
        <f>RSI!I240</f>
        <v>52.390572098371159</v>
      </c>
      <c r="D240" s="2">
        <f>MACD!E240</f>
        <v>-2.8816752131416434E-3</v>
      </c>
      <c r="E240" s="2">
        <f>MACD!F240</f>
        <v>6.8472930683402024E-3</v>
      </c>
      <c r="F240" s="2">
        <f>'Moving Avg'!D240</f>
        <v>0.55999999999999994</v>
      </c>
      <c r="G240" s="2">
        <f>'Moving Avg'!F240</f>
        <v>0.55400000000000005</v>
      </c>
      <c r="H240" s="2">
        <f>'Moving Avg'!G240</f>
        <v>0.55769999999999997</v>
      </c>
      <c r="I240" s="2">
        <f>'Moving Avg'!H240</f>
        <v>0.58559699999999959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0.56999999999999995</v>
      </c>
      <c r="C241" s="2">
        <f>RSI!I241</f>
        <v>57.690958147273371</v>
      </c>
      <c r="D241" s="2">
        <f>MACD!E241</f>
        <v>-5.9474171965087086E-3</v>
      </c>
      <c r="E241" s="2">
        <f>MACD!F241</f>
        <v>4.2883510153704204E-3</v>
      </c>
      <c r="F241" s="2">
        <f>'Moving Avg'!D241</f>
        <v>0.56399999999999995</v>
      </c>
      <c r="G241" s="2">
        <f>'Moving Avg'!F241</f>
        <v>0.5535000000000001</v>
      </c>
      <c r="H241" s="2">
        <f>'Moving Avg'!G241</f>
        <v>0.55840000000000001</v>
      </c>
      <c r="I241" s="2">
        <f>'Moving Avg'!H241</f>
        <v>0.58538999999999963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0.55000000000000004</v>
      </c>
      <c r="C242" s="2">
        <f>RSI!I242</f>
        <v>46.532885133193638</v>
      </c>
      <c r="D242" s="2">
        <f>MACD!E242</f>
        <v>-7.141973825112391E-3</v>
      </c>
      <c r="E242" s="2">
        <f>MACD!F242</f>
        <v>2.0022860472738583E-3</v>
      </c>
      <c r="F242" s="2">
        <f>'Moving Avg'!D242</f>
        <v>0.56400000000000006</v>
      </c>
      <c r="G242" s="2">
        <f>'Moving Avg'!F242</f>
        <v>0.55200000000000016</v>
      </c>
      <c r="H242" s="2">
        <f>'Moving Avg'!G242</f>
        <v>0.55880000000000007</v>
      </c>
      <c r="I242" s="2">
        <f>'Moving Avg'!H242</f>
        <v>0.58513099999999962</v>
      </c>
      <c r="J242" s="5" t="str">
        <f>OBV!F242</f>
        <v>BULLISH</v>
      </c>
      <c r="K242" s="5" t="str">
        <f>OBV!G242</f>
        <v>STRONG</v>
      </c>
      <c r="L242" s="5" t="str">
        <f>OBV!H242</f>
        <v>NEUTRAL</v>
      </c>
    </row>
    <row r="243" spans="1:12" ht="13.5" x14ac:dyDescent="0.25">
      <c r="A243" s="3">
        <f>RSI!A243</f>
        <v>42661</v>
      </c>
      <c r="B243" s="2">
        <f>RSI!B243</f>
        <v>0.54</v>
      </c>
      <c r="C243" s="2">
        <f>RSI!I243</f>
        <v>42.14383823861499</v>
      </c>
      <c r="D243" s="2">
        <f>MACD!E243</f>
        <v>-7.3697093737322694E-3</v>
      </c>
      <c r="E243" s="2">
        <f>MACD!F243</f>
        <v>1.2788696307263273E-4</v>
      </c>
      <c r="F243" s="2">
        <f>'Moving Avg'!D243</f>
        <v>0.55800000000000005</v>
      </c>
      <c r="G243" s="2">
        <f>'Moving Avg'!F243</f>
        <v>0.55000000000000004</v>
      </c>
      <c r="H243" s="2">
        <f>'Moving Avg'!G243</f>
        <v>0.5586000000000001</v>
      </c>
      <c r="I243" s="2">
        <f>'Moving Avg'!H243</f>
        <v>0.58477399999999957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0.55000000000000004</v>
      </c>
      <c r="C244" s="2">
        <f>RSI!I244</f>
        <v>47.478780521170059</v>
      </c>
      <c r="D244" s="2">
        <f>MACD!E244</f>
        <v>-6.6664285713833316E-3</v>
      </c>
      <c r="E244" s="2">
        <f>MACD!F244</f>
        <v>-1.2309761438185603E-3</v>
      </c>
      <c r="F244" s="2">
        <f>'Moving Avg'!D244</f>
        <v>0.55399999999999994</v>
      </c>
      <c r="G244" s="2">
        <f>'Moving Avg'!F244</f>
        <v>0.5495000000000001</v>
      </c>
      <c r="H244" s="2">
        <f>'Moving Avg'!G244</f>
        <v>0.5586000000000001</v>
      </c>
      <c r="I244" s="2">
        <f>'Moving Avg'!H244</f>
        <v>0.58446699999999963</v>
      </c>
      <c r="J244" s="5" t="str">
        <f>OBV!F244</f>
        <v>BULLISH</v>
      </c>
      <c r="K244" s="5" t="str">
        <f>OBV!G244</f>
        <v>STRONG</v>
      </c>
      <c r="L244" s="5" t="str">
        <f>OBV!H244</f>
        <v>BULLISH DIVERGENCE</v>
      </c>
    </row>
    <row r="245" spans="1:12" ht="13.5" x14ac:dyDescent="0.25">
      <c r="A245" s="3">
        <f>RSI!A245</f>
        <v>42663</v>
      </c>
      <c r="B245" s="2">
        <f>RSI!B245</f>
        <v>0.56000000000000005</v>
      </c>
      <c r="C245" s="2">
        <f>RSI!I245</f>
        <v>52.223187754795717</v>
      </c>
      <c r="D245" s="2">
        <f>MACD!E245</f>
        <v>-6.7801951385301207E-3</v>
      </c>
      <c r="E245" s="2">
        <f>MACD!F245</f>
        <v>-2.3408199427608725E-3</v>
      </c>
      <c r="F245" s="2">
        <f>'Moving Avg'!D245</f>
        <v>0.55400000000000005</v>
      </c>
      <c r="G245" s="2">
        <f>'Moving Avg'!F245</f>
        <v>0.55000000000000004</v>
      </c>
      <c r="H245" s="2">
        <f>'Moving Avg'!G245</f>
        <v>0.55880000000000007</v>
      </c>
      <c r="I245" s="2">
        <f>'Moving Avg'!H245</f>
        <v>0.58420999999999967</v>
      </c>
      <c r="J245" s="5" t="str">
        <f>OBV!F245</f>
        <v>BULLISH</v>
      </c>
      <c r="K245" s="5" t="str">
        <f>OBV!G245</f>
        <v>STRONG</v>
      </c>
      <c r="L245" s="5" t="str">
        <f>OBV!H245</f>
        <v>NEUTRAL</v>
      </c>
    </row>
    <row r="246" spans="1:12" ht="13.5" x14ac:dyDescent="0.25">
      <c r="A246" s="3">
        <f>RSI!A246</f>
        <v>42664</v>
      </c>
      <c r="B246" s="2">
        <f>RSI!B246</f>
        <v>0.57999999999999996</v>
      </c>
      <c r="C246" s="2">
        <f>RSI!I246</f>
        <v>60.004801855209585</v>
      </c>
      <c r="D246" s="2">
        <f>MACD!E246</f>
        <v>-8.3875029032345338E-3</v>
      </c>
      <c r="E246" s="2">
        <f>MACD!F246</f>
        <v>-3.5501565348556047E-3</v>
      </c>
      <c r="F246" s="2">
        <f>'Moving Avg'!D246</f>
        <v>0.55600000000000005</v>
      </c>
      <c r="G246" s="2">
        <f>'Moving Avg'!F246</f>
        <v>0.55200000000000016</v>
      </c>
      <c r="H246" s="2">
        <f>'Moving Avg'!G246</f>
        <v>0.5596000000000001</v>
      </c>
      <c r="I246" s="2">
        <f>'Moving Avg'!H246</f>
        <v>0.58395749999999969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0.57999999999999996</v>
      </c>
      <c r="C247" s="2">
        <f>RSI!I247</f>
        <v>60.004801855209585</v>
      </c>
      <c r="D247" s="2">
        <f>MACD!E247</f>
        <v>-9.8930858766840268E-3</v>
      </c>
      <c r="E247" s="2">
        <f>MACD!F247</f>
        <v>-4.8187424032212897E-3</v>
      </c>
      <c r="F247" s="2">
        <f>'Moving Avg'!D247</f>
        <v>0.56200000000000006</v>
      </c>
      <c r="G247" s="2">
        <f>'Moving Avg'!F247</f>
        <v>0.5535000000000001</v>
      </c>
      <c r="H247" s="2">
        <f>'Moving Avg'!G247</f>
        <v>0.56020000000000003</v>
      </c>
      <c r="I247" s="2">
        <f>'Moving Avg'!H247</f>
        <v>0.5837049999999997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0.56999999999999995</v>
      </c>
      <c r="C248" s="2">
        <f>RSI!I248</f>
        <v>54.826553917261592</v>
      </c>
      <c r="D248" s="2">
        <f>MACD!E248</f>
        <v>-7.4841484812192549E-3</v>
      </c>
      <c r="E248" s="2">
        <f>MACD!F248</f>
        <v>-5.3518236188208829E-3</v>
      </c>
      <c r="F248" s="2">
        <f>'Moving Avg'!D248</f>
        <v>0.56799999999999995</v>
      </c>
      <c r="G248" s="2">
        <f>'Moving Avg'!F248</f>
        <v>0.5545000000000001</v>
      </c>
      <c r="H248" s="2">
        <f>'Moving Avg'!G248</f>
        <v>0.56080000000000008</v>
      </c>
      <c r="I248" s="2">
        <f>'Moving Avg'!H248</f>
        <v>0.58335449999999966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0.56000000000000005</v>
      </c>
      <c r="C249" s="2">
        <f>RSI!I249</f>
        <v>50.164492984056473</v>
      </c>
      <c r="D249" s="2">
        <f>MACD!E249</f>
        <v>-4.7707741858412644E-3</v>
      </c>
      <c r="E249" s="2">
        <f>MACD!F249</f>
        <v>-5.2356137322249596E-3</v>
      </c>
      <c r="F249" s="2">
        <f>'Moving Avg'!D249</f>
        <v>0.57000000000000006</v>
      </c>
      <c r="G249" s="2">
        <f>'Moving Avg'!F249</f>
        <v>0.5555000000000001</v>
      </c>
      <c r="H249" s="2">
        <f>'Moving Avg'!G249</f>
        <v>0.56119999999999992</v>
      </c>
      <c r="I249" s="2">
        <f>'Moving Avg'!H249</f>
        <v>0.58295399999999964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0.54</v>
      </c>
      <c r="C250" s="2">
        <f>RSI!I250</f>
        <v>42.399177467137129</v>
      </c>
      <c r="D250" s="2">
        <f>MACD!E250</f>
        <v>-2.5335632799372565E-3</v>
      </c>
      <c r="E250" s="2">
        <f>MACD!F250</f>
        <v>-4.6952036417674189E-3</v>
      </c>
      <c r="F250" s="2">
        <f>'Moving Avg'!D250</f>
        <v>0.56600000000000006</v>
      </c>
      <c r="G250" s="2">
        <f>'Moving Avg'!F250</f>
        <v>0.55600000000000005</v>
      </c>
      <c r="H250" s="2">
        <f>'Moving Avg'!G250</f>
        <v>0.56140000000000001</v>
      </c>
      <c r="I250" s="2">
        <f>'Moving Avg'!H250</f>
        <v>0.58254949999999972</v>
      </c>
      <c r="J250" s="5" t="str">
        <f>OBV!F250</f>
        <v>BEARISH</v>
      </c>
      <c r="K250" s="5" t="str">
        <f>OBV!G250</f>
        <v>WEAK</v>
      </c>
      <c r="L250" s="5" t="str">
        <f>OBV!H250</f>
        <v>CONFIRMED BEARISH</v>
      </c>
    </row>
    <row r="251" spans="1:12" ht="13.5" x14ac:dyDescent="0.25">
      <c r="A251" s="3">
        <f>RSI!A251</f>
        <v>42671</v>
      </c>
      <c r="B251" s="2">
        <f>RSI!B251</f>
        <v>0.55000000000000004</v>
      </c>
      <c r="C251" s="2">
        <f>RSI!I251</f>
        <v>46.83093875461033</v>
      </c>
      <c r="D251" s="2">
        <f>MACD!E251</f>
        <v>2.7375082901825998E-4</v>
      </c>
      <c r="E251" s="2">
        <f>MACD!F251</f>
        <v>-3.701412747610283E-3</v>
      </c>
      <c r="F251" s="2">
        <f>'Moving Avg'!D251</f>
        <v>0.55999999999999994</v>
      </c>
      <c r="G251" s="2">
        <f>'Moving Avg'!F251</f>
        <v>0.55650000000000011</v>
      </c>
      <c r="H251" s="2">
        <f>'Moving Avg'!G251</f>
        <v>0.56140000000000001</v>
      </c>
      <c r="I251" s="2">
        <f>'Moving Avg'!H251</f>
        <v>0.58209899999999981</v>
      </c>
      <c r="J251" s="5" t="str">
        <f>OBV!F251</f>
        <v>BEARISH</v>
      </c>
      <c r="K251" s="5" t="str">
        <f>OBV!G251</f>
        <v>WEAK</v>
      </c>
      <c r="L251" s="5" t="str">
        <f>OBV!H251</f>
        <v>CONFIRMED BEARISH</v>
      </c>
    </row>
    <row r="252" spans="1:12" ht="13.5" x14ac:dyDescent="0.25">
      <c r="A252" s="3">
        <f>RSI!A252</f>
        <v>42674</v>
      </c>
      <c r="B252" s="2">
        <f>RSI!B252</f>
        <v>0.55000000000000004</v>
      </c>
      <c r="C252" s="2">
        <f>RSI!I252</f>
        <v>46.83093875461033</v>
      </c>
      <c r="D252" s="2">
        <f>MACD!E252</f>
        <v>-3.7890906657522816E-4</v>
      </c>
      <c r="E252" s="2">
        <f>MACD!F252</f>
        <v>-3.0369120114032721E-3</v>
      </c>
      <c r="F252" s="2">
        <f>'Moving Avg'!D252</f>
        <v>0.55399999999999994</v>
      </c>
      <c r="G252" s="2">
        <f>'Moving Avg'!F252</f>
        <v>0.55700000000000005</v>
      </c>
      <c r="H252" s="2">
        <f>'Moving Avg'!G252</f>
        <v>0.56119999999999992</v>
      </c>
      <c r="I252" s="2">
        <f>'Moving Avg'!H252</f>
        <v>0.58174449999999966</v>
      </c>
      <c r="J252" s="5" t="str">
        <f>OBV!F252</f>
        <v>BEARISH</v>
      </c>
      <c r="K252" s="5" t="str">
        <f>OBV!G252</f>
        <v>WEAK</v>
      </c>
      <c r="L252" s="5" t="str">
        <f>OBV!H252</f>
        <v>CONFIRMED BEARISH</v>
      </c>
    </row>
    <row r="253" spans="1:12" ht="13.5" x14ac:dyDescent="0.25">
      <c r="A253" s="3">
        <f>RSI!A253</f>
        <v>42675</v>
      </c>
      <c r="B253" s="2">
        <f>RSI!B253</f>
        <v>0.56000000000000005</v>
      </c>
      <c r="C253" s="2">
        <f>RSI!I253</f>
        <v>51.186618451204843</v>
      </c>
      <c r="D253" s="2">
        <f>MACD!E253</f>
        <v>-3.165136516780076E-3</v>
      </c>
      <c r="E253" s="2">
        <f>MACD!F253</f>
        <v>-3.0625569124786331E-3</v>
      </c>
      <c r="F253" s="2">
        <f>'Moving Avg'!D253</f>
        <v>0.55200000000000005</v>
      </c>
      <c r="G253" s="2">
        <f>'Moving Avg'!F253</f>
        <v>0.55800000000000005</v>
      </c>
      <c r="H253" s="2">
        <f>'Moving Avg'!G253</f>
        <v>0.56119999999999992</v>
      </c>
      <c r="I253" s="2">
        <f>'Moving Avg'!H253</f>
        <v>0.58139199999999969</v>
      </c>
      <c r="J253" s="5" t="str">
        <f>OBV!F253</f>
        <v>BULLISH</v>
      </c>
      <c r="K253" s="5" t="str">
        <f>OBV!G253</f>
        <v>STRONG</v>
      </c>
      <c r="L253" s="5" t="str">
        <f>OBV!H253</f>
        <v>BULLISH DIVERGENCE</v>
      </c>
    </row>
    <row r="254" spans="1:12" ht="13.5" x14ac:dyDescent="0.25">
      <c r="A254" s="3">
        <f>RSI!A254</f>
        <v>42676</v>
      </c>
      <c r="B254" s="2">
        <f>RSI!B254</f>
        <v>0.55000000000000004</v>
      </c>
      <c r="C254" s="2">
        <f>RSI!I254</f>
        <v>47.036885194703125</v>
      </c>
      <c r="D254" s="2">
        <f>MACD!E254</f>
        <v>-3.2607262681739746E-3</v>
      </c>
      <c r="E254" s="2">
        <f>MACD!F254</f>
        <v>-3.1021907836177014E-3</v>
      </c>
      <c r="F254" s="2">
        <f>'Moving Avg'!D254</f>
        <v>0.55000000000000004</v>
      </c>
      <c r="G254" s="2">
        <f>'Moving Avg'!F254</f>
        <v>0.55800000000000005</v>
      </c>
      <c r="H254" s="2">
        <f>'Moving Avg'!G254</f>
        <v>0.56099999999999994</v>
      </c>
      <c r="I254" s="2">
        <f>'Moving Avg'!H254</f>
        <v>0.58098949999999971</v>
      </c>
      <c r="J254" s="5" t="str">
        <f>OBV!F254</f>
        <v>BULLISH</v>
      </c>
      <c r="K254" s="5" t="str">
        <f>OBV!G254</f>
        <v>NEUTRAL</v>
      </c>
      <c r="L254" s="5" t="str">
        <f>OBV!H254</f>
        <v>BULLISH DIVERGENCE</v>
      </c>
    </row>
    <row r="255" spans="1:12" ht="13.5" x14ac:dyDescent="0.25">
      <c r="A255" s="3">
        <f>RSI!A255</f>
        <v>42677</v>
      </c>
      <c r="B255" s="2">
        <f>RSI!B255</f>
        <v>0.55000000000000004</v>
      </c>
      <c r="C255" s="2">
        <f>RSI!I255</f>
        <v>47.036885194703125</v>
      </c>
      <c r="D255" s="2">
        <f>MACD!E255</f>
        <v>-1.7599977113664789E-3</v>
      </c>
      <c r="E255" s="2">
        <f>MACD!F255</f>
        <v>-2.8337521691674571E-3</v>
      </c>
      <c r="F255" s="2">
        <f>'Moving Avg'!D255</f>
        <v>0.55199999999999994</v>
      </c>
      <c r="G255" s="2">
        <f>'Moving Avg'!F255</f>
        <v>0.55800000000000027</v>
      </c>
      <c r="H255" s="2">
        <f>'Moving Avg'!G255</f>
        <v>0.56079999999999997</v>
      </c>
      <c r="I255" s="2">
        <f>'Moving Avg'!H255</f>
        <v>0.58058699999999974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0.56000000000000005</v>
      </c>
      <c r="C256" s="2">
        <f>RSI!I256</f>
        <v>51.588654679560541</v>
      </c>
      <c r="D256" s="2">
        <f>MACD!E256</f>
        <v>1.8859861745809114E-3</v>
      </c>
      <c r="E256" s="2">
        <f>MACD!F256</f>
        <v>-1.8898045004177835E-3</v>
      </c>
      <c r="F256" s="2">
        <f>'Moving Avg'!D256</f>
        <v>0.55400000000000005</v>
      </c>
      <c r="G256" s="2">
        <f>'Moving Avg'!F256</f>
        <v>0.55850000000000022</v>
      </c>
      <c r="H256" s="2">
        <f>'Moving Avg'!G256</f>
        <v>0.56059999999999999</v>
      </c>
      <c r="I256" s="2">
        <f>'Moving Avg'!H256</f>
        <v>0.58023449999999976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0.55000000000000004</v>
      </c>
      <c r="C257" s="2">
        <f>RSI!I257</f>
        <v>47.218437345229773</v>
      </c>
      <c r="D257" s="2">
        <f>MACD!E257</f>
        <v>5.6896945048862113E-3</v>
      </c>
      <c r="E257" s="2">
        <f>MACD!F257</f>
        <v>-3.7390469935698464E-4</v>
      </c>
      <c r="F257" s="2">
        <f>'Moving Avg'!D257</f>
        <v>0.55400000000000005</v>
      </c>
      <c r="G257" s="2">
        <f>'Moving Avg'!F257</f>
        <v>0.55850000000000022</v>
      </c>
      <c r="H257" s="2">
        <f>'Moving Avg'!G257</f>
        <v>0.56019999999999992</v>
      </c>
      <c r="I257" s="2">
        <f>'Moving Avg'!H257</f>
        <v>0.57978399999999963</v>
      </c>
      <c r="J257" s="5" t="str">
        <f>OBV!F257</f>
        <v>BULLISH</v>
      </c>
      <c r="K257" s="5" t="str">
        <f>OBV!G257</f>
        <v>STRONG</v>
      </c>
      <c r="L257" s="5" t="str">
        <f>OBV!H257</f>
        <v>NEUTRAL</v>
      </c>
    </row>
    <row r="258" spans="1:12" ht="13.5" x14ac:dyDescent="0.25">
      <c r="A258" s="3">
        <f>RSI!A258</f>
        <v>42682</v>
      </c>
      <c r="B258" s="2">
        <f>RSI!B258</f>
        <v>0.54</v>
      </c>
      <c r="C258" s="2">
        <f>RSI!I258</f>
        <v>43.270873369237464</v>
      </c>
      <c r="D258" s="2">
        <f>MACD!E258</f>
        <v>8.1491275898275539E-3</v>
      </c>
      <c r="E258" s="2">
        <f>MACD!F258</f>
        <v>1.3307017584799231E-3</v>
      </c>
      <c r="F258" s="2">
        <f>'Moving Avg'!D258</f>
        <v>0.55000000000000004</v>
      </c>
      <c r="G258" s="2">
        <f>'Moving Avg'!F258</f>
        <v>0.55700000000000005</v>
      </c>
      <c r="H258" s="2">
        <f>'Moving Avg'!G258</f>
        <v>0.55979999999999996</v>
      </c>
      <c r="I258" s="2">
        <f>'Moving Avg'!H258</f>
        <v>0.57937949999999971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0.55000000000000004</v>
      </c>
      <c r="C259" s="2">
        <f>RSI!I259</f>
        <v>47.956510556842694</v>
      </c>
      <c r="D259" s="2">
        <f>MACD!E259</f>
        <v>8.0458443647550837E-3</v>
      </c>
      <c r="E259" s="2">
        <f>MACD!F259</f>
        <v>2.6737302797349553E-3</v>
      </c>
      <c r="F259" s="2">
        <f>'Moving Avg'!D259</f>
        <v>0.55000000000000004</v>
      </c>
      <c r="G259" s="2">
        <f>'Moving Avg'!F259</f>
        <v>0.55600000000000005</v>
      </c>
      <c r="H259" s="2">
        <f>'Moving Avg'!G259</f>
        <v>0.55940000000000001</v>
      </c>
      <c r="I259" s="2">
        <f>'Moving Avg'!H259</f>
        <v>0.57897699999999974</v>
      </c>
      <c r="J259" s="5" t="str">
        <f>OBV!F259</f>
        <v>BEARISH</v>
      </c>
      <c r="K259" s="5" t="str">
        <f>OBV!G259</f>
        <v>NEUTRAL</v>
      </c>
      <c r="L259" s="5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0.55000000000000004</v>
      </c>
      <c r="C260" s="2">
        <f>RSI!I260</f>
        <v>47.956510556842701</v>
      </c>
      <c r="D260" s="2">
        <f>MACD!E260</f>
        <v>4.910270962037222E-3</v>
      </c>
      <c r="E260" s="2">
        <f>MACD!F260</f>
        <v>3.1210384161954085E-3</v>
      </c>
      <c r="F260" s="2">
        <f>'Moving Avg'!D260</f>
        <v>0.55000000000000004</v>
      </c>
      <c r="G260" s="2">
        <f>'Moving Avg'!F260</f>
        <v>0.5555000000000001</v>
      </c>
      <c r="H260" s="2">
        <f>'Moving Avg'!G260</f>
        <v>0.55899999999999994</v>
      </c>
      <c r="I260" s="2">
        <f>'Moving Avg'!H260</f>
        <v>0.57852649999999972</v>
      </c>
      <c r="J260" s="5" t="str">
        <f>OBV!F260</f>
        <v>BEARISH</v>
      </c>
      <c r="K260" s="5" t="str">
        <f>OBV!G260</f>
        <v>NEUTRAL</v>
      </c>
      <c r="L260" s="5" t="str">
        <f>OBV!H260</f>
        <v>NEUTRAL</v>
      </c>
    </row>
    <row r="261" spans="1:12" ht="13.5" x14ac:dyDescent="0.25">
      <c r="A261" s="3">
        <f>RSI!A261</f>
        <v>42685</v>
      </c>
      <c r="B261" s="2">
        <f>RSI!B261</f>
        <v>0.56000000000000005</v>
      </c>
      <c r="C261" s="2">
        <f>RSI!I261</f>
        <v>52.506076607332076</v>
      </c>
      <c r="D261" s="2">
        <f>MACD!E261</f>
        <v>3.0814283136169074E-3</v>
      </c>
      <c r="E261" s="2">
        <f>MACD!F261</f>
        <v>3.1131163956797086E-3</v>
      </c>
      <c r="F261" s="2">
        <f>'Moving Avg'!D261</f>
        <v>0.55000000000000004</v>
      </c>
      <c r="G261" s="2">
        <f>'Moving Avg'!F261</f>
        <v>0.55500000000000016</v>
      </c>
      <c r="H261" s="2">
        <f>'Moving Avg'!G261</f>
        <v>0.55859999999999987</v>
      </c>
      <c r="I261" s="2">
        <f>'Moving Avg'!H261</f>
        <v>0.5781259999999997</v>
      </c>
      <c r="J261" s="5" t="str">
        <f>OBV!F261</f>
        <v>BEARISH</v>
      </c>
      <c r="K261" s="5" t="str">
        <f>OBV!G261</f>
        <v>WEAK</v>
      </c>
      <c r="L261" s="5" t="str">
        <f>OBV!H261</f>
        <v>NEUTRAL</v>
      </c>
    </row>
    <row r="262" spans="1:12" ht="13.5" x14ac:dyDescent="0.25">
      <c r="A262" s="3">
        <f>RSI!A262</f>
        <v>42688</v>
      </c>
      <c r="B262" s="2">
        <f>RSI!B262</f>
        <v>0.55000000000000004</v>
      </c>
      <c r="C262" s="2">
        <f>RSI!I262</f>
        <v>47.988310810000399</v>
      </c>
      <c r="D262" s="2">
        <f>MACD!E262</f>
        <v>2.2402390213944745E-3</v>
      </c>
      <c r="E262" s="2">
        <f>MACD!F262</f>
        <v>2.9385409208226619E-3</v>
      </c>
      <c r="F262" s="2">
        <f>'Moving Avg'!D262</f>
        <v>0.55000000000000004</v>
      </c>
      <c r="G262" s="2">
        <f>'Moving Avg'!F262</f>
        <v>0.55500000000000016</v>
      </c>
      <c r="H262" s="2">
        <f>'Moving Avg'!G262</f>
        <v>0.55799999999999994</v>
      </c>
      <c r="I262" s="2">
        <f>'Moving Avg'!H262</f>
        <v>0.57767549999999968</v>
      </c>
      <c r="J262" s="5" t="str">
        <f>OBV!F262</f>
        <v>BEARISH</v>
      </c>
      <c r="K262" s="5" t="str">
        <f>OBV!G262</f>
        <v>WEAK</v>
      </c>
      <c r="L262" s="5" t="str">
        <f>OBV!H262</f>
        <v>NEUTRAL</v>
      </c>
    </row>
    <row r="263" spans="1:12" ht="13.5" x14ac:dyDescent="0.25">
      <c r="A263" s="3">
        <f>RSI!A263</f>
        <v>42689</v>
      </c>
      <c r="B263" s="2">
        <f>RSI!B263</f>
        <v>0.55000000000000004</v>
      </c>
      <c r="C263" s="2">
        <f>RSI!I263</f>
        <v>47.988310810000399</v>
      </c>
      <c r="D263" s="2">
        <f>MACD!E263</f>
        <v>3.0941193306630588E-3</v>
      </c>
      <c r="E263" s="2">
        <f>MACD!F263</f>
        <v>2.9696566027907416E-3</v>
      </c>
      <c r="F263" s="2">
        <f>'Moving Avg'!D263</f>
        <v>0.55199999999999994</v>
      </c>
      <c r="G263" s="2">
        <f>'Moving Avg'!F263</f>
        <v>0.5555000000000001</v>
      </c>
      <c r="H263" s="2">
        <f>'Moving Avg'!G263</f>
        <v>0.55719999999999992</v>
      </c>
      <c r="I263" s="2">
        <f>'Moving Avg'!H263</f>
        <v>0.5772729999999997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0.55000000000000004</v>
      </c>
      <c r="C264" s="2">
        <f>RSI!I264</f>
        <v>47.988310810000399</v>
      </c>
      <c r="D264" s="2">
        <f>MACD!E264</f>
        <v>2.3033518313074763E-3</v>
      </c>
      <c r="E264" s="2">
        <f>MACD!F264</f>
        <v>2.836395648494089E-3</v>
      </c>
      <c r="F264" s="2">
        <f>'Moving Avg'!D264</f>
        <v>0.55199999999999994</v>
      </c>
      <c r="G264" s="2">
        <f>'Moving Avg'!F264</f>
        <v>0.55550000000000022</v>
      </c>
      <c r="H264" s="2">
        <f>'Moving Avg'!G264</f>
        <v>0.55659999999999998</v>
      </c>
      <c r="I264" s="2">
        <f>'Moving Avg'!H264</f>
        <v>0.57682249999999979</v>
      </c>
      <c r="J264" s="5" t="str">
        <f>OBV!F264</f>
        <v>BEARISH</v>
      </c>
      <c r="K264" s="5" t="str">
        <f>OBV!G264</f>
        <v>NEUTRAL</v>
      </c>
      <c r="L264" s="5" t="str">
        <f>OBV!H264</f>
        <v>NEUTRAL</v>
      </c>
    </row>
    <row r="265" spans="1:12" ht="13.5" x14ac:dyDescent="0.25">
      <c r="A265" s="3">
        <f>RSI!A265</f>
        <v>42691</v>
      </c>
      <c r="B265" s="2">
        <f>RSI!B265</f>
        <v>0.55000000000000004</v>
      </c>
      <c r="C265" s="2">
        <f>RSI!I265</f>
        <v>47.988310810000399</v>
      </c>
      <c r="D265" s="2">
        <f>MACD!E265</f>
        <v>1.6575556214840637E-3</v>
      </c>
      <c r="E265" s="2">
        <f>MACD!F265</f>
        <v>2.6006276430920842E-3</v>
      </c>
      <c r="F265" s="2">
        <f>'Moving Avg'!D265</f>
        <v>0.55199999999999994</v>
      </c>
      <c r="G265" s="2">
        <f>'Moving Avg'!F265</f>
        <v>0.55500000000000016</v>
      </c>
      <c r="H265" s="2">
        <f>'Moving Avg'!G265</f>
        <v>0.55620000000000003</v>
      </c>
      <c r="I265" s="2">
        <f>'Moving Avg'!H265</f>
        <v>0.57646799999999976</v>
      </c>
      <c r="J265" s="5" t="str">
        <f>OBV!F265</f>
        <v>BEARISH</v>
      </c>
      <c r="K265" s="5" t="str">
        <f>OBV!G265</f>
        <v>NEUTRAL</v>
      </c>
      <c r="L265" s="5" t="str">
        <f>OBV!H265</f>
        <v>NEUTRAL</v>
      </c>
    </row>
    <row r="266" spans="1:12" ht="13.5" x14ac:dyDescent="0.25">
      <c r="A266" s="3">
        <f>RSI!A266</f>
        <v>42692</v>
      </c>
      <c r="B266" s="2">
        <f>RSI!B266</f>
        <v>0.55000000000000004</v>
      </c>
      <c r="C266" s="2">
        <f>RSI!I266</f>
        <v>47.988310810000399</v>
      </c>
      <c r="D266" s="2">
        <f>MACD!E266</f>
        <v>2.6711619457365776E-3</v>
      </c>
      <c r="E266" s="2">
        <f>MACD!F266</f>
        <v>2.6147345036209831E-3</v>
      </c>
      <c r="F266" s="2">
        <f>'Moving Avg'!D266</f>
        <v>0.55000000000000004</v>
      </c>
      <c r="G266" s="2">
        <f>'Moving Avg'!F266</f>
        <v>0.55350000000000021</v>
      </c>
      <c r="H266" s="2">
        <f>'Moving Avg'!G266</f>
        <v>0.55580000000000007</v>
      </c>
      <c r="I266" s="2">
        <f>'Moving Avg'!H266</f>
        <v>0.57611349999999961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0.55000000000000004</v>
      </c>
      <c r="C267" s="2">
        <f>RSI!I267</f>
        <v>47.988310810000399</v>
      </c>
      <c r="D267" s="2">
        <f>MACD!E267</f>
        <v>2.0103559382907976E-3</v>
      </c>
      <c r="E267" s="2">
        <f>MACD!F267</f>
        <v>2.493858790554946E-3</v>
      </c>
      <c r="F267" s="2">
        <f>'Moving Avg'!D267</f>
        <v>0.55000000000000004</v>
      </c>
      <c r="G267" s="2">
        <f>'Moving Avg'!F267</f>
        <v>0.55200000000000027</v>
      </c>
      <c r="H267" s="2">
        <f>'Moving Avg'!G267</f>
        <v>0.55540000000000012</v>
      </c>
      <c r="I267" s="2">
        <f>'Moving Avg'!H267</f>
        <v>0.57575899999999969</v>
      </c>
      <c r="J267" s="5" t="str">
        <f>OBV!F267</f>
        <v>NEUTRAL</v>
      </c>
      <c r="K267" s="5" t="str">
        <f>OBV!G267</f>
        <v>NEUTRAL</v>
      </c>
      <c r="L267" s="5" t="str">
        <f>OBV!H267</f>
        <v>NEUTRAL</v>
      </c>
    </row>
    <row r="268" spans="1:12" ht="13.5" x14ac:dyDescent="0.25">
      <c r="A268" s="3">
        <f>RSI!A268</f>
        <v>42696</v>
      </c>
      <c r="B268" s="2">
        <f>RSI!B268</f>
        <v>0.55000000000000004</v>
      </c>
      <c r="C268" s="2">
        <f>RSI!I268</f>
        <v>47.988310810000399</v>
      </c>
      <c r="D268" s="2">
        <f>MACD!E268</f>
        <v>-6.8741143762651724E-5</v>
      </c>
      <c r="E268" s="2">
        <f>MACD!F268</f>
        <v>1.9813388036914264E-3</v>
      </c>
      <c r="F268" s="2">
        <f>'Moving Avg'!D268</f>
        <v>0.55000000000000004</v>
      </c>
      <c r="G268" s="2">
        <f>'Moving Avg'!F268</f>
        <v>0.55100000000000016</v>
      </c>
      <c r="H268" s="2">
        <f>'Moving Avg'!G268</f>
        <v>0.55520000000000014</v>
      </c>
      <c r="I268" s="2">
        <f>'Moving Avg'!H268</f>
        <v>0.57545199999999963</v>
      </c>
      <c r="J268" s="5" t="str">
        <f>OBV!F268</f>
        <v>NEUTRAL</v>
      </c>
      <c r="K268" s="5" t="str">
        <f>OBV!G268</f>
        <v>NEUTRAL</v>
      </c>
      <c r="L268" s="5" t="str">
        <f>OBV!H268</f>
        <v>NEUTRAL</v>
      </c>
    </row>
    <row r="269" spans="1:12" ht="13.5" x14ac:dyDescent="0.25">
      <c r="A269" s="3">
        <f>RSI!A269</f>
        <v>42697</v>
      </c>
      <c r="B269" s="2">
        <f>RSI!B269</f>
        <v>0.55000000000000004</v>
      </c>
      <c r="C269" s="2">
        <f>RSI!I269</f>
        <v>47.988310810000399</v>
      </c>
      <c r="D269" s="2">
        <f>MACD!E269</f>
        <v>-2.7237855968764713E-4</v>
      </c>
      <c r="E269" s="2">
        <f>MACD!F269</f>
        <v>1.5305953310156119E-3</v>
      </c>
      <c r="F269" s="2">
        <f>'Moving Avg'!D269</f>
        <v>0.55000000000000004</v>
      </c>
      <c r="G269" s="2">
        <f>'Moving Avg'!F269</f>
        <v>0.55050000000000021</v>
      </c>
      <c r="H269" s="2">
        <f>'Moving Avg'!G269</f>
        <v>0.5546000000000002</v>
      </c>
      <c r="I269" s="2">
        <f>'Moving Avg'!H269</f>
        <v>0.57519299999999973</v>
      </c>
      <c r="J269" s="5" t="str">
        <f>OBV!F269</f>
        <v>NEUTRAL</v>
      </c>
      <c r="K269" s="5" t="str">
        <f>OBV!G269</f>
        <v>NEUTRAL</v>
      </c>
      <c r="L269" s="5" t="str">
        <f>OBV!H269</f>
        <v>NEUTRAL</v>
      </c>
    </row>
    <row r="270" spans="1:12" ht="13.5" x14ac:dyDescent="0.25">
      <c r="A270" s="3">
        <f>RSI!A270</f>
        <v>42698</v>
      </c>
      <c r="B270" s="2">
        <f>RSI!B270</f>
        <v>0.55000000000000004</v>
      </c>
      <c r="C270" s="2">
        <f>RSI!I270</f>
        <v>47.988310810000399</v>
      </c>
      <c r="D270" s="2">
        <f>MACD!E270</f>
        <v>-4.2881951450424172E-4</v>
      </c>
      <c r="E270" s="2">
        <f>MACD!F270</f>
        <v>1.1387123619116413E-3</v>
      </c>
      <c r="F270" s="2">
        <f>'Moving Avg'!D270</f>
        <v>0.55000000000000004</v>
      </c>
      <c r="G270" s="2">
        <f>'Moving Avg'!F270</f>
        <v>0.55100000000000016</v>
      </c>
      <c r="H270" s="2">
        <f>'Moving Avg'!G270</f>
        <v>0.55400000000000016</v>
      </c>
      <c r="I270" s="2">
        <f>'Moving Avg'!H270</f>
        <v>0.57493399999999961</v>
      </c>
      <c r="J270" s="5" t="str">
        <f>OBV!F270</f>
        <v>NEUTRAL</v>
      </c>
      <c r="K270" s="5" t="str">
        <f>OBV!G270</f>
        <v>NEUTRAL</v>
      </c>
      <c r="L270" s="5" t="str">
        <f>OBV!H270</f>
        <v>NEUTRAL</v>
      </c>
    </row>
    <row r="271" spans="1:12" ht="13.5" x14ac:dyDescent="0.25">
      <c r="A271" s="3">
        <f>RSI!A271</f>
        <v>42699</v>
      </c>
      <c r="B271" s="2">
        <f>RSI!B271</f>
        <v>0.55000000000000004</v>
      </c>
      <c r="C271" s="2">
        <f>RSI!I271</f>
        <v>47.988310810000399</v>
      </c>
      <c r="D271" s="2">
        <f>MACD!E271</f>
        <v>9.9196115638888749E-4</v>
      </c>
      <c r="E271" s="2">
        <f>MACD!F271</f>
        <v>1.1093621208070907E-3</v>
      </c>
      <c r="F271" s="2">
        <f>'Moving Avg'!D271</f>
        <v>0.55000000000000004</v>
      </c>
      <c r="G271" s="2">
        <f>'Moving Avg'!F271</f>
        <v>0.55100000000000016</v>
      </c>
      <c r="H271" s="2">
        <f>'Moving Avg'!G271</f>
        <v>0.55340000000000023</v>
      </c>
      <c r="I271" s="2">
        <f>'Moving Avg'!H271</f>
        <v>0.57472249999999969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</row>
    <row r="272" spans="1:12" ht="13.5" x14ac:dyDescent="0.25">
      <c r="A272" s="3">
        <f>RSI!A272</f>
        <v>42702</v>
      </c>
      <c r="B272" s="2">
        <f>RSI!B272</f>
        <v>0.55000000000000004</v>
      </c>
      <c r="C272" s="2">
        <f>RSI!I272</f>
        <v>47.988310810000399</v>
      </c>
      <c r="D272" s="2">
        <f>MACD!E272</f>
        <v>6.6930258052000369E-4</v>
      </c>
      <c r="E272" s="2">
        <f>MACD!F272</f>
        <v>1.0213502127496732E-3</v>
      </c>
      <c r="F272" s="2">
        <f>'Moving Avg'!D272</f>
        <v>0.55000000000000004</v>
      </c>
      <c r="G272" s="2">
        <f>'Moving Avg'!F272</f>
        <v>0.55100000000000016</v>
      </c>
      <c r="H272" s="2">
        <f>'Moving Avg'!G272</f>
        <v>0.55280000000000018</v>
      </c>
      <c r="I272" s="2">
        <f>'Moving Avg'!H272</f>
        <v>0.57455899999999971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</row>
    <row r="273" spans="1:12" ht="13.5" x14ac:dyDescent="0.25">
      <c r="A273" s="3">
        <f>RSI!A273</f>
        <v>42703</v>
      </c>
      <c r="B273" s="2">
        <f>RSI!B273</f>
        <v>0.55000000000000004</v>
      </c>
      <c r="C273" s="2">
        <f>RSI!I273</f>
        <v>47.988310810000399</v>
      </c>
      <c r="D273" s="2">
        <f>MACD!E273</f>
        <v>4.0888002016092884E-4</v>
      </c>
      <c r="E273" s="2">
        <f>MACD!F273</f>
        <v>8.9885617423192442E-4</v>
      </c>
      <c r="F273" s="2">
        <f>'Moving Avg'!D273</f>
        <v>0.55000000000000004</v>
      </c>
      <c r="G273" s="2">
        <f>'Moving Avg'!F273</f>
        <v>0.55050000000000021</v>
      </c>
      <c r="H273" s="2">
        <f>'Moving Avg'!G273</f>
        <v>0.55220000000000025</v>
      </c>
      <c r="I273" s="2">
        <f>'Moving Avg'!H273</f>
        <v>0.57439549999999973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42704</v>
      </c>
      <c r="B274" s="2">
        <f>RSI!B274</f>
        <v>0.56000000000000005</v>
      </c>
      <c r="C274" s="2">
        <f>RSI!I274</f>
        <v>56.993013159865129</v>
      </c>
      <c r="D274" s="2">
        <f>MACD!E274</f>
        <v>-5.405550914612256E-4</v>
      </c>
      <c r="E274" s="2">
        <f>MACD!F274</f>
        <v>6.1097392109329442E-4</v>
      </c>
      <c r="F274" s="2">
        <f>'Moving Avg'!D274</f>
        <v>0.55200000000000005</v>
      </c>
      <c r="G274" s="2">
        <f>'Moving Avg'!F274</f>
        <v>0.55100000000000016</v>
      </c>
      <c r="H274" s="2">
        <f>'Moving Avg'!G274</f>
        <v>0.55220000000000025</v>
      </c>
      <c r="I274" s="2">
        <f>'Moving Avg'!H274</f>
        <v>0.57423399999999969</v>
      </c>
      <c r="J274" s="5" t="str">
        <f>OBV!F274</f>
        <v>BULLISH</v>
      </c>
      <c r="K274" s="5" t="str">
        <f>OBV!G274</f>
        <v>STRONG</v>
      </c>
      <c r="L274" s="5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0.55000000000000004</v>
      </c>
      <c r="C275" s="2">
        <f>RSI!I275</f>
        <v>48.036752476389388</v>
      </c>
      <c r="D275" s="2">
        <f>MACD!E275</f>
        <v>-6.5147371063567494E-4</v>
      </c>
      <c r="E275" s="2">
        <f>MACD!F275</f>
        <v>3.5848439474750059E-4</v>
      </c>
      <c r="F275" s="2">
        <f>'Moving Avg'!D275</f>
        <v>0.55199999999999994</v>
      </c>
      <c r="G275" s="2">
        <f>'Moving Avg'!F275</f>
        <v>0.55100000000000016</v>
      </c>
      <c r="H275" s="2">
        <f>'Moving Avg'!G275</f>
        <v>0.55220000000000025</v>
      </c>
      <c r="I275" s="2">
        <f>'Moving Avg'!H275</f>
        <v>0.57407049999999971</v>
      </c>
      <c r="J275" s="5" t="str">
        <f>OBV!F275</f>
        <v>BULLISH</v>
      </c>
      <c r="K275" s="5" t="str">
        <f>OBV!G275</f>
        <v>STRONG</v>
      </c>
      <c r="L275" s="5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0.54</v>
      </c>
      <c r="C276" s="2">
        <f>RSI!I276</f>
        <v>41.083921365421958</v>
      </c>
      <c r="D276" s="2">
        <f>MACD!E276</f>
        <v>9.7891798758187321E-6</v>
      </c>
      <c r="E276" s="2">
        <f>MACD!F276</f>
        <v>2.8874535177316423E-4</v>
      </c>
      <c r="F276" s="2">
        <f>'Moving Avg'!D276</f>
        <v>0.55000000000000004</v>
      </c>
      <c r="G276" s="2">
        <f>'Moving Avg'!F276</f>
        <v>0.55000000000000016</v>
      </c>
      <c r="H276" s="2">
        <f>'Moving Avg'!G276</f>
        <v>0.55220000000000025</v>
      </c>
      <c r="I276" s="2">
        <f>'Moving Avg'!H276</f>
        <v>0.57371349999999977</v>
      </c>
      <c r="J276" s="5" t="str">
        <f>OBV!F276</f>
        <v>BULLISH</v>
      </c>
      <c r="K276" s="5" t="str">
        <f>OBV!G276</f>
        <v>STRONG</v>
      </c>
      <c r="L276" s="5" t="str">
        <f>OBV!H276</f>
        <v>BULLISH DIVERGENCE</v>
      </c>
    </row>
    <row r="277" spans="1:12" ht="13.5" x14ac:dyDescent="0.25">
      <c r="A277" s="3">
        <f>RSI!A277</f>
        <v>42709</v>
      </c>
      <c r="B277" s="2">
        <f>RSI!B277</f>
        <v>0.55000000000000004</v>
      </c>
      <c r="C277" s="2">
        <f>RSI!I277</f>
        <v>49.028963257646005</v>
      </c>
      <c r="D277" s="2">
        <f>MACD!E277</f>
        <v>-9.9019543283285216E-5</v>
      </c>
      <c r="E277" s="2">
        <f>MACD!F277</f>
        <v>2.1119237276187437E-4</v>
      </c>
      <c r="F277" s="2">
        <f>'Moving Avg'!D277</f>
        <v>0.55000000000000004</v>
      </c>
      <c r="G277" s="2">
        <f>'Moving Avg'!F277</f>
        <v>0.55000000000000004</v>
      </c>
      <c r="H277" s="2">
        <f>'Moving Avg'!G277</f>
        <v>0.55220000000000025</v>
      </c>
      <c r="I277" s="2">
        <f>'Moving Avg'!H277</f>
        <v>0.57331099999999968</v>
      </c>
      <c r="J277" s="5" t="str">
        <f>OBV!F277</f>
        <v>BULLISH</v>
      </c>
      <c r="K277" s="5" t="str">
        <f>OBV!G277</f>
        <v>STRONG</v>
      </c>
      <c r="L277" s="5" t="str">
        <f>OBV!H277</f>
        <v>NEUTRAL</v>
      </c>
    </row>
    <row r="278" spans="1:12" ht="13.5" x14ac:dyDescent="0.25">
      <c r="A278" s="3">
        <f>RSI!A278</f>
        <v>42710</v>
      </c>
      <c r="B278" s="2">
        <f>RSI!B278</f>
        <v>0.56000000000000005</v>
      </c>
      <c r="C278" s="2">
        <f>RSI!I278</f>
        <v>55.492630220597675</v>
      </c>
      <c r="D278" s="2">
        <f>MACD!E278</f>
        <v>-9.2388085580641377E-4</v>
      </c>
      <c r="E278" s="2">
        <f>MACD!F278</f>
        <v>-1.5822272951783245E-5</v>
      </c>
      <c r="F278" s="2">
        <f>'Moving Avg'!D278</f>
        <v>0.55200000000000005</v>
      </c>
      <c r="G278" s="2">
        <f>'Moving Avg'!F278</f>
        <v>0.55100000000000005</v>
      </c>
      <c r="H278" s="2">
        <f>'Moving Avg'!G278</f>
        <v>0.55240000000000022</v>
      </c>
      <c r="I278" s="2">
        <f>'Moving Avg'!H278</f>
        <v>0.5729584999999997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0.55000000000000004</v>
      </c>
      <c r="C279" s="2">
        <f>RSI!I279</f>
        <v>48.824852309285788</v>
      </c>
      <c r="D279" s="2">
        <f>MACD!E279</f>
        <v>-9.3283053535242466E-4</v>
      </c>
      <c r="E279" s="2">
        <f>MACD!F279</f>
        <v>-1.9922392543191155E-4</v>
      </c>
      <c r="F279" s="2">
        <f>'Moving Avg'!D279</f>
        <v>0.55000000000000004</v>
      </c>
      <c r="G279" s="2">
        <f>'Moving Avg'!F279</f>
        <v>0.55100000000000005</v>
      </c>
      <c r="H279" s="2">
        <f>'Moving Avg'!G279</f>
        <v>0.55260000000000031</v>
      </c>
      <c r="I279" s="2">
        <f>'Moving Avg'!H279</f>
        <v>0.57265149999999965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0.55000000000000004</v>
      </c>
      <c r="C280" s="2">
        <f>RSI!I280</f>
        <v>48.824852309285788</v>
      </c>
      <c r="D280" s="2">
        <f>MACD!E280</f>
        <v>-9.2921184513516941E-4</v>
      </c>
      <c r="E280" s="2">
        <f>MACD!F280</f>
        <v>-3.4522150937256317E-4</v>
      </c>
      <c r="F280" s="2">
        <f>'Moving Avg'!D280</f>
        <v>0.55000000000000004</v>
      </c>
      <c r="G280" s="2">
        <f>'Moving Avg'!F280</f>
        <v>0.55100000000000005</v>
      </c>
      <c r="H280" s="2">
        <f>'Moving Avg'!G280</f>
        <v>0.55300000000000027</v>
      </c>
      <c r="I280" s="2">
        <f>'Moving Avg'!H280</f>
        <v>0.57239249999999953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0.55000000000000004</v>
      </c>
      <c r="C281" s="2">
        <f>RSI!I281</f>
        <v>48.824852309285788</v>
      </c>
      <c r="D281" s="2">
        <f>MACD!E281</f>
        <v>-9.1578738020559047E-4</v>
      </c>
      <c r="E281" s="2">
        <f>MACD!F281</f>
        <v>-4.5933468353916867E-4</v>
      </c>
      <c r="F281" s="2">
        <f>'Moving Avg'!D281</f>
        <v>0.55199999999999994</v>
      </c>
      <c r="G281" s="2">
        <f>'Moving Avg'!F281</f>
        <v>0.5505000000000001</v>
      </c>
      <c r="H281" s="2">
        <f>'Moving Avg'!G281</f>
        <v>0.55320000000000025</v>
      </c>
      <c r="I281" s="2">
        <f>'Moving Avg'!H281</f>
        <v>0.57213349999999952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</row>
    <row r="282" spans="1:12" ht="13.5" x14ac:dyDescent="0.25">
      <c r="A282" s="3">
        <f>RSI!A282</f>
        <v>42717</v>
      </c>
      <c r="B282" s="2">
        <f>RSI!B282</f>
        <v>0.55000000000000004</v>
      </c>
      <c r="C282" s="2">
        <f>RSI!I282</f>
        <v>48.824852309285781</v>
      </c>
      <c r="D282" s="2">
        <f>MACD!E282</f>
        <v>-8.948333136059583E-4</v>
      </c>
      <c r="E282" s="2">
        <f>MACD!F282</f>
        <v>-5.464344095525266E-4</v>
      </c>
      <c r="F282" s="2">
        <f>'Moving Avg'!D282</f>
        <v>0.55199999999999994</v>
      </c>
      <c r="G282" s="2">
        <f>'Moving Avg'!F282</f>
        <v>0.55050000000000021</v>
      </c>
      <c r="H282" s="2">
        <f>'Moving Avg'!G282</f>
        <v>0.55340000000000023</v>
      </c>
      <c r="I282" s="2">
        <f>'Moving Avg'!H282</f>
        <v>0.57187449999999951</v>
      </c>
      <c r="J282" s="5" t="str">
        <f>OBV!F282</f>
        <v>BEARISH</v>
      </c>
      <c r="K282" s="5" t="str">
        <f>OBV!G282</f>
        <v>WEAK</v>
      </c>
      <c r="L282" s="5" t="str">
        <f>OBV!H282</f>
        <v>NEUTRAL</v>
      </c>
    </row>
    <row r="283" spans="1:12" ht="13.5" x14ac:dyDescent="0.25">
      <c r="A283" s="3">
        <f>RSI!A283</f>
        <v>42718</v>
      </c>
      <c r="B283" s="2">
        <f>RSI!B283</f>
        <v>0.55000000000000004</v>
      </c>
      <c r="C283" s="2">
        <f>RSI!I283</f>
        <v>48.824852309285781</v>
      </c>
      <c r="D283" s="2">
        <f>MACD!E283</f>
        <v>-8.6821877922038659E-4</v>
      </c>
      <c r="E283" s="2">
        <f>MACD!F283</f>
        <v>-6.107912834860986E-4</v>
      </c>
      <c r="F283" s="2">
        <f>'Moving Avg'!D283</f>
        <v>0.55000000000000004</v>
      </c>
      <c r="G283" s="2">
        <f>'Moving Avg'!F283</f>
        <v>0.5505000000000001</v>
      </c>
      <c r="H283" s="2">
        <f>'Moving Avg'!G283</f>
        <v>0.55360000000000031</v>
      </c>
      <c r="I283" s="2">
        <f>'Moving Avg'!H283</f>
        <v>0.57161549999999961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0.55000000000000004</v>
      </c>
      <c r="C284" s="2">
        <f>RSI!I284</f>
        <v>48.824852309285788</v>
      </c>
      <c r="D284" s="2">
        <f>MACD!E284</f>
        <v>7.0098883352287533E-4</v>
      </c>
      <c r="E284" s="2">
        <f>MACD!F284</f>
        <v>-3.4843526008430383E-4</v>
      </c>
      <c r="F284" s="2">
        <f>'Moving Avg'!D284</f>
        <v>0.55000000000000004</v>
      </c>
      <c r="G284" s="2">
        <f>'Moving Avg'!F284</f>
        <v>0.55050000000000021</v>
      </c>
      <c r="H284" s="2">
        <f>'Moving Avg'!G284</f>
        <v>0.55360000000000031</v>
      </c>
      <c r="I284" s="2">
        <f>'Moving Avg'!H284</f>
        <v>0.57130849999999955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0.55000000000000004</v>
      </c>
      <c r="C285" s="2">
        <f>RSI!I285</f>
        <v>48.824852309285795</v>
      </c>
      <c r="D285" s="2">
        <f>MACD!E285</f>
        <v>4.9793509611639752E-4</v>
      </c>
      <c r="E285" s="2">
        <f>MACD!F285</f>
        <v>-1.7916118884416359E-4</v>
      </c>
      <c r="F285" s="2">
        <f>'Moving Avg'!D285</f>
        <v>0.55000000000000004</v>
      </c>
      <c r="G285" s="2">
        <f>'Moving Avg'!F285</f>
        <v>0.5505000000000001</v>
      </c>
      <c r="H285" s="2">
        <f>'Moving Avg'!G285</f>
        <v>0.55360000000000031</v>
      </c>
      <c r="I285" s="2">
        <f>'Moving Avg'!H285</f>
        <v>0.57090599999999947</v>
      </c>
      <c r="J285" s="5" t="str">
        <f>OBV!F285</f>
        <v>NEUTRAL</v>
      </c>
      <c r="K285" s="5" t="str">
        <f>OBV!G285</f>
        <v>NEUTRAL</v>
      </c>
      <c r="L285" s="5" t="str">
        <f>OBV!H285</f>
        <v>NEUTRAL</v>
      </c>
    </row>
    <row r="286" spans="1:12" ht="13.5" x14ac:dyDescent="0.25">
      <c r="A286" s="3">
        <f>RSI!A286</f>
        <v>42723</v>
      </c>
      <c r="B286" s="2">
        <f>RSI!B286</f>
        <v>0.54</v>
      </c>
      <c r="C286" s="2">
        <f>RSI!I286</f>
        <v>40.624592420486316</v>
      </c>
      <c r="D286" s="2">
        <f>MACD!E286</f>
        <v>-4.6454786163641071E-4</v>
      </c>
      <c r="E286" s="2">
        <f>MACD!F286</f>
        <v>-2.3623852340261302E-4</v>
      </c>
      <c r="F286" s="2">
        <f>'Moving Avg'!D286</f>
        <v>0.54800000000000004</v>
      </c>
      <c r="G286" s="2">
        <f>'Moving Avg'!F286</f>
        <v>0.55000000000000016</v>
      </c>
      <c r="H286" s="2">
        <f>'Moving Avg'!G286</f>
        <v>0.55340000000000034</v>
      </c>
      <c r="I286" s="2">
        <f>'Moving Avg'!H286</f>
        <v>0.5704534999999995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0.54</v>
      </c>
      <c r="C287" s="2">
        <f>RSI!I287</f>
        <v>40.624592420486316</v>
      </c>
      <c r="D287" s="2">
        <f>MACD!E287</f>
        <v>3.2512558014274884E-4</v>
      </c>
      <c r="E287" s="2">
        <f>MACD!F287</f>
        <v>-1.2396570269354067E-4</v>
      </c>
      <c r="F287" s="2">
        <f>'Moving Avg'!D287</f>
        <v>0.54600000000000004</v>
      </c>
      <c r="G287" s="2">
        <f>'Moving Avg'!F287</f>
        <v>0.5495000000000001</v>
      </c>
      <c r="H287" s="2">
        <f>'Moving Avg'!G287</f>
        <v>0.55320000000000025</v>
      </c>
      <c r="I287" s="2">
        <f>'Moving Avg'!H287</f>
        <v>0.56995299999999949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0.54</v>
      </c>
      <c r="C288" s="2">
        <f>RSI!I288</f>
        <v>40.624592420486316</v>
      </c>
      <c r="D288" s="2">
        <f>MACD!E288</f>
        <v>2.5925321162358905E-3</v>
      </c>
      <c r="E288" s="2">
        <f>MACD!F288</f>
        <v>4.1933386109234563E-4</v>
      </c>
      <c r="F288" s="2">
        <f>'Moving Avg'!D288</f>
        <v>0.54400000000000004</v>
      </c>
      <c r="G288" s="2">
        <f>'Moving Avg'!F288</f>
        <v>0.54900000000000004</v>
      </c>
      <c r="H288" s="2">
        <f>'Moving Avg'!G288</f>
        <v>0.5526000000000002</v>
      </c>
      <c r="I288" s="2">
        <f>'Moving Avg'!H288</f>
        <v>0.56950049999999952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0.54</v>
      </c>
      <c r="C289" s="2">
        <f>RSI!I289</f>
        <v>40.624592420486316</v>
      </c>
      <c r="D289" s="2">
        <f>MACD!E289</f>
        <v>3.0289043924771608E-3</v>
      </c>
      <c r="E289" s="2">
        <f>MACD!F289</f>
        <v>9.4124796736930866E-4</v>
      </c>
      <c r="F289" s="2">
        <f>'Moving Avg'!D289</f>
        <v>0.54200000000000004</v>
      </c>
      <c r="G289" s="2">
        <f>'Moving Avg'!F289</f>
        <v>0.54849999999999999</v>
      </c>
      <c r="H289" s="2">
        <f>'Moving Avg'!G289</f>
        <v>0.55200000000000016</v>
      </c>
      <c r="I289" s="2">
        <f>'Moving Avg'!H289</f>
        <v>0.56909599999999949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0.54</v>
      </c>
      <c r="C290" s="2">
        <f>RSI!I290</f>
        <v>40.624592420486316</v>
      </c>
      <c r="D290" s="2">
        <f>MACD!E290</f>
        <v>3.4502341884783405E-3</v>
      </c>
      <c r="E290" s="2">
        <f>MACD!F290</f>
        <v>1.4430452115911153E-3</v>
      </c>
      <c r="F290" s="2">
        <f>'Moving Avg'!D290</f>
        <v>0.54</v>
      </c>
      <c r="G290" s="2">
        <f>'Moving Avg'!F290</f>
        <v>0.54799999999999982</v>
      </c>
      <c r="H290" s="2">
        <f>'Moving Avg'!G290</f>
        <v>0.5516000000000002</v>
      </c>
      <c r="I290" s="2">
        <f>'Moving Avg'!H290</f>
        <v>0.56873899999999955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0.54</v>
      </c>
      <c r="C291" s="2">
        <f>RSI!I291</f>
        <v>40.624592420486316</v>
      </c>
      <c r="D291" s="2">
        <f>MACD!E291</f>
        <v>3.8549770863314237E-3</v>
      </c>
      <c r="E291" s="2">
        <f>MACD!F291</f>
        <v>1.9254315865391771E-3</v>
      </c>
      <c r="F291" s="2">
        <f>'Moving Avg'!D291</f>
        <v>0.54</v>
      </c>
      <c r="G291" s="2">
        <f>'Moving Avg'!F291</f>
        <v>0.54749999999999976</v>
      </c>
      <c r="H291" s="2">
        <f>'Moving Avg'!G291</f>
        <v>0.55100000000000016</v>
      </c>
      <c r="I291" s="2">
        <f>'Moving Avg'!H291</f>
        <v>0.56842999999999955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0.54</v>
      </c>
      <c r="C292" s="2">
        <f>RSI!I292</f>
        <v>40.624592420486316</v>
      </c>
      <c r="D292" s="2">
        <f>MACD!E292</f>
        <v>4.2421120964859504E-3</v>
      </c>
      <c r="E292" s="2">
        <f>MACD!F292</f>
        <v>2.3887676885285319E-3</v>
      </c>
      <c r="F292" s="2">
        <f>'Moving Avg'!D292</f>
        <v>0.54</v>
      </c>
      <c r="G292" s="2">
        <f>'Moving Avg'!F292</f>
        <v>0.54699999999999971</v>
      </c>
      <c r="H292" s="2">
        <f>'Moving Avg'!G292</f>
        <v>0.55080000000000018</v>
      </c>
      <c r="I292" s="2">
        <f>'Moving Avg'!H292</f>
        <v>0.56807299999999961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</row>
    <row r="293" spans="1:12" ht="13.5" x14ac:dyDescent="0.25">
      <c r="A293" s="3">
        <f>RSI!A293</f>
        <v>42732</v>
      </c>
      <c r="B293" s="2">
        <f>RSI!B293</f>
        <v>0.54</v>
      </c>
      <c r="C293" s="2">
        <f>RSI!I293</f>
        <v>40.624592420486316</v>
      </c>
      <c r="D293" s="2">
        <f>MACD!E293</f>
        <v>4.6110399580431283E-3</v>
      </c>
      <c r="E293" s="2">
        <f>MACD!F293</f>
        <v>2.833222142431451E-3</v>
      </c>
      <c r="F293" s="2">
        <f>'Moving Avg'!D293</f>
        <v>0.54</v>
      </c>
      <c r="G293" s="2">
        <f>'Moving Avg'!F293</f>
        <v>0.54649999999999976</v>
      </c>
      <c r="H293" s="2">
        <f>'Moving Avg'!G293</f>
        <v>0.55080000000000018</v>
      </c>
      <c r="I293" s="2">
        <f>'Moving Avg'!H293</f>
        <v>0.5677639999999996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</row>
    <row r="294" spans="1:12" ht="13.5" x14ac:dyDescent="0.25">
      <c r="A294" s="3">
        <f>RSI!A294</f>
        <v>42733</v>
      </c>
      <c r="B294" s="2">
        <f>RSI!B294</f>
        <v>0.54</v>
      </c>
      <c r="C294" s="2">
        <f>RSI!I294</f>
        <v>40.624592420486316</v>
      </c>
      <c r="D294" s="2">
        <f>MACD!E294</f>
        <v>4.9614986534735062E-3</v>
      </c>
      <c r="E294" s="2">
        <f>MACD!F294</f>
        <v>3.2588774446398621E-3</v>
      </c>
      <c r="F294" s="2">
        <f>'Moving Avg'!D294</f>
        <v>0.54</v>
      </c>
      <c r="G294" s="2">
        <f>'Moving Avg'!F294</f>
        <v>0.54549999999999987</v>
      </c>
      <c r="H294" s="2">
        <f>'Moving Avg'!G294</f>
        <v>0.55060000000000009</v>
      </c>
      <c r="I294" s="2">
        <f>'Moving Avg'!H294</f>
        <v>0.56740699999999966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</row>
    <row r="295" spans="1:12" ht="13.5" x14ac:dyDescent="0.25">
      <c r="A295" s="3">
        <f>RSI!A295</f>
        <v>42734</v>
      </c>
      <c r="B295" s="2">
        <f>RSI!B295</f>
        <v>0.54</v>
      </c>
      <c r="C295" s="2">
        <f>RSI!I295</f>
        <v>40.624592420486316</v>
      </c>
      <c r="D295" s="2">
        <f>MACD!E295</f>
        <v>5.2934933732154965E-3</v>
      </c>
      <c r="E295" s="2">
        <f>MACD!F295</f>
        <v>3.665800630354989E-3</v>
      </c>
      <c r="F295" s="2">
        <f>'Moving Avg'!D295</f>
        <v>0.54</v>
      </c>
      <c r="G295" s="2">
        <f>'Moving Avg'!F295</f>
        <v>0.54499999999999971</v>
      </c>
      <c r="H295" s="2">
        <f>'Moving Avg'!G295</f>
        <v>0.55020000000000013</v>
      </c>
      <c r="I295" s="2">
        <f>'Moving Avg'!H295</f>
        <v>0.56700249999999963</v>
      </c>
      <c r="J295" s="5" t="str">
        <f>OBV!F295</f>
        <v>NEUTRAL</v>
      </c>
      <c r="K295" s="5" t="str">
        <f>OBV!G295</f>
        <v>NEUTRAL</v>
      </c>
      <c r="L295" s="5" t="str">
        <f>OBV!H295</f>
        <v>NEUTRAL</v>
      </c>
    </row>
    <row r="296" spans="1:12" ht="13.5" x14ac:dyDescent="0.25">
      <c r="A296" s="3">
        <f>RSI!A296</f>
        <v>42737</v>
      </c>
      <c r="B296" s="2">
        <f>RSI!B296</f>
        <v>0.55000000000000004</v>
      </c>
      <c r="C296" s="2">
        <f>RSI!I296</f>
        <v>56.09620479090826</v>
      </c>
      <c r="D296" s="2">
        <f>MACD!E296</f>
        <v>3.3280363203271879E-3</v>
      </c>
      <c r="E296" s="2">
        <f>MACD!F296</f>
        <v>3.598247768349429E-3</v>
      </c>
      <c r="F296" s="2">
        <f>'Moving Avg'!D296</f>
        <v>0.54200000000000004</v>
      </c>
      <c r="G296" s="2">
        <f>'Moving Avg'!F296</f>
        <v>0.54549999999999987</v>
      </c>
      <c r="H296" s="2">
        <f>'Moving Avg'!G296</f>
        <v>0.54960000000000009</v>
      </c>
      <c r="I296" s="2">
        <f>'Moving Avg'!H296</f>
        <v>0.56659999999999966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0.55000000000000004</v>
      </c>
      <c r="C297" s="2">
        <f>RSI!I297</f>
        <v>56.09620479090826</v>
      </c>
      <c r="D297" s="2">
        <f>MACD!E297</f>
        <v>1.6362618621346137E-3</v>
      </c>
      <c r="E297" s="2">
        <f>MACD!F297</f>
        <v>3.205850587106466E-3</v>
      </c>
      <c r="F297" s="2">
        <f>'Moving Avg'!D297</f>
        <v>0.54399999999999993</v>
      </c>
      <c r="G297" s="2">
        <f>'Moving Avg'!F297</f>
        <v>0.54549999999999998</v>
      </c>
      <c r="H297" s="2">
        <f>'Moving Avg'!G297</f>
        <v>0.54900000000000015</v>
      </c>
      <c r="I297" s="2">
        <f>'Moving Avg'!H297</f>
        <v>0.56624549999999974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0.55000000000000004</v>
      </c>
      <c r="C298" s="2">
        <f>RSI!I298</f>
        <v>56.09620479090826</v>
      </c>
      <c r="D298" s="2">
        <f>MACD!E298</f>
        <v>1.7819057024992535E-4</v>
      </c>
      <c r="E298" s="2">
        <f>MACD!F298</f>
        <v>2.6003185837351578E-3</v>
      </c>
      <c r="F298" s="2">
        <f>'Moving Avg'!D298</f>
        <v>0.54600000000000004</v>
      </c>
      <c r="G298" s="2">
        <f>'Moving Avg'!F298</f>
        <v>0.54500000000000015</v>
      </c>
      <c r="H298" s="2">
        <f>'Moving Avg'!G298</f>
        <v>0.54860000000000009</v>
      </c>
      <c r="I298" s="2">
        <f>'Moving Avg'!H298</f>
        <v>0.56584299999999976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0.55000000000000004</v>
      </c>
      <c r="C299" s="2">
        <f>RSI!I299</f>
        <v>56.096204790908246</v>
      </c>
      <c r="D299" s="2">
        <f>MACD!E299</f>
        <v>-1.0801637532522612E-3</v>
      </c>
      <c r="E299" s="2">
        <f>MACD!F299</f>
        <v>1.8642221163376741E-3</v>
      </c>
      <c r="F299" s="2">
        <f>'Moving Avg'!D299</f>
        <v>0.54800000000000004</v>
      </c>
      <c r="G299" s="2">
        <f>'Moving Avg'!F299</f>
        <v>0.54500000000000015</v>
      </c>
      <c r="H299" s="2">
        <f>'Moving Avg'!G299</f>
        <v>0.54840000000000011</v>
      </c>
      <c r="I299" s="2">
        <f>'Moving Avg'!H299</f>
        <v>0.56548849999999984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0.55000000000000004</v>
      </c>
      <c r="C300" s="2">
        <f>RSI!I300</f>
        <v>56.096204790908246</v>
      </c>
      <c r="D300" s="2">
        <f>MACD!E300</f>
        <v>-2.1677044482667496E-3</v>
      </c>
      <c r="E300" s="2">
        <f>MACD!F300</f>
        <v>1.0578368034167894E-3</v>
      </c>
      <c r="F300" s="2">
        <f>'Moving Avg'!D300</f>
        <v>0.55000000000000004</v>
      </c>
      <c r="G300" s="2">
        <f>'Moving Avg'!F300</f>
        <v>0.54500000000000015</v>
      </c>
      <c r="H300" s="2">
        <f>'Moving Avg'!G300</f>
        <v>0.54860000000000009</v>
      </c>
      <c r="I300" s="2">
        <f>'Moving Avg'!H300</f>
        <v>0.5651339999999998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0.54</v>
      </c>
      <c r="C301" s="2">
        <f>RSI!I301</f>
        <v>40.724856794396167</v>
      </c>
      <c r="D301" s="2">
        <f>MACD!E301</f>
        <v>-2.3682824349787746E-3</v>
      </c>
      <c r="E301" s="2">
        <f>MACD!F301</f>
        <v>3.7261295573767664E-4</v>
      </c>
      <c r="F301" s="2">
        <f>'Moving Avg'!D301</f>
        <v>0.54800000000000004</v>
      </c>
      <c r="G301" s="2">
        <f>'Moving Avg'!F301</f>
        <v>0.54450000000000021</v>
      </c>
      <c r="H301" s="2">
        <f>'Moving Avg'!G301</f>
        <v>0.54840000000000011</v>
      </c>
      <c r="I301" s="2">
        <f>'Moving Avg'!H301</f>
        <v>0.56477699999999975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</row>
    <row r="302" spans="1:12" ht="13.5" x14ac:dyDescent="0.25">
      <c r="A302" s="3">
        <f>RSI!A302</f>
        <v>42745</v>
      </c>
      <c r="B302" s="2">
        <f>RSI!B302</f>
        <v>0.55000000000000004</v>
      </c>
      <c r="C302" s="2">
        <f>RSI!I302</f>
        <v>54.231077603694928</v>
      </c>
      <c r="D302" s="2">
        <f>MACD!E302</f>
        <v>-3.2391821973887236E-3</v>
      </c>
      <c r="E302" s="2">
        <f>MACD!F302</f>
        <v>-3.497460748876034E-4</v>
      </c>
      <c r="F302" s="2">
        <f>'Moving Avg'!D302</f>
        <v>0.54800000000000004</v>
      </c>
      <c r="G302" s="2">
        <f>'Moving Avg'!F302</f>
        <v>0.54450000000000021</v>
      </c>
      <c r="H302" s="2">
        <f>'Moving Avg'!G302</f>
        <v>0.54840000000000011</v>
      </c>
      <c r="I302" s="2">
        <f>'Moving Avg'!H302</f>
        <v>0.56451799999999974</v>
      </c>
      <c r="J302" s="5" t="str">
        <f>OBV!F302</f>
        <v>BULLISH</v>
      </c>
      <c r="K302" s="5" t="str">
        <f>OBV!G302</f>
        <v>NEUTRAL</v>
      </c>
      <c r="L302" s="5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0.54</v>
      </c>
      <c r="C303" s="2">
        <f>RSI!I303</f>
        <v>43.54567393536346</v>
      </c>
      <c r="D303" s="2">
        <f>MACD!E303</f>
        <v>-3.2578166870559366E-3</v>
      </c>
      <c r="E303" s="2">
        <f>MACD!F303</f>
        <v>-9.3136019732127011E-4</v>
      </c>
      <c r="F303" s="2">
        <f>'Moving Avg'!D303</f>
        <v>0.54600000000000004</v>
      </c>
      <c r="G303" s="2">
        <f>'Moving Avg'!F303</f>
        <v>0.54400000000000015</v>
      </c>
      <c r="H303" s="2">
        <f>'Moving Avg'!G303</f>
        <v>0.54800000000000004</v>
      </c>
      <c r="I303" s="2">
        <f>'Moving Avg'!H303</f>
        <v>0.5641609999999998</v>
      </c>
      <c r="J303" s="5" t="str">
        <f>OBV!F303</f>
        <v>BULLISH</v>
      </c>
      <c r="K303" s="5" t="str">
        <f>OBV!G303</f>
        <v>NEUTRAL</v>
      </c>
      <c r="L303" s="5" t="str">
        <f>OBV!H303</f>
        <v>BULLISH DIVERGENCE</v>
      </c>
    </row>
    <row r="304" spans="1:12" ht="13.5" x14ac:dyDescent="0.25">
      <c r="A304" s="3">
        <f>RSI!A304</f>
        <v>42747</v>
      </c>
      <c r="B304" s="2">
        <f>RSI!B304</f>
        <v>0.55000000000000004</v>
      </c>
      <c r="C304" s="2">
        <f>RSI!I304</f>
        <v>53.427870328370261</v>
      </c>
      <c r="D304" s="2">
        <f>MACD!E304</f>
        <v>-3.9760309830966234E-3</v>
      </c>
      <c r="E304" s="2">
        <f>MACD!F304</f>
        <v>-1.5402943544763409E-3</v>
      </c>
      <c r="F304" s="2">
        <f>'Moving Avg'!D304</f>
        <v>0.54600000000000004</v>
      </c>
      <c r="G304" s="2">
        <f>'Moving Avg'!F304</f>
        <v>0.54400000000000015</v>
      </c>
      <c r="H304" s="2">
        <f>'Moving Avg'!G304</f>
        <v>0.54800000000000004</v>
      </c>
      <c r="I304" s="2">
        <f>'Moving Avg'!H304</f>
        <v>0.56385399999999986</v>
      </c>
      <c r="J304" s="5" t="str">
        <f>OBV!F304</f>
        <v>BULLISH</v>
      </c>
      <c r="K304" s="5" t="str">
        <f>OBV!G304</f>
        <v>STRONG</v>
      </c>
      <c r="L304" s="5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0.55000000000000004</v>
      </c>
      <c r="C305" s="2">
        <f>RSI!I305</f>
        <v>53.427870328370261</v>
      </c>
      <c r="D305" s="2">
        <f>MACD!E305</f>
        <v>-4.6073837109563698E-3</v>
      </c>
      <c r="E305" s="2">
        <f>MACD!F305</f>
        <v>-2.1537122257723465E-3</v>
      </c>
      <c r="F305" s="2">
        <f>'Moving Avg'!D305</f>
        <v>0.54600000000000004</v>
      </c>
      <c r="G305" s="2">
        <f>'Moving Avg'!F305</f>
        <v>0.54400000000000015</v>
      </c>
      <c r="H305" s="2">
        <f>'Moving Avg'!G305</f>
        <v>0.54800000000000004</v>
      </c>
      <c r="I305" s="2">
        <f>'Moving Avg'!H305</f>
        <v>0.56359499999999985</v>
      </c>
      <c r="J305" s="5" t="str">
        <f>OBV!F305</f>
        <v>BULLISH</v>
      </c>
      <c r="K305" s="5" t="str">
        <f>OBV!G305</f>
        <v>STRONG</v>
      </c>
      <c r="L305" s="5" t="str">
        <f>OBV!H305</f>
        <v>NEUTRAL</v>
      </c>
    </row>
    <row r="306" spans="1:12" ht="13.5" x14ac:dyDescent="0.25">
      <c r="A306" s="3">
        <f>RSI!A306</f>
        <v>42751</v>
      </c>
      <c r="B306" s="2">
        <f>RSI!B306</f>
        <v>0.56000000000000005</v>
      </c>
      <c r="C306" s="2">
        <f>RSI!I306</f>
        <v>61.287120237105491</v>
      </c>
      <c r="D306" s="2">
        <f>MACD!E306</f>
        <v>-4.3657668030292474E-3</v>
      </c>
      <c r="E306" s="2">
        <f>MACD!F306</f>
        <v>-2.5961231412237268E-3</v>
      </c>
      <c r="F306" s="2">
        <f>'Moving Avg'!D306</f>
        <v>0.55000000000000004</v>
      </c>
      <c r="G306" s="2">
        <f>'Moving Avg'!F306</f>
        <v>0.54500000000000004</v>
      </c>
      <c r="H306" s="2">
        <f>'Moving Avg'!G306</f>
        <v>0.54800000000000015</v>
      </c>
      <c r="I306" s="2">
        <f>'Moving Avg'!H306</f>
        <v>0.56333799999999978</v>
      </c>
      <c r="J306" s="5" t="str">
        <f>OBV!F306</f>
        <v>BULLISH</v>
      </c>
      <c r="K306" s="5" t="str">
        <f>OBV!G306</f>
        <v>STRONG</v>
      </c>
      <c r="L306" s="5" t="str">
        <f>OBV!H306</f>
        <v>CONFIRMED BULLISH</v>
      </c>
    </row>
    <row r="307" spans="1:12" ht="13.5" x14ac:dyDescent="0.25">
      <c r="A307" s="3">
        <f>RSI!A307</f>
        <v>42752</v>
      </c>
      <c r="B307" s="2">
        <f>RSI!B307</f>
        <v>0.56000000000000005</v>
      </c>
      <c r="C307" s="2">
        <f>RSI!I307</f>
        <v>61.287120237105505</v>
      </c>
      <c r="D307" s="2">
        <f>MACD!E307</f>
        <v>-4.2406735925105687E-3</v>
      </c>
      <c r="E307" s="2">
        <f>MACD!F307</f>
        <v>-2.9250332314810952E-3</v>
      </c>
      <c r="F307" s="2">
        <f>'Moving Avg'!D307</f>
        <v>0.55200000000000005</v>
      </c>
      <c r="G307" s="2">
        <f>'Moving Avg'!F307</f>
        <v>0.54600000000000004</v>
      </c>
      <c r="H307" s="2">
        <f>'Moving Avg'!G307</f>
        <v>0.54820000000000002</v>
      </c>
      <c r="I307" s="2">
        <f>'Moving Avg'!H307</f>
        <v>0.56308099999999994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0.55000000000000004</v>
      </c>
      <c r="C308" s="2">
        <f>RSI!I308</f>
        <v>51.255620562031915</v>
      </c>
      <c r="D308" s="2">
        <f>MACD!E308</f>
        <v>-3.4675587000243535E-3</v>
      </c>
      <c r="E308" s="2">
        <f>MACD!F308</f>
        <v>-3.0335383251897468E-3</v>
      </c>
      <c r="F308" s="2">
        <f>'Moving Avg'!D308</f>
        <v>0.55400000000000005</v>
      </c>
      <c r="G308" s="2">
        <f>'Moving Avg'!F308</f>
        <v>0.54650000000000021</v>
      </c>
      <c r="H308" s="2">
        <f>'Moving Avg'!G308</f>
        <v>0.5484</v>
      </c>
      <c r="I308" s="2">
        <f>'Moving Avg'!H308</f>
        <v>0.56277399999999989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0.56000000000000005</v>
      </c>
      <c r="C309" s="2">
        <f>RSI!I309</f>
        <v>58.560253848553494</v>
      </c>
      <c r="D309" s="2">
        <f>MACD!E309</f>
        <v>-3.5630663061958501E-3</v>
      </c>
      <c r="E309" s="2">
        <f>MACD!F309</f>
        <v>-3.1394439213909674E-3</v>
      </c>
      <c r="F309" s="2">
        <f>'Moving Avg'!D309</f>
        <v>0.55600000000000005</v>
      </c>
      <c r="G309" s="2">
        <f>'Moving Avg'!F309</f>
        <v>0.5475000000000001</v>
      </c>
      <c r="H309" s="2">
        <f>'Moving Avg'!G309</f>
        <v>0.54859999999999998</v>
      </c>
      <c r="I309" s="2">
        <f>'Moving Avg'!H309</f>
        <v>0.56251699999999982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0.56000000000000005</v>
      </c>
      <c r="C310" s="2">
        <f>RSI!I310</f>
        <v>58.560253848553494</v>
      </c>
      <c r="D310" s="2">
        <f>MACD!E310</f>
        <v>-3.7112495724987982E-3</v>
      </c>
      <c r="E310" s="2">
        <f>MACD!F310</f>
        <v>-3.2538050516125339E-3</v>
      </c>
      <c r="F310" s="2">
        <f>'Moving Avg'!D310</f>
        <v>0.55800000000000005</v>
      </c>
      <c r="G310" s="2">
        <f>'Moving Avg'!F310</f>
        <v>0.5485000000000001</v>
      </c>
      <c r="H310" s="2">
        <f>'Moving Avg'!G310</f>
        <v>0.54879999999999995</v>
      </c>
      <c r="I310" s="2">
        <f>'Moving Avg'!H310</f>
        <v>0.56225999999999987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0.56000000000000005</v>
      </c>
      <c r="C311" s="2">
        <f>RSI!I311</f>
        <v>58.560253848553494</v>
      </c>
      <c r="D311" s="2">
        <f>MACD!E311</f>
        <v>-5.437475783163559E-3</v>
      </c>
      <c r="E311" s="2">
        <f>MACD!F311</f>
        <v>-3.6905391979227395E-3</v>
      </c>
      <c r="F311" s="2">
        <f>'Moving Avg'!D311</f>
        <v>0.55800000000000005</v>
      </c>
      <c r="G311" s="2">
        <f>'Moving Avg'!F311</f>
        <v>0.5495000000000001</v>
      </c>
      <c r="H311" s="2">
        <f>'Moving Avg'!G311</f>
        <v>0.54879999999999984</v>
      </c>
      <c r="I311" s="2">
        <f>'Moving Avg'!H311</f>
        <v>0.56200299999999981</v>
      </c>
      <c r="J311" s="5" t="str">
        <f>OBV!F311</f>
        <v>BULLISH</v>
      </c>
      <c r="K311" s="5" t="str">
        <f>OBV!G311</f>
        <v>STRONG</v>
      </c>
      <c r="L311" s="5" t="str">
        <f>OBV!H311</f>
        <v>NEUTRAL</v>
      </c>
    </row>
    <row r="312" spans="1:12" ht="13.5" x14ac:dyDescent="0.25">
      <c r="A312" s="3">
        <f>RSI!A312</f>
        <v>42759</v>
      </c>
      <c r="B312" s="2">
        <f>RSI!B312</f>
        <v>0.56000000000000005</v>
      </c>
      <c r="C312" s="2">
        <f>RSI!I312</f>
        <v>58.560253848553494</v>
      </c>
      <c r="D312" s="2">
        <f>MACD!E312</f>
        <v>-5.4174253694887486E-3</v>
      </c>
      <c r="E312" s="2">
        <f>MACD!F312</f>
        <v>-4.035916432235942E-3</v>
      </c>
      <c r="F312" s="2">
        <f>'Moving Avg'!D312</f>
        <v>0.55800000000000005</v>
      </c>
      <c r="G312" s="2">
        <f>'Moving Avg'!F312</f>
        <v>0.5505000000000001</v>
      </c>
      <c r="H312" s="2">
        <f>'Moving Avg'!G312</f>
        <v>0.54899999999999993</v>
      </c>
      <c r="I312" s="2">
        <f>'Moving Avg'!H312</f>
        <v>0.5617939999999999</v>
      </c>
      <c r="J312" s="5" t="str">
        <f>OBV!F312</f>
        <v>BULLISH</v>
      </c>
      <c r="K312" s="5" t="str">
        <f>OBV!G312</f>
        <v>STRONG</v>
      </c>
      <c r="L312" s="5" t="str">
        <f>OBV!H312</f>
        <v>NEUTRAL</v>
      </c>
    </row>
    <row r="313" spans="1:12" ht="13.5" x14ac:dyDescent="0.25">
      <c r="A313" s="3">
        <f>RSI!A313</f>
        <v>42760</v>
      </c>
      <c r="B313" s="2">
        <f>RSI!B313</f>
        <v>0.55000000000000004</v>
      </c>
      <c r="C313" s="2">
        <f>RSI!I313</f>
        <v>48.736698211371639</v>
      </c>
      <c r="D313" s="2">
        <f>MACD!E313</f>
        <v>-6.2516602263591459E-3</v>
      </c>
      <c r="E313" s="2">
        <f>MACD!F313</f>
        <v>-4.4790651910605831E-3</v>
      </c>
      <c r="F313" s="2">
        <f>'Moving Avg'!D313</f>
        <v>0.55800000000000005</v>
      </c>
      <c r="G313" s="2">
        <f>'Moving Avg'!F313</f>
        <v>0.55100000000000016</v>
      </c>
      <c r="H313" s="2">
        <f>'Moving Avg'!G313</f>
        <v>0.54899999999999982</v>
      </c>
      <c r="I313" s="2">
        <f>'Moving Avg'!H313</f>
        <v>0.56148699999999985</v>
      </c>
      <c r="J313" s="5" t="str">
        <f>OBV!F313</f>
        <v>BULLISH</v>
      </c>
      <c r="K313" s="5" t="str">
        <f>OBV!G313</f>
        <v>STRONG</v>
      </c>
      <c r="L313" s="5" t="str">
        <f>OBV!H313</f>
        <v>NEUTRAL</v>
      </c>
    </row>
    <row r="314" spans="1:12" ht="13.5" x14ac:dyDescent="0.25">
      <c r="A314" s="3">
        <f>RSI!A314</f>
        <v>42761</v>
      </c>
      <c r="B314" s="2">
        <f>RSI!B314</f>
        <v>0.55000000000000004</v>
      </c>
      <c r="C314" s="2">
        <f>RSI!I314</f>
        <v>48.736698211371639</v>
      </c>
      <c r="D314" s="2">
        <f>MACD!E314</f>
        <v>-5.4095176187634042E-3</v>
      </c>
      <c r="E314" s="2">
        <f>MACD!F314</f>
        <v>-4.6651556766011473E-3</v>
      </c>
      <c r="F314" s="2">
        <f>'Moving Avg'!D314</f>
        <v>0.55600000000000005</v>
      </c>
      <c r="G314" s="2">
        <f>'Moving Avg'!F314</f>
        <v>0.5515000000000001</v>
      </c>
      <c r="H314" s="2">
        <f>'Moving Avg'!G314</f>
        <v>0.54899999999999993</v>
      </c>
      <c r="I314" s="2">
        <f>'Moving Avg'!H314</f>
        <v>0.56117999999999979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0.56000000000000005</v>
      </c>
      <c r="C315" s="2">
        <f>RSI!I315</f>
        <v>57.085741908328842</v>
      </c>
      <c r="D315" s="2">
        <f>MACD!E315</f>
        <v>-5.4288130957893532E-3</v>
      </c>
      <c r="E315" s="2">
        <f>MACD!F315</f>
        <v>-4.8178871604387889E-3</v>
      </c>
      <c r="F315" s="2">
        <f>'Moving Avg'!D315</f>
        <v>0.55600000000000005</v>
      </c>
      <c r="G315" s="2">
        <f>'Moving Avg'!F315</f>
        <v>0.5525000000000001</v>
      </c>
      <c r="H315" s="2">
        <f>'Moving Avg'!G315</f>
        <v>0.5491999999999998</v>
      </c>
      <c r="I315" s="2">
        <f>'Moving Avg'!H315</f>
        <v>0.56092299999999984</v>
      </c>
      <c r="J315" s="5" t="str">
        <f>OBV!F315</f>
        <v>BULLISH</v>
      </c>
      <c r="K315" s="5" t="str">
        <f>OBV!G315</f>
        <v>STRONG</v>
      </c>
      <c r="L315" s="5" t="str">
        <f>OBV!H315</f>
        <v>NEUTRAL</v>
      </c>
    </row>
    <row r="316" spans="1:12" ht="13.5" x14ac:dyDescent="0.25">
      <c r="A316" s="3">
        <f>RSI!A316</f>
        <v>42765</v>
      </c>
      <c r="B316" s="2">
        <f>RSI!B316</f>
        <v>0.56000000000000005</v>
      </c>
      <c r="C316" s="2">
        <f>RSI!I316</f>
        <v>57.085741908328842</v>
      </c>
      <c r="D316" s="2">
        <f>MACD!E316</f>
        <v>-3.9575623943619576E-3</v>
      </c>
      <c r="E316" s="2">
        <f>MACD!F316</f>
        <v>-4.6458222072234224E-3</v>
      </c>
      <c r="F316" s="2">
        <f>'Moving Avg'!D316</f>
        <v>0.55600000000000005</v>
      </c>
      <c r="G316" s="2">
        <f>'Moving Avg'!F316</f>
        <v>0.55300000000000016</v>
      </c>
      <c r="H316" s="2">
        <f>'Moving Avg'!G316</f>
        <v>0.54939999999999989</v>
      </c>
      <c r="I316" s="2">
        <f>'Moving Avg'!H316</f>
        <v>0.5606184999999998</v>
      </c>
      <c r="J316" s="5" t="str">
        <f>OBV!F316</f>
        <v>BULLISH</v>
      </c>
      <c r="K316" s="5" t="str">
        <f>OBV!G316</f>
        <v>STRONG</v>
      </c>
      <c r="L316" s="5" t="str">
        <f>OBV!H316</f>
        <v>NEUTRAL</v>
      </c>
    </row>
    <row r="317" spans="1:12" ht="13.5" x14ac:dyDescent="0.25">
      <c r="A317" s="3">
        <f>RSI!A317</f>
        <v>42766</v>
      </c>
      <c r="B317" s="2">
        <f>RSI!B317</f>
        <v>0.55000000000000004</v>
      </c>
      <c r="C317" s="2">
        <f>RSI!I317</f>
        <v>48.016165555027648</v>
      </c>
      <c r="D317" s="2">
        <f>MACD!E317</f>
        <v>-2.0190319314845606E-3</v>
      </c>
      <c r="E317" s="2">
        <f>MACD!F317</f>
        <v>-4.1204641520756506E-3</v>
      </c>
      <c r="F317" s="2">
        <f>'Moving Avg'!D317</f>
        <v>0.55400000000000005</v>
      </c>
      <c r="G317" s="2">
        <f>'Moving Avg'!F317</f>
        <v>0.55300000000000016</v>
      </c>
      <c r="H317" s="2">
        <f>'Moving Avg'!G317</f>
        <v>0.54939999999999989</v>
      </c>
      <c r="I317" s="2">
        <f>'Moving Avg'!H317</f>
        <v>0.56026399999999976</v>
      </c>
      <c r="J317" s="5" t="str">
        <f>OBV!F317</f>
        <v>BULLISH</v>
      </c>
      <c r="K317" s="5" t="str">
        <f>OBV!G317</f>
        <v>STRONG</v>
      </c>
      <c r="L317" s="5" t="str">
        <f>OBV!H317</f>
        <v>BULLISH DIVERGENCE</v>
      </c>
    </row>
    <row r="318" spans="1:12" ht="13.5" x14ac:dyDescent="0.25">
      <c r="A318" s="3">
        <f>RSI!A318</f>
        <v>42767</v>
      </c>
      <c r="B318" s="2">
        <f>RSI!B318</f>
        <v>0.54</v>
      </c>
      <c r="C318" s="2">
        <f>RSI!I318</f>
        <v>41.000992283039544</v>
      </c>
      <c r="D318" s="2">
        <f>MACD!E318</f>
        <v>-1.1609920311506094E-3</v>
      </c>
      <c r="E318" s="2">
        <f>MACD!F318</f>
        <v>-3.5285697278906424E-3</v>
      </c>
      <c r="F318" s="2">
        <f>'Moving Avg'!D318</f>
        <v>0.55200000000000005</v>
      </c>
      <c r="G318" s="2">
        <f>'Moving Avg'!F318</f>
        <v>0.55250000000000021</v>
      </c>
      <c r="H318" s="2">
        <f>'Moving Avg'!G318</f>
        <v>0.5491999999999998</v>
      </c>
      <c r="I318" s="2">
        <f>'Moving Avg'!H318</f>
        <v>0.55985949999999984</v>
      </c>
      <c r="J318" s="5" t="str">
        <f>OBV!F318</f>
        <v>BULLISH</v>
      </c>
      <c r="K318" s="5" t="str">
        <f>OBV!G318</f>
        <v>STRONG</v>
      </c>
      <c r="L318" s="5" t="str">
        <f>OBV!H318</f>
        <v>BULLISH DIVERGENCE</v>
      </c>
    </row>
    <row r="319" spans="1:12" ht="13.5" x14ac:dyDescent="0.25">
      <c r="A319" s="3">
        <f>RSI!A319</f>
        <v>42768</v>
      </c>
      <c r="B319" s="2">
        <f>RSI!B319</f>
        <v>0.55000000000000004</v>
      </c>
      <c r="C319" s="2">
        <f>RSI!I319</f>
        <v>49.021831947261312</v>
      </c>
      <c r="D319" s="2">
        <f>MACD!E319</f>
        <v>4.3617304211562846E-4</v>
      </c>
      <c r="E319" s="2">
        <f>MACD!F319</f>
        <v>-2.7356211738893887E-3</v>
      </c>
      <c r="F319" s="2">
        <f>'Moving Avg'!D319</f>
        <v>0.55199999999999994</v>
      </c>
      <c r="G319" s="2">
        <f>'Moving Avg'!F319</f>
        <v>0.55250000000000021</v>
      </c>
      <c r="H319" s="2">
        <f>'Moving Avg'!G319</f>
        <v>0.5491999999999998</v>
      </c>
      <c r="I319" s="2">
        <f>'Moving Avg'!H319</f>
        <v>0.55950499999999959</v>
      </c>
      <c r="J319" s="5" t="str">
        <f>OBV!F319</f>
        <v>BULLISH</v>
      </c>
      <c r="K319" s="5" t="str">
        <f>OBV!G319</f>
        <v>STRONG</v>
      </c>
      <c r="L319" s="5" t="str">
        <f>OBV!H319</f>
        <v>NEUTRAL</v>
      </c>
    </row>
    <row r="320" spans="1:12" ht="13.5" x14ac:dyDescent="0.25">
      <c r="A320" s="3">
        <f>RSI!A320</f>
        <v>42769</v>
      </c>
      <c r="B320" s="2">
        <f>RSI!B320</f>
        <v>0.55000000000000004</v>
      </c>
      <c r="C320" s="2">
        <f>RSI!I320</f>
        <v>49.021831947261312</v>
      </c>
      <c r="D320" s="2">
        <f>MACD!E320</f>
        <v>1.7965026802345685E-3</v>
      </c>
      <c r="E320" s="2">
        <f>MACD!F320</f>
        <v>-1.8291964030645973E-3</v>
      </c>
      <c r="F320" s="2">
        <f>'Moving Avg'!D320</f>
        <v>0.55000000000000004</v>
      </c>
      <c r="G320" s="2">
        <f>'Moving Avg'!F320</f>
        <v>0.55250000000000021</v>
      </c>
      <c r="H320" s="2">
        <f>'Moving Avg'!G320</f>
        <v>0.5491999999999998</v>
      </c>
      <c r="I320" s="2">
        <f>'Moving Avg'!H320</f>
        <v>0.55924599999999958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</row>
    <row r="321" spans="1:12" ht="13.5" x14ac:dyDescent="0.25">
      <c r="A321" s="3">
        <f>RSI!A321</f>
        <v>42772</v>
      </c>
      <c r="B321" s="2">
        <f>RSI!B321</f>
        <v>0.55000000000000004</v>
      </c>
      <c r="C321" s="2">
        <f>RSI!I321</f>
        <v>49.021831947261312</v>
      </c>
      <c r="D321" s="2">
        <f>MACD!E321</f>
        <v>2.9557751581883451E-3</v>
      </c>
      <c r="E321" s="2">
        <f>MACD!F321</f>
        <v>-8.7220209081400886E-4</v>
      </c>
      <c r="F321" s="2">
        <f>'Moving Avg'!D321</f>
        <v>0.54800000000000004</v>
      </c>
      <c r="G321" s="2">
        <f>'Moving Avg'!F321</f>
        <v>0.55300000000000027</v>
      </c>
      <c r="H321" s="2">
        <f>'Moving Avg'!G321</f>
        <v>0.5491999999999998</v>
      </c>
      <c r="I321" s="2">
        <f>'Moving Avg'!H321</f>
        <v>0.55898699999999968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0.54</v>
      </c>
      <c r="C322" s="2">
        <f>RSI!I322</f>
        <v>41.90628427973553</v>
      </c>
      <c r="D322" s="2">
        <f>MACD!E322</f>
        <v>4.6850538784291018E-3</v>
      </c>
      <c r="E322" s="2">
        <f>MACD!F322</f>
        <v>2.3924910303461326E-4</v>
      </c>
      <c r="F322" s="2">
        <f>'Moving Avg'!D322</f>
        <v>0.54600000000000004</v>
      </c>
      <c r="G322" s="2">
        <f>'Moving Avg'!F322</f>
        <v>0.55250000000000021</v>
      </c>
      <c r="H322" s="2">
        <f>'Moving Avg'!G322</f>
        <v>0.54899999999999982</v>
      </c>
      <c r="I322" s="2">
        <f>'Moving Avg'!H322</f>
        <v>0.55862999999999963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</row>
    <row r="323" spans="1:12" ht="13.5" x14ac:dyDescent="0.25">
      <c r="A323" s="3">
        <f>RSI!A323</f>
        <v>42774</v>
      </c>
      <c r="B323" s="2">
        <f>RSI!B323</f>
        <v>0.55000000000000004</v>
      </c>
      <c r="C323" s="2">
        <f>RSI!I323</f>
        <v>49.759654891217011</v>
      </c>
      <c r="D323" s="2">
        <f>MACD!E323</f>
        <v>3.9352288999462415E-3</v>
      </c>
      <c r="E323" s="2">
        <f>MACD!F323</f>
        <v>9.784450624169389E-4</v>
      </c>
      <c r="F323" s="2">
        <f>'Moving Avg'!D323</f>
        <v>0.54800000000000004</v>
      </c>
      <c r="G323" s="2">
        <f>'Moving Avg'!F323</f>
        <v>0.55300000000000027</v>
      </c>
      <c r="H323" s="2">
        <f>'Moving Avg'!G323</f>
        <v>0.54899999999999982</v>
      </c>
      <c r="I323" s="2">
        <f>'Moving Avg'!H323</f>
        <v>0.55817949999999972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0.54</v>
      </c>
      <c r="C324" s="2">
        <f>RSI!I324</f>
        <v>43.43608535014485</v>
      </c>
      <c r="D324" s="2">
        <f>MACD!E324</f>
        <v>4.0436540148106603E-3</v>
      </c>
      <c r="E324" s="2">
        <f>MACD!F324</f>
        <v>1.5914868528956834E-3</v>
      </c>
      <c r="F324" s="2">
        <f>'Moving Avg'!D324</f>
        <v>0.54600000000000004</v>
      </c>
      <c r="G324" s="2">
        <f>'Moving Avg'!F324</f>
        <v>0.55250000000000021</v>
      </c>
      <c r="H324" s="2">
        <f>'Moving Avg'!G324</f>
        <v>0.54859999999999987</v>
      </c>
      <c r="I324" s="2">
        <f>'Moving Avg'!H324</f>
        <v>0.55777499999999969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0.54</v>
      </c>
      <c r="C325" s="2">
        <f>RSI!I325</f>
        <v>43.43608535014485</v>
      </c>
      <c r="D325" s="2">
        <f>MACD!E325</f>
        <v>5.73494259181484E-3</v>
      </c>
      <c r="E325" s="2">
        <f>MACD!F325</f>
        <v>2.4201780006795149E-3</v>
      </c>
      <c r="F325" s="2">
        <f>'Moving Avg'!D325</f>
        <v>0.54400000000000004</v>
      </c>
      <c r="G325" s="2">
        <f>'Moving Avg'!F325</f>
        <v>0.55199999999999994</v>
      </c>
      <c r="H325" s="2">
        <f>'Moving Avg'!G325</f>
        <v>0.54839999999999978</v>
      </c>
      <c r="I325" s="2">
        <f>'Moving Avg'!H325</f>
        <v>0.5574659999999998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0.54</v>
      </c>
      <c r="C326" s="2">
        <f>RSI!I326</f>
        <v>43.43608535014485</v>
      </c>
      <c r="D326" s="2">
        <f>MACD!E326</f>
        <v>7.222590991555311E-3</v>
      </c>
      <c r="E326" s="2">
        <f>MACD!F326</f>
        <v>3.3806605988546744E-3</v>
      </c>
      <c r="F326" s="2">
        <f>'Moving Avg'!D326</f>
        <v>0.54200000000000004</v>
      </c>
      <c r="G326" s="2">
        <f>'Moving Avg'!F326</f>
        <v>0.55099999999999993</v>
      </c>
      <c r="H326" s="2">
        <f>'Moving Avg'!G326</f>
        <v>0.54839999999999978</v>
      </c>
      <c r="I326" s="2">
        <f>'Moving Avg'!H326</f>
        <v>0.55710899999999985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0.54</v>
      </c>
      <c r="C327" s="2">
        <f>RSI!I327</f>
        <v>43.43608535014485</v>
      </c>
      <c r="D327" s="2">
        <f>MACD!E327</f>
        <v>6.9952774472886725E-3</v>
      </c>
      <c r="E327" s="2">
        <f>MACD!F327</f>
        <v>4.1035839685414736E-3</v>
      </c>
      <c r="F327" s="2">
        <f>'Moving Avg'!D327</f>
        <v>0.54200000000000004</v>
      </c>
      <c r="G327" s="2">
        <f>'Moving Avg'!F327</f>
        <v>0.55000000000000004</v>
      </c>
      <c r="H327" s="2">
        <f>'Moving Avg'!G327</f>
        <v>0.54819999999999991</v>
      </c>
      <c r="I327" s="2">
        <f>'Moving Avg'!H327</f>
        <v>0.55665649999999989</v>
      </c>
      <c r="J327" s="5" t="str">
        <f>OBV!F327</f>
        <v>BEARISH</v>
      </c>
      <c r="K327" s="5" t="str">
        <f>OBV!G327</f>
        <v>NEUTRAL</v>
      </c>
      <c r="L327" s="5" t="str">
        <f>OBV!H327</f>
        <v>NEUTRAL</v>
      </c>
    </row>
    <row r="328" spans="1:12" ht="13.5" x14ac:dyDescent="0.25">
      <c r="A328" s="3">
        <f>RSI!A328</f>
        <v>42781</v>
      </c>
      <c r="B328" s="2">
        <f>RSI!B328</f>
        <v>0.54</v>
      </c>
      <c r="C328" s="2">
        <f>RSI!I328</f>
        <v>43.43608535014485</v>
      </c>
      <c r="D328" s="2">
        <f>MACD!E328</f>
        <v>5.3129631040906844E-3</v>
      </c>
      <c r="E328" s="2">
        <f>MACD!F328</f>
        <v>4.345459795651316E-3</v>
      </c>
      <c r="F328" s="2">
        <f>'Moving Avg'!D328</f>
        <v>0.54</v>
      </c>
      <c r="G328" s="2">
        <f>'Moving Avg'!F328</f>
        <v>0.54949999999999977</v>
      </c>
      <c r="H328" s="2">
        <f>'Moving Avg'!G328</f>
        <v>0.54779999999999995</v>
      </c>
      <c r="I328" s="2">
        <f>'Moving Avg'!H328</f>
        <v>0.55629949999999995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0.54</v>
      </c>
      <c r="C329" s="2">
        <f>RSI!I329</f>
        <v>43.43608535014485</v>
      </c>
      <c r="D329" s="2">
        <f>MACD!E329</f>
        <v>5.4728255063818398E-3</v>
      </c>
      <c r="E329" s="2">
        <f>MACD!F329</f>
        <v>4.5709329377974211E-3</v>
      </c>
      <c r="F329" s="2">
        <f>'Moving Avg'!D329</f>
        <v>0.54</v>
      </c>
      <c r="G329" s="2">
        <f>'Moving Avg'!F329</f>
        <v>0.54849999999999977</v>
      </c>
      <c r="H329" s="2">
        <f>'Moving Avg'!G329</f>
        <v>0.54759999999999986</v>
      </c>
      <c r="I329" s="2">
        <f>'Moving Avg'!H329</f>
        <v>0.55594250000000001</v>
      </c>
      <c r="J329" s="5" t="str">
        <f>OBV!F329</f>
        <v>NEUTRAL</v>
      </c>
      <c r="K329" s="5" t="str">
        <f>OBV!G329</f>
        <v>NEUTRAL</v>
      </c>
      <c r="L329" s="5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0.54</v>
      </c>
      <c r="C330" s="2">
        <f>RSI!I330</f>
        <v>43.43608535014485</v>
      </c>
      <c r="D330" s="2">
        <f>MACD!E330</f>
        <v>5.6496655593862855E-3</v>
      </c>
      <c r="E330" s="2">
        <f>MACD!F330</f>
        <v>4.7866794621151936E-3</v>
      </c>
      <c r="F330" s="2">
        <f>'Moving Avg'!D330</f>
        <v>0.54</v>
      </c>
      <c r="G330" s="2">
        <f>'Moving Avg'!F330</f>
        <v>0.54749999999999976</v>
      </c>
      <c r="H330" s="2">
        <f>'Moving Avg'!G330</f>
        <v>0.5474</v>
      </c>
      <c r="I330" s="2">
        <f>'Moving Avg'!H330</f>
        <v>0.5556335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0.53</v>
      </c>
      <c r="C331" s="2">
        <f>RSI!I331</f>
        <v>35.794346952589876</v>
      </c>
      <c r="D331" s="2">
        <f>MACD!E331</f>
        <v>6.5785326600662497E-3</v>
      </c>
      <c r="E331" s="2">
        <f>MACD!F331</f>
        <v>5.1450501017054054E-3</v>
      </c>
      <c r="F331" s="2">
        <f>'Moving Avg'!D331</f>
        <v>0.53800000000000003</v>
      </c>
      <c r="G331" s="2">
        <f>'Moving Avg'!F331</f>
        <v>0.54599999999999982</v>
      </c>
      <c r="H331" s="2">
        <f>'Moving Avg'!G331</f>
        <v>0.54700000000000004</v>
      </c>
      <c r="I331" s="2">
        <f>'Moving Avg'!H331</f>
        <v>0.55532199999999998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0.53</v>
      </c>
      <c r="C332" s="2">
        <f>RSI!I332</f>
        <v>35.794346952589876</v>
      </c>
      <c r="D332" s="2">
        <f>MACD!E332</f>
        <v>5.9207671958119157E-3</v>
      </c>
      <c r="E332" s="2">
        <f>MACD!F332</f>
        <v>5.3001935205267076E-3</v>
      </c>
      <c r="F332" s="2">
        <f>'Moving Avg'!D332</f>
        <v>0.53600000000000014</v>
      </c>
      <c r="G332" s="2">
        <f>'Moving Avg'!F332</f>
        <v>0.54449999999999987</v>
      </c>
      <c r="H332" s="2">
        <f>'Moving Avg'!G332</f>
        <v>0.54660000000000009</v>
      </c>
      <c r="I332" s="2">
        <f>'Moving Avg'!H332</f>
        <v>0.55505850000000001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0.53</v>
      </c>
      <c r="C333" s="2">
        <f>RSI!I333</f>
        <v>35.794346952589891</v>
      </c>
      <c r="D333" s="2">
        <f>MACD!E333</f>
        <v>6.9903724053470562E-3</v>
      </c>
      <c r="E333" s="2">
        <f>MACD!F333</f>
        <v>5.6382292974907783E-3</v>
      </c>
      <c r="F333" s="2">
        <f>'Moving Avg'!D333</f>
        <v>0.53400000000000003</v>
      </c>
      <c r="G333" s="2">
        <f>'Moving Avg'!F333</f>
        <v>0.54349999999999976</v>
      </c>
      <c r="H333" s="2">
        <f>'Moving Avg'!G333</f>
        <v>0.54620000000000013</v>
      </c>
      <c r="I333" s="2">
        <f>'Moving Avg'!H333</f>
        <v>0.5547470000000001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0.53</v>
      </c>
      <c r="C334" s="2">
        <f>RSI!I334</f>
        <v>35.794346952589891</v>
      </c>
      <c r="D334" s="2">
        <f>MACD!E334</f>
        <v>6.4381785107623379E-3</v>
      </c>
      <c r="E334" s="2">
        <f>MACD!F334</f>
        <v>5.7982191401450903E-3</v>
      </c>
      <c r="F334" s="2">
        <f>'Moving Avg'!D334</f>
        <v>0.53200000000000003</v>
      </c>
      <c r="G334" s="2">
        <f>'Moving Avg'!F334</f>
        <v>0.54249999999999987</v>
      </c>
      <c r="H334" s="2">
        <f>'Moving Avg'!G334</f>
        <v>0.54580000000000017</v>
      </c>
      <c r="I334" s="2">
        <f>'Moving Avg'!H334</f>
        <v>0.55443550000000008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0.54</v>
      </c>
      <c r="C335" s="2">
        <f>RSI!I335</f>
        <v>48.080381096600902</v>
      </c>
      <c r="D335" s="2">
        <f>MACD!E335</f>
        <v>5.3053977841130973E-3</v>
      </c>
      <c r="E335" s="2">
        <f>MACD!F335</f>
        <v>5.699654868938692E-3</v>
      </c>
      <c r="F335" s="2">
        <f>'Moving Avg'!D335</f>
        <v>0.53200000000000003</v>
      </c>
      <c r="G335" s="2">
        <f>'Moving Avg'!F335</f>
        <v>0.54149999999999987</v>
      </c>
      <c r="H335" s="2">
        <f>'Moving Avg'!G335</f>
        <v>0.54560000000000008</v>
      </c>
      <c r="I335" s="2">
        <f>'Moving Avg'!H335</f>
        <v>0.55417400000000006</v>
      </c>
      <c r="J335" s="5" t="str">
        <f>OBV!F335</f>
        <v>BULLISH</v>
      </c>
      <c r="K335" s="5" t="str">
        <f>OBV!G335</f>
        <v>NEUTRAL</v>
      </c>
      <c r="L335" s="5" t="str">
        <f>OBV!H335</f>
        <v>NEUTRAL</v>
      </c>
    </row>
    <row r="336" spans="1:12" ht="13.5" x14ac:dyDescent="0.25">
      <c r="A336" s="3">
        <f>RSI!A336</f>
        <v>42793</v>
      </c>
      <c r="B336" s="2">
        <f>RSI!B336</f>
        <v>0.54</v>
      </c>
      <c r="C336" s="2">
        <f>RSI!I336</f>
        <v>48.08038109660091</v>
      </c>
      <c r="D336" s="2">
        <f>MACD!E336</f>
        <v>4.357431143187207E-3</v>
      </c>
      <c r="E336" s="2">
        <f>MACD!F336</f>
        <v>5.4312101237883959E-3</v>
      </c>
      <c r="F336" s="2">
        <f>'Moving Avg'!D336</f>
        <v>0.53400000000000003</v>
      </c>
      <c r="G336" s="2">
        <f>'Moving Avg'!F336</f>
        <v>0.54049999999999998</v>
      </c>
      <c r="H336" s="2">
        <f>'Moving Avg'!G336</f>
        <v>0.54560000000000008</v>
      </c>
      <c r="I336" s="2">
        <f>'Moving Avg'!H336</f>
        <v>0.55391250000000025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0.54</v>
      </c>
      <c r="C337" s="2">
        <f>RSI!I337</f>
        <v>48.08038109660091</v>
      </c>
      <c r="D337" s="2">
        <f>MACD!E337</f>
        <v>3.5650649015137592E-3</v>
      </c>
      <c r="E337" s="2">
        <f>MACD!F337</f>
        <v>5.0579810793334691E-3</v>
      </c>
      <c r="F337" s="2">
        <f>'Moving Avg'!D337</f>
        <v>0.53600000000000003</v>
      </c>
      <c r="G337" s="2">
        <f>'Moving Avg'!F337</f>
        <v>0.53999999999999981</v>
      </c>
      <c r="H337" s="2">
        <f>'Moving Avg'!G337</f>
        <v>0.54560000000000008</v>
      </c>
      <c r="I337" s="2">
        <f>'Moving Avg'!H337</f>
        <v>0.55365100000000023</v>
      </c>
      <c r="J337" s="5" t="str">
        <f>OBV!F337</f>
        <v>BULLISH</v>
      </c>
      <c r="K337" s="5" t="str">
        <f>OBV!G337</f>
        <v>STRONG</v>
      </c>
      <c r="L337" s="5" t="str">
        <f>OBV!H337</f>
        <v>CONFIRMED BULLISH</v>
      </c>
    </row>
    <row r="338" spans="1:12" ht="13.5" x14ac:dyDescent="0.25">
      <c r="A338" s="3">
        <f>RSI!A338</f>
        <v>42795</v>
      </c>
      <c r="B338" s="2">
        <f>RSI!B338</f>
        <v>0.54</v>
      </c>
      <c r="C338" s="2">
        <f>RSI!I338</f>
        <v>48.08038109660091</v>
      </c>
      <c r="D338" s="2">
        <f>MACD!E338</f>
        <v>2.9036376192738134E-3</v>
      </c>
      <c r="E338" s="2">
        <f>MACD!F338</f>
        <v>4.6271123873215386E-3</v>
      </c>
      <c r="F338" s="2">
        <f>'Moving Avg'!D338</f>
        <v>0.53800000000000003</v>
      </c>
      <c r="G338" s="2">
        <f>'Moving Avg'!F338</f>
        <v>0.53999999999999981</v>
      </c>
      <c r="H338" s="2">
        <f>'Moving Avg'!G338</f>
        <v>0.54560000000000008</v>
      </c>
      <c r="I338" s="2">
        <f>'Moving Avg'!H338</f>
        <v>0.55348500000000023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0.54</v>
      </c>
      <c r="C339" s="2">
        <f>RSI!I339</f>
        <v>48.08038109660091</v>
      </c>
      <c r="D339" s="2">
        <f>MACD!E339</f>
        <v>2.3523354737094992E-3</v>
      </c>
      <c r="E339" s="2">
        <f>MACD!F339</f>
        <v>4.1721570045991311E-3</v>
      </c>
      <c r="F339" s="2">
        <f>'Moving Avg'!D339</f>
        <v>0.54</v>
      </c>
      <c r="G339" s="2">
        <f>'Moving Avg'!F339</f>
        <v>0.53949999999999998</v>
      </c>
      <c r="H339" s="2">
        <f>'Moving Avg'!G339</f>
        <v>0.54560000000000008</v>
      </c>
      <c r="I339" s="2">
        <f>'Moving Avg'!H339</f>
        <v>0.55327150000000036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0.53</v>
      </c>
      <c r="C340" s="2">
        <f>RSI!I340</f>
        <v>37.645736431504346</v>
      </c>
      <c r="D340" s="2">
        <f>MACD!E340</f>
        <v>2.6343370921566578E-3</v>
      </c>
      <c r="E340" s="2">
        <f>MACD!F340</f>
        <v>3.8645930221106366E-3</v>
      </c>
      <c r="F340" s="2">
        <f>'Moving Avg'!D340</f>
        <v>0.53800000000000003</v>
      </c>
      <c r="G340" s="2">
        <f>'Moving Avg'!F340</f>
        <v>0.53849999999999987</v>
      </c>
      <c r="H340" s="2">
        <f>'Moving Avg'!G340</f>
        <v>0.54540000000000011</v>
      </c>
      <c r="I340" s="2">
        <f>'Moving Avg'!H340</f>
        <v>0.55296000000000023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0.54</v>
      </c>
      <c r="C341" s="2">
        <f>RSI!I341</f>
        <v>49.458302941740797</v>
      </c>
      <c r="D341" s="2">
        <f>MACD!E341</f>
        <v>6.6001543034555077E-4</v>
      </c>
      <c r="E341" s="2">
        <f>MACD!F341</f>
        <v>3.2236775037576197E-3</v>
      </c>
      <c r="F341" s="2">
        <f>'Moving Avg'!D341</f>
        <v>0.53800000000000003</v>
      </c>
      <c r="G341" s="2">
        <f>'Moving Avg'!F341</f>
        <v>0.53799999999999992</v>
      </c>
      <c r="H341" s="2">
        <f>'Moving Avg'!G341</f>
        <v>0.54540000000000011</v>
      </c>
      <c r="I341" s="2">
        <f>'Moving Avg'!H341</f>
        <v>0.55269850000000031</v>
      </c>
      <c r="J341" s="5" t="str">
        <f>OBV!F341</f>
        <v>BEARISH</v>
      </c>
      <c r="K341" s="5" t="str">
        <f>OBV!G341</f>
        <v>NEUTRAL</v>
      </c>
      <c r="L341" s="5" t="str">
        <f>OBV!H341</f>
        <v>NEUTRAL</v>
      </c>
    </row>
    <row r="342" spans="1:12" ht="13.5" x14ac:dyDescent="0.25">
      <c r="A342" s="3">
        <f>RSI!A342</f>
        <v>42801</v>
      </c>
      <c r="B342" s="2">
        <f>RSI!B342</f>
        <v>0.55000000000000004</v>
      </c>
      <c r="C342" s="2">
        <f>RSI!I342</f>
        <v>58.022380675452681</v>
      </c>
      <c r="D342" s="2">
        <f>MACD!E342</f>
        <v>-1.7490401785416054E-3</v>
      </c>
      <c r="E342" s="2">
        <f>MACD!F342</f>
        <v>2.2291339672977752E-3</v>
      </c>
      <c r="F342" s="2">
        <f>'Moving Avg'!D342</f>
        <v>0.54</v>
      </c>
      <c r="G342" s="2">
        <f>'Moving Avg'!F342</f>
        <v>0.53849999999999998</v>
      </c>
      <c r="H342" s="2">
        <f>'Moving Avg'!G342</f>
        <v>0.54559999999999997</v>
      </c>
      <c r="I342" s="2">
        <f>'Moving Avg'!H342</f>
        <v>0.55248700000000028</v>
      </c>
      <c r="J342" s="5" t="str">
        <f>OBV!F342</f>
        <v>BEARISH</v>
      </c>
      <c r="K342" s="5" t="str">
        <f>OBV!G342</f>
        <v>NEUTRAL</v>
      </c>
      <c r="L342" s="5" t="str">
        <f>OBV!H342</f>
        <v>BEARISH DIVERGENCE</v>
      </c>
    </row>
    <row r="343" spans="1:12" ht="13.5" x14ac:dyDescent="0.25">
      <c r="A343" s="3">
        <f>RSI!A343</f>
        <v>42802</v>
      </c>
      <c r="B343" s="2">
        <f>RSI!B343</f>
        <v>0.54</v>
      </c>
      <c r="C343" s="2">
        <f>RSI!I343</f>
        <v>49.068378940140832</v>
      </c>
      <c r="D343" s="2">
        <f>MACD!E343</f>
        <v>-3.1037243145239923E-3</v>
      </c>
      <c r="E343" s="2">
        <f>MACD!F343</f>
        <v>1.1625623109334218E-3</v>
      </c>
      <c r="F343" s="2">
        <f>'Moving Avg'!D343</f>
        <v>0.54</v>
      </c>
      <c r="G343" s="2">
        <f>'Moving Avg'!F343</f>
        <v>0.53800000000000003</v>
      </c>
      <c r="H343" s="2">
        <f>'Moving Avg'!G343</f>
        <v>0.54559999999999997</v>
      </c>
      <c r="I343" s="2">
        <f>'Moving Avg'!H343</f>
        <v>0.55232100000000028</v>
      </c>
      <c r="J343" s="5" t="str">
        <f>OBV!F343</f>
        <v>BEARISH</v>
      </c>
      <c r="K343" s="5" t="str">
        <f>OBV!G343</f>
        <v>NEUTRAL</v>
      </c>
      <c r="L343" s="5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0.54</v>
      </c>
      <c r="C344" s="2">
        <f>RSI!I344</f>
        <v>49.068378940140839</v>
      </c>
      <c r="D344" s="2">
        <f>MACD!E344</f>
        <v>-4.2436765656267417E-3</v>
      </c>
      <c r="E344" s="2">
        <f>MACD!F344</f>
        <v>8.1314535621389121E-5</v>
      </c>
      <c r="F344" s="2">
        <f>'Moving Avg'!D344</f>
        <v>0.54</v>
      </c>
      <c r="G344" s="2">
        <f>'Moving Avg'!F344</f>
        <v>0.53800000000000003</v>
      </c>
      <c r="H344" s="2">
        <f>'Moving Avg'!G344</f>
        <v>0.54559999999999997</v>
      </c>
      <c r="I344" s="2">
        <f>'Moving Avg'!H344</f>
        <v>0.5521550000000004</v>
      </c>
      <c r="J344" s="5" t="str">
        <f>OBV!F344</f>
        <v>BEARISH</v>
      </c>
      <c r="K344" s="5" t="str">
        <f>OBV!G344</f>
        <v>NEUTRAL</v>
      </c>
      <c r="L344" s="5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0.53</v>
      </c>
      <c r="C345" s="2">
        <f>RSI!I345</f>
        <v>41.619544527911472</v>
      </c>
      <c r="D345" s="2">
        <f>MACD!E345</f>
        <v>-2.9231983969393305E-3</v>
      </c>
      <c r="E345" s="2">
        <f>MACD!F345</f>
        <v>-5.195880508907548E-4</v>
      </c>
      <c r="F345" s="2">
        <f>'Moving Avg'!D345</f>
        <v>0.54</v>
      </c>
      <c r="G345" s="2">
        <f>'Moving Avg'!F345</f>
        <v>0.53749999999999987</v>
      </c>
      <c r="H345" s="2">
        <f>'Moving Avg'!G345</f>
        <v>0.5454</v>
      </c>
      <c r="I345" s="2">
        <f>'Moving Avg'!H345</f>
        <v>0.5519390000000004</v>
      </c>
      <c r="J345" s="5" t="str">
        <f>OBV!F345</f>
        <v>BULLISH</v>
      </c>
      <c r="K345" s="5" t="str">
        <f>OBV!G345</f>
        <v>NEUTRAL</v>
      </c>
      <c r="L345" s="5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0.53</v>
      </c>
      <c r="C346" s="2">
        <f>RSI!I346</f>
        <v>41.619544527911472</v>
      </c>
      <c r="D346" s="2">
        <f>MACD!E346</f>
        <v>-1.7413628129598901E-3</v>
      </c>
      <c r="E346" s="2">
        <f>MACD!F346</f>
        <v>-7.6394300330458187E-4</v>
      </c>
      <c r="F346" s="2">
        <f>'Moving Avg'!D346</f>
        <v>0.53800000000000003</v>
      </c>
      <c r="G346" s="2">
        <f>'Moving Avg'!F346</f>
        <v>0.53699999999999992</v>
      </c>
      <c r="H346" s="2">
        <f>'Moving Avg'!G346</f>
        <v>0.54500000000000004</v>
      </c>
      <c r="I346" s="2">
        <f>'Moving Avg'!H346</f>
        <v>0.55167550000000032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0.53</v>
      </c>
      <c r="C347" s="2">
        <f>RSI!I347</f>
        <v>41.619544527911472</v>
      </c>
      <c r="D347" s="2">
        <f>MACD!E347</f>
        <v>-6.8161854844084324E-4</v>
      </c>
      <c r="E347" s="2">
        <f>MACD!F347</f>
        <v>-7.4747811233183414E-4</v>
      </c>
      <c r="F347" s="2">
        <f>'Moving Avg'!D347</f>
        <v>0.53400000000000003</v>
      </c>
      <c r="G347" s="2">
        <f>'Moving Avg'!F347</f>
        <v>0.53649999999999998</v>
      </c>
      <c r="H347" s="2">
        <f>'Moving Avg'!G347</f>
        <v>0.54460000000000008</v>
      </c>
      <c r="I347" s="2">
        <f>'Moving Avg'!H347</f>
        <v>0.55145950000000032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0.53</v>
      </c>
      <c r="C348" s="2">
        <f>RSI!I348</f>
        <v>41.619544527911472</v>
      </c>
      <c r="D348" s="2">
        <f>MACD!E348</f>
        <v>2.7039326619304749E-4</v>
      </c>
      <c r="E348" s="2">
        <f>MACD!F348</f>
        <v>-5.4390383662685784E-4</v>
      </c>
      <c r="F348" s="2">
        <f>'Moving Avg'!D348</f>
        <v>0.53200000000000003</v>
      </c>
      <c r="G348" s="2">
        <f>'Moving Avg'!F348</f>
        <v>0.53599999999999992</v>
      </c>
      <c r="H348" s="2">
        <f>'Moving Avg'!G348</f>
        <v>0.54420000000000013</v>
      </c>
      <c r="I348" s="2">
        <f>'Moving Avg'!H348</f>
        <v>0.55124350000000033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0.53</v>
      </c>
      <c r="C349" s="2">
        <f>RSI!I349</f>
        <v>41.619544527911472</v>
      </c>
      <c r="D349" s="2">
        <f>MACD!E349</f>
        <v>1.1271501777586623E-3</v>
      </c>
      <c r="E349" s="2">
        <f>MACD!F349</f>
        <v>-2.0969303374975383E-4</v>
      </c>
      <c r="F349" s="2">
        <f>'Moving Avg'!D349</f>
        <v>0.53</v>
      </c>
      <c r="G349" s="2">
        <f>'Moving Avg'!F349</f>
        <v>0.53549999999999986</v>
      </c>
      <c r="H349" s="2">
        <f>'Moving Avg'!G349</f>
        <v>0.54380000000000006</v>
      </c>
      <c r="I349" s="2">
        <f>'Moving Avg'!H349</f>
        <v>0.55093200000000031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0.53</v>
      </c>
      <c r="C350" s="2">
        <f>RSI!I350</f>
        <v>41.619544527911472</v>
      </c>
      <c r="D350" s="2">
        <f>MACD!E350</f>
        <v>3.6105202952374515E-4</v>
      </c>
      <c r="E350" s="2">
        <f>MACD!F350</f>
        <v>-9.554402109505404E-5</v>
      </c>
      <c r="F350" s="2">
        <f>'Moving Avg'!D350</f>
        <v>0.53</v>
      </c>
      <c r="G350" s="2">
        <f>'Moving Avg'!F350</f>
        <v>0.53499999999999992</v>
      </c>
      <c r="H350" s="2">
        <f>'Moving Avg'!G350</f>
        <v>0.54340000000000011</v>
      </c>
      <c r="I350" s="2">
        <f>'Moving Avg'!H350</f>
        <v>0.5506205000000004</v>
      </c>
      <c r="J350" s="5" t="str">
        <f>OBV!F350</f>
        <v>NEUTRAL</v>
      </c>
      <c r="K350" s="5" t="str">
        <f>OBV!G350</f>
        <v>NEUTRAL</v>
      </c>
      <c r="L350" s="5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0.53</v>
      </c>
      <c r="C351" s="2">
        <f>RSI!I351</f>
        <v>41.619544527911472</v>
      </c>
      <c r="D351" s="2">
        <f>MACD!E351</f>
        <v>1.2951796680346073E-3</v>
      </c>
      <c r="E351" s="2">
        <f>MACD!F351</f>
        <v>1.826007167308782E-4</v>
      </c>
      <c r="F351" s="2">
        <f>'Moving Avg'!D351</f>
        <v>0.53</v>
      </c>
      <c r="G351" s="2">
        <f>'Moving Avg'!F351</f>
        <v>0.53499999999999992</v>
      </c>
      <c r="H351" s="2">
        <f>'Moving Avg'!G351</f>
        <v>0.54320000000000013</v>
      </c>
      <c r="I351" s="2">
        <f>'Moving Avg'!H351</f>
        <v>0.55030900000000038</v>
      </c>
      <c r="J351" s="5" t="str">
        <f>OBV!F351</f>
        <v>NEUTRAL</v>
      </c>
      <c r="K351" s="5" t="str">
        <f>OBV!G351</f>
        <v>NEUTRAL</v>
      </c>
      <c r="L351" s="5" t="str">
        <f>OBV!H351</f>
        <v>NEUTRAL</v>
      </c>
    </row>
    <row r="352" spans="1:12" ht="13.5" x14ac:dyDescent="0.25">
      <c r="A352" s="3">
        <f>RSI!A352</f>
        <v>42816</v>
      </c>
      <c r="B352" s="2">
        <f>RSI!B352</f>
        <v>0.53</v>
      </c>
      <c r="C352" s="2">
        <f>RSI!I352</f>
        <v>41.619544527911472</v>
      </c>
      <c r="D352" s="2">
        <f>MACD!E352</f>
        <v>3.6647078216481832E-3</v>
      </c>
      <c r="E352" s="2">
        <f>MACD!F352</f>
        <v>8.7902213771433931E-4</v>
      </c>
      <c r="F352" s="2">
        <f>'Moving Avg'!D352</f>
        <v>0.53</v>
      </c>
      <c r="G352" s="2">
        <f>'Moving Avg'!F352</f>
        <v>0.53499999999999992</v>
      </c>
      <c r="H352" s="2">
        <f>'Moving Avg'!G352</f>
        <v>0.54280000000000006</v>
      </c>
      <c r="I352" s="2">
        <f>'Moving Avg'!H352</f>
        <v>0.55009300000000039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</row>
    <row r="353" spans="1:12" ht="13.5" x14ac:dyDescent="0.25">
      <c r="A353" s="3">
        <f>RSI!A353</f>
        <v>42817</v>
      </c>
      <c r="B353" s="2">
        <f>RSI!B353</f>
        <v>0.53</v>
      </c>
      <c r="C353" s="2">
        <f>RSI!I353</f>
        <v>41.619544527911472</v>
      </c>
      <c r="D353" s="2">
        <f>MACD!E353</f>
        <v>4.168871385628603E-3</v>
      </c>
      <c r="E353" s="2">
        <f>MACD!F353</f>
        <v>1.5369919872971921E-3</v>
      </c>
      <c r="F353" s="2">
        <f>'Moving Avg'!D353</f>
        <v>0.53</v>
      </c>
      <c r="G353" s="2">
        <f>'Moving Avg'!F353</f>
        <v>0.53499999999999992</v>
      </c>
      <c r="H353" s="2">
        <f>'Moving Avg'!G353</f>
        <v>0.54260000000000008</v>
      </c>
      <c r="I353" s="2">
        <f>'Moving Avg'!H353</f>
        <v>0.54987700000000039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</row>
    <row r="354" spans="1:12" ht="13.5" x14ac:dyDescent="0.25">
      <c r="A354" s="3">
        <f>RSI!A354</f>
        <v>42818</v>
      </c>
      <c r="B354" s="2">
        <f>RSI!B354</f>
        <v>0.53</v>
      </c>
      <c r="C354" s="2">
        <f>RSI!I354</f>
        <v>41.619544527911465</v>
      </c>
      <c r="D354" s="2">
        <f>MACD!E354</f>
        <v>4.630322937059006E-3</v>
      </c>
      <c r="E354" s="2">
        <f>MACD!F354</f>
        <v>2.1556581772495548E-3</v>
      </c>
      <c r="F354" s="2">
        <f>'Moving Avg'!D354</f>
        <v>0.53</v>
      </c>
      <c r="G354" s="2">
        <f>'Moving Avg'!F354</f>
        <v>0.53499999999999992</v>
      </c>
      <c r="H354" s="2">
        <f>'Moving Avg'!G354</f>
        <v>0.54220000000000002</v>
      </c>
      <c r="I354" s="2">
        <f>'Moving Avg'!H354</f>
        <v>0.5496610000000004</v>
      </c>
      <c r="J354" s="5" t="str">
        <f>OBV!F354</f>
        <v>NEUTRAL</v>
      </c>
      <c r="K354" s="5" t="str">
        <f>OBV!G354</f>
        <v>NEUTRAL</v>
      </c>
      <c r="L354" s="5" t="str">
        <f>OBV!H354</f>
        <v>NEUTRAL</v>
      </c>
    </row>
    <row r="355" spans="1:12" ht="13.5" x14ac:dyDescent="0.25">
      <c r="A355" s="3">
        <f>RSI!A355</f>
        <v>42821</v>
      </c>
      <c r="B355" s="2">
        <f>RSI!B355</f>
        <v>0.53</v>
      </c>
      <c r="C355" s="2">
        <f>RSI!I355</f>
        <v>41.619544527911472</v>
      </c>
      <c r="D355" s="2">
        <f>MACD!E355</f>
        <v>3.5145904153927043E-3</v>
      </c>
      <c r="E355" s="2">
        <f>MACD!F355</f>
        <v>2.4274446248781847E-3</v>
      </c>
      <c r="F355" s="2">
        <f>'Moving Avg'!D355</f>
        <v>0.53</v>
      </c>
      <c r="G355" s="2">
        <f>'Moving Avg'!F355</f>
        <v>0.53449999999999986</v>
      </c>
      <c r="H355" s="2">
        <f>'Moving Avg'!G355</f>
        <v>0.54179999999999995</v>
      </c>
      <c r="I355" s="2">
        <f>'Moving Avg'!H355</f>
        <v>0.54944500000000041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</row>
    <row r="356" spans="1:12" ht="13.5" x14ac:dyDescent="0.25">
      <c r="A356" s="3">
        <f>RSI!A356</f>
        <v>42822</v>
      </c>
      <c r="B356" s="2">
        <f>RSI!B356</f>
        <v>0.53</v>
      </c>
      <c r="C356" s="2">
        <f>RSI!I356</f>
        <v>41.619544527911472</v>
      </c>
      <c r="D356" s="2">
        <f>MACD!E356</f>
        <v>2.6003886914046648E-3</v>
      </c>
      <c r="E356" s="2">
        <f>MACD!F356</f>
        <v>2.4620334381834806E-3</v>
      </c>
      <c r="F356" s="2">
        <f>'Moving Avg'!D356</f>
        <v>0.53</v>
      </c>
      <c r="G356" s="2">
        <f>'Moving Avg'!F356</f>
        <v>0.53399999999999992</v>
      </c>
      <c r="H356" s="2">
        <f>'Moving Avg'!G356</f>
        <v>0.54120000000000001</v>
      </c>
      <c r="I356" s="2">
        <f>'Moving Avg'!H356</f>
        <v>0.54927700000000035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0.52</v>
      </c>
      <c r="C357" s="2">
        <f>RSI!I357</f>
        <v>30.392428449885045</v>
      </c>
      <c r="D357" s="2">
        <f>MACD!E357</f>
        <v>2.5952404610276592E-3</v>
      </c>
      <c r="E357" s="2">
        <f>MACD!F357</f>
        <v>2.4886748427523165E-3</v>
      </c>
      <c r="F357" s="2">
        <f>'Moving Avg'!D357</f>
        <v>0.52800000000000002</v>
      </c>
      <c r="G357" s="2">
        <f>'Moving Avg'!F357</f>
        <v>0.53299999999999992</v>
      </c>
      <c r="H357" s="2">
        <f>'Moving Avg'!G357</f>
        <v>0.5404000000000001</v>
      </c>
      <c r="I357" s="2">
        <f>'Moving Avg'!H357</f>
        <v>0.5490590000000003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0.52</v>
      </c>
      <c r="C358" s="2">
        <f>RSI!I358</f>
        <v>30.39242844988506</v>
      </c>
      <c r="D358" s="2">
        <f>MACD!E358</f>
        <v>2.6755916712903893E-3</v>
      </c>
      <c r="E358" s="2">
        <f>MACD!F358</f>
        <v>2.5260582084599315E-3</v>
      </c>
      <c r="F358" s="2">
        <f>'Moving Avg'!D358</f>
        <v>0.52600000000000002</v>
      </c>
      <c r="G358" s="2">
        <f>'Moving Avg'!F358</f>
        <v>0.53199999999999992</v>
      </c>
      <c r="H358" s="2">
        <f>'Moving Avg'!G358</f>
        <v>0.53979999999999995</v>
      </c>
      <c r="I358" s="2">
        <f>'Moving Avg'!H358</f>
        <v>0.54879300000000031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0.52</v>
      </c>
      <c r="C359" s="2">
        <f>RSI!I359</f>
        <v>30.39242844988506</v>
      </c>
      <c r="D359" s="2">
        <f>MACD!E359</f>
        <v>2.8220139394871113E-3</v>
      </c>
      <c r="E359" s="2">
        <f>MACD!F359</f>
        <v>2.5852493546653678E-3</v>
      </c>
      <c r="F359" s="2">
        <f>'Moving Avg'!D359</f>
        <v>0.52400000000000002</v>
      </c>
      <c r="G359" s="2">
        <f>'Moving Avg'!F359</f>
        <v>0.53099999999999992</v>
      </c>
      <c r="H359" s="2">
        <f>'Moving Avg'!G359</f>
        <v>0.53900000000000003</v>
      </c>
      <c r="I359" s="2">
        <f>'Moving Avg'!H359</f>
        <v>0.54857500000000026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0.52</v>
      </c>
      <c r="C360" s="2">
        <f>RSI!I360</f>
        <v>30.39242844988506</v>
      </c>
      <c r="D360" s="2">
        <f>MACD!E360</f>
        <v>3.0185326517270239E-3</v>
      </c>
      <c r="E360" s="2">
        <f>MACD!F360</f>
        <v>2.671906014077699E-3</v>
      </c>
      <c r="F360" s="2">
        <f>'Moving Avg'!D360</f>
        <v>0.52200000000000002</v>
      </c>
      <c r="G360" s="2">
        <f>'Moving Avg'!F360</f>
        <v>0.53049999999999997</v>
      </c>
      <c r="H360" s="2">
        <f>'Moving Avg'!G360</f>
        <v>0.53820000000000001</v>
      </c>
      <c r="I360" s="2">
        <f>'Moving Avg'!H360</f>
        <v>0.54835700000000021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0.52</v>
      </c>
      <c r="C361" s="2">
        <f>RSI!I361</f>
        <v>30.39242844988506</v>
      </c>
      <c r="D361" s="2">
        <f>MACD!E361</f>
        <v>3.252061185228583E-3</v>
      </c>
      <c r="E361" s="2">
        <f>MACD!F361</f>
        <v>2.7879370483078762E-3</v>
      </c>
      <c r="F361" s="2">
        <f>'Moving Avg'!D361</f>
        <v>0.52</v>
      </c>
      <c r="G361" s="2">
        <f>'Moving Avg'!F361</f>
        <v>0.52950000000000008</v>
      </c>
      <c r="H361" s="2">
        <f>'Moving Avg'!G361</f>
        <v>0.53739999999999999</v>
      </c>
      <c r="I361" s="2">
        <f>'Moving Avg'!H361</f>
        <v>0.54813900000000026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0.52</v>
      </c>
      <c r="C362" s="2">
        <f>RSI!I362</f>
        <v>30.39242844988506</v>
      </c>
      <c r="D362" s="2">
        <f>MACD!E362</f>
        <v>3.5119247236103934E-3</v>
      </c>
      <c r="E362" s="2">
        <f>MACD!F362</f>
        <v>2.9327345833683799E-3</v>
      </c>
      <c r="F362" s="2">
        <f>'Moving Avg'!D362</f>
        <v>0.52</v>
      </c>
      <c r="G362" s="2">
        <f>'Moving Avg'!F362</f>
        <v>0.52800000000000002</v>
      </c>
      <c r="H362" s="2">
        <f>'Moving Avg'!G362</f>
        <v>0.53660000000000008</v>
      </c>
      <c r="I362" s="2">
        <f>'Moving Avg'!H362</f>
        <v>0.54792100000000021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</row>
    <row r="363" spans="1:12" ht="13.5" x14ac:dyDescent="0.25">
      <c r="A363" s="3">
        <f>RSI!A363</f>
        <v>42831</v>
      </c>
      <c r="B363" s="2">
        <f>RSI!B363</f>
        <v>0.51</v>
      </c>
      <c r="C363" s="2">
        <f>RSI!I363</f>
        <v>21.391019781557262</v>
      </c>
      <c r="D363" s="2">
        <f>MACD!E363</f>
        <v>4.5302004334695223E-3</v>
      </c>
      <c r="E363" s="2">
        <f>MACD!F363</f>
        <v>3.2522277533886088E-3</v>
      </c>
      <c r="F363" s="2">
        <f>'Moving Avg'!D363</f>
        <v>0.51800000000000002</v>
      </c>
      <c r="G363" s="2">
        <f>'Moving Avg'!F363</f>
        <v>0.52649999999999997</v>
      </c>
      <c r="H363" s="2">
        <f>'Moving Avg'!G363</f>
        <v>0.53580000000000005</v>
      </c>
      <c r="I363" s="2">
        <f>'Moving Avg'!H363</f>
        <v>0.54770050000000026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0.52</v>
      </c>
      <c r="C364" s="2">
        <f>RSI!I364</f>
        <v>40.400570821672069</v>
      </c>
      <c r="D364" s="2">
        <f>MACD!E364</f>
        <v>4.7635480644592221E-3</v>
      </c>
      <c r="E364" s="2">
        <f>MACD!F364</f>
        <v>3.5544918156027315E-3</v>
      </c>
      <c r="F364" s="2">
        <f>'Moving Avg'!D364</f>
        <v>0.51800000000000002</v>
      </c>
      <c r="G364" s="2">
        <f>'Moving Avg'!F364</f>
        <v>0.52549999999999997</v>
      </c>
      <c r="H364" s="2">
        <f>'Moving Avg'!G364</f>
        <v>0.53520000000000012</v>
      </c>
      <c r="I364" s="2">
        <f>'Moving Avg'!H364</f>
        <v>0.54753000000000018</v>
      </c>
      <c r="J364" s="5" t="str">
        <f>OBV!F364</f>
        <v>BULLISH</v>
      </c>
      <c r="K364" s="5" t="str">
        <f>OBV!G364</f>
        <v>STRONG</v>
      </c>
      <c r="L364" s="5" t="str">
        <f>OBV!H364</f>
        <v>NEUTRAL</v>
      </c>
    </row>
    <row r="365" spans="1:12" ht="13.5" x14ac:dyDescent="0.25">
      <c r="A365" s="3">
        <f>RSI!A365</f>
        <v>42835</v>
      </c>
      <c r="B365" s="2">
        <f>RSI!B365</f>
        <v>0.52</v>
      </c>
      <c r="C365" s="2">
        <f>RSI!I365</f>
        <v>40.400570821672069</v>
      </c>
      <c r="D365" s="2">
        <f>MACD!E365</f>
        <v>5.0060449484030656E-3</v>
      </c>
      <c r="E365" s="2">
        <f>MACD!F365</f>
        <v>3.844802442162799E-3</v>
      </c>
      <c r="F365" s="2">
        <f>'Moving Avg'!D365</f>
        <v>0.51800000000000002</v>
      </c>
      <c r="G365" s="2">
        <f>'Moving Avg'!F365</f>
        <v>0.52499999999999991</v>
      </c>
      <c r="H365" s="2">
        <f>'Moving Avg'!G365</f>
        <v>0.5344000000000001</v>
      </c>
      <c r="I365" s="2">
        <f>'Moving Avg'!H365</f>
        <v>0.54731200000000024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</row>
    <row r="366" spans="1:12" ht="13.5" x14ac:dyDescent="0.25">
      <c r="A366" s="3">
        <f>RSI!A366</f>
        <v>42836</v>
      </c>
      <c r="B366" s="2">
        <f>RSI!B366</f>
        <v>0.52</v>
      </c>
      <c r="C366" s="2">
        <f>RSI!I366</f>
        <v>40.400570821672076</v>
      </c>
      <c r="D366" s="2">
        <f>MACD!E366</f>
        <v>5.2529465532207276E-3</v>
      </c>
      <c r="E366" s="2">
        <f>MACD!F366</f>
        <v>4.1264312643743851E-3</v>
      </c>
      <c r="F366" s="2">
        <f>'Moving Avg'!D366</f>
        <v>0.51800000000000002</v>
      </c>
      <c r="G366" s="2">
        <f>'Moving Avg'!F366</f>
        <v>0.52449999999999997</v>
      </c>
      <c r="H366" s="2">
        <f>'Moving Avg'!G366</f>
        <v>0.53360000000000007</v>
      </c>
      <c r="I366" s="2">
        <f>'Moving Avg'!H366</f>
        <v>0.54709400000000019</v>
      </c>
      <c r="J366" s="5" t="str">
        <f>OBV!F366</f>
        <v>BULLISH</v>
      </c>
      <c r="K366" s="5" t="str">
        <f>OBV!G366</f>
        <v>STRONG</v>
      </c>
      <c r="L366" s="5" t="str">
        <f>OBV!H366</f>
        <v>NEUTRAL</v>
      </c>
    </row>
    <row r="367" spans="1:12" ht="13.5" x14ac:dyDescent="0.25">
      <c r="A367" s="3">
        <f>RSI!A367</f>
        <v>42837</v>
      </c>
      <c r="B367" s="2">
        <f>RSI!B367</f>
        <v>0.51</v>
      </c>
      <c r="C367" s="2">
        <f>RSI!I367</f>
        <v>31.028848590606628</v>
      </c>
      <c r="D367" s="2">
        <f>MACD!E367</f>
        <v>4.7027646589526961E-3</v>
      </c>
      <c r="E367" s="2">
        <f>MACD!F367</f>
        <v>4.2416979432900476E-3</v>
      </c>
      <c r="F367" s="2">
        <f>'Moving Avg'!D367</f>
        <v>0.51600000000000001</v>
      </c>
      <c r="G367" s="2">
        <f>'Moving Avg'!F367</f>
        <v>0.52349999999999985</v>
      </c>
      <c r="H367" s="2">
        <f>'Moving Avg'!G367</f>
        <v>0.53280000000000005</v>
      </c>
      <c r="I367" s="2">
        <f>'Moving Avg'!H367</f>
        <v>0.54682600000000026</v>
      </c>
      <c r="J367" s="5" t="str">
        <f>OBV!F367</f>
        <v>BULLISH</v>
      </c>
      <c r="K367" s="5" t="str">
        <f>OBV!G367</f>
        <v>NEUTRAL</v>
      </c>
      <c r="L367" s="5" t="str">
        <f>OBV!H367</f>
        <v>BULLISH DIVERGENCE</v>
      </c>
    </row>
    <row r="368" spans="1:12" ht="13.5" x14ac:dyDescent="0.25">
      <c r="A368" s="3">
        <f>RSI!A368</f>
        <v>42838</v>
      </c>
      <c r="B368" s="2">
        <f>RSI!B368</f>
        <v>0.51</v>
      </c>
      <c r="C368" s="2">
        <f>RSI!I368</f>
        <v>31.028848590606628</v>
      </c>
      <c r="D368" s="2">
        <f>MACD!E368</f>
        <v>4.3320778226009216E-3</v>
      </c>
      <c r="E368" s="2">
        <f>MACD!F368</f>
        <v>4.2597739191522228E-3</v>
      </c>
      <c r="F368" s="2">
        <f>'Moving Avg'!D368</f>
        <v>0.51600000000000001</v>
      </c>
      <c r="G368" s="2">
        <f>'Moving Avg'!F368</f>
        <v>0.52249999999999985</v>
      </c>
      <c r="H368" s="2">
        <f>'Moving Avg'!G368</f>
        <v>0.53220000000000001</v>
      </c>
      <c r="I368" s="2">
        <f>'Moving Avg'!H368</f>
        <v>0.54651000000000027</v>
      </c>
      <c r="J368" s="5" t="str">
        <f>OBV!F368</f>
        <v>BULLISH</v>
      </c>
      <c r="K368" s="5" t="str">
        <f>OBV!G368</f>
        <v>STRONG</v>
      </c>
      <c r="L368" s="5" t="str">
        <f>OBV!H368</f>
        <v>NEUTRAL</v>
      </c>
    </row>
    <row r="369" spans="1:12" ht="13.5" x14ac:dyDescent="0.25">
      <c r="A369" s="3">
        <f>RSI!A369</f>
        <v>42839</v>
      </c>
      <c r="B369" s="2">
        <f>RSI!B369</f>
        <v>0.51</v>
      </c>
      <c r="C369" s="2">
        <f>RSI!I369</f>
        <v>31.028848590606628</v>
      </c>
      <c r="D369" s="2">
        <f>MACD!E369</f>
        <v>4.1062453687914502E-3</v>
      </c>
      <c r="E369" s="2">
        <f>MACD!F369</f>
        <v>4.2290682090800683E-3</v>
      </c>
      <c r="F369" s="2">
        <f>'Moving Avg'!D369</f>
        <v>0.51400000000000001</v>
      </c>
      <c r="G369" s="2">
        <f>'Moving Avg'!F369</f>
        <v>0.52149999999999985</v>
      </c>
      <c r="H369" s="2">
        <f>'Moving Avg'!G369</f>
        <v>0.53140000000000009</v>
      </c>
      <c r="I369" s="2">
        <f>'Moving Avg'!H369</f>
        <v>0.54619400000000029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0.51</v>
      </c>
      <c r="C370" s="2">
        <f>RSI!I370</f>
        <v>31.028848590606628</v>
      </c>
      <c r="D370" s="2">
        <f>MACD!E370</f>
        <v>3.9964764050511858E-3</v>
      </c>
      <c r="E370" s="2">
        <f>MACD!F370</f>
        <v>4.1825498482742918E-3</v>
      </c>
      <c r="F370" s="2">
        <f>'Moving Avg'!D370</f>
        <v>0.5119999999999999</v>
      </c>
      <c r="G370" s="2">
        <f>'Moving Avg'!F370</f>
        <v>0.52049999999999985</v>
      </c>
      <c r="H370" s="2">
        <f>'Moving Avg'!G370</f>
        <v>0.53060000000000007</v>
      </c>
      <c r="I370" s="2">
        <f>'Moving Avg'!H370</f>
        <v>0.54592600000000024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0.5</v>
      </c>
      <c r="C371" s="2">
        <f>RSI!I371</f>
        <v>23.649829236128312</v>
      </c>
      <c r="D371" s="2">
        <f>MACD!E371</f>
        <v>4.7196320442285389E-3</v>
      </c>
      <c r="E371" s="2">
        <f>MACD!F371</f>
        <v>4.2899662874651412E-3</v>
      </c>
      <c r="F371" s="2">
        <f>'Moving Avg'!D371</f>
        <v>0.50800000000000001</v>
      </c>
      <c r="G371" s="2">
        <f>'Moving Avg'!F371</f>
        <v>0.51899999999999991</v>
      </c>
      <c r="H371" s="2">
        <f>'Moving Avg'!G371</f>
        <v>0.52960000000000007</v>
      </c>
      <c r="I371" s="2">
        <f>'Moving Avg'!H371</f>
        <v>0.54560800000000009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0.5</v>
      </c>
      <c r="C372" s="2">
        <f>RSI!I372</f>
        <v>23.649829236128312</v>
      </c>
      <c r="D372" s="2">
        <f>MACD!E372</f>
        <v>5.4603422225670828E-3</v>
      </c>
      <c r="E372" s="2">
        <f>MACD!F372</f>
        <v>4.5240414744855293E-3</v>
      </c>
      <c r="F372" s="2">
        <f>'Moving Avg'!D372</f>
        <v>0.50600000000000001</v>
      </c>
      <c r="G372" s="2">
        <f>'Moving Avg'!F372</f>
        <v>0.51749999999999985</v>
      </c>
      <c r="H372" s="2">
        <f>'Moving Avg'!G372</f>
        <v>0.52880000000000005</v>
      </c>
      <c r="I372" s="2">
        <f>'Moving Avg'!H372</f>
        <v>0.54543300000000017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0.51</v>
      </c>
      <c r="C373" s="2">
        <f>RSI!I373</f>
        <v>40.155304008165416</v>
      </c>
      <c r="D373" s="2">
        <f>MACD!E373</f>
        <v>3.9271625363929141E-3</v>
      </c>
      <c r="E373" s="2">
        <f>MACD!F373</f>
        <v>4.4046656868670063E-3</v>
      </c>
      <c r="F373" s="2">
        <f>'Moving Avg'!D373</f>
        <v>0.50600000000000001</v>
      </c>
      <c r="G373" s="2">
        <f>'Moving Avg'!F373</f>
        <v>0.51649999999999996</v>
      </c>
      <c r="H373" s="2">
        <f>'Moving Avg'!G373</f>
        <v>0.52800000000000014</v>
      </c>
      <c r="I373" s="2">
        <f>'Moving Avg'!H373</f>
        <v>0.54540350000000015</v>
      </c>
      <c r="J373" s="5" t="str">
        <f>OBV!F373</f>
        <v>BEARISH</v>
      </c>
      <c r="K373" s="5" t="str">
        <f>OBV!G373</f>
        <v>NEUTRAL</v>
      </c>
      <c r="L373" s="5" t="str">
        <f>OBV!H373</f>
        <v>NEUTRAL</v>
      </c>
    </row>
    <row r="374" spans="1:12" ht="13.5" x14ac:dyDescent="0.25">
      <c r="A374" s="3">
        <f>RSI!A374</f>
        <v>42846</v>
      </c>
      <c r="B374" s="2">
        <f>RSI!B374</f>
        <v>0.51</v>
      </c>
      <c r="C374" s="2">
        <f>RSI!I374</f>
        <v>40.155304008165416</v>
      </c>
      <c r="D374" s="2">
        <f>MACD!E374</f>
        <v>4.2196609300012566E-3</v>
      </c>
      <c r="E374" s="2">
        <f>MACD!F374</f>
        <v>4.3676647354938562E-3</v>
      </c>
      <c r="F374" s="2">
        <f>'Moving Avg'!D374</f>
        <v>0.50600000000000001</v>
      </c>
      <c r="G374" s="2">
        <f>'Moving Avg'!F374</f>
        <v>0.51549999999999985</v>
      </c>
      <c r="H374" s="2">
        <f>'Moving Avg'!G374</f>
        <v>0.52740000000000009</v>
      </c>
      <c r="I374" s="2">
        <f>'Moving Avg'!H374</f>
        <v>0.54537400000000025</v>
      </c>
      <c r="J374" s="5" t="str">
        <f>OBV!F374</f>
        <v>BEARISH</v>
      </c>
      <c r="K374" s="5" t="str">
        <f>OBV!G374</f>
        <v>NEUTRAL</v>
      </c>
      <c r="L374" s="5" t="str">
        <f>OBV!H374</f>
        <v>NEUTRAL</v>
      </c>
    </row>
    <row r="375" spans="1:12" ht="13.5" x14ac:dyDescent="0.25">
      <c r="A375" s="3">
        <f>RSI!A375</f>
        <v>42849</v>
      </c>
      <c r="B375" s="2">
        <f>RSI!B375</f>
        <v>0.5</v>
      </c>
      <c r="C375" s="2">
        <f>RSI!I375</f>
        <v>32.105774064408166</v>
      </c>
      <c r="D375" s="2">
        <f>MACD!E375</f>
        <v>5.2554398887542098E-3</v>
      </c>
      <c r="E375" s="2">
        <f>MACD!F375</f>
        <v>4.5452197661459267E-3</v>
      </c>
      <c r="F375" s="2">
        <f>'Moving Avg'!D375</f>
        <v>0.504</v>
      </c>
      <c r="G375" s="2">
        <f>'Moving Avg'!F375</f>
        <v>0.5139999999999999</v>
      </c>
      <c r="H375" s="2">
        <f>'Moving Avg'!G375</f>
        <v>0.52660000000000007</v>
      </c>
      <c r="I375" s="2">
        <f>'Moving Avg'!H375</f>
        <v>0.54529450000000024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0.5</v>
      </c>
      <c r="C376" s="2">
        <f>RSI!I376</f>
        <v>32.105774064408166</v>
      </c>
      <c r="D376" s="2">
        <f>MACD!E376</f>
        <v>6.2349767950278245E-3</v>
      </c>
      <c r="E376" s="2">
        <f>MACD!F376</f>
        <v>4.8831711719223066E-3</v>
      </c>
      <c r="F376" s="2">
        <f>'Moving Avg'!D376</f>
        <v>0.504</v>
      </c>
      <c r="G376" s="2">
        <f>'Moving Avg'!F376</f>
        <v>0.51249999999999996</v>
      </c>
      <c r="H376" s="2">
        <f>'Moving Avg'!G376</f>
        <v>0.52579999999999993</v>
      </c>
      <c r="I376" s="2">
        <f>'Moving Avg'!H376</f>
        <v>0.54521500000000012</v>
      </c>
      <c r="J376" s="5" t="str">
        <f>OBV!F376</f>
        <v>BULLISH</v>
      </c>
      <c r="K376" s="5" t="str">
        <f>OBV!G376</f>
        <v>NEUTRAL</v>
      </c>
      <c r="L376" s="5" t="str">
        <f>OBV!H376</f>
        <v>NEUTRAL</v>
      </c>
    </row>
    <row r="377" spans="1:12" ht="13.5" x14ac:dyDescent="0.25">
      <c r="A377" s="3">
        <f>RSI!A377</f>
        <v>42851</v>
      </c>
      <c r="B377" s="2">
        <f>RSI!B377</f>
        <v>0.51</v>
      </c>
      <c r="C377" s="2">
        <f>RSI!I377</f>
        <v>44.912785121804873</v>
      </c>
      <c r="D377" s="2">
        <f>MACD!E377</f>
        <v>4.8800843222219781E-3</v>
      </c>
      <c r="E377" s="2">
        <f>MACD!F377</f>
        <v>4.8825538019822414E-3</v>
      </c>
      <c r="F377" s="2">
        <f>'Moving Avg'!D377</f>
        <v>0.50600000000000001</v>
      </c>
      <c r="G377" s="2">
        <f>'Moving Avg'!F377</f>
        <v>0.5119999999999999</v>
      </c>
      <c r="H377" s="2">
        <f>'Moving Avg'!G377</f>
        <v>0.5252</v>
      </c>
      <c r="I377" s="2">
        <f>'Moving Avg'!H377</f>
        <v>0.54509000000000019</v>
      </c>
      <c r="J377" s="5" t="str">
        <f>OBV!F377</f>
        <v>BULLISH</v>
      </c>
      <c r="K377" s="5" t="str">
        <f>OBV!G377</f>
        <v>STRONG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0.52</v>
      </c>
      <c r="C378" s="2">
        <f>RSI!I378</f>
        <v>54.213869216924266</v>
      </c>
      <c r="D378" s="2">
        <f>MACD!E378</f>
        <v>3.0222046432747396E-3</v>
      </c>
      <c r="E378" s="2">
        <f>MACD!F378</f>
        <v>4.5104839702407411E-3</v>
      </c>
      <c r="F378" s="2">
        <f>'Moving Avg'!D378</f>
        <v>0.50800000000000001</v>
      </c>
      <c r="G378" s="2">
        <f>'Moving Avg'!F378</f>
        <v>0.5119999999999999</v>
      </c>
      <c r="H378" s="2">
        <f>'Moving Avg'!G378</f>
        <v>0.52480000000000004</v>
      </c>
      <c r="I378" s="2">
        <f>'Moving Avg'!H378</f>
        <v>0.54496750000000016</v>
      </c>
      <c r="J378" s="5" t="str">
        <f>OBV!F378</f>
        <v>BULLISH</v>
      </c>
      <c r="K378" s="5" t="str">
        <f>OBV!G378</f>
        <v>STRONG</v>
      </c>
      <c r="L378" s="5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0.51</v>
      </c>
      <c r="C379" s="2">
        <f>RSI!I379</f>
        <v>45.872784347786933</v>
      </c>
      <c r="D379" s="2">
        <f>MACD!E379</f>
        <v>2.1589404544325452E-3</v>
      </c>
      <c r="E379" s="2">
        <f>MACD!F379</f>
        <v>4.0401752670791019E-3</v>
      </c>
      <c r="F379" s="2">
        <f>'Moving Avg'!D379</f>
        <v>0.50800000000000001</v>
      </c>
      <c r="G379" s="2">
        <f>'Moving Avg'!F379</f>
        <v>0.51149999999999995</v>
      </c>
      <c r="H379" s="2">
        <f>'Moving Avg'!G379</f>
        <v>0.52420000000000011</v>
      </c>
      <c r="I379" s="2">
        <f>'Moving Avg'!H379</f>
        <v>0.54484250000000012</v>
      </c>
      <c r="J379" s="5" t="str">
        <f>OBV!F379</f>
        <v>BULLISH</v>
      </c>
      <c r="K379" s="5" t="str">
        <f>OBV!G379</f>
        <v>STRONG</v>
      </c>
      <c r="L379" s="5" t="str">
        <f>OBV!H379</f>
        <v>NEUTRAL</v>
      </c>
    </row>
    <row r="380" spans="1:12" ht="13.5" x14ac:dyDescent="0.25">
      <c r="A380" s="3">
        <f>RSI!A380</f>
        <v>42857</v>
      </c>
      <c r="B380" s="2">
        <f>RSI!B380</f>
        <v>0.51</v>
      </c>
      <c r="C380" s="2">
        <f>RSI!I380</f>
        <v>45.872784347786933</v>
      </c>
      <c r="D380" s="2">
        <f>MACD!E380</f>
        <v>1.4579905577107866E-3</v>
      </c>
      <c r="E380" s="2">
        <f>MACD!F380</f>
        <v>3.5237383252054388E-3</v>
      </c>
      <c r="F380" s="2">
        <f>'Moving Avg'!D380</f>
        <v>0.51</v>
      </c>
      <c r="G380" s="2">
        <f>'Moving Avg'!F380</f>
        <v>0.5109999999999999</v>
      </c>
      <c r="H380" s="2">
        <f>'Moving Avg'!G380</f>
        <v>0.52360000000000018</v>
      </c>
      <c r="I380" s="2">
        <f>'Moving Avg'!H380</f>
        <v>0.5446700000000001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</row>
    <row r="381" spans="1:12" ht="13.5" x14ac:dyDescent="0.25">
      <c r="A381" s="3">
        <f>RSI!A381</f>
        <v>42858</v>
      </c>
      <c r="B381" s="2">
        <f>RSI!B381</f>
        <v>0.51</v>
      </c>
      <c r="C381" s="2">
        <f>RSI!I381</f>
        <v>45.872784347786933</v>
      </c>
      <c r="D381" s="2">
        <f>MACD!E381</f>
        <v>-6.4626352727303882E-4</v>
      </c>
      <c r="E381" s="2">
        <f>MACD!F381</f>
        <v>2.6897379547097433E-3</v>
      </c>
      <c r="F381" s="2">
        <f>'Moving Avg'!D381</f>
        <v>0.5119999999999999</v>
      </c>
      <c r="G381" s="2">
        <f>'Moving Avg'!F381</f>
        <v>0.51049999999999995</v>
      </c>
      <c r="H381" s="2">
        <f>'Moving Avg'!G381</f>
        <v>0.52320000000000011</v>
      </c>
      <c r="I381" s="2">
        <f>'Moving Avg'!H381</f>
        <v>0.54454500000000017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0.5</v>
      </c>
      <c r="C382" s="2">
        <f>RSI!I382</f>
        <v>38.478668910044135</v>
      </c>
      <c r="D382" s="2">
        <f>MACD!E382</f>
        <v>-1.6607501918356471E-3</v>
      </c>
      <c r="E382" s="2">
        <f>MACD!F382</f>
        <v>1.8196403254006654E-3</v>
      </c>
      <c r="F382" s="2">
        <f>'Moving Avg'!D382</f>
        <v>0.51</v>
      </c>
      <c r="G382" s="2">
        <f>'Moving Avg'!F382</f>
        <v>0.50949999999999984</v>
      </c>
      <c r="H382" s="2">
        <f>'Moving Avg'!G382</f>
        <v>0.52260000000000018</v>
      </c>
      <c r="I382" s="2">
        <f>'Moving Avg'!H382</f>
        <v>0.54437000000000024</v>
      </c>
      <c r="J382" s="5" t="str">
        <f>OBV!F382</f>
        <v>BULLISH</v>
      </c>
      <c r="K382" s="5" t="str">
        <f>OBV!G382</f>
        <v>NEUTRAL</v>
      </c>
      <c r="L382" s="5" t="str">
        <f>OBV!H382</f>
        <v>BULLISH DIVERGENCE</v>
      </c>
    </row>
    <row r="383" spans="1:12" ht="13.5" x14ac:dyDescent="0.25">
      <c r="A383" s="3">
        <f>RSI!A383</f>
        <v>42860</v>
      </c>
      <c r="B383" s="2">
        <f>RSI!B383</f>
        <v>0.5</v>
      </c>
      <c r="C383" s="2">
        <f>RSI!I383</f>
        <v>38.478668910044135</v>
      </c>
      <c r="D383" s="2">
        <f>MACD!E383</f>
        <v>-8.9818845960587534E-4</v>
      </c>
      <c r="E383" s="2">
        <f>MACD!F383</f>
        <v>1.2760745683993572E-3</v>
      </c>
      <c r="F383" s="2">
        <f>'Moving Avg'!D383</f>
        <v>0.50600000000000001</v>
      </c>
      <c r="G383" s="2">
        <f>'Moving Avg'!F383</f>
        <v>0.5089999999999999</v>
      </c>
      <c r="H383" s="2">
        <f>'Moving Avg'!G383</f>
        <v>0.52200000000000013</v>
      </c>
      <c r="I383" s="2">
        <f>'Moving Avg'!H383</f>
        <v>0.54419500000000021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0.5</v>
      </c>
      <c r="C384" s="2">
        <f>RSI!I384</f>
        <v>38.478668910044142</v>
      </c>
      <c r="D384" s="2">
        <f>MACD!E384</f>
        <v>-1.7654392911692351E-4</v>
      </c>
      <c r="E384" s="2">
        <f>MACD!F384</f>
        <v>9.8555086889610109E-4</v>
      </c>
      <c r="F384" s="2">
        <f>'Moving Avg'!D384</f>
        <v>0.504</v>
      </c>
      <c r="G384" s="2">
        <f>'Moving Avg'!F384</f>
        <v>0.5079999999999999</v>
      </c>
      <c r="H384" s="2">
        <f>'Moving Avg'!G384</f>
        <v>0.5214000000000002</v>
      </c>
      <c r="I384" s="2">
        <f>'Moving Avg'!H384</f>
        <v>0.54402000000000017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0.5</v>
      </c>
      <c r="C385" s="2">
        <f>RSI!I385</f>
        <v>38.478668910044142</v>
      </c>
      <c r="D385" s="2">
        <f>MACD!E385</f>
        <v>-1.0336424430743563E-3</v>
      </c>
      <c r="E385" s="2">
        <f>MACD!F385</f>
        <v>5.8171220650200957E-4</v>
      </c>
      <c r="F385" s="2">
        <f>'Moving Avg'!D385</f>
        <v>0.502</v>
      </c>
      <c r="G385" s="2">
        <f>'Moving Avg'!F385</f>
        <v>0.5069999999999999</v>
      </c>
      <c r="H385" s="2">
        <f>'Moving Avg'!G385</f>
        <v>0.52060000000000017</v>
      </c>
      <c r="I385" s="2">
        <f>'Moving Avg'!H385</f>
        <v>0.54384500000000013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</row>
    <row r="386" spans="1:12" ht="13.5" x14ac:dyDescent="0.25">
      <c r="A386" s="3">
        <f>RSI!A386</f>
        <v>42865</v>
      </c>
      <c r="B386" s="2">
        <f>RSI!B386</f>
        <v>0.51</v>
      </c>
      <c r="C386" s="2">
        <f>RSI!I386</f>
        <v>49.440282681130164</v>
      </c>
      <c r="D386" s="2">
        <f>MACD!E386</f>
        <v>-2.4341197124932989E-3</v>
      </c>
      <c r="E386" s="2">
        <f>MACD!F386</f>
        <v>-2.1454177297052109E-5</v>
      </c>
      <c r="F386" s="2">
        <f>'Moving Avg'!D386</f>
        <v>0.502</v>
      </c>
      <c r="G386" s="2">
        <f>'Moving Avg'!F386</f>
        <v>0.50649999999999995</v>
      </c>
      <c r="H386" s="2">
        <f>'Moving Avg'!G386</f>
        <v>0.52000000000000024</v>
      </c>
      <c r="I386" s="2">
        <f>'Moving Avg'!H386</f>
        <v>0.54376800000000014</v>
      </c>
      <c r="J386" s="5" t="str">
        <f>OBV!F386</f>
        <v>BEARISH</v>
      </c>
      <c r="K386" s="5" t="str">
        <f>OBV!G386</f>
        <v>NEUTRAL</v>
      </c>
      <c r="L386" s="5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0.51</v>
      </c>
      <c r="C387" s="2">
        <f>RSI!I387</f>
        <v>49.440282681130164</v>
      </c>
      <c r="D387" s="2">
        <f>MACD!E387</f>
        <v>-2.0791190579070307E-3</v>
      </c>
      <c r="E387" s="2">
        <f>MACD!F387</f>
        <v>-4.3298715341904783E-4</v>
      </c>
      <c r="F387" s="2">
        <f>'Moving Avg'!D387</f>
        <v>0.50399999999999989</v>
      </c>
      <c r="G387" s="2">
        <f>'Moving Avg'!F387</f>
        <v>0.50649999999999995</v>
      </c>
      <c r="H387" s="2">
        <f>'Moving Avg'!G387</f>
        <v>0.51940000000000019</v>
      </c>
      <c r="I387" s="2">
        <f>'Moving Avg'!H387</f>
        <v>0.54364300000000021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0.51</v>
      </c>
      <c r="C388" s="2">
        <f>RSI!I388</f>
        <v>49.440282681130164</v>
      </c>
      <c r="D388" s="2">
        <f>MACD!E388</f>
        <v>-2.3882943898145825E-4</v>
      </c>
      <c r="E388" s="2">
        <f>MACD!F388</f>
        <v>-3.9415561053152994E-4</v>
      </c>
      <c r="F388" s="2">
        <f>'Moving Avg'!D388</f>
        <v>0.50600000000000001</v>
      </c>
      <c r="G388" s="2">
        <f>'Moving Avg'!F388</f>
        <v>0.50649999999999995</v>
      </c>
      <c r="H388" s="2">
        <f>'Moving Avg'!G388</f>
        <v>0.51880000000000026</v>
      </c>
      <c r="I388" s="2">
        <f>'Moving Avg'!H388</f>
        <v>0.54342250000000025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0.52</v>
      </c>
      <c r="C389" s="2">
        <f>RSI!I389</f>
        <v>58.643619994185521</v>
      </c>
      <c r="D389" s="2">
        <f>MACD!E389</f>
        <v>-9.5952755020534131E-4</v>
      </c>
      <c r="E389" s="2">
        <f>MACD!F389</f>
        <v>-5.0722999846629217E-4</v>
      </c>
      <c r="F389" s="2">
        <f>'Moving Avg'!D389</f>
        <v>0.51</v>
      </c>
      <c r="G389" s="2">
        <f>'Moving Avg'!F389</f>
        <v>0.5069999999999999</v>
      </c>
      <c r="H389" s="2">
        <f>'Moving Avg'!G389</f>
        <v>0.51840000000000019</v>
      </c>
      <c r="I389" s="2">
        <f>'Moving Avg'!H389</f>
        <v>0.54330000000000023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0.51</v>
      </c>
      <c r="C390" s="2">
        <f>RSI!I390</f>
        <v>49.031844523829733</v>
      </c>
      <c r="D390" s="2">
        <f>MACD!E390</f>
        <v>-8.8646165386840892E-4</v>
      </c>
      <c r="E390" s="2">
        <f>MACD!F390</f>
        <v>-5.8307632954671552E-4</v>
      </c>
      <c r="F390" s="2">
        <f>'Moving Avg'!D390</f>
        <v>0.5119999999999999</v>
      </c>
      <c r="G390" s="2">
        <f>'Moving Avg'!F390</f>
        <v>0.5069999999999999</v>
      </c>
      <c r="H390" s="2">
        <f>'Moving Avg'!G390</f>
        <v>0.51800000000000024</v>
      </c>
      <c r="I390" s="2">
        <f>'Moving Avg'!H390</f>
        <v>0.54317500000000019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0.5</v>
      </c>
      <c r="C391" s="2">
        <f>RSI!I391</f>
        <v>41.675697412771768</v>
      </c>
      <c r="D391" s="2">
        <f>MACD!E391</f>
        <v>-7.8373425640099192E-5</v>
      </c>
      <c r="E391" s="2">
        <f>MACD!F391</f>
        <v>-4.8213574876539226E-4</v>
      </c>
      <c r="F391" s="2">
        <f>'Moving Avg'!D391</f>
        <v>0.51</v>
      </c>
      <c r="G391" s="2">
        <f>'Moving Avg'!F391</f>
        <v>0.5069999999999999</v>
      </c>
      <c r="H391" s="2">
        <f>'Moving Avg'!G391</f>
        <v>0.51720000000000033</v>
      </c>
      <c r="I391" s="2">
        <f>'Moving Avg'!H391</f>
        <v>0.54300000000000015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0.51</v>
      </c>
      <c r="C392" s="2">
        <f>RSI!I392</f>
        <v>49.788325436142124</v>
      </c>
      <c r="D392" s="2">
        <f>MACD!E392</f>
        <v>-1.6096048887016545E-3</v>
      </c>
      <c r="E392" s="2">
        <f>MACD!F392</f>
        <v>-7.0762957675264476E-4</v>
      </c>
      <c r="F392" s="2">
        <f>'Moving Avg'!D392</f>
        <v>0.51</v>
      </c>
      <c r="G392" s="2">
        <f>'Moving Avg'!F392</f>
        <v>0.50749999999999995</v>
      </c>
      <c r="H392" s="2">
        <f>'Moving Avg'!G392</f>
        <v>0.5164000000000003</v>
      </c>
      <c r="I392" s="2">
        <f>'Moving Avg'!H392</f>
        <v>0.54290000000000027</v>
      </c>
      <c r="J392" s="5" t="str">
        <f>OBV!F392</f>
        <v>BULLISH</v>
      </c>
      <c r="K392" s="5" t="str">
        <f>OBV!G392</f>
        <v>STRONG</v>
      </c>
      <c r="L392" s="5" t="str">
        <f>OBV!H392</f>
        <v>NEUTRAL</v>
      </c>
    </row>
    <row r="393" spans="1:12" ht="13.5" x14ac:dyDescent="0.25">
      <c r="A393" s="3">
        <f>RSI!A393</f>
        <v>42874</v>
      </c>
      <c r="B393" s="2">
        <f>RSI!B393</f>
        <v>0.5</v>
      </c>
      <c r="C393" s="2">
        <f>RSI!I393</f>
        <v>43.301923187093074</v>
      </c>
      <c r="D393" s="2">
        <f>MACD!E393</f>
        <v>-2.1641639564713433E-3</v>
      </c>
      <c r="E393" s="2">
        <f>MACD!F393</f>
        <v>-9.9893645269638447E-4</v>
      </c>
      <c r="F393" s="2">
        <f>'Moving Avg'!D393</f>
        <v>0.50800000000000001</v>
      </c>
      <c r="G393" s="2">
        <f>'Moving Avg'!F393</f>
        <v>0.5069999999999999</v>
      </c>
      <c r="H393" s="2">
        <f>'Moving Avg'!G393</f>
        <v>0.51560000000000028</v>
      </c>
      <c r="I393" s="2">
        <f>'Moving Avg'!H393</f>
        <v>0.54265000000000019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0.49</v>
      </c>
      <c r="C394" s="2">
        <f>RSI!I394</f>
        <v>37.97411369015861</v>
      </c>
      <c r="D394" s="2">
        <f>MACD!E394</f>
        <v>-1.8332439787243082E-3</v>
      </c>
      <c r="E394" s="2">
        <f>MACD!F394</f>
        <v>-1.1657979579019692E-3</v>
      </c>
      <c r="F394" s="2">
        <f>'Moving Avg'!D394</f>
        <v>0.502</v>
      </c>
      <c r="G394" s="2">
        <f>'Moving Avg'!F394</f>
        <v>0.50600000000000001</v>
      </c>
      <c r="H394" s="2">
        <f>'Moving Avg'!G394</f>
        <v>0.51460000000000017</v>
      </c>
      <c r="I394" s="2">
        <f>'Moving Avg'!H394</f>
        <v>0.54235000000000022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0.49</v>
      </c>
      <c r="C395" s="2">
        <f>RSI!I395</f>
        <v>37.974113690158603</v>
      </c>
      <c r="D395" s="2">
        <f>MACD!E395</f>
        <v>-1.4391244066578324E-3</v>
      </c>
      <c r="E395" s="2">
        <f>MACD!F395</f>
        <v>-1.2204632476531419E-3</v>
      </c>
      <c r="F395" s="2">
        <f>'Moving Avg'!D395</f>
        <v>0.49800000000000005</v>
      </c>
      <c r="G395" s="2">
        <f>'Moving Avg'!F395</f>
        <v>0.50549999999999995</v>
      </c>
      <c r="H395" s="2">
        <f>'Moving Avg'!G395</f>
        <v>0.51380000000000015</v>
      </c>
      <c r="I395" s="2">
        <f>'Moving Avg'!H395</f>
        <v>0.54205000000000014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</row>
    <row r="396" spans="1:12" ht="13.5" x14ac:dyDescent="0.25">
      <c r="A396" s="3">
        <f>RSI!A396</f>
        <v>42879</v>
      </c>
      <c r="B396" s="2">
        <f>RSI!B396</f>
        <v>0.49</v>
      </c>
      <c r="C396" s="2">
        <f>RSI!I396</f>
        <v>37.97411369015861</v>
      </c>
      <c r="D396" s="2">
        <f>MACD!E396</f>
        <v>5.3848066441031239E-4</v>
      </c>
      <c r="E396" s="2">
        <f>MACD!F396</f>
        <v>-8.6867446524045114E-4</v>
      </c>
      <c r="F396" s="2">
        <f>'Moving Avg'!D396</f>
        <v>0.496</v>
      </c>
      <c r="G396" s="2">
        <f>'Moving Avg'!F396</f>
        <v>0.505</v>
      </c>
      <c r="H396" s="2">
        <f>'Moving Avg'!G396</f>
        <v>0.51300000000000012</v>
      </c>
      <c r="I396" s="2">
        <f>'Moving Avg'!H396</f>
        <v>0.54180000000000017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</row>
    <row r="397" spans="1:12" ht="13.5" x14ac:dyDescent="0.25">
      <c r="A397" s="3">
        <f>RSI!A397</f>
        <v>42880</v>
      </c>
      <c r="B397" s="2">
        <f>RSI!B397</f>
        <v>0.49</v>
      </c>
      <c r="C397" s="2">
        <f>RSI!I397</f>
        <v>37.97411369015861</v>
      </c>
      <c r="D397" s="2">
        <f>MACD!E397</f>
        <v>2.309670043003087E-3</v>
      </c>
      <c r="E397" s="2">
        <f>MACD!F397</f>
        <v>-2.3300556359174358E-4</v>
      </c>
      <c r="F397" s="2">
        <f>'Moving Avg'!D397</f>
        <v>0.49199999999999999</v>
      </c>
      <c r="G397" s="2">
        <f>'Moving Avg'!F397</f>
        <v>0.504</v>
      </c>
      <c r="H397" s="2">
        <f>'Moving Avg'!G397</f>
        <v>0.5122000000000001</v>
      </c>
      <c r="I397" s="2">
        <f>'Moving Avg'!H397</f>
        <v>0.5415000000000002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0.49</v>
      </c>
      <c r="C398" s="2">
        <f>RSI!I398</f>
        <v>37.97411369015861</v>
      </c>
      <c r="D398" s="2">
        <f>MACD!E398</f>
        <v>3.8989532308691954E-3</v>
      </c>
      <c r="E398" s="2">
        <f>MACD!F398</f>
        <v>5.9338619530044422E-4</v>
      </c>
      <c r="F398" s="2">
        <f>'Moving Avg'!D398</f>
        <v>0.49000000000000005</v>
      </c>
      <c r="G398" s="2">
        <f>'Moving Avg'!F398</f>
        <v>0.50250000000000006</v>
      </c>
      <c r="H398" s="2">
        <f>'Moving Avg'!G398</f>
        <v>0.51139999999999997</v>
      </c>
      <c r="I398" s="2">
        <f>'Moving Avg'!H398</f>
        <v>0.54125000000000023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0.5</v>
      </c>
      <c r="C399" s="2">
        <f>RSI!I399</f>
        <v>47.35643333530497</v>
      </c>
      <c r="D399" s="2">
        <f>MACD!E399</f>
        <v>6.1253266318370692E-3</v>
      </c>
      <c r="E399" s="2">
        <f>MACD!F399</f>
        <v>1.6997742826077695E-3</v>
      </c>
      <c r="F399" s="2">
        <f>'Moving Avg'!D399</f>
        <v>0.49199999999999999</v>
      </c>
      <c r="G399" s="2">
        <f>'Moving Avg'!F399</f>
        <v>0.502</v>
      </c>
      <c r="H399" s="2">
        <f>'Moving Avg'!G399</f>
        <v>0.51079999999999992</v>
      </c>
      <c r="I399" s="2">
        <f>'Moving Avg'!H399</f>
        <v>0.54105000000000014</v>
      </c>
      <c r="J399" s="5" t="str">
        <f>OBV!F399</f>
        <v>BULLISH</v>
      </c>
      <c r="K399" s="5" t="str">
        <f>OBV!G399</f>
        <v>NEUTRAL</v>
      </c>
      <c r="L399" s="5" t="str">
        <f>OBV!H399</f>
        <v>CONFIRMED BULLISH</v>
      </c>
    </row>
    <row r="400" spans="1:12" ht="13.5" x14ac:dyDescent="0.25">
      <c r="A400" s="3">
        <f>RSI!A400</f>
        <v>42885</v>
      </c>
      <c r="B400" s="2">
        <f>RSI!B400</f>
        <v>0.49</v>
      </c>
      <c r="C400" s="2">
        <f>RSI!I400</f>
        <v>40.722693633990538</v>
      </c>
      <c r="D400" s="2">
        <f>MACD!E400</f>
        <v>7.2300314145686828E-3</v>
      </c>
      <c r="E400" s="2">
        <f>MACD!F400</f>
        <v>2.8058257089999521E-3</v>
      </c>
      <c r="F400" s="2">
        <f>'Moving Avg'!D400</f>
        <v>0.49199999999999999</v>
      </c>
      <c r="G400" s="2">
        <f>'Moving Avg'!F400</f>
        <v>0.501</v>
      </c>
      <c r="H400" s="2">
        <f>'Moving Avg'!G400</f>
        <v>0.5099999999999999</v>
      </c>
      <c r="I400" s="2">
        <f>'Moving Avg'!H400</f>
        <v>0.54085000000000016</v>
      </c>
      <c r="J400" s="5" t="str">
        <f>OBV!F400</f>
        <v>BEARISH</v>
      </c>
      <c r="K400" s="5" t="str">
        <f>OBV!G400</f>
        <v>NEUTRAL</v>
      </c>
      <c r="L400" s="5" t="str">
        <f>OBV!H400</f>
        <v>NEUTRAL</v>
      </c>
    </row>
    <row r="401" spans="1:12" ht="13.5" x14ac:dyDescent="0.25">
      <c r="A401" s="3">
        <f>RSI!A401</f>
        <v>42886</v>
      </c>
      <c r="B401" s="2">
        <f>RSI!B401</f>
        <v>0.49</v>
      </c>
      <c r="C401" s="2">
        <f>RSI!I401</f>
        <v>40.722693633990538</v>
      </c>
      <c r="D401" s="2">
        <f>MACD!E401</f>
        <v>6.7026060287935785E-3</v>
      </c>
      <c r="E401" s="2">
        <f>MACD!F401</f>
        <v>3.5851817729586778E-3</v>
      </c>
      <c r="F401" s="2">
        <f>'Moving Avg'!D401</f>
        <v>0.49199999999999999</v>
      </c>
      <c r="G401" s="2">
        <f>'Moving Avg'!F401</f>
        <v>0.5</v>
      </c>
      <c r="H401" s="2">
        <f>'Moving Avg'!G401</f>
        <v>0.50919999999999976</v>
      </c>
      <c r="I401" s="2">
        <f>'Moving Avg'!H401</f>
        <v>0.54055000000000009</v>
      </c>
      <c r="J401" s="5" t="str">
        <f>OBV!F401</f>
        <v>BEARISH</v>
      </c>
      <c r="K401" s="5" t="str">
        <f>OBV!G401</f>
        <v>NEUTRAL</v>
      </c>
      <c r="L401" s="5" t="str">
        <f>OBV!H401</f>
        <v>NEUTRAL</v>
      </c>
    </row>
    <row r="402" spans="1:12" ht="13.5" x14ac:dyDescent="0.25">
      <c r="A402" s="3">
        <f>RSI!A402</f>
        <v>42887</v>
      </c>
      <c r="B402" s="2">
        <f>RSI!B402</f>
        <v>0.49</v>
      </c>
      <c r="C402" s="2">
        <f>RSI!I402</f>
        <v>40.722693633990538</v>
      </c>
      <c r="D402" s="2">
        <f>MACD!E402</f>
        <v>7.8654196891829731E-3</v>
      </c>
      <c r="E402" s="2">
        <f>MACD!F402</f>
        <v>4.4412293562035368E-3</v>
      </c>
      <c r="F402" s="2">
        <f>'Moving Avg'!D402</f>
        <v>0.49199999999999999</v>
      </c>
      <c r="G402" s="2">
        <f>'Moving Avg'!F402</f>
        <v>0.4995</v>
      </c>
      <c r="H402" s="2">
        <f>'Moving Avg'!G402</f>
        <v>0.50839999999999985</v>
      </c>
      <c r="I402" s="2">
        <f>'Moving Avg'!H402</f>
        <v>0.54020000000000012</v>
      </c>
      <c r="J402" s="5" t="str">
        <f>OBV!F402</f>
        <v>BEARISH</v>
      </c>
      <c r="K402" s="5" t="str">
        <f>OBV!G402</f>
        <v>NEUTRAL</v>
      </c>
      <c r="L402" s="5" t="str">
        <f>OBV!H402</f>
        <v>NEUTRAL</v>
      </c>
    </row>
    <row r="403" spans="1:12" ht="13.5" x14ac:dyDescent="0.25">
      <c r="A403" s="3">
        <f>RSI!A403</f>
        <v>42888</v>
      </c>
      <c r="B403" s="2">
        <f>RSI!B403</f>
        <v>0.48</v>
      </c>
      <c r="C403" s="2">
        <f>RSI!I403</f>
        <v>34.658854215020071</v>
      </c>
      <c r="D403" s="2">
        <f>MACD!E403</f>
        <v>8.1170210505799867E-3</v>
      </c>
      <c r="E403" s="2">
        <f>MACD!F403</f>
        <v>5.1763876950788271E-3</v>
      </c>
      <c r="F403" s="2">
        <f>'Moving Avg'!D403</f>
        <v>0.49000000000000005</v>
      </c>
      <c r="G403" s="2">
        <f>'Moving Avg'!F403</f>
        <v>0.49850000000000011</v>
      </c>
      <c r="H403" s="2">
        <f>'Moving Avg'!G403</f>
        <v>0.50739999999999985</v>
      </c>
      <c r="I403" s="2">
        <f>'Moving Avg'!H403</f>
        <v>0.53980000000000006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0.49</v>
      </c>
      <c r="C404" s="2">
        <f>RSI!I404</f>
        <v>43.688898871286277</v>
      </c>
      <c r="D404" s="2">
        <f>MACD!E404</f>
        <v>6.170360908647976E-3</v>
      </c>
      <c r="E404" s="2">
        <f>MACD!F404</f>
        <v>5.3751823377926567E-3</v>
      </c>
      <c r="F404" s="2">
        <f>'Moving Avg'!D404</f>
        <v>0.48799999999999999</v>
      </c>
      <c r="G404" s="2">
        <f>'Moving Avg'!F404</f>
        <v>0.49800000000000011</v>
      </c>
      <c r="H404" s="2">
        <f>'Moving Avg'!G404</f>
        <v>0.50659999999999972</v>
      </c>
      <c r="I404" s="2">
        <f>'Moving Avg'!H404</f>
        <v>0.5394500000000001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0.49</v>
      </c>
      <c r="C405" s="2">
        <f>RSI!I405</f>
        <v>43.688898871286277</v>
      </c>
      <c r="D405" s="2">
        <f>MACD!E405</f>
        <v>4.5748823255543081E-3</v>
      </c>
      <c r="E405" s="2">
        <f>MACD!F405</f>
        <v>5.215122335344987E-3</v>
      </c>
      <c r="F405" s="2">
        <f>'Moving Avg'!D405</f>
        <v>0.48799999999999999</v>
      </c>
      <c r="G405" s="2">
        <f>'Moving Avg'!F405</f>
        <v>0.49750000000000005</v>
      </c>
      <c r="H405" s="2">
        <f>'Moving Avg'!G405</f>
        <v>0.50579999999999969</v>
      </c>
      <c r="I405" s="2">
        <f>'Moving Avg'!H405</f>
        <v>0.53910000000000013</v>
      </c>
      <c r="J405" s="5" t="str">
        <f>OBV!F405</f>
        <v>BULLISH</v>
      </c>
      <c r="K405" s="5" t="str">
        <f>OBV!G405</f>
        <v>NEUTRAL</v>
      </c>
      <c r="L405" s="5" t="str">
        <f>OBV!H405</f>
        <v>NEUTRAL</v>
      </c>
    </row>
    <row r="406" spans="1:12" ht="13.5" x14ac:dyDescent="0.25">
      <c r="A406" s="3">
        <f>RSI!A406</f>
        <v>42893</v>
      </c>
      <c r="B406" s="2">
        <f>RSI!B406</f>
        <v>0.5</v>
      </c>
      <c r="C406" s="2">
        <f>RSI!I406</f>
        <v>51.467556806603689</v>
      </c>
      <c r="D406" s="2">
        <f>MACD!E406</f>
        <v>2.5319873407880222E-3</v>
      </c>
      <c r="E406" s="2">
        <f>MACD!F406</f>
        <v>4.6784953364335941E-3</v>
      </c>
      <c r="F406" s="2">
        <f>'Moving Avg'!D406</f>
        <v>0.49000000000000005</v>
      </c>
      <c r="G406" s="2">
        <f>'Moving Avg'!F406</f>
        <v>0.49700000000000005</v>
      </c>
      <c r="H406" s="2">
        <f>'Moving Avg'!G406</f>
        <v>0.50519999999999965</v>
      </c>
      <c r="I406" s="2">
        <f>'Moving Avg'!H406</f>
        <v>0.53875000000000006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0.5</v>
      </c>
      <c r="C407" s="2">
        <f>RSI!I407</f>
        <v>51.467556806603689</v>
      </c>
      <c r="D407" s="2">
        <f>MACD!E407</f>
        <v>7.8861392148910081E-4</v>
      </c>
      <c r="E407" s="2">
        <f>MACD!F407</f>
        <v>3.9005190534446956E-3</v>
      </c>
      <c r="F407" s="2">
        <f>'Moving Avg'!D407</f>
        <v>0.49199999999999999</v>
      </c>
      <c r="G407" s="2">
        <f>'Moving Avg'!F407</f>
        <v>0.49650000000000005</v>
      </c>
      <c r="H407" s="2">
        <f>'Moving Avg'!G407</f>
        <v>0.50479999999999969</v>
      </c>
      <c r="I407" s="2">
        <f>'Moving Avg'!H407</f>
        <v>0.5384000000000001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0.49</v>
      </c>
      <c r="C408" s="2">
        <f>RSI!I408</f>
        <v>44.360688062536866</v>
      </c>
      <c r="D408" s="2">
        <f>MACD!E408</f>
        <v>4.0516639457366388E-5</v>
      </c>
      <c r="E408" s="2">
        <f>MACD!F408</f>
        <v>3.1285185706472298E-3</v>
      </c>
      <c r="F408" s="2">
        <f>'Moving Avg'!D408</f>
        <v>0.49399999999999994</v>
      </c>
      <c r="G408" s="2">
        <f>'Moving Avg'!F408</f>
        <v>0.49550000000000011</v>
      </c>
      <c r="H408" s="2">
        <f>'Moving Avg'!G408</f>
        <v>0.50419999999999965</v>
      </c>
      <c r="I408" s="2">
        <f>'Moving Avg'!H408</f>
        <v>0.53805000000000003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0.49</v>
      </c>
      <c r="C409" s="2">
        <f>RSI!I409</f>
        <v>44.360688062536866</v>
      </c>
      <c r="D409" s="2">
        <f>MACD!E409</f>
        <v>9.9240034567799063E-4</v>
      </c>
      <c r="E409" s="2">
        <f>MACD!F409</f>
        <v>2.7012949256533824E-3</v>
      </c>
      <c r="F409" s="2">
        <f>'Moving Avg'!D409</f>
        <v>0.49399999999999994</v>
      </c>
      <c r="G409" s="2">
        <f>'Moving Avg'!F409</f>
        <v>0.49400000000000011</v>
      </c>
      <c r="H409" s="2">
        <f>'Moving Avg'!G409</f>
        <v>0.5035999999999996</v>
      </c>
      <c r="I409" s="2">
        <f>'Moving Avg'!H409</f>
        <v>0.53764999999999996</v>
      </c>
      <c r="J409" s="5" t="str">
        <f>OBV!F409</f>
        <v>BULLISH</v>
      </c>
      <c r="K409" s="5" t="str">
        <f>OBV!G409</f>
        <v>NEUTRAL</v>
      </c>
      <c r="L409" s="5" t="str">
        <f>OBV!H409</f>
        <v>NEUTRAL</v>
      </c>
    </row>
    <row r="410" spans="1:12" ht="13.5" x14ac:dyDescent="0.25">
      <c r="A410" s="3">
        <f>RSI!A410</f>
        <v>42899</v>
      </c>
      <c r="B410" s="2">
        <f>RSI!B410</f>
        <v>0.49</v>
      </c>
      <c r="C410" s="2">
        <f>RSI!I410</f>
        <v>44.360688062536866</v>
      </c>
      <c r="D410" s="2">
        <f>MACD!E410</f>
        <v>3.0236734803684717E-4</v>
      </c>
      <c r="E410" s="2">
        <f>MACD!F410</f>
        <v>2.2215094101300757E-3</v>
      </c>
      <c r="F410" s="2">
        <f>'Moving Avg'!D410</f>
        <v>0.49399999999999994</v>
      </c>
      <c r="G410" s="2">
        <f>'Moving Avg'!F410</f>
        <v>0.49300000000000016</v>
      </c>
      <c r="H410" s="2">
        <f>'Moving Avg'!G410</f>
        <v>0.50299999999999956</v>
      </c>
      <c r="I410" s="2">
        <f>'Moving Avg'!H410</f>
        <v>0.53724999999999989</v>
      </c>
      <c r="J410" s="5" t="str">
        <f>OBV!F410</f>
        <v>BULLISH</v>
      </c>
      <c r="K410" s="5" t="str">
        <f>OBV!G410</f>
        <v>NEUTRAL</v>
      </c>
      <c r="L410" s="5" t="str">
        <f>OBV!H410</f>
        <v>NEUTRAL</v>
      </c>
    </row>
    <row r="411" spans="1:12" ht="13.5" x14ac:dyDescent="0.25">
      <c r="A411" s="3">
        <f>RSI!A411</f>
        <v>42900</v>
      </c>
      <c r="B411" s="2">
        <f>RSI!B411</f>
        <v>0.49</v>
      </c>
      <c r="C411" s="2">
        <f>RSI!I411</f>
        <v>44.360688062536866</v>
      </c>
      <c r="D411" s="2">
        <f>MACD!E411</f>
        <v>-2.417025771581649E-4</v>
      </c>
      <c r="E411" s="2">
        <f>MACD!F411</f>
        <v>1.7288670126724278E-3</v>
      </c>
      <c r="F411" s="2">
        <f>'Moving Avg'!D411</f>
        <v>0.49199999999999999</v>
      </c>
      <c r="G411" s="2">
        <f>'Moving Avg'!F411</f>
        <v>0.49250000000000005</v>
      </c>
      <c r="H411" s="2">
        <f>'Moving Avg'!G411</f>
        <v>0.50239999999999951</v>
      </c>
      <c r="I411" s="2">
        <f>'Moving Avg'!H411</f>
        <v>0.53679999999999994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0.49</v>
      </c>
      <c r="C412" s="2">
        <f>RSI!I412</f>
        <v>44.360688062536866</v>
      </c>
      <c r="D412" s="2">
        <f>MACD!E412</f>
        <v>-6.6521374274225442E-4</v>
      </c>
      <c r="E412" s="2">
        <f>MACD!F412</f>
        <v>1.2500508615894913E-3</v>
      </c>
      <c r="F412" s="2">
        <f>'Moving Avg'!D412</f>
        <v>0.49000000000000005</v>
      </c>
      <c r="G412" s="2">
        <f>'Moving Avg'!F412</f>
        <v>0.4915000000000001</v>
      </c>
      <c r="H412" s="2">
        <f>'Moving Avg'!G412</f>
        <v>0.50179999999999947</v>
      </c>
      <c r="I412" s="2">
        <f>'Moving Avg'!H412</f>
        <v>0.53634999999999988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0.49</v>
      </c>
      <c r="C413" s="2">
        <f>RSI!I413</f>
        <v>44.360688062536866</v>
      </c>
      <c r="D413" s="2">
        <f>MACD!E413</f>
        <v>-2.5279052400774549E-3</v>
      </c>
      <c r="E413" s="2">
        <f>MACD!F413</f>
        <v>4.9445964125610219E-4</v>
      </c>
      <c r="F413" s="2">
        <f>'Moving Avg'!D413</f>
        <v>0.49000000000000005</v>
      </c>
      <c r="G413" s="2">
        <f>'Moving Avg'!F413</f>
        <v>0.4910000000000001</v>
      </c>
      <c r="H413" s="2">
        <f>'Moving Avg'!G413</f>
        <v>0.50139999999999951</v>
      </c>
      <c r="I413" s="2">
        <f>'Moving Avg'!H413</f>
        <v>0.53584999999999983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</row>
    <row r="414" spans="1:12" ht="13.5" x14ac:dyDescent="0.25">
      <c r="A414" s="3">
        <f>RSI!A414</f>
        <v>42905</v>
      </c>
      <c r="B414" s="2">
        <f>RSI!B414</f>
        <v>0.48</v>
      </c>
      <c r="C414" s="2">
        <f>RSI!I414</f>
        <v>36.498731898594109</v>
      </c>
      <c r="D414" s="2">
        <f>MACD!E414</f>
        <v>-1.7932287181596784E-3</v>
      </c>
      <c r="E414" s="2">
        <f>MACD!F414</f>
        <v>3.6921969372946098E-5</v>
      </c>
      <c r="F414" s="2">
        <f>'Moving Avg'!D414</f>
        <v>0.48799999999999999</v>
      </c>
      <c r="G414" s="2">
        <f>'Moving Avg'!F414</f>
        <v>0.4905000000000001</v>
      </c>
      <c r="H414" s="2">
        <f>'Moving Avg'!G414</f>
        <v>0.50059999999999949</v>
      </c>
      <c r="I414" s="2">
        <f>'Moving Avg'!H414</f>
        <v>0.53534999999999977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0.47</v>
      </c>
      <c r="C415" s="2">
        <f>RSI!I415</f>
        <v>30.64902969536152</v>
      </c>
      <c r="D415" s="2">
        <f>MACD!E415</f>
        <v>-3.4249094494021026E-4</v>
      </c>
      <c r="E415" s="2">
        <f>MACD!F415</f>
        <v>-3.896061348968518E-5</v>
      </c>
      <c r="F415" s="2">
        <f>'Moving Avg'!D415</f>
        <v>0.48399999999999999</v>
      </c>
      <c r="G415" s="2">
        <f>'Moving Avg'!F415</f>
        <v>0.48950000000000016</v>
      </c>
      <c r="H415" s="2">
        <f>'Moving Avg'!G415</f>
        <v>0.4995999999999996</v>
      </c>
      <c r="I415" s="2">
        <f>'Moving Avg'!H415</f>
        <v>0.53484999999999983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0.47</v>
      </c>
      <c r="C416" s="2">
        <f>RSI!I416</f>
        <v>30.64902969536152</v>
      </c>
      <c r="D416" s="2">
        <f>MACD!E416</f>
        <v>2.5644117656441479E-3</v>
      </c>
      <c r="E416" s="2">
        <f>MACD!F416</f>
        <v>4.8171386233708139E-4</v>
      </c>
      <c r="F416" s="2">
        <f>'Moving Avg'!D416</f>
        <v>0.48</v>
      </c>
      <c r="G416" s="2">
        <f>'Moving Avg'!F416</f>
        <v>0.48850000000000016</v>
      </c>
      <c r="H416" s="2">
        <f>'Moving Avg'!G416</f>
        <v>0.49859999999999954</v>
      </c>
      <c r="I416" s="2">
        <f>'Moving Avg'!H416</f>
        <v>0.53434999999999977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0.48</v>
      </c>
      <c r="C417" s="2">
        <f>RSI!I417</f>
        <v>41.519248656732287</v>
      </c>
      <c r="D417" s="2">
        <f>MACD!E417</f>
        <v>4.413815179741376E-3</v>
      </c>
      <c r="E417" s="2">
        <f>MACD!F417</f>
        <v>1.2681341258179405E-3</v>
      </c>
      <c r="F417" s="2">
        <f>'Moving Avg'!D417</f>
        <v>0.47799999999999992</v>
      </c>
      <c r="G417" s="2">
        <f>'Moving Avg'!F417</f>
        <v>0.48800000000000016</v>
      </c>
      <c r="H417" s="2">
        <f>'Moving Avg'!G417</f>
        <v>0.49799999999999961</v>
      </c>
      <c r="I417" s="2">
        <f>'Moving Avg'!H417</f>
        <v>0.53389999999999982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0.47</v>
      </c>
      <c r="C418" s="2">
        <f>RSI!I418</f>
        <v>35.522994855127337</v>
      </c>
      <c r="D418" s="2">
        <f>MACD!E418</f>
        <v>5.2426775106751977E-3</v>
      </c>
      <c r="E418" s="2">
        <f>MACD!F418</f>
        <v>2.063042802789392E-3</v>
      </c>
      <c r="F418" s="2">
        <f>'Moving Avg'!D418</f>
        <v>0.47400000000000003</v>
      </c>
      <c r="G418" s="2">
        <f>'Moving Avg'!F418</f>
        <v>0.48700000000000021</v>
      </c>
      <c r="H418" s="2">
        <f>'Moving Avg'!G418</f>
        <v>0.49719999999999964</v>
      </c>
      <c r="I418" s="2">
        <f>'Moving Avg'!H418</f>
        <v>0.53344999999999987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0.47</v>
      </c>
      <c r="C419" s="2">
        <f>RSI!I419</f>
        <v>35.522994855127337</v>
      </c>
      <c r="D419" s="2">
        <f>MACD!E419</f>
        <v>6.0602456900600843E-3</v>
      </c>
      <c r="E419" s="2">
        <f>MACD!F419</f>
        <v>2.8624833802435305E-3</v>
      </c>
      <c r="F419" s="2">
        <f>'Moving Avg'!D419</f>
        <v>0.47199999999999998</v>
      </c>
      <c r="G419" s="2">
        <f>'Moving Avg'!F419</f>
        <v>0.48550000000000015</v>
      </c>
      <c r="H419" s="2">
        <f>'Moving Avg'!G419</f>
        <v>0.49639999999999967</v>
      </c>
      <c r="I419" s="2">
        <f>'Moving Avg'!H419</f>
        <v>0.53289999999999982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0.46</v>
      </c>
      <c r="C420" s="2">
        <f>RSI!I420</f>
        <v>30.426698057118031</v>
      </c>
      <c r="D420" s="2">
        <f>MACD!E420</f>
        <v>7.6003888996629132E-3</v>
      </c>
      <c r="E420" s="2">
        <f>MACD!F420</f>
        <v>3.8100644841274072E-3</v>
      </c>
      <c r="F420" s="2">
        <f>'Moving Avg'!D420</f>
        <v>0.47000000000000003</v>
      </c>
      <c r="G420" s="2">
        <f>'Moving Avg'!F420</f>
        <v>0.48400000000000015</v>
      </c>
      <c r="H420" s="2">
        <f>'Moving Avg'!G420</f>
        <v>0.49539999999999973</v>
      </c>
      <c r="I420" s="2">
        <f>'Moving Avg'!H420</f>
        <v>0.53229999999999977</v>
      </c>
      <c r="J420" s="5" t="str">
        <f>OBV!F420</f>
        <v>BEARISH</v>
      </c>
      <c r="K420" s="5" t="str">
        <f>OBV!G420</f>
        <v>WEAK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0.47</v>
      </c>
      <c r="C421" s="2">
        <f>RSI!I421</f>
        <v>39.73731205444976</v>
      </c>
      <c r="D421" s="2">
        <f>MACD!E421</f>
        <v>8.3215792900963592E-3</v>
      </c>
      <c r="E421" s="2">
        <f>MACD!F421</f>
        <v>4.7123674453211977E-3</v>
      </c>
      <c r="F421" s="2">
        <f>'Moving Avg'!D421</f>
        <v>0.46999999999999992</v>
      </c>
      <c r="G421" s="2">
        <f>'Moving Avg'!F421</f>
        <v>0.48300000000000021</v>
      </c>
      <c r="H421" s="2">
        <f>'Moving Avg'!G421</f>
        <v>0.49479999999999968</v>
      </c>
      <c r="I421" s="2">
        <f>'Moving Avg'!H421</f>
        <v>0.53174999999999972</v>
      </c>
      <c r="J421" s="5" t="str">
        <f>OBV!F421</f>
        <v>BEARISH</v>
      </c>
      <c r="K421" s="5" t="str">
        <f>OBV!G421</f>
        <v>WEAK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0.46</v>
      </c>
      <c r="C422" s="2">
        <f>RSI!I422</f>
        <v>34.731808363732611</v>
      </c>
      <c r="D422" s="2">
        <f>MACD!E422</f>
        <v>9.7604426525145782E-3</v>
      </c>
      <c r="E422" s="2">
        <f>MACD!F422</f>
        <v>5.7219824867598742E-3</v>
      </c>
      <c r="F422" s="2">
        <f>'Moving Avg'!D422</f>
        <v>0.46600000000000003</v>
      </c>
      <c r="G422" s="2">
        <f>'Moving Avg'!F422</f>
        <v>0.48150000000000015</v>
      </c>
      <c r="H422" s="2">
        <f>'Moving Avg'!G422</f>
        <v>0.49399999999999972</v>
      </c>
      <c r="I422" s="2">
        <f>'Moving Avg'!H422</f>
        <v>0.53114999999999968</v>
      </c>
      <c r="J422" s="5" t="str">
        <f>OBV!F422</f>
        <v>BEARISH</v>
      </c>
      <c r="K422" s="5" t="str">
        <f>OBV!G422</f>
        <v>WEAK</v>
      </c>
      <c r="L422" s="5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0.46</v>
      </c>
      <c r="C423" s="2">
        <f>RSI!I423</f>
        <v>34.731808363732611</v>
      </c>
      <c r="D423" s="2">
        <f>MACD!E423</f>
        <v>1.1118407478881986E-2</v>
      </c>
      <c r="E423" s="2">
        <f>MACD!F423</f>
        <v>6.801267485184297E-3</v>
      </c>
      <c r="F423" s="2">
        <f>'Moving Avg'!D423</f>
        <v>0.46399999999999997</v>
      </c>
      <c r="G423" s="2">
        <f>'Moving Avg'!F423</f>
        <v>0.48050000000000015</v>
      </c>
      <c r="H423" s="2">
        <f>'Moving Avg'!G423</f>
        <v>0.49299999999999977</v>
      </c>
      <c r="I423" s="2">
        <f>'Moving Avg'!H423</f>
        <v>0.53054999999999963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0.45</v>
      </c>
      <c r="C424" s="2">
        <f>RSI!I424</f>
        <v>30.304624375003769</v>
      </c>
      <c r="D424" s="2">
        <f>MACD!E424</f>
        <v>1.1599794080977444E-2</v>
      </c>
      <c r="E424" s="2">
        <f>MACD!F424</f>
        <v>7.760972804342927E-3</v>
      </c>
      <c r="F424" s="2">
        <f>'Moving Avg'!D424</f>
        <v>0.45999999999999996</v>
      </c>
      <c r="G424" s="2">
        <f>'Moving Avg'!F424</f>
        <v>0.47850000000000004</v>
      </c>
      <c r="H424" s="2">
        <f>'Moving Avg'!G424</f>
        <v>0.49179999999999979</v>
      </c>
      <c r="I424" s="2">
        <f>'Moving Avg'!H424</f>
        <v>0.52999999999999969</v>
      </c>
      <c r="J424" s="5" t="str">
        <f>OBV!F424</f>
        <v>BEARISH</v>
      </c>
      <c r="K424" s="5" t="str">
        <f>OBV!G424</f>
        <v>WEAK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0.45</v>
      </c>
      <c r="C425" s="2">
        <f>RSI!I425</f>
        <v>30.304624375003769</v>
      </c>
      <c r="D425" s="2">
        <f>MACD!E425</f>
        <v>1.0648176244089536E-2</v>
      </c>
      <c r="E425" s="2">
        <f>MACD!F425</f>
        <v>8.3384134922922497E-3</v>
      </c>
      <c r="F425" s="2">
        <f>'Moving Avg'!D425</f>
        <v>0.45800000000000002</v>
      </c>
      <c r="G425" s="2">
        <f>'Moving Avg'!F425</f>
        <v>0.47649999999999998</v>
      </c>
      <c r="H425" s="2">
        <f>'Moving Avg'!G425</f>
        <v>0.49079999999999979</v>
      </c>
      <c r="I425" s="2">
        <f>'Moving Avg'!H425</f>
        <v>0.52949999999999964</v>
      </c>
      <c r="J425" s="5" t="str">
        <f>OBV!F425</f>
        <v>BEARISH</v>
      </c>
      <c r="K425" s="5" t="str">
        <f>OBV!G425</f>
        <v>WEAK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0.46</v>
      </c>
      <c r="C426" s="2">
        <f>RSI!I426</f>
        <v>39.280876373814671</v>
      </c>
      <c r="D426" s="2">
        <f>MACD!E426</f>
        <v>9.2684394631193379E-3</v>
      </c>
      <c r="E426" s="2">
        <f>MACD!F426</f>
        <v>8.5244186864576674E-3</v>
      </c>
      <c r="F426" s="2">
        <f>'Moving Avg'!D426</f>
        <v>0.45600000000000007</v>
      </c>
      <c r="G426" s="2">
        <f>'Moving Avg'!F426</f>
        <v>0.47449999999999992</v>
      </c>
      <c r="H426" s="2">
        <f>'Moving Avg'!G426</f>
        <v>0.48999999999999977</v>
      </c>
      <c r="I426" s="2">
        <f>'Moving Avg'!H426</f>
        <v>0.52909999999999957</v>
      </c>
      <c r="J426" s="5" t="str">
        <f>OBV!F426</f>
        <v>BEARISH</v>
      </c>
      <c r="K426" s="5" t="str">
        <f>OBV!G426</f>
        <v>WEAK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0.46</v>
      </c>
      <c r="C427" s="2">
        <f>RSI!I427</f>
        <v>39.280876373814671</v>
      </c>
      <c r="D427" s="2">
        <f>MACD!E427</f>
        <v>9.7342475183350707E-3</v>
      </c>
      <c r="E427" s="2">
        <f>MACD!F427</f>
        <v>8.766384452833148E-3</v>
      </c>
      <c r="F427" s="2">
        <f>'Moving Avg'!D427</f>
        <v>0.45600000000000007</v>
      </c>
      <c r="G427" s="2">
        <f>'Moving Avg'!F427</f>
        <v>0.47249999999999998</v>
      </c>
      <c r="H427" s="2">
        <f>'Moving Avg'!G427</f>
        <v>0.48899999999999993</v>
      </c>
      <c r="I427" s="2">
        <f>'Moving Avg'!H427</f>
        <v>0.52864999999999962</v>
      </c>
      <c r="J427" s="5" t="str">
        <f>OBV!F427</f>
        <v>BEARISH</v>
      </c>
      <c r="K427" s="5" t="str">
        <f>OBV!G427</f>
        <v>WEAK</v>
      </c>
      <c r="L427" s="5" t="str">
        <f>OBV!H427</f>
        <v>NEUTRAL</v>
      </c>
    </row>
    <row r="428" spans="1:12" ht="13.5" x14ac:dyDescent="0.25">
      <c r="A428" s="3">
        <f>RSI!A428</f>
        <v>42927</v>
      </c>
      <c r="B428" s="2">
        <f>RSI!B428</f>
        <v>0.44</v>
      </c>
      <c r="C428" s="2">
        <f>RSI!I428</f>
        <v>30.245420606760362</v>
      </c>
      <c r="D428" s="2">
        <f>MACD!E428</f>
        <v>1.0159205424634221E-2</v>
      </c>
      <c r="E428" s="2">
        <f>MACD!F428</f>
        <v>9.0449486471933637E-3</v>
      </c>
      <c r="F428" s="2">
        <f>'Moving Avg'!D428</f>
        <v>0.45200000000000007</v>
      </c>
      <c r="G428" s="2">
        <f>'Moving Avg'!F428</f>
        <v>0.47000000000000003</v>
      </c>
      <c r="H428" s="2">
        <f>'Moving Avg'!G428</f>
        <v>0.48739999999999994</v>
      </c>
      <c r="I428" s="2">
        <f>'Moving Avg'!H428</f>
        <v>0.52809999999999957</v>
      </c>
      <c r="J428" s="5" t="str">
        <f>OBV!F428</f>
        <v>BEARISH</v>
      </c>
      <c r="K428" s="5" t="str">
        <f>OBV!G428</f>
        <v>WEAK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0.43</v>
      </c>
      <c r="C429" s="2">
        <f>RSI!I429</f>
        <v>26.912140401928554</v>
      </c>
      <c r="D429" s="2">
        <f>MACD!E429</f>
        <v>1.1458996315043657E-2</v>
      </c>
      <c r="E429" s="2">
        <f>MACD!F429</f>
        <v>9.5277581807634223E-3</v>
      </c>
      <c r="F429" s="2">
        <f>'Moving Avg'!D429</f>
        <v>0.44800000000000006</v>
      </c>
      <c r="G429" s="2">
        <f>'Moving Avg'!F429</f>
        <v>0.46699999999999997</v>
      </c>
      <c r="H429" s="2">
        <f>'Moving Avg'!G429</f>
        <v>0.48580000000000001</v>
      </c>
      <c r="I429" s="2">
        <f>'Moving Avg'!H429</f>
        <v>0.52754999999999963</v>
      </c>
      <c r="J429" s="5" t="str">
        <f>OBV!F429</f>
        <v>BEARISH</v>
      </c>
      <c r="K429" s="5" t="str">
        <f>OBV!G429</f>
        <v>WEAK</v>
      </c>
      <c r="L429" s="5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0.44</v>
      </c>
      <c r="C430" s="2">
        <f>RSI!I430</f>
        <v>34.666290370527165</v>
      </c>
      <c r="D430" s="2">
        <f>MACD!E430</f>
        <v>1.0523402325306908E-2</v>
      </c>
      <c r="E430" s="2">
        <f>MACD!F430</f>
        <v>9.726887009672119E-3</v>
      </c>
      <c r="F430" s="2">
        <f>'Moving Avg'!D430</f>
        <v>0.44600000000000001</v>
      </c>
      <c r="G430" s="2">
        <f>'Moving Avg'!F430</f>
        <v>0.46449999999999997</v>
      </c>
      <c r="H430" s="2">
        <f>'Moving Avg'!G430</f>
        <v>0.48440000000000005</v>
      </c>
      <c r="I430" s="2">
        <f>'Moving Avg'!H430</f>
        <v>0.52709999999999957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0.45</v>
      </c>
      <c r="C431" s="2">
        <f>RSI!I431</f>
        <v>41.365545605025176</v>
      </c>
      <c r="D431" s="2">
        <f>MACD!E431</f>
        <v>1.0696103303999782E-2</v>
      </c>
      <c r="E431" s="2">
        <f>MACD!F431</f>
        <v>9.9207302685376531E-3</v>
      </c>
      <c r="F431" s="2">
        <f>'Moving Avg'!D431</f>
        <v>0.44400000000000006</v>
      </c>
      <c r="G431" s="2">
        <f>'Moving Avg'!F431</f>
        <v>0.46249999999999991</v>
      </c>
      <c r="H431" s="2">
        <f>'Moving Avg'!G431</f>
        <v>0.48320000000000002</v>
      </c>
      <c r="I431" s="2">
        <f>'Moving Avg'!H431</f>
        <v>0.52664999999999962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0.45</v>
      </c>
      <c r="C432" s="2">
        <f>RSI!I432</f>
        <v>41.365545605025176</v>
      </c>
      <c r="D432" s="2">
        <f>MACD!E432</f>
        <v>9.3989761129015803E-3</v>
      </c>
      <c r="E432" s="2">
        <f>MACD!F432</f>
        <v>9.8163794374104378E-3</v>
      </c>
      <c r="F432" s="2">
        <f>'Moving Avg'!D432</f>
        <v>0.442</v>
      </c>
      <c r="G432" s="2">
        <f>'Moving Avg'!F432</f>
        <v>0.46049999999999985</v>
      </c>
      <c r="H432" s="2">
        <f>'Moving Avg'!G432</f>
        <v>0.48220000000000007</v>
      </c>
      <c r="I432" s="2">
        <f>'Moving Avg'!H432</f>
        <v>0.52619999999999967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</row>
    <row r="433" spans="1:12" ht="13.5" x14ac:dyDescent="0.25">
      <c r="A433" s="3">
        <f>RSI!A433</f>
        <v>42934</v>
      </c>
      <c r="B433" s="2">
        <f>RSI!B433</f>
        <v>0.46</v>
      </c>
      <c r="C433" s="2">
        <f>RSI!I433</f>
        <v>47.597324475178397</v>
      </c>
      <c r="D433" s="2">
        <f>MACD!E433</f>
        <v>7.6488169049141463E-3</v>
      </c>
      <c r="E433" s="2">
        <f>MACD!F433</f>
        <v>9.3828669309111816E-3</v>
      </c>
      <c r="F433" s="2">
        <f>'Moving Avg'!D433</f>
        <v>0.44600000000000001</v>
      </c>
      <c r="G433" s="2">
        <f>'Moving Avg'!F433</f>
        <v>0.45899999999999996</v>
      </c>
      <c r="H433" s="2">
        <f>'Moving Avg'!G433</f>
        <v>0.48140000000000016</v>
      </c>
      <c r="I433" s="2">
        <f>'Moving Avg'!H433</f>
        <v>0.5257999999999996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0.45</v>
      </c>
      <c r="C434" s="2">
        <f>RSI!I434</f>
        <v>42.708967613480731</v>
      </c>
      <c r="D434" s="2">
        <f>MACD!E434</f>
        <v>5.3927227458936411E-3</v>
      </c>
      <c r="E434" s="2">
        <f>MACD!F434</f>
        <v>8.5848380939076742E-3</v>
      </c>
      <c r="F434" s="2">
        <f>'Moving Avg'!D434</f>
        <v>0.45</v>
      </c>
      <c r="G434" s="2">
        <f>'Moving Avg'!F434</f>
        <v>0.45750000000000002</v>
      </c>
      <c r="H434" s="2">
        <f>'Moving Avg'!G434</f>
        <v>0.48040000000000016</v>
      </c>
      <c r="I434" s="2">
        <f>'Moving Avg'!H434</f>
        <v>0.52529999999999955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0.44</v>
      </c>
      <c r="C435" s="2">
        <f>RSI!I435</f>
        <v>38.455673040384461</v>
      </c>
      <c r="D435" s="2">
        <f>MACD!E435</f>
        <v>4.3044128179328123E-3</v>
      </c>
      <c r="E435" s="2">
        <f>MACD!F435</f>
        <v>7.728753038712702E-3</v>
      </c>
      <c r="F435" s="2">
        <f>'Moving Avg'!D435</f>
        <v>0.45</v>
      </c>
      <c r="G435" s="2">
        <f>'Moving Avg'!F435</f>
        <v>0.45600000000000007</v>
      </c>
      <c r="H435" s="2">
        <f>'Moving Avg'!G435</f>
        <v>0.47920000000000018</v>
      </c>
      <c r="I435" s="2">
        <f>'Moving Avg'!H435</f>
        <v>0.52474999999999961</v>
      </c>
      <c r="J435" s="5" t="str">
        <f>OBV!F435</f>
        <v>BEARISH</v>
      </c>
      <c r="K435" s="5" t="str">
        <f>OBV!G435</f>
        <v>NEUTRAL</v>
      </c>
      <c r="L435" s="5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0.42</v>
      </c>
      <c r="C436" s="2">
        <f>RSI!I436</f>
        <v>31.663870280283518</v>
      </c>
      <c r="D436" s="2">
        <f>MACD!E436</f>
        <v>6.5365983408360862E-3</v>
      </c>
      <c r="E436" s="2">
        <f>MACD!F436</f>
        <v>7.4903220991373795E-3</v>
      </c>
      <c r="F436" s="2">
        <f>'Moving Avg'!D436</f>
        <v>0.44400000000000006</v>
      </c>
      <c r="G436" s="2">
        <f>'Moving Avg'!F436</f>
        <v>0.45350000000000001</v>
      </c>
      <c r="H436" s="2">
        <f>'Moving Avg'!G436</f>
        <v>0.47740000000000021</v>
      </c>
      <c r="I436" s="2">
        <f>'Moving Avg'!H436</f>
        <v>0.52409999999999957</v>
      </c>
      <c r="J436" s="5" t="str">
        <f>OBV!F436</f>
        <v>BEARISH</v>
      </c>
      <c r="K436" s="5" t="str">
        <f>OBV!G436</f>
        <v>WEAK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0.41</v>
      </c>
      <c r="C437" s="2">
        <f>RSI!I437</f>
        <v>28.914142778063137</v>
      </c>
      <c r="D437" s="2">
        <f>MACD!E437</f>
        <v>9.4075516896539035E-3</v>
      </c>
      <c r="E437" s="2">
        <f>MACD!F437</f>
        <v>7.8737680172406843E-3</v>
      </c>
      <c r="F437" s="2">
        <f>'Moving Avg'!D437</f>
        <v>0.43600000000000005</v>
      </c>
      <c r="G437" s="2">
        <f>'Moving Avg'!F437</f>
        <v>0.45000000000000007</v>
      </c>
      <c r="H437" s="2">
        <f>'Moving Avg'!G437</f>
        <v>0.47540000000000021</v>
      </c>
      <c r="I437" s="2">
        <f>'Moving Avg'!H437</f>
        <v>0.52339999999999964</v>
      </c>
      <c r="J437" s="5" t="str">
        <f>OBV!F437</f>
        <v>BEARISH</v>
      </c>
      <c r="K437" s="5" t="str">
        <f>OBV!G437</f>
        <v>WEAK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0.41</v>
      </c>
      <c r="C438" s="2">
        <f>RSI!I438</f>
        <v>28.914142778063137</v>
      </c>
      <c r="D438" s="2">
        <f>MACD!E438</f>
        <v>9.0425430405550178E-3</v>
      </c>
      <c r="E438" s="2">
        <f>MACD!F438</f>
        <v>8.1075230219035503E-3</v>
      </c>
      <c r="F438" s="2">
        <f>'Moving Avg'!D438</f>
        <v>0.42599999999999999</v>
      </c>
      <c r="G438" s="2">
        <f>'Moving Avg'!F438</f>
        <v>0.44700000000000017</v>
      </c>
      <c r="H438" s="2">
        <f>'Moving Avg'!G438</f>
        <v>0.47340000000000027</v>
      </c>
      <c r="I438" s="2">
        <f>'Moving Avg'!H438</f>
        <v>0.52259999999999951</v>
      </c>
      <c r="J438" s="5" t="str">
        <f>OBV!F438</f>
        <v>BEARISH</v>
      </c>
      <c r="K438" s="5" t="str">
        <f>OBV!G438</f>
        <v>WEAK</v>
      </c>
      <c r="L438" s="5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0.41</v>
      </c>
      <c r="C439" s="2">
        <f>RSI!I439</f>
        <v>28.914142778063137</v>
      </c>
      <c r="D439" s="2">
        <f>MACD!E439</f>
        <v>7.4569374831065516E-3</v>
      </c>
      <c r="E439" s="2">
        <f>MACD!F439</f>
        <v>7.9774059141441509E-3</v>
      </c>
      <c r="F439" s="2">
        <f>'Moving Avg'!D439</f>
        <v>0.41799999999999998</v>
      </c>
      <c r="G439" s="2">
        <f>'Moving Avg'!F439</f>
        <v>0.44400000000000006</v>
      </c>
      <c r="H439" s="2">
        <f>'Moving Avg'!G439</f>
        <v>0.47120000000000029</v>
      </c>
      <c r="I439" s="2">
        <f>'Moving Avg'!H439</f>
        <v>0.5217999999999996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0.41</v>
      </c>
      <c r="C440" s="2">
        <f>RSI!I440</f>
        <v>28.914142778063137</v>
      </c>
      <c r="D440" s="2">
        <f>MACD!E440</f>
        <v>7.8960563485459545E-3</v>
      </c>
      <c r="E440" s="2">
        <f>MACD!F440</f>
        <v>7.9611360010245127E-3</v>
      </c>
      <c r="F440" s="2">
        <f>'Moving Avg'!D440</f>
        <v>0.41200000000000003</v>
      </c>
      <c r="G440" s="2">
        <f>'Moving Avg'!F440</f>
        <v>0.44150000000000011</v>
      </c>
      <c r="H440" s="2">
        <f>'Moving Avg'!G440</f>
        <v>0.46920000000000028</v>
      </c>
      <c r="I440" s="2">
        <f>'Moving Avg'!H440</f>
        <v>0.52104999999999957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0.4</v>
      </c>
      <c r="C441" s="2">
        <f>RSI!I441</f>
        <v>25.890036461552995</v>
      </c>
      <c r="D441" s="2">
        <f>MACD!E441</f>
        <v>1.0771194418636165E-2</v>
      </c>
      <c r="E441" s="2">
        <f>MACD!F441</f>
        <v>8.5231476845468446E-3</v>
      </c>
      <c r="F441" s="2">
        <f>'Moving Avg'!D441</f>
        <v>0.40800000000000003</v>
      </c>
      <c r="G441" s="2">
        <f>'Moving Avg'!F441</f>
        <v>0.43800000000000006</v>
      </c>
      <c r="H441" s="2">
        <f>'Moving Avg'!G441</f>
        <v>0.46720000000000028</v>
      </c>
      <c r="I441" s="2">
        <f>'Moving Avg'!H441</f>
        <v>0.52019999999999977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0.4</v>
      </c>
      <c r="C442" s="2">
        <f>RSI!I442</f>
        <v>25.890036461552981</v>
      </c>
      <c r="D442" s="2">
        <f>MACD!E442</f>
        <v>1.3470847386158336E-2</v>
      </c>
      <c r="E442" s="2">
        <f>MACD!F442</f>
        <v>9.5126876248691431E-3</v>
      </c>
      <c r="F442" s="2">
        <f>'Moving Avg'!D442</f>
        <v>0.40599999999999997</v>
      </c>
      <c r="G442" s="2">
        <f>'Moving Avg'!F442</f>
        <v>0.43500000000000005</v>
      </c>
      <c r="H442" s="2">
        <f>'Moving Avg'!G442</f>
        <v>0.46500000000000019</v>
      </c>
      <c r="I442" s="2">
        <f>'Moving Avg'!H442</f>
        <v>0.51944999999999975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0.4</v>
      </c>
      <c r="C443" s="2">
        <f>RSI!I443</f>
        <v>25.890036461552981</v>
      </c>
      <c r="D443" s="2">
        <f>MACD!E443</f>
        <v>1.7540708287936024E-2</v>
      </c>
      <c r="E443" s="2">
        <f>MACD!F443</f>
        <v>1.111829175748252E-2</v>
      </c>
      <c r="F443" s="2">
        <f>'Moving Avg'!D443</f>
        <v>0.40400000000000003</v>
      </c>
      <c r="G443" s="2">
        <f>'Moving Avg'!F443</f>
        <v>0.43200000000000011</v>
      </c>
      <c r="H443" s="2">
        <f>'Moving Avg'!G443</f>
        <v>0.46300000000000019</v>
      </c>
      <c r="I443" s="2">
        <f>'Moving Avg'!H443</f>
        <v>0.51874999999999982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0.4</v>
      </c>
      <c r="C444" s="2">
        <f>RSI!I444</f>
        <v>25.890036461552981</v>
      </c>
      <c r="D444" s="2">
        <f>MACD!E444</f>
        <v>1.9674750780349415E-2</v>
      </c>
      <c r="E444" s="2">
        <f>MACD!F444</f>
        <v>1.28295835620559E-2</v>
      </c>
      <c r="F444" s="2">
        <f>'Moving Avg'!D444</f>
        <v>0.40199999999999997</v>
      </c>
      <c r="G444" s="2">
        <f>'Moving Avg'!F444</f>
        <v>0.42950000000000016</v>
      </c>
      <c r="H444" s="2">
        <f>'Moving Avg'!G444</f>
        <v>0.46120000000000011</v>
      </c>
      <c r="I444" s="2">
        <f>'Moving Avg'!H444</f>
        <v>0.51800000000000002</v>
      </c>
      <c r="J444" s="5" t="str">
        <f>OBV!F444</f>
        <v>BEARISH</v>
      </c>
      <c r="K444" s="5" t="str">
        <f>OBV!G444</f>
        <v>WEAK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0.4</v>
      </c>
      <c r="C445" s="2">
        <f>RSI!I445</f>
        <v>25.890036461552995</v>
      </c>
      <c r="D445" s="2">
        <f>MACD!E445</f>
        <v>2.0153846741296111E-2</v>
      </c>
      <c r="E445" s="2">
        <f>MACD!F445</f>
        <v>1.4294436197903944E-2</v>
      </c>
      <c r="F445" s="2">
        <f>'Moving Avg'!D445</f>
        <v>0.4</v>
      </c>
      <c r="G445" s="2">
        <f>'Moving Avg'!F445</f>
        <v>0.42700000000000016</v>
      </c>
      <c r="H445" s="2">
        <f>'Moving Avg'!G445</f>
        <v>0.45940000000000014</v>
      </c>
      <c r="I445" s="2">
        <f>'Moving Avg'!H445</f>
        <v>0.51719999999999999</v>
      </c>
      <c r="J445" s="5" t="str">
        <f>OBV!F445</f>
        <v>BEARISH</v>
      </c>
      <c r="K445" s="5" t="str">
        <f>OBV!G445</f>
        <v>WEAK</v>
      </c>
      <c r="L445" s="5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0.4</v>
      </c>
      <c r="C446" s="2">
        <f>RSI!I446</f>
        <v>25.890036461552995</v>
      </c>
      <c r="D446" s="2">
        <f>MACD!E446</f>
        <v>1.7678450736439033E-2</v>
      </c>
      <c r="E446" s="2">
        <f>MACD!F446</f>
        <v>1.4971239105610962E-2</v>
      </c>
      <c r="F446" s="2">
        <f>'Moving Avg'!D446</f>
        <v>0.4</v>
      </c>
      <c r="G446" s="2">
        <f>'Moving Avg'!F446</f>
        <v>0.4240000000000001</v>
      </c>
      <c r="H446" s="2">
        <f>'Moving Avg'!G446</f>
        <v>0.45760000000000006</v>
      </c>
      <c r="I446" s="2">
        <f>'Moving Avg'!H446</f>
        <v>0.51629999999999998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</row>
    <row r="447" spans="1:12" ht="13.5" x14ac:dyDescent="0.25">
      <c r="A447" s="3">
        <f>RSI!A447</f>
        <v>42955</v>
      </c>
      <c r="B447" s="2">
        <f>RSI!B447</f>
        <v>0.4</v>
      </c>
      <c r="C447" s="2">
        <f>RSI!I447</f>
        <v>25.890036461552995</v>
      </c>
      <c r="D447" s="2">
        <f>MACD!E447</f>
        <v>1.4227032775523174E-2</v>
      </c>
      <c r="E447" s="2">
        <f>MACD!F447</f>
        <v>1.4822397839593406E-2</v>
      </c>
      <c r="F447" s="2">
        <f>'Moving Avg'!D447</f>
        <v>0.4</v>
      </c>
      <c r="G447" s="2">
        <f>'Moving Avg'!F447</f>
        <v>0.4210000000000001</v>
      </c>
      <c r="H447" s="2">
        <f>'Moving Avg'!G447</f>
        <v>0.45579999999999998</v>
      </c>
      <c r="I447" s="2">
        <f>'Moving Avg'!H447</f>
        <v>0.51540000000000008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</row>
    <row r="448" spans="1:12" ht="13.5" x14ac:dyDescent="0.25">
      <c r="A448" s="3">
        <f>RSI!A448</f>
        <v>42956</v>
      </c>
      <c r="B448" s="2">
        <f>RSI!B448</f>
        <v>0.4</v>
      </c>
      <c r="C448" s="2">
        <f>RSI!I448</f>
        <v>25.890036461552995</v>
      </c>
      <c r="D448" s="2">
        <f>MACD!E448</f>
        <v>1.147475907081108E-2</v>
      </c>
      <c r="E448" s="2">
        <f>MACD!F448</f>
        <v>1.4152870085836943E-2</v>
      </c>
      <c r="F448" s="2">
        <f>'Moving Avg'!D448</f>
        <v>0.4</v>
      </c>
      <c r="G448" s="2">
        <f>'Moving Avg'!F448</f>
        <v>0.41900000000000015</v>
      </c>
      <c r="H448" s="2">
        <f>'Moving Avg'!G448</f>
        <v>0.45399999999999996</v>
      </c>
      <c r="I448" s="2">
        <f>'Moving Avg'!H448</f>
        <v>0.51455000000000017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0.4</v>
      </c>
      <c r="C449" s="2">
        <f>RSI!I449</f>
        <v>25.890036461552995</v>
      </c>
      <c r="D449" s="2">
        <f>MACD!E449</f>
        <v>9.3016129024946492E-3</v>
      </c>
      <c r="E449" s="2">
        <f>MACD!F449</f>
        <v>1.3182618649168485E-2</v>
      </c>
      <c r="F449" s="2">
        <f>'Moving Avg'!D449</f>
        <v>0.4</v>
      </c>
      <c r="G449" s="2">
        <f>'Moving Avg'!F449</f>
        <v>0.41750000000000015</v>
      </c>
      <c r="H449" s="2">
        <f>'Moving Avg'!G449</f>
        <v>0.4519999999999999</v>
      </c>
      <c r="I449" s="2">
        <f>'Moving Avg'!H449</f>
        <v>0.51375000000000015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0.39</v>
      </c>
      <c r="C450" s="2">
        <f>RSI!I450</f>
        <v>21.507388689785003</v>
      </c>
      <c r="D450" s="2">
        <f>MACD!E450</f>
        <v>8.3477050737282288E-3</v>
      </c>
      <c r="E450" s="2">
        <f>MACD!F450</f>
        <v>1.2215635934080434E-2</v>
      </c>
      <c r="F450" s="2">
        <f>'Moving Avg'!D450</f>
        <v>0.39800000000000002</v>
      </c>
      <c r="G450" s="2">
        <f>'Moving Avg'!F450</f>
        <v>0.4150000000000002</v>
      </c>
      <c r="H450" s="2">
        <f>'Moving Avg'!G450</f>
        <v>0.44999999999999996</v>
      </c>
      <c r="I450" s="2">
        <f>'Moving Avg'!H450</f>
        <v>0.51300000000000012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0.39</v>
      </c>
      <c r="C451" s="2">
        <f>RSI!I451</f>
        <v>21.507388689785017</v>
      </c>
      <c r="D451" s="2">
        <f>MACD!E451</f>
        <v>6.1946695375297289E-3</v>
      </c>
      <c r="E451" s="2">
        <f>MACD!F451</f>
        <v>1.1011442654770293E-2</v>
      </c>
      <c r="F451" s="2">
        <f>'Moving Avg'!D451</f>
        <v>0.39600000000000007</v>
      </c>
      <c r="G451" s="2">
        <f>'Moving Avg'!F451</f>
        <v>0.4120000000000002</v>
      </c>
      <c r="H451" s="2">
        <f>'Moving Avg'!G451</f>
        <v>0.44799999999999984</v>
      </c>
      <c r="I451" s="2">
        <f>'Moving Avg'!H451</f>
        <v>0.5122000000000001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</row>
    <row r="452" spans="1:12" ht="13.5" x14ac:dyDescent="0.25">
      <c r="A452" s="3">
        <f>RSI!A452</f>
        <v>42962</v>
      </c>
      <c r="B452" s="2">
        <f>RSI!B452</f>
        <v>0.39</v>
      </c>
      <c r="C452" s="2">
        <f>RSI!I452</f>
        <v>21.507388689785017</v>
      </c>
      <c r="D452" s="2">
        <f>MACD!E452</f>
        <v>4.5511839232712514E-3</v>
      </c>
      <c r="E452" s="2">
        <f>MACD!F452</f>
        <v>9.7193909084704842E-3</v>
      </c>
      <c r="F452" s="2">
        <f>'Moving Avg'!D452</f>
        <v>0.39400000000000002</v>
      </c>
      <c r="G452" s="2">
        <f>'Moving Avg'!F452</f>
        <v>0.40900000000000014</v>
      </c>
      <c r="H452" s="2">
        <f>'Moving Avg'!G452</f>
        <v>0.44599999999999979</v>
      </c>
      <c r="I452" s="2">
        <f>'Moving Avg'!H452</f>
        <v>0.51139999999999997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0.39</v>
      </c>
      <c r="C453" s="2">
        <f>RSI!I453</f>
        <v>21.507388689785017</v>
      </c>
      <c r="D453" s="2">
        <f>MACD!E453</f>
        <v>3.3256475141141273E-3</v>
      </c>
      <c r="E453" s="2">
        <f>MACD!F453</f>
        <v>8.4406422295992128E-3</v>
      </c>
      <c r="F453" s="2">
        <f>'Moving Avg'!D453</f>
        <v>0.39200000000000007</v>
      </c>
      <c r="G453" s="2">
        <f>'Moving Avg'!F453</f>
        <v>0.40550000000000008</v>
      </c>
      <c r="H453" s="2">
        <f>'Moving Avg'!G453</f>
        <v>0.44419999999999982</v>
      </c>
      <c r="I453" s="2">
        <f>'Moving Avg'!H453</f>
        <v>0.51054999999999995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0.39</v>
      </c>
      <c r="C454" s="2">
        <f>RSI!I454</f>
        <v>21.507388689785017</v>
      </c>
      <c r="D454" s="2">
        <f>MACD!E454</f>
        <v>2.4415304127617943E-3</v>
      </c>
      <c r="E454" s="2">
        <f>MACD!F454</f>
        <v>7.2408198662317295E-3</v>
      </c>
      <c r="F454" s="2">
        <f>'Moving Avg'!D454</f>
        <v>0.39</v>
      </c>
      <c r="G454" s="2">
        <f>'Moving Avg'!F454</f>
        <v>0.40250000000000002</v>
      </c>
      <c r="H454" s="2">
        <f>'Moving Avg'!G454</f>
        <v>0.44219999999999976</v>
      </c>
      <c r="I454" s="2">
        <f>'Moving Avg'!H454</f>
        <v>0.50974999999999993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0.38</v>
      </c>
      <c r="C455" s="2">
        <f>RSI!I455</f>
        <v>17.272182636327699</v>
      </c>
      <c r="D455" s="2">
        <f>MACD!E455</f>
        <v>2.575723220388737E-3</v>
      </c>
      <c r="E455" s="2">
        <f>MACD!F455</f>
        <v>6.3078005370631315E-3</v>
      </c>
      <c r="F455" s="2">
        <f>'Moving Avg'!D455</f>
        <v>0.38800000000000001</v>
      </c>
      <c r="G455" s="2">
        <f>'Moving Avg'!F455</f>
        <v>0.39949999999999997</v>
      </c>
      <c r="H455" s="2">
        <f>'Moving Avg'!G455</f>
        <v>0.43999999999999972</v>
      </c>
      <c r="I455" s="2">
        <f>'Moving Avg'!H455</f>
        <v>0.50889999999999991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0.38</v>
      </c>
      <c r="C456" s="2">
        <f>RSI!I456</f>
        <v>17.272182636327699</v>
      </c>
      <c r="D456" s="2">
        <f>MACD!E456</f>
        <v>2.8794272922288422E-3</v>
      </c>
      <c r="E456" s="2">
        <f>MACD!F456</f>
        <v>5.622125888096274E-3</v>
      </c>
      <c r="F456" s="2">
        <f>'Moving Avg'!D456</f>
        <v>0.38599999999999995</v>
      </c>
      <c r="G456" s="2">
        <f>'Moving Avg'!F456</f>
        <v>0.39749999999999996</v>
      </c>
      <c r="H456" s="2">
        <f>'Moving Avg'!G456</f>
        <v>0.43759999999999977</v>
      </c>
      <c r="I456" s="2">
        <f>'Moving Avg'!H456</f>
        <v>0.5079999999999999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0.37</v>
      </c>
      <c r="C457" s="2">
        <f>RSI!I457</f>
        <v>14.060955282228804</v>
      </c>
      <c r="D457" s="2">
        <f>MACD!E457</f>
        <v>4.0532190602832752E-3</v>
      </c>
      <c r="E457" s="2">
        <f>MACD!F457</f>
        <v>5.3083445225336747E-3</v>
      </c>
      <c r="F457" s="2">
        <f>'Moving Avg'!D457</f>
        <v>0.38200000000000001</v>
      </c>
      <c r="G457" s="2">
        <f>'Moving Avg'!F457</f>
        <v>0.39549999999999991</v>
      </c>
      <c r="H457" s="2">
        <f>'Moving Avg'!G457</f>
        <v>0.43499999999999978</v>
      </c>
      <c r="I457" s="2">
        <f>'Moving Avg'!H457</f>
        <v>0.50709999999999988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0.38</v>
      </c>
      <c r="C458" s="2">
        <f>RSI!I458</f>
        <v>28.397285707399533</v>
      </c>
      <c r="D458" s="2">
        <f>MACD!E458</f>
        <v>4.5278055559351826E-3</v>
      </c>
      <c r="E458" s="2">
        <f>MACD!F458</f>
        <v>5.1522367292139767E-3</v>
      </c>
      <c r="F458" s="2">
        <f>'Moving Avg'!D458</f>
        <v>0.38</v>
      </c>
      <c r="G458" s="2">
        <f>'Moving Avg'!F458</f>
        <v>0.39399999999999991</v>
      </c>
      <c r="H458" s="2">
        <f>'Moving Avg'!G458</f>
        <v>0.43279999999999985</v>
      </c>
      <c r="I458" s="2">
        <f>'Moving Avg'!H458</f>
        <v>0.50629999999999986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0.38</v>
      </c>
      <c r="C459" s="2">
        <f>RSI!I459</f>
        <v>28.397285707399533</v>
      </c>
      <c r="D459" s="2">
        <f>MACD!E459</f>
        <v>5.0759538866489984E-3</v>
      </c>
      <c r="E459" s="2">
        <f>MACD!F459</f>
        <v>5.1369801607009814E-3</v>
      </c>
      <c r="F459" s="2">
        <f>'Moving Avg'!D459</f>
        <v>0.37799999999999995</v>
      </c>
      <c r="G459" s="2">
        <f>'Moving Avg'!F459</f>
        <v>0.3924999999999999</v>
      </c>
      <c r="H459" s="2">
        <f>'Moving Avg'!G459</f>
        <v>0.43059999999999987</v>
      </c>
      <c r="I459" s="2">
        <f>'Moving Avg'!H459</f>
        <v>0.50544999999999984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0.4</v>
      </c>
      <c r="C460" s="2">
        <f>RSI!I460</f>
        <v>48.373710185232028</v>
      </c>
      <c r="D460" s="2">
        <f>MACD!E460</f>
        <v>2.6555464091552738E-3</v>
      </c>
      <c r="E460" s="2">
        <f>MACD!F460</f>
        <v>4.6406934103918407E-3</v>
      </c>
      <c r="F460" s="2">
        <f>'Moving Avg'!D460</f>
        <v>0.38199999999999995</v>
      </c>
      <c r="G460" s="2">
        <f>'Moving Avg'!F460</f>
        <v>0.39199999999999996</v>
      </c>
      <c r="H460" s="2">
        <f>'Moving Avg'!G460</f>
        <v>0.4287999999999999</v>
      </c>
      <c r="I460" s="2">
        <f>'Moving Avg'!H460</f>
        <v>0.50469999999999982</v>
      </c>
      <c r="J460" s="5" t="str">
        <f>OBV!F460</f>
        <v>BULLISH</v>
      </c>
      <c r="K460" s="5" t="str">
        <f>OBV!G460</f>
        <v>NEUTRAL</v>
      </c>
      <c r="L460" s="5" t="str">
        <f>OBV!H460</f>
        <v>CONFIRMED BULLISH</v>
      </c>
    </row>
    <row r="461" spans="1:12" ht="13.5" x14ac:dyDescent="0.25">
      <c r="A461" s="3">
        <f>RSI!A461</f>
        <v>42975</v>
      </c>
      <c r="B461" s="2">
        <f>RSI!B461</f>
        <v>0.4</v>
      </c>
      <c r="C461" s="2">
        <f>RSI!I461</f>
        <v>48.373710185232028</v>
      </c>
      <c r="D461" s="2">
        <f>MACD!E461</f>
        <v>6.149930132937631E-4</v>
      </c>
      <c r="E461" s="2">
        <f>MACD!F461</f>
        <v>3.8355533309722255E-3</v>
      </c>
      <c r="F461" s="2">
        <f>'Moving Avg'!D461</f>
        <v>0.38599999999999995</v>
      </c>
      <c r="G461" s="2">
        <f>'Moving Avg'!F461</f>
        <v>0.39200000000000002</v>
      </c>
      <c r="H461" s="2">
        <f>'Moving Avg'!G461</f>
        <v>0.42699999999999988</v>
      </c>
      <c r="I461" s="2">
        <f>'Moving Avg'!H461</f>
        <v>0.5038999999999999</v>
      </c>
      <c r="J461" s="5" t="str">
        <f>OBV!F461</f>
        <v>BULLISH</v>
      </c>
      <c r="K461" s="5" t="str">
        <f>OBV!G461</f>
        <v>NEUTRAL</v>
      </c>
      <c r="L461" s="5" t="str">
        <f>OBV!H461</f>
        <v>CONFIRMED BULLISH</v>
      </c>
    </row>
    <row r="462" spans="1:12" ht="13.5" x14ac:dyDescent="0.25">
      <c r="A462" s="3">
        <f>RSI!A462</f>
        <v>42976</v>
      </c>
      <c r="B462" s="2">
        <f>RSI!B462</f>
        <v>0.4</v>
      </c>
      <c r="C462" s="2">
        <f>RSI!I462</f>
        <v>48.373710185232028</v>
      </c>
      <c r="D462" s="2">
        <f>MACD!E462</f>
        <v>-1.1046997386011115E-3</v>
      </c>
      <c r="E462" s="2">
        <f>MACD!F462</f>
        <v>2.8475027170575583E-3</v>
      </c>
      <c r="F462" s="2">
        <f>'Moving Avg'!D462</f>
        <v>0.39200000000000002</v>
      </c>
      <c r="G462" s="2">
        <f>'Moving Avg'!F462</f>
        <v>0.39200000000000002</v>
      </c>
      <c r="H462" s="2">
        <f>'Moving Avg'!G462</f>
        <v>0.42519999999999991</v>
      </c>
      <c r="I462" s="2">
        <f>'Moving Avg'!H462</f>
        <v>0.50314999999999988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0.39</v>
      </c>
      <c r="C463" s="2">
        <f>RSI!I463</f>
        <v>41.196260986344264</v>
      </c>
      <c r="D463" s="2">
        <f>MACD!E463</f>
        <v>-1.8126675671387149E-3</v>
      </c>
      <c r="E463" s="2">
        <f>MACD!F463</f>
        <v>1.9154686602183037E-3</v>
      </c>
      <c r="F463" s="2">
        <f>'Moving Avg'!D463</f>
        <v>0.39400000000000002</v>
      </c>
      <c r="G463" s="2">
        <f>'Moving Avg'!F463</f>
        <v>0.39150000000000007</v>
      </c>
      <c r="H463" s="2">
        <f>'Moving Avg'!G463</f>
        <v>0.42319999999999991</v>
      </c>
      <c r="I463" s="2">
        <f>'Moving Avg'!H463</f>
        <v>0.50234999999999985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0.39</v>
      </c>
      <c r="C464" s="2">
        <f>RSI!I464</f>
        <v>41.196260986344264</v>
      </c>
      <c r="D464" s="2">
        <f>MACD!E464</f>
        <v>-2.3466860360255581E-3</v>
      </c>
      <c r="E464" s="2">
        <f>MACD!F464</f>
        <v>1.0630377209695314E-3</v>
      </c>
      <c r="F464" s="2">
        <f>'Moving Avg'!D464</f>
        <v>0.39600000000000007</v>
      </c>
      <c r="G464" s="2">
        <f>'Moving Avg'!F464</f>
        <v>0.39100000000000007</v>
      </c>
      <c r="H464" s="2">
        <f>'Moving Avg'!G464</f>
        <v>0.4214</v>
      </c>
      <c r="I464" s="2">
        <f>'Moving Avg'!H464</f>
        <v>0.50154999999999983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0.39</v>
      </c>
      <c r="C465" s="2">
        <f>RSI!I465</f>
        <v>41.196260986344264</v>
      </c>
      <c r="D465" s="2">
        <f>MACD!E465</f>
        <v>-4.2767952519793262E-3</v>
      </c>
      <c r="E465" s="2">
        <f>MACD!F465</f>
        <v>-4.9288736202401321E-6</v>
      </c>
      <c r="F465" s="2">
        <f>'Moving Avg'!D465</f>
        <v>0.39400000000000002</v>
      </c>
      <c r="G465" s="2">
        <f>'Moving Avg'!F465</f>
        <v>0.39050000000000001</v>
      </c>
      <c r="H465" s="2">
        <f>'Moving Avg'!G465</f>
        <v>0.41980000000000006</v>
      </c>
      <c r="I465" s="2">
        <f>'Moving Avg'!H465</f>
        <v>0.50074999999999992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</row>
    <row r="466" spans="1:12" ht="13.5" x14ac:dyDescent="0.25">
      <c r="A466" s="3">
        <f>RSI!A466</f>
        <v>42983</v>
      </c>
      <c r="B466" s="2">
        <f>RSI!B466</f>
        <v>0.39</v>
      </c>
      <c r="C466" s="2">
        <f>RSI!I466</f>
        <v>41.196260986344264</v>
      </c>
      <c r="D466" s="2">
        <f>MACD!E466</f>
        <v>-5.8542107886727646E-3</v>
      </c>
      <c r="E466" s="2">
        <f>MACD!F466</f>
        <v>-1.1747852566307451E-3</v>
      </c>
      <c r="F466" s="2">
        <f>'Moving Avg'!D466</f>
        <v>0.39200000000000007</v>
      </c>
      <c r="G466" s="2">
        <f>'Moving Avg'!F466</f>
        <v>0.39</v>
      </c>
      <c r="H466" s="2">
        <f>'Moving Avg'!G466</f>
        <v>0.41820000000000002</v>
      </c>
      <c r="I466" s="2">
        <f>'Moving Avg'!H466</f>
        <v>0.49994999999999989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0.39</v>
      </c>
      <c r="C467" s="2">
        <f>RSI!I467</f>
        <v>41.196260986344264</v>
      </c>
      <c r="D467" s="2">
        <f>MACD!E467</f>
        <v>-8.6757846617097623E-3</v>
      </c>
      <c r="E467" s="2">
        <f>MACD!F467</f>
        <v>-2.6749851376465486E-3</v>
      </c>
      <c r="F467" s="2">
        <f>'Moving Avg'!D467</f>
        <v>0.39</v>
      </c>
      <c r="G467" s="2">
        <f>'Moving Avg'!F467</f>
        <v>0.38950000000000001</v>
      </c>
      <c r="H467" s="2">
        <f>'Moving Avg'!G467</f>
        <v>0.4164000000000001</v>
      </c>
      <c r="I467" s="2">
        <f>'Moving Avg'!H467</f>
        <v>0.49914999999999987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0.39</v>
      </c>
      <c r="C468" s="2">
        <f>RSI!I468</f>
        <v>41.196260986344264</v>
      </c>
      <c r="D468" s="2">
        <f>MACD!E468</f>
        <v>-9.4770088111067463E-3</v>
      </c>
      <c r="E468" s="2">
        <f>MACD!F468</f>
        <v>-4.035389872338588E-3</v>
      </c>
      <c r="F468" s="2">
        <f>'Moving Avg'!D468</f>
        <v>0.39</v>
      </c>
      <c r="G468" s="2">
        <f>'Moving Avg'!F468</f>
        <v>0.38899999999999996</v>
      </c>
      <c r="H468" s="2">
        <f>'Moving Avg'!G468</f>
        <v>0.41480000000000017</v>
      </c>
      <c r="I468" s="2">
        <f>'Moving Avg'!H468</f>
        <v>0.49834999999999979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</row>
    <row r="469" spans="1:12" ht="13.5" x14ac:dyDescent="0.25">
      <c r="A469" s="3">
        <f>RSI!A469</f>
        <v>42986</v>
      </c>
      <c r="B469" s="2">
        <f>RSI!B469</f>
        <v>0.38</v>
      </c>
      <c r="C469" s="2">
        <f>RSI!I469</f>
        <v>33.45328952778388</v>
      </c>
      <c r="D469" s="2">
        <f>MACD!E469</f>
        <v>-9.3699678021031407E-3</v>
      </c>
      <c r="E469" s="2">
        <f>MACD!F469</f>
        <v>-5.1023054582914991E-3</v>
      </c>
      <c r="F469" s="2">
        <f>'Moving Avg'!D469</f>
        <v>0.38800000000000001</v>
      </c>
      <c r="G469" s="2">
        <f>'Moving Avg'!F469</f>
        <v>0.38799999999999996</v>
      </c>
      <c r="H469" s="2">
        <f>'Moving Avg'!G469</f>
        <v>0.41300000000000009</v>
      </c>
      <c r="I469" s="2">
        <f>'Moving Avg'!H469</f>
        <v>0.49749999999999978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0.38</v>
      </c>
      <c r="C470" s="2">
        <f>RSI!I470</f>
        <v>33.45328952778388</v>
      </c>
      <c r="D470" s="2">
        <f>MACD!E470</f>
        <v>-6.102400426933885E-3</v>
      </c>
      <c r="E470" s="2">
        <f>MACD!F470</f>
        <v>-5.3023244520199768E-3</v>
      </c>
      <c r="F470" s="2">
        <f>'Moving Avg'!D470</f>
        <v>0.38599999999999995</v>
      </c>
      <c r="G470" s="2">
        <f>'Moving Avg'!F470</f>
        <v>0.3874999999999999</v>
      </c>
      <c r="H470" s="2">
        <f>'Moving Avg'!G470</f>
        <v>0.41140000000000015</v>
      </c>
      <c r="I470" s="2">
        <f>'Moving Avg'!H470</f>
        <v>0.49664999999999976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0.38</v>
      </c>
      <c r="C471" s="2">
        <f>RSI!I471</f>
        <v>33.45328952778388</v>
      </c>
      <c r="D471" s="2">
        <f>MACD!E471</f>
        <v>-3.2448772648846491E-3</v>
      </c>
      <c r="E471" s="2">
        <f>MACD!F471</f>
        <v>-4.8908350145929116E-3</v>
      </c>
      <c r="F471" s="2">
        <f>'Moving Avg'!D471</f>
        <v>0.38400000000000001</v>
      </c>
      <c r="G471" s="2">
        <f>'Moving Avg'!F471</f>
        <v>0.3869999999999999</v>
      </c>
      <c r="H471" s="2">
        <f>'Moving Avg'!G471</f>
        <v>0.40960000000000013</v>
      </c>
      <c r="I471" s="2">
        <f>'Moving Avg'!H471</f>
        <v>0.49579999999999969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0.38</v>
      </c>
      <c r="C472" s="2">
        <f>RSI!I472</f>
        <v>33.45328952778388</v>
      </c>
      <c r="D472" s="2">
        <f>MACD!E472</f>
        <v>-7.41178180488411E-4</v>
      </c>
      <c r="E472" s="2">
        <f>MACD!F472</f>
        <v>-4.0609036477720116E-3</v>
      </c>
      <c r="F472" s="2">
        <f>'Moving Avg'!D472</f>
        <v>0.38199999999999995</v>
      </c>
      <c r="G472" s="2">
        <f>'Moving Avg'!F472</f>
        <v>0.3864999999999999</v>
      </c>
      <c r="H472" s="2">
        <f>'Moving Avg'!G472</f>
        <v>0.40800000000000014</v>
      </c>
      <c r="I472" s="2">
        <f>'Moving Avg'!H472</f>
        <v>0.49494999999999961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0.37</v>
      </c>
      <c r="C473" s="2">
        <f>RSI!I473</f>
        <v>26.702674363100371</v>
      </c>
      <c r="D473" s="2">
        <f>MACD!E473</f>
        <v>6.5905532643728559E-4</v>
      </c>
      <c r="E473" s="2">
        <f>MACD!F473</f>
        <v>-3.1169118529301523E-3</v>
      </c>
      <c r="F473" s="2">
        <f>'Moving Avg'!D473</f>
        <v>0.378</v>
      </c>
      <c r="G473" s="2">
        <f>'Moving Avg'!F473</f>
        <v>0.3854999999999999</v>
      </c>
      <c r="H473" s="2">
        <f>'Moving Avg'!G473</f>
        <v>0.40620000000000017</v>
      </c>
      <c r="I473" s="2">
        <f>'Moving Avg'!H473</f>
        <v>0.49404999999999966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0.37</v>
      </c>
      <c r="C474" s="2">
        <f>RSI!I474</f>
        <v>26.702674363100371</v>
      </c>
      <c r="D474" s="2">
        <f>MACD!E474</f>
        <v>1.9765139962344969E-3</v>
      </c>
      <c r="E474" s="2">
        <f>MACD!F474</f>
        <v>-2.0982266830972228E-3</v>
      </c>
      <c r="F474" s="2">
        <f>'Moving Avg'!D474</f>
        <v>0.37600000000000006</v>
      </c>
      <c r="G474" s="2">
        <f>'Moving Avg'!F474</f>
        <v>0.38449999999999995</v>
      </c>
      <c r="H474" s="2">
        <f>'Moving Avg'!G474</f>
        <v>0.40460000000000024</v>
      </c>
      <c r="I474" s="2">
        <f>'Moving Avg'!H474</f>
        <v>0.49309999999999976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0.37</v>
      </c>
      <c r="C475" s="2">
        <f>RSI!I475</f>
        <v>26.702674363100371</v>
      </c>
      <c r="D475" s="2">
        <f>MACD!E475</f>
        <v>3.2141068116455784E-3</v>
      </c>
      <c r="E475" s="2">
        <f>MACD!F475</f>
        <v>-1.0357599841486625E-3</v>
      </c>
      <c r="F475" s="2">
        <f>'Moving Avg'!D475</f>
        <v>0.374</v>
      </c>
      <c r="G475" s="2">
        <f>'Moving Avg'!F475</f>
        <v>0.38399999999999995</v>
      </c>
      <c r="H475" s="2">
        <f>'Moving Avg'!G475</f>
        <v>0.40300000000000025</v>
      </c>
      <c r="I475" s="2">
        <f>'Moving Avg'!H475</f>
        <v>0.49219999999999975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0.38</v>
      </c>
      <c r="C476" s="2">
        <f>RSI!I476</f>
        <v>41.457384798350077</v>
      </c>
      <c r="D476" s="2">
        <f>MACD!E476</f>
        <v>3.6342823016497494E-3</v>
      </c>
      <c r="E476" s="2">
        <f>MACD!F476</f>
        <v>-1.0175152698898009E-4</v>
      </c>
      <c r="F476" s="2">
        <f>'Moving Avg'!D476</f>
        <v>0.374</v>
      </c>
      <c r="G476" s="2">
        <f>'Moving Avg'!F476</f>
        <v>0.38400000000000001</v>
      </c>
      <c r="H476" s="2">
        <f>'Moving Avg'!G476</f>
        <v>0.4014000000000002</v>
      </c>
      <c r="I476" s="2">
        <f>'Moving Avg'!H476</f>
        <v>0.49139999999999984</v>
      </c>
      <c r="J476" s="5" t="str">
        <f>OBV!F476</f>
        <v>BEARISH</v>
      </c>
      <c r="K476" s="5" t="str">
        <f>OBV!G476</f>
        <v>NEUTRAL</v>
      </c>
      <c r="L476" s="5" t="str">
        <f>OBV!H476</f>
        <v>NEUTRAL</v>
      </c>
    </row>
    <row r="477" spans="1:12" ht="13.5" x14ac:dyDescent="0.25">
      <c r="A477" s="3">
        <f>RSI!A477</f>
        <v>42998</v>
      </c>
      <c r="B477" s="2">
        <f>RSI!B477</f>
        <v>0.37</v>
      </c>
      <c r="C477" s="2">
        <f>RSI!I477</f>
        <v>34.0712767948867</v>
      </c>
      <c r="D477" s="2">
        <f>MACD!E477</f>
        <v>4.7767641550530704E-3</v>
      </c>
      <c r="E477" s="2">
        <f>MACD!F477</f>
        <v>8.7395160941943005E-4</v>
      </c>
      <c r="F477" s="2">
        <f>'Moving Avg'!D477</f>
        <v>0.372</v>
      </c>
      <c r="G477" s="2">
        <f>'Moving Avg'!F477</f>
        <v>0.38400000000000001</v>
      </c>
      <c r="H477" s="2">
        <f>'Moving Avg'!G477</f>
        <v>0.39960000000000023</v>
      </c>
      <c r="I477" s="2">
        <f>'Moving Avg'!H477</f>
        <v>0.49049999999999988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0.38</v>
      </c>
      <c r="C478" s="2">
        <f>RSI!I478</f>
        <v>44.68445856314122</v>
      </c>
      <c r="D478" s="2">
        <f>MACD!E478</f>
        <v>5.1046144486875389E-3</v>
      </c>
      <c r="E478" s="2">
        <f>MACD!F478</f>
        <v>1.7200841772730519E-3</v>
      </c>
      <c r="F478" s="2">
        <f>'Moving Avg'!D478</f>
        <v>0.374</v>
      </c>
      <c r="G478" s="2">
        <f>'Moving Avg'!F478</f>
        <v>0.38400000000000001</v>
      </c>
      <c r="H478" s="2">
        <f>'Moving Avg'!G478</f>
        <v>0.3984000000000002</v>
      </c>
      <c r="I478" s="2">
        <f>'Moving Avg'!H478</f>
        <v>0.48959999999999992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0.38</v>
      </c>
      <c r="C479" s="2">
        <f>RSI!I479</f>
        <v>44.68445856314122</v>
      </c>
      <c r="D479" s="2">
        <f>MACD!E479</f>
        <v>3.8788035454246361E-3</v>
      </c>
      <c r="E479" s="2">
        <f>MACD!F479</f>
        <v>2.1518280509033689E-3</v>
      </c>
      <c r="F479" s="2">
        <f>'Moving Avg'!D479</f>
        <v>0.376</v>
      </c>
      <c r="G479" s="2">
        <f>'Moving Avg'!F479</f>
        <v>0.38400000000000001</v>
      </c>
      <c r="H479" s="2">
        <f>'Moving Avg'!G479</f>
        <v>0.39740000000000025</v>
      </c>
      <c r="I479" s="2">
        <f>'Moving Avg'!H479</f>
        <v>0.48874999999999991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0.37</v>
      </c>
      <c r="C480" s="2">
        <f>RSI!I480</f>
        <v>37.654439656032125</v>
      </c>
      <c r="D480" s="2">
        <f>MACD!E480</f>
        <v>3.61494823893177E-3</v>
      </c>
      <c r="E480" s="2">
        <f>MACD!F480</f>
        <v>2.4444520885090492E-3</v>
      </c>
      <c r="F480" s="2">
        <f>'Moving Avg'!D480</f>
        <v>0.376</v>
      </c>
      <c r="G480" s="2">
        <f>'Moving Avg'!F480</f>
        <v>0.38250000000000001</v>
      </c>
      <c r="H480" s="2">
        <f>'Moving Avg'!G480</f>
        <v>0.3960000000000003</v>
      </c>
      <c r="I480" s="2">
        <f>'Moving Avg'!H480</f>
        <v>0.48785000000000006</v>
      </c>
      <c r="J480" s="5" t="str">
        <f>OBV!F480</f>
        <v>BULLISH</v>
      </c>
      <c r="K480" s="5" t="str">
        <f>OBV!G480</f>
        <v>NEUTRAL</v>
      </c>
      <c r="L480" s="5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0.35</v>
      </c>
      <c r="C481" s="2">
        <f>RSI!I481</f>
        <v>28.124347054780628</v>
      </c>
      <c r="D481" s="2">
        <f>MACD!E481</f>
        <v>4.9624696000677426E-3</v>
      </c>
      <c r="E481" s="2">
        <f>MACD!F481</f>
        <v>2.9480555908207879E-3</v>
      </c>
      <c r="F481" s="2">
        <f>'Moving Avg'!D481</f>
        <v>0.37</v>
      </c>
      <c r="G481" s="2">
        <f>'Moving Avg'!F481</f>
        <v>0.38</v>
      </c>
      <c r="H481" s="2">
        <f>'Moving Avg'!G481</f>
        <v>0.39400000000000035</v>
      </c>
      <c r="I481" s="2">
        <f>'Moving Avg'!H481</f>
        <v>0.48685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0.35</v>
      </c>
      <c r="C482" s="2">
        <f>RSI!I482</f>
        <v>28.124347054780628</v>
      </c>
      <c r="D482" s="2">
        <f>MACD!E482</f>
        <v>6.3035479359997426E-3</v>
      </c>
      <c r="E482" s="2">
        <f>MACD!F482</f>
        <v>3.6191540598565792E-3</v>
      </c>
      <c r="F482" s="2">
        <f>'Moving Avg'!D482</f>
        <v>0.36599999999999999</v>
      </c>
      <c r="G482" s="2">
        <f>'Moving Avg'!F482</f>
        <v>0.37749999999999995</v>
      </c>
      <c r="H482" s="2">
        <f>'Moving Avg'!G482</f>
        <v>0.3920000000000004</v>
      </c>
      <c r="I482" s="2">
        <f>'Moving Avg'!H482</f>
        <v>0.48585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0.35</v>
      </c>
      <c r="C483" s="2">
        <f>RSI!I483</f>
        <v>28.124347054780628</v>
      </c>
      <c r="D483" s="2">
        <f>MACD!E483</f>
        <v>6.0858338352512975E-3</v>
      </c>
      <c r="E483" s="2">
        <f>MACD!F483</f>
        <v>4.1124900149355232E-3</v>
      </c>
      <c r="F483" s="2">
        <f>'Moving Avg'!D483</f>
        <v>0.36000000000000004</v>
      </c>
      <c r="G483" s="2">
        <f>'Moving Avg'!F483</f>
        <v>0.37549999999999994</v>
      </c>
      <c r="H483" s="2">
        <f>'Moving Avg'!G483</f>
        <v>0.38980000000000031</v>
      </c>
      <c r="I483" s="2">
        <f>'Moving Avg'!H483</f>
        <v>0.48485</v>
      </c>
      <c r="J483" s="5" t="str">
        <f>OBV!F483</f>
        <v>BEARISH</v>
      </c>
      <c r="K483" s="5" t="str">
        <f>OBV!G483</f>
        <v>WEAK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0.36</v>
      </c>
      <c r="C484" s="2">
        <f>RSI!I484</f>
        <v>37.934099478136318</v>
      </c>
      <c r="D484" s="2">
        <f>MACD!E484</f>
        <v>5.3330853650324084E-3</v>
      </c>
      <c r="E484" s="2">
        <f>MACD!F484</f>
        <v>4.3566090849548999E-3</v>
      </c>
      <c r="F484" s="2">
        <f>'Moving Avg'!D484</f>
        <v>0.35599999999999998</v>
      </c>
      <c r="G484" s="2">
        <f>'Moving Avg'!F484</f>
        <v>0.37399999999999994</v>
      </c>
      <c r="H484" s="2">
        <f>'Moving Avg'!G484</f>
        <v>0.38800000000000023</v>
      </c>
      <c r="I484" s="2">
        <f>'Moving Avg'!H484</f>
        <v>0.4839</v>
      </c>
      <c r="J484" s="5" t="str">
        <f>OBV!F484</f>
        <v>BULLISH</v>
      </c>
      <c r="K484" s="5" t="str">
        <f>OBV!G484</f>
        <v>STRONG</v>
      </c>
      <c r="L484" s="5" t="str">
        <f>OBV!H484</f>
        <v>BULLISH DIVERGENCE</v>
      </c>
    </row>
    <row r="485" spans="1:12" ht="13.5" x14ac:dyDescent="0.25">
      <c r="A485" s="3">
        <f>RSI!A485</f>
        <v>43011</v>
      </c>
      <c r="B485" s="2">
        <f>RSI!B485</f>
        <v>0.35</v>
      </c>
      <c r="C485" s="2">
        <f>RSI!I485</f>
        <v>33.072999907371596</v>
      </c>
      <c r="D485" s="2">
        <f>MACD!E485</f>
        <v>5.5372501206725211E-3</v>
      </c>
      <c r="E485" s="2">
        <f>MACD!F485</f>
        <v>4.5927372920984248E-3</v>
      </c>
      <c r="F485" s="2">
        <f>'Moving Avg'!D485</f>
        <v>0.35199999999999998</v>
      </c>
      <c r="G485" s="2">
        <f>'Moving Avg'!F485</f>
        <v>0.37199999999999994</v>
      </c>
      <c r="H485" s="2">
        <f>'Moving Avg'!G485</f>
        <v>0.38620000000000021</v>
      </c>
      <c r="I485" s="2">
        <f>'Moving Avg'!H485</f>
        <v>0.4829</v>
      </c>
      <c r="J485" s="5" t="str">
        <f>OBV!F485</f>
        <v>BULLISH</v>
      </c>
      <c r="K485" s="5" t="str">
        <f>OBV!G485</f>
        <v>STRONG</v>
      </c>
      <c r="L485" s="5" t="str">
        <f>OBV!H485</f>
        <v>BULLISH DIVERGENCE</v>
      </c>
    </row>
    <row r="486" spans="1:12" ht="13.5" x14ac:dyDescent="0.25">
      <c r="A486" s="3">
        <f>RSI!A486</f>
        <v>43012</v>
      </c>
      <c r="B486" s="2">
        <f>RSI!B486</f>
        <v>0.35</v>
      </c>
      <c r="C486" s="2">
        <f>RSI!I486</f>
        <v>33.072999907371596</v>
      </c>
      <c r="D486" s="2">
        <f>MACD!E486</f>
        <v>7.4004874634598372E-3</v>
      </c>
      <c r="E486" s="2">
        <f>MACD!F486</f>
        <v>5.1542873263707078E-3</v>
      </c>
      <c r="F486" s="2">
        <f>'Moving Avg'!D486</f>
        <v>0.35200000000000004</v>
      </c>
      <c r="G486" s="2">
        <f>'Moving Avg'!F486</f>
        <v>0.36999999999999994</v>
      </c>
      <c r="H486" s="2">
        <f>'Moving Avg'!G486</f>
        <v>0.38480000000000025</v>
      </c>
      <c r="I486" s="2">
        <f>'Moving Avg'!H486</f>
        <v>0.48194999999999999</v>
      </c>
      <c r="J486" s="5" t="str">
        <f>OBV!F486</f>
        <v>BULLISH</v>
      </c>
      <c r="K486" s="5" t="str">
        <f>OBV!G486</f>
        <v>STRONG</v>
      </c>
      <c r="L486" s="5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0.35</v>
      </c>
      <c r="C487" s="2">
        <f>RSI!I487</f>
        <v>33.072999907371582</v>
      </c>
      <c r="D487" s="2">
        <f>MACD!E487</f>
        <v>7.5793715643506232E-3</v>
      </c>
      <c r="E487" s="2">
        <f>MACD!F487</f>
        <v>5.6393041739666912E-3</v>
      </c>
      <c r="F487" s="2">
        <f>'Moving Avg'!D487</f>
        <v>0.35200000000000004</v>
      </c>
      <c r="G487" s="2">
        <f>'Moving Avg'!F487</f>
        <v>0.36799999999999994</v>
      </c>
      <c r="H487" s="2">
        <f>'Moving Avg'!G487</f>
        <v>0.38360000000000027</v>
      </c>
      <c r="I487" s="2">
        <f>'Moving Avg'!H487</f>
        <v>0.48100000000000004</v>
      </c>
      <c r="J487" s="5" t="str">
        <f>OBV!F487</f>
        <v>BULLISH</v>
      </c>
      <c r="K487" s="5" t="str">
        <f>OBV!G487</f>
        <v>STRONG</v>
      </c>
      <c r="L487" s="5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0.34</v>
      </c>
      <c r="C488" s="2">
        <f>RSI!I488</f>
        <v>28.509949772580669</v>
      </c>
      <c r="D488" s="2">
        <f>MACD!E488</f>
        <v>1.0140270827847908E-2</v>
      </c>
      <c r="E488" s="2">
        <f>MACD!F488</f>
        <v>6.539497504742935E-3</v>
      </c>
      <c r="F488" s="2">
        <f>'Moving Avg'!D488</f>
        <v>0.35000000000000003</v>
      </c>
      <c r="G488" s="2">
        <f>'Moving Avg'!F488</f>
        <v>0.36549999999999994</v>
      </c>
      <c r="H488" s="2">
        <f>'Moving Avg'!G488</f>
        <v>0.38220000000000026</v>
      </c>
      <c r="I488" s="2">
        <f>'Moving Avg'!H488</f>
        <v>0.48000000000000009</v>
      </c>
      <c r="J488" s="5" t="str">
        <f>OBV!F488</f>
        <v>BULLISH</v>
      </c>
      <c r="K488" s="5" t="str">
        <f>OBV!G488</f>
        <v>STRONG</v>
      </c>
      <c r="L488" s="5" t="str">
        <f>OBV!H488</f>
        <v>BULLISH DIVERGENCE</v>
      </c>
    </row>
    <row r="489" spans="1:12" ht="13.5" x14ac:dyDescent="0.25">
      <c r="A489" s="3">
        <f>RSI!A489</f>
        <v>43017</v>
      </c>
      <c r="B489" s="2">
        <f>RSI!B489</f>
        <v>0.34</v>
      </c>
      <c r="C489" s="2">
        <f>RSI!I489</f>
        <v>28.509949772580669</v>
      </c>
      <c r="D489" s="2">
        <f>MACD!E489</f>
        <v>1.2486955198646676E-2</v>
      </c>
      <c r="E489" s="2">
        <f>MACD!F489</f>
        <v>7.7289890435236833E-3</v>
      </c>
      <c r="F489" s="2">
        <f>'Moving Avg'!D489</f>
        <v>0.34599999999999997</v>
      </c>
      <c r="G489" s="2">
        <f>'Moving Avg'!F489</f>
        <v>0.36349999999999988</v>
      </c>
      <c r="H489" s="2">
        <f>'Moving Avg'!G489</f>
        <v>0.38080000000000019</v>
      </c>
      <c r="I489" s="2">
        <f>'Moving Avg'!H489</f>
        <v>0.47900000000000015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0.33</v>
      </c>
      <c r="C490" s="2">
        <f>RSI!I490</f>
        <v>24.5773006498017</v>
      </c>
      <c r="D490" s="2">
        <f>MACD!E490</f>
        <v>1.3841343749003032E-2</v>
      </c>
      <c r="E490" s="2">
        <f>MACD!F490</f>
        <v>8.9514599846195527E-3</v>
      </c>
      <c r="F490" s="2">
        <f>'Moving Avg'!D490</f>
        <v>0.34200000000000003</v>
      </c>
      <c r="G490" s="2">
        <f>'Moving Avg'!F490</f>
        <v>0.36099999999999988</v>
      </c>
      <c r="H490" s="2">
        <f>'Moving Avg'!G490</f>
        <v>0.37920000000000015</v>
      </c>
      <c r="I490" s="2">
        <f>'Moving Avg'!H490</f>
        <v>0.4779500000000001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0.32</v>
      </c>
      <c r="C491" s="2">
        <f>RSI!I491</f>
        <v>21.398541621398223</v>
      </c>
      <c r="D491" s="2">
        <f>MACD!E491</f>
        <v>1.2864396388182431E-2</v>
      </c>
      <c r="E491" s="2">
        <f>MACD!F491</f>
        <v>9.7340472653321287E-3</v>
      </c>
      <c r="F491" s="2">
        <f>'Moving Avg'!D491</f>
        <v>0.33600000000000002</v>
      </c>
      <c r="G491" s="2">
        <f>'Moving Avg'!F491</f>
        <v>0.35799999999999998</v>
      </c>
      <c r="H491" s="2">
        <f>'Moving Avg'!G491</f>
        <v>0.3776000000000001</v>
      </c>
      <c r="I491" s="2">
        <f>'Moving Avg'!H491</f>
        <v>0.47685000000000011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0.31</v>
      </c>
      <c r="C492" s="2">
        <f>RSI!I492</f>
        <v>18.782410876640583</v>
      </c>
      <c r="D492" s="2">
        <f>MACD!E492</f>
        <v>1.3035000064027524E-2</v>
      </c>
      <c r="E492" s="2">
        <f>MACD!F492</f>
        <v>1.0394237825071208E-2</v>
      </c>
      <c r="F492" s="2">
        <f>'Moving Avg'!D492</f>
        <v>0.32800000000000001</v>
      </c>
      <c r="G492" s="2">
        <f>'Moving Avg'!F492</f>
        <v>0.35449999999999993</v>
      </c>
      <c r="H492" s="2">
        <f>'Moving Avg'!G492</f>
        <v>0.37580000000000013</v>
      </c>
      <c r="I492" s="2">
        <f>'Moving Avg'!H492</f>
        <v>0.47570000000000012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0.31</v>
      </c>
      <c r="C493" s="2">
        <f>RSI!I493</f>
        <v>18.782410876640583</v>
      </c>
      <c r="D493" s="2">
        <f>MACD!E493</f>
        <v>1.3475957359187885E-2</v>
      </c>
      <c r="E493" s="2">
        <f>MACD!F493</f>
        <v>1.1010581731894543E-2</v>
      </c>
      <c r="F493" s="2">
        <f>'Moving Avg'!D493</f>
        <v>0.32200000000000001</v>
      </c>
      <c r="G493" s="2">
        <f>'Moving Avg'!F493</f>
        <v>0.35149999999999992</v>
      </c>
      <c r="H493" s="2">
        <f>'Moving Avg'!G493</f>
        <v>0.37400000000000005</v>
      </c>
      <c r="I493" s="2">
        <f>'Moving Avg'!H493</f>
        <v>0.47455000000000014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0.31</v>
      </c>
      <c r="C494" s="2">
        <f>RSI!I494</f>
        <v>18.782410876640583</v>
      </c>
      <c r="D494" s="2">
        <f>MACD!E494</f>
        <v>1.5662166552157519E-2</v>
      </c>
      <c r="E494" s="2">
        <f>MACD!F494</f>
        <v>1.1940898695947139E-2</v>
      </c>
      <c r="F494" s="2">
        <f>'Moving Avg'!D494</f>
        <v>0.316</v>
      </c>
      <c r="G494" s="2">
        <f>'Moving Avg'!F494</f>
        <v>0.34849999999999992</v>
      </c>
      <c r="H494" s="2">
        <f>'Moving Avg'!G494</f>
        <v>0.37219999999999998</v>
      </c>
      <c r="I494" s="2">
        <f>'Moving Avg'!H494</f>
        <v>0.4734000000000001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0.31</v>
      </c>
      <c r="C495" s="2">
        <f>RSI!I495</f>
        <v>18.782410876640583</v>
      </c>
      <c r="D495" s="2">
        <f>MACD!E495</f>
        <v>1.6227861315285863E-2</v>
      </c>
      <c r="E495" s="2">
        <f>MACD!F495</f>
        <v>1.2798291219814885E-2</v>
      </c>
      <c r="F495" s="2">
        <f>'Moving Avg'!D495</f>
        <v>0.312</v>
      </c>
      <c r="G495" s="2">
        <f>'Moving Avg'!F495</f>
        <v>0.34549999999999992</v>
      </c>
      <c r="H495" s="2">
        <f>'Moving Avg'!G495</f>
        <v>0.3703999999999999</v>
      </c>
      <c r="I495" s="2">
        <f>'Moving Avg'!H495</f>
        <v>0.47225000000000006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0.3</v>
      </c>
      <c r="C496" s="2">
        <f>RSI!I496</f>
        <v>16.129960297798149</v>
      </c>
      <c r="D496" s="2">
        <f>MACD!E496</f>
        <v>1.7682717767135259E-2</v>
      </c>
      <c r="E496" s="2">
        <f>MACD!F496</f>
        <v>1.3775176529278961E-2</v>
      </c>
      <c r="F496" s="2">
        <f>'Moving Avg'!D496</f>
        <v>0.308</v>
      </c>
      <c r="G496" s="2">
        <f>'Moving Avg'!F496</f>
        <v>0.34149999999999997</v>
      </c>
      <c r="H496" s="2">
        <f>'Moving Avg'!G496</f>
        <v>0.36839999999999989</v>
      </c>
      <c r="I496" s="2">
        <f>'Moving Avg'!H496</f>
        <v>0.47100000000000009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0.3</v>
      </c>
      <c r="C497" s="2">
        <f>RSI!I497</f>
        <v>16.129960297798149</v>
      </c>
      <c r="D497" s="2">
        <f>MACD!E497</f>
        <v>1.9190850682206606E-2</v>
      </c>
      <c r="E497" s="2">
        <f>MACD!F497</f>
        <v>1.4858311359864491E-2</v>
      </c>
      <c r="F497" s="2">
        <f>'Moving Avg'!D497</f>
        <v>0.30599999999999999</v>
      </c>
      <c r="G497" s="2">
        <f>'Moving Avg'!F497</f>
        <v>0.33799999999999997</v>
      </c>
      <c r="H497" s="2">
        <f>'Moving Avg'!G497</f>
        <v>0.36639999999999984</v>
      </c>
      <c r="I497" s="2">
        <f>'Moving Avg'!H497</f>
        <v>0.46975000000000011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0.31</v>
      </c>
      <c r="C498" s="2">
        <f>RSI!I498</f>
        <v>27.933184638170331</v>
      </c>
      <c r="D498" s="2">
        <f>MACD!E498</f>
        <v>1.8444335436952453E-2</v>
      </c>
      <c r="E498" s="2">
        <f>MACD!F498</f>
        <v>1.5575516175282085E-2</v>
      </c>
      <c r="F498" s="2">
        <f>'Moving Avg'!D498</f>
        <v>0.30599999999999999</v>
      </c>
      <c r="G498" s="2">
        <f>'Moving Avg'!F498</f>
        <v>0.33449999999999991</v>
      </c>
      <c r="H498" s="2">
        <f>'Moving Avg'!G498</f>
        <v>0.36459999999999987</v>
      </c>
      <c r="I498" s="2">
        <f>'Moving Avg'!H498</f>
        <v>0.46855000000000013</v>
      </c>
      <c r="J498" s="5" t="str">
        <f>OBV!F498</f>
        <v>BULLISH</v>
      </c>
      <c r="K498" s="5" t="str">
        <f>OBV!G498</f>
        <v>STRONG</v>
      </c>
      <c r="L498" s="5" t="str">
        <f>OBV!H498</f>
        <v>NEUTRAL</v>
      </c>
    </row>
    <row r="499" spans="1:12" ht="13.5" x14ac:dyDescent="0.25">
      <c r="A499" s="3">
        <f>RSI!A499</f>
        <v>43031</v>
      </c>
      <c r="B499" s="2">
        <f>RSI!B499</f>
        <v>0.32</v>
      </c>
      <c r="C499" s="2">
        <f>RSI!I499</f>
        <v>37.417982053226659</v>
      </c>
      <c r="D499" s="2">
        <f>MACD!E499</f>
        <v>1.7250406564608578E-2</v>
      </c>
      <c r="E499" s="2">
        <f>MACD!F499</f>
        <v>1.5910494253147386E-2</v>
      </c>
      <c r="F499" s="2">
        <f>'Moving Avg'!D499</f>
        <v>0.308</v>
      </c>
      <c r="G499" s="2">
        <f>'Moving Avg'!F499</f>
        <v>0.33149999999999991</v>
      </c>
      <c r="H499" s="2">
        <f>'Moving Avg'!G499</f>
        <v>0.36299999999999988</v>
      </c>
      <c r="I499" s="2">
        <f>'Moving Avg'!H499</f>
        <v>0.46740000000000009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0.33</v>
      </c>
      <c r="C500" s="2">
        <f>RSI!I500</f>
        <v>45.186919455483427</v>
      </c>
      <c r="D500" s="2">
        <f>MACD!E500</f>
        <v>1.4067124324856461E-2</v>
      </c>
      <c r="E500" s="2">
        <f>MACD!F500</f>
        <v>1.5541820267489202E-2</v>
      </c>
      <c r="F500" s="2">
        <f>'Moving Avg'!D500</f>
        <v>0.312</v>
      </c>
      <c r="G500" s="2">
        <f>'Moving Avg'!F500</f>
        <v>0.3294999999999999</v>
      </c>
      <c r="H500" s="2">
        <f>'Moving Avg'!G500</f>
        <v>0.36179999999999984</v>
      </c>
      <c r="I500" s="2">
        <f>'Moving Avg'!H500</f>
        <v>0.4663000000000001</v>
      </c>
      <c r="J500" s="5" t="str">
        <f>OBV!F500</f>
        <v>BULLISH</v>
      </c>
      <c r="K500" s="5" t="str">
        <f>OBV!G500</f>
        <v>STRONG</v>
      </c>
      <c r="L500" s="5" t="str">
        <f>OBV!H500</f>
        <v>CONFIRMED BULLISH</v>
      </c>
    </row>
    <row r="501" spans="1:12" ht="13.5" x14ac:dyDescent="0.25">
      <c r="A501" s="3">
        <f>RSI!A501</f>
        <v>43033</v>
      </c>
      <c r="B501" s="2">
        <f>RSI!B501</f>
        <v>0.34</v>
      </c>
      <c r="C501" s="2">
        <f>RSI!I501</f>
        <v>51.650704338428717</v>
      </c>
      <c r="D501" s="2">
        <f>MACD!E501</f>
        <v>9.1335883897246672E-3</v>
      </c>
      <c r="E501" s="2">
        <f>MACD!F501</f>
        <v>1.4260173891936295E-2</v>
      </c>
      <c r="F501" s="2">
        <f>'Moving Avg'!D501</f>
        <v>0.32</v>
      </c>
      <c r="G501" s="2">
        <f>'Moving Avg'!F501</f>
        <v>0.3289999999999999</v>
      </c>
      <c r="H501" s="2">
        <f>'Moving Avg'!G501</f>
        <v>0.36079999999999984</v>
      </c>
      <c r="I501" s="2">
        <f>'Moving Avg'!H501</f>
        <v>0.4653000000000001</v>
      </c>
      <c r="J501" s="5" t="str">
        <f>OBV!F501</f>
        <v>BULLISH</v>
      </c>
      <c r="K501" s="5" t="str">
        <f>OBV!G501</f>
        <v>STRONG</v>
      </c>
      <c r="L501" s="5" t="str">
        <f>OBV!H501</f>
        <v>CONFIRMED BULLISH</v>
      </c>
    </row>
    <row r="502" spans="1:12" ht="13.5" x14ac:dyDescent="0.25">
      <c r="A502" s="3">
        <f>RSI!A502</f>
        <v>43034</v>
      </c>
      <c r="B502" s="2">
        <f>RSI!B502</f>
        <v>0.35</v>
      </c>
      <c r="C502" s="2">
        <f>RSI!I502</f>
        <v>57.098934497820203</v>
      </c>
      <c r="D502" s="2">
        <f>MACD!E502</f>
        <v>2.6570734731430901E-3</v>
      </c>
      <c r="E502" s="2">
        <f>MACD!F502</f>
        <v>1.1939553808177654E-2</v>
      </c>
      <c r="F502" s="2">
        <f>'Moving Avg'!D502</f>
        <v>0.32999999999999996</v>
      </c>
      <c r="G502" s="2">
        <f>'Moving Avg'!F502</f>
        <v>0.3289999999999999</v>
      </c>
      <c r="H502" s="2">
        <f>'Moving Avg'!G502</f>
        <v>0.35999999999999993</v>
      </c>
      <c r="I502" s="2">
        <f>'Moving Avg'!H502</f>
        <v>0.46430000000000005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0.36</v>
      </c>
      <c r="C503" s="2">
        <f>RSI!I503</f>
        <v>61.741689485653453</v>
      </c>
      <c r="D503" s="2">
        <f>MACD!E503</f>
        <v>-3.6439803614794486E-3</v>
      </c>
      <c r="E503" s="2">
        <f>MACD!F503</f>
        <v>8.8228469742462328E-3</v>
      </c>
      <c r="F503" s="2">
        <f>'Moving Avg'!D503</f>
        <v>0.33999999999999997</v>
      </c>
      <c r="G503" s="2">
        <f>'Moving Avg'!F503</f>
        <v>0.32950000000000002</v>
      </c>
      <c r="H503" s="2">
        <f>'Moving Avg'!G503</f>
        <v>0.3594</v>
      </c>
      <c r="I503" s="2">
        <f>'Moving Avg'!H503</f>
        <v>0.46340000000000009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0.36</v>
      </c>
      <c r="C504" s="2">
        <f>RSI!I504</f>
        <v>61.741689485653453</v>
      </c>
      <c r="D504" s="2">
        <f>MACD!E504</f>
        <v>-9.108977179357769E-3</v>
      </c>
      <c r="E504" s="2">
        <f>MACD!F504</f>
        <v>5.2364821435254335E-3</v>
      </c>
      <c r="F504" s="2">
        <f>'Moving Avg'!D504</f>
        <v>0.34799999999999998</v>
      </c>
      <c r="G504" s="2">
        <f>'Moving Avg'!F504</f>
        <v>0.32950000000000002</v>
      </c>
      <c r="H504" s="2">
        <f>'Moving Avg'!G504</f>
        <v>0.35879999999999995</v>
      </c>
      <c r="I504" s="2">
        <f>'Moving Avg'!H504</f>
        <v>0.46245000000000003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0.35</v>
      </c>
      <c r="C505" s="2">
        <f>RSI!I505</f>
        <v>54.856651399960143</v>
      </c>
      <c r="D505" s="2">
        <f>MACD!E505</f>
        <v>-1.3115923664255513E-2</v>
      </c>
      <c r="E505" s="2">
        <f>MACD!F505</f>
        <v>1.5660009819692439E-3</v>
      </c>
      <c r="F505" s="2">
        <f>'Moving Avg'!D505</f>
        <v>0.35199999999999998</v>
      </c>
      <c r="G505" s="2">
        <f>'Moving Avg'!F505</f>
        <v>0.32950000000000002</v>
      </c>
      <c r="H505" s="2">
        <f>'Moving Avg'!G505</f>
        <v>0.35820000000000002</v>
      </c>
      <c r="I505" s="2">
        <f>'Moving Avg'!H505</f>
        <v>0.46144999999999997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0.34</v>
      </c>
      <c r="C506" s="2">
        <f>RSI!I506</f>
        <v>48.975148897547648</v>
      </c>
      <c r="D506" s="2">
        <f>MACD!E506</f>
        <v>-1.7359361238870497E-2</v>
      </c>
      <c r="E506" s="2">
        <f>MACD!F506</f>
        <v>-2.2190714621987042E-3</v>
      </c>
      <c r="F506" s="2">
        <f>'Moving Avg'!D506</f>
        <v>0.35199999999999998</v>
      </c>
      <c r="G506" s="2">
        <f>'Moving Avg'!F506</f>
        <v>0.32900000000000001</v>
      </c>
      <c r="H506" s="2">
        <f>'Moving Avg'!G506</f>
        <v>0.35740000000000011</v>
      </c>
      <c r="I506" s="2">
        <f>'Moving Avg'!H506</f>
        <v>0.46034999999999998</v>
      </c>
      <c r="J506" s="5" t="str">
        <f>OBV!F506</f>
        <v>BULLISH</v>
      </c>
      <c r="K506" s="5" t="str">
        <f>OBV!G506</f>
        <v>STRONG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0.34</v>
      </c>
      <c r="C507" s="2">
        <f>RSI!I507</f>
        <v>48.975148897547648</v>
      </c>
      <c r="D507" s="2">
        <f>MACD!E507</f>
        <v>-2.0942004794607338E-2</v>
      </c>
      <c r="E507" s="2">
        <f>MACD!F507</f>
        <v>-5.963658128680431E-3</v>
      </c>
      <c r="F507" s="2">
        <f>'Moving Avg'!D507</f>
        <v>0.35</v>
      </c>
      <c r="G507" s="2">
        <f>'Moving Avg'!F507</f>
        <v>0.32849999999999996</v>
      </c>
      <c r="H507" s="2">
        <f>'Moving Avg'!G507</f>
        <v>0.35680000000000006</v>
      </c>
      <c r="I507" s="2">
        <f>'Moving Avg'!H507</f>
        <v>0.45925000000000005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0.35</v>
      </c>
      <c r="C508" s="2">
        <f>RSI!I508</f>
        <v>54.618154856238007</v>
      </c>
      <c r="D508" s="2">
        <f>MACD!E508</f>
        <v>-2.3168383594177722E-2</v>
      </c>
      <c r="E508" s="2">
        <f>MACD!F508</f>
        <v>-9.4046032217798906E-3</v>
      </c>
      <c r="F508" s="2">
        <f>'Moving Avg'!D508</f>
        <v>0.34800000000000003</v>
      </c>
      <c r="G508" s="2">
        <f>'Moving Avg'!F508</f>
        <v>0.32899999999999996</v>
      </c>
      <c r="H508" s="2">
        <f>'Moving Avg'!G508</f>
        <v>0.35620000000000007</v>
      </c>
      <c r="I508" s="2">
        <f>'Moving Avg'!H508</f>
        <v>0.45824999999999994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0.35</v>
      </c>
      <c r="C509" s="2">
        <f>RSI!I509</f>
        <v>54.618154856238007</v>
      </c>
      <c r="D509" s="2">
        <f>MACD!E509</f>
        <v>-2.3566049222397467E-2</v>
      </c>
      <c r="E509" s="2">
        <f>MACD!F509</f>
        <v>-1.2236892421903407E-2</v>
      </c>
      <c r="F509" s="2">
        <f>'Moving Avg'!D509</f>
        <v>0.34599999999999997</v>
      </c>
      <c r="G509" s="2">
        <f>'Moving Avg'!F509</f>
        <v>0.32949999999999996</v>
      </c>
      <c r="H509" s="2">
        <f>'Moving Avg'!G509</f>
        <v>0.35560000000000008</v>
      </c>
      <c r="I509" s="2">
        <f>'Moving Avg'!H509</f>
        <v>0.4572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</row>
    <row r="510" spans="1:12" ht="13.5" x14ac:dyDescent="0.25">
      <c r="A510" s="3">
        <f>RSI!A510</f>
        <v>43046</v>
      </c>
      <c r="B510" s="2">
        <f>RSI!B510</f>
        <v>0.35</v>
      </c>
      <c r="C510" s="2">
        <f>RSI!I510</f>
        <v>54.618154856238014</v>
      </c>
      <c r="D510" s="2">
        <f>MACD!E510</f>
        <v>-2.2412470449949762E-2</v>
      </c>
      <c r="E510" s="2">
        <f>MACD!F510</f>
        <v>-1.4272008027512679E-2</v>
      </c>
      <c r="F510" s="2">
        <f>'Moving Avg'!D510</f>
        <v>0.34599999999999997</v>
      </c>
      <c r="G510" s="2">
        <f>'Moving Avg'!F510</f>
        <v>0.3304999999999999</v>
      </c>
      <c r="H510" s="2">
        <f>'Moving Avg'!G510</f>
        <v>0.35460000000000008</v>
      </c>
      <c r="I510" s="2">
        <f>'Moving Avg'!H510</f>
        <v>0.45614999999999994</v>
      </c>
      <c r="J510" s="5" t="str">
        <f>OBV!F510</f>
        <v>BULLISH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0.34</v>
      </c>
      <c r="C511" s="2">
        <f>RSI!I511</f>
        <v>47.989451300172554</v>
      </c>
      <c r="D511" s="2">
        <f>MACD!E511</f>
        <v>-1.9201974597462812E-2</v>
      </c>
      <c r="E511" s="2">
        <f>MACD!F511</f>
        <v>-1.5258001341502707E-2</v>
      </c>
      <c r="F511" s="2">
        <f>'Moving Avg'!D511</f>
        <v>0.34600000000000003</v>
      </c>
      <c r="G511" s="2">
        <f>'Moving Avg'!F511</f>
        <v>0.33149999999999991</v>
      </c>
      <c r="H511" s="2">
        <f>'Moving Avg'!G511</f>
        <v>0.3534000000000001</v>
      </c>
      <c r="I511" s="2">
        <f>'Moving Avg'!H511</f>
        <v>0.45505000000000001</v>
      </c>
      <c r="J511" s="5" t="str">
        <f>OBV!F511</f>
        <v>BULLISH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0.35</v>
      </c>
      <c r="C512" s="2">
        <f>RSI!I512</f>
        <v>54.001468608550809</v>
      </c>
      <c r="D512" s="2">
        <f>MACD!E512</f>
        <v>-1.5670082125030405E-2</v>
      </c>
      <c r="E512" s="2">
        <f>MACD!F512</f>
        <v>-1.5340417498208246E-2</v>
      </c>
      <c r="F512" s="2">
        <f>'Moving Avg'!D512</f>
        <v>0.34799999999999998</v>
      </c>
      <c r="G512" s="2">
        <f>'Moving Avg'!F512</f>
        <v>0.33349999999999991</v>
      </c>
      <c r="H512" s="2">
        <f>'Moving Avg'!G512</f>
        <v>0.3524000000000001</v>
      </c>
      <c r="I512" s="2">
        <f>'Moving Avg'!H512</f>
        <v>0.45400000000000007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0.35</v>
      </c>
      <c r="C513" s="2">
        <f>RSI!I513</f>
        <v>54.001468608550809</v>
      </c>
      <c r="D513" s="2">
        <f>MACD!E513</f>
        <v>-1.1185891930104441E-2</v>
      </c>
      <c r="E513" s="2">
        <f>MACD!F513</f>
        <v>-1.4509512384587486E-2</v>
      </c>
      <c r="F513" s="2">
        <f>'Moving Avg'!D513</f>
        <v>0.34800000000000003</v>
      </c>
      <c r="G513" s="2">
        <f>'Moving Avg'!F513</f>
        <v>0.33549999999999991</v>
      </c>
      <c r="H513" s="2">
        <f>'Moving Avg'!G513</f>
        <v>0.35160000000000013</v>
      </c>
      <c r="I513" s="2">
        <f>'Moving Avg'!H513</f>
        <v>0.45299999999999996</v>
      </c>
      <c r="J513" s="5" t="str">
        <f>OBV!F513</f>
        <v>BULLISH</v>
      </c>
      <c r="K513" s="5" t="str">
        <f>OBV!G513</f>
        <v>STRONG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0.35</v>
      </c>
      <c r="C514" s="2">
        <f>RSI!I514</f>
        <v>54.001468608550809</v>
      </c>
      <c r="D514" s="2">
        <f>MACD!E514</f>
        <v>-7.4312028380102424E-3</v>
      </c>
      <c r="E514" s="2">
        <f>MACD!F514</f>
        <v>-1.3093850475272038E-2</v>
      </c>
      <c r="F514" s="2">
        <f>'Moving Avg'!D514</f>
        <v>0.34800000000000003</v>
      </c>
      <c r="G514" s="2">
        <f>'Moving Avg'!F514</f>
        <v>0.33749999999999986</v>
      </c>
      <c r="H514" s="2">
        <f>'Moving Avg'!G514</f>
        <v>0.35080000000000006</v>
      </c>
      <c r="I514" s="2">
        <f>'Moving Avg'!H514</f>
        <v>0.45199999999999996</v>
      </c>
      <c r="J514" s="5" t="str">
        <f>OBV!F514</f>
        <v>BULLISH</v>
      </c>
      <c r="K514" s="5" t="str">
        <f>OBV!G514</f>
        <v>STRONG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0.35</v>
      </c>
      <c r="C515" s="2">
        <f>RSI!I515</f>
        <v>54.001468608550823</v>
      </c>
      <c r="D515" s="2">
        <f>MACD!E515</f>
        <v>-5.8293102121471096E-3</v>
      </c>
      <c r="E515" s="2">
        <f>MACD!F515</f>
        <v>-1.1640942422647052E-2</v>
      </c>
      <c r="F515" s="2">
        <f>'Moving Avg'!D515</f>
        <v>0.34800000000000003</v>
      </c>
      <c r="G515" s="2">
        <f>'Moving Avg'!F515</f>
        <v>0.33949999999999986</v>
      </c>
      <c r="H515" s="2">
        <f>'Moving Avg'!G515</f>
        <v>0.35000000000000014</v>
      </c>
      <c r="I515" s="2">
        <f>'Moving Avg'!H515</f>
        <v>0.45094999999999985</v>
      </c>
      <c r="J515" s="5" t="str">
        <f>OBV!F515</f>
        <v>BULLISH</v>
      </c>
      <c r="K515" s="5" t="str">
        <f>OBV!G515</f>
        <v>STRONG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0.36</v>
      </c>
      <c r="C516" s="2">
        <f>RSI!I516</f>
        <v>60.19088922233761</v>
      </c>
      <c r="D516" s="2">
        <f>MACD!E516</f>
        <v>-6.787037525648687E-3</v>
      </c>
      <c r="E516" s="2">
        <f>MACD!F516</f>
        <v>-1.0670161443247381E-2</v>
      </c>
      <c r="F516" s="2">
        <f>'Moving Avg'!D516</f>
        <v>0.35199999999999998</v>
      </c>
      <c r="G516" s="2">
        <f>'Moving Avg'!F516</f>
        <v>0.34249999999999992</v>
      </c>
      <c r="H516" s="2">
        <f>'Moving Avg'!G516</f>
        <v>0.34940000000000004</v>
      </c>
      <c r="I516" s="2">
        <f>'Moving Avg'!H516</f>
        <v>0.44994999999999985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</row>
    <row r="517" spans="1:12" ht="13.5" x14ac:dyDescent="0.25">
      <c r="A517" s="3">
        <f>RSI!A517</f>
        <v>43055</v>
      </c>
      <c r="B517" s="2">
        <f>RSI!B517</f>
        <v>0.35</v>
      </c>
      <c r="C517" s="2">
        <f>RSI!I517</f>
        <v>52.572711635043035</v>
      </c>
      <c r="D517" s="2">
        <f>MACD!E517</f>
        <v>-6.9472280131425146E-3</v>
      </c>
      <c r="E517" s="2">
        <f>MACD!F517</f>
        <v>-9.9255747572264096E-3</v>
      </c>
      <c r="F517" s="2">
        <f>'Moving Avg'!D517</f>
        <v>0.35199999999999998</v>
      </c>
      <c r="G517" s="2">
        <f>'Moving Avg'!F517</f>
        <v>0.34499999999999986</v>
      </c>
      <c r="H517" s="2">
        <f>'Moving Avg'!G517</f>
        <v>0.34860000000000008</v>
      </c>
      <c r="I517" s="2">
        <f>'Moving Avg'!H517</f>
        <v>0.44894999999999974</v>
      </c>
      <c r="J517" s="5" t="str">
        <f>OBV!F517</f>
        <v>BULLISH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0.35</v>
      </c>
      <c r="C518" s="2">
        <f>RSI!I518</f>
        <v>52.572711635043035</v>
      </c>
      <c r="D518" s="2">
        <f>MACD!E518</f>
        <v>-5.5690612667272377E-3</v>
      </c>
      <c r="E518" s="2">
        <f>MACD!F518</f>
        <v>-9.0542720591265755E-3</v>
      </c>
      <c r="F518" s="2">
        <f>'Moving Avg'!D518</f>
        <v>0.35200000000000004</v>
      </c>
      <c r="G518" s="2">
        <f>'Moving Avg'!F518</f>
        <v>0.34699999999999986</v>
      </c>
      <c r="H518" s="2">
        <f>'Moving Avg'!G518</f>
        <v>0.3478</v>
      </c>
      <c r="I518" s="2">
        <f>'Moving Avg'!H518</f>
        <v>0.44799999999999968</v>
      </c>
      <c r="J518" s="5" t="str">
        <f>OBV!F518</f>
        <v>BULLISH</v>
      </c>
      <c r="K518" s="5" t="str">
        <f>OBV!G518</f>
        <v>NEUTRAL</v>
      </c>
      <c r="L518" s="5" t="str">
        <f>OBV!H518</f>
        <v>NEUTRAL</v>
      </c>
    </row>
    <row r="519" spans="1:12" ht="13.5" x14ac:dyDescent="0.25">
      <c r="A519" s="3">
        <f>RSI!A519</f>
        <v>43059</v>
      </c>
      <c r="B519" s="2">
        <f>RSI!B519</f>
        <v>0.36</v>
      </c>
      <c r="C519" s="2">
        <f>RSI!I519</f>
        <v>58.643358409571491</v>
      </c>
      <c r="D519" s="2">
        <f>MACD!E519</f>
        <v>-5.1665766503992683E-3</v>
      </c>
      <c r="E519" s="2">
        <f>MACD!F519</f>
        <v>-8.2767329773811137E-3</v>
      </c>
      <c r="F519" s="2">
        <f>'Moving Avg'!D519</f>
        <v>0.35399999999999998</v>
      </c>
      <c r="G519" s="2">
        <f>'Moving Avg'!F519</f>
        <v>0.34899999999999992</v>
      </c>
      <c r="H519" s="2">
        <f>'Moving Avg'!G519</f>
        <v>0.34740000000000004</v>
      </c>
      <c r="I519" s="2">
        <f>'Moving Avg'!H519</f>
        <v>0.44704999999999961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0.36</v>
      </c>
      <c r="C520" s="2">
        <f>RSI!I520</f>
        <v>58.643358409571491</v>
      </c>
      <c r="D520" s="2">
        <f>MACD!E520</f>
        <v>-4.9063214478586303E-3</v>
      </c>
      <c r="E520" s="2">
        <f>MACD!F520</f>
        <v>-7.6026506714766172E-3</v>
      </c>
      <c r="F520" s="2">
        <f>'Moving Avg'!D520</f>
        <v>0.35599999999999998</v>
      </c>
      <c r="G520" s="2">
        <f>'Moving Avg'!F520</f>
        <v>0.35049999999999992</v>
      </c>
      <c r="H520" s="2">
        <f>'Moving Avg'!G520</f>
        <v>0.34699999999999998</v>
      </c>
      <c r="I520" s="2">
        <f>'Moving Avg'!H520</f>
        <v>0.44609999999999955</v>
      </c>
      <c r="J520" s="5" t="str">
        <f>OBV!F520</f>
        <v>BULLISH</v>
      </c>
      <c r="K520" s="5" t="str">
        <f>OBV!G520</f>
        <v>STRONG</v>
      </c>
      <c r="L520" s="5" t="str">
        <f>OBV!H520</f>
        <v>CONFIRMED BULLISH</v>
      </c>
    </row>
    <row r="521" spans="1:12" ht="13.5" x14ac:dyDescent="0.25">
      <c r="A521" s="3">
        <f>RSI!A521</f>
        <v>43061</v>
      </c>
      <c r="B521" s="2">
        <f>RSI!B521</f>
        <v>0.36</v>
      </c>
      <c r="C521" s="2">
        <f>RSI!I521</f>
        <v>58.643358409571498</v>
      </c>
      <c r="D521" s="2">
        <f>MACD!E521</f>
        <v>-6.298926956433748E-3</v>
      </c>
      <c r="E521" s="2">
        <f>MACD!F521</f>
        <v>-7.3419059284680439E-3</v>
      </c>
      <c r="F521" s="2">
        <f>'Moving Avg'!D521</f>
        <v>0.35599999999999998</v>
      </c>
      <c r="G521" s="2">
        <f>'Moving Avg'!F521</f>
        <v>0.35150000000000003</v>
      </c>
      <c r="H521" s="2">
        <f>'Moving Avg'!G521</f>
        <v>0.34659999999999991</v>
      </c>
      <c r="I521" s="2">
        <f>'Moving Avg'!H521</f>
        <v>0.4451499999999996</v>
      </c>
      <c r="J521" s="5" t="str">
        <f>OBV!F521</f>
        <v>BEARISH</v>
      </c>
      <c r="K521" s="5" t="str">
        <f>OBV!G521</f>
        <v>NEUTRAL</v>
      </c>
      <c r="L521" s="5" t="str">
        <f>OBV!H521</f>
        <v>NEUTRAL</v>
      </c>
    </row>
    <row r="522" spans="1:12" ht="13.5" x14ac:dyDescent="0.25">
      <c r="A522" s="3">
        <f>RSI!A522</f>
        <v>43062</v>
      </c>
      <c r="B522" s="2">
        <f>RSI!B522</f>
        <v>0.36</v>
      </c>
      <c r="C522" s="2">
        <f>RSI!I522</f>
        <v>58.643358409571491</v>
      </c>
      <c r="D522" s="2">
        <f>MACD!E522</f>
        <v>-6.0076756944179022E-3</v>
      </c>
      <c r="E522" s="2">
        <f>MACD!F522</f>
        <v>-7.0750598816580156E-3</v>
      </c>
      <c r="F522" s="2">
        <f>'Moving Avg'!D522</f>
        <v>0.35799999999999993</v>
      </c>
      <c r="G522" s="2">
        <f>'Moving Avg'!F522</f>
        <v>0.35200000000000004</v>
      </c>
      <c r="H522" s="2">
        <f>'Moving Avg'!G522</f>
        <v>0.34619999999999984</v>
      </c>
      <c r="I522" s="2">
        <f>'Moving Avg'!H522</f>
        <v>0.44424999999999953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0.37</v>
      </c>
      <c r="C523" s="2">
        <f>RSI!I523</f>
        <v>64.717736753434266</v>
      </c>
      <c r="D523" s="2">
        <f>MACD!E523</f>
        <v>-6.565724697745412E-3</v>
      </c>
      <c r="E523" s="2">
        <f>MACD!F523</f>
        <v>-6.9731928448754947E-3</v>
      </c>
      <c r="F523" s="2">
        <f>'Moving Avg'!D523</f>
        <v>0.36199999999999999</v>
      </c>
      <c r="G523" s="2">
        <f>'Moving Avg'!F523</f>
        <v>0.35250000000000009</v>
      </c>
      <c r="H523" s="2">
        <f>'Moving Avg'!G523</f>
        <v>0.34619999999999984</v>
      </c>
      <c r="I523" s="2">
        <f>'Moving Avg'!H523</f>
        <v>0.44334999999999958</v>
      </c>
      <c r="J523" s="5" t="str">
        <f>OBV!F523</f>
        <v>BULLISH</v>
      </c>
      <c r="K523" s="5" t="str">
        <f>OBV!G523</f>
        <v>STRONG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0.38</v>
      </c>
      <c r="C524" s="2">
        <f>RSI!I524</f>
        <v>69.536360773914737</v>
      </c>
      <c r="D524" s="2">
        <f>MACD!E524</f>
        <v>-7.8967804730277757E-3</v>
      </c>
      <c r="E524" s="2">
        <f>MACD!F524</f>
        <v>-7.1579103705059505E-3</v>
      </c>
      <c r="F524" s="2">
        <f>'Moving Avg'!D524</f>
        <v>0.36599999999999999</v>
      </c>
      <c r="G524" s="2">
        <f>'Moving Avg'!F524</f>
        <v>0.35350000000000004</v>
      </c>
      <c r="H524" s="2">
        <f>'Moving Avg'!G524</f>
        <v>0.34639999999999982</v>
      </c>
      <c r="I524" s="2">
        <f>'Moving Avg'!H524</f>
        <v>0.44254999999999967</v>
      </c>
      <c r="J524" s="5" t="str">
        <f>OBV!F524</f>
        <v>BULLISH</v>
      </c>
      <c r="K524" s="5" t="str">
        <f>OBV!G524</f>
        <v>STRONG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0.39</v>
      </c>
      <c r="C525" s="2">
        <f>RSI!I525</f>
        <v>73.44242755034692</v>
      </c>
      <c r="D525" s="2">
        <f>MACD!E525</f>
        <v>-9.9322597217757491E-3</v>
      </c>
      <c r="E525" s="2">
        <f>MACD!F525</f>
        <v>-7.7127802407599109E-3</v>
      </c>
      <c r="F525" s="2">
        <f>'Moving Avg'!D525</f>
        <v>0.372</v>
      </c>
      <c r="G525" s="2">
        <f>'Moving Avg'!F525</f>
        <v>0.35550000000000004</v>
      </c>
      <c r="H525" s="2">
        <f>'Moving Avg'!G525</f>
        <v>0.34679999999999978</v>
      </c>
      <c r="I525" s="2">
        <f>'Moving Avg'!H525</f>
        <v>0.44179999999999964</v>
      </c>
      <c r="J525" s="5" t="str">
        <f>OBV!F525</f>
        <v>BULLISH</v>
      </c>
      <c r="K525" s="5" t="str">
        <f>OBV!G525</f>
        <v>STRONG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0.39</v>
      </c>
      <c r="C526" s="2">
        <f>RSI!I526</f>
        <v>73.44242755034692</v>
      </c>
      <c r="D526" s="2">
        <f>MACD!E526</f>
        <v>-1.0331199193338692E-2</v>
      </c>
      <c r="E526" s="2">
        <f>MACD!F526</f>
        <v>-8.2364640312756667E-3</v>
      </c>
      <c r="F526" s="2">
        <f>'Moving Avg'!D526</f>
        <v>0.378</v>
      </c>
      <c r="G526" s="2">
        <f>'Moving Avg'!F526</f>
        <v>0.35800000000000004</v>
      </c>
      <c r="H526" s="2">
        <f>'Moving Avg'!G526</f>
        <v>0.34699999999999981</v>
      </c>
      <c r="I526" s="2">
        <f>'Moving Avg'!H526</f>
        <v>0.44104999999999966</v>
      </c>
      <c r="J526" s="5" t="str">
        <f>OBV!F526</f>
        <v>BULLISH</v>
      </c>
      <c r="K526" s="5" t="str">
        <f>OBV!G526</f>
        <v>STRONG</v>
      </c>
      <c r="L526" s="5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0.39</v>
      </c>
      <c r="C527" s="2">
        <f>RSI!I527</f>
        <v>73.44242755034692</v>
      </c>
      <c r="D527" s="2">
        <f>MACD!E527</f>
        <v>-1.2406366024981019E-2</v>
      </c>
      <c r="E527" s="2">
        <f>MACD!F527</f>
        <v>-9.0704444300167379E-3</v>
      </c>
      <c r="F527" s="2">
        <f>'Moving Avg'!D527</f>
        <v>0.38400000000000006</v>
      </c>
      <c r="G527" s="2">
        <f>'Moving Avg'!F527</f>
        <v>0.36049999999999999</v>
      </c>
      <c r="H527" s="2">
        <f>'Moving Avg'!G527</f>
        <v>0.34739999999999982</v>
      </c>
      <c r="I527" s="2">
        <f>'Moving Avg'!H527</f>
        <v>0.44029999999999975</v>
      </c>
      <c r="J527" s="5" t="str">
        <f>OBV!F527</f>
        <v>BULLISH</v>
      </c>
      <c r="K527" s="5" t="str">
        <f>OBV!G527</f>
        <v>STRONG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0.38</v>
      </c>
      <c r="C528" s="2">
        <f>RSI!I528</f>
        <v>63.304553726655378</v>
      </c>
      <c r="D528" s="2">
        <f>MACD!E528</f>
        <v>-1.3605925610740921E-2</v>
      </c>
      <c r="E528" s="2">
        <f>MACD!F528</f>
        <v>-9.9775406661615756E-3</v>
      </c>
      <c r="F528" s="2">
        <f>'Moving Avg'!D528</f>
        <v>0.38600000000000001</v>
      </c>
      <c r="G528" s="2">
        <f>'Moving Avg'!F528</f>
        <v>0.36199999999999999</v>
      </c>
      <c r="H528" s="2">
        <f>'Moving Avg'!G528</f>
        <v>0.34739999999999982</v>
      </c>
      <c r="I528" s="2">
        <f>'Moving Avg'!H528</f>
        <v>0.43949999999999967</v>
      </c>
      <c r="J528" s="5" t="str">
        <f>OBV!F528</f>
        <v>BULLISH</v>
      </c>
      <c r="K528" s="5" t="str">
        <f>OBV!G528</f>
        <v>STRONG</v>
      </c>
      <c r="L528" s="5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0.38</v>
      </c>
      <c r="C529" s="2">
        <f>RSI!I529</f>
        <v>63.304553726655378</v>
      </c>
      <c r="D529" s="2">
        <f>MACD!E529</f>
        <v>-1.3194117017125528E-2</v>
      </c>
      <c r="E529" s="2">
        <f>MACD!F529</f>
        <v>-1.0620855936354368E-2</v>
      </c>
      <c r="F529" s="2">
        <f>'Moving Avg'!D529</f>
        <v>0.38599999999999995</v>
      </c>
      <c r="G529" s="2">
        <f>'Moving Avg'!F529</f>
        <v>0.36349999999999999</v>
      </c>
      <c r="H529" s="2">
        <f>'Moving Avg'!G529</f>
        <v>0.34739999999999982</v>
      </c>
      <c r="I529" s="2">
        <f>'Moving Avg'!H529</f>
        <v>0.43869999999999953</v>
      </c>
      <c r="J529" s="5" t="str">
        <f>OBV!F529</f>
        <v>BULLISH</v>
      </c>
      <c r="K529" s="5" t="str">
        <f>OBV!G529</f>
        <v>STRONG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0.38</v>
      </c>
      <c r="C530" s="2">
        <f>RSI!I530</f>
        <v>63.304553726655378</v>
      </c>
      <c r="D530" s="2">
        <f>MACD!E530</f>
        <v>-1.2949034876633403E-2</v>
      </c>
      <c r="E530" s="2">
        <f>MACD!F530</f>
        <v>-1.1086491724410175E-2</v>
      </c>
      <c r="F530" s="2">
        <f>'Moving Avg'!D530</f>
        <v>0.38400000000000001</v>
      </c>
      <c r="G530" s="2">
        <f>'Moving Avg'!F530</f>
        <v>0.36499999999999994</v>
      </c>
      <c r="H530" s="2">
        <f>'Moving Avg'!G530</f>
        <v>0.34759999999999974</v>
      </c>
      <c r="I530" s="2">
        <f>'Moving Avg'!H530</f>
        <v>0.43789999999999957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0.38</v>
      </c>
      <c r="C531" s="2">
        <f>RSI!I531</f>
        <v>63.304553726655378</v>
      </c>
      <c r="D531" s="2">
        <f>MACD!E531</f>
        <v>-1.2837371833494149E-2</v>
      </c>
      <c r="E531" s="2">
        <f>MACD!F531</f>
        <v>-1.143666774622697E-2</v>
      </c>
      <c r="F531" s="2">
        <f>'Moving Avg'!D531</f>
        <v>0.38199999999999995</v>
      </c>
      <c r="G531" s="2">
        <f>'Moving Avg'!F531</f>
        <v>0.36699999999999988</v>
      </c>
      <c r="H531" s="2">
        <f>'Moving Avg'!G531</f>
        <v>0.34819999999999979</v>
      </c>
      <c r="I531" s="2">
        <f>'Moving Avg'!H531</f>
        <v>0.43714999999999954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0.38</v>
      </c>
      <c r="C532" s="2">
        <f>RSI!I532</f>
        <v>63.304553726655378</v>
      </c>
      <c r="D532" s="2">
        <f>MACD!E532</f>
        <v>-1.2831511935496254E-2</v>
      </c>
      <c r="E532" s="2">
        <f>MACD!F532</f>
        <v>-1.1715636584080829E-2</v>
      </c>
      <c r="F532" s="2">
        <f>'Moving Avg'!D532</f>
        <v>0.38</v>
      </c>
      <c r="G532" s="2">
        <f>'Moving Avg'!F532</f>
        <v>0.36849999999999994</v>
      </c>
      <c r="H532" s="2">
        <f>'Moving Avg'!G532</f>
        <v>0.34879999999999983</v>
      </c>
      <c r="I532" s="2">
        <f>'Moving Avg'!H532</f>
        <v>0.43639999999999951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0.38</v>
      </c>
      <c r="C533" s="2">
        <f>RSI!I533</f>
        <v>63.304553726655378</v>
      </c>
      <c r="D533" s="2">
        <f>MACD!E533</f>
        <v>-1.1370151480534996E-2</v>
      </c>
      <c r="E533" s="2">
        <f>MACD!F533</f>
        <v>-1.1646539563371663E-2</v>
      </c>
      <c r="F533" s="2">
        <f>'Moving Avg'!D533</f>
        <v>0.38</v>
      </c>
      <c r="G533" s="2">
        <f>'Moving Avg'!F533</f>
        <v>0.36999999999999994</v>
      </c>
      <c r="H533" s="2">
        <f>'Moving Avg'!G533</f>
        <v>0.34939999999999993</v>
      </c>
      <c r="I533" s="2">
        <f>'Moving Avg'!H533</f>
        <v>0.43564999999999948</v>
      </c>
      <c r="J533" s="5" t="str">
        <f>OBV!F533</f>
        <v>NEUTRAL</v>
      </c>
      <c r="K533" s="5" t="str">
        <f>OBV!G533</f>
        <v>NEUTRAL</v>
      </c>
      <c r="L533" s="5" t="str">
        <f>OBV!H533</f>
        <v>NEUTRAL</v>
      </c>
    </row>
    <row r="534" spans="1:12" ht="13.5" x14ac:dyDescent="0.25">
      <c r="A534" s="3">
        <f>RSI!A534</f>
        <v>43081</v>
      </c>
      <c r="B534" s="2">
        <f>RSI!B534</f>
        <v>0.38</v>
      </c>
      <c r="C534" s="2">
        <f>RSI!I534</f>
        <v>63.304553726655378</v>
      </c>
      <c r="D534" s="2">
        <f>MACD!E534</f>
        <v>-8.6711351527956615E-3</v>
      </c>
      <c r="E534" s="2">
        <f>MACD!F534</f>
        <v>-1.1051458681256463E-2</v>
      </c>
      <c r="F534" s="2">
        <f>'Moving Avg'!D534</f>
        <v>0.38</v>
      </c>
      <c r="G534" s="2">
        <f>'Moving Avg'!F534</f>
        <v>0.37149999999999994</v>
      </c>
      <c r="H534" s="2">
        <f>'Moving Avg'!G534</f>
        <v>0.34979999999999989</v>
      </c>
      <c r="I534" s="2">
        <f>'Moving Avg'!H534</f>
        <v>0.43489999999999951</v>
      </c>
      <c r="J534" s="5" t="str">
        <f>OBV!F534</f>
        <v>NEUTRAL</v>
      </c>
      <c r="K534" s="5" t="str">
        <f>OBV!G534</f>
        <v>NEUTRAL</v>
      </c>
      <c r="L534" s="5" t="str">
        <f>OBV!H534</f>
        <v>NEUTRAL</v>
      </c>
    </row>
    <row r="535" spans="1:12" ht="13.5" x14ac:dyDescent="0.25">
      <c r="A535" s="3">
        <f>RSI!A535</f>
        <v>43082</v>
      </c>
      <c r="B535" s="2">
        <f>RSI!B535</f>
        <v>0.38</v>
      </c>
      <c r="C535" s="2">
        <f>RSI!I535</f>
        <v>63.304553726655378</v>
      </c>
      <c r="D535" s="2">
        <f>MACD!E535</f>
        <v>-4.9192433273270164E-3</v>
      </c>
      <c r="E535" s="2">
        <f>MACD!F535</f>
        <v>-9.8250156104705746E-3</v>
      </c>
      <c r="F535" s="2">
        <f>'Moving Avg'!D535</f>
        <v>0.38</v>
      </c>
      <c r="G535" s="2">
        <f>'Moving Avg'!F535</f>
        <v>0.37299999999999989</v>
      </c>
      <c r="H535" s="2">
        <f>'Moving Avg'!G535</f>
        <v>0.35039999999999993</v>
      </c>
      <c r="I535" s="2">
        <f>'Moving Avg'!H535</f>
        <v>0.43409999999999949</v>
      </c>
      <c r="J535" s="5" t="str">
        <f>OBV!F535</f>
        <v>NEUTRAL</v>
      </c>
      <c r="K535" s="5" t="str">
        <f>OBV!G535</f>
        <v>NEUTRAL</v>
      </c>
      <c r="L535" s="5" t="str">
        <f>OBV!H535</f>
        <v>NEUTRAL</v>
      </c>
    </row>
    <row r="536" spans="1:12" ht="13.5" x14ac:dyDescent="0.25">
      <c r="A536" s="3">
        <f>RSI!A536</f>
        <v>43083</v>
      </c>
      <c r="B536" s="2">
        <f>RSI!B536</f>
        <v>0.38</v>
      </c>
      <c r="C536" s="2">
        <f>RSI!I536</f>
        <v>63.304553726655378</v>
      </c>
      <c r="D536" s="2">
        <f>MACD!E536</f>
        <v>-1.8097070728734788E-3</v>
      </c>
      <c r="E536" s="2">
        <f>MACD!F536</f>
        <v>-8.2219539029511554E-3</v>
      </c>
      <c r="F536" s="2">
        <f>'Moving Avg'!D536</f>
        <v>0.38</v>
      </c>
      <c r="G536" s="2">
        <f>'Moving Avg'!F536</f>
        <v>0.37399999999999994</v>
      </c>
      <c r="H536" s="2">
        <f>'Moving Avg'!G536</f>
        <v>0.35099999999999987</v>
      </c>
      <c r="I536" s="2">
        <f>'Moving Avg'!H536</f>
        <v>0.43329999999999946</v>
      </c>
      <c r="J536" s="5" t="str">
        <f>OBV!F536</f>
        <v>NEUTRAL</v>
      </c>
      <c r="K536" s="5" t="str">
        <f>OBV!G536</f>
        <v>NEUTRAL</v>
      </c>
      <c r="L536" s="5" t="str">
        <f>OBV!H536</f>
        <v>NEUTRAL</v>
      </c>
    </row>
    <row r="537" spans="1:12" ht="13.5" x14ac:dyDescent="0.25">
      <c r="A537" s="3">
        <f>RSI!A537</f>
        <v>43084</v>
      </c>
      <c r="B537" s="2">
        <f>RSI!B537</f>
        <v>0.37</v>
      </c>
      <c r="C537" s="2">
        <f>RSI!I537</f>
        <v>49.887583008944929</v>
      </c>
      <c r="D537" s="2">
        <f>MACD!E537</f>
        <v>1.5018635774576294E-3</v>
      </c>
      <c r="E537" s="2">
        <f>MACD!F537</f>
        <v>-6.2771904068693995E-3</v>
      </c>
      <c r="F537" s="2">
        <f>'Moving Avg'!D537</f>
        <v>0.378</v>
      </c>
      <c r="G537" s="2">
        <f>'Moving Avg'!F537</f>
        <v>0.37499999999999994</v>
      </c>
      <c r="H537" s="2">
        <f>'Moving Avg'!G537</f>
        <v>0.35139999999999993</v>
      </c>
      <c r="I537" s="2">
        <f>'Moving Avg'!H537</f>
        <v>0.4324499999999995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0.37</v>
      </c>
      <c r="C538" s="2">
        <f>RSI!I538</f>
        <v>49.887583008944929</v>
      </c>
      <c r="D538" s="2">
        <f>MACD!E538</f>
        <v>2.7687424222759272E-3</v>
      </c>
      <c r="E538" s="2">
        <f>MACD!F538</f>
        <v>-4.4680038410403345E-3</v>
      </c>
      <c r="F538" s="2">
        <f>'Moving Avg'!D538</f>
        <v>0.37600000000000006</v>
      </c>
      <c r="G538" s="2">
        <f>'Moving Avg'!F538</f>
        <v>0.376</v>
      </c>
      <c r="H538" s="2">
        <f>'Moving Avg'!G538</f>
        <v>0.35200000000000004</v>
      </c>
      <c r="I538" s="2">
        <f>'Moving Avg'!H538</f>
        <v>0.43159999999999937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0.37</v>
      </c>
      <c r="C539" s="2">
        <f>RSI!I539</f>
        <v>49.887583008944929</v>
      </c>
      <c r="D539" s="2">
        <f>MACD!E539</f>
        <v>3.8437188115520993E-3</v>
      </c>
      <c r="E539" s="2">
        <f>MACD!F539</f>
        <v>-2.8056593105218481E-3</v>
      </c>
      <c r="F539" s="2">
        <f>'Moving Avg'!D539</f>
        <v>0.374</v>
      </c>
      <c r="G539" s="2">
        <f>'Moving Avg'!F539</f>
        <v>0.3765</v>
      </c>
      <c r="H539" s="2">
        <f>'Moving Avg'!G539</f>
        <v>0.35260000000000002</v>
      </c>
      <c r="I539" s="2">
        <f>'Moving Avg'!H539</f>
        <v>0.43074999999999941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0.37</v>
      </c>
      <c r="C540" s="2">
        <f>RSI!I540</f>
        <v>49.887583008944929</v>
      </c>
      <c r="D540" s="2">
        <f>MACD!E540</f>
        <v>4.7560938309388345E-3</v>
      </c>
      <c r="E540" s="2">
        <f>MACD!F540</f>
        <v>-1.2933086822297115E-3</v>
      </c>
      <c r="F540" s="2">
        <f>'Moving Avg'!D540</f>
        <v>0.37200000000000005</v>
      </c>
      <c r="G540" s="2">
        <f>'Moving Avg'!F540</f>
        <v>0.377</v>
      </c>
      <c r="H540" s="2">
        <f>'Moving Avg'!G540</f>
        <v>0.3534000000000001</v>
      </c>
      <c r="I540" s="2">
        <f>'Moving Avg'!H540</f>
        <v>0.4299499999999995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0.37</v>
      </c>
      <c r="C541" s="2">
        <f>RSI!I541</f>
        <v>49.887583008944929</v>
      </c>
      <c r="D541" s="2">
        <f>MACD!E541</f>
        <v>5.5306771785388342E-3</v>
      </c>
      <c r="E541" s="2">
        <f>MACD!F541</f>
        <v>7.1488489923997615E-5</v>
      </c>
      <c r="F541" s="2">
        <f>'Moving Avg'!D541</f>
        <v>0.37</v>
      </c>
      <c r="G541" s="2">
        <f>'Moving Avg'!F541</f>
        <v>0.3775</v>
      </c>
      <c r="H541" s="2">
        <f>'Moving Avg'!G541</f>
        <v>0.3544000000000001</v>
      </c>
      <c r="I541" s="2">
        <f>'Moving Avg'!H541</f>
        <v>0.42909999999999954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0.37</v>
      </c>
      <c r="C542" s="2">
        <f>RSI!I542</f>
        <v>49.887583008944937</v>
      </c>
      <c r="D542" s="2">
        <f>MACD!E542</f>
        <v>6.1884769274728191E-3</v>
      </c>
      <c r="E542" s="2">
        <f>MACD!F542</f>
        <v>1.294886177433762E-3</v>
      </c>
      <c r="F542" s="2">
        <f>'Moving Avg'!D542</f>
        <v>0.37</v>
      </c>
      <c r="G542" s="2">
        <f>'Moving Avg'!F542</f>
        <v>0.378</v>
      </c>
      <c r="H542" s="2">
        <f>'Moving Avg'!G542</f>
        <v>0.35560000000000008</v>
      </c>
      <c r="I542" s="2">
        <f>'Moving Avg'!H542</f>
        <v>0.42819999999999953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</row>
    <row r="543" spans="1:12" ht="13.5" x14ac:dyDescent="0.25">
      <c r="A543" s="3">
        <f>RSI!A543</f>
        <v>43094</v>
      </c>
      <c r="B543" s="2">
        <f>RSI!B543</f>
        <v>0.37</v>
      </c>
      <c r="C543" s="2">
        <f>RSI!I543</f>
        <v>49.887583008944937</v>
      </c>
      <c r="D543" s="2">
        <f>MACD!E543</f>
        <v>6.7472832615097511E-3</v>
      </c>
      <c r="E543" s="2">
        <f>MACD!F543</f>
        <v>2.3853655942489599E-3</v>
      </c>
      <c r="F543" s="2">
        <f>'Moving Avg'!D543</f>
        <v>0.37</v>
      </c>
      <c r="G543" s="2">
        <f>'Moving Avg'!F543</f>
        <v>0.378</v>
      </c>
      <c r="H543" s="2">
        <f>'Moving Avg'!G543</f>
        <v>0.35680000000000012</v>
      </c>
      <c r="I543" s="2">
        <f>'Moving Avg'!H543</f>
        <v>0.42734999999999956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</row>
    <row r="544" spans="1:12" ht="13.5" x14ac:dyDescent="0.25">
      <c r="A544" s="3">
        <f>RSI!A544</f>
        <v>43095</v>
      </c>
      <c r="B544" s="2">
        <f>RSI!B544</f>
        <v>0.37</v>
      </c>
      <c r="C544" s="2">
        <f>RSI!I544</f>
        <v>49.887583008944937</v>
      </c>
      <c r="D544" s="2">
        <f>MACD!E544</f>
        <v>7.2221624889003966E-3</v>
      </c>
      <c r="E544" s="2">
        <f>MACD!F544</f>
        <v>3.3527249731792473E-3</v>
      </c>
      <c r="F544" s="2">
        <f>'Moving Avg'!D544</f>
        <v>0.37</v>
      </c>
      <c r="G544" s="2">
        <f>'Moving Avg'!F544</f>
        <v>0.3775</v>
      </c>
      <c r="H544" s="2">
        <f>'Moving Avg'!G544</f>
        <v>0.3580000000000001</v>
      </c>
      <c r="I544" s="2">
        <f>'Moving Avg'!H544</f>
        <v>0.42649999999999966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</row>
    <row r="545" spans="1:12" ht="13.5" x14ac:dyDescent="0.25">
      <c r="A545" s="3">
        <f>RSI!A545</f>
        <v>43096</v>
      </c>
      <c r="B545" s="2">
        <f>RSI!B545</f>
        <v>0.37</v>
      </c>
      <c r="C545" s="2">
        <f>RSI!I545</f>
        <v>49.887583008944937</v>
      </c>
      <c r="D545" s="2">
        <f>MACD!E545</f>
        <v>7.6258751315694262E-3</v>
      </c>
      <c r="E545" s="2">
        <f>MACD!F545</f>
        <v>4.2073550048572833E-3</v>
      </c>
      <c r="F545" s="2">
        <f>'Moving Avg'!D545</f>
        <v>0.37</v>
      </c>
      <c r="G545" s="2">
        <f>'Moving Avg'!F545</f>
        <v>0.3765</v>
      </c>
      <c r="H545" s="2">
        <f>'Moving Avg'!G545</f>
        <v>0.35920000000000019</v>
      </c>
      <c r="I545" s="2">
        <f>'Moving Avg'!H545</f>
        <v>0.42569999999999975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</row>
    <row r="546" spans="1:12" ht="13.5" x14ac:dyDescent="0.25">
      <c r="A546" s="3">
        <f>RSI!A546</f>
        <v>43097</v>
      </c>
      <c r="B546" s="2">
        <f>RSI!B546</f>
        <v>0.35</v>
      </c>
      <c r="C546" s="2">
        <f>RSI!I546</f>
        <v>27.322637570305474</v>
      </c>
      <c r="D546" s="2">
        <f>MACD!E546</f>
        <v>9.4507112461212905E-3</v>
      </c>
      <c r="E546" s="2">
        <f>MACD!F546</f>
        <v>5.2560262531100854E-3</v>
      </c>
      <c r="F546" s="2">
        <f>'Moving Avg'!D546</f>
        <v>0.36599999999999999</v>
      </c>
      <c r="G546" s="2">
        <f>'Moving Avg'!F546</f>
        <v>0.37449999999999994</v>
      </c>
      <c r="H546" s="2">
        <f>'Moving Avg'!G546</f>
        <v>0.36020000000000019</v>
      </c>
      <c r="I546" s="2">
        <f>'Moving Avg'!H546</f>
        <v>0.42479999999999968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0.37</v>
      </c>
      <c r="C547" s="2">
        <f>RSI!I547</f>
        <v>51.128435755228757</v>
      </c>
      <c r="D547" s="2">
        <f>MACD!E547</f>
        <v>8.0946630595608582E-3</v>
      </c>
      <c r="E547" s="2">
        <f>MACD!F547</f>
        <v>5.8237536144002408E-3</v>
      </c>
      <c r="F547" s="2">
        <f>'Moving Avg'!D547</f>
        <v>0.36599999999999999</v>
      </c>
      <c r="G547" s="2">
        <f>'Moving Avg'!F547</f>
        <v>0.3735</v>
      </c>
      <c r="H547" s="2">
        <f>'Moving Avg'!G547</f>
        <v>0.3616000000000002</v>
      </c>
      <c r="I547" s="2">
        <f>'Moving Avg'!H547</f>
        <v>0.42399999999999965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</row>
    <row r="548" spans="1:12" ht="13.5" x14ac:dyDescent="0.25">
      <c r="A548" s="3">
        <f>RSI!A548</f>
        <v>43102</v>
      </c>
      <c r="B548" s="2">
        <f>RSI!B548</f>
        <v>0.38</v>
      </c>
      <c r="C548" s="2">
        <f>RSI!I548</f>
        <v>58.45581286373217</v>
      </c>
      <c r="D548" s="2">
        <f>MACD!E548</f>
        <v>6.1992445309501099E-3</v>
      </c>
      <c r="E548" s="2">
        <f>MACD!F548</f>
        <v>5.8988517977102148E-3</v>
      </c>
      <c r="F548" s="2">
        <f>'Moving Avg'!D548</f>
        <v>0.36799999999999999</v>
      </c>
      <c r="G548" s="2">
        <f>'Moving Avg'!F548</f>
        <v>0.3735</v>
      </c>
      <c r="H548" s="2">
        <f>'Moving Avg'!G548</f>
        <v>0.3630000000000001</v>
      </c>
      <c r="I548" s="2">
        <f>'Moving Avg'!H548</f>
        <v>0.42324999999999968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0.37</v>
      </c>
      <c r="C549" s="2">
        <f>RSI!I549</f>
        <v>50.329402304221645</v>
      </c>
      <c r="D549" s="2">
        <f>MACD!E549</f>
        <v>5.2703639796915502E-3</v>
      </c>
      <c r="E549" s="2">
        <f>MACD!F549</f>
        <v>5.7731542341064816E-3</v>
      </c>
      <c r="F549" s="2">
        <f>'Moving Avg'!D549</f>
        <v>0.36799999999999999</v>
      </c>
      <c r="G549" s="2">
        <f>'Moving Avg'!F549</f>
        <v>0.373</v>
      </c>
      <c r="H549" s="2">
        <f>'Moving Avg'!G549</f>
        <v>0.3640000000000001</v>
      </c>
      <c r="I549" s="2">
        <f>'Moving Avg'!H549</f>
        <v>0.4224499999999996</v>
      </c>
      <c r="J549" s="5" t="str">
        <f>OBV!F549</f>
        <v>BULLISH</v>
      </c>
      <c r="K549" s="5" t="str">
        <f>OBV!G549</f>
        <v>NEUTRAL</v>
      </c>
      <c r="L549" s="5" t="str">
        <f>OBV!H549</f>
        <v>NEUTRAL</v>
      </c>
    </row>
    <row r="550" spans="1:12" ht="13.5" x14ac:dyDescent="0.25">
      <c r="A550" s="3">
        <f>RSI!A550</f>
        <v>43104</v>
      </c>
      <c r="B550" s="2">
        <f>RSI!B550</f>
        <v>0.36</v>
      </c>
      <c r="C550" s="2">
        <f>RSI!I550</f>
        <v>43.775672062071742</v>
      </c>
      <c r="D550" s="2">
        <f>MACD!E550</f>
        <v>5.2232881748058291E-3</v>
      </c>
      <c r="E550" s="2">
        <f>MACD!F550</f>
        <v>5.6631810222463512E-3</v>
      </c>
      <c r="F550" s="2">
        <f>'Moving Avg'!D550</f>
        <v>0.36599999999999999</v>
      </c>
      <c r="G550" s="2">
        <f>'Moving Avg'!F550</f>
        <v>0.372</v>
      </c>
      <c r="H550" s="2">
        <f>'Moving Avg'!G550</f>
        <v>0.36460000000000015</v>
      </c>
      <c r="I550" s="2">
        <f>'Moving Avg'!H550</f>
        <v>0.42159999999999959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0.36</v>
      </c>
      <c r="C551" s="2">
        <f>RSI!I551</f>
        <v>43.775672062071742</v>
      </c>
      <c r="D551" s="2">
        <f>MACD!E551</f>
        <v>5.2408408840856624E-3</v>
      </c>
      <c r="E551" s="2">
        <f>MACD!F551</f>
        <v>5.5787129946142135E-3</v>
      </c>
      <c r="F551" s="2">
        <f>'Moving Avg'!D551</f>
        <v>0.36799999999999999</v>
      </c>
      <c r="G551" s="2">
        <f>'Moving Avg'!F551</f>
        <v>0.37100000000000005</v>
      </c>
      <c r="H551" s="2">
        <f>'Moving Avg'!G551</f>
        <v>0.36500000000000005</v>
      </c>
      <c r="I551" s="2">
        <f>'Moving Avg'!H551</f>
        <v>0.42074999999999968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0.36</v>
      </c>
      <c r="C552" s="2">
        <f>RSI!I552</f>
        <v>43.775672062071742</v>
      </c>
      <c r="D552" s="2">
        <f>MACD!E552</f>
        <v>5.3088284382611928E-3</v>
      </c>
      <c r="E552" s="2">
        <f>MACD!F552</f>
        <v>5.5247360833436104E-3</v>
      </c>
      <c r="F552" s="2">
        <f>'Moving Avg'!D552</f>
        <v>0.36599999999999994</v>
      </c>
      <c r="G552" s="2">
        <f>'Moving Avg'!F552</f>
        <v>0.37000000000000005</v>
      </c>
      <c r="H552" s="2">
        <f>'Moving Avg'!G552</f>
        <v>0.36520000000000002</v>
      </c>
      <c r="I552" s="2">
        <f>'Moving Avg'!H552</f>
        <v>0.41989999999999966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0.35</v>
      </c>
      <c r="C553" s="2">
        <f>RSI!I553</f>
        <v>37.65203682502522</v>
      </c>
      <c r="D553" s="2">
        <f>MACD!E553</f>
        <v>6.1562964258544128E-3</v>
      </c>
      <c r="E553" s="2">
        <f>MACD!F553</f>
        <v>5.6510481518457709E-3</v>
      </c>
      <c r="F553" s="2">
        <f>'Moving Avg'!D553</f>
        <v>0.36</v>
      </c>
      <c r="G553" s="2">
        <f>'Moving Avg'!F553</f>
        <v>0.36850000000000005</v>
      </c>
      <c r="H553" s="2">
        <f>'Moving Avg'!G553</f>
        <v>0.36499999999999999</v>
      </c>
      <c r="I553" s="2">
        <f>'Moving Avg'!H553</f>
        <v>0.41899999999999965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0.33</v>
      </c>
      <c r="C554" s="2">
        <f>RSI!I554</f>
        <v>28.934293890699792</v>
      </c>
      <c r="D554" s="2">
        <f>MACD!E554</f>
        <v>8.459511556580146E-3</v>
      </c>
      <c r="E554" s="2">
        <f>MACD!F554</f>
        <v>6.2127408327926469E-3</v>
      </c>
      <c r="F554" s="2">
        <f>'Moving Avg'!D554</f>
        <v>0.35200000000000004</v>
      </c>
      <c r="G554" s="2">
        <f>'Moving Avg'!F554</f>
        <v>0.36600000000000005</v>
      </c>
      <c r="H554" s="2">
        <f>'Moving Avg'!G554</f>
        <v>0.3644</v>
      </c>
      <c r="I554" s="2">
        <f>'Moving Avg'!H554</f>
        <v>0.41799999999999959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0.35</v>
      </c>
      <c r="C555" s="2">
        <f>RSI!I555</f>
        <v>43.117618377929176</v>
      </c>
      <c r="D555" s="2">
        <f>MACD!E555</f>
        <v>9.141979119894228E-3</v>
      </c>
      <c r="E555" s="2">
        <f>MACD!F555</f>
        <v>6.7985884902129635E-3</v>
      </c>
      <c r="F555" s="2">
        <f>'Moving Avg'!D555</f>
        <v>0.35</v>
      </c>
      <c r="G555" s="2">
        <f>'Moving Avg'!F555</f>
        <v>0.36450000000000005</v>
      </c>
      <c r="H555" s="2">
        <f>'Moving Avg'!G555</f>
        <v>0.3644</v>
      </c>
      <c r="I555" s="2">
        <f>'Moving Avg'!H555</f>
        <v>0.41709999999999964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0.36</v>
      </c>
      <c r="C556" s="2">
        <f>RSI!I556</f>
        <v>48.637374231334789</v>
      </c>
      <c r="D556" s="2">
        <f>MACD!E556</f>
        <v>5.9827502407825972E-3</v>
      </c>
      <c r="E556" s="2">
        <f>MACD!F556</f>
        <v>6.6354208403268909E-3</v>
      </c>
      <c r="F556" s="2">
        <f>'Moving Avg'!D556</f>
        <v>0.35</v>
      </c>
      <c r="G556" s="2">
        <f>'Moving Avg'!F556</f>
        <v>0.36350000000000005</v>
      </c>
      <c r="H556" s="2">
        <f>'Moving Avg'!G556</f>
        <v>0.36479999999999996</v>
      </c>
      <c r="I556" s="2">
        <f>'Moving Avg'!H556</f>
        <v>0.41624999999999962</v>
      </c>
      <c r="J556" s="5" t="str">
        <f>OBV!F556</f>
        <v>BEARISH</v>
      </c>
      <c r="K556" s="5" t="str">
        <f>OBV!G556</f>
        <v>NEUTRAL</v>
      </c>
      <c r="L556" s="5" t="str">
        <f>OBV!H556</f>
        <v>NEUTRAL</v>
      </c>
    </row>
    <row r="557" spans="1:12" ht="13.5" x14ac:dyDescent="0.25">
      <c r="A557" s="3">
        <f>RSI!A557</f>
        <v>43115</v>
      </c>
      <c r="B557" s="2">
        <f>RSI!B557</f>
        <v>0.37</v>
      </c>
      <c r="C557" s="2">
        <f>RSI!I557</f>
        <v>53.497049896244704</v>
      </c>
      <c r="D557" s="2">
        <f>MACD!E557</f>
        <v>5.6616136518400362E-3</v>
      </c>
      <c r="E557" s="2">
        <f>MACD!F557</f>
        <v>6.4406594026295205E-3</v>
      </c>
      <c r="F557" s="2">
        <f>'Moving Avg'!D557</f>
        <v>0.35199999999999998</v>
      </c>
      <c r="G557" s="2">
        <f>'Moving Avg'!F557</f>
        <v>0.36350000000000005</v>
      </c>
      <c r="H557" s="2">
        <f>'Moving Avg'!G557</f>
        <v>0.36539999999999995</v>
      </c>
      <c r="I557" s="2">
        <f>'Moving Avg'!H557</f>
        <v>0.4154999999999997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0.36</v>
      </c>
      <c r="C558" s="2">
        <f>RSI!I558</f>
        <v>48.550127207405822</v>
      </c>
      <c r="D558" s="2">
        <f>MACD!E558</f>
        <v>7.6246933767216141E-3</v>
      </c>
      <c r="E558" s="2">
        <f>MACD!F558</f>
        <v>6.6774661974479399E-3</v>
      </c>
      <c r="F558" s="2">
        <f>'Moving Avg'!D558</f>
        <v>0.35399999999999998</v>
      </c>
      <c r="G558" s="2">
        <f>'Moving Avg'!F558</f>
        <v>0.3630000000000001</v>
      </c>
      <c r="H558" s="2">
        <f>'Moving Avg'!G558</f>
        <v>0.36559999999999993</v>
      </c>
      <c r="I558" s="2">
        <f>'Moving Avg'!H558</f>
        <v>0.41469999999999968</v>
      </c>
      <c r="J558" s="5" t="str">
        <f>OBV!F558</f>
        <v>BEARISH</v>
      </c>
      <c r="K558" s="5" t="str">
        <f>OBV!G558</f>
        <v>NEUTRAL</v>
      </c>
      <c r="L558" s="5" t="str">
        <f>OBV!H558</f>
        <v>BEARISH DIVERGENCE</v>
      </c>
    </row>
    <row r="559" spans="1:12" ht="13.5" x14ac:dyDescent="0.25">
      <c r="A559" s="3">
        <f>RSI!A559</f>
        <v>43117</v>
      </c>
      <c r="B559" s="2">
        <f>RSI!B559</f>
        <v>0.35</v>
      </c>
      <c r="C559" s="2">
        <f>RSI!I559</f>
        <v>44.153173465472165</v>
      </c>
      <c r="D559" s="2">
        <f>MACD!E559</f>
        <v>8.5060271397858211E-3</v>
      </c>
      <c r="E559" s="2">
        <f>MACD!F559</f>
        <v>7.0431783859155163E-3</v>
      </c>
      <c r="F559" s="2">
        <f>'Moving Avg'!D559</f>
        <v>0.35799999999999998</v>
      </c>
      <c r="G559" s="2">
        <f>'Moving Avg'!F559</f>
        <v>0.36200000000000004</v>
      </c>
      <c r="H559" s="2">
        <f>'Moving Avg'!G559</f>
        <v>0.36559999999999987</v>
      </c>
      <c r="I559" s="2">
        <f>'Moving Avg'!H559</f>
        <v>0.41384999999999972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0.36</v>
      </c>
      <c r="C560" s="2">
        <f>RSI!I560</f>
        <v>49.115982885437944</v>
      </c>
      <c r="D560" s="2">
        <f>MACD!E560</f>
        <v>7.048313966804387E-3</v>
      </c>
      <c r="E560" s="2">
        <f>MACD!F560</f>
        <v>7.044205502093291E-3</v>
      </c>
      <c r="F560" s="2">
        <f>'Moving Avg'!D560</f>
        <v>0.36</v>
      </c>
      <c r="G560" s="2">
        <f>'Moving Avg'!F560</f>
        <v>0.36150000000000004</v>
      </c>
      <c r="H560" s="2">
        <f>'Moving Avg'!G560</f>
        <v>0.36579999999999985</v>
      </c>
      <c r="I560" s="2">
        <f>'Moving Avg'!H560</f>
        <v>0.4130499999999997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0.36</v>
      </c>
      <c r="C561" s="2">
        <f>RSI!I561</f>
        <v>49.115982885437944</v>
      </c>
      <c r="D561" s="2">
        <f>MACD!E561</f>
        <v>5.8259083302313885E-3</v>
      </c>
      <c r="E561" s="2">
        <f>MACD!F561</f>
        <v>6.8005460677209107E-3</v>
      </c>
      <c r="F561" s="2">
        <f>'Moving Avg'!D561</f>
        <v>0.36</v>
      </c>
      <c r="G561" s="2">
        <f>'Moving Avg'!F561</f>
        <v>0.36100000000000004</v>
      </c>
      <c r="H561" s="2">
        <f>'Moving Avg'!G561</f>
        <v>0.36619999999999986</v>
      </c>
      <c r="I561" s="2">
        <f>'Moving Avg'!H561</f>
        <v>0.41224999999999973</v>
      </c>
      <c r="J561" s="5" t="str">
        <f>OBV!F561</f>
        <v>BULLISH</v>
      </c>
      <c r="K561" s="5" t="str">
        <f>OBV!G561</f>
        <v>NEUTRAL</v>
      </c>
      <c r="L561" s="5" t="str">
        <f>OBV!H561</f>
        <v>NEUTRAL</v>
      </c>
    </row>
    <row r="562" spans="1:12" ht="13.5" x14ac:dyDescent="0.25">
      <c r="A562" s="3">
        <f>RSI!A562</f>
        <v>43122</v>
      </c>
      <c r="B562" s="2">
        <f>RSI!B562</f>
        <v>0.36</v>
      </c>
      <c r="C562" s="2">
        <f>RSI!I562</f>
        <v>49.115982885437944</v>
      </c>
      <c r="D562" s="2">
        <f>MACD!E562</f>
        <v>4.8017909986687313E-3</v>
      </c>
      <c r="E562" s="2">
        <f>MACD!F562</f>
        <v>6.4007950539104758E-3</v>
      </c>
      <c r="F562" s="2">
        <f>'Moving Avg'!D562</f>
        <v>0.35799999999999993</v>
      </c>
      <c r="G562" s="2">
        <f>'Moving Avg'!F562</f>
        <v>0.36050000000000004</v>
      </c>
      <c r="H562" s="2">
        <f>'Moving Avg'!G562</f>
        <v>0.36639999999999978</v>
      </c>
      <c r="I562" s="2">
        <f>'Moving Avg'!H562</f>
        <v>0.41144999999999976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0.36</v>
      </c>
      <c r="C563" s="2">
        <f>RSI!I563</f>
        <v>49.115982885437944</v>
      </c>
      <c r="D563" s="2">
        <f>MACD!E563</f>
        <v>2.4062370665479116E-3</v>
      </c>
      <c r="E563" s="2">
        <f>MACD!F563</f>
        <v>5.6018834564379632E-3</v>
      </c>
      <c r="F563" s="2">
        <f>'Moving Avg'!D563</f>
        <v>0.35799999999999993</v>
      </c>
      <c r="G563" s="2">
        <f>'Moving Avg'!F563</f>
        <v>0.36000000000000004</v>
      </c>
      <c r="H563" s="2">
        <f>'Moving Avg'!G563</f>
        <v>0.36659999999999976</v>
      </c>
      <c r="I563" s="2">
        <f>'Moving Avg'!H563</f>
        <v>0.41069999999999984</v>
      </c>
      <c r="J563" s="5" t="str">
        <f>OBV!F563</f>
        <v>BULLISH</v>
      </c>
      <c r="K563" s="5" t="str">
        <f>OBV!G563</f>
        <v>NEUTRAL</v>
      </c>
      <c r="L563" s="5" t="str">
        <f>OBV!H563</f>
        <v>NEUTRAL</v>
      </c>
    </row>
    <row r="564" spans="1:12" ht="13.5" x14ac:dyDescent="0.25">
      <c r="A564" s="3">
        <f>RSI!A564</f>
        <v>43124</v>
      </c>
      <c r="B564" s="2">
        <f>RSI!B564</f>
        <v>0.34</v>
      </c>
      <c r="C564" s="2">
        <f>RSI!I564</f>
        <v>39.639873111590319</v>
      </c>
      <c r="D564" s="2">
        <f>MACD!E564</f>
        <v>-1.2074446417125184E-3</v>
      </c>
      <c r="E564" s="2">
        <f>MACD!F564</f>
        <v>4.2400178368078674E-3</v>
      </c>
      <c r="F564" s="2">
        <f>'Moving Avg'!D564</f>
        <v>0.35599999999999998</v>
      </c>
      <c r="G564" s="2">
        <f>'Moving Avg'!F564</f>
        <v>0.35850000000000004</v>
      </c>
      <c r="H564" s="2">
        <f>'Moving Avg'!G564</f>
        <v>0.36639999999999973</v>
      </c>
      <c r="I564" s="2">
        <f>'Moving Avg'!H564</f>
        <v>0.40979999999999994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</row>
    <row r="565" spans="1:12" ht="13.5" x14ac:dyDescent="0.25">
      <c r="A565" s="3">
        <f>RSI!A565</f>
        <v>43125</v>
      </c>
      <c r="B565" s="2">
        <f>RSI!B565</f>
        <v>0.33</v>
      </c>
      <c r="C565" s="2">
        <f>RSI!I565</f>
        <v>35.909352019437179</v>
      </c>
      <c r="D565" s="2">
        <f>MACD!E565</f>
        <v>-3.2121299272319659E-4</v>
      </c>
      <c r="E565" s="2">
        <f>MACD!F565</f>
        <v>3.3277716709016547E-3</v>
      </c>
      <c r="F565" s="2">
        <f>'Moving Avg'!D565</f>
        <v>0.35000000000000003</v>
      </c>
      <c r="G565" s="2">
        <f>'Moving Avg'!F565</f>
        <v>0.35650000000000004</v>
      </c>
      <c r="H565" s="2">
        <f>'Moving Avg'!G565</f>
        <v>0.36599999999999966</v>
      </c>
      <c r="I565" s="2">
        <f>'Moving Avg'!H565</f>
        <v>0.40884999999999999</v>
      </c>
      <c r="J565" s="5" t="str">
        <f>OBV!F565</f>
        <v>BEARISH</v>
      </c>
      <c r="K565" s="5" t="str">
        <f>OBV!G565</f>
        <v>WEAK</v>
      </c>
      <c r="L565" s="5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0.32</v>
      </c>
      <c r="C566" s="2">
        <f>RSI!I566</f>
        <v>32.604863040143101</v>
      </c>
      <c r="D566" s="2">
        <f>MACD!E566</f>
        <v>2.8839110968578163E-3</v>
      </c>
      <c r="E566" s="2">
        <f>MACD!F566</f>
        <v>3.2389995560928872E-3</v>
      </c>
      <c r="F566" s="2">
        <f>'Moving Avg'!D566</f>
        <v>0.34200000000000003</v>
      </c>
      <c r="G566" s="2">
        <f>'Moving Avg'!F566</f>
        <v>0.35500000000000009</v>
      </c>
      <c r="H566" s="2">
        <f>'Moving Avg'!G566</f>
        <v>0.36519999999999969</v>
      </c>
      <c r="I566" s="2">
        <f>'Moving Avg'!H566</f>
        <v>0.40784999999999999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0.33</v>
      </c>
      <c r="C567" s="2">
        <f>RSI!I567</f>
        <v>38.681622905232359</v>
      </c>
      <c r="D567" s="2">
        <f>MACD!E567</f>
        <v>6.6157443739157662E-3</v>
      </c>
      <c r="E567" s="2">
        <f>MACD!F567</f>
        <v>3.9143485196574635E-3</v>
      </c>
      <c r="F567" s="2">
        <f>'Moving Avg'!D567</f>
        <v>0.33600000000000002</v>
      </c>
      <c r="G567" s="2">
        <f>'Moving Avg'!F567</f>
        <v>0.35300000000000009</v>
      </c>
      <c r="H567" s="2">
        <f>'Moving Avg'!G567</f>
        <v>0.36479999999999968</v>
      </c>
      <c r="I567" s="2">
        <f>'Moving Avg'!H567</f>
        <v>0.40694999999999992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0.35</v>
      </c>
      <c r="C568" s="2">
        <f>RSI!I568</f>
        <v>48.653348529401818</v>
      </c>
      <c r="D568" s="2">
        <f>MACD!E568</f>
        <v>6.9000497120789706E-3</v>
      </c>
      <c r="E568" s="2">
        <f>MACD!F568</f>
        <v>4.5114887581417656E-3</v>
      </c>
      <c r="F568" s="2">
        <f>'Moving Avg'!D568</f>
        <v>0.33399999999999996</v>
      </c>
      <c r="G568" s="2">
        <f>'Moving Avg'!F568</f>
        <v>0.35150000000000003</v>
      </c>
      <c r="H568" s="2">
        <f>'Moving Avg'!G568</f>
        <v>0.36479999999999974</v>
      </c>
      <c r="I568" s="2">
        <f>'Moving Avg'!H568</f>
        <v>0.40614999999999996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0.34</v>
      </c>
      <c r="C569" s="2">
        <f>RSI!I569</f>
        <v>44.736005863983387</v>
      </c>
      <c r="D569" s="2">
        <f>MACD!E569</f>
        <v>6.3604023307301527E-3</v>
      </c>
      <c r="E569" s="2">
        <f>MACD!F569</f>
        <v>4.8812714726594432E-3</v>
      </c>
      <c r="F569" s="2">
        <f>'Moving Avg'!D569</f>
        <v>0.33400000000000002</v>
      </c>
      <c r="G569" s="2">
        <f>'Moving Avg'!F569</f>
        <v>0.35000000000000003</v>
      </c>
      <c r="H569" s="2">
        <f>'Moving Avg'!G569</f>
        <v>0.36439999999999978</v>
      </c>
      <c r="I569" s="2">
        <f>'Moving Avg'!H569</f>
        <v>0.40529999999999994</v>
      </c>
      <c r="J569" s="5" t="str">
        <f>OBV!F569</f>
        <v>BEARISH</v>
      </c>
      <c r="K569" s="5" t="str">
        <f>OBV!G569</f>
        <v>WEAK</v>
      </c>
      <c r="L569" s="5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0.34</v>
      </c>
      <c r="C570" s="2">
        <f>RSI!I570</f>
        <v>44.736005863983387</v>
      </c>
      <c r="D570" s="2">
        <f>MACD!E570</f>
        <v>7.517540110804577E-3</v>
      </c>
      <c r="E570" s="2">
        <f>MACD!F570</f>
        <v>5.4085252002884698E-3</v>
      </c>
      <c r="F570" s="2">
        <f>'Moving Avg'!D570</f>
        <v>0.33600000000000002</v>
      </c>
      <c r="G570" s="2">
        <f>'Moving Avg'!F570</f>
        <v>0.34899999999999998</v>
      </c>
      <c r="H570" s="2">
        <f>'Moving Avg'!G570</f>
        <v>0.36399999999999977</v>
      </c>
      <c r="I570" s="2">
        <f>'Moving Avg'!H570</f>
        <v>0.40444999999999998</v>
      </c>
      <c r="J570" s="5" t="str">
        <f>OBV!F570</f>
        <v>BEARISH</v>
      </c>
      <c r="K570" s="5" t="str">
        <f>OBV!G570</f>
        <v>WEAK</v>
      </c>
      <c r="L570" s="5" t="str">
        <f>OBV!H570</f>
        <v>BEARISH DIVERGENCE</v>
      </c>
    </row>
    <row r="571" spans="1:12" ht="13.5" x14ac:dyDescent="0.25">
      <c r="A571" s="3">
        <f>RSI!A571</f>
        <v>43133</v>
      </c>
      <c r="B571" s="2">
        <f>RSI!B571</f>
        <v>0.33</v>
      </c>
      <c r="C571" s="2">
        <f>RSI!I571</f>
        <v>40.915377815781056</v>
      </c>
      <c r="D571" s="2">
        <f>MACD!E571</f>
        <v>9.3071205355261255E-3</v>
      </c>
      <c r="E571" s="2">
        <f>MACD!F571</f>
        <v>6.1882442673360013E-3</v>
      </c>
      <c r="F571" s="2">
        <f>'Moving Avg'!D571</f>
        <v>0.33800000000000002</v>
      </c>
      <c r="G571" s="2">
        <f>'Moving Avg'!F571</f>
        <v>0.34749999999999998</v>
      </c>
      <c r="H571" s="2">
        <f>'Moving Avg'!G571</f>
        <v>0.36339999999999972</v>
      </c>
      <c r="I571" s="2">
        <f>'Moving Avg'!H571</f>
        <v>0.40360000000000001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0.33</v>
      </c>
      <c r="C572" s="2">
        <f>RSI!I572</f>
        <v>40.915377815781049</v>
      </c>
      <c r="D572" s="2">
        <f>MACD!E572</f>
        <v>1.09450297510712E-2</v>
      </c>
      <c r="E572" s="2">
        <f>MACD!F572</f>
        <v>7.1396013640830421E-3</v>
      </c>
      <c r="F572" s="2">
        <f>'Moving Avg'!D572</f>
        <v>0.33800000000000002</v>
      </c>
      <c r="G572" s="2">
        <f>'Moving Avg'!F572</f>
        <v>0.34599999999999997</v>
      </c>
      <c r="H572" s="2">
        <f>'Moving Avg'!G572</f>
        <v>0.36279999999999973</v>
      </c>
      <c r="I572" s="2">
        <f>'Moving Avg'!H572</f>
        <v>0.40275</v>
      </c>
      <c r="J572" s="5" t="str">
        <f>OBV!F572</f>
        <v>BULLISH</v>
      </c>
      <c r="K572" s="5" t="str">
        <f>OBV!G572</f>
        <v>NEUTRAL</v>
      </c>
      <c r="L572" s="5" t="str">
        <f>OBV!H572</f>
        <v>NEUTRAL</v>
      </c>
    </row>
    <row r="573" spans="1:12" ht="13.5" x14ac:dyDescent="0.25">
      <c r="A573" s="3">
        <f>RSI!A573</f>
        <v>43137</v>
      </c>
      <c r="B573" s="2">
        <f>RSI!B573</f>
        <v>0.34</v>
      </c>
      <c r="C573" s="2">
        <f>RSI!I573</f>
        <v>46.240193913849048</v>
      </c>
      <c r="D573" s="2">
        <f>MACD!E573</f>
        <v>1.1704701874349244E-2</v>
      </c>
      <c r="E573" s="2">
        <f>MACD!F573</f>
        <v>8.0526214661362835E-3</v>
      </c>
      <c r="F573" s="2">
        <f>'Moving Avg'!D573</f>
        <v>0.33600000000000002</v>
      </c>
      <c r="G573" s="2">
        <f>'Moving Avg'!F573</f>
        <v>0.34549999999999997</v>
      </c>
      <c r="H573" s="2">
        <f>'Moving Avg'!G573</f>
        <v>0.3621999999999998</v>
      </c>
      <c r="I573" s="2">
        <f>'Moving Avg'!H573</f>
        <v>0.40190000000000003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</row>
    <row r="574" spans="1:12" ht="13.5" x14ac:dyDescent="0.25">
      <c r="A574" s="3">
        <f>RSI!A574</f>
        <v>43138</v>
      </c>
      <c r="B574" s="2">
        <f>RSI!B574</f>
        <v>0.33</v>
      </c>
      <c r="C574" s="2">
        <f>RSI!I574</f>
        <v>42.149411767456364</v>
      </c>
      <c r="D574" s="2">
        <f>MACD!E574</f>
        <v>1.0058237562110217E-2</v>
      </c>
      <c r="E574" s="2">
        <f>MACD!F574</f>
        <v>8.4537446853310706E-3</v>
      </c>
      <c r="F574" s="2">
        <f>'Moving Avg'!D574</f>
        <v>0.33400000000000002</v>
      </c>
      <c r="G574" s="2">
        <f>'Moving Avg'!F574</f>
        <v>0.34549999999999997</v>
      </c>
      <c r="H574" s="2">
        <f>'Moving Avg'!G574</f>
        <v>0.36119999999999974</v>
      </c>
      <c r="I574" s="2">
        <f>'Moving Avg'!H574</f>
        <v>0.40100000000000013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0.33</v>
      </c>
      <c r="C575" s="2">
        <f>RSI!I575</f>
        <v>42.149411767456364</v>
      </c>
      <c r="D575" s="2">
        <f>MACD!E575</f>
        <v>7.2291474307307757E-3</v>
      </c>
      <c r="E575" s="2">
        <f>MACD!F575</f>
        <v>8.2088252344110126E-3</v>
      </c>
      <c r="F575" s="2">
        <f>'Moving Avg'!D575</f>
        <v>0.33200000000000002</v>
      </c>
      <c r="G575" s="2">
        <f>'Moving Avg'!F575</f>
        <v>0.34449999999999992</v>
      </c>
      <c r="H575" s="2">
        <f>'Moving Avg'!G575</f>
        <v>0.35999999999999971</v>
      </c>
      <c r="I575" s="2">
        <f>'Moving Avg'!H575</f>
        <v>0.40015000000000023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0.33</v>
      </c>
      <c r="C576" s="2">
        <f>RSI!I576</f>
        <v>42.149411767456364</v>
      </c>
      <c r="D576" s="2">
        <f>MACD!E576</f>
        <v>3.3917788385590675E-3</v>
      </c>
      <c r="E576" s="2">
        <f>MACD!F576</f>
        <v>7.2454159552406243E-3</v>
      </c>
      <c r="F576" s="2">
        <f>'Moving Avg'!D576</f>
        <v>0.33200000000000002</v>
      </c>
      <c r="G576" s="2">
        <f>'Moving Avg'!F576</f>
        <v>0.34299999999999997</v>
      </c>
      <c r="H576" s="2">
        <f>'Moving Avg'!G576</f>
        <v>0.35879999999999967</v>
      </c>
      <c r="I576" s="2">
        <f>'Moving Avg'!H576</f>
        <v>0.39930000000000021</v>
      </c>
      <c r="J576" s="5" t="str">
        <f>OBV!F576</f>
        <v>BEARISH</v>
      </c>
      <c r="K576" s="5" t="str">
        <f>OBV!G576</f>
        <v>WEAK</v>
      </c>
      <c r="L576" s="5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0.34</v>
      </c>
      <c r="C577" s="2">
        <f>RSI!I577</f>
        <v>47.905561906957416</v>
      </c>
      <c r="D577" s="2">
        <f>MACD!E577</f>
        <v>1.0304014077857082E-3</v>
      </c>
      <c r="E577" s="2">
        <f>MACD!F577</f>
        <v>6.0024130457496409E-3</v>
      </c>
      <c r="F577" s="2">
        <f>'Moving Avg'!D577</f>
        <v>0.33400000000000002</v>
      </c>
      <c r="G577" s="2">
        <f>'Moving Avg'!F577</f>
        <v>0.34149999999999997</v>
      </c>
      <c r="H577" s="2">
        <f>'Moving Avg'!G577</f>
        <v>0.35779999999999973</v>
      </c>
      <c r="I577" s="2">
        <f>'Moving Avg'!H577</f>
        <v>0.39845000000000025</v>
      </c>
      <c r="J577" s="5" t="str">
        <f>OBV!F577</f>
        <v>BEARISH</v>
      </c>
      <c r="K577" s="5" t="str">
        <f>OBV!G577</f>
        <v>NEUTRAL</v>
      </c>
      <c r="L577" s="5" t="str">
        <f>OBV!H577</f>
        <v>BEARISH DIVERGENCE</v>
      </c>
    </row>
    <row r="578" spans="1:12" ht="13.5" x14ac:dyDescent="0.25">
      <c r="A578" s="3">
        <f>RSI!A578</f>
        <v>43144</v>
      </c>
      <c r="B578" s="2">
        <f>RSI!B578</f>
        <v>0.33</v>
      </c>
      <c r="C578" s="2">
        <f>RSI!I578</f>
        <v>43.269098232429279</v>
      </c>
      <c r="D578" s="2">
        <f>MACD!E578</f>
        <v>2.8722806126466605E-3</v>
      </c>
      <c r="E578" s="2">
        <f>MACD!F578</f>
        <v>5.3763865591290455E-3</v>
      </c>
      <c r="F578" s="2">
        <f>'Moving Avg'!D578</f>
        <v>0.33200000000000002</v>
      </c>
      <c r="G578" s="2">
        <f>'Moving Avg'!F578</f>
        <v>0.33999999999999997</v>
      </c>
      <c r="H578" s="2">
        <f>'Moving Avg'!G578</f>
        <v>0.35679999999999973</v>
      </c>
      <c r="I578" s="2">
        <f>'Moving Avg'!H578</f>
        <v>0.39750000000000035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0.33</v>
      </c>
      <c r="C579" s="2">
        <f>RSI!I579</f>
        <v>43.269098232429286</v>
      </c>
      <c r="D579" s="2">
        <f>MACD!E579</f>
        <v>2.9720745126072812E-3</v>
      </c>
      <c r="E579" s="2">
        <f>MACD!F579</f>
        <v>4.8955241498246935E-3</v>
      </c>
      <c r="F579" s="2">
        <f>'Moving Avg'!D579</f>
        <v>0.33200000000000002</v>
      </c>
      <c r="G579" s="2">
        <f>'Moving Avg'!F579</f>
        <v>0.33899999999999997</v>
      </c>
      <c r="H579" s="2">
        <f>'Moving Avg'!G579</f>
        <v>0.35579999999999967</v>
      </c>
      <c r="I579" s="2">
        <f>'Moving Avg'!H579</f>
        <v>0.3966000000000004</v>
      </c>
      <c r="J579" s="5" t="str">
        <f>OBV!F579</f>
        <v>BEARISH</v>
      </c>
      <c r="K579" s="5" t="str">
        <f>OBV!G579</f>
        <v>NEUTRAL</v>
      </c>
      <c r="L579" s="5" t="str">
        <f>OBV!H579</f>
        <v>NEUTRAL</v>
      </c>
    </row>
    <row r="580" spans="1:12" ht="13.5" x14ac:dyDescent="0.25">
      <c r="A580" s="3">
        <f>RSI!A580</f>
        <v>43146</v>
      </c>
      <c r="B580" s="2">
        <f>RSI!B580</f>
        <v>0.33</v>
      </c>
      <c r="C580" s="2">
        <f>RSI!I580</f>
        <v>43.269098232429293</v>
      </c>
      <c r="D580" s="2">
        <f>MACD!E580</f>
        <v>3.1303509355096737E-3</v>
      </c>
      <c r="E580" s="2">
        <f>MACD!F580</f>
        <v>4.5424895069616899E-3</v>
      </c>
      <c r="F580" s="2">
        <f>'Moving Avg'!D580</f>
        <v>0.33200000000000002</v>
      </c>
      <c r="G580" s="2">
        <f>'Moving Avg'!F580</f>
        <v>0.33750000000000002</v>
      </c>
      <c r="H580" s="2">
        <f>'Moving Avg'!G580</f>
        <v>0.35479999999999978</v>
      </c>
      <c r="I580" s="2">
        <f>'Moving Avg'!H580</f>
        <v>0.39570000000000044</v>
      </c>
      <c r="J580" s="5" t="str">
        <f>OBV!F580</f>
        <v>BEARISH</v>
      </c>
      <c r="K580" s="5" t="str">
        <f>OBV!G580</f>
        <v>NEUTRAL</v>
      </c>
      <c r="L580" s="5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0.33</v>
      </c>
      <c r="C581" s="2">
        <f>RSI!I581</f>
        <v>43.269098232429293</v>
      </c>
      <c r="D581" s="2">
        <f>MACD!E581</f>
        <v>1.794181740512879E-3</v>
      </c>
      <c r="E581" s="2">
        <f>MACD!F581</f>
        <v>3.9928279536719279E-3</v>
      </c>
      <c r="F581" s="2">
        <f>'Moving Avg'!D581</f>
        <v>0.33200000000000002</v>
      </c>
      <c r="G581" s="2">
        <f>'Moving Avg'!F581</f>
        <v>0.33600000000000002</v>
      </c>
      <c r="H581" s="2">
        <f>'Moving Avg'!G581</f>
        <v>0.35379999999999973</v>
      </c>
      <c r="I581" s="2">
        <f>'Moving Avg'!H581</f>
        <v>0.39480000000000032</v>
      </c>
      <c r="J581" s="5" t="str">
        <f>OBV!F581</f>
        <v>BEARISH</v>
      </c>
      <c r="K581" s="5" t="str">
        <f>OBV!G581</f>
        <v>NEUTRAL</v>
      </c>
      <c r="L581" s="5" t="str">
        <f>OBV!H581</f>
        <v>NEUTRAL</v>
      </c>
    </row>
    <row r="582" spans="1:12" ht="13.5" x14ac:dyDescent="0.25">
      <c r="A582" s="3">
        <f>RSI!A582</f>
        <v>43150</v>
      </c>
      <c r="B582" s="2">
        <f>RSI!B582</f>
        <v>0.33</v>
      </c>
      <c r="C582" s="2">
        <f>RSI!I582</f>
        <v>43.269098232429286</v>
      </c>
      <c r="D582" s="2">
        <f>MACD!E582</f>
        <v>7.2687901804513455E-4</v>
      </c>
      <c r="E582" s="2">
        <f>MACD!F582</f>
        <v>3.3396381665465697E-3</v>
      </c>
      <c r="F582" s="2">
        <f>'Moving Avg'!D582</f>
        <v>0.33</v>
      </c>
      <c r="G582" s="2">
        <f>'Moving Avg'!F582</f>
        <v>0.33450000000000002</v>
      </c>
      <c r="H582" s="2">
        <f>'Moving Avg'!G582</f>
        <v>0.35279999999999972</v>
      </c>
      <c r="I582" s="2">
        <f>'Moving Avg'!H582</f>
        <v>0.39395000000000024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0.33</v>
      </c>
      <c r="C583" s="2">
        <f>RSI!I583</f>
        <v>43.269098232429286</v>
      </c>
      <c r="D583" s="2">
        <f>MACD!E583</f>
        <v>1.4208511982423122E-3</v>
      </c>
      <c r="E583" s="2">
        <f>MACD!F583</f>
        <v>2.9558807728857182E-3</v>
      </c>
      <c r="F583" s="2">
        <f>'Moving Avg'!D583</f>
        <v>0.33</v>
      </c>
      <c r="G583" s="2">
        <f>'Moving Avg'!F583</f>
        <v>0.33300000000000002</v>
      </c>
      <c r="H583" s="2">
        <f>'Moving Avg'!G583</f>
        <v>0.35179999999999978</v>
      </c>
      <c r="I583" s="2">
        <f>'Moving Avg'!H583</f>
        <v>0.39310000000000023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0.33</v>
      </c>
      <c r="C584" s="2">
        <f>RSI!I584</f>
        <v>43.269098232429279</v>
      </c>
      <c r="D584" s="2">
        <f>MACD!E584</f>
        <v>5.2386813488397577E-4</v>
      </c>
      <c r="E584" s="2">
        <f>MACD!F584</f>
        <v>2.4694782452853699E-3</v>
      </c>
      <c r="F584" s="2">
        <f>'Moving Avg'!D584</f>
        <v>0.33</v>
      </c>
      <c r="G584" s="2">
        <f>'Moving Avg'!F584</f>
        <v>0.33250000000000002</v>
      </c>
      <c r="H584" s="2">
        <f>'Moving Avg'!G584</f>
        <v>0.35079999999999978</v>
      </c>
      <c r="I584" s="2">
        <f>'Moving Avg'!H584</f>
        <v>0.39225000000000015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</row>
    <row r="585" spans="1:12" ht="13.5" x14ac:dyDescent="0.25">
      <c r="A585" s="3">
        <f>RSI!A585</f>
        <v>43153</v>
      </c>
      <c r="B585" s="2">
        <f>RSI!B585</f>
        <v>0.33</v>
      </c>
      <c r="C585" s="2">
        <f>RSI!I585</f>
        <v>43.269098232429279</v>
      </c>
      <c r="D585" s="2">
        <f>MACD!E585</f>
        <v>-1.8486638068027084E-4</v>
      </c>
      <c r="E585" s="2">
        <f>MACD!F585</f>
        <v>1.9386093200922418E-3</v>
      </c>
      <c r="F585" s="2">
        <f>'Moving Avg'!D585</f>
        <v>0.33</v>
      </c>
      <c r="G585" s="2">
        <f>'Moving Avg'!F585</f>
        <v>0.33250000000000007</v>
      </c>
      <c r="H585" s="2">
        <f>'Moving Avg'!G585</f>
        <v>0.34979999999999983</v>
      </c>
      <c r="I585" s="2">
        <f>'Moving Avg'!H585</f>
        <v>0.39140000000000008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</row>
    <row r="586" spans="1:12" ht="13.5" x14ac:dyDescent="0.25">
      <c r="A586" s="3">
        <f>RSI!A586</f>
        <v>43154</v>
      </c>
      <c r="B586" s="2">
        <f>RSI!B586</f>
        <v>0.33</v>
      </c>
      <c r="C586" s="2">
        <f>RSI!I586</f>
        <v>43.269098232429286</v>
      </c>
      <c r="D586" s="2">
        <f>MACD!E586</f>
        <v>-7.3803597115734698E-4</v>
      </c>
      <c r="E586" s="2">
        <f>MACD!F586</f>
        <v>1.4032802618423241E-3</v>
      </c>
      <c r="F586" s="2">
        <f>'Moving Avg'!D586</f>
        <v>0.33</v>
      </c>
      <c r="G586" s="2">
        <f>'Moving Avg'!F586</f>
        <v>0.33300000000000002</v>
      </c>
      <c r="H586" s="2">
        <f>'Moving Avg'!G586</f>
        <v>0.34879999999999983</v>
      </c>
      <c r="I586" s="2">
        <f>'Moving Avg'!H586</f>
        <v>0.39050000000000007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0.32</v>
      </c>
      <c r="C587" s="2">
        <f>RSI!I587</f>
        <v>36.40445984141391</v>
      </c>
      <c r="D587" s="2">
        <f>MACD!E587</f>
        <v>1.1161819960888719E-3</v>
      </c>
      <c r="E587" s="2">
        <f>MACD!F587</f>
        <v>1.3458606086916337E-3</v>
      </c>
      <c r="F587" s="2">
        <f>'Moving Avg'!D587</f>
        <v>0.32800000000000001</v>
      </c>
      <c r="G587" s="2">
        <f>'Moving Avg'!F587</f>
        <v>0.33250000000000007</v>
      </c>
      <c r="H587" s="2">
        <f>'Moving Avg'!G587</f>
        <v>0.34779999999999989</v>
      </c>
      <c r="I587" s="2">
        <f>'Moving Avg'!H587</f>
        <v>0.38955000000000006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0.32</v>
      </c>
      <c r="C588" s="2">
        <f>RSI!I588</f>
        <v>36.40445984141391</v>
      </c>
      <c r="D588" s="2">
        <f>MACD!E588</f>
        <v>1.2456555374231737E-3</v>
      </c>
      <c r="E588" s="2">
        <f>MACD!F588</f>
        <v>1.3258195944379418E-3</v>
      </c>
      <c r="F588" s="2">
        <f>'Moving Avg'!D588</f>
        <v>0.32600000000000001</v>
      </c>
      <c r="G588" s="2">
        <f>'Moving Avg'!F588</f>
        <v>0.33100000000000007</v>
      </c>
      <c r="H588" s="2">
        <f>'Moving Avg'!G588</f>
        <v>0.34679999999999994</v>
      </c>
      <c r="I588" s="2">
        <f>'Moving Avg'!H588</f>
        <v>0.3886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0.32</v>
      </c>
      <c r="C589" s="2">
        <f>RSI!I589</f>
        <v>36.40445984141391</v>
      </c>
      <c r="D589" s="2">
        <f>MACD!E589</f>
        <v>1.4468595309196086E-3</v>
      </c>
      <c r="E589" s="2">
        <f>MACD!F589</f>
        <v>1.3500275817342753E-3</v>
      </c>
      <c r="F589" s="2">
        <f>'Moving Avg'!D589</f>
        <v>0.32400000000000001</v>
      </c>
      <c r="G589" s="2">
        <f>'Moving Avg'!F589</f>
        <v>0.33000000000000007</v>
      </c>
      <c r="H589" s="2">
        <f>'Moving Avg'!G589</f>
        <v>0.3458</v>
      </c>
      <c r="I589" s="2">
        <f>'Moving Avg'!H589</f>
        <v>0.3876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0.32</v>
      </c>
      <c r="C590" s="2">
        <f>RSI!I590</f>
        <v>36.40445984141391</v>
      </c>
      <c r="D590" s="2">
        <f>MACD!E590</f>
        <v>1.7019696736200185E-3</v>
      </c>
      <c r="E590" s="2">
        <f>MACD!F590</f>
        <v>1.420416000111424E-3</v>
      </c>
      <c r="F590" s="2">
        <f>'Moving Avg'!D590</f>
        <v>0.32200000000000001</v>
      </c>
      <c r="G590" s="2">
        <f>'Moving Avg'!F590</f>
        <v>0.32900000000000007</v>
      </c>
      <c r="H590" s="2">
        <f>'Moving Avg'!G590</f>
        <v>0.34480000000000005</v>
      </c>
      <c r="I590" s="2">
        <f>'Moving Avg'!H590</f>
        <v>0.38664999999999994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0.31</v>
      </c>
      <c r="C591" s="2">
        <f>RSI!I591</f>
        <v>30.002219930431636</v>
      </c>
      <c r="D591" s="2">
        <f>MACD!E591</f>
        <v>2.7371474814494312E-3</v>
      </c>
      <c r="E591" s="2">
        <f>MACD!F591</f>
        <v>1.6837622963790254E-3</v>
      </c>
      <c r="F591" s="2">
        <f>'Moving Avg'!D591</f>
        <v>0.318</v>
      </c>
      <c r="G591" s="2">
        <f>'Moving Avg'!F591</f>
        <v>0.32800000000000007</v>
      </c>
      <c r="H591" s="2">
        <f>'Moving Avg'!G591</f>
        <v>0.34360000000000002</v>
      </c>
      <c r="I591" s="2">
        <f>'Moving Avg'!H591</f>
        <v>0.38569999999999993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0.32</v>
      </c>
      <c r="C592" s="2">
        <f>RSI!I592</f>
        <v>41.148276052672955</v>
      </c>
      <c r="D592" s="2">
        <f>MACD!E592</f>
        <v>3.004171148763668E-3</v>
      </c>
      <c r="E592" s="2">
        <f>MACD!F592</f>
        <v>1.9478440668559542E-3</v>
      </c>
      <c r="F592" s="2">
        <f>'Moving Avg'!D592</f>
        <v>0.318</v>
      </c>
      <c r="G592" s="2">
        <f>'Moving Avg'!F592</f>
        <v>0.32750000000000007</v>
      </c>
      <c r="H592" s="2">
        <f>'Moving Avg'!G592</f>
        <v>0.34259999999999996</v>
      </c>
      <c r="I592" s="2">
        <f>'Moving Avg'!H592</f>
        <v>0.38474999999999993</v>
      </c>
      <c r="J592" s="5" t="str">
        <f>OBV!F592</f>
        <v>BEARISH</v>
      </c>
      <c r="K592" s="5" t="str">
        <f>OBV!G592</f>
        <v>NEUTRAL</v>
      </c>
      <c r="L592" s="5" t="str">
        <f>OBV!H592</f>
        <v>NEUTRAL</v>
      </c>
    </row>
    <row r="593" spans="1:12" ht="13.5" x14ac:dyDescent="0.25">
      <c r="A593" s="3">
        <f>RSI!A593</f>
        <v>43165</v>
      </c>
      <c r="B593" s="2">
        <f>RSI!B593</f>
        <v>0.32</v>
      </c>
      <c r="C593" s="2">
        <f>RSI!I593</f>
        <v>41.148276052672962</v>
      </c>
      <c r="D593" s="2">
        <f>MACD!E593</f>
        <v>3.2931022710324664E-3</v>
      </c>
      <c r="E593" s="2">
        <f>MACD!F593</f>
        <v>2.2168957076912567E-3</v>
      </c>
      <c r="F593" s="2">
        <f>'Moving Avg'!D593</f>
        <v>0.318</v>
      </c>
      <c r="G593" s="2">
        <f>'Moving Avg'!F593</f>
        <v>0.32650000000000012</v>
      </c>
      <c r="H593" s="2">
        <f>'Moving Avg'!G593</f>
        <v>0.34160000000000001</v>
      </c>
      <c r="I593" s="2">
        <f>'Moving Avg'!H593</f>
        <v>0.38384999999999991</v>
      </c>
      <c r="J593" s="5" t="str">
        <f>OBV!F593</f>
        <v>BEARISH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0.32</v>
      </c>
      <c r="C594" s="2">
        <f>RSI!I594</f>
        <v>41.148276052672955</v>
      </c>
      <c r="D594" s="2">
        <f>MACD!E594</f>
        <v>3.5959046913737747E-3</v>
      </c>
      <c r="E594" s="2">
        <f>MACD!F594</f>
        <v>2.4926975044277603E-3</v>
      </c>
      <c r="F594" s="2">
        <f>'Moving Avg'!D594</f>
        <v>0.318</v>
      </c>
      <c r="G594" s="2">
        <f>'Moving Avg'!F594</f>
        <v>0.32600000000000012</v>
      </c>
      <c r="H594" s="2">
        <f>'Moving Avg'!G594</f>
        <v>0.34060000000000001</v>
      </c>
      <c r="I594" s="2">
        <f>'Moving Avg'!H594</f>
        <v>0.38299999999999984</v>
      </c>
      <c r="J594" s="5" t="str">
        <f>OBV!F594</f>
        <v>BEARISH</v>
      </c>
      <c r="K594" s="5" t="str">
        <f>OBV!G594</f>
        <v>NEUTRAL</v>
      </c>
      <c r="L594" s="5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0.32</v>
      </c>
      <c r="C595" s="2">
        <f>RSI!I595</f>
        <v>41.148276052672955</v>
      </c>
      <c r="D595" s="2">
        <f>MACD!E595</f>
        <v>3.9061241980072881E-3</v>
      </c>
      <c r="E595" s="2">
        <f>MACD!F595</f>
        <v>2.7753828431436658E-3</v>
      </c>
      <c r="F595" s="2">
        <f>'Moving Avg'!D595</f>
        <v>0.318</v>
      </c>
      <c r="G595" s="2">
        <f>'Moving Avg'!F595</f>
        <v>0.32550000000000007</v>
      </c>
      <c r="H595" s="2">
        <f>'Moving Avg'!G595</f>
        <v>0.33960000000000007</v>
      </c>
      <c r="I595" s="2">
        <f>'Moving Avg'!H595</f>
        <v>0.38214999999999982</v>
      </c>
      <c r="J595" s="5" t="str">
        <f>OBV!F595</f>
        <v>BEARISH</v>
      </c>
      <c r="K595" s="5" t="str">
        <f>OBV!G595</f>
        <v>NEUTRAL</v>
      </c>
      <c r="L595" s="5" t="str">
        <f>OBV!H595</f>
        <v>NEUTRAL</v>
      </c>
    </row>
    <row r="596" spans="1:12" ht="13.5" x14ac:dyDescent="0.25">
      <c r="A596" s="3">
        <f>RSI!A596</f>
        <v>43168</v>
      </c>
      <c r="B596" s="2">
        <f>RSI!B596</f>
        <v>0.32</v>
      </c>
      <c r="C596" s="2">
        <f>RSI!I596</f>
        <v>41.148276052672955</v>
      </c>
      <c r="D596" s="2">
        <f>MACD!E596</f>
        <v>4.2186195471018428E-3</v>
      </c>
      <c r="E596" s="2">
        <f>MACD!F596</f>
        <v>3.0640301839353016E-3</v>
      </c>
      <c r="F596" s="2">
        <f>'Moving Avg'!D596</f>
        <v>0.32</v>
      </c>
      <c r="G596" s="2">
        <f>'Moving Avg'!F596</f>
        <v>0.32500000000000007</v>
      </c>
      <c r="H596" s="2">
        <f>'Moving Avg'!G596</f>
        <v>0.33900000000000008</v>
      </c>
      <c r="I596" s="2">
        <f>'Moving Avg'!H596</f>
        <v>0.38129999999999981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0.32</v>
      </c>
      <c r="C597" s="2">
        <f>RSI!I597</f>
        <v>41.148276052672962</v>
      </c>
      <c r="D597" s="2">
        <f>MACD!E597</f>
        <v>2.9908752246305959E-3</v>
      </c>
      <c r="E597" s="2">
        <f>MACD!F597</f>
        <v>3.0493991920743607E-3</v>
      </c>
      <c r="F597" s="2">
        <f>'Moving Avg'!D597</f>
        <v>0.32</v>
      </c>
      <c r="G597" s="2">
        <f>'Moving Avg'!F597</f>
        <v>0.32400000000000007</v>
      </c>
      <c r="H597" s="2">
        <f>'Moving Avg'!G597</f>
        <v>0.33800000000000013</v>
      </c>
      <c r="I597" s="2">
        <f>'Moving Avg'!H597</f>
        <v>0.38044999999999973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</row>
    <row r="598" spans="1:12" ht="13.5" x14ac:dyDescent="0.25">
      <c r="A598" s="3">
        <f>RSI!A598</f>
        <v>43172</v>
      </c>
      <c r="B598" s="2">
        <f>RSI!B598</f>
        <v>0.32</v>
      </c>
      <c r="C598" s="2">
        <f>RSI!I598</f>
        <v>41.148276052672962</v>
      </c>
      <c r="D598" s="2">
        <f>MACD!E598</f>
        <v>1.9948832315305198E-3</v>
      </c>
      <c r="E598" s="2">
        <f>MACD!F598</f>
        <v>2.8384959999655929E-3</v>
      </c>
      <c r="F598" s="2">
        <f>'Moving Avg'!D598</f>
        <v>0.32</v>
      </c>
      <c r="G598" s="2">
        <f>'Moving Avg'!F598</f>
        <v>0.32350000000000007</v>
      </c>
      <c r="H598" s="2">
        <f>'Moving Avg'!G598</f>
        <v>0.33680000000000004</v>
      </c>
      <c r="I598" s="2">
        <f>'Moving Avg'!H598</f>
        <v>0.37959999999999966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0.32</v>
      </c>
      <c r="C599" s="2">
        <f>RSI!I599</f>
        <v>41.148276052672962</v>
      </c>
      <c r="D599" s="2">
        <f>MACD!E599</f>
        <v>1.1918139123606175E-3</v>
      </c>
      <c r="E599" s="2">
        <f>MACD!F599</f>
        <v>2.5091595824445977E-3</v>
      </c>
      <c r="F599" s="2">
        <f>'Moving Avg'!D599</f>
        <v>0.32</v>
      </c>
      <c r="G599" s="2">
        <f>'Moving Avg'!F599</f>
        <v>0.32300000000000006</v>
      </c>
      <c r="H599" s="2">
        <f>'Moving Avg'!G599</f>
        <v>0.33580000000000004</v>
      </c>
      <c r="I599" s="2">
        <f>'Moving Avg'!H599</f>
        <v>0.37869999999999959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</row>
    <row r="600" spans="1:12" ht="13.5" x14ac:dyDescent="0.25">
      <c r="A600" s="3">
        <f>RSI!A600</f>
        <v>43174</v>
      </c>
      <c r="B600" s="2">
        <f>RSI!B600</f>
        <v>0.32</v>
      </c>
      <c r="C600" s="2">
        <f>RSI!I600</f>
        <v>41.148276052672955</v>
      </c>
      <c r="D600" s="2">
        <f>MACD!E600</f>
        <v>5.4904662341143107E-4</v>
      </c>
      <c r="E600" s="2">
        <f>MACD!F600</f>
        <v>2.1171369906379644E-3</v>
      </c>
      <c r="F600" s="2">
        <f>'Moving Avg'!D600</f>
        <v>0.32</v>
      </c>
      <c r="G600" s="2">
        <f>'Moving Avg'!F600</f>
        <v>0.32250000000000012</v>
      </c>
      <c r="H600" s="2">
        <f>'Moving Avg'!G600</f>
        <v>0.33500000000000008</v>
      </c>
      <c r="I600" s="2">
        <f>'Moving Avg'!H600</f>
        <v>0.37784999999999963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</row>
    <row r="601" spans="1:12" ht="13.5" x14ac:dyDescent="0.25">
      <c r="A601" s="3">
        <f>RSI!A601</f>
        <v>43175</v>
      </c>
      <c r="B601" s="2">
        <f>RSI!B601</f>
        <v>0.32</v>
      </c>
      <c r="C601" s="2">
        <f>RSI!I601</f>
        <v>41.148276052672955</v>
      </c>
      <c r="D601" s="2">
        <f>MACD!E601</f>
        <v>-1.4992644619295503E-3</v>
      </c>
      <c r="E601" s="2">
        <f>MACD!F601</f>
        <v>1.3938567001244614E-3</v>
      </c>
      <c r="F601" s="2">
        <f>'Moving Avg'!D601</f>
        <v>0.32</v>
      </c>
      <c r="G601" s="2">
        <f>'Moving Avg'!F601</f>
        <v>0.32200000000000006</v>
      </c>
      <c r="H601" s="2">
        <f>'Moving Avg'!G601</f>
        <v>0.33420000000000011</v>
      </c>
      <c r="I601" s="2">
        <f>'Moving Avg'!H601</f>
        <v>0.37699999999999961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</row>
    <row r="602" spans="1:12" ht="13.5" x14ac:dyDescent="0.25">
      <c r="A602" s="3">
        <f>RSI!A602</f>
        <v>43178</v>
      </c>
      <c r="B602" s="2">
        <f>RSI!B602</f>
        <v>0.32</v>
      </c>
      <c r="C602" s="2">
        <f>RSI!I602</f>
        <v>41.148276052672962</v>
      </c>
      <c r="D602" s="2">
        <f>MACD!E602</f>
        <v>-1.6624795349239885E-3</v>
      </c>
      <c r="E602" s="2">
        <f>MACD!F602</f>
        <v>7.8258945311477138E-4</v>
      </c>
      <c r="F602" s="2">
        <f>'Moving Avg'!D602</f>
        <v>0.32</v>
      </c>
      <c r="G602" s="2">
        <f>'Moving Avg'!F602</f>
        <v>0.32150000000000006</v>
      </c>
      <c r="H602" s="2">
        <f>'Moving Avg'!G602</f>
        <v>0.33340000000000003</v>
      </c>
      <c r="I602" s="2">
        <f>'Moving Avg'!H602</f>
        <v>0.3761499999999996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0.32</v>
      </c>
      <c r="C603" s="2">
        <f>RSI!I603</f>
        <v>41.148276052672962</v>
      </c>
      <c r="D603" s="2">
        <f>MACD!E603</f>
        <v>-1.7714089563877766E-3</v>
      </c>
      <c r="E603" s="2">
        <f>MACD!F603</f>
        <v>2.7178977121426187E-4</v>
      </c>
      <c r="F603" s="2">
        <f>'Moving Avg'!D603</f>
        <v>0.32</v>
      </c>
      <c r="G603" s="2">
        <f>'Moving Avg'!F603</f>
        <v>0.32100000000000006</v>
      </c>
      <c r="H603" s="2">
        <f>'Moving Avg'!G603</f>
        <v>0.3328000000000001</v>
      </c>
      <c r="I603" s="2">
        <f>'Moving Avg'!H603</f>
        <v>0.37534999999999952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0.32</v>
      </c>
      <c r="C604" s="2">
        <f>RSI!I604</f>
        <v>41.148276052672962</v>
      </c>
      <c r="D604" s="2">
        <f>MACD!E604</f>
        <v>-1.8365655235586531E-3</v>
      </c>
      <c r="E604" s="2">
        <f>MACD!F604</f>
        <v>-1.4988128774032114E-4</v>
      </c>
      <c r="F604" s="2">
        <f>'Moving Avg'!D604</f>
        <v>0.32</v>
      </c>
      <c r="G604" s="2">
        <f>'Moving Avg'!F604</f>
        <v>0.32050000000000006</v>
      </c>
      <c r="H604" s="2">
        <f>'Moving Avg'!G604</f>
        <v>0.33260000000000006</v>
      </c>
      <c r="I604" s="2">
        <f>'Moving Avg'!H604</f>
        <v>0.37449999999999956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</row>
    <row r="605" spans="1:12" ht="13.5" x14ac:dyDescent="0.25">
      <c r="A605" s="3">
        <f>RSI!A605</f>
        <v>43182</v>
      </c>
      <c r="B605" s="2">
        <f>RSI!B605</f>
        <v>0.32</v>
      </c>
      <c r="C605" s="2">
        <f>RSI!I605</f>
        <v>41.148276052672962</v>
      </c>
      <c r="D605" s="2">
        <f>MACD!E605</f>
        <v>-1.8666845944355082E-3</v>
      </c>
      <c r="E605" s="2">
        <f>MACD!F605</f>
        <v>-4.9324194907935856E-4</v>
      </c>
      <c r="F605" s="2">
        <f>'Moving Avg'!D605</f>
        <v>0.32</v>
      </c>
      <c r="G605" s="2">
        <f>'Moving Avg'!F605</f>
        <v>0.32000000000000006</v>
      </c>
      <c r="H605" s="2">
        <f>'Moving Avg'!G605</f>
        <v>0.33200000000000007</v>
      </c>
      <c r="I605" s="2">
        <f>'Moving Avg'!H605</f>
        <v>0.37364999999999943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0.32</v>
      </c>
      <c r="C606" s="2">
        <f>RSI!I606</f>
        <v>41.148276052672962</v>
      </c>
      <c r="D606" s="2">
        <f>MACD!E606</f>
        <v>-1.8690093981773015E-3</v>
      </c>
      <c r="E606" s="2">
        <f>MACD!F606</f>
        <v>-7.6839543889894719E-4</v>
      </c>
      <c r="F606" s="2">
        <f>'Moving Avg'!D606</f>
        <v>0.32</v>
      </c>
      <c r="G606" s="2">
        <f>'Moving Avg'!F606</f>
        <v>0.31950000000000006</v>
      </c>
      <c r="H606" s="2">
        <f>'Moving Avg'!G606</f>
        <v>0.33120000000000011</v>
      </c>
      <c r="I606" s="2">
        <f>'Moving Avg'!H606</f>
        <v>0.37274999999999942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0.32</v>
      </c>
      <c r="C607" s="2">
        <f>RSI!I607</f>
        <v>41.148276052672962</v>
      </c>
      <c r="D607" s="2">
        <f>MACD!E607</f>
        <v>-1.8495315732094952E-3</v>
      </c>
      <c r="E607" s="2">
        <f>MACD!F607</f>
        <v>-9.8462266576105685E-4</v>
      </c>
      <c r="F607" s="2">
        <f>'Moving Avg'!D607</f>
        <v>0.32</v>
      </c>
      <c r="G607" s="2">
        <f>'Moving Avg'!F607</f>
        <v>0.31950000000000006</v>
      </c>
      <c r="H607" s="2">
        <f>'Moving Avg'!G607</f>
        <v>0.3302000000000001</v>
      </c>
      <c r="I607" s="2">
        <f>'Moving Avg'!H607</f>
        <v>0.3718499999999994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</row>
    <row r="608" spans="1:12" ht="13.5" x14ac:dyDescent="0.25">
      <c r="A608" s="3">
        <f>RSI!A608</f>
        <v>43187</v>
      </c>
      <c r="B608" s="2">
        <f>RSI!B608</f>
        <v>0.31</v>
      </c>
      <c r="C608" s="2">
        <f>RSI!I608</f>
        <v>27.050146138929847</v>
      </c>
      <c r="D608" s="2">
        <f>MACD!E608</f>
        <v>-1.0724531454061048E-3</v>
      </c>
      <c r="E608" s="2">
        <f>MACD!F608</f>
        <v>-1.0021887616900665E-3</v>
      </c>
      <c r="F608" s="2">
        <f>'Moving Avg'!D608</f>
        <v>0.318</v>
      </c>
      <c r="G608" s="2">
        <f>'Moving Avg'!F608</f>
        <v>0.31900000000000006</v>
      </c>
      <c r="H608" s="2">
        <f>'Moving Avg'!G608</f>
        <v>0.3292000000000001</v>
      </c>
      <c r="I608" s="2">
        <f>'Moving Avg'!H608</f>
        <v>0.37094999999999945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</row>
    <row r="609" spans="1:12" ht="13.5" x14ac:dyDescent="0.25">
      <c r="A609" s="3">
        <f>RSI!A609</f>
        <v>43188</v>
      </c>
      <c r="B609" s="2">
        <f>RSI!B609</f>
        <v>0.31</v>
      </c>
      <c r="C609" s="2">
        <f>RSI!I609</f>
        <v>27.050146138929847</v>
      </c>
      <c r="D609" s="2">
        <f>MACD!E609</f>
        <v>-3.3744921313388909E-4</v>
      </c>
      <c r="E609" s="2">
        <f>MACD!F609</f>
        <v>-8.6924085197883109E-4</v>
      </c>
      <c r="F609" s="2">
        <f>'Moving Avg'!D609</f>
        <v>0.316</v>
      </c>
      <c r="G609" s="2">
        <f>'Moving Avg'!F609</f>
        <v>0.31850000000000001</v>
      </c>
      <c r="H609" s="2">
        <f>'Moving Avg'!G609</f>
        <v>0.32840000000000008</v>
      </c>
      <c r="I609" s="2">
        <f>'Moving Avg'!H609</f>
        <v>0.37004999999999943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0.31</v>
      </c>
      <c r="C610" s="2">
        <f>RSI!I610</f>
        <v>27.050146138929847</v>
      </c>
      <c r="D610" s="2">
        <f>MACD!E610</f>
        <v>3.5621425759946312E-4</v>
      </c>
      <c r="E610" s="2">
        <f>MACD!F610</f>
        <v>-6.2414983006317233E-4</v>
      </c>
      <c r="F610" s="2">
        <f>'Moving Avg'!D610</f>
        <v>0.314</v>
      </c>
      <c r="G610" s="2">
        <f>'Moving Avg'!F610</f>
        <v>0.31799999999999995</v>
      </c>
      <c r="H610" s="2">
        <f>'Moving Avg'!G610</f>
        <v>0.32740000000000008</v>
      </c>
      <c r="I610" s="2">
        <f>'Moving Avg'!H610</f>
        <v>0.36914999999999948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0.31</v>
      </c>
      <c r="C611" s="2">
        <f>RSI!I611</f>
        <v>27.050146138929847</v>
      </c>
      <c r="D611" s="2">
        <f>MACD!E611</f>
        <v>1.0095834810219251E-3</v>
      </c>
      <c r="E611" s="2">
        <f>MACD!F611</f>
        <v>-2.9740316784615279E-4</v>
      </c>
      <c r="F611" s="2">
        <f>'Moving Avg'!D611</f>
        <v>0.312</v>
      </c>
      <c r="G611" s="2">
        <f>'Moving Avg'!F611</f>
        <v>0.31799999999999995</v>
      </c>
      <c r="H611" s="2">
        <f>'Moving Avg'!G611</f>
        <v>0.32640000000000013</v>
      </c>
      <c r="I611" s="2">
        <f>'Moving Avg'!H611</f>
        <v>0.36824999999999947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0.31</v>
      </c>
      <c r="C612" s="2">
        <f>RSI!I612</f>
        <v>27.050146138929847</v>
      </c>
      <c r="D612" s="2">
        <f>MACD!E612</f>
        <v>1.6239373343469587E-3</v>
      </c>
      <c r="E612" s="2">
        <f>MACD!F612</f>
        <v>8.6864932592469531E-5</v>
      </c>
      <c r="F612" s="2">
        <f>'Moving Avg'!D612</f>
        <v>0.31</v>
      </c>
      <c r="G612" s="2">
        <f>'Moving Avg'!F612</f>
        <v>0.31749999999999989</v>
      </c>
      <c r="H612" s="2">
        <f>'Moving Avg'!G612</f>
        <v>0.32540000000000013</v>
      </c>
      <c r="I612" s="2">
        <f>'Moving Avg'!H612</f>
        <v>0.36734999999999951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0.31</v>
      </c>
      <c r="C613" s="2">
        <f>RSI!I613</f>
        <v>27.050146138929847</v>
      </c>
      <c r="D613" s="2">
        <f>MACD!E613</f>
        <v>2.2007224065035969E-3</v>
      </c>
      <c r="E613" s="2">
        <f>MACD!F613</f>
        <v>5.0963642737469504E-4</v>
      </c>
      <c r="F613" s="2">
        <f>'Moving Avg'!D613</f>
        <v>0.31</v>
      </c>
      <c r="G613" s="2">
        <f>'Moving Avg'!F613</f>
        <v>0.31699999999999984</v>
      </c>
      <c r="H613" s="2">
        <f>'Moving Avg'!G613</f>
        <v>0.32440000000000019</v>
      </c>
      <c r="I613" s="2">
        <f>'Moving Avg'!H613</f>
        <v>0.36644999999999944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0.3</v>
      </c>
      <c r="C614" s="2">
        <f>RSI!I614</f>
        <v>17.62840760955649</v>
      </c>
      <c r="D614" s="2">
        <f>MACD!E614</f>
        <v>3.4822409398855836E-3</v>
      </c>
      <c r="E614" s="2">
        <f>MACD!F614</f>
        <v>1.1041573298768729E-3</v>
      </c>
      <c r="F614" s="2">
        <f>'Moving Avg'!D614</f>
        <v>0.308</v>
      </c>
      <c r="G614" s="2">
        <f>'Moving Avg'!F614</f>
        <v>0.31599999999999984</v>
      </c>
      <c r="H614" s="2">
        <f>'Moving Avg'!G614</f>
        <v>0.32360000000000022</v>
      </c>
      <c r="I614" s="2">
        <f>'Moving Avg'!H614</f>
        <v>0.36554999999999943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0.28999999999999998</v>
      </c>
      <c r="C615" s="2">
        <f>RSI!I615</f>
        <v>12.819735376572652</v>
      </c>
      <c r="D615" s="2">
        <f>MACD!E615</f>
        <v>5.4152569880921431E-3</v>
      </c>
      <c r="E615" s="2">
        <f>MACD!F615</f>
        <v>1.9663772615199273E-3</v>
      </c>
      <c r="F615" s="2">
        <f>'Moving Avg'!D615</f>
        <v>0.30399999999999999</v>
      </c>
      <c r="G615" s="2">
        <f>'Moving Avg'!F615</f>
        <v>0.31449999999999989</v>
      </c>
      <c r="H615" s="2">
        <f>'Moving Avg'!G615</f>
        <v>0.3228000000000002</v>
      </c>
      <c r="I615" s="2">
        <f>'Moving Avg'!H615</f>
        <v>0.36464999999999947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0.28999999999999998</v>
      </c>
      <c r="C616" s="2">
        <f>RSI!I616</f>
        <v>12.819735376572652</v>
      </c>
      <c r="D616" s="2">
        <f>MACD!E616</f>
        <v>7.2098962624637664E-3</v>
      </c>
      <c r="E616" s="2">
        <f>MACD!F616</f>
        <v>3.0150810617086956E-3</v>
      </c>
      <c r="F616" s="2">
        <f>'Moving Avg'!D616</f>
        <v>0.3</v>
      </c>
      <c r="G616" s="2">
        <f>'Moving Avg'!F616</f>
        <v>0.31299999999999989</v>
      </c>
      <c r="H616" s="2">
        <f>'Moving Avg'!G616</f>
        <v>0.32220000000000021</v>
      </c>
      <c r="I616" s="2">
        <f>'Moving Avg'!H616</f>
        <v>0.36374999999999957</v>
      </c>
      <c r="J616" s="5" t="str">
        <f>OBV!F616</f>
        <v>BEARISH</v>
      </c>
      <c r="K616" s="5" t="str">
        <f>OBV!G616</f>
        <v>WEAK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0.28999999999999998</v>
      </c>
      <c r="C617" s="2">
        <f>RSI!I617</f>
        <v>12.819735376572652</v>
      </c>
      <c r="D617" s="2">
        <f>MACD!E617</f>
        <v>8.8756689559176816E-3</v>
      </c>
      <c r="E617" s="2">
        <f>MACD!F617</f>
        <v>4.1871986405504933E-3</v>
      </c>
      <c r="F617" s="2">
        <f>'Moving Avg'!D617</f>
        <v>0.29599999999999999</v>
      </c>
      <c r="G617" s="2">
        <f>'Moving Avg'!F617</f>
        <v>0.31149999999999994</v>
      </c>
      <c r="H617" s="2">
        <f>'Moving Avg'!G617</f>
        <v>0.32140000000000013</v>
      </c>
      <c r="I617" s="2">
        <f>'Moving Avg'!H617</f>
        <v>0.36279999999999968</v>
      </c>
      <c r="J617" s="5" t="str">
        <f>OBV!F617</f>
        <v>BEARISH</v>
      </c>
      <c r="K617" s="5" t="str">
        <f>OBV!G617</f>
        <v>WEAK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0.3</v>
      </c>
      <c r="C618" s="2">
        <f>RSI!I618</f>
        <v>34.97384182933385</v>
      </c>
      <c r="D618" s="2">
        <f>MACD!E618</f>
        <v>8.1422923601233155E-3</v>
      </c>
      <c r="E618" s="2">
        <f>MACD!F618</f>
        <v>4.9782173844650579E-3</v>
      </c>
      <c r="F618" s="2">
        <f>'Moving Avg'!D618</f>
        <v>0.29399999999999998</v>
      </c>
      <c r="G618" s="2">
        <f>'Moving Avg'!F618</f>
        <v>0.31049999999999994</v>
      </c>
      <c r="H618" s="2">
        <f>'Moving Avg'!G618</f>
        <v>0.32040000000000013</v>
      </c>
      <c r="I618" s="2">
        <f>'Moving Avg'!H618</f>
        <v>0.36194999999999972</v>
      </c>
      <c r="J618" s="5" t="str">
        <f>OBV!F618</f>
        <v>BULLISH</v>
      </c>
      <c r="K618" s="5" t="str">
        <f>OBV!G618</f>
        <v>STRONG</v>
      </c>
      <c r="L618" s="5" t="str">
        <f>OBV!H618</f>
        <v>BULLISH DIVERGENCE</v>
      </c>
    </row>
    <row r="619" spans="1:12" ht="13.5" x14ac:dyDescent="0.25">
      <c r="A619" s="3">
        <f>RSI!A619</f>
        <v>43203</v>
      </c>
      <c r="B619" s="2">
        <f>RSI!B619</f>
        <v>0.3</v>
      </c>
      <c r="C619" s="2">
        <f>RSI!I619</f>
        <v>34.97384182933385</v>
      </c>
      <c r="D619" s="2">
        <f>MACD!E619</f>
        <v>7.5888800145850199E-3</v>
      </c>
      <c r="E619" s="2">
        <f>MACD!F619</f>
        <v>5.5003499104890503E-3</v>
      </c>
      <c r="F619" s="2">
        <f>'Moving Avg'!D619</f>
        <v>0.29399999999999998</v>
      </c>
      <c r="G619" s="2">
        <f>'Moving Avg'!F619</f>
        <v>0.3095</v>
      </c>
      <c r="H619" s="2">
        <f>'Moving Avg'!G619</f>
        <v>0.31960000000000016</v>
      </c>
      <c r="I619" s="2">
        <f>'Moving Avg'!H619</f>
        <v>0.3610999999999997</v>
      </c>
      <c r="J619" s="5" t="str">
        <f>OBV!F619</f>
        <v>BULLISH</v>
      </c>
      <c r="K619" s="5" t="str">
        <f>OBV!G619</f>
        <v>STRONG</v>
      </c>
      <c r="L619" s="5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0.28999999999999998</v>
      </c>
      <c r="C620" s="2">
        <f>RSI!I620</f>
        <v>27.012727518532486</v>
      </c>
      <c r="D620" s="2">
        <f>MACD!E620</f>
        <v>7.9235127351508505E-3</v>
      </c>
      <c r="E620" s="2">
        <f>MACD!F620</f>
        <v>5.9849824754214104E-3</v>
      </c>
      <c r="F620" s="2">
        <f>'Moving Avg'!D620</f>
        <v>0.29399999999999998</v>
      </c>
      <c r="G620" s="2">
        <f>'Moving Avg'!F620</f>
        <v>0.308</v>
      </c>
      <c r="H620" s="2">
        <f>'Moving Avg'!G620</f>
        <v>0.31860000000000016</v>
      </c>
      <c r="I620" s="2">
        <f>'Moving Avg'!H620</f>
        <v>0.36024999999999985</v>
      </c>
      <c r="J620" s="5" t="str">
        <f>OBV!F620</f>
        <v>BEARISH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0.3</v>
      </c>
      <c r="C621" s="2">
        <f>RSI!I621</f>
        <v>41.382303405880243</v>
      </c>
      <c r="D621" s="2">
        <f>MACD!E621</f>
        <v>7.5825724138260941E-3</v>
      </c>
      <c r="E621" s="2">
        <f>MACD!F621</f>
        <v>6.3045004631023475E-3</v>
      </c>
      <c r="F621" s="2">
        <f>'Moving Avg'!D621</f>
        <v>0.29599999999999999</v>
      </c>
      <c r="G621" s="2">
        <f>'Moving Avg'!F621</f>
        <v>0.307</v>
      </c>
      <c r="H621" s="2">
        <f>'Moving Avg'!G621</f>
        <v>0.31800000000000017</v>
      </c>
      <c r="I621" s="2">
        <f>'Moving Avg'!H621</f>
        <v>0.35939999999999983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0.28999999999999998</v>
      </c>
      <c r="C622" s="2">
        <f>RSI!I622</f>
        <v>34.143187059547287</v>
      </c>
      <c r="D622" s="2">
        <f>MACD!E622</f>
        <v>8.0837437015194857E-3</v>
      </c>
      <c r="E622" s="2">
        <f>MACD!F622</f>
        <v>6.6603491107857758E-3</v>
      </c>
      <c r="F622" s="2">
        <f>'Moving Avg'!D622</f>
        <v>0.29599999999999999</v>
      </c>
      <c r="G622" s="2">
        <f>'Moving Avg'!F622</f>
        <v>0.30549999999999999</v>
      </c>
      <c r="H622" s="2">
        <f>'Moving Avg'!G622</f>
        <v>0.31720000000000015</v>
      </c>
      <c r="I622" s="2">
        <f>'Moving Avg'!H622</f>
        <v>0.35854999999999992</v>
      </c>
      <c r="J622" s="5" t="str">
        <f>OBV!F622</f>
        <v>BULLISH</v>
      </c>
      <c r="K622" s="5" t="str">
        <f>OBV!G622</f>
        <v>STRONG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0.28999999999999998</v>
      </c>
      <c r="C623" s="2">
        <f>RSI!I623</f>
        <v>34.143187059547287</v>
      </c>
      <c r="D623" s="2">
        <f>MACD!E623</f>
        <v>8.6121970613758925E-3</v>
      </c>
      <c r="E623" s="2">
        <f>MACD!F623</f>
        <v>7.0507187009037995E-3</v>
      </c>
      <c r="F623" s="2">
        <f>'Moving Avg'!D623</f>
        <v>0.29399999999999998</v>
      </c>
      <c r="G623" s="2">
        <f>'Moving Avg'!F623</f>
        <v>0.30399999999999994</v>
      </c>
      <c r="H623" s="2">
        <f>'Moving Avg'!G623</f>
        <v>0.31620000000000009</v>
      </c>
      <c r="I623" s="2">
        <f>'Moving Avg'!H623</f>
        <v>0.35769999999999996</v>
      </c>
      <c r="J623" s="5" t="str">
        <f>OBV!F623</f>
        <v>BULLISH</v>
      </c>
      <c r="K623" s="5" t="str">
        <f>OBV!G623</f>
        <v>STRONG</v>
      </c>
      <c r="L623" s="5" t="str">
        <f>OBV!H623</f>
        <v>BULLISH DIVERGENCE</v>
      </c>
    </row>
    <row r="624" spans="1:12" ht="13.5" x14ac:dyDescent="0.25">
      <c r="A624" s="3">
        <f>RSI!A624</f>
        <v>43210</v>
      </c>
      <c r="B624" s="2">
        <f>RSI!B624</f>
        <v>0.28000000000000003</v>
      </c>
      <c r="C624" s="2">
        <f>RSI!I624</f>
        <v>28.384521686852054</v>
      </c>
      <c r="D624" s="2">
        <f>MACD!E624</f>
        <v>8.3582822058631545E-3</v>
      </c>
      <c r="E624" s="2">
        <f>MACD!F624</f>
        <v>7.312231401895671E-3</v>
      </c>
      <c r="F624" s="2">
        <f>'Moving Avg'!D624</f>
        <v>0.28999999999999998</v>
      </c>
      <c r="G624" s="2">
        <f>'Moving Avg'!F624</f>
        <v>0.30199999999999999</v>
      </c>
      <c r="H624" s="2">
        <f>'Moving Avg'!G624</f>
        <v>0.31520000000000009</v>
      </c>
      <c r="I624" s="2">
        <f>'Moving Avg'!H624</f>
        <v>0.35685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0.28000000000000003</v>
      </c>
      <c r="C625" s="2">
        <f>RSI!I625</f>
        <v>28.384521686852054</v>
      </c>
      <c r="D625" s="2">
        <f>MACD!E625</f>
        <v>6.7535536756937464E-3</v>
      </c>
      <c r="E625" s="2">
        <f>MACD!F625</f>
        <v>7.2004958566552861E-3</v>
      </c>
      <c r="F625" s="2">
        <f>'Moving Avg'!D625</f>
        <v>0.28799999999999998</v>
      </c>
      <c r="G625" s="2">
        <f>'Moving Avg'!F625</f>
        <v>0.3</v>
      </c>
      <c r="H625" s="2">
        <f>'Moving Avg'!G625</f>
        <v>0.31420000000000009</v>
      </c>
      <c r="I625" s="2">
        <f>'Moving Avg'!H625</f>
        <v>0.35600000000000009</v>
      </c>
      <c r="J625" s="5" t="str">
        <f>OBV!F625</f>
        <v>BULLISH</v>
      </c>
      <c r="K625" s="5" t="str">
        <f>OBV!G625</f>
        <v>STRONG</v>
      </c>
      <c r="L625" s="5" t="str">
        <f>OBV!H625</f>
        <v>BULLISH DIVERGENCE</v>
      </c>
    </row>
    <row r="626" spans="1:12" ht="13.5" x14ac:dyDescent="0.25">
      <c r="A626" s="3">
        <f>RSI!A626</f>
        <v>43214</v>
      </c>
      <c r="B626" s="2">
        <f>RSI!B626</f>
        <v>0.27</v>
      </c>
      <c r="C626" s="2">
        <f>RSI!I626</f>
        <v>23.740654056733135</v>
      </c>
      <c r="D626" s="2">
        <f>MACD!E626</f>
        <v>6.2740250133023756E-3</v>
      </c>
      <c r="E626" s="2">
        <f>MACD!F626</f>
        <v>7.0152016879847044E-3</v>
      </c>
      <c r="F626" s="2">
        <f>'Moving Avg'!D626</f>
        <v>0.28200000000000003</v>
      </c>
      <c r="G626" s="2">
        <f>'Moving Avg'!F626</f>
        <v>0.29749999999999999</v>
      </c>
      <c r="H626" s="2">
        <f>'Moving Avg'!G626</f>
        <v>0.31300000000000006</v>
      </c>
      <c r="I626" s="2">
        <f>'Moving Avg'!H626</f>
        <v>0.35505000000000009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0.27</v>
      </c>
      <c r="C627" s="2">
        <f>RSI!I627</f>
        <v>23.740654056733135</v>
      </c>
      <c r="D627" s="2">
        <f>MACD!E627</f>
        <v>6.0547472862059748E-3</v>
      </c>
      <c r="E627" s="2">
        <f>MACD!F627</f>
        <v>6.8231108076289588E-3</v>
      </c>
      <c r="F627" s="2">
        <f>'Moving Avg'!D627</f>
        <v>0.27800000000000002</v>
      </c>
      <c r="G627" s="2">
        <f>'Moving Avg'!F627</f>
        <v>0.29500000000000004</v>
      </c>
      <c r="H627" s="2">
        <f>'Moving Avg'!G627</f>
        <v>0.31160000000000004</v>
      </c>
      <c r="I627" s="2">
        <f>'Moving Avg'!H627</f>
        <v>0.35410000000000019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0.26</v>
      </c>
      <c r="C628" s="2">
        <f>RSI!I628</f>
        <v>19.954425349878505</v>
      </c>
      <c r="D628" s="2">
        <f>MACD!E628</f>
        <v>8.3210710352192852E-3</v>
      </c>
      <c r="E628" s="2">
        <f>MACD!F628</f>
        <v>7.1227028531470251E-3</v>
      </c>
      <c r="F628" s="2">
        <f>'Moving Avg'!D628</f>
        <v>0.27200000000000002</v>
      </c>
      <c r="G628" s="2">
        <f>'Moving Avg'!F628</f>
        <v>0.29249999999999998</v>
      </c>
      <c r="H628" s="2">
        <f>'Moving Avg'!G628</f>
        <v>0.31020000000000003</v>
      </c>
      <c r="I628" s="2">
        <f>'Moving Avg'!H628</f>
        <v>0.35320000000000024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0.27</v>
      </c>
      <c r="C629" s="2">
        <f>RSI!I629</f>
        <v>31.687204724242605</v>
      </c>
      <c r="D629" s="2">
        <f>MACD!E629</f>
        <v>9.7169535048425848E-3</v>
      </c>
      <c r="E629" s="2">
        <f>MACD!F629</f>
        <v>7.6415529834861374E-3</v>
      </c>
      <c r="F629" s="2">
        <f>'Moving Avg'!D629</f>
        <v>0.27</v>
      </c>
      <c r="G629" s="2">
        <f>'Moving Avg'!F629</f>
        <v>0.29049999999999992</v>
      </c>
      <c r="H629" s="2">
        <f>'Moving Avg'!G629</f>
        <v>0.309</v>
      </c>
      <c r="I629" s="2">
        <f>'Moving Avg'!H629</f>
        <v>0.35240000000000021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0.27</v>
      </c>
      <c r="C630" s="2">
        <f>RSI!I630</f>
        <v>31.687204724242605</v>
      </c>
      <c r="D630" s="2">
        <f>MACD!E630</f>
        <v>9.5032779069139095E-3</v>
      </c>
      <c r="E630" s="2">
        <f>MACD!F630</f>
        <v>8.0138979681716929E-3</v>
      </c>
      <c r="F630" s="2">
        <f>'Moving Avg'!D630</f>
        <v>0.26800000000000002</v>
      </c>
      <c r="G630" s="2">
        <f>'Moving Avg'!F630</f>
        <v>0.28849999999999987</v>
      </c>
      <c r="H630" s="2">
        <f>'Moving Avg'!G630</f>
        <v>0.30780000000000002</v>
      </c>
      <c r="I630" s="2">
        <f>'Moving Avg'!H630</f>
        <v>0.35155000000000025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0.26</v>
      </c>
      <c r="C631" s="2">
        <f>RSI!I631</f>
        <v>27.0832257289604</v>
      </c>
      <c r="D631" s="2">
        <f>MACD!E631</f>
        <v>1.1734691294212951E-2</v>
      </c>
      <c r="E631" s="2">
        <f>MACD!F631</f>
        <v>8.7580566333799459E-3</v>
      </c>
      <c r="F631" s="2">
        <f>'Moving Avg'!D631</f>
        <v>0.26600000000000001</v>
      </c>
      <c r="G631" s="2">
        <f>'Moving Avg'!F631</f>
        <v>0.28599999999999992</v>
      </c>
      <c r="H631" s="2">
        <f>'Moving Avg'!G631</f>
        <v>0.30640000000000001</v>
      </c>
      <c r="I631" s="2">
        <f>'Moving Avg'!H631</f>
        <v>0.35060000000000024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0.27</v>
      </c>
      <c r="C632" s="2">
        <f>RSI!I632</f>
        <v>36.948899654932511</v>
      </c>
      <c r="D632" s="2">
        <f>MACD!E632</f>
        <v>1.1525859147006046E-2</v>
      </c>
      <c r="E632" s="2">
        <f>MACD!F632</f>
        <v>9.3116171361051665E-3</v>
      </c>
      <c r="F632" s="2">
        <f>'Moving Avg'!D632</f>
        <v>0.26600000000000001</v>
      </c>
      <c r="G632" s="2">
        <f>'Moving Avg'!F632</f>
        <v>0.28399999999999992</v>
      </c>
      <c r="H632" s="2">
        <f>'Moving Avg'!G632</f>
        <v>0.30519999999999997</v>
      </c>
      <c r="I632" s="2">
        <f>'Moving Avg'!H632</f>
        <v>0.34970000000000029</v>
      </c>
      <c r="J632" s="5" t="str">
        <f>OBV!F632</f>
        <v>BULLISH</v>
      </c>
      <c r="K632" s="5" t="str">
        <f>OBV!G632</f>
        <v>STRONG</v>
      </c>
      <c r="L632" s="5" t="str">
        <f>OBV!H632</f>
        <v>NEUTRAL</v>
      </c>
    </row>
    <row r="633" spans="1:12" ht="13.5" x14ac:dyDescent="0.25">
      <c r="A633" s="3">
        <f>RSI!A633</f>
        <v>43224</v>
      </c>
      <c r="B633" s="2">
        <f>RSI!B633</f>
        <v>0.28000000000000003</v>
      </c>
      <c r="C633" s="2">
        <f>RSI!I633</f>
        <v>44.96757520673296</v>
      </c>
      <c r="D633" s="2">
        <f>MACD!E633</f>
        <v>1.0718074881849615E-2</v>
      </c>
      <c r="E633" s="2">
        <f>MACD!F633</f>
        <v>9.5929086852540573E-3</v>
      </c>
      <c r="F633" s="2">
        <f>'Moving Avg'!D633</f>
        <v>0.27</v>
      </c>
      <c r="G633" s="2">
        <f>'Moving Avg'!F633</f>
        <v>0.28249999999999997</v>
      </c>
      <c r="H633" s="2">
        <f>'Moving Avg'!G633</f>
        <v>0.30419999999999997</v>
      </c>
      <c r="I633" s="2">
        <f>'Moving Avg'!H633</f>
        <v>0.34880000000000022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</row>
    <row r="634" spans="1:12" ht="13.5" x14ac:dyDescent="0.25">
      <c r="A634" s="3">
        <f>RSI!A634</f>
        <v>43227</v>
      </c>
      <c r="B634" s="2">
        <f>RSI!B634</f>
        <v>0.28999999999999998</v>
      </c>
      <c r="C634" s="2">
        <f>RSI!I634</f>
        <v>51.596880329478957</v>
      </c>
      <c r="D634" s="2">
        <f>MACD!E634</f>
        <v>7.7978100030877129E-3</v>
      </c>
      <c r="E634" s="2">
        <f>MACD!F634</f>
        <v>9.2338889488207884E-3</v>
      </c>
      <c r="F634" s="2">
        <f>'Moving Avg'!D634</f>
        <v>0.27400000000000002</v>
      </c>
      <c r="G634" s="2">
        <f>'Moving Avg'!F634</f>
        <v>0.28199999999999992</v>
      </c>
      <c r="H634" s="2">
        <f>'Moving Avg'!G634</f>
        <v>0.30339999999999989</v>
      </c>
      <c r="I634" s="2">
        <f>'Moving Avg'!H634</f>
        <v>0.34800000000000025</v>
      </c>
      <c r="J634" s="5" t="str">
        <f>OBV!F634</f>
        <v>BULLISH</v>
      </c>
      <c r="K634" s="5" t="str">
        <f>OBV!G634</f>
        <v>STRONG</v>
      </c>
      <c r="L634" s="5" t="str">
        <f>OBV!H634</f>
        <v>CONFIRMED BULLISH</v>
      </c>
    </row>
    <row r="635" spans="1:12" ht="13.5" x14ac:dyDescent="0.25">
      <c r="A635" s="3">
        <f>RSI!A635</f>
        <v>43228</v>
      </c>
      <c r="B635" s="2">
        <f>RSI!B635</f>
        <v>0.3</v>
      </c>
      <c r="C635" s="2">
        <f>RSI!I635</f>
        <v>57.15507133584466</v>
      </c>
      <c r="D635" s="2">
        <f>MACD!E635</f>
        <v>4.5662884028829787E-3</v>
      </c>
      <c r="E635" s="2">
        <f>MACD!F635</f>
        <v>8.3003688396332265E-3</v>
      </c>
      <c r="F635" s="2">
        <f>'Moving Avg'!D635</f>
        <v>0.28000000000000003</v>
      </c>
      <c r="G635" s="2">
        <f>'Moving Avg'!F635</f>
        <v>0.28249999999999997</v>
      </c>
      <c r="H635" s="2">
        <f>'Moving Avg'!G635</f>
        <v>0.3027999999999999</v>
      </c>
      <c r="I635" s="2">
        <f>'Moving Avg'!H635</f>
        <v>0.34730000000000016</v>
      </c>
      <c r="J635" s="5" t="str">
        <f>OBV!F635</f>
        <v>BULLISH</v>
      </c>
      <c r="K635" s="5" t="str">
        <f>OBV!G635</f>
        <v>STRONG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0.31</v>
      </c>
      <c r="C636" s="2">
        <f>RSI!I636</f>
        <v>61.870352433882914</v>
      </c>
      <c r="D636" s="2">
        <f>MACD!E636</f>
        <v>-5.2469049645559318E-4</v>
      </c>
      <c r="E636" s="2">
        <f>MACD!F636</f>
        <v>6.5353569724154632E-3</v>
      </c>
      <c r="F636" s="2">
        <f>'Moving Avg'!D636</f>
        <v>0.29000000000000004</v>
      </c>
      <c r="G636" s="2">
        <f>'Moving Avg'!F636</f>
        <v>0.28349999999999997</v>
      </c>
      <c r="H636" s="2">
        <f>'Moving Avg'!G636</f>
        <v>0.30239999999999989</v>
      </c>
      <c r="I636" s="2">
        <f>'Moving Avg'!H636</f>
        <v>0.34675000000000017</v>
      </c>
      <c r="J636" s="5" t="str">
        <f>OBV!F636</f>
        <v>BULLISH</v>
      </c>
      <c r="K636" s="5" t="str">
        <f>OBV!G636</f>
        <v>STRONG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0.32</v>
      </c>
      <c r="C637" s="2">
        <f>RSI!I637</f>
        <v>65.910635160085036</v>
      </c>
      <c r="D637" s="2">
        <f>MACD!E637</f>
        <v>-5.7039509959778134E-3</v>
      </c>
      <c r="E637" s="2">
        <f>MACD!F637</f>
        <v>4.0874953787368084E-3</v>
      </c>
      <c r="F637" s="2">
        <f>'Moving Avg'!D637</f>
        <v>0.30000000000000004</v>
      </c>
      <c r="G637" s="2">
        <f>'Moving Avg'!F637</f>
        <v>0.28499999999999998</v>
      </c>
      <c r="H637" s="2">
        <f>'Moving Avg'!G637</f>
        <v>0.30239999999999989</v>
      </c>
      <c r="I637" s="2">
        <f>'Moving Avg'!H637</f>
        <v>0.34630000000000011</v>
      </c>
      <c r="J637" s="5" t="str">
        <f>OBV!F637</f>
        <v>BULLISH</v>
      </c>
      <c r="K637" s="5" t="str">
        <f>OBV!G637</f>
        <v>STRONG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0.33</v>
      </c>
      <c r="C638" s="2">
        <f>RSI!I638</f>
        <v>69.402226982003086</v>
      </c>
      <c r="D638" s="2">
        <f>MACD!E638</f>
        <v>-1.2545776732116543E-2</v>
      </c>
      <c r="E638" s="2">
        <f>MACD!F638</f>
        <v>7.6084095656613797E-4</v>
      </c>
      <c r="F638" s="2">
        <f>'Moving Avg'!D638</f>
        <v>0.31</v>
      </c>
      <c r="G638" s="2">
        <f>'Moving Avg'!F638</f>
        <v>0.28649999999999998</v>
      </c>
      <c r="H638" s="2">
        <f>'Moving Avg'!G638</f>
        <v>0.30259999999999981</v>
      </c>
      <c r="I638" s="2">
        <f>'Moving Avg'!H638</f>
        <v>0.3459000000000001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0.35</v>
      </c>
      <c r="C639" s="2">
        <f>RSI!I639</f>
        <v>74.932329837106408</v>
      </c>
      <c r="D639" s="2">
        <f>MACD!E639</f>
        <v>-1.8503950437272321E-2</v>
      </c>
      <c r="E639" s="2">
        <f>MACD!F639</f>
        <v>-3.0921173222015542E-3</v>
      </c>
      <c r="F639" s="2">
        <f>'Moving Avg'!D639</f>
        <v>0.32199999999999995</v>
      </c>
      <c r="G639" s="2">
        <f>'Moving Avg'!F639</f>
        <v>0.28899999999999998</v>
      </c>
      <c r="H639" s="2">
        <f>'Moving Avg'!G639</f>
        <v>0.3031999999999998</v>
      </c>
      <c r="I639" s="2">
        <f>'Moving Avg'!H639</f>
        <v>0.34560000000000002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0.37</v>
      </c>
      <c r="C640" s="2">
        <f>RSI!I640</f>
        <v>79.016517118739912</v>
      </c>
      <c r="D640" s="2">
        <f>MACD!E640</f>
        <v>-2.5354326412112049E-2</v>
      </c>
      <c r="E640" s="2">
        <f>MACD!F640</f>
        <v>-7.5445591401836539E-3</v>
      </c>
      <c r="F640" s="2">
        <f>'Moving Avg'!D640</f>
        <v>0.33600000000000002</v>
      </c>
      <c r="G640" s="2">
        <f>'Moving Avg'!F640</f>
        <v>0.29299999999999998</v>
      </c>
      <c r="H640" s="2">
        <f>'Moving Avg'!G640</f>
        <v>0.30419999999999986</v>
      </c>
      <c r="I640" s="2">
        <f>'Moving Avg'!H640</f>
        <v>0.34539999999999998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0.39</v>
      </c>
      <c r="C641" s="2">
        <f>RSI!I641</f>
        <v>82.148694461010678</v>
      </c>
      <c r="D641" s="2">
        <f>MACD!E641</f>
        <v>-3.4592036062916831E-2</v>
      </c>
      <c r="E641" s="2">
        <f>MACD!F641</f>
        <v>-1.295405452473029E-2</v>
      </c>
      <c r="F641" s="2">
        <f>'Moving Avg'!D641</f>
        <v>0.35200000000000004</v>
      </c>
      <c r="G641" s="2">
        <f>'Moving Avg'!F641</f>
        <v>0.29749999999999999</v>
      </c>
      <c r="H641" s="2">
        <f>'Moving Avg'!G641</f>
        <v>0.30579999999999985</v>
      </c>
      <c r="I641" s="2">
        <f>'Moving Avg'!H641</f>
        <v>0.34534999999999988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0.41</v>
      </c>
      <c r="C642" s="2">
        <f>RSI!I642</f>
        <v>84.620899008390012</v>
      </c>
      <c r="D642" s="2">
        <f>MACD!E642</f>
        <v>-4.2859848056420125E-2</v>
      </c>
      <c r="E642" s="2">
        <f>MACD!F642</f>
        <v>-1.8935213231068258E-2</v>
      </c>
      <c r="F642" s="2">
        <f>'Moving Avg'!D642</f>
        <v>0.37</v>
      </c>
      <c r="G642" s="2">
        <f>'Moving Avg'!F642</f>
        <v>0.30349999999999999</v>
      </c>
      <c r="H642" s="2">
        <f>'Moving Avg'!G642</f>
        <v>0.30759999999999982</v>
      </c>
      <c r="I642" s="2">
        <f>'Moving Avg'!H642</f>
        <v>0.34539999999999993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0.42</v>
      </c>
      <c r="C643" s="2">
        <f>RSI!I643</f>
        <v>85.688146144583939</v>
      </c>
      <c r="D643" s="2">
        <f>MACD!E643</f>
        <v>-4.9646768016499088E-2</v>
      </c>
      <c r="E643" s="2">
        <f>MACD!F643</f>
        <v>-2.5077524188154426E-2</v>
      </c>
      <c r="F643" s="2">
        <f>'Moving Avg'!D643</f>
        <v>0.38799999999999996</v>
      </c>
      <c r="G643" s="2">
        <f>'Moving Avg'!F643</f>
        <v>0.30999999999999994</v>
      </c>
      <c r="H643" s="2">
        <f>'Moving Avg'!G643</f>
        <v>0.30959999999999982</v>
      </c>
      <c r="I643" s="2">
        <f>'Moving Avg'!H643</f>
        <v>0.34549999999999997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0.43</v>
      </c>
      <c r="C644" s="2">
        <f>RSI!I644</f>
        <v>86.683353556902688</v>
      </c>
      <c r="D644" s="2">
        <f>MACD!E644</f>
        <v>-5.5196101113239027E-2</v>
      </c>
      <c r="E644" s="2">
        <f>MACD!F644</f>
        <v>-3.1101239573171346E-2</v>
      </c>
      <c r="F644" s="2">
        <f>'Moving Avg'!D644</f>
        <v>0.40400000000000003</v>
      </c>
      <c r="G644" s="2">
        <f>'Moving Avg'!F644</f>
        <v>0.3175</v>
      </c>
      <c r="H644" s="2">
        <f>'Moving Avg'!G644</f>
        <v>0.3117999999999998</v>
      </c>
      <c r="I644" s="2">
        <f>'Moving Avg'!H644</f>
        <v>0.34564999999999996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0.41</v>
      </c>
      <c r="C645" s="2">
        <f>RSI!I645</f>
        <v>75.391736643229223</v>
      </c>
      <c r="D645" s="2">
        <f>MACD!E645</f>
        <v>-5.7490352387172206E-2</v>
      </c>
      <c r="E645" s="2">
        <f>MACD!F645</f>
        <v>-3.6379062135971516E-2</v>
      </c>
      <c r="F645" s="2">
        <f>'Moving Avg'!D645</f>
        <v>0.41200000000000003</v>
      </c>
      <c r="G645" s="2">
        <f>'Moving Avg'!F645</f>
        <v>0.32399999999999995</v>
      </c>
      <c r="H645" s="2">
        <f>'Moving Avg'!G645</f>
        <v>0.31359999999999982</v>
      </c>
      <c r="I645" s="2">
        <f>'Moving Avg'!H645</f>
        <v>0.34569999999999995</v>
      </c>
      <c r="J645" s="5" t="str">
        <f>OBV!F645</f>
        <v>BEARISH</v>
      </c>
      <c r="K645" s="5" t="str">
        <f>OBV!G645</f>
        <v>WEAK</v>
      </c>
      <c r="L645" s="5" t="str">
        <f>OBV!H645</f>
        <v>BEARISH DIVERGENCE</v>
      </c>
    </row>
    <row r="646" spans="1:12" ht="13.5" x14ac:dyDescent="0.25">
      <c r="A646" s="3">
        <f>RSI!A646</f>
        <v>43243</v>
      </c>
      <c r="B646" s="2">
        <f>RSI!B646</f>
        <v>0.4</v>
      </c>
      <c r="C646" s="2">
        <f>RSI!I646</f>
        <v>70.450249666633582</v>
      </c>
      <c r="D646" s="2">
        <f>MACD!E646</f>
        <v>-5.7607040964901324E-2</v>
      </c>
      <c r="E646" s="2">
        <f>MACD!F646</f>
        <v>-4.0624657901757483E-2</v>
      </c>
      <c r="F646" s="2">
        <f>'Moving Avg'!D646</f>
        <v>0.41399999999999998</v>
      </c>
      <c r="G646" s="2">
        <f>'Moving Avg'!F646</f>
        <v>0.33049999999999996</v>
      </c>
      <c r="H646" s="2">
        <f>'Moving Avg'!G646</f>
        <v>0.31519999999999987</v>
      </c>
      <c r="I646" s="2">
        <f>'Moving Avg'!H646</f>
        <v>0.34569999999999995</v>
      </c>
      <c r="J646" s="5" t="str">
        <f>OBV!F646</f>
        <v>BEARISH</v>
      </c>
      <c r="K646" s="5" t="str">
        <f>OBV!G646</f>
        <v>WEAK</v>
      </c>
      <c r="L646" s="5" t="str">
        <f>OBV!H646</f>
        <v>BEARISH DIVERGENCE</v>
      </c>
    </row>
    <row r="647" spans="1:12" ht="13.5" x14ac:dyDescent="0.25">
      <c r="A647" s="3">
        <f>RSI!A647</f>
        <v>43244</v>
      </c>
      <c r="B647" s="2">
        <f>RSI!B647</f>
        <v>0.41</v>
      </c>
      <c r="C647" s="2">
        <f>RSI!I647</f>
        <v>72.398527304948416</v>
      </c>
      <c r="D647" s="2">
        <f>MACD!E647</f>
        <v>-5.7269893372354053E-2</v>
      </c>
      <c r="E647" s="2">
        <f>MACD!F647</f>
        <v>-4.3953704995876794E-2</v>
      </c>
      <c r="F647" s="2">
        <f>'Moving Avg'!D647</f>
        <v>0.41400000000000003</v>
      </c>
      <c r="G647" s="2">
        <f>'Moving Avg'!F647</f>
        <v>0.33750000000000002</v>
      </c>
      <c r="H647" s="2">
        <f>'Moving Avg'!G647</f>
        <v>0.31699999999999989</v>
      </c>
      <c r="I647" s="2">
        <f>'Moving Avg'!H647</f>
        <v>0.34574999999999989</v>
      </c>
      <c r="J647" s="5" t="str">
        <f>OBV!F647</f>
        <v>BEARISH</v>
      </c>
      <c r="K647" s="5" t="str">
        <f>OBV!G647</f>
        <v>WEAK</v>
      </c>
      <c r="L647" s="5" t="str">
        <f>OBV!H647</f>
        <v>NEUTRAL</v>
      </c>
    </row>
    <row r="648" spans="1:12" ht="13.5" x14ac:dyDescent="0.25">
      <c r="A648" s="3">
        <f>RSI!A648</f>
        <v>43245</v>
      </c>
      <c r="B648" s="2">
        <f>RSI!B648</f>
        <v>0.43</v>
      </c>
      <c r="C648" s="2">
        <f>RSI!I648</f>
        <v>75.830746015990272</v>
      </c>
      <c r="D648" s="2">
        <f>MACD!E648</f>
        <v>-5.7321759009277329E-2</v>
      </c>
      <c r="E648" s="2">
        <f>MACD!F648</f>
        <v>-4.6627315798556904E-2</v>
      </c>
      <c r="F648" s="2">
        <f>'Moving Avg'!D648</f>
        <v>0.41600000000000004</v>
      </c>
      <c r="G648" s="2">
        <f>'Moving Avg'!F648</f>
        <v>0.34599999999999997</v>
      </c>
      <c r="H648" s="2">
        <f>'Moving Avg'!G648</f>
        <v>0.31919999999999993</v>
      </c>
      <c r="I648" s="2">
        <f>'Moving Avg'!H648</f>
        <v>0.34589999999999987</v>
      </c>
      <c r="J648" s="5" t="str">
        <f>OBV!F648</f>
        <v>BEARISH</v>
      </c>
      <c r="K648" s="5" t="str">
        <f>OBV!G648</f>
        <v>WEAK</v>
      </c>
      <c r="L648" s="5" t="str">
        <f>OBV!H648</f>
        <v>BEARISH DIVERGENCE</v>
      </c>
    </row>
    <row r="649" spans="1:12" ht="13.5" x14ac:dyDescent="0.25">
      <c r="A649" s="3">
        <f>RSI!A649</f>
        <v>43248</v>
      </c>
      <c r="B649" s="2">
        <f>RSI!B649</f>
        <v>0.44</v>
      </c>
      <c r="C649" s="2">
        <f>RSI!I649</f>
        <v>77.347494704618299</v>
      </c>
      <c r="D649" s="2">
        <f>MACD!E649</f>
        <v>-5.5512573864310966E-2</v>
      </c>
      <c r="E649" s="2">
        <f>MACD!F649</f>
        <v>-4.8404367411707713E-2</v>
      </c>
      <c r="F649" s="2">
        <f>'Moving Avg'!D649</f>
        <v>0.41799999999999998</v>
      </c>
      <c r="G649" s="2">
        <f>'Moving Avg'!F649</f>
        <v>0.35450000000000004</v>
      </c>
      <c r="H649" s="2">
        <f>'Moving Avg'!G649</f>
        <v>0.32159999999999994</v>
      </c>
      <c r="I649" s="2">
        <f>'Moving Avg'!H649</f>
        <v>0.34609999999999991</v>
      </c>
      <c r="J649" s="5" t="str">
        <f>OBV!F649</f>
        <v>BEARISH</v>
      </c>
      <c r="K649" s="5" t="str">
        <f>OBV!G649</f>
        <v>WEAK</v>
      </c>
      <c r="L649" s="5" t="str">
        <f>OBV!H649</f>
        <v>BEARISH DIVERGENCE</v>
      </c>
    </row>
    <row r="650" spans="1:12" ht="13.5" x14ac:dyDescent="0.25">
      <c r="A650" s="3">
        <f>RSI!A650</f>
        <v>43249</v>
      </c>
      <c r="B650" s="2">
        <f>RSI!B650</f>
        <v>0.43</v>
      </c>
      <c r="C650" s="2">
        <f>RSI!I650</f>
        <v>72.451061664915457</v>
      </c>
      <c r="D650" s="2">
        <f>MACD!E650</f>
        <v>-5.0670476399003295E-2</v>
      </c>
      <c r="E650" s="2">
        <f>MACD!F650</f>
        <v>-4.885758920916683E-2</v>
      </c>
      <c r="F650" s="2">
        <f>'Moving Avg'!D650</f>
        <v>0.42199999999999999</v>
      </c>
      <c r="G650" s="2">
        <f>'Moving Avg'!F650</f>
        <v>0.36250000000000004</v>
      </c>
      <c r="H650" s="2">
        <f>'Moving Avg'!G650</f>
        <v>0.32379999999999998</v>
      </c>
      <c r="I650" s="2">
        <f>'Moving Avg'!H650</f>
        <v>0.34629999999999994</v>
      </c>
      <c r="J650" s="5" t="str">
        <f>OBV!F650</f>
        <v>BEARISH</v>
      </c>
      <c r="K650" s="5" t="str">
        <f>OBV!G650</f>
        <v>NEUTRAL</v>
      </c>
      <c r="L650" s="5" t="str">
        <f>OBV!H650</f>
        <v>BEARISH DIVERGENCE</v>
      </c>
    </row>
    <row r="651" spans="1:12" ht="13.5" x14ac:dyDescent="0.25">
      <c r="A651" s="3">
        <f>RSI!A651</f>
        <v>43250</v>
      </c>
      <c r="B651" s="2">
        <f>RSI!B651</f>
        <v>0.42</v>
      </c>
      <c r="C651" s="2">
        <f>RSI!I651</f>
        <v>67.82702747858643</v>
      </c>
      <c r="D651" s="2">
        <f>MACD!E651</f>
        <v>-4.3165465833317762E-2</v>
      </c>
      <c r="E651" s="2">
        <f>MACD!F651</f>
        <v>-4.7719164533997022E-2</v>
      </c>
      <c r="F651" s="2">
        <f>'Moving Avg'!D651</f>
        <v>0.42599999999999999</v>
      </c>
      <c r="G651" s="2">
        <f>'Moving Avg'!F651</f>
        <v>0.37050000000000005</v>
      </c>
      <c r="H651" s="2">
        <f>'Moving Avg'!G651</f>
        <v>0.32579999999999998</v>
      </c>
      <c r="I651" s="2">
        <f>'Moving Avg'!H651</f>
        <v>0.34645000000000004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0.41</v>
      </c>
      <c r="C652" s="2">
        <f>RSI!I652</f>
        <v>63.464935594058623</v>
      </c>
      <c r="D652" s="2">
        <f>MACD!E652</f>
        <v>-3.3317774184039195E-2</v>
      </c>
      <c r="E652" s="2">
        <f>MACD!F652</f>
        <v>-4.483888646400546E-2</v>
      </c>
      <c r="F652" s="2">
        <f>'Moving Avg'!D652</f>
        <v>0.42599999999999999</v>
      </c>
      <c r="G652" s="2">
        <f>'Moving Avg'!F652</f>
        <v>0.37750000000000006</v>
      </c>
      <c r="H652" s="2">
        <f>'Moving Avg'!G652</f>
        <v>0.32759999999999989</v>
      </c>
      <c r="I652" s="2">
        <f>'Moving Avg'!H652</f>
        <v>0.34655000000000008</v>
      </c>
      <c r="J652" s="5" t="str">
        <f>OBV!F652</f>
        <v>BEARISH</v>
      </c>
      <c r="K652" s="5" t="str">
        <f>OBV!G652</f>
        <v>WEAK</v>
      </c>
      <c r="L652" s="5" t="str">
        <f>OBV!H652</f>
        <v>NEUTRAL</v>
      </c>
    </row>
    <row r="653" spans="1:12" ht="13.5" x14ac:dyDescent="0.25">
      <c r="A653" s="3">
        <f>RSI!A653</f>
        <v>43252</v>
      </c>
      <c r="B653" s="2">
        <f>RSI!B653</f>
        <v>0.41</v>
      </c>
      <c r="C653" s="2">
        <f>RSI!I653</f>
        <v>63.464935594058623</v>
      </c>
      <c r="D653" s="2">
        <f>MACD!E653</f>
        <v>-2.3684194980940099E-2</v>
      </c>
      <c r="E653" s="2">
        <f>MACD!F653</f>
        <v>-4.0607948167392389E-2</v>
      </c>
      <c r="F653" s="2">
        <f>'Moving Avg'!D653</f>
        <v>0.42199999999999999</v>
      </c>
      <c r="G653" s="2">
        <f>'Moving Avg'!F653</f>
        <v>0.38400000000000001</v>
      </c>
      <c r="H653" s="2">
        <f>'Moving Avg'!G653</f>
        <v>0.32939999999999992</v>
      </c>
      <c r="I653" s="2">
        <f>'Moving Avg'!H653</f>
        <v>0.34665000000000007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0.41</v>
      </c>
      <c r="C654" s="2">
        <f>RSI!I654</f>
        <v>63.464935594058623</v>
      </c>
      <c r="D654" s="2">
        <f>MACD!E654</f>
        <v>-1.4214191958786204E-2</v>
      </c>
      <c r="E654" s="2">
        <f>MACD!F654</f>
        <v>-3.5329196925671151E-2</v>
      </c>
      <c r="F654" s="2">
        <f>'Moving Avg'!D654</f>
        <v>0.41600000000000004</v>
      </c>
      <c r="G654" s="2">
        <f>'Moving Avg'!F654</f>
        <v>0.39</v>
      </c>
      <c r="H654" s="2">
        <f>'Moving Avg'!G654</f>
        <v>0.33119999999999988</v>
      </c>
      <c r="I654" s="2">
        <f>'Moving Avg'!H654</f>
        <v>0.34675000000000006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0.41</v>
      </c>
      <c r="C655" s="2">
        <f>RSI!I655</f>
        <v>63.464935594058623</v>
      </c>
      <c r="D655" s="2">
        <f>MACD!E655</f>
        <v>-9.4816916769415727E-3</v>
      </c>
      <c r="E655" s="2">
        <f>MACD!F655</f>
        <v>-3.0159695875925239E-2</v>
      </c>
      <c r="F655" s="2">
        <f>'Moving Avg'!D655</f>
        <v>0.41200000000000003</v>
      </c>
      <c r="G655" s="2">
        <f>'Moving Avg'!F655</f>
        <v>0.39550000000000007</v>
      </c>
      <c r="H655" s="2">
        <f>'Moving Avg'!G655</f>
        <v>0.33299999999999991</v>
      </c>
      <c r="I655" s="2">
        <f>'Moving Avg'!H655</f>
        <v>0.34690000000000004</v>
      </c>
      <c r="J655" s="5" t="str">
        <f>OBV!F655</f>
        <v>BEARISH</v>
      </c>
      <c r="K655" s="5" t="str">
        <f>OBV!G655</f>
        <v>WEAK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0.41</v>
      </c>
      <c r="C656" s="2">
        <f>RSI!I656</f>
        <v>63.464935594058623</v>
      </c>
      <c r="D656" s="2">
        <f>MACD!E656</f>
        <v>-7.2043003828816676E-3</v>
      </c>
      <c r="E656" s="2">
        <f>MACD!F656</f>
        <v>-2.5568616777316526E-2</v>
      </c>
      <c r="F656" s="2">
        <f>'Moving Avg'!D656</f>
        <v>0.41</v>
      </c>
      <c r="G656" s="2">
        <f>'Moving Avg'!F656</f>
        <v>0.40049999999999997</v>
      </c>
      <c r="H656" s="2">
        <f>'Moving Avg'!G656</f>
        <v>0.33479999999999999</v>
      </c>
      <c r="I656" s="2">
        <f>'Moving Avg'!H656</f>
        <v>0.34705000000000008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0.39</v>
      </c>
      <c r="C657" s="2">
        <f>RSI!I657</f>
        <v>53.497587313802825</v>
      </c>
      <c r="D657" s="2">
        <f>MACD!E657</f>
        <v>-2.4319362592406524E-3</v>
      </c>
      <c r="E657" s="2">
        <f>MACD!F657</f>
        <v>-2.0941280673701351E-2</v>
      </c>
      <c r="F657" s="2">
        <f>'Moving Avg'!D657</f>
        <v>0.40599999999999997</v>
      </c>
      <c r="G657" s="2">
        <f>'Moving Avg'!F657</f>
        <v>0.40400000000000008</v>
      </c>
      <c r="H657" s="2">
        <f>'Moving Avg'!G657</f>
        <v>0.3362</v>
      </c>
      <c r="I657" s="2">
        <f>'Moving Avg'!H657</f>
        <v>0.34715000000000001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0.38</v>
      </c>
      <c r="C658" s="2">
        <f>RSI!I658</f>
        <v>49.326221066371559</v>
      </c>
      <c r="D658" s="2">
        <f>MACD!E658</f>
        <v>5.3803938804694584E-3</v>
      </c>
      <c r="E658" s="2">
        <f>MACD!F658</f>
        <v>-1.5676945762867191E-2</v>
      </c>
      <c r="F658" s="2">
        <f>'Moving Avg'!D658</f>
        <v>0.4</v>
      </c>
      <c r="G658" s="2">
        <f>'Moving Avg'!F658</f>
        <v>0.40650000000000003</v>
      </c>
      <c r="H658" s="2">
        <f>'Moving Avg'!G658</f>
        <v>0.3375999999999999</v>
      </c>
      <c r="I658" s="2">
        <f>'Moving Avg'!H658</f>
        <v>0.34715000000000001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0.4</v>
      </c>
      <c r="C659" s="2">
        <f>RSI!I659</f>
        <v>56.612753390746057</v>
      </c>
      <c r="D659" s="2">
        <f>MACD!E659</f>
        <v>1.2066630954254087E-2</v>
      </c>
      <c r="E659" s="2">
        <f>MACD!F659</f>
        <v>-1.0128230419442935E-2</v>
      </c>
      <c r="F659" s="2">
        <f>'Moving Avg'!D659</f>
        <v>0.39799999999999996</v>
      </c>
      <c r="G659" s="2">
        <f>'Moving Avg'!F659</f>
        <v>0.40899999999999997</v>
      </c>
      <c r="H659" s="2">
        <f>'Moving Avg'!G659</f>
        <v>0.33939999999999992</v>
      </c>
      <c r="I659" s="2">
        <f>'Moving Avg'!H659</f>
        <v>0.34725</v>
      </c>
      <c r="J659" s="5" t="str">
        <f>OBV!F659</f>
        <v>BULLISH</v>
      </c>
      <c r="K659" s="5" t="str">
        <f>OBV!G659</f>
        <v>NEUTRAL</v>
      </c>
      <c r="L659" s="5" t="str">
        <f>OBV!H659</f>
        <v>BULLISH DIVERGENCE</v>
      </c>
    </row>
    <row r="660" spans="1:12" ht="13.5" x14ac:dyDescent="0.25">
      <c r="A660" s="3">
        <f>RSI!A660</f>
        <v>43263</v>
      </c>
      <c r="B660" s="2">
        <f>RSI!B660</f>
        <v>0.4</v>
      </c>
      <c r="C660" s="2">
        <f>RSI!I660</f>
        <v>56.61275339074605</v>
      </c>
      <c r="D660" s="2">
        <f>MACD!E660</f>
        <v>1.6085003237655104E-2</v>
      </c>
      <c r="E660" s="2">
        <f>MACD!F660</f>
        <v>-4.8855836880233282E-3</v>
      </c>
      <c r="F660" s="2">
        <f>'Moving Avg'!D660</f>
        <v>0.39600000000000002</v>
      </c>
      <c r="G660" s="2">
        <f>'Moving Avg'!F660</f>
        <v>0.41050000000000003</v>
      </c>
      <c r="H660" s="2">
        <f>'Moving Avg'!G660</f>
        <v>0.34119999999999989</v>
      </c>
      <c r="I660" s="2">
        <f>'Moving Avg'!H660</f>
        <v>0.34725000000000006</v>
      </c>
      <c r="J660" s="5" t="str">
        <f>OBV!F660</f>
        <v>BULLISH</v>
      </c>
      <c r="K660" s="5" t="str">
        <f>OBV!G660</f>
        <v>NEUTRAL</v>
      </c>
      <c r="L660" s="5" t="str">
        <f>OBV!H660</f>
        <v>BULLISH DIVERGENCE</v>
      </c>
    </row>
    <row r="661" spans="1:12" ht="13.5" x14ac:dyDescent="0.25">
      <c r="A661" s="3">
        <f>RSI!A661</f>
        <v>43264</v>
      </c>
      <c r="B661" s="2">
        <f>RSI!B661</f>
        <v>0.39</v>
      </c>
      <c r="C661" s="2">
        <f>RSI!I661</f>
        <v>52.25553551008133</v>
      </c>
      <c r="D661" s="2">
        <f>MACD!E661</f>
        <v>1.8594155274648416E-2</v>
      </c>
      <c r="E661" s="2">
        <f>MACD!F661</f>
        <v>-1.8963589548897904E-4</v>
      </c>
      <c r="F661" s="2">
        <f>'Moving Avg'!D661</f>
        <v>0.39200000000000002</v>
      </c>
      <c r="G661" s="2">
        <f>'Moving Avg'!F661</f>
        <v>0.41050000000000003</v>
      </c>
      <c r="H661" s="2">
        <f>'Moving Avg'!G661</f>
        <v>0.34279999999999994</v>
      </c>
      <c r="I661" s="2">
        <f>'Moving Avg'!H661</f>
        <v>0.34720000000000006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0.39</v>
      </c>
      <c r="C662" s="2">
        <f>RSI!I662</f>
        <v>52.25553551008133</v>
      </c>
      <c r="D662" s="2">
        <f>MACD!E662</f>
        <v>1.9151534730701303E-2</v>
      </c>
      <c r="E662" s="2">
        <f>MACD!F662</f>
        <v>3.6785982297490773E-3</v>
      </c>
      <c r="F662" s="2">
        <f>'Moving Avg'!D662</f>
        <v>0.39200000000000007</v>
      </c>
      <c r="G662" s="2">
        <f>'Moving Avg'!F662</f>
        <v>0.40950000000000009</v>
      </c>
      <c r="H662" s="2">
        <f>'Moving Avg'!G662</f>
        <v>0.34439999999999998</v>
      </c>
      <c r="I662" s="2">
        <f>'Moving Avg'!H662</f>
        <v>0.34715000000000001</v>
      </c>
      <c r="J662" s="5" t="str">
        <f>OBV!F662</f>
        <v>BEARISH</v>
      </c>
      <c r="K662" s="5" t="str">
        <f>OBV!G662</f>
        <v>NEUTRAL</v>
      </c>
      <c r="L662" s="5" t="str">
        <f>OBV!H662</f>
        <v>NEUTRAL</v>
      </c>
    </row>
    <row r="663" spans="1:12" ht="13.5" x14ac:dyDescent="0.25">
      <c r="A663" s="3">
        <f>RSI!A663</f>
        <v>43269</v>
      </c>
      <c r="B663" s="2">
        <f>RSI!B663</f>
        <v>0.39</v>
      </c>
      <c r="C663" s="2">
        <f>RSI!I663</f>
        <v>52.25553551008133</v>
      </c>
      <c r="D663" s="2">
        <f>MACD!E663</f>
        <v>1.9597897156603705E-2</v>
      </c>
      <c r="E663" s="2">
        <f>MACD!F663</f>
        <v>6.8624580151200034E-3</v>
      </c>
      <c r="F663" s="2">
        <f>'Moving Avg'!D663</f>
        <v>0.39400000000000002</v>
      </c>
      <c r="G663" s="2">
        <f>'Moving Avg'!F663</f>
        <v>0.40800000000000003</v>
      </c>
      <c r="H663" s="2">
        <f>'Moving Avg'!G663</f>
        <v>0.34600000000000003</v>
      </c>
      <c r="I663" s="2">
        <f>'Moving Avg'!H663</f>
        <v>0.34715000000000001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0.4</v>
      </c>
      <c r="C664" s="2">
        <f>RSI!I664</f>
        <v>56.442611856102161</v>
      </c>
      <c r="D664" s="2">
        <f>MACD!E664</f>
        <v>1.9211452935796736E-2</v>
      </c>
      <c r="E664" s="2">
        <f>MACD!F664</f>
        <v>9.3322569992553492E-3</v>
      </c>
      <c r="F664" s="2">
        <f>'Moving Avg'!D664</f>
        <v>0.39400000000000002</v>
      </c>
      <c r="G664" s="2">
        <f>'Moving Avg'!F664</f>
        <v>0.40649999999999997</v>
      </c>
      <c r="H664" s="2">
        <f>'Moving Avg'!G664</f>
        <v>0.34799999999999998</v>
      </c>
      <c r="I664" s="2">
        <f>'Moving Avg'!H664</f>
        <v>0.34720000000000001</v>
      </c>
      <c r="J664" s="5" t="str">
        <f>OBV!F664</f>
        <v>BULLISH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0.39</v>
      </c>
      <c r="C665" s="2">
        <f>RSI!I665</f>
        <v>51.571969371375822</v>
      </c>
      <c r="D665" s="2">
        <f>MACD!E665</f>
        <v>1.9544450165240812E-2</v>
      </c>
      <c r="E665" s="2">
        <f>MACD!F665</f>
        <v>1.1374695632452442E-2</v>
      </c>
      <c r="F665" s="2">
        <f>'Moving Avg'!D665</f>
        <v>0.39200000000000002</v>
      </c>
      <c r="G665" s="2">
        <f>'Moving Avg'!F665</f>
        <v>0.40549999999999997</v>
      </c>
      <c r="H665" s="2">
        <f>'Moving Avg'!G665</f>
        <v>0.35</v>
      </c>
      <c r="I665" s="2">
        <f>'Moving Avg'!H665</f>
        <v>0.34720000000000001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</row>
    <row r="666" spans="1:12" ht="13.5" x14ac:dyDescent="0.25">
      <c r="A666" s="3">
        <f>RSI!A666</f>
        <v>43272</v>
      </c>
      <c r="B666" s="2">
        <f>RSI!B666</f>
        <v>0.39</v>
      </c>
      <c r="C666" s="2">
        <f>RSI!I666</f>
        <v>51.571969371375815</v>
      </c>
      <c r="D666" s="2">
        <f>MACD!E666</f>
        <v>1.9810536881583185E-2</v>
      </c>
      <c r="E666" s="2">
        <f>MACD!F666</f>
        <v>1.306186388227859E-2</v>
      </c>
      <c r="F666" s="2">
        <f>'Moving Avg'!D666</f>
        <v>0.39200000000000007</v>
      </c>
      <c r="G666" s="2">
        <f>'Moving Avg'!F666</f>
        <v>0.40499999999999997</v>
      </c>
      <c r="H666" s="2">
        <f>'Moving Avg'!G666</f>
        <v>0.35200000000000004</v>
      </c>
      <c r="I666" s="2">
        <f>'Moving Avg'!H666</f>
        <v>0.34720000000000001</v>
      </c>
      <c r="J666" s="5" t="str">
        <f>OBV!F666</f>
        <v>BULLISH</v>
      </c>
      <c r="K666" s="5" t="str">
        <f>OBV!G666</f>
        <v>STRONG</v>
      </c>
      <c r="L666" s="5" t="str">
        <f>OBV!H666</f>
        <v>NEUTRAL</v>
      </c>
    </row>
    <row r="667" spans="1:12" ht="13.5" x14ac:dyDescent="0.25">
      <c r="A667" s="3">
        <f>RSI!A667</f>
        <v>43273</v>
      </c>
      <c r="B667" s="2">
        <f>RSI!B667</f>
        <v>0.4</v>
      </c>
      <c r="C667" s="2">
        <f>RSI!I667</f>
        <v>55.977730484537659</v>
      </c>
      <c r="D667" s="2">
        <f>MACD!E667</f>
        <v>1.6203504686334858E-2</v>
      </c>
      <c r="E667" s="2">
        <f>MACD!F667</f>
        <v>1.3690192043089845E-2</v>
      </c>
      <c r="F667" s="2">
        <f>'Moving Avg'!D667</f>
        <v>0.39400000000000002</v>
      </c>
      <c r="G667" s="2">
        <f>'Moving Avg'!F667</f>
        <v>0.40449999999999997</v>
      </c>
      <c r="H667" s="2">
        <f>'Moving Avg'!G667</f>
        <v>0.35420000000000001</v>
      </c>
      <c r="I667" s="2">
        <f>'Moving Avg'!H667</f>
        <v>0.34725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</row>
    <row r="668" spans="1:12" ht="13.5" x14ac:dyDescent="0.25">
      <c r="A668" s="3">
        <f>RSI!A668</f>
        <v>43276</v>
      </c>
      <c r="B668" s="2">
        <f>RSI!B668</f>
        <v>0.4</v>
      </c>
      <c r="C668" s="2">
        <f>RSI!I668</f>
        <v>55.977730484537659</v>
      </c>
      <c r="D668" s="2">
        <f>MACD!E668</f>
        <v>1.1540405334657777E-2</v>
      </c>
      <c r="E668" s="2">
        <f>MACD!F668</f>
        <v>1.3260234701403433E-2</v>
      </c>
      <c r="F668" s="2">
        <f>'Moving Avg'!D668</f>
        <v>0.39600000000000002</v>
      </c>
      <c r="G668" s="2">
        <f>'Moving Avg'!F668</f>
        <v>0.40300000000000002</v>
      </c>
      <c r="H668" s="2">
        <f>'Moving Avg'!G668</f>
        <v>0.35620000000000007</v>
      </c>
      <c r="I668" s="2">
        <f>'Moving Avg'!H668</f>
        <v>0.34730000000000005</v>
      </c>
      <c r="J668" s="5" t="str">
        <f>OBV!F668</f>
        <v>BULLISH</v>
      </c>
      <c r="K668" s="5" t="str">
        <f>OBV!G668</f>
        <v>STRONG</v>
      </c>
      <c r="L668" s="5" t="str">
        <f>OBV!H668</f>
        <v>CONFIRMED BULLISH</v>
      </c>
    </row>
    <row r="669" spans="1:12" ht="13.5" x14ac:dyDescent="0.25">
      <c r="A669" s="3">
        <f>RSI!A669</f>
        <v>43277</v>
      </c>
      <c r="B669" s="2">
        <f>RSI!B669</f>
        <v>0.39</v>
      </c>
      <c r="C669" s="2">
        <f>RSI!I669</f>
        <v>50.635210855246306</v>
      </c>
      <c r="D669" s="2">
        <f>MACD!E669</f>
        <v>1.1345208915712446E-2</v>
      </c>
      <c r="E669" s="2">
        <f>MACD!F669</f>
        <v>1.2877229544265236E-2</v>
      </c>
      <c r="F669" s="2">
        <f>'Moving Avg'!D669</f>
        <v>0.39400000000000002</v>
      </c>
      <c r="G669" s="2">
        <f>'Moving Avg'!F669</f>
        <v>0.40049999999999997</v>
      </c>
      <c r="H669" s="2">
        <f>'Moving Avg'!G669</f>
        <v>0.35800000000000004</v>
      </c>
      <c r="I669" s="2">
        <f>'Moving Avg'!H669</f>
        <v>0.34735000000000005</v>
      </c>
      <c r="J669" s="5" t="str">
        <f>OBV!F669</f>
        <v>BULLISH</v>
      </c>
      <c r="K669" s="5" t="str">
        <f>OBV!G669</f>
        <v>NEUTRAL</v>
      </c>
      <c r="L669" s="5" t="str">
        <f>OBV!H669</f>
        <v>BULLISH DIVERGENCE</v>
      </c>
    </row>
    <row r="670" spans="1:12" ht="13.5" x14ac:dyDescent="0.25">
      <c r="A670" s="3">
        <f>RSI!A670</f>
        <v>43278</v>
      </c>
      <c r="B670" s="2">
        <f>RSI!B670</f>
        <v>0.39</v>
      </c>
      <c r="C670" s="2">
        <f>RSI!I670</f>
        <v>50.635210855246306</v>
      </c>
      <c r="D670" s="2">
        <f>MACD!E670</f>
        <v>1.117694723231405E-2</v>
      </c>
      <c r="E670" s="2">
        <f>MACD!F670</f>
        <v>1.2537173081875E-2</v>
      </c>
      <c r="F670" s="2">
        <f>'Moving Avg'!D670</f>
        <v>0.39400000000000002</v>
      </c>
      <c r="G670" s="2">
        <f>'Moving Avg'!F670</f>
        <v>0.39849999999999997</v>
      </c>
      <c r="H670" s="2">
        <f>'Moving Avg'!G670</f>
        <v>0.36</v>
      </c>
      <c r="I670" s="2">
        <f>'Moving Avg'!H670</f>
        <v>0.34740000000000004</v>
      </c>
      <c r="J670" s="5" t="str">
        <f>OBV!F670</f>
        <v>BULLISH</v>
      </c>
      <c r="K670" s="5" t="str">
        <f>OBV!G670</f>
        <v>NEUTRAL</v>
      </c>
      <c r="L670" s="5" t="str">
        <f>OBV!H670</f>
        <v>NEUTRAL</v>
      </c>
    </row>
    <row r="671" spans="1:12" ht="13.5" x14ac:dyDescent="0.25">
      <c r="A671" s="3">
        <f>RSI!A671</f>
        <v>43279</v>
      </c>
      <c r="B671" s="2">
        <f>RSI!B671</f>
        <v>0.38</v>
      </c>
      <c r="C671" s="2">
        <f>RSI!I671</f>
        <v>45.589053572897761</v>
      </c>
      <c r="D671" s="2">
        <f>MACD!E671</f>
        <v>1.0233984976291799E-2</v>
      </c>
      <c r="E671" s="2">
        <f>MACD!F671</f>
        <v>1.2076535460758361E-2</v>
      </c>
      <c r="F671" s="2">
        <f>'Moving Avg'!D671</f>
        <v>0.39200000000000002</v>
      </c>
      <c r="G671" s="2">
        <f>'Moving Avg'!F671</f>
        <v>0.39649999999999996</v>
      </c>
      <c r="H671" s="2">
        <f>'Moving Avg'!G671</f>
        <v>0.36160000000000003</v>
      </c>
      <c r="I671" s="2">
        <f>'Moving Avg'!H671</f>
        <v>0.34740000000000004</v>
      </c>
      <c r="J671" s="5" t="str">
        <f>OBV!F671</f>
        <v>BULLISH</v>
      </c>
      <c r="K671" s="5" t="str">
        <f>OBV!G671</f>
        <v>NEUTRAL</v>
      </c>
      <c r="L671" s="5" t="str">
        <f>OBV!H671</f>
        <v>BULLISH DIVERGENCE</v>
      </c>
    </row>
    <row r="672" spans="1:12" ht="13.5" x14ac:dyDescent="0.25">
      <c r="A672" s="3">
        <f>RSI!A672</f>
        <v>43280</v>
      </c>
      <c r="B672" s="2">
        <f>RSI!B672</f>
        <v>0.38</v>
      </c>
      <c r="C672" s="2">
        <f>RSI!I672</f>
        <v>45.589053572897761</v>
      </c>
      <c r="D672" s="2">
        <f>MACD!E672</f>
        <v>9.492530388510334E-3</v>
      </c>
      <c r="E672" s="2">
        <f>MACD!F672</f>
        <v>1.1559734446308756E-2</v>
      </c>
      <c r="F672" s="2">
        <f>'Moving Avg'!D672</f>
        <v>0.38800000000000001</v>
      </c>
      <c r="G672" s="2">
        <f>'Moving Avg'!F672</f>
        <v>0.39499999999999996</v>
      </c>
      <c r="H672" s="2">
        <f>'Moving Avg'!G672</f>
        <v>0.36340000000000006</v>
      </c>
      <c r="I672" s="2">
        <f>'Moving Avg'!H672</f>
        <v>0.34740000000000004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0.37</v>
      </c>
      <c r="C673" s="2">
        <f>RSI!I673</f>
        <v>40.86583636161091</v>
      </c>
      <c r="D673" s="2">
        <f>MACD!E673</f>
        <v>9.6581425446529701E-3</v>
      </c>
      <c r="E673" s="2">
        <f>MACD!F673</f>
        <v>1.1179416065977599E-2</v>
      </c>
      <c r="F673" s="2">
        <f>'Moving Avg'!D673</f>
        <v>0.38200000000000001</v>
      </c>
      <c r="G673" s="2">
        <f>'Moving Avg'!F673</f>
        <v>0.39299999999999996</v>
      </c>
      <c r="H673" s="2">
        <f>'Moving Avg'!G673</f>
        <v>0.36500000000000005</v>
      </c>
      <c r="I673" s="2">
        <f>'Moving Avg'!H673</f>
        <v>0.34740000000000004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0.36</v>
      </c>
      <c r="C674" s="2">
        <f>RSI!I674</f>
        <v>36.76394517691368</v>
      </c>
      <c r="D674" s="2">
        <f>MACD!E674</f>
        <v>1.2184953863059289E-2</v>
      </c>
      <c r="E674" s="2">
        <f>MACD!F674</f>
        <v>1.1380523625393938E-2</v>
      </c>
      <c r="F674" s="2">
        <f>'Moving Avg'!D674</f>
        <v>0.376</v>
      </c>
      <c r="G674" s="2">
        <f>'Moving Avg'!F674</f>
        <v>0.39049999999999996</v>
      </c>
      <c r="H674" s="2">
        <f>'Moving Avg'!G674</f>
        <v>0.36660000000000009</v>
      </c>
      <c r="I674" s="2">
        <f>'Moving Avg'!H674</f>
        <v>0.34734999999999994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0.36</v>
      </c>
      <c r="C675" s="2">
        <f>RSI!I675</f>
        <v>36.76394517691368</v>
      </c>
      <c r="D675" s="2">
        <f>MACD!E675</f>
        <v>1.2943168384738746E-2</v>
      </c>
      <c r="E675" s="2">
        <f>MACD!F675</f>
        <v>1.16930525772629E-2</v>
      </c>
      <c r="F675" s="2">
        <f>'Moving Avg'!D675</f>
        <v>0.36999999999999994</v>
      </c>
      <c r="G675" s="2">
        <f>'Moving Avg'!F675</f>
        <v>0.38800000000000001</v>
      </c>
      <c r="H675" s="2">
        <f>'Moving Avg'!G675</f>
        <v>0.36820000000000008</v>
      </c>
      <c r="I675" s="2">
        <f>'Moving Avg'!H675</f>
        <v>0.34729999999999989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0.36</v>
      </c>
      <c r="C676" s="2">
        <f>RSI!I676</f>
        <v>36.76394517691368</v>
      </c>
      <c r="D676" s="2">
        <f>MACD!E676</f>
        <v>1.3731590948621641E-2</v>
      </c>
      <c r="E676" s="2">
        <f>MACD!F676</f>
        <v>1.2100760251534649E-2</v>
      </c>
      <c r="F676" s="2">
        <f>'Moving Avg'!D676</f>
        <v>0.36599999999999994</v>
      </c>
      <c r="G676" s="2">
        <f>'Moving Avg'!F676</f>
        <v>0.38550000000000006</v>
      </c>
      <c r="H676" s="2">
        <f>'Moving Avg'!G676</f>
        <v>0.37000000000000005</v>
      </c>
      <c r="I676" s="2">
        <f>'Moving Avg'!H676</f>
        <v>0.3471999999999999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0.35</v>
      </c>
      <c r="C677" s="2">
        <f>RSI!I677</f>
        <v>32.668450803542967</v>
      </c>
      <c r="D677" s="2">
        <f>MACD!E677</f>
        <v>1.6813898188716592E-2</v>
      </c>
      <c r="E677" s="2">
        <f>MACD!F677</f>
        <v>1.3043387838971039E-2</v>
      </c>
      <c r="F677" s="2">
        <f>'Moving Avg'!D677</f>
        <v>0.36</v>
      </c>
      <c r="G677" s="2">
        <f>'Moving Avg'!F677</f>
        <v>0.38350000000000006</v>
      </c>
      <c r="H677" s="2">
        <f>'Moving Avg'!G677</f>
        <v>0.3716000000000001</v>
      </c>
      <c r="I677" s="2">
        <f>'Moving Avg'!H677</f>
        <v>0.34709999999999985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0.34</v>
      </c>
      <c r="C678" s="2">
        <f>RSI!I678</f>
        <v>29.169067951175506</v>
      </c>
      <c r="D678" s="2">
        <f>MACD!E678</f>
        <v>2.0347741203734337E-2</v>
      </c>
      <c r="E678" s="2">
        <f>MACD!F678</f>
        <v>1.4504258511923699E-2</v>
      </c>
      <c r="F678" s="2">
        <f>'Moving Avg'!D678</f>
        <v>0.35400000000000004</v>
      </c>
      <c r="G678" s="2">
        <f>'Moving Avg'!F678</f>
        <v>0.38150000000000001</v>
      </c>
      <c r="H678" s="2">
        <f>'Moving Avg'!G678</f>
        <v>0.37320000000000014</v>
      </c>
      <c r="I678" s="2">
        <f>'Moving Avg'!H678</f>
        <v>0.34689999999999993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0.33</v>
      </c>
      <c r="C679" s="2">
        <f>RSI!I679</f>
        <v>26.152202925860834</v>
      </c>
      <c r="D679" s="2">
        <f>MACD!E679</f>
        <v>2.2770578424004873E-2</v>
      </c>
      <c r="E679" s="2">
        <f>MACD!F679</f>
        <v>1.6157522494339934E-2</v>
      </c>
      <c r="F679" s="2">
        <f>'Moving Avg'!D679</f>
        <v>0.34799999999999998</v>
      </c>
      <c r="G679" s="2">
        <f>'Moving Avg'!F679</f>
        <v>0.378</v>
      </c>
      <c r="H679" s="2">
        <f>'Moving Avg'!G679</f>
        <v>0.37440000000000012</v>
      </c>
      <c r="I679" s="2">
        <f>'Moving Avg'!H679</f>
        <v>0.34664999999999985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0.33</v>
      </c>
      <c r="C680" s="2">
        <f>RSI!I680</f>
        <v>26.152202925860834</v>
      </c>
      <c r="D680" s="2">
        <f>MACD!E680</f>
        <v>2.5093079625937598E-2</v>
      </c>
      <c r="E680" s="2">
        <f>MACD!F680</f>
        <v>1.7944633920659467E-2</v>
      </c>
      <c r="F680" s="2">
        <f>'Moving Avg'!D680</f>
        <v>0.34200000000000003</v>
      </c>
      <c r="G680" s="2">
        <f>'Moving Avg'!F680</f>
        <v>0.37450000000000006</v>
      </c>
      <c r="H680" s="2">
        <f>'Moving Avg'!G680</f>
        <v>0.3756000000000001</v>
      </c>
      <c r="I680" s="2">
        <f>'Moving Avg'!H680</f>
        <v>0.34644999999999981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0.34</v>
      </c>
      <c r="C681" s="2">
        <f>RSI!I681</f>
        <v>34.061562934551986</v>
      </c>
      <c r="D681" s="2">
        <f>MACD!E681</f>
        <v>2.5031300457925398E-2</v>
      </c>
      <c r="E681" s="2">
        <f>MACD!F681</f>
        <v>1.9361967228112655E-2</v>
      </c>
      <c r="F681" s="2">
        <f>'Moving Avg'!D681</f>
        <v>0.33800000000000002</v>
      </c>
      <c r="G681" s="2">
        <f>'Moving Avg'!F681</f>
        <v>0.37200000000000005</v>
      </c>
      <c r="H681" s="2">
        <f>'Moving Avg'!G681</f>
        <v>0.37720000000000015</v>
      </c>
      <c r="I681" s="2">
        <f>'Moving Avg'!H681</f>
        <v>0.34639999999999987</v>
      </c>
      <c r="J681" s="5" t="str">
        <f>OBV!F681</f>
        <v>BULLISH</v>
      </c>
      <c r="K681" s="5" t="str">
        <f>OBV!G681</f>
        <v>NEUTRAL</v>
      </c>
      <c r="L681" s="5" t="str">
        <f>OBV!H681</f>
        <v>BULLISH DIVERGENCE</v>
      </c>
    </row>
    <row r="682" spans="1:12" ht="13.5" x14ac:dyDescent="0.25">
      <c r="A682" s="3">
        <f>RSI!A682</f>
        <v>43294</v>
      </c>
      <c r="B682" s="2">
        <f>RSI!B682</f>
        <v>0.35</v>
      </c>
      <c r="C682" s="2">
        <f>RSI!I682</f>
        <v>40.880535935251153</v>
      </c>
      <c r="D682" s="2">
        <f>MACD!E682</f>
        <v>2.4412740705688829E-2</v>
      </c>
      <c r="E682" s="2">
        <f>MACD!F682</f>
        <v>2.0372121923627889E-2</v>
      </c>
      <c r="F682" s="2">
        <f>'Moving Avg'!D682</f>
        <v>0.33799999999999997</v>
      </c>
      <c r="G682" s="2">
        <f>'Moving Avg'!F682</f>
        <v>0.37</v>
      </c>
      <c r="H682" s="2">
        <f>'Moving Avg'!G682</f>
        <v>0.37880000000000019</v>
      </c>
      <c r="I682" s="2">
        <f>'Moving Avg'!H682</f>
        <v>0.34639999999999982</v>
      </c>
      <c r="J682" s="5" t="str">
        <f>OBV!F682</f>
        <v>BULLISH</v>
      </c>
      <c r="K682" s="5" t="str">
        <f>OBV!G682</f>
        <v>STRONG</v>
      </c>
      <c r="L682" s="5" t="str">
        <f>OBV!H682</f>
        <v>NEUTRAL</v>
      </c>
    </row>
    <row r="683" spans="1:12" ht="13.5" x14ac:dyDescent="0.25">
      <c r="A683" s="3">
        <f>RSI!A683</f>
        <v>43297</v>
      </c>
      <c r="B683" s="2">
        <f>RSI!B683</f>
        <v>0.37</v>
      </c>
      <c r="C683" s="2">
        <f>RSI!I683</f>
        <v>51.649947027934545</v>
      </c>
      <c r="D683" s="2">
        <f>MACD!E683</f>
        <v>2.0971843569826065E-2</v>
      </c>
      <c r="E683" s="2">
        <f>MACD!F683</f>
        <v>2.0492066252867525E-2</v>
      </c>
      <c r="F683" s="2">
        <f>'Moving Avg'!D683</f>
        <v>0.34400000000000003</v>
      </c>
      <c r="G683" s="2">
        <f>'Moving Avg'!F683</f>
        <v>0.36899999999999999</v>
      </c>
      <c r="H683" s="2">
        <f>'Moving Avg'!G683</f>
        <v>0.38060000000000016</v>
      </c>
      <c r="I683" s="2">
        <f>'Moving Avg'!H683</f>
        <v>0.34649999999999975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0.39</v>
      </c>
      <c r="C684" s="2">
        <f>RSI!I684</f>
        <v>59.579486674182043</v>
      </c>
      <c r="D684" s="2">
        <f>MACD!E684</f>
        <v>1.5017045602186307E-2</v>
      </c>
      <c r="E684" s="2">
        <f>MACD!F684</f>
        <v>1.9397062122731283E-2</v>
      </c>
      <c r="F684" s="2">
        <f>'Moving Avg'!D684</f>
        <v>0.35600000000000004</v>
      </c>
      <c r="G684" s="2">
        <f>'Moving Avg'!F684</f>
        <v>0.36849999999999994</v>
      </c>
      <c r="H684" s="2">
        <f>'Moving Avg'!G684</f>
        <v>0.38260000000000022</v>
      </c>
      <c r="I684" s="2">
        <f>'Moving Avg'!H684</f>
        <v>0.34664999999999979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</row>
    <row r="685" spans="1:12" ht="13.5" x14ac:dyDescent="0.25">
      <c r="A685" s="3">
        <f>RSI!A685</f>
        <v>43299</v>
      </c>
      <c r="B685" s="2">
        <f>RSI!B685</f>
        <v>0.41</v>
      </c>
      <c r="C685" s="2">
        <f>RSI!I685</f>
        <v>65.646876923862436</v>
      </c>
      <c r="D685" s="2">
        <f>MACD!E685</f>
        <v>8.3571093528709839E-3</v>
      </c>
      <c r="E685" s="2">
        <f>MACD!F685</f>
        <v>1.7189071568759224E-2</v>
      </c>
      <c r="F685" s="2">
        <f>'Moving Avg'!D685</f>
        <v>0.372</v>
      </c>
      <c r="G685" s="2">
        <f>'Moving Avg'!F685</f>
        <v>0.36949999999999994</v>
      </c>
      <c r="H685" s="2">
        <f>'Moving Avg'!G685</f>
        <v>0.3848000000000002</v>
      </c>
      <c r="I685" s="2">
        <f>'Moving Avg'!H685</f>
        <v>0.34694999999999981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0.42</v>
      </c>
      <c r="C686" s="2">
        <f>RSI!I686</f>
        <v>68.215881969454045</v>
      </c>
      <c r="D686" s="2">
        <f>MACD!E686</f>
        <v>1.7334315580755932E-3</v>
      </c>
      <c r="E686" s="2">
        <f>MACD!F686</f>
        <v>1.4097943566622497E-2</v>
      </c>
      <c r="F686" s="2">
        <f>'Moving Avg'!D686</f>
        <v>0.38799999999999996</v>
      </c>
      <c r="G686" s="2">
        <f>'Moving Avg'!F686</f>
        <v>0.37099999999999994</v>
      </c>
      <c r="H686" s="2">
        <f>'Moving Avg'!G686</f>
        <v>0.38700000000000018</v>
      </c>
      <c r="I686" s="2">
        <f>'Moving Avg'!H686</f>
        <v>0.34729999999999983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0.42</v>
      </c>
      <c r="C687" s="2">
        <f>RSI!I687</f>
        <v>68.215881969454045</v>
      </c>
      <c r="D687" s="2">
        <f>MACD!E687</f>
        <v>-5.6980360197051994E-3</v>
      </c>
      <c r="E687" s="2">
        <f>MACD!F687</f>
        <v>1.0138747649356959E-2</v>
      </c>
      <c r="F687" s="2">
        <f>'Moving Avg'!D687</f>
        <v>0.40199999999999997</v>
      </c>
      <c r="G687" s="2">
        <f>'Moving Avg'!F687</f>
        <v>0.372</v>
      </c>
      <c r="H687" s="2">
        <f>'Moving Avg'!G687</f>
        <v>0.38900000000000018</v>
      </c>
      <c r="I687" s="2">
        <f>'Moving Avg'!H687</f>
        <v>0.34764999999999985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0.41</v>
      </c>
      <c r="C688" s="2">
        <f>RSI!I688</f>
        <v>62.771707425740999</v>
      </c>
      <c r="D688" s="2">
        <f>MACD!E688</f>
        <v>-1.3050917614608026E-2</v>
      </c>
      <c r="E688" s="2">
        <f>MACD!F688</f>
        <v>5.5008145965639611E-3</v>
      </c>
      <c r="F688" s="2">
        <f>'Moving Avg'!D688</f>
        <v>0.41</v>
      </c>
      <c r="G688" s="2">
        <f>'Moving Avg'!F688</f>
        <v>0.37249999999999994</v>
      </c>
      <c r="H688" s="2">
        <f>'Moving Avg'!G688</f>
        <v>0.39060000000000017</v>
      </c>
      <c r="I688" s="2">
        <f>'Moving Avg'!H688</f>
        <v>0.34799999999999981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0.4</v>
      </c>
      <c r="C689" s="2">
        <f>RSI!I689</f>
        <v>57.80365125494351</v>
      </c>
      <c r="D689" s="2">
        <f>MACD!E689</f>
        <v>-2.0258435472556291E-2</v>
      </c>
      <c r="E689" s="2">
        <f>MACD!F689</f>
        <v>3.4896458273991123E-4</v>
      </c>
      <c r="F689" s="2">
        <f>'Moving Avg'!D689</f>
        <v>0.41200000000000003</v>
      </c>
      <c r="G689" s="2">
        <f>'Moving Avg'!F689</f>
        <v>0.373</v>
      </c>
      <c r="H689" s="2">
        <f>'Moving Avg'!G689</f>
        <v>0.39160000000000017</v>
      </c>
      <c r="I689" s="2">
        <f>'Moving Avg'!H689</f>
        <v>0.34829999999999989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0.39</v>
      </c>
      <c r="C690" s="2">
        <f>RSI!I690</f>
        <v>53.263821553809848</v>
      </c>
      <c r="D690" s="2">
        <f>MACD!E690</f>
        <v>-2.5731465868697456E-2</v>
      </c>
      <c r="E690" s="2">
        <f>MACD!F690</f>
        <v>-4.8671215075475624E-3</v>
      </c>
      <c r="F690" s="2">
        <f>'Moving Avg'!D690</f>
        <v>0.40800000000000003</v>
      </c>
      <c r="G690" s="2">
        <f>'Moving Avg'!F690</f>
        <v>0.37299999999999994</v>
      </c>
      <c r="H690" s="2">
        <f>'Moving Avg'!G690</f>
        <v>0.39200000000000024</v>
      </c>
      <c r="I690" s="2">
        <f>'Moving Avg'!H690</f>
        <v>0.34859999999999991</v>
      </c>
      <c r="J690" s="5" t="str">
        <f>OBV!F690</f>
        <v>BULLISH</v>
      </c>
      <c r="K690" s="5" t="str">
        <f>OBV!G690</f>
        <v>STRONG</v>
      </c>
      <c r="L690" s="5" t="str">
        <f>OBV!H690</f>
        <v>BULLISH DIVERGENCE</v>
      </c>
    </row>
    <row r="691" spans="1:12" ht="13.5" x14ac:dyDescent="0.25">
      <c r="A691" s="3">
        <f>RSI!A691</f>
        <v>43308</v>
      </c>
      <c r="B691" s="2">
        <f>RSI!B691</f>
        <v>0.38</v>
      </c>
      <c r="C691" s="2">
        <f>RSI!I691</f>
        <v>49.110078734987006</v>
      </c>
      <c r="D691" s="2">
        <f>MACD!E691</f>
        <v>-2.8130774972583594E-2</v>
      </c>
      <c r="E691" s="2">
        <f>MACD!F691</f>
        <v>-9.5198522005547695E-3</v>
      </c>
      <c r="F691" s="2">
        <f>'Moving Avg'!D691</f>
        <v>0.4</v>
      </c>
      <c r="G691" s="2">
        <f>'Moving Avg'!F691</f>
        <v>0.37299999999999994</v>
      </c>
      <c r="H691" s="2">
        <f>'Moving Avg'!G691</f>
        <v>0.39180000000000015</v>
      </c>
      <c r="I691" s="2">
        <f>'Moving Avg'!H691</f>
        <v>0.34889999999999988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0.37</v>
      </c>
      <c r="C692" s="2">
        <f>RSI!I692</f>
        <v>45.305206498277158</v>
      </c>
      <c r="D692" s="2">
        <f>MACD!E692</f>
        <v>-2.7866635097023307E-2</v>
      </c>
      <c r="E692" s="2">
        <f>MACD!F692</f>
        <v>-1.3189208779848478E-2</v>
      </c>
      <c r="F692" s="2">
        <f>'Moving Avg'!D692</f>
        <v>0.39</v>
      </c>
      <c r="G692" s="2">
        <f>'Moving Avg'!F692</f>
        <v>0.3725</v>
      </c>
      <c r="H692" s="2">
        <f>'Moving Avg'!G692</f>
        <v>0.39100000000000007</v>
      </c>
      <c r="I692" s="2">
        <f>'Moving Avg'!H692</f>
        <v>0.3491999999999999</v>
      </c>
      <c r="J692" s="5" t="str">
        <f>OBV!F692</f>
        <v>BEARISH</v>
      </c>
      <c r="K692" s="5" t="str">
        <f>OBV!G692</f>
        <v>WEAK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0.38</v>
      </c>
      <c r="C693" s="2">
        <f>RSI!I693</f>
        <v>49.517288384669186</v>
      </c>
      <c r="D693" s="2">
        <f>MACD!E693</f>
        <v>-2.5233857301675322E-2</v>
      </c>
      <c r="E693" s="2">
        <f>MACD!F693</f>
        <v>-1.5598138484213847E-2</v>
      </c>
      <c r="F693" s="2">
        <f>'Moving Avg'!D693</f>
        <v>0.38400000000000001</v>
      </c>
      <c r="G693" s="2">
        <f>'Moving Avg'!F693</f>
        <v>0.373</v>
      </c>
      <c r="H693" s="2">
        <f>'Moving Avg'!G693</f>
        <v>0.39020000000000005</v>
      </c>
      <c r="I693" s="2">
        <f>'Moving Avg'!H693</f>
        <v>0.34954999999999986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0.38</v>
      </c>
      <c r="C694" s="2">
        <f>RSI!I694</f>
        <v>49.517288384669186</v>
      </c>
      <c r="D694" s="2">
        <f>MACD!E694</f>
        <v>-1.9920611367409191E-2</v>
      </c>
      <c r="E694" s="2">
        <f>MACD!F694</f>
        <v>-1.6462633060852917E-2</v>
      </c>
      <c r="F694" s="2">
        <f>'Moving Avg'!D694</f>
        <v>0.38</v>
      </c>
      <c r="G694" s="2">
        <f>'Moving Avg'!F694</f>
        <v>0.374</v>
      </c>
      <c r="H694" s="2">
        <f>'Moving Avg'!G694</f>
        <v>0.38919999999999999</v>
      </c>
      <c r="I694" s="2">
        <f>'Moving Avg'!H694</f>
        <v>0.34989999999999988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0.38</v>
      </c>
      <c r="C695" s="2">
        <f>RSI!I695</f>
        <v>49.517288384669186</v>
      </c>
      <c r="D695" s="2">
        <f>MACD!E695</f>
        <v>-1.2339913141218795E-2</v>
      </c>
      <c r="E695" s="2">
        <f>MACD!F695</f>
        <v>-1.5638089076926095E-2</v>
      </c>
      <c r="F695" s="2">
        <f>'Moving Avg'!D695</f>
        <v>0.37799999999999995</v>
      </c>
      <c r="G695" s="2">
        <f>'Moving Avg'!F695</f>
        <v>0.37500000000000006</v>
      </c>
      <c r="H695" s="2">
        <f>'Moving Avg'!G695</f>
        <v>0.38859999999999995</v>
      </c>
      <c r="I695" s="2">
        <f>'Moving Avg'!H695</f>
        <v>0.35024999999999984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</row>
    <row r="696" spans="1:12" ht="13.5" x14ac:dyDescent="0.25">
      <c r="A696" s="3">
        <f>RSI!A696</f>
        <v>43315</v>
      </c>
      <c r="B696" s="2">
        <f>RSI!B696</f>
        <v>0.37</v>
      </c>
      <c r="C696" s="2">
        <f>RSI!I696</f>
        <v>45.172405389189485</v>
      </c>
      <c r="D696" s="2">
        <f>MACD!E696</f>
        <v>-3.6389112472950402E-3</v>
      </c>
      <c r="E696" s="2">
        <f>MACD!F696</f>
        <v>-1.3238253510999885E-2</v>
      </c>
      <c r="F696" s="2">
        <f>'Moving Avg'!D696</f>
        <v>0.376</v>
      </c>
      <c r="G696" s="2">
        <f>'Moving Avg'!F696</f>
        <v>0.37550000000000006</v>
      </c>
      <c r="H696" s="2">
        <f>'Moving Avg'!G696</f>
        <v>0.3879999999999999</v>
      </c>
      <c r="I696" s="2">
        <f>'Moving Avg'!H696</f>
        <v>0.3505999999999998</v>
      </c>
      <c r="J696" s="5" t="str">
        <f>OBV!F696</f>
        <v>BULLISH</v>
      </c>
      <c r="K696" s="5" t="str">
        <f>OBV!G696</f>
        <v>NEUTRAL</v>
      </c>
      <c r="L696" s="5" t="str">
        <f>OBV!H696</f>
        <v>BULLISH DIVERGENCE</v>
      </c>
    </row>
    <row r="697" spans="1:12" ht="13.5" x14ac:dyDescent="0.25">
      <c r="A697" s="3">
        <f>RSI!A697</f>
        <v>43318</v>
      </c>
      <c r="B697" s="2">
        <f>RSI!B697</f>
        <v>0.38</v>
      </c>
      <c r="C697" s="2">
        <f>RSI!I697</f>
        <v>49.906005620786736</v>
      </c>
      <c r="D697" s="2">
        <f>MACD!E697</f>
        <v>3.0486419316742008E-3</v>
      </c>
      <c r="E697" s="2">
        <f>MACD!F697</f>
        <v>-9.9808744224650688E-3</v>
      </c>
      <c r="F697" s="2">
        <f>'Moving Avg'!D697</f>
        <v>0.378</v>
      </c>
      <c r="G697" s="2">
        <f>'Moving Avg'!F697</f>
        <v>0.377</v>
      </c>
      <c r="H697" s="2">
        <f>'Moving Avg'!G697</f>
        <v>0.38739999999999997</v>
      </c>
      <c r="I697" s="2">
        <f>'Moving Avg'!H697</f>
        <v>0.35099999999999981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0.38</v>
      </c>
      <c r="C698" s="2">
        <f>RSI!I698</f>
        <v>49.906005620786736</v>
      </c>
      <c r="D698" s="2">
        <f>MACD!E698</f>
        <v>7.1708144572862897E-3</v>
      </c>
      <c r="E698" s="2">
        <f>MACD!F698</f>
        <v>-6.5505366465147975E-3</v>
      </c>
      <c r="F698" s="2">
        <f>'Moving Avg'!D698</f>
        <v>0.37799999999999995</v>
      </c>
      <c r="G698" s="2">
        <f>'Moving Avg'!F698</f>
        <v>0.379</v>
      </c>
      <c r="H698" s="2">
        <f>'Moving Avg'!G698</f>
        <v>0.38639999999999991</v>
      </c>
      <c r="I698" s="2">
        <f>'Moving Avg'!H698</f>
        <v>0.35134999999999977</v>
      </c>
      <c r="J698" s="5" t="str">
        <f>OBV!F698</f>
        <v>BULLISH</v>
      </c>
      <c r="K698" s="5" t="str">
        <f>OBV!G698</f>
        <v>NEUTRAL</v>
      </c>
      <c r="L698" s="5" t="str">
        <f>OBV!H698</f>
        <v>NEUTRAL</v>
      </c>
    </row>
    <row r="699" spans="1:12" ht="13.5" x14ac:dyDescent="0.25">
      <c r="A699" s="3">
        <f>RSI!A699</f>
        <v>43320</v>
      </c>
      <c r="B699" s="2">
        <f>RSI!B699</f>
        <v>0.4</v>
      </c>
      <c r="C699" s="2">
        <f>RSI!I699</f>
        <v>58.264007951378126</v>
      </c>
      <c r="D699" s="2">
        <f>MACD!E699</f>
        <v>7.6406554450759723E-3</v>
      </c>
      <c r="E699" s="2">
        <f>MACD!F699</f>
        <v>-3.7122982281966432E-3</v>
      </c>
      <c r="F699" s="2">
        <f>'Moving Avg'!D699</f>
        <v>0.38199999999999995</v>
      </c>
      <c r="G699" s="2">
        <f>'Moving Avg'!F699</f>
        <v>0.38250000000000001</v>
      </c>
      <c r="H699" s="2">
        <f>'Moving Avg'!G699</f>
        <v>0.38559999999999989</v>
      </c>
      <c r="I699" s="2">
        <f>'Moving Avg'!H699</f>
        <v>0.35174999999999984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0.41</v>
      </c>
      <c r="C700" s="2">
        <f>RSI!I700</f>
        <v>61.704490540414767</v>
      </c>
      <c r="D700" s="2">
        <f>MACD!E700</f>
        <v>5.6424892053661413E-3</v>
      </c>
      <c r="E700" s="2">
        <f>MACD!F700</f>
        <v>-1.8413407414840865E-3</v>
      </c>
      <c r="F700" s="2">
        <f>'Moving Avg'!D700</f>
        <v>0.38799999999999996</v>
      </c>
      <c r="G700" s="2">
        <f>'Moving Avg'!F700</f>
        <v>0.38650000000000001</v>
      </c>
      <c r="H700" s="2">
        <f>'Moving Avg'!G700</f>
        <v>0.38519999999999988</v>
      </c>
      <c r="I700" s="2">
        <f>'Moving Avg'!H700</f>
        <v>0.35214999999999974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0.4</v>
      </c>
      <c r="C701" s="2">
        <f>RSI!I701</f>
        <v>56.673288899047328</v>
      </c>
      <c r="D701" s="2">
        <f>MACD!E701</f>
        <v>2.9870314482673965E-3</v>
      </c>
      <c r="E701" s="2">
        <f>MACD!F701</f>
        <v>-8.7566630353378989E-4</v>
      </c>
      <c r="F701" s="2">
        <f>'Moving Avg'!D701</f>
        <v>0.39400000000000002</v>
      </c>
      <c r="G701" s="2">
        <f>'Moving Avg'!F701</f>
        <v>0.38950000000000001</v>
      </c>
      <c r="H701" s="2">
        <f>'Moving Avg'!G701</f>
        <v>0.38479999999999981</v>
      </c>
      <c r="I701" s="2">
        <f>'Moving Avg'!H701</f>
        <v>0.35244999999999982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0.4</v>
      </c>
      <c r="C702" s="2">
        <f>RSI!I702</f>
        <v>56.673288899047336</v>
      </c>
      <c r="D702" s="2">
        <f>MACD!E702</f>
        <v>-8.9387740926888393E-4</v>
      </c>
      <c r="E702" s="2">
        <f>MACD!F702</f>
        <v>-8.7930852468080876E-4</v>
      </c>
      <c r="F702" s="2">
        <f>'Moving Avg'!D702</f>
        <v>0.39799999999999996</v>
      </c>
      <c r="G702" s="2">
        <f>'Moving Avg'!F702</f>
        <v>0.39200000000000002</v>
      </c>
      <c r="H702" s="2">
        <f>'Moving Avg'!G702</f>
        <v>0.38459999999999989</v>
      </c>
      <c r="I702" s="2">
        <f>'Moving Avg'!H702</f>
        <v>0.35269999999999979</v>
      </c>
      <c r="J702" s="5" t="str">
        <f>OBV!F702</f>
        <v>BULLISH</v>
      </c>
      <c r="K702" s="5" t="str">
        <f>OBV!G702</f>
        <v>STRONG</v>
      </c>
      <c r="L702" s="5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0.39</v>
      </c>
      <c r="C703" s="2">
        <f>RSI!I703</f>
        <v>51.777060071775018</v>
      </c>
      <c r="D703" s="2">
        <f>MACD!E703</f>
        <v>-1.9869669425606196E-3</v>
      </c>
      <c r="E703" s="2">
        <f>MACD!F703</f>
        <v>-1.1008402082567711E-3</v>
      </c>
      <c r="F703" s="2">
        <f>'Moving Avg'!D703</f>
        <v>0.4</v>
      </c>
      <c r="G703" s="2">
        <f>'Moving Avg'!F703</f>
        <v>0.39300000000000002</v>
      </c>
      <c r="H703" s="2">
        <f>'Moving Avg'!G703</f>
        <v>0.38419999999999987</v>
      </c>
      <c r="I703" s="2">
        <f>'Moving Avg'!H703</f>
        <v>0.35284999999999977</v>
      </c>
      <c r="J703" s="5" t="str">
        <f>OBV!F703</f>
        <v>BULLISH</v>
      </c>
      <c r="K703" s="5" t="str">
        <f>OBV!G703</f>
        <v>STRONG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0.4</v>
      </c>
      <c r="C704" s="2">
        <f>RSI!I704</f>
        <v>55.881800973006854</v>
      </c>
      <c r="D704" s="2">
        <f>MACD!E704</f>
        <v>-3.6754334778454356E-3</v>
      </c>
      <c r="E704" s="2">
        <f>MACD!F704</f>
        <v>-1.615758862174504E-3</v>
      </c>
      <c r="F704" s="2">
        <f>'Moving Avg'!D704</f>
        <v>0.4</v>
      </c>
      <c r="G704" s="2">
        <f>'Moving Avg'!F704</f>
        <v>0.39350000000000007</v>
      </c>
      <c r="H704" s="2">
        <f>'Moving Avg'!G704</f>
        <v>0.3839999999999999</v>
      </c>
      <c r="I704" s="2">
        <f>'Moving Avg'!H704</f>
        <v>0.35304999999999986</v>
      </c>
      <c r="J704" s="5" t="str">
        <f>OBV!F704</f>
        <v>BULLISH</v>
      </c>
      <c r="K704" s="5" t="str">
        <f>OBV!G704</f>
        <v>STRONG</v>
      </c>
      <c r="L704" s="5" t="str">
        <f>OBV!H704</f>
        <v>NEUTRAL</v>
      </c>
    </row>
    <row r="705" spans="1:12" ht="13.5" x14ac:dyDescent="0.25">
      <c r="A705" s="3">
        <f>RSI!A705</f>
        <v>43329</v>
      </c>
      <c r="B705" s="2">
        <f>RSI!B705</f>
        <v>0.41</v>
      </c>
      <c r="C705" s="2">
        <f>RSI!I705</f>
        <v>59.58642405738906</v>
      </c>
      <c r="D705" s="2">
        <f>MACD!E705</f>
        <v>-5.9250818063125155E-3</v>
      </c>
      <c r="E705" s="2">
        <f>MACD!F705</f>
        <v>-2.4776234510021063E-3</v>
      </c>
      <c r="F705" s="2">
        <f>'Moving Avg'!D705</f>
        <v>0.39999999999999997</v>
      </c>
      <c r="G705" s="2">
        <f>'Moving Avg'!F705</f>
        <v>0.39350000000000007</v>
      </c>
      <c r="H705" s="2">
        <f>'Moving Avg'!G705</f>
        <v>0.3839999999999999</v>
      </c>
      <c r="I705" s="2">
        <f>'Moving Avg'!H705</f>
        <v>0.35334999999999978</v>
      </c>
      <c r="J705" s="5" t="str">
        <f>OBV!F705</f>
        <v>BULLISH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43332</v>
      </c>
      <c r="B706" s="2">
        <f>RSI!B706</f>
        <v>0.41</v>
      </c>
      <c r="C706" s="2">
        <f>RSI!I706</f>
        <v>59.58642405738906</v>
      </c>
      <c r="D706" s="2">
        <f>MACD!E706</f>
        <v>-9.5004463735581246E-3</v>
      </c>
      <c r="E706" s="2">
        <f>MACD!F706</f>
        <v>-3.8821880355133101E-3</v>
      </c>
      <c r="F706" s="2">
        <f>'Moving Avg'!D706</f>
        <v>0.40199999999999997</v>
      </c>
      <c r="G706" s="2">
        <f>'Moving Avg'!F706</f>
        <v>0.39300000000000007</v>
      </c>
      <c r="H706" s="2">
        <f>'Moving Avg'!G706</f>
        <v>0.38400000000000001</v>
      </c>
      <c r="I706" s="2">
        <f>'Moving Avg'!H706</f>
        <v>0.35369999999999974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0.41</v>
      </c>
      <c r="C707" s="2">
        <f>RSI!I707</f>
        <v>59.58642405738906</v>
      </c>
      <c r="D707" s="2">
        <f>MACD!E707</f>
        <v>-1.1110769651331065E-2</v>
      </c>
      <c r="E707" s="2">
        <f>MACD!F707</f>
        <v>-5.3279043586768613E-3</v>
      </c>
      <c r="F707" s="2">
        <f>'Moving Avg'!D707</f>
        <v>0.40400000000000003</v>
      </c>
      <c r="G707" s="2">
        <f>'Moving Avg'!F707</f>
        <v>0.39250000000000007</v>
      </c>
      <c r="H707" s="2">
        <f>'Moving Avg'!G707</f>
        <v>0.38440000000000007</v>
      </c>
      <c r="I707" s="2">
        <f>'Moving Avg'!H707</f>
        <v>0.35404999999999975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0.41</v>
      </c>
      <c r="C708" s="2">
        <f>RSI!I708</f>
        <v>59.58642405738906</v>
      </c>
      <c r="D708" s="2">
        <f>MACD!E708</f>
        <v>-1.2587680827348846E-2</v>
      </c>
      <c r="E708" s="2">
        <f>MACD!F708</f>
        <v>-6.7798596524112579E-3</v>
      </c>
      <c r="F708" s="2">
        <f>'Moving Avg'!D708</f>
        <v>0.40800000000000003</v>
      </c>
      <c r="G708" s="2">
        <f>'Moving Avg'!F708</f>
        <v>0.39250000000000007</v>
      </c>
      <c r="H708" s="2">
        <f>'Moving Avg'!G708</f>
        <v>0.38500000000000001</v>
      </c>
      <c r="I708" s="2">
        <f>'Moving Avg'!H708</f>
        <v>0.35434999999999972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0.41</v>
      </c>
      <c r="C709" s="2">
        <f>RSI!I709</f>
        <v>59.58642405738906</v>
      </c>
      <c r="D709" s="2">
        <f>MACD!E709</f>
        <v>-1.0866312878902995E-2</v>
      </c>
      <c r="E709" s="2">
        <f>MACD!F709</f>
        <v>-7.5971502977096057E-3</v>
      </c>
      <c r="F709" s="2">
        <f>'Moving Avg'!D709</f>
        <v>0.41</v>
      </c>
      <c r="G709" s="2">
        <f>'Moving Avg'!F709</f>
        <v>0.39300000000000007</v>
      </c>
      <c r="H709" s="2">
        <f>'Moving Avg'!G709</f>
        <v>0.38520000000000004</v>
      </c>
      <c r="I709" s="2">
        <f>'Moving Avg'!H709</f>
        <v>0.35464999999999969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0.41</v>
      </c>
      <c r="C710" s="2">
        <f>RSI!I710</f>
        <v>59.58642405738906</v>
      </c>
      <c r="D710" s="2">
        <f>MACD!E710</f>
        <v>-7.9693287269422264E-3</v>
      </c>
      <c r="E710" s="2">
        <f>MACD!F710</f>
        <v>-7.6715859835561305E-3</v>
      </c>
      <c r="F710" s="2">
        <f>'Moving Avg'!D710</f>
        <v>0.41</v>
      </c>
      <c r="G710" s="2">
        <f>'Moving Avg'!F710</f>
        <v>0.39400000000000002</v>
      </c>
      <c r="H710" s="2">
        <f>'Moving Avg'!G710</f>
        <v>0.38540000000000013</v>
      </c>
      <c r="I710" s="2">
        <f>'Moving Avg'!H710</f>
        <v>0.35494999999999971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43341</v>
      </c>
      <c r="B711" s="2">
        <f>RSI!B711</f>
        <v>0.4</v>
      </c>
      <c r="C711" s="2">
        <f>RSI!I711</f>
        <v>52.685244135707741</v>
      </c>
      <c r="D711" s="2">
        <f>MACD!E711</f>
        <v>-6.4065140354978012E-3</v>
      </c>
      <c r="E711" s="2">
        <f>MACD!F711</f>
        <v>-7.4185715939444653E-3</v>
      </c>
      <c r="F711" s="2">
        <f>'Moving Avg'!D711</f>
        <v>0.40800000000000003</v>
      </c>
      <c r="G711" s="2">
        <f>'Moving Avg'!F711</f>
        <v>0.39500000000000007</v>
      </c>
      <c r="H711" s="2">
        <f>'Moving Avg'!G711</f>
        <v>0.38560000000000011</v>
      </c>
      <c r="I711" s="2">
        <f>'Moving Avg'!H711</f>
        <v>0.35524999999999968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0.4</v>
      </c>
      <c r="C712" s="2">
        <f>RSI!I712</f>
        <v>52.685244135707741</v>
      </c>
      <c r="D712" s="2">
        <f>MACD!E712</f>
        <v>-5.1090778637336576E-3</v>
      </c>
      <c r="E712" s="2">
        <f>MACD!F712</f>
        <v>-6.9566728479023045E-3</v>
      </c>
      <c r="F712" s="2">
        <f>'Moving Avg'!D712</f>
        <v>0.40599999999999997</v>
      </c>
      <c r="G712" s="2">
        <f>'Moving Avg'!F712</f>
        <v>0.39650000000000007</v>
      </c>
      <c r="H712" s="2">
        <f>'Moving Avg'!G712</f>
        <v>0.38580000000000003</v>
      </c>
      <c r="I712" s="2">
        <f>'Moving Avg'!H712</f>
        <v>0.35549999999999976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0.39</v>
      </c>
      <c r="C713" s="2">
        <f>RSI!I713</f>
        <v>46.44648464766275</v>
      </c>
      <c r="D713" s="2">
        <f>MACD!E713</f>
        <v>-4.8320657307135417E-3</v>
      </c>
      <c r="E713" s="2">
        <f>MACD!F713</f>
        <v>-6.5317514244645526E-3</v>
      </c>
      <c r="F713" s="2">
        <f>'Moving Avg'!D713</f>
        <v>0.40200000000000002</v>
      </c>
      <c r="G713" s="2">
        <f>'Moving Avg'!F713</f>
        <v>0.39700000000000008</v>
      </c>
      <c r="H713" s="2">
        <f>'Moving Avg'!G713</f>
        <v>0.38580000000000003</v>
      </c>
      <c r="I713" s="2">
        <f>'Moving Avg'!H713</f>
        <v>0.35569999999999979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0.39</v>
      </c>
      <c r="C714" s="2">
        <f>RSI!I714</f>
        <v>46.44648464766275</v>
      </c>
      <c r="D714" s="2">
        <f>MACD!E714</f>
        <v>-3.0215056181682742E-3</v>
      </c>
      <c r="E714" s="2">
        <f>MACD!F714</f>
        <v>-5.8297022632052978E-3</v>
      </c>
      <c r="F714" s="2">
        <f>'Moving Avg'!D714</f>
        <v>0.39800000000000002</v>
      </c>
      <c r="G714" s="2">
        <f>'Moving Avg'!F714</f>
        <v>0.39750000000000002</v>
      </c>
      <c r="H714" s="2">
        <f>'Moving Avg'!G714</f>
        <v>0.38560000000000011</v>
      </c>
      <c r="I714" s="2">
        <f>'Moving Avg'!H714</f>
        <v>0.35589999999999977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0.39</v>
      </c>
      <c r="C715" s="2">
        <f>RSI!I715</f>
        <v>46.44648464766275</v>
      </c>
      <c r="D715" s="2">
        <f>MACD!E715</f>
        <v>8.3879149417487309E-5</v>
      </c>
      <c r="E715" s="2">
        <f>MACD!F715</f>
        <v>-4.6469859806807417E-3</v>
      </c>
      <c r="F715" s="2">
        <f>'Moving Avg'!D715</f>
        <v>0.39400000000000002</v>
      </c>
      <c r="G715" s="2">
        <f>'Moving Avg'!F715</f>
        <v>0.39800000000000002</v>
      </c>
      <c r="H715" s="2">
        <f>'Moving Avg'!G715</f>
        <v>0.38560000000000011</v>
      </c>
      <c r="I715" s="2">
        <f>'Moving Avg'!H715</f>
        <v>0.35609999999999981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</row>
    <row r="716" spans="1:12" ht="13.5" x14ac:dyDescent="0.25">
      <c r="A716" s="3">
        <f>RSI!A716</f>
        <v>43348</v>
      </c>
      <c r="B716" s="2">
        <f>RSI!B716</f>
        <v>0.39</v>
      </c>
      <c r="C716" s="2">
        <f>RSI!I716</f>
        <v>46.44648464766275</v>
      </c>
      <c r="D716" s="2">
        <f>MACD!E716</f>
        <v>2.7438372533730715E-3</v>
      </c>
      <c r="E716" s="2">
        <f>MACD!F716</f>
        <v>-3.168821333869979E-3</v>
      </c>
      <c r="F716" s="2">
        <f>'Moving Avg'!D716</f>
        <v>0.39200000000000007</v>
      </c>
      <c r="G716" s="2">
        <f>'Moving Avg'!F716</f>
        <v>0.39900000000000002</v>
      </c>
      <c r="H716" s="2">
        <f>'Moving Avg'!G716</f>
        <v>0.38560000000000011</v>
      </c>
      <c r="I716" s="2">
        <f>'Moving Avg'!H716</f>
        <v>0.35624999999999979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0.39</v>
      </c>
      <c r="C717" s="2">
        <f>RSI!I717</f>
        <v>46.44648464766275</v>
      </c>
      <c r="D717" s="2">
        <f>MACD!E717</f>
        <v>5.024501440194451E-3</v>
      </c>
      <c r="E717" s="2">
        <f>MACD!F717</f>
        <v>-1.5301567790570933E-3</v>
      </c>
      <c r="F717" s="2">
        <f>'Moving Avg'!D717</f>
        <v>0.39</v>
      </c>
      <c r="G717" s="2">
        <f>'Moving Avg'!F717</f>
        <v>0.39949999999999997</v>
      </c>
      <c r="H717" s="2">
        <f>'Moving Avg'!G717</f>
        <v>0.38540000000000013</v>
      </c>
      <c r="I717" s="2">
        <f>'Moving Avg'!H717</f>
        <v>0.35644999999999982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0.39</v>
      </c>
      <c r="C718" s="2">
        <f>RSI!I718</f>
        <v>46.44648464766275</v>
      </c>
      <c r="D718" s="2">
        <f>MACD!E718</f>
        <v>6.9820075530580006E-3</v>
      </c>
      <c r="E718" s="2">
        <f>MACD!F718</f>
        <v>1.7227608736592533E-4</v>
      </c>
      <c r="F718" s="2">
        <f>'Moving Avg'!D718</f>
        <v>0.39</v>
      </c>
      <c r="G718" s="2">
        <f>'Moving Avg'!F718</f>
        <v>0.39999999999999997</v>
      </c>
      <c r="H718" s="2">
        <f>'Moving Avg'!G718</f>
        <v>0.3852000000000001</v>
      </c>
      <c r="I718" s="2">
        <f>'Moving Avg'!H718</f>
        <v>0.3566499999999998</v>
      </c>
      <c r="J718" s="5" t="str">
        <f>OBV!F718</f>
        <v>NEUTRAL</v>
      </c>
      <c r="K718" s="5" t="str">
        <f>OBV!G718</f>
        <v>NEUTRAL</v>
      </c>
      <c r="L718" s="5" t="str">
        <f>OBV!H718</f>
        <v>NEUTRAL</v>
      </c>
    </row>
    <row r="719" spans="1:12" ht="13.5" x14ac:dyDescent="0.25">
      <c r="A719" s="3">
        <f>RSI!A719</f>
        <v>43353</v>
      </c>
      <c r="B719" s="2">
        <f>RSI!B719</f>
        <v>0.38</v>
      </c>
      <c r="C719" s="2">
        <f>RSI!I719</f>
        <v>39.204560997535232</v>
      </c>
      <c r="D719" s="2">
        <f>MACD!E719</f>
        <v>9.4047601195116903E-3</v>
      </c>
      <c r="E719" s="2">
        <f>MACD!F719</f>
        <v>2.0187728937950786E-3</v>
      </c>
      <c r="F719" s="2">
        <f>'Moving Avg'!D719</f>
        <v>0.38800000000000001</v>
      </c>
      <c r="G719" s="2">
        <f>'Moving Avg'!F719</f>
        <v>0.39899999999999997</v>
      </c>
      <c r="H719" s="2">
        <f>'Moving Avg'!G719</f>
        <v>0.38500000000000012</v>
      </c>
      <c r="I719" s="2">
        <f>'Moving Avg'!H719</f>
        <v>0.35674999999999968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0.38</v>
      </c>
      <c r="C720" s="2">
        <f>RSI!I720</f>
        <v>39.204560997535232</v>
      </c>
      <c r="D720" s="2">
        <f>MACD!E720</f>
        <v>1.1537631673063597E-2</v>
      </c>
      <c r="E720" s="2">
        <f>MACD!F720</f>
        <v>3.9225446496487827E-3</v>
      </c>
      <c r="F720" s="2">
        <f>'Moving Avg'!D720</f>
        <v>0.38599999999999995</v>
      </c>
      <c r="G720" s="2">
        <f>'Moving Avg'!F720</f>
        <v>0.39749999999999991</v>
      </c>
      <c r="H720" s="2">
        <f>'Moving Avg'!G720</f>
        <v>0.38480000000000009</v>
      </c>
      <c r="I720" s="2">
        <f>'Moving Avg'!H720</f>
        <v>0.35684999999999967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0.38</v>
      </c>
      <c r="C721" s="2">
        <f>RSI!I721</f>
        <v>39.204560997535232</v>
      </c>
      <c r="D721" s="2">
        <f>MACD!E721</f>
        <v>1.1880620705925438E-2</v>
      </c>
      <c r="E721" s="2">
        <f>MACD!F721</f>
        <v>5.5141598609041147E-3</v>
      </c>
      <c r="F721" s="2">
        <f>'Moving Avg'!D721</f>
        <v>0.38400000000000001</v>
      </c>
      <c r="G721" s="2">
        <f>'Moving Avg'!F721</f>
        <v>0.39649999999999996</v>
      </c>
      <c r="H721" s="2">
        <f>'Moving Avg'!G721</f>
        <v>0.38480000000000009</v>
      </c>
      <c r="I721" s="2">
        <f>'Moving Avg'!H721</f>
        <v>0.3569499999999996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0.38</v>
      </c>
      <c r="C722" s="2">
        <f>RSI!I722</f>
        <v>39.204560997535232</v>
      </c>
      <c r="D722" s="2">
        <f>MACD!E722</f>
        <v>1.2241872846134316E-2</v>
      </c>
      <c r="E722" s="2">
        <f>MACD!F722</f>
        <v>6.8597024579501549E-3</v>
      </c>
      <c r="F722" s="2">
        <f>'Moving Avg'!D722</f>
        <v>0.38199999999999995</v>
      </c>
      <c r="G722" s="2">
        <f>'Moving Avg'!F722</f>
        <v>0.39549999999999991</v>
      </c>
      <c r="H722" s="2">
        <f>'Moving Avg'!G722</f>
        <v>0.38480000000000009</v>
      </c>
      <c r="I722" s="2">
        <f>'Moving Avg'!H722</f>
        <v>0.35704999999999953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0.38</v>
      </c>
      <c r="C723" s="2">
        <f>RSI!I723</f>
        <v>39.204560997535232</v>
      </c>
      <c r="D723" s="2">
        <f>MACD!E723</f>
        <v>1.1074855316712429E-2</v>
      </c>
      <c r="E723" s="2">
        <f>MACD!F723</f>
        <v>7.70273302970261E-3</v>
      </c>
      <c r="F723" s="2">
        <f>'Moving Avg'!D723</f>
        <v>0.38</v>
      </c>
      <c r="G723" s="2">
        <f>'Moving Avg'!F723</f>
        <v>0.39499999999999991</v>
      </c>
      <c r="H723" s="2">
        <f>'Moving Avg'!G723</f>
        <v>0.38500000000000006</v>
      </c>
      <c r="I723" s="2">
        <f>'Moving Avg'!H723</f>
        <v>0.35709999999999958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0.37</v>
      </c>
      <c r="C724" s="2">
        <f>RSI!I724</f>
        <v>31.981472105619119</v>
      </c>
      <c r="D724" s="2">
        <f>MACD!E724</f>
        <v>1.0889017020821068E-2</v>
      </c>
      <c r="E724" s="2">
        <f>MACD!F724</f>
        <v>8.3399898279263012E-3</v>
      </c>
      <c r="F724" s="2">
        <f>'Moving Avg'!D724</f>
        <v>0.378</v>
      </c>
      <c r="G724" s="2">
        <f>'Moving Avg'!F724</f>
        <v>0.39349999999999991</v>
      </c>
      <c r="H724" s="2">
        <f>'Moving Avg'!G724</f>
        <v>0.3852000000000001</v>
      </c>
      <c r="I724" s="2">
        <f>'Moving Avg'!H724</f>
        <v>0.35704999999999965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0.37</v>
      </c>
      <c r="C725" s="2">
        <f>RSI!I725</f>
        <v>31.981472105619119</v>
      </c>
      <c r="D725" s="2">
        <f>MACD!E725</f>
        <v>1.0847246082207329E-2</v>
      </c>
      <c r="E725" s="2">
        <f>MACD!F725</f>
        <v>8.8414410787825068E-3</v>
      </c>
      <c r="F725" s="2">
        <f>'Moving Avg'!D725</f>
        <v>0.37600000000000006</v>
      </c>
      <c r="G725" s="2">
        <f>'Moving Avg'!F725</f>
        <v>0.3914999999999999</v>
      </c>
      <c r="H725" s="2">
        <f>'Moving Avg'!G725</f>
        <v>0.38540000000000013</v>
      </c>
      <c r="I725" s="2">
        <f>'Moving Avg'!H725</f>
        <v>0.35694999999999966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0.37</v>
      </c>
      <c r="C726" s="2">
        <f>RSI!I726</f>
        <v>31.981472105619119</v>
      </c>
      <c r="D726" s="2">
        <f>MACD!E726</f>
        <v>1.0918824451302489E-2</v>
      </c>
      <c r="E726" s="2">
        <f>MACD!F726</f>
        <v>9.2569177532865043E-3</v>
      </c>
      <c r="F726" s="2">
        <f>'Moving Avg'!D726</f>
        <v>0.374</v>
      </c>
      <c r="G726" s="2">
        <f>'Moving Avg'!F726</f>
        <v>0.38949999999999996</v>
      </c>
      <c r="H726" s="2">
        <f>'Moving Avg'!G726</f>
        <v>0.38560000000000011</v>
      </c>
      <c r="I726" s="2">
        <f>'Moving Avg'!H726</f>
        <v>0.35684999999999967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0.37</v>
      </c>
      <c r="C727" s="2">
        <f>RSI!I727</f>
        <v>31.981472105619119</v>
      </c>
      <c r="D727" s="2">
        <f>MACD!E727</f>
        <v>1.1078393550151389E-2</v>
      </c>
      <c r="E727" s="2">
        <f>MACD!F727</f>
        <v>9.6212129126594815E-3</v>
      </c>
      <c r="F727" s="2">
        <f>'Moving Avg'!D727</f>
        <v>0.37200000000000005</v>
      </c>
      <c r="G727" s="2">
        <f>'Moving Avg'!F727</f>
        <v>0.38750000000000001</v>
      </c>
      <c r="H727" s="2">
        <f>'Moving Avg'!G727</f>
        <v>0.38600000000000018</v>
      </c>
      <c r="I727" s="2">
        <f>'Moving Avg'!H727</f>
        <v>0.35674999999999973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0.36</v>
      </c>
      <c r="C728" s="2">
        <f>RSI!I728</f>
        <v>25.630008097952455</v>
      </c>
      <c r="D728" s="2">
        <f>MACD!E728</f>
        <v>1.2045823544404421E-2</v>
      </c>
      <c r="E728" s="2">
        <f>MACD!F728</f>
        <v>1.0106135039008471E-2</v>
      </c>
      <c r="F728" s="2">
        <f>'Moving Avg'!D728</f>
        <v>0.36799999999999999</v>
      </c>
      <c r="G728" s="2">
        <f>'Moving Avg'!F728</f>
        <v>0.38500000000000006</v>
      </c>
      <c r="H728" s="2">
        <f>'Moving Avg'!G728</f>
        <v>0.38640000000000013</v>
      </c>
      <c r="I728" s="2">
        <f>'Moving Avg'!H728</f>
        <v>0.35664999999999969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0.37</v>
      </c>
      <c r="C729" s="2">
        <f>RSI!I729</f>
        <v>38.73340307710707</v>
      </c>
      <c r="D729" s="2">
        <f>MACD!E729</f>
        <v>1.0729185237401573E-2</v>
      </c>
      <c r="E729" s="2">
        <f>MACD!F729</f>
        <v>1.0230745078687091E-2</v>
      </c>
      <c r="F729" s="2">
        <f>'Moving Avg'!D729</f>
        <v>0.36799999999999999</v>
      </c>
      <c r="G729" s="2">
        <f>'Moving Avg'!F729</f>
        <v>0.38300000000000006</v>
      </c>
      <c r="H729" s="2">
        <f>'Moving Avg'!G729</f>
        <v>0.38720000000000021</v>
      </c>
      <c r="I729" s="2">
        <f>'Moving Avg'!H729</f>
        <v>0.35659999999999975</v>
      </c>
      <c r="J729" s="5" t="str">
        <f>OBV!F729</f>
        <v>BEARISH</v>
      </c>
      <c r="K729" s="5" t="str">
        <f>OBV!G729</f>
        <v>NEUTRAL</v>
      </c>
      <c r="L729" s="5" t="str">
        <f>OBV!H729</f>
        <v>NEUTRAL</v>
      </c>
    </row>
    <row r="730" spans="1:12" ht="13.5" x14ac:dyDescent="0.25">
      <c r="A730" s="3">
        <f>RSI!A730</f>
        <v>43369</v>
      </c>
      <c r="B730" s="2">
        <f>RSI!B730</f>
        <v>0.37</v>
      </c>
      <c r="C730" s="2">
        <f>RSI!I730</f>
        <v>38.733403077107077</v>
      </c>
      <c r="D730" s="2">
        <f>MACD!E730</f>
        <v>9.6893212049930511E-3</v>
      </c>
      <c r="E730" s="2">
        <f>MACD!F730</f>
        <v>1.0122460303948285E-2</v>
      </c>
      <c r="F730" s="2">
        <f>'Moving Avg'!D730</f>
        <v>0.36800000000000005</v>
      </c>
      <c r="G730" s="2">
        <f>'Moving Avg'!F730</f>
        <v>0.38100000000000006</v>
      </c>
      <c r="H730" s="2">
        <f>'Moving Avg'!G730</f>
        <v>0.38800000000000023</v>
      </c>
      <c r="I730" s="2">
        <f>'Moving Avg'!H730</f>
        <v>0.3565499999999997</v>
      </c>
      <c r="J730" s="5" t="str">
        <f>OBV!F730</f>
        <v>BEARISH</v>
      </c>
      <c r="K730" s="5" t="str">
        <f>OBV!G730</f>
        <v>NEUTRAL</v>
      </c>
      <c r="L730" s="5" t="str">
        <f>OBV!H730</f>
        <v>NEUTRAL</v>
      </c>
    </row>
    <row r="731" spans="1:12" ht="13.5" x14ac:dyDescent="0.25">
      <c r="A731" s="3">
        <f>RSI!A731</f>
        <v>43370</v>
      </c>
      <c r="B731" s="2">
        <f>RSI!B731</f>
        <v>0.36</v>
      </c>
      <c r="C731" s="2">
        <f>RSI!I731</f>
        <v>32.16149232425181</v>
      </c>
      <c r="D731" s="2">
        <f>MACD!E731</f>
        <v>9.6188941573225883E-3</v>
      </c>
      <c r="E731" s="2">
        <f>MACD!F731</f>
        <v>1.0021747074623145E-2</v>
      </c>
      <c r="F731" s="2">
        <f>'Moving Avg'!D731</f>
        <v>0.36599999999999999</v>
      </c>
      <c r="G731" s="2">
        <f>'Moving Avg'!F731</f>
        <v>0.37900000000000011</v>
      </c>
      <c r="H731" s="2">
        <f>'Moving Avg'!G731</f>
        <v>0.38840000000000025</v>
      </c>
      <c r="I731" s="2">
        <f>'Moving Avg'!H731</f>
        <v>0.35644999999999966</v>
      </c>
      <c r="J731" s="5" t="str">
        <f>OBV!F731</f>
        <v>BEARISH</v>
      </c>
      <c r="K731" s="5" t="str">
        <f>OBV!G731</f>
        <v>NEUTRAL</v>
      </c>
      <c r="L731" s="5" t="str">
        <f>OBV!H731</f>
        <v>CONFIRMED BEARISH</v>
      </c>
    </row>
    <row r="732" spans="1:12" ht="13.5" x14ac:dyDescent="0.25">
      <c r="A732" s="3">
        <f>RSI!A732</f>
        <v>43371</v>
      </c>
      <c r="B732" s="2">
        <f>RSI!B732</f>
        <v>0.37</v>
      </c>
      <c r="C732" s="2">
        <f>RSI!I732</f>
        <v>42.642048242060859</v>
      </c>
      <c r="D732" s="2">
        <f>MACD!E732</f>
        <v>8.9412787307167063E-3</v>
      </c>
      <c r="E732" s="2">
        <f>MACD!F732</f>
        <v>9.8056534058418576E-3</v>
      </c>
      <c r="F732" s="2">
        <f>'Moving Avg'!D732</f>
        <v>0.36599999999999999</v>
      </c>
      <c r="G732" s="2">
        <f>'Moving Avg'!F732</f>
        <v>0.37750000000000006</v>
      </c>
      <c r="H732" s="2">
        <f>'Moving Avg'!G732</f>
        <v>0.38880000000000031</v>
      </c>
      <c r="I732" s="2">
        <f>'Moving Avg'!H732</f>
        <v>0.35639999999999972</v>
      </c>
      <c r="J732" s="5" t="str">
        <f>OBV!F732</f>
        <v>BULLISH</v>
      </c>
      <c r="K732" s="5" t="str">
        <f>OBV!G732</f>
        <v>STRONG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0.37</v>
      </c>
      <c r="C733" s="2">
        <f>RSI!I733</f>
        <v>42.642048242060859</v>
      </c>
      <c r="D733" s="2">
        <f>MACD!E733</f>
        <v>8.4224486531113696E-3</v>
      </c>
      <c r="E733" s="2">
        <f>MACD!F733</f>
        <v>9.5290124552957593E-3</v>
      </c>
      <c r="F733" s="2">
        <f>'Moving Avg'!D733</f>
        <v>0.36800000000000005</v>
      </c>
      <c r="G733" s="2">
        <f>'Moving Avg'!F733</f>
        <v>0.37650000000000006</v>
      </c>
      <c r="H733" s="2">
        <f>'Moving Avg'!G733</f>
        <v>0.38880000000000031</v>
      </c>
      <c r="I733" s="2">
        <f>'Moving Avg'!H733</f>
        <v>0.35634999999999972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0.36</v>
      </c>
      <c r="C734" s="2">
        <f>RSI!I734</f>
        <v>36.162612360578123</v>
      </c>
      <c r="D734" s="2">
        <f>MACD!E734</f>
        <v>7.2362148469748422E-3</v>
      </c>
      <c r="E734" s="2">
        <f>MACD!F734</f>
        <v>9.0704529336315762E-3</v>
      </c>
      <c r="F734" s="2">
        <f>'Moving Avg'!D734</f>
        <v>0.36599999999999999</v>
      </c>
      <c r="G734" s="2">
        <f>'Moving Avg'!F734</f>
        <v>0.37500000000000006</v>
      </c>
      <c r="H734" s="2">
        <f>'Moving Avg'!G734</f>
        <v>0.38820000000000027</v>
      </c>
      <c r="I734" s="2">
        <f>'Moving Avg'!H734</f>
        <v>0.35624999999999973</v>
      </c>
      <c r="J734" s="5" t="str">
        <f>OBV!F734</f>
        <v>BULLISH</v>
      </c>
      <c r="K734" s="5" t="str">
        <f>OBV!G734</f>
        <v>STRONG</v>
      </c>
      <c r="L734" s="5" t="str">
        <f>OBV!H734</f>
        <v>BULLISH DIVERGENCE</v>
      </c>
    </row>
    <row r="735" spans="1:12" ht="13.5" x14ac:dyDescent="0.25">
      <c r="A735" s="3">
        <f>RSI!A735</f>
        <v>43376</v>
      </c>
      <c r="B735" s="2">
        <f>RSI!B735</f>
        <v>0.36</v>
      </c>
      <c r="C735" s="2">
        <f>RSI!I735</f>
        <v>36.162612360578123</v>
      </c>
      <c r="D735" s="2">
        <f>MACD!E735</f>
        <v>6.338325513426557E-3</v>
      </c>
      <c r="E735" s="2">
        <f>MACD!F735</f>
        <v>8.5240274495905731E-3</v>
      </c>
      <c r="F735" s="2">
        <f>'Moving Avg'!D735</f>
        <v>0.36399999999999999</v>
      </c>
      <c r="G735" s="2">
        <f>'Moving Avg'!F735</f>
        <v>0.37350000000000005</v>
      </c>
      <c r="H735" s="2">
        <f>'Moving Avg'!G735</f>
        <v>0.38720000000000021</v>
      </c>
      <c r="I735" s="2">
        <f>'Moving Avg'!H735</f>
        <v>0.35614999999999974</v>
      </c>
      <c r="J735" s="5" t="str">
        <f>OBV!F735</f>
        <v>BULLISH</v>
      </c>
      <c r="K735" s="5" t="str">
        <f>OBV!G735</f>
        <v>STRONG</v>
      </c>
      <c r="L735" s="5" t="str">
        <f>OBV!H735</f>
        <v>BULLISH DIVERGENCE</v>
      </c>
    </row>
    <row r="736" spans="1:12" ht="13.5" x14ac:dyDescent="0.25">
      <c r="A736" s="3">
        <f>RSI!A736</f>
        <v>43377</v>
      </c>
      <c r="B736" s="2">
        <f>RSI!B736</f>
        <v>0.36</v>
      </c>
      <c r="C736" s="2">
        <f>RSI!I736</f>
        <v>36.162612360578123</v>
      </c>
      <c r="D736" s="2">
        <f>MACD!E736</f>
        <v>5.6765794485277299E-3</v>
      </c>
      <c r="E736" s="2">
        <f>MACD!F736</f>
        <v>7.9545378493780048E-3</v>
      </c>
      <c r="F736" s="2">
        <f>'Moving Avg'!D736</f>
        <v>0.36399999999999999</v>
      </c>
      <c r="G736" s="2">
        <f>'Moving Avg'!F736</f>
        <v>0.37200000000000011</v>
      </c>
      <c r="H736" s="2">
        <f>'Moving Avg'!G736</f>
        <v>0.38600000000000018</v>
      </c>
      <c r="I736" s="2">
        <f>'Moving Avg'!H736</f>
        <v>0.35604999999999976</v>
      </c>
      <c r="J736" s="5" t="str">
        <f>OBV!F736</f>
        <v>BULLISH</v>
      </c>
      <c r="K736" s="5" t="str">
        <f>OBV!G736</f>
        <v>STRONG</v>
      </c>
      <c r="L736" s="5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0.36</v>
      </c>
      <c r="C737" s="2">
        <f>RSI!I737</f>
        <v>36.162612360578123</v>
      </c>
      <c r="D737" s="2">
        <f>MACD!E737</f>
        <v>5.2073871817434614E-3</v>
      </c>
      <c r="E737" s="2">
        <f>MACD!F737</f>
        <v>7.4051077158510965E-3</v>
      </c>
      <c r="F737" s="2">
        <f>'Moving Avg'!D737</f>
        <v>0.36199999999999993</v>
      </c>
      <c r="G737" s="2">
        <f>'Moving Avg'!F737</f>
        <v>0.37050000000000011</v>
      </c>
      <c r="H737" s="2">
        <f>'Moving Avg'!G737</f>
        <v>0.38480000000000009</v>
      </c>
      <c r="I737" s="2">
        <f>'Moving Avg'!H737</f>
        <v>0.35599999999999971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0.36</v>
      </c>
      <c r="C738" s="2">
        <f>RSI!I738</f>
        <v>36.16261236057813</v>
      </c>
      <c r="D738" s="2">
        <f>MACD!E738</f>
        <v>3.3559415347558241E-3</v>
      </c>
      <c r="E738" s="2">
        <f>MACD!F738</f>
        <v>6.5952744796320423E-3</v>
      </c>
      <c r="F738" s="2">
        <f>'Moving Avg'!D738</f>
        <v>0.36</v>
      </c>
      <c r="G738" s="2">
        <f>'Moving Avg'!F738</f>
        <v>0.36900000000000011</v>
      </c>
      <c r="H738" s="2">
        <f>'Moving Avg'!G738</f>
        <v>0.38380000000000009</v>
      </c>
      <c r="I738" s="2">
        <f>'Moving Avg'!H738</f>
        <v>0.35594999999999977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0.36</v>
      </c>
      <c r="C739" s="2">
        <f>RSI!I739</f>
        <v>36.162612360578144</v>
      </c>
      <c r="D739" s="2">
        <f>MACD!E739</f>
        <v>3.4055958964064326E-3</v>
      </c>
      <c r="E739" s="2">
        <f>MACD!F739</f>
        <v>5.9573387629869214E-3</v>
      </c>
      <c r="F739" s="2">
        <f>'Moving Avg'!D739</f>
        <v>0.36</v>
      </c>
      <c r="G739" s="2">
        <f>'Moving Avg'!F739</f>
        <v>0.36800000000000016</v>
      </c>
      <c r="H739" s="2">
        <f>'Moving Avg'!G739</f>
        <v>0.38300000000000006</v>
      </c>
      <c r="I739" s="2">
        <f>'Moving Avg'!H739</f>
        <v>0.35589999999999983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</row>
    <row r="740" spans="1:12" ht="13.5" x14ac:dyDescent="0.25">
      <c r="A740" s="3">
        <f>RSI!A740</f>
        <v>43383</v>
      </c>
      <c r="B740" s="2">
        <f>RSI!B740</f>
        <v>0.34</v>
      </c>
      <c r="C740" s="2">
        <f>RSI!I740</f>
        <v>24.532588431254382</v>
      </c>
      <c r="D740" s="2">
        <f>MACD!E740</f>
        <v>5.0011302720995854E-3</v>
      </c>
      <c r="E740" s="2">
        <f>MACD!F740</f>
        <v>5.7660970648094551E-3</v>
      </c>
      <c r="F740" s="2">
        <f>'Moving Avg'!D740</f>
        <v>0.35599999999999998</v>
      </c>
      <c r="G740" s="2">
        <f>'Moving Avg'!F740</f>
        <v>0.36600000000000016</v>
      </c>
      <c r="H740" s="2">
        <f>'Moving Avg'!G740</f>
        <v>0.38200000000000001</v>
      </c>
      <c r="I740" s="2">
        <f>'Moving Avg'!H740</f>
        <v>0.3557499999999999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0.34</v>
      </c>
      <c r="C741" s="2">
        <f>RSI!I741</f>
        <v>24.532588431254382</v>
      </c>
      <c r="D741" s="2">
        <f>MACD!E741</f>
        <v>4.9976186830033575E-3</v>
      </c>
      <c r="E741" s="2">
        <f>MACD!F741</f>
        <v>5.6124013884482358E-3</v>
      </c>
      <c r="F741" s="2">
        <f>'Moving Avg'!D741</f>
        <v>0.35200000000000004</v>
      </c>
      <c r="G741" s="2">
        <f>'Moving Avg'!F741</f>
        <v>0.3640000000000001</v>
      </c>
      <c r="H741" s="2">
        <f>'Moving Avg'!G741</f>
        <v>0.38119999999999998</v>
      </c>
      <c r="I741" s="2">
        <f>'Moving Avg'!H741</f>
        <v>0.35559999999999997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0.34</v>
      </c>
      <c r="C742" s="2">
        <f>RSI!I742</f>
        <v>24.532588431254382</v>
      </c>
      <c r="D742" s="2">
        <f>MACD!E742</f>
        <v>6.7042962849022669E-3</v>
      </c>
      <c r="E742" s="2">
        <f>MACD!F742</f>
        <v>5.8307803677390422E-3</v>
      </c>
      <c r="F742" s="2">
        <f>'Moving Avg'!D742</f>
        <v>0.34800000000000003</v>
      </c>
      <c r="G742" s="2">
        <f>'Moving Avg'!F742</f>
        <v>0.3620000000000001</v>
      </c>
      <c r="H742" s="2">
        <f>'Moving Avg'!G742</f>
        <v>0.38059999999999994</v>
      </c>
      <c r="I742" s="2">
        <f>'Moving Avg'!H742</f>
        <v>0.35545000000000004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0.32</v>
      </c>
      <c r="C743" s="2">
        <f>RSI!I743</f>
        <v>17.502336461528699</v>
      </c>
      <c r="D743" s="2">
        <f>MACD!E743</f>
        <v>9.7883964426874193E-3</v>
      </c>
      <c r="E743" s="2">
        <f>MACD!F743</f>
        <v>6.6223035827287172E-3</v>
      </c>
      <c r="F743" s="2">
        <f>'Moving Avg'!D743</f>
        <v>0.34</v>
      </c>
      <c r="G743" s="2">
        <f>'Moving Avg'!F743</f>
        <v>0.3590000000000001</v>
      </c>
      <c r="H743" s="2">
        <f>'Moving Avg'!G743</f>
        <v>0.37939999999999996</v>
      </c>
      <c r="I743" s="2">
        <f>'Moving Avg'!H743</f>
        <v>0.35520000000000002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0.33</v>
      </c>
      <c r="C744" s="2">
        <f>RSI!I744</f>
        <v>28.530494534369055</v>
      </c>
      <c r="D744" s="2">
        <f>MACD!E744</f>
        <v>1.0383763843314686E-2</v>
      </c>
      <c r="E744" s="2">
        <f>MACD!F744</f>
        <v>7.3745956348459114E-3</v>
      </c>
      <c r="F744" s="2">
        <f>'Moving Avg'!D744</f>
        <v>0.33400000000000002</v>
      </c>
      <c r="G744" s="2">
        <f>'Moving Avg'!F744</f>
        <v>0.3570000000000001</v>
      </c>
      <c r="H744" s="2">
        <f>'Moving Avg'!G744</f>
        <v>0.3783999999999999</v>
      </c>
      <c r="I744" s="2">
        <f>'Moving Avg'!H744</f>
        <v>0.35499999999999993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0.35</v>
      </c>
      <c r="C745" s="2">
        <f>RSI!I745</f>
        <v>44.50792617356727</v>
      </c>
      <c r="D745" s="2">
        <f>MACD!E745</f>
        <v>9.5922851532840303E-3</v>
      </c>
      <c r="E745" s="2">
        <f>MACD!F745</f>
        <v>7.8181335385335352E-3</v>
      </c>
      <c r="F745" s="2">
        <f>'Moving Avg'!D745</f>
        <v>0.33600000000000002</v>
      </c>
      <c r="G745" s="2">
        <f>'Moving Avg'!F745</f>
        <v>0.35600000000000004</v>
      </c>
      <c r="H745" s="2">
        <f>'Moving Avg'!G745</f>
        <v>0.37779999999999986</v>
      </c>
      <c r="I745" s="2">
        <f>'Moving Avg'!H745</f>
        <v>0.35489999999999994</v>
      </c>
      <c r="J745" s="5" t="str">
        <f>OBV!F745</f>
        <v>BEARISH</v>
      </c>
      <c r="K745" s="5" t="str">
        <f>OBV!G745</f>
        <v>NEUTRAL</v>
      </c>
      <c r="L745" s="5" t="str">
        <f>OBV!H745</f>
        <v>BEARISH DIVERGENCE</v>
      </c>
    </row>
    <row r="746" spans="1:12" ht="13.5" x14ac:dyDescent="0.25">
      <c r="A746" s="3">
        <f>RSI!A746</f>
        <v>43392</v>
      </c>
      <c r="B746" s="2">
        <f>RSI!B746</f>
        <v>0.37</v>
      </c>
      <c r="C746" s="2">
        <f>RSI!I746</f>
        <v>55.275470233150756</v>
      </c>
      <c r="D746" s="2">
        <f>MACD!E746</f>
        <v>7.4953456080659175E-3</v>
      </c>
      <c r="E746" s="2">
        <f>MACD!F746</f>
        <v>7.7535759524400118E-3</v>
      </c>
      <c r="F746" s="2">
        <f>'Moving Avg'!D746</f>
        <v>0.34199999999999997</v>
      </c>
      <c r="G746" s="2">
        <f>'Moving Avg'!F746</f>
        <v>0.35599999999999998</v>
      </c>
      <c r="H746" s="2">
        <f>'Moving Avg'!G746</f>
        <v>0.37779999999999991</v>
      </c>
      <c r="I746" s="2">
        <f>'Moving Avg'!H746</f>
        <v>0.35499999999999993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0.37</v>
      </c>
      <c r="C747" s="2">
        <f>RSI!I747</f>
        <v>55.275470233150756</v>
      </c>
      <c r="D747" s="2">
        <f>MACD!E747</f>
        <v>5.6530670970481034E-3</v>
      </c>
      <c r="E747" s="2">
        <f>MACD!F747</f>
        <v>7.3334741813616301E-3</v>
      </c>
      <c r="F747" s="2">
        <f>'Moving Avg'!D747</f>
        <v>0.34800000000000003</v>
      </c>
      <c r="G747" s="2">
        <f>'Moving Avg'!F747</f>
        <v>0.35599999999999998</v>
      </c>
      <c r="H747" s="2">
        <f>'Moving Avg'!G747</f>
        <v>0.37759999999999994</v>
      </c>
      <c r="I747" s="2">
        <f>'Moving Avg'!H747</f>
        <v>0.35499999999999993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0.36</v>
      </c>
      <c r="C748" s="2">
        <f>RSI!I748</f>
        <v>49.684976534897984</v>
      </c>
      <c r="D748" s="2">
        <f>MACD!E748</f>
        <v>4.7720447069680705E-3</v>
      </c>
      <c r="E748" s="2">
        <f>MACD!F748</f>
        <v>6.8211882864829187E-3</v>
      </c>
      <c r="F748" s="2">
        <f>'Moving Avg'!D748</f>
        <v>0.35599999999999998</v>
      </c>
      <c r="G748" s="2">
        <f>'Moving Avg'!F748</f>
        <v>0.35599999999999998</v>
      </c>
      <c r="H748" s="2">
        <f>'Moving Avg'!G748</f>
        <v>0.37719999999999987</v>
      </c>
      <c r="I748" s="2">
        <f>'Moving Avg'!H748</f>
        <v>0.35489999999999988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0.36</v>
      </c>
      <c r="C749" s="2">
        <f>RSI!I749</f>
        <v>49.684976534897984</v>
      </c>
      <c r="D749" s="2">
        <f>MACD!E749</f>
        <v>4.0274027237774956E-3</v>
      </c>
      <c r="E749" s="2">
        <f>MACD!F749</f>
        <v>6.2624311739418346E-3</v>
      </c>
      <c r="F749" s="2">
        <f>'Moving Avg'!D749</f>
        <v>0.36199999999999993</v>
      </c>
      <c r="G749" s="2">
        <f>'Moving Avg'!F749</f>
        <v>0.35550000000000004</v>
      </c>
      <c r="H749" s="2">
        <f>'Moving Avg'!G749</f>
        <v>0.37639999999999985</v>
      </c>
      <c r="I749" s="2">
        <f>'Moving Avg'!H749</f>
        <v>0.35484999999999983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0.35</v>
      </c>
      <c r="C750" s="2">
        <f>RSI!I750</f>
        <v>44.46890521634846</v>
      </c>
      <c r="D750" s="2">
        <f>MACD!E750</f>
        <v>1.0619150990695547E-3</v>
      </c>
      <c r="E750" s="2">
        <f>MACD!F750</f>
        <v>5.2223279589673792E-3</v>
      </c>
      <c r="F750" s="2">
        <f>'Moving Avg'!D750</f>
        <v>0.36199999999999999</v>
      </c>
      <c r="G750" s="2">
        <f>'Moving Avg'!F750</f>
        <v>0.35449999999999998</v>
      </c>
      <c r="H750" s="2">
        <f>'Moving Avg'!G750</f>
        <v>0.37519999999999981</v>
      </c>
      <c r="I750" s="2">
        <f>'Moving Avg'!H750</f>
        <v>0.35479999999999984</v>
      </c>
      <c r="J750" s="5" t="str">
        <f>OBV!F750</f>
        <v>BULLISH</v>
      </c>
      <c r="K750" s="5" t="str">
        <f>OBV!G750</f>
        <v>NEUTRAL</v>
      </c>
      <c r="L750" s="5" t="str">
        <f>OBV!H750</f>
        <v>NEUTRAL</v>
      </c>
    </row>
    <row r="751" spans="1:12" ht="13.5" x14ac:dyDescent="0.25">
      <c r="A751" s="3">
        <f>RSI!A751</f>
        <v>43399</v>
      </c>
      <c r="B751" s="2">
        <f>RSI!B751</f>
        <v>0.36</v>
      </c>
      <c r="C751" s="2">
        <f>RSI!I751</f>
        <v>50.109454143724065</v>
      </c>
      <c r="D751" s="2">
        <f>MACD!E751</f>
        <v>-2.1282750923577454E-3</v>
      </c>
      <c r="E751" s="2">
        <f>MACD!F751</f>
        <v>3.7522073487023543E-3</v>
      </c>
      <c r="F751" s="2">
        <f>'Moving Avg'!D751</f>
        <v>0.36</v>
      </c>
      <c r="G751" s="2">
        <f>'Moving Avg'!F751</f>
        <v>0.35449999999999998</v>
      </c>
      <c r="H751" s="2">
        <f>'Moving Avg'!G751</f>
        <v>0.37439999999999984</v>
      </c>
      <c r="I751" s="2">
        <f>'Moving Avg'!H751</f>
        <v>0.35479999999999984</v>
      </c>
      <c r="J751" s="5" t="str">
        <f>OBV!F751</f>
        <v>BULLISH</v>
      </c>
      <c r="K751" s="5" t="str">
        <f>OBV!G751</f>
        <v>NEUTRAL</v>
      </c>
      <c r="L751" s="5" t="str">
        <f>OBV!H751</f>
        <v>BULLISH DIVERGENCE</v>
      </c>
    </row>
    <row r="752" spans="1:12" ht="13.5" x14ac:dyDescent="0.25">
      <c r="A752" s="3">
        <f>RSI!A752</f>
        <v>43402</v>
      </c>
      <c r="B752" s="2">
        <f>RSI!B752</f>
        <v>0.36</v>
      </c>
      <c r="C752" s="2">
        <f>RSI!I752</f>
        <v>50.109454143724065</v>
      </c>
      <c r="D752" s="2">
        <f>MACD!E752</f>
        <v>-4.8313782327368271E-3</v>
      </c>
      <c r="E752" s="2">
        <f>MACD!F752</f>
        <v>2.0354902324145182E-3</v>
      </c>
      <c r="F752" s="2">
        <f>'Moving Avg'!D752</f>
        <v>0.35799999999999993</v>
      </c>
      <c r="G752" s="2">
        <f>'Moving Avg'!F752</f>
        <v>0.35399999999999998</v>
      </c>
      <c r="H752" s="2">
        <f>'Moving Avg'!G752</f>
        <v>0.37359999999999977</v>
      </c>
      <c r="I752" s="2">
        <f>'Moving Avg'!H752</f>
        <v>0.35479999999999978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</row>
    <row r="753" spans="1:12" ht="13.5" x14ac:dyDescent="0.25">
      <c r="A753" s="3">
        <f>RSI!A753</f>
        <v>43403</v>
      </c>
      <c r="B753" s="2">
        <f>RSI!B753</f>
        <v>0.37</v>
      </c>
      <c r="C753" s="2">
        <f>RSI!I753</f>
        <v>55.36729796229686</v>
      </c>
      <c r="D753" s="2">
        <f>MACD!E753</f>
        <v>-1.093971968764651E-2</v>
      </c>
      <c r="E753" s="2">
        <f>MACD!F753</f>
        <v>-5.5955175159768723E-4</v>
      </c>
      <c r="F753" s="2">
        <f>'Moving Avg'!D753</f>
        <v>0.36</v>
      </c>
      <c r="G753" s="2">
        <f>'Moving Avg'!F753</f>
        <v>0.35399999999999998</v>
      </c>
      <c r="H753" s="2">
        <f>'Moving Avg'!G753</f>
        <v>0.37319999999999981</v>
      </c>
      <c r="I753" s="2">
        <f>'Moving Avg'!H753</f>
        <v>0.35489999999999983</v>
      </c>
      <c r="J753" s="5" t="str">
        <f>OBV!F753</f>
        <v>BULLISH</v>
      </c>
      <c r="K753" s="5" t="str">
        <f>OBV!G753</f>
        <v>STRONG</v>
      </c>
      <c r="L753" s="5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0.38</v>
      </c>
      <c r="C754" s="2">
        <f>RSI!I754</f>
        <v>59.916542524303445</v>
      </c>
      <c r="D754" s="2">
        <f>MACD!E754</f>
        <v>-1.537286789661968E-2</v>
      </c>
      <c r="E754" s="2">
        <f>MACD!F754</f>
        <v>-3.5222149806020862E-3</v>
      </c>
      <c r="F754" s="2">
        <f>'Moving Avg'!D754</f>
        <v>0.36399999999999999</v>
      </c>
      <c r="G754" s="2">
        <f>'Moving Avg'!F754</f>
        <v>0.35500000000000004</v>
      </c>
      <c r="H754" s="2">
        <f>'Moving Avg'!G754</f>
        <v>0.37279999999999974</v>
      </c>
      <c r="I754" s="2">
        <f>'Moving Avg'!H754</f>
        <v>0.3551499999999998</v>
      </c>
      <c r="J754" s="5" t="str">
        <f>OBV!F754</f>
        <v>BULLISH</v>
      </c>
      <c r="K754" s="5" t="str">
        <f>OBV!G754</f>
        <v>STRONG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0.38</v>
      </c>
      <c r="C755" s="2">
        <f>RSI!I755</f>
        <v>59.916542524303445</v>
      </c>
      <c r="D755" s="2">
        <f>MACD!E755</f>
        <v>-1.6163820278047525E-2</v>
      </c>
      <c r="E755" s="2">
        <f>MACD!F755</f>
        <v>-6.0505360400911739E-3</v>
      </c>
      <c r="F755" s="2">
        <f>'Moving Avg'!D755</f>
        <v>0.36999999999999994</v>
      </c>
      <c r="G755" s="2">
        <f>'Moving Avg'!F755</f>
        <v>0.35600000000000004</v>
      </c>
      <c r="H755" s="2">
        <f>'Moving Avg'!G755</f>
        <v>0.3721999999999997</v>
      </c>
      <c r="I755" s="2">
        <f>'Moving Avg'!H755</f>
        <v>0.35529999999999978</v>
      </c>
      <c r="J755" s="5" t="str">
        <f>OBV!F755</f>
        <v>BULLISH</v>
      </c>
      <c r="K755" s="5" t="str">
        <f>OBV!G755</f>
        <v>STRONG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0.39</v>
      </c>
      <c r="C756" s="2">
        <f>RSI!I756</f>
        <v>64.153919893310729</v>
      </c>
      <c r="D756" s="2">
        <f>MACD!E756</f>
        <v>-1.4605007240384993E-2</v>
      </c>
      <c r="E756" s="2">
        <f>MACD!F756</f>
        <v>-7.7614302801499377E-3</v>
      </c>
      <c r="F756" s="2">
        <f>'Moving Avg'!D756</f>
        <v>0.376</v>
      </c>
      <c r="G756" s="2">
        <f>'Moving Avg'!F756</f>
        <v>0.35750000000000004</v>
      </c>
      <c r="H756" s="2">
        <f>'Moving Avg'!G756</f>
        <v>0.37179999999999969</v>
      </c>
      <c r="I756" s="2">
        <f>'Moving Avg'!H756</f>
        <v>0.35544999999999982</v>
      </c>
      <c r="J756" s="5" t="str">
        <f>OBV!F756</f>
        <v>BULLISH</v>
      </c>
      <c r="K756" s="5" t="str">
        <f>OBV!G756</f>
        <v>STRONG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0.4</v>
      </c>
      <c r="C757" s="2">
        <f>RSI!I757</f>
        <v>67.817732791485838</v>
      </c>
      <c r="D757" s="2">
        <f>MACD!E757</f>
        <v>-1.418593711412075E-2</v>
      </c>
      <c r="E757" s="2">
        <f>MACD!F757</f>
        <v>-9.0463316469441002E-3</v>
      </c>
      <c r="F757" s="2">
        <f>'Moving Avg'!D757</f>
        <v>0.38400000000000001</v>
      </c>
      <c r="G757" s="2">
        <f>'Moving Avg'!F757</f>
        <v>0.35950000000000004</v>
      </c>
      <c r="H757" s="2">
        <f>'Moving Avg'!G757</f>
        <v>0.37159999999999976</v>
      </c>
      <c r="I757" s="2">
        <f>'Moving Avg'!H757</f>
        <v>0.35559999999999981</v>
      </c>
      <c r="J757" s="5" t="str">
        <f>OBV!F757</f>
        <v>BULLISH</v>
      </c>
      <c r="K757" s="5" t="str">
        <f>OBV!G757</f>
        <v>STRONG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0.41</v>
      </c>
      <c r="C758" s="2">
        <f>RSI!I758</f>
        <v>71.008843292227226</v>
      </c>
      <c r="D758" s="2">
        <f>MACD!E758</f>
        <v>-1.6317025338681623E-2</v>
      </c>
      <c r="E758" s="2">
        <f>MACD!F758</f>
        <v>-1.0500470385291606E-2</v>
      </c>
      <c r="F758" s="2">
        <f>'Moving Avg'!D758</f>
        <v>0.39199999999999996</v>
      </c>
      <c r="G758" s="2">
        <f>'Moving Avg'!F758</f>
        <v>0.36200000000000004</v>
      </c>
      <c r="H758" s="2">
        <f>'Moving Avg'!G758</f>
        <v>0.37159999999999976</v>
      </c>
      <c r="I758" s="2">
        <f>'Moving Avg'!H758</f>
        <v>0.35584999999999989</v>
      </c>
      <c r="J758" s="5" t="str">
        <f>OBV!F758</f>
        <v>BULLISH</v>
      </c>
      <c r="K758" s="5" t="str">
        <f>OBV!G758</f>
        <v>STRONG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0.4</v>
      </c>
      <c r="C759" s="2">
        <f>RSI!I759</f>
        <v>64.157762350433501</v>
      </c>
      <c r="D759" s="2">
        <f>MACD!E759</f>
        <v>-1.7629792177426662E-2</v>
      </c>
      <c r="E759" s="2">
        <f>MACD!F759</f>
        <v>-1.1926334743718618E-2</v>
      </c>
      <c r="F759" s="2">
        <f>'Moving Avg'!D759</f>
        <v>0.39600000000000002</v>
      </c>
      <c r="G759" s="2">
        <f>'Moving Avg'!F759</f>
        <v>0.36400000000000005</v>
      </c>
      <c r="H759" s="2">
        <f>'Moving Avg'!G759</f>
        <v>0.37139999999999973</v>
      </c>
      <c r="I759" s="2">
        <f>'Moving Avg'!H759</f>
        <v>0.35609999999999986</v>
      </c>
      <c r="J759" s="5" t="str">
        <f>OBV!F759</f>
        <v>BULLISH</v>
      </c>
      <c r="K759" s="5" t="str">
        <f>OBV!G759</f>
        <v>STRONG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0.4</v>
      </c>
      <c r="C760" s="2">
        <f>RSI!I760</f>
        <v>64.157762350433501</v>
      </c>
      <c r="D760" s="2">
        <f>MACD!E760</f>
        <v>-2.0451705886672167E-2</v>
      </c>
      <c r="E760" s="2">
        <f>MACD!F760</f>
        <v>-1.3631408972309328E-2</v>
      </c>
      <c r="F760" s="2">
        <f>'Moving Avg'!D760</f>
        <v>0.4</v>
      </c>
      <c r="G760" s="2">
        <f>'Moving Avg'!F760</f>
        <v>0.36700000000000005</v>
      </c>
      <c r="H760" s="2">
        <f>'Moving Avg'!G760</f>
        <v>0.37119999999999975</v>
      </c>
      <c r="I760" s="2">
        <f>'Moving Avg'!H760</f>
        <v>0.35629999999999989</v>
      </c>
      <c r="J760" s="5" t="str">
        <f>OBV!F760</f>
        <v>BULLISH</v>
      </c>
      <c r="K760" s="5" t="str">
        <f>OBV!G760</f>
        <v>STRONG</v>
      </c>
      <c r="L760" s="5" t="str">
        <f>OBV!H760</f>
        <v>CONFIRMED BULLISH</v>
      </c>
    </row>
    <row r="761" spans="1:12" ht="13.5" x14ac:dyDescent="0.25">
      <c r="A761" s="3">
        <f>RSI!A761</f>
        <v>43413</v>
      </c>
      <c r="B761" s="2">
        <f>RSI!B761</f>
        <v>0.39</v>
      </c>
      <c r="C761" s="2">
        <f>RSI!I761</f>
        <v>57.701206379221922</v>
      </c>
      <c r="D761" s="2">
        <f>MACD!E761</f>
        <v>-2.0720137358170243E-2</v>
      </c>
      <c r="E761" s="2">
        <f>MACD!F761</f>
        <v>-1.5049154649481512E-2</v>
      </c>
      <c r="F761" s="2">
        <f>'Moving Avg'!D761</f>
        <v>0.4</v>
      </c>
      <c r="G761" s="2">
        <f>'Moving Avg'!F761</f>
        <v>0.3695</v>
      </c>
      <c r="H761" s="2">
        <f>'Moving Avg'!G761</f>
        <v>0.37099999999999977</v>
      </c>
      <c r="I761" s="2">
        <f>'Moving Avg'!H761</f>
        <v>0.35644999999999988</v>
      </c>
      <c r="J761" s="5" t="str">
        <f>OBV!F761</f>
        <v>BULLISH</v>
      </c>
      <c r="K761" s="5" t="str">
        <f>OBV!G761</f>
        <v>STRONG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0.38</v>
      </c>
      <c r="C762" s="2">
        <f>RSI!I762</f>
        <v>52.059196340843798</v>
      </c>
      <c r="D762" s="2">
        <f>MACD!E762</f>
        <v>-2.0295459595290777E-2</v>
      </c>
      <c r="E762" s="2">
        <f>MACD!F762</f>
        <v>-1.6098415638643365E-2</v>
      </c>
      <c r="F762" s="2">
        <f>'Moving Avg'!D762</f>
        <v>0.39600000000000002</v>
      </c>
      <c r="G762" s="2">
        <f>'Moving Avg'!F762</f>
        <v>0.37150000000000005</v>
      </c>
      <c r="H762" s="2">
        <f>'Moving Avg'!G762</f>
        <v>0.37059999999999982</v>
      </c>
      <c r="I762" s="2">
        <f>'Moving Avg'!H762</f>
        <v>0.35654999999999992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</row>
    <row r="763" spans="1:12" ht="13.5" x14ac:dyDescent="0.25">
      <c r="A763" s="3">
        <f>RSI!A763</f>
        <v>43417</v>
      </c>
      <c r="B763" s="2">
        <f>RSI!B763</f>
        <v>0.38</v>
      </c>
      <c r="C763" s="2">
        <f>RSI!I763</f>
        <v>52.059196340843798</v>
      </c>
      <c r="D763" s="2">
        <f>MACD!E763</f>
        <v>-1.8420906252917479E-2</v>
      </c>
      <c r="E763" s="2">
        <f>MACD!F763</f>
        <v>-1.6562913761498189E-2</v>
      </c>
      <c r="F763" s="2">
        <f>'Moving Avg'!D763</f>
        <v>0.38999999999999996</v>
      </c>
      <c r="G763" s="2">
        <f>'Moving Avg'!F763</f>
        <v>0.3745</v>
      </c>
      <c r="H763" s="2">
        <f>'Moving Avg'!G763</f>
        <v>0.37039999999999984</v>
      </c>
      <c r="I763" s="2">
        <f>'Moving Avg'!H763</f>
        <v>0.35664999999999997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0.39</v>
      </c>
      <c r="C764" s="2">
        <f>RSI!I764</f>
        <v>56.942029487464161</v>
      </c>
      <c r="D764" s="2">
        <f>MACD!E764</f>
        <v>-1.605855356299063E-2</v>
      </c>
      <c r="E764" s="2">
        <f>MACD!F764</f>
        <v>-1.6462041721796678E-2</v>
      </c>
      <c r="F764" s="2">
        <f>'Moving Avg'!D764</f>
        <v>0.38800000000000001</v>
      </c>
      <c r="G764" s="2">
        <f>'Moving Avg'!F764</f>
        <v>0.3775</v>
      </c>
      <c r="H764" s="2">
        <f>'Moving Avg'!G764</f>
        <v>0.37039999999999984</v>
      </c>
      <c r="I764" s="2">
        <f>'Moving Avg'!H764</f>
        <v>0.3569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0.38</v>
      </c>
      <c r="C765" s="2">
        <f>RSI!I765</f>
        <v>51.31364073402537</v>
      </c>
      <c r="D765" s="2">
        <f>MACD!E765</f>
        <v>-1.3397923352216123E-2</v>
      </c>
      <c r="E765" s="2">
        <f>MACD!F765</f>
        <v>-1.5849218047880569E-2</v>
      </c>
      <c r="F765" s="2">
        <f>'Moving Avg'!D765</f>
        <v>0.38400000000000001</v>
      </c>
      <c r="G765" s="2">
        <f>'Moving Avg'!F765</f>
        <v>0.379</v>
      </c>
      <c r="H765" s="2">
        <f>'Moving Avg'!G765</f>
        <v>0.37019999999999986</v>
      </c>
      <c r="I765" s="2">
        <f>'Moving Avg'!H765</f>
        <v>0.35714999999999997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0.39</v>
      </c>
      <c r="C766" s="2">
        <f>RSI!I766</f>
        <v>55.997591062315514</v>
      </c>
      <c r="D766" s="2">
        <f>MACD!E766</f>
        <v>-1.0362980328364746E-2</v>
      </c>
      <c r="E766" s="2">
        <f>MACD!F766</f>
        <v>-1.4751970503977405E-2</v>
      </c>
      <c r="F766" s="2">
        <f>'Moving Avg'!D766</f>
        <v>0.38400000000000001</v>
      </c>
      <c r="G766" s="2">
        <f>'Moving Avg'!F766</f>
        <v>0.38</v>
      </c>
      <c r="H766" s="2">
        <f>'Moving Avg'!G766</f>
        <v>0.37019999999999997</v>
      </c>
      <c r="I766" s="2">
        <f>'Moving Avg'!H766</f>
        <v>0.35749999999999993</v>
      </c>
      <c r="J766" s="5" t="str">
        <f>OBV!F766</f>
        <v>BULLISH</v>
      </c>
      <c r="K766" s="5" t="str">
        <f>OBV!G766</f>
        <v>NEUTRAL</v>
      </c>
      <c r="L766" s="5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0.38</v>
      </c>
      <c r="C767" s="2">
        <f>RSI!I767</f>
        <v>50.740511984492009</v>
      </c>
      <c r="D767" s="2">
        <f>MACD!E767</f>
        <v>-5.5878770438274605E-3</v>
      </c>
      <c r="E767" s="2">
        <f>MACD!F767</f>
        <v>-1.2919151811947418E-2</v>
      </c>
      <c r="F767" s="2">
        <f>'Moving Avg'!D767</f>
        <v>0.38400000000000001</v>
      </c>
      <c r="G767" s="2">
        <f>'Moving Avg'!F767</f>
        <v>0.38049999999999995</v>
      </c>
      <c r="H767" s="2">
        <f>'Moving Avg'!G767</f>
        <v>0.36999999999999994</v>
      </c>
      <c r="I767" s="2">
        <f>'Moving Avg'!H767</f>
        <v>0.35774999999999985</v>
      </c>
      <c r="J767" s="5" t="str">
        <f>OBV!F767</f>
        <v>BULLISH</v>
      </c>
      <c r="K767" s="5" t="str">
        <f>OBV!G767</f>
        <v>NEUTRAL</v>
      </c>
      <c r="L767" s="5" t="str">
        <f>OBV!H767</f>
        <v>NEUTRAL</v>
      </c>
    </row>
    <row r="768" spans="1:12" ht="13.5" x14ac:dyDescent="0.25">
      <c r="A768" s="3">
        <f>RSI!A768</f>
        <v>43425</v>
      </c>
      <c r="B768" s="2">
        <f>RSI!B768</f>
        <v>0.37</v>
      </c>
      <c r="C768" s="2">
        <f>RSI!I768</f>
        <v>46.081571820325934</v>
      </c>
      <c r="D768" s="2">
        <f>MACD!E768</f>
        <v>7.2410276079670766E-4</v>
      </c>
      <c r="E768" s="2">
        <f>MACD!F768</f>
        <v>-1.0190500897398593E-2</v>
      </c>
      <c r="F768" s="2">
        <f>'Moving Avg'!D768</f>
        <v>0.38200000000000001</v>
      </c>
      <c r="G768" s="2">
        <f>'Moving Avg'!F768</f>
        <v>0.38099999999999995</v>
      </c>
      <c r="H768" s="2">
        <f>'Moving Avg'!G768</f>
        <v>0.36959999999999998</v>
      </c>
      <c r="I768" s="2">
        <f>'Moving Avg'!H768</f>
        <v>0.35784999999999989</v>
      </c>
      <c r="J768" s="5" t="str">
        <f>OBV!F768</f>
        <v>BULLISH</v>
      </c>
      <c r="K768" s="5" t="str">
        <f>OBV!G768</f>
        <v>NEUTRAL</v>
      </c>
      <c r="L768" s="5" t="str">
        <f>OBV!H768</f>
        <v>BULLISH DIVERGENCE</v>
      </c>
    </row>
    <row r="769" spans="1:12" ht="13.5" x14ac:dyDescent="0.25">
      <c r="A769" s="3">
        <f>RSI!A769</f>
        <v>43426</v>
      </c>
      <c r="B769" s="2">
        <f>RSI!B769</f>
        <v>0.37</v>
      </c>
      <c r="C769" s="2">
        <f>RSI!I769</f>
        <v>46.081571820325934</v>
      </c>
      <c r="D769" s="2">
        <f>MACD!E769</f>
        <v>4.5785131175729576E-3</v>
      </c>
      <c r="E769" s="2">
        <f>MACD!F769</f>
        <v>-7.2366980944042827E-3</v>
      </c>
      <c r="F769" s="2">
        <f>'Moving Avg'!D769</f>
        <v>0.378</v>
      </c>
      <c r="G769" s="2">
        <f>'Moving Avg'!F769</f>
        <v>0.38149999999999995</v>
      </c>
      <c r="H769" s="2">
        <f>'Moving Avg'!G769</f>
        <v>0.36940000000000006</v>
      </c>
      <c r="I769" s="2">
        <f>'Moving Avg'!H769</f>
        <v>0.35799999999999987</v>
      </c>
      <c r="J769" s="5" t="str">
        <f>OBV!F769</f>
        <v>BULLISH</v>
      </c>
      <c r="K769" s="5" t="str">
        <f>OBV!G769</f>
        <v>NEUTRAL</v>
      </c>
      <c r="L769" s="5" t="str">
        <f>OBV!H769</f>
        <v>BULLISH DIVERGENCE</v>
      </c>
    </row>
    <row r="770" spans="1:12" ht="13.5" x14ac:dyDescent="0.25">
      <c r="A770" s="3">
        <f>RSI!A770</f>
        <v>43427</v>
      </c>
      <c r="B770" s="2">
        <f>RSI!B770</f>
        <v>0.38</v>
      </c>
      <c r="C770" s="2">
        <f>RSI!I770</f>
        <v>51.270672232840468</v>
      </c>
      <c r="D770" s="2">
        <f>MACD!E770</f>
        <v>7.1473131051603134E-3</v>
      </c>
      <c r="E770" s="2">
        <f>MACD!F770</f>
        <v>-4.3598958544913639E-3</v>
      </c>
      <c r="F770" s="2">
        <f>'Moving Avg'!D770</f>
        <v>0.378</v>
      </c>
      <c r="G770" s="2">
        <f>'Moving Avg'!F770</f>
        <v>0.3829999999999999</v>
      </c>
      <c r="H770" s="2">
        <f>'Moving Avg'!G770</f>
        <v>0.36940000000000006</v>
      </c>
      <c r="I770" s="2">
        <f>'Moving Avg'!H770</f>
        <v>0.35819999999999991</v>
      </c>
      <c r="J770" s="5" t="str">
        <f>OBV!F770</f>
        <v>BULLISH</v>
      </c>
      <c r="K770" s="5" t="str">
        <f>OBV!G770</f>
        <v>NEUTRAL</v>
      </c>
      <c r="L770" s="5" t="str">
        <f>OBV!H770</f>
        <v>NEUTRAL</v>
      </c>
    </row>
    <row r="771" spans="1:12" ht="13.5" x14ac:dyDescent="0.25">
      <c r="A771" s="3">
        <f>RSI!A771</f>
        <v>43430</v>
      </c>
      <c r="B771" s="2">
        <f>RSI!B771</f>
        <v>0.37</v>
      </c>
      <c r="C771" s="2">
        <f>RSI!I771</f>
        <v>46.455853131243273</v>
      </c>
      <c r="D771" s="2">
        <f>MACD!E771</f>
        <v>8.5086542566301104E-3</v>
      </c>
      <c r="E771" s="2">
        <f>MACD!F771</f>
        <v>-1.7861858322670691E-3</v>
      </c>
      <c r="F771" s="2">
        <f>'Moving Avg'!D771</f>
        <v>0.374</v>
      </c>
      <c r="G771" s="2">
        <f>'Moving Avg'!F771</f>
        <v>0.38349999999999995</v>
      </c>
      <c r="H771" s="2">
        <f>'Moving Avg'!G771</f>
        <v>0.36920000000000008</v>
      </c>
      <c r="I771" s="2">
        <f>'Moving Avg'!H771</f>
        <v>0.35839999999999994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</row>
    <row r="772" spans="1:12" ht="13.5" x14ac:dyDescent="0.25">
      <c r="A772" s="3">
        <f>RSI!A772</f>
        <v>43431</v>
      </c>
      <c r="B772" s="2">
        <f>RSI!B772</f>
        <v>0.37</v>
      </c>
      <c r="C772" s="2">
        <f>RSI!I772</f>
        <v>46.455853131243273</v>
      </c>
      <c r="D772" s="2">
        <f>MACD!E772</f>
        <v>8.1677260504411375E-3</v>
      </c>
      <c r="E772" s="2">
        <f>MACD!F772</f>
        <v>2.0459654427457227E-4</v>
      </c>
      <c r="F772" s="2">
        <f>'Moving Avg'!D772</f>
        <v>0.37200000000000005</v>
      </c>
      <c r="G772" s="2">
        <f>'Moving Avg'!F772</f>
        <v>0.38400000000000001</v>
      </c>
      <c r="H772" s="2">
        <f>'Moving Avg'!G772</f>
        <v>0.36900000000000011</v>
      </c>
      <c r="I772" s="2">
        <f>'Moving Avg'!H772</f>
        <v>0.35859999999999997</v>
      </c>
      <c r="J772" s="5" t="str">
        <f>OBV!F772</f>
        <v>BULLISH</v>
      </c>
      <c r="K772" s="5" t="str">
        <f>OBV!G772</f>
        <v>NEUTRAL</v>
      </c>
      <c r="L772" s="5" t="str">
        <f>OBV!H772</f>
        <v>BULLISH DIVERGENCE</v>
      </c>
    </row>
    <row r="773" spans="1:12" ht="13.5" x14ac:dyDescent="0.25">
      <c r="A773" s="3">
        <f>RSI!A773</f>
        <v>43432</v>
      </c>
      <c r="B773" s="2">
        <f>RSI!B773</f>
        <v>0.37</v>
      </c>
      <c r="C773" s="2">
        <f>RSI!I773</f>
        <v>46.455853131243273</v>
      </c>
      <c r="D773" s="2">
        <f>MACD!E773</f>
        <v>7.9214976717980612E-3</v>
      </c>
      <c r="E773" s="2">
        <f>MACD!F773</f>
        <v>1.7479767697792701E-3</v>
      </c>
      <c r="F773" s="2">
        <f>'Moving Avg'!D773</f>
        <v>0.37200000000000005</v>
      </c>
      <c r="G773" s="2">
        <f>'Moving Avg'!F773</f>
        <v>0.38400000000000001</v>
      </c>
      <c r="H773" s="2">
        <f>'Moving Avg'!G773</f>
        <v>0.36880000000000018</v>
      </c>
      <c r="I773" s="2">
        <f>'Moving Avg'!H773</f>
        <v>0.35875000000000001</v>
      </c>
      <c r="J773" s="5" t="str">
        <f>OBV!F773</f>
        <v>BULLISH</v>
      </c>
      <c r="K773" s="5" t="str">
        <f>OBV!G773</f>
        <v>NEUTRAL</v>
      </c>
      <c r="L773" s="5" t="str">
        <f>OBV!H773</f>
        <v>NEUTRAL</v>
      </c>
    </row>
    <row r="774" spans="1:12" ht="13.5" x14ac:dyDescent="0.25">
      <c r="A774" s="3">
        <f>RSI!A774</f>
        <v>43433</v>
      </c>
      <c r="B774" s="2">
        <f>RSI!B774</f>
        <v>0.36</v>
      </c>
      <c r="C774" s="2">
        <f>RSI!I774</f>
        <v>41.579006266562189</v>
      </c>
      <c r="D774" s="2">
        <f>MACD!E774</f>
        <v>1.0031472615347758E-2</v>
      </c>
      <c r="E774" s="2">
        <f>MACD!F774</f>
        <v>3.4046759388929679E-3</v>
      </c>
      <c r="F774" s="2">
        <f>'Moving Avg'!D774</f>
        <v>0.37</v>
      </c>
      <c r="G774" s="2">
        <f>'Moving Avg'!F774</f>
        <v>0.38300000000000001</v>
      </c>
      <c r="H774" s="2">
        <f>'Moving Avg'!G774</f>
        <v>0.36860000000000015</v>
      </c>
      <c r="I774" s="2">
        <f>'Moving Avg'!H774</f>
        <v>0.35889999999999994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0.37</v>
      </c>
      <c r="C775" s="2">
        <f>RSI!I775</f>
        <v>47.512853052644061</v>
      </c>
      <c r="D775" s="2">
        <f>MACD!E775</f>
        <v>9.6329461737944544E-3</v>
      </c>
      <c r="E775" s="2">
        <f>MACD!F775</f>
        <v>4.6503299858732649E-3</v>
      </c>
      <c r="F775" s="2">
        <f>'Moving Avg'!D775</f>
        <v>0.36799999999999999</v>
      </c>
      <c r="G775" s="2">
        <f>'Moving Avg'!F775</f>
        <v>0.38250000000000001</v>
      </c>
      <c r="H775" s="2">
        <f>'Moving Avg'!G775</f>
        <v>0.36860000000000015</v>
      </c>
      <c r="I775" s="2">
        <f>'Moving Avg'!H775</f>
        <v>0.35909999999999997</v>
      </c>
      <c r="J775" s="5" t="str">
        <f>OBV!F775</f>
        <v>BULLISH</v>
      </c>
      <c r="K775" s="5" t="str">
        <f>OBV!G775</f>
        <v>NEUTRAL</v>
      </c>
      <c r="L775" s="5" t="str">
        <f>OBV!H775</f>
        <v>BULLISH DIVERGENCE</v>
      </c>
    </row>
    <row r="776" spans="1:12" ht="13.5" x14ac:dyDescent="0.25">
      <c r="A776" s="3">
        <f>RSI!A776</f>
        <v>43437</v>
      </c>
      <c r="B776" s="2">
        <f>RSI!B776</f>
        <v>0.37</v>
      </c>
      <c r="C776" s="2">
        <f>RSI!I776</f>
        <v>47.512853052644054</v>
      </c>
      <c r="D776" s="2">
        <f>MACD!E776</f>
        <v>1.086335484581058E-2</v>
      </c>
      <c r="E776" s="2">
        <f>MACD!F776</f>
        <v>5.8929349578607289E-3</v>
      </c>
      <c r="F776" s="2">
        <f>'Moving Avg'!D776</f>
        <v>0.36800000000000005</v>
      </c>
      <c r="G776" s="2">
        <f>'Moving Avg'!F776</f>
        <v>0.38150000000000006</v>
      </c>
      <c r="H776" s="2">
        <f>'Moving Avg'!G776</f>
        <v>0.36860000000000021</v>
      </c>
      <c r="I776" s="2">
        <f>'Moving Avg'!H776</f>
        <v>0.35930000000000001</v>
      </c>
      <c r="J776" s="5" t="str">
        <f>OBV!F776</f>
        <v>BULLISH</v>
      </c>
      <c r="K776" s="5" t="str">
        <f>OBV!G776</f>
        <v>NEUTRAL</v>
      </c>
      <c r="L776" s="5" t="str">
        <f>OBV!H776</f>
        <v>NEUTRAL</v>
      </c>
    </row>
    <row r="777" spans="1:12" ht="13.5" x14ac:dyDescent="0.25">
      <c r="A777" s="3">
        <f>RSI!A777</f>
        <v>43438</v>
      </c>
      <c r="B777" s="2">
        <f>RSI!B777</f>
        <v>0.36</v>
      </c>
      <c r="C777" s="2">
        <f>RSI!I777</f>
        <v>42.505771567327734</v>
      </c>
      <c r="D777" s="2">
        <f>MACD!E777</f>
        <v>1.1133750758691441E-2</v>
      </c>
      <c r="E777" s="2">
        <f>MACD!F777</f>
        <v>6.9410981180268718E-3</v>
      </c>
      <c r="F777" s="2">
        <f>'Moving Avg'!D777</f>
        <v>0.36599999999999999</v>
      </c>
      <c r="G777" s="2">
        <f>'Moving Avg'!F777</f>
        <v>0.37950000000000006</v>
      </c>
      <c r="H777" s="2">
        <f>'Moving Avg'!G777</f>
        <v>0.36840000000000017</v>
      </c>
      <c r="I777" s="2">
        <f>'Moving Avg'!H777</f>
        <v>0.3594</v>
      </c>
      <c r="J777" s="5" t="str">
        <f>OBV!F777</f>
        <v>BULLISH</v>
      </c>
      <c r="K777" s="5" t="str">
        <f>OBV!G777</f>
        <v>NEUTRAL</v>
      </c>
      <c r="L777" s="5" t="str">
        <f>OBV!H777</f>
        <v>BULLISH DIVERGENCE</v>
      </c>
    </row>
    <row r="778" spans="1:12" ht="13.5" x14ac:dyDescent="0.25">
      <c r="A778" s="3">
        <f>RSI!A778</f>
        <v>43439</v>
      </c>
      <c r="B778" s="2">
        <f>RSI!B778</f>
        <v>0.37</v>
      </c>
      <c r="C778" s="2">
        <f>RSI!I778</f>
        <v>48.365751070774955</v>
      </c>
      <c r="D778" s="2">
        <f>MACD!E778</f>
        <v>9.1674370065759625E-3</v>
      </c>
      <c r="E778" s="2">
        <f>MACD!F778</f>
        <v>7.3863658957366903E-3</v>
      </c>
      <c r="F778" s="2">
        <f>'Moving Avg'!D778</f>
        <v>0.36599999999999999</v>
      </c>
      <c r="G778" s="2">
        <f>'Moving Avg'!F778</f>
        <v>0.37750000000000006</v>
      </c>
      <c r="H778" s="2">
        <f>'Moving Avg'!G778</f>
        <v>0.36860000000000015</v>
      </c>
      <c r="I778" s="2">
        <f>'Moving Avg'!H778</f>
        <v>0.35960000000000003</v>
      </c>
      <c r="J778" s="5" t="str">
        <f>OBV!F778</f>
        <v>BULLISH</v>
      </c>
      <c r="K778" s="5" t="str">
        <f>OBV!G778</f>
        <v>NEUTRAL</v>
      </c>
      <c r="L778" s="5" t="str">
        <f>OBV!H778</f>
        <v>NEUTRAL</v>
      </c>
    </row>
    <row r="779" spans="1:12" ht="13.5" x14ac:dyDescent="0.25">
      <c r="A779" s="3">
        <f>RSI!A779</f>
        <v>43440</v>
      </c>
      <c r="B779" s="2">
        <f>RSI!B779</f>
        <v>0.36</v>
      </c>
      <c r="C779" s="2">
        <f>RSI!I779</f>
        <v>43.582048494767541</v>
      </c>
      <c r="D779" s="2">
        <f>MACD!E779</f>
        <v>8.2631463232196722E-3</v>
      </c>
      <c r="E779" s="2">
        <f>MACD!F779</f>
        <v>7.5617219812332869E-3</v>
      </c>
      <c r="F779" s="2">
        <f>'Moving Avg'!D779</f>
        <v>0.36599999999999999</v>
      </c>
      <c r="G779" s="2">
        <f>'Moving Avg'!F779</f>
        <v>0.37550000000000006</v>
      </c>
      <c r="H779" s="2">
        <f>'Moving Avg'!G779</f>
        <v>0.36840000000000012</v>
      </c>
      <c r="I779" s="2">
        <f>'Moving Avg'!H779</f>
        <v>0.35975000000000001</v>
      </c>
      <c r="J779" s="5" t="str">
        <f>OBV!F779</f>
        <v>BULLISH</v>
      </c>
      <c r="K779" s="5" t="str">
        <f>OBV!G779</f>
        <v>STRONG</v>
      </c>
      <c r="L779" s="5" t="str">
        <f>OBV!H779</f>
        <v>NEUTRAL</v>
      </c>
    </row>
    <row r="780" spans="1:12" ht="13.5" x14ac:dyDescent="0.25">
      <c r="A780" s="3">
        <f>RSI!A780</f>
        <v>43441</v>
      </c>
      <c r="B780" s="2">
        <f>RSI!B780</f>
        <v>0.35</v>
      </c>
      <c r="C780" s="2">
        <f>RSI!I780</f>
        <v>39.386765739737392</v>
      </c>
      <c r="D780" s="2">
        <f>MACD!E780</f>
        <v>9.8536519550833646E-3</v>
      </c>
      <c r="E780" s="2">
        <f>MACD!F780</f>
        <v>8.0201079760033028E-3</v>
      </c>
      <c r="F780" s="2">
        <f>'Moving Avg'!D780</f>
        <v>0.36199999999999999</v>
      </c>
      <c r="G780" s="2">
        <f>'Moving Avg'!F780</f>
        <v>0.37300000000000005</v>
      </c>
      <c r="H780" s="2">
        <f>'Moving Avg'!G780</f>
        <v>0.36800000000000016</v>
      </c>
      <c r="I780" s="2">
        <f>'Moving Avg'!H780</f>
        <v>0.35984999999999995</v>
      </c>
      <c r="J780" s="5" t="str">
        <f>OBV!F780</f>
        <v>BULLISH</v>
      </c>
      <c r="K780" s="5" t="str">
        <f>OBV!G780</f>
        <v>NEUTRAL</v>
      </c>
      <c r="L780" s="5" t="str">
        <f>OBV!H780</f>
        <v>BULLISH DIVERGENCE</v>
      </c>
    </row>
    <row r="781" spans="1:12" ht="13.5" x14ac:dyDescent="0.25">
      <c r="A781" s="3">
        <f>RSI!A781</f>
        <v>43444</v>
      </c>
      <c r="B781" s="2">
        <f>RSI!B781</f>
        <v>0.35</v>
      </c>
      <c r="C781" s="2">
        <f>RSI!I781</f>
        <v>39.386765739737392</v>
      </c>
      <c r="D781" s="2">
        <f>MACD!E781</f>
        <v>9.7909010745767522E-3</v>
      </c>
      <c r="E781" s="2">
        <f>MACD!F781</f>
        <v>8.374266595717994E-3</v>
      </c>
      <c r="F781" s="2">
        <f>'Moving Avg'!D781</f>
        <v>0.35799999999999998</v>
      </c>
      <c r="G781" s="2">
        <f>'Moving Avg'!F781</f>
        <v>0.37100000000000005</v>
      </c>
      <c r="H781" s="2">
        <f>'Moving Avg'!G781</f>
        <v>0.36780000000000013</v>
      </c>
      <c r="I781" s="2">
        <f>'Moving Avg'!H781</f>
        <v>0.35994999999999988</v>
      </c>
      <c r="J781" s="5" t="str">
        <f>OBV!F781</f>
        <v>BULLISH</v>
      </c>
      <c r="K781" s="5" t="str">
        <f>OBV!G781</f>
        <v>NEUTRAL</v>
      </c>
      <c r="L781" s="5" t="str">
        <f>OBV!H781</f>
        <v>BULLISH DIVERGENCE</v>
      </c>
    </row>
    <row r="782" spans="1:12" ht="13.5" x14ac:dyDescent="0.25">
      <c r="A782" s="3">
        <f>RSI!A782</f>
        <v>43445</v>
      </c>
      <c r="B782" s="2">
        <f>RSI!B782</f>
        <v>0.35</v>
      </c>
      <c r="C782" s="2">
        <f>RSI!I782</f>
        <v>39.386765739737392</v>
      </c>
      <c r="D782" s="2">
        <f>MACD!E782</f>
        <v>9.8580802870051887E-3</v>
      </c>
      <c r="E782" s="2">
        <f>MACD!F782</f>
        <v>8.6710293339754344E-3</v>
      </c>
      <c r="F782" s="2">
        <f>'Moving Avg'!D782</f>
        <v>0.35600000000000004</v>
      </c>
      <c r="G782" s="2">
        <f>'Moving Avg'!F782</f>
        <v>0.36950000000000005</v>
      </c>
      <c r="H782" s="2">
        <f>'Moving Avg'!G782</f>
        <v>0.36740000000000012</v>
      </c>
      <c r="I782" s="2">
        <f>'Moving Avg'!H782</f>
        <v>0.36004999999999981</v>
      </c>
      <c r="J782" s="5" t="str">
        <f>OBV!F782</f>
        <v>BULLISH</v>
      </c>
      <c r="K782" s="5" t="str">
        <f>OBV!G782</f>
        <v>NEUTRAL</v>
      </c>
      <c r="L782" s="5" t="str">
        <f>OBV!H782</f>
        <v>BULLISH DIVERGENCE</v>
      </c>
    </row>
    <row r="783" spans="1:12" ht="13.5" x14ac:dyDescent="0.25">
      <c r="A783" s="3">
        <f>RSI!A783</f>
        <v>43446</v>
      </c>
      <c r="B783" s="2">
        <f>RSI!B783</f>
        <v>0.35</v>
      </c>
      <c r="C783" s="2">
        <f>RSI!I783</f>
        <v>39.386765739737392</v>
      </c>
      <c r="D783" s="2">
        <f>MACD!E783</f>
        <v>1.0026291005722554E-2</v>
      </c>
      <c r="E783" s="2">
        <f>MACD!F783</f>
        <v>8.9420816683248583E-3</v>
      </c>
      <c r="F783" s="2">
        <f>'Moving Avg'!D783</f>
        <v>0.35200000000000004</v>
      </c>
      <c r="G783" s="2">
        <f>'Moving Avg'!F783</f>
        <v>0.36799999999999999</v>
      </c>
      <c r="H783" s="2">
        <f>'Moving Avg'!G783</f>
        <v>0.36700000000000016</v>
      </c>
      <c r="I783" s="2">
        <f>'Moving Avg'!H783</f>
        <v>0.3601499999999998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0.35</v>
      </c>
      <c r="C784" s="2">
        <f>RSI!I784</f>
        <v>39.386765739737392</v>
      </c>
      <c r="D784" s="2">
        <f>MACD!E784</f>
        <v>8.733278993256377E-3</v>
      </c>
      <c r="E784" s="2">
        <f>MACD!F784</f>
        <v>8.9003211333111617E-3</v>
      </c>
      <c r="F784" s="2">
        <f>'Moving Avg'!D784</f>
        <v>0.35</v>
      </c>
      <c r="G784" s="2">
        <f>'Moving Avg'!F784</f>
        <v>0.36599999999999999</v>
      </c>
      <c r="H784" s="2">
        <f>'Moving Avg'!G784</f>
        <v>0.36680000000000013</v>
      </c>
      <c r="I784" s="2">
        <f>'Moving Avg'!H784</f>
        <v>0.36024999999999979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0.35</v>
      </c>
      <c r="C785" s="2">
        <f>RSI!I785</f>
        <v>39.386765739737392</v>
      </c>
      <c r="D785" s="2">
        <f>MACD!E785</f>
        <v>9.2731324992358366E-3</v>
      </c>
      <c r="E785" s="2">
        <f>MACD!F785</f>
        <v>8.9748834064960967E-3</v>
      </c>
      <c r="F785" s="2">
        <f>'Moving Avg'!D785</f>
        <v>0.35</v>
      </c>
      <c r="G785" s="2">
        <f>'Moving Avg'!F785</f>
        <v>0.36449999999999994</v>
      </c>
      <c r="H785" s="2">
        <f>'Moving Avg'!G785</f>
        <v>0.3666000000000002</v>
      </c>
      <c r="I785" s="2">
        <f>'Moving Avg'!H785</f>
        <v>0.36034999999999973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43451</v>
      </c>
      <c r="B786" s="2">
        <f>RSI!B786</f>
        <v>0.35</v>
      </c>
      <c r="C786" s="2">
        <f>RSI!I786</f>
        <v>39.386765739737392</v>
      </c>
      <c r="D786" s="2">
        <f>MACD!E786</f>
        <v>9.8183381520774438E-3</v>
      </c>
      <c r="E786" s="2">
        <f>MACD!F786</f>
        <v>9.1435743556123675E-3</v>
      </c>
      <c r="F786" s="2">
        <f>'Moving Avg'!D786</f>
        <v>0.35</v>
      </c>
      <c r="G786" s="2">
        <f>'Moving Avg'!F786</f>
        <v>0.36249999999999993</v>
      </c>
      <c r="H786" s="2">
        <f>'Moving Avg'!G786</f>
        <v>0.36640000000000017</v>
      </c>
      <c r="I786" s="2">
        <f>'Moving Avg'!H786</f>
        <v>0.36044999999999972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43452</v>
      </c>
      <c r="B787" s="2">
        <f>RSI!B787</f>
        <v>0.35</v>
      </c>
      <c r="C787" s="2">
        <f>RSI!I787</f>
        <v>39.386765739737392</v>
      </c>
      <c r="D787" s="2">
        <f>MACD!E787</f>
        <v>8.8230623740807035E-3</v>
      </c>
      <c r="E787" s="2">
        <f>MACD!F787</f>
        <v>9.0794719593060361E-3</v>
      </c>
      <c r="F787" s="2">
        <f>'Moving Avg'!D787</f>
        <v>0.35</v>
      </c>
      <c r="G787" s="2">
        <f>'Moving Avg'!F787</f>
        <v>0.36099999999999988</v>
      </c>
      <c r="H787" s="2">
        <f>'Moving Avg'!G787</f>
        <v>0.36620000000000014</v>
      </c>
      <c r="I787" s="2">
        <f>'Moving Avg'!H787</f>
        <v>0.36059999999999975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</row>
    <row r="788" spans="1:12" ht="13.5" x14ac:dyDescent="0.25">
      <c r="A788" s="3">
        <f>RSI!A788</f>
        <v>43453</v>
      </c>
      <c r="B788" s="2">
        <f>RSI!B788</f>
        <v>0.35</v>
      </c>
      <c r="C788" s="2">
        <f>RSI!I788</f>
        <v>39.386765739737392</v>
      </c>
      <c r="D788" s="2">
        <f>MACD!E788</f>
        <v>9.5951618371991065E-3</v>
      </c>
      <c r="E788" s="2">
        <f>MACD!F788</f>
        <v>9.1826099348846502E-3</v>
      </c>
      <c r="F788" s="2">
        <f>'Moving Avg'!D788</f>
        <v>0.35</v>
      </c>
      <c r="G788" s="2">
        <f>'Moving Avg'!F788</f>
        <v>0.35999999999999988</v>
      </c>
      <c r="H788" s="2">
        <f>'Moving Avg'!G788</f>
        <v>0.36600000000000016</v>
      </c>
      <c r="I788" s="2">
        <f>'Moving Avg'!H788</f>
        <v>0.36074999999999968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</row>
    <row r="789" spans="1:12" ht="13.5" x14ac:dyDescent="0.25">
      <c r="A789" s="3">
        <f>RSI!A789</f>
        <v>43454</v>
      </c>
      <c r="B789" s="2">
        <f>RSI!B789</f>
        <v>0.34</v>
      </c>
      <c r="C789" s="2">
        <f>RSI!I789</f>
        <v>33.166422178942298</v>
      </c>
      <c r="D789" s="2">
        <f>MACD!E789</f>
        <v>9.5209359255430948E-3</v>
      </c>
      <c r="E789" s="2">
        <f>MACD!F789</f>
        <v>9.2502751330163398E-3</v>
      </c>
      <c r="F789" s="2">
        <f>'Moving Avg'!D789</f>
        <v>0.34799999999999998</v>
      </c>
      <c r="G789" s="2">
        <f>'Moving Avg'!F789</f>
        <v>0.35849999999999987</v>
      </c>
      <c r="H789" s="2">
        <f>'Moving Avg'!G789</f>
        <v>0.36560000000000009</v>
      </c>
      <c r="I789" s="2">
        <f>'Moving Avg'!H789</f>
        <v>0.36084999999999973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0.33</v>
      </c>
      <c r="C790" s="2">
        <f>RSI!I790</f>
        <v>28.345474036631146</v>
      </c>
      <c r="D790" s="2">
        <f>MACD!E790</f>
        <v>8.7844804571454715E-3</v>
      </c>
      <c r="E790" s="2">
        <f>MACD!F790</f>
        <v>9.1571161978421661E-3</v>
      </c>
      <c r="F790" s="2">
        <f>'Moving Avg'!D790</f>
        <v>0.34399999999999997</v>
      </c>
      <c r="G790" s="2">
        <f>'Moving Avg'!F790</f>
        <v>0.35599999999999987</v>
      </c>
      <c r="H790" s="2">
        <f>'Moving Avg'!G790</f>
        <v>0.3654</v>
      </c>
      <c r="I790" s="2">
        <f>'Moving Avg'!H790</f>
        <v>0.36089999999999967</v>
      </c>
      <c r="J790" s="5" t="str">
        <f>OBV!F790</f>
        <v>BEARISH</v>
      </c>
      <c r="K790" s="5" t="str">
        <f>OBV!G790</f>
        <v>NEUTRAL</v>
      </c>
      <c r="L790" s="5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0.34</v>
      </c>
      <c r="C791" s="2">
        <f>RSI!I791</f>
        <v>38.043925795614953</v>
      </c>
      <c r="D791" s="2">
        <f>MACD!E791</f>
        <v>7.5945568798294061E-3</v>
      </c>
      <c r="E791" s="2">
        <f>MACD!F791</f>
        <v>8.8446043342396141E-3</v>
      </c>
      <c r="F791" s="2">
        <f>'Moving Avg'!D791</f>
        <v>0.34200000000000003</v>
      </c>
      <c r="G791" s="2">
        <f>'Moving Avg'!F791</f>
        <v>0.35449999999999993</v>
      </c>
      <c r="H791" s="2">
        <f>'Moving Avg'!G791</f>
        <v>0.36539999999999995</v>
      </c>
      <c r="I791" s="2">
        <f>'Moving Avg'!H791</f>
        <v>0.3610499999999997</v>
      </c>
      <c r="J791" s="5" t="str">
        <f>OBV!F791</f>
        <v>BEARISH</v>
      </c>
      <c r="K791" s="5" t="str">
        <f>OBV!G791</f>
        <v>NEUTRAL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0.32</v>
      </c>
      <c r="C792" s="2">
        <f>RSI!I792</f>
        <v>29.45662848969458</v>
      </c>
      <c r="D792" s="2">
        <f>MACD!E792</f>
        <v>8.1711745115068402E-3</v>
      </c>
      <c r="E792" s="2">
        <f>MACD!F792</f>
        <v>8.7099183696930597E-3</v>
      </c>
      <c r="F792" s="2">
        <f>'Moving Avg'!D792</f>
        <v>0.33600000000000002</v>
      </c>
      <c r="G792" s="2">
        <f>'Moving Avg'!F792</f>
        <v>0.35199999999999998</v>
      </c>
      <c r="H792" s="2">
        <f>'Moving Avg'!G792</f>
        <v>0.36499999999999994</v>
      </c>
      <c r="I792" s="2">
        <f>'Moving Avg'!H792</f>
        <v>0.3610499999999997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0.33</v>
      </c>
      <c r="C793" s="2">
        <f>RSI!I793</f>
        <v>37.101436574950156</v>
      </c>
      <c r="D793" s="2">
        <f>MACD!E793</f>
        <v>8.1309612655390273E-3</v>
      </c>
      <c r="E793" s="2">
        <f>MACD!F793</f>
        <v>8.5941269488622532E-3</v>
      </c>
      <c r="F793" s="2">
        <f>'Moving Avg'!D793</f>
        <v>0.33200000000000002</v>
      </c>
      <c r="G793" s="2">
        <f>'Moving Avg'!F793</f>
        <v>0.35</v>
      </c>
      <c r="H793" s="2">
        <f>'Moving Avg'!G793</f>
        <v>0.3651999999999998</v>
      </c>
      <c r="I793" s="2">
        <f>'Moving Avg'!H793</f>
        <v>0.36109999999999964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0.34</v>
      </c>
      <c r="C794" s="2">
        <f>RSI!I794</f>
        <v>43.674937668350935</v>
      </c>
      <c r="D794" s="2">
        <f>MACD!E794</f>
        <v>7.4939741210851007E-3</v>
      </c>
      <c r="E794" s="2">
        <f>MACD!F794</f>
        <v>8.3740963833068231E-3</v>
      </c>
      <c r="F794" s="2">
        <f>'Moving Avg'!D794</f>
        <v>0.33200000000000002</v>
      </c>
      <c r="G794" s="2">
        <f>'Moving Avg'!F794</f>
        <v>0.34899999999999998</v>
      </c>
      <c r="H794" s="2">
        <f>'Moving Avg'!G794</f>
        <v>0.36539999999999978</v>
      </c>
      <c r="I794" s="2">
        <f>'Moving Avg'!H794</f>
        <v>0.36119999999999969</v>
      </c>
      <c r="J794" s="5" t="str">
        <f>OBV!F794</f>
        <v>BEARISH</v>
      </c>
      <c r="K794" s="5" t="str">
        <f>OBV!G794</f>
        <v>NEUTRAL</v>
      </c>
      <c r="L794" s="5" t="str">
        <f>OBV!H794</f>
        <v>NEUTRAL</v>
      </c>
    </row>
    <row r="795" spans="1:12" ht="13.5" x14ac:dyDescent="0.25">
      <c r="A795" s="3">
        <f>RSI!A795</f>
        <v>43462</v>
      </c>
      <c r="B795" s="2">
        <f>RSI!B795</f>
        <v>0.34</v>
      </c>
      <c r="C795" s="2">
        <f>RSI!I795</f>
        <v>43.674937668350935</v>
      </c>
      <c r="D795" s="2">
        <f>MACD!E795</f>
        <v>7.0234688184948046E-3</v>
      </c>
      <c r="E795" s="2">
        <f>MACD!F795</f>
        <v>8.1039708703444201E-3</v>
      </c>
      <c r="F795" s="2">
        <f>'Moving Avg'!D795</f>
        <v>0.33400000000000002</v>
      </c>
      <c r="G795" s="2">
        <f>'Moving Avg'!F795</f>
        <v>0.34750000000000003</v>
      </c>
      <c r="H795" s="2">
        <f>'Moving Avg'!G795</f>
        <v>0.36519999999999975</v>
      </c>
      <c r="I795" s="2">
        <f>'Moving Avg'!H795</f>
        <v>0.36129999999999968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0.33</v>
      </c>
      <c r="C796" s="2">
        <f>RSI!I796</f>
        <v>38.953523225967736</v>
      </c>
      <c r="D796" s="2">
        <f>MACD!E796</f>
        <v>7.4295006319242129E-3</v>
      </c>
      <c r="E796" s="2">
        <f>MACD!F796</f>
        <v>7.9690768226603793E-3</v>
      </c>
      <c r="F796" s="2">
        <f>'Moving Avg'!D796</f>
        <v>0.33200000000000002</v>
      </c>
      <c r="G796" s="2">
        <f>'Moving Avg'!F796</f>
        <v>0.34550000000000003</v>
      </c>
      <c r="H796" s="2">
        <f>'Moving Avg'!G796</f>
        <v>0.36439999999999967</v>
      </c>
      <c r="I796" s="2">
        <f>'Moving Avg'!H796</f>
        <v>0.36134999999999962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0.33</v>
      </c>
      <c r="C797" s="2">
        <f>RSI!I797</f>
        <v>38.953523225967736</v>
      </c>
      <c r="D797" s="2">
        <f>MACD!E797</f>
        <v>7.890870279119E-3</v>
      </c>
      <c r="E797" s="2">
        <f>MACD!F797</f>
        <v>7.9534355139521031E-3</v>
      </c>
      <c r="F797" s="2">
        <f>'Moving Avg'!D797</f>
        <v>0.33400000000000002</v>
      </c>
      <c r="G797" s="2">
        <f>'Moving Avg'!F797</f>
        <v>0.34400000000000003</v>
      </c>
      <c r="H797" s="2">
        <f>'Moving Avg'!G797</f>
        <v>0.3635999999999997</v>
      </c>
      <c r="I797" s="2">
        <f>'Moving Avg'!H797</f>
        <v>0.36139999999999967</v>
      </c>
      <c r="J797" s="5" t="str">
        <f>OBV!F797</f>
        <v>BULLISH</v>
      </c>
      <c r="K797" s="5" t="str">
        <f>OBV!G797</f>
        <v>NEUTRAL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0.33</v>
      </c>
      <c r="C798" s="2">
        <f>RSI!I798</f>
        <v>38.953523225967736</v>
      </c>
      <c r="D798" s="2">
        <f>MACD!E798</f>
        <v>8.3903380052218757E-3</v>
      </c>
      <c r="E798" s="2">
        <f>MACD!F798</f>
        <v>8.0408160122060583E-3</v>
      </c>
      <c r="F798" s="2">
        <f>'Moving Avg'!D798</f>
        <v>0.33400000000000002</v>
      </c>
      <c r="G798" s="2">
        <f>'Moving Avg'!F798</f>
        <v>0.34200000000000003</v>
      </c>
      <c r="H798" s="2">
        <f>'Moving Avg'!G798</f>
        <v>0.3629999999999996</v>
      </c>
      <c r="I798" s="2">
        <f>'Moving Avg'!H798</f>
        <v>0.3614499999999996</v>
      </c>
      <c r="J798" s="5" t="str">
        <f>OBV!F798</f>
        <v>BEARISH</v>
      </c>
      <c r="K798" s="5" t="str">
        <f>OBV!G798</f>
        <v>NEUTRAL</v>
      </c>
      <c r="L798" s="5" t="str">
        <f>OBV!H798</f>
        <v>NEUTRAL</v>
      </c>
    </row>
    <row r="799" spans="1:12" ht="13.5" x14ac:dyDescent="0.25">
      <c r="A799" s="3">
        <f>RSI!A799</f>
        <v>43469</v>
      </c>
      <c r="B799" s="2">
        <f>RSI!B799</f>
        <v>0.33</v>
      </c>
      <c r="C799" s="2">
        <f>RSI!I799</f>
        <v>38.953523225967729</v>
      </c>
      <c r="D799" s="2">
        <f>MACD!E799</f>
        <v>7.3755011751859834E-3</v>
      </c>
      <c r="E799" s="2">
        <f>MACD!F799</f>
        <v>7.907753044802044E-3</v>
      </c>
      <c r="F799" s="2">
        <f>'Moving Avg'!D799</f>
        <v>0.33200000000000002</v>
      </c>
      <c r="G799" s="2">
        <f>'Moving Avg'!F799</f>
        <v>0.34050000000000002</v>
      </c>
      <c r="H799" s="2">
        <f>'Moving Avg'!G799</f>
        <v>0.36239999999999967</v>
      </c>
      <c r="I799" s="2">
        <f>'Moving Avg'!H799</f>
        <v>0.36149999999999965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0.33</v>
      </c>
      <c r="C800" s="2">
        <f>RSI!I800</f>
        <v>38.953523225967736</v>
      </c>
      <c r="D800" s="2">
        <f>MACD!E800</f>
        <v>5.0718483747284049E-3</v>
      </c>
      <c r="E800" s="2">
        <f>MACD!F800</f>
        <v>7.3405721107873169E-3</v>
      </c>
      <c r="F800" s="2">
        <f>'Moving Avg'!D800</f>
        <v>0.33</v>
      </c>
      <c r="G800" s="2">
        <f>'Moving Avg'!F800</f>
        <v>0.33950000000000002</v>
      </c>
      <c r="H800" s="2">
        <f>'Moving Avg'!G800</f>
        <v>0.3619999999999996</v>
      </c>
      <c r="I800" s="2">
        <f>'Moving Avg'!H800</f>
        <v>0.36154999999999959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0.33</v>
      </c>
      <c r="C801" s="2">
        <f>RSI!I801</f>
        <v>38.953523225967736</v>
      </c>
      <c r="D801" s="2">
        <f>MACD!E801</f>
        <v>4.7476548886180026E-3</v>
      </c>
      <c r="E801" s="2">
        <f>MACD!F801</f>
        <v>6.8219886663534544E-3</v>
      </c>
      <c r="F801" s="2">
        <f>'Moving Avg'!D801</f>
        <v>0.33</v>
      </c>
      <c r="G801" s="2">
        <f>'Moving Avg'!F801</f>
        <v>0.33849999999999997</v>
      </c>
      <c r="H801" s="2">
        <f>'Moving Avg'!G801</f>
        <v>0.36139999999999967</v>
      </c>
      <c r="I801" s="2">
        <f>'Moving Avg'!H801</f>
        <v>0.36159999999999953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</row>
    <row r="802" spans="1:12" ht="13.5" x14ac:dyDescent="0.25">
      <c r="A802" s="3">
        <f>RSI!A802</f>
        <v>43474</v>
      </c>
      <c r="B802" s="2">
        <f>RSI!B802</f>
        <v>0.32</v>
      </c>
      <c r="C802" s="2">
        <f>RSI!I802</f>
        <v>33.332495143091222</v>
      </c>
      <c r="D802" s="2">
        <f>MACD!E802</f>
        <v>2.2173305916526331E-3</v>
      </c>
      <c r="E802" s="2">
        <f>MACD!F802</f>
        <v>5.9010570514132906E-3</v>
      </c>
      <c r="F802" s="2">
        <f>'Moving Avg'!D802</f>
        <v>0.32800000000000001</v>
      </c>
      <c r="G802" s="2">
        <f>'Moving Avg'!F802</f>
        <v>0.33700000000000002</v>
      </c>
      <c r="H802" s="2">
        <f>'Moving Avg'!G802</f>
        <v>0.36059999999999964</v>
      </c>
      <c r="I802" s="2">
        <f>'Moving Avg'!H802</f>
        <v>0.36159999999999948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0.32</v>
      </c>
      <c r="C803" s="2">
        <f>RSI!I803</f>
        <v>33.332495143091222</v>
      </c>
      <c r="D803" s="2">
        <f>MACD!E803</f>
        <v>1.7480755944102033E-3</v>
      </c>
      <c r="E803" s="2">
        <f>MACD!F803</f>
        <v>5.0704607600126732E-3</v>
      </c>
      <c r="F803" s="2">
        <f>'Moving Avg'!D803</f>
        <v>0.32600000000000001</v>
      </c>
      <c r="G803" s="2">
        <f>'Moving Avg'!F803</f>
        <v>0.33550000000000002</v>
      </c>
      <c r="H803" s="2">
        <f>'Moving Avg'!G803</f>
        <v>0.3595999999999997</v>
      </c>
      <c r="I803" s="2">
        <f>'Moving Avg'!H803</f>
        <v>0.36159999999999942</v>
      </c>
      <c r="J803" s="5" t="str">
        <f>OBV!F803</f>
        <v>BEARISH</v>
      </c>
      <c r="K803" s="5" t="str">
        <f>OBV!G803</f>
        <v>NEUTRAL</v>
      </c>
      <c r="L803" s="5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0.33</v>
      </c>
      <c r="C804" s="2">
        <f>RSI!I804</f>
        <v>42.890113304809951</v>
      </c>
      <c r="D804" s="2">
        <f>MACD!E804</f>
        <v>2.2721854900817351E-3</v>
      </c>
      <c r="E804" s="2">
        <f>MACD!F804</f>
        <v>4.5108057060264861E-3</v>
      </c>
      <c r="F804" s="2">
        <f>'Moving Avg'!D804</f>
        <v>0.32600000000000001</v>
      </c>
      <c r="G804" s="2">
        <f>'Moving Avg'!F804</f>
        <v>0.33450000000000002</v>
      </c>
      <c r="H804" s="2">
        <f>'Moving Avg'!G804</f>
        <v>0.35859999999999981</v>
      </c>
      <c r="I804" s="2">
        <f>'Moving Avg'!H804</f>
        <v>0.36164999999999936</v>
      </c>
      <c r="J804" s="5" t="str">
        <f>OBV!F804</f>
        <v>BULLISH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0.33</v>
      </c>
      <c r="C805" s="2">
        <f>RSI!I805</f>
        <v>42.890113304809944</v>
      </c>
      <c r="D805" s="2">
        <f>MACD!E805</f>
        <v>2.770879163441653E-3</v>
      </c>
      <c r="E805" s="2">
        <f>MACD!F805</f>
        <v>4.1628203975095195E-3</v>
      </c>
      <c r="F805" s="2">
        <f>'Moving Avg'!D805</f>
        <v>0.32600000000000001</v>
      </c>
      <c r="G805" s="2">
        <f>'Moving Avg'!F805</f>
        <v>0.33350000000000002</v>
      </c>
      <c r="H805" s="2">
        <f>'Moving Avg'!G805</f>
        <v>0.35759999999999975</v>
      </c>
      <c r="I805" s="2">
        <f>'Moving Avg'!H805</f>
        <v>0.36169999999999936</v>
      </c>
      <c r="J805" s="5" t="str">
        <f>OBV!F805</f>
        <v>BULLISH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43481</v>
      </c>
      <c r="B806" s="2">
        <f>RSI!B806</f>
        <v>0.33</v>
      </c>
      <c r="C806" s="2">
        <f>RSI!I806</f>
        <v>42.890113304809944</v>
      </c>
      <c r="D806" s="2">
        <f>MACD!E806</f>
        <v>1.7055151848667793E-3</v>
      </c>
      <c r="E806" s="2">
        <f>MACD!F806</f>
        <v>3.6713593549809716E-3</v>
      </c>
      <c r="F806" s="2">
        <f>'Moving Avg'!D806</f>
        <v>0.32600000000000001</v>
      </c>
      <c r="G806" s="2">
        <f>'Moving Avg'!F806</f>
        <v>0.33250000000000007</v>
      </c>
      <c r="H806" s="2">
        <f>'Moving Avg'!G806</f>
        <v>0.35639999999999988</v>
      </c>
      <c r="I806" s="2">
        <f>'Moving Avg'!H806</f>
        <v>0.36174999999999946</v>
      </c>
      <c r="J806" s="5" t="str">
        <f>OBV!F806</f>
        <v>BULLISH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0.32</v>
      </c>
      <c r="C807" s="2">
        <f>RSI!I807</f>
        <v>36.376646749360241</v>
      </c>
      <c r="D807" s="2">
        <f>MACD!E807</f>
        <v>1.5921329773238568E-3</v>
      </c>
      <c r="E807" s="2">
        <f>MACD!F807</f>
        <v>3.2555140794495487E-3</v>
      </c>
      <c r="F807" s="2">
        <f>'Moving Avg'!D807</f>
        <v>0.32600000000000001</v>
      </c>
      <c r="G807" s="2">
        <f>'Moving Avg'!F807</f>
        <v>0.33100000000000007</v>
      </c>
      <c r="H807" s="2">
        <f>'Moving Avg'!G807</f>
        <v>0.35479999999999984</v>
      </c>
      <c r="I807" s="2">
        <f>'Moving Avg'!H807</f>
        <v>0.36174999999999946</v>
      </c>
      <c r="J807" s="5" t="str">
        <f>OBV!F807</f>
        <v>BEARISH</v>
      </c>
      <c r="K807" s="5" t="str">
        <f>OBV!G807</f>
        <v>NEUTRAL</v>
      </c>
      <c r="L807" s="5" t="str">
        <f>OBV!H807</f>
        <v>NEUTRAL</v>
      </c>
    </row>
    <row r="808" spans="1:12" ht="13.5" x14ac:dyDescent="0.25">
      <c r="A808" s="3">
        <f>RSI!A808</f>
        <v>43483</v>
      </c>
      <c r="B808" s="2">
        <f>RSI!B808</f>
        <v>0.32</v>
      </c>
      <c r="C808" s="2">
        <f>RSI!I808</f>
        <v>36.376646749360226</v>
      </c>
      <c r="D808" s="2">
        <f>MACD!E808</f>
        <v>1.5991169118435566E-3</v>
      </c>
      <c r="E808" s="2">
        <f>MACD!F808</f>
        <v>2.9242346459283503E-3</v>
      </c>
      <c r="F808" s="2">
        <f>'Moving Avg'!D808</f>
        <v>0.32600000000000001</v>
      </c>
      <c r="G808" s="2">
        <f>'Moving Avg'!F808</f>
        <v>0.32950000000000007</v>
      </c>
      <c r="H808" s="2">
        <f>'Moving Avg'!G808</f>
        <v>0.35299999999999992</v>
      </c>
      <c r="I808" s="2">
        <f>'Moving Avg'!H808</f>
        <v>0.36179999999999934</v>
      </c>
      <c r="J808" s="5" t="str">
        <f>OBV!F808</f>
        <v>BEARISH</v>
      </c>
      <c r="K808" s="5" t="str">
        <f>OBV!G808</f>
        <v>NEUTRAL</v>
      </c>
      <c r="L808" s="5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0.32</v>
      </c>
      <c r="C809" s="2">
        <f>RSI!I809</f>
        <v>36.376646749360241</v>
      </c>
      <c r="D809" s="2">
        <f>MACD!E809</f>
        <v>1.7003252148222736E-3</v>
      </c>
      <c r="E809" s="2">
        <f>MACD!F809</f>
        <v>2.6794527597071354E-3</v>
      </c>
      <c r="F809" s="2">
        <f>'Moving Avg'!D809</f>
        <v>0.32400000000000001</v>
      </c>
      <c r="G809" s="2">
        <f>'Moving Avg'!F809</f>
        <v>0.32850000000000013</v>
      </c>
      <c r="H809" s="2">
        <f>'Moving Avg'!G809</f>
        <v>0.35139999999999993</v>
      </c>
      <c r="I809" s="2">
        <f>'Moving Avg'!H809</f>
        <v>0.36184999999999939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0.31</v>
      </c>
      <c r="C810" s="2">
        <f>RSI!I810</f>
        <v>30.576973335647239</v>
      </c>
      <c r="D810" s="2">
        <f>MACD!E810</f>
        <v>2.6149433984686277E-3</v>
      </c>
      <c r="E810" s="2">
        <f>MACD!F810</f>
        <v>2.6665508874594342E-3</v>
      </c>
      <c r="F810" s="2">
        <f>'Moving Avg'!D810</f>
        <v>0.32</v>
      </c>
      <c r="G810" s="2">
        <f>'Moving Avg'!F810</f>
        <v>0.32750000000000001</v>
      </c>
      <c r="H810" s="2">
        <f>'Moving Avg'!G810</f>
        <v>0.34959999999999991</v>
      </c>
      <c r="I810" s="2">
        <f>'Moving Avg'!H810</f>
        <v>0.36184999999999945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0.31</v>
      </c>
      <c r="C811" s="2">
        <f>RSI!I811</f>
        <v>30.576973335647239</v>
      </c>
      <c r="D811" s="2">
        <f>MACD!E811</f>
        <v>3.5296448996335328E-3</v>
      </c>
      <c r="E811" s="2">
        <f>MACD!F811</f>
        <v>2.8391696898942545E-3</v>
      </c>
      <c r="F811" s="2">
        <f>'Moving Avg'!D811</f>
        <v>0.316</v>
      </c>
      <c r="G811" s="2">
        <f>'Moving Avg'!F811</f>
        <v>0.32600000000000001</v>
      </c>
      <c r="H811" s="2">
        <f>'Moving Avg'!G811</f>
        <v>0.34799999999999998</v>
      </c>
      <c r="I811" s="2">
        <f>'Moving Avg'!H811</f>
        <v>0.36184999999999951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0.3</v>
      </c>
      <c r="C812" s="2">
        <f>RSI!I812</f>
        <v>25.805407093709505</v>
      </c>
      <c r="D812" s="2">
        <f>MACD!E812</f>
        <v>3.6362669316045149E-3</v>
      </c>
      <c r="E812" s="2">
        <f>MACD!F812</f>
        <v>2.9985891382363068E-3</v>
      </c>
      <c r="F812" s="2">
        <f>'Moving Avg'!D812</f>
        <v>0.312</v>
      </c>
      <c r="G812" s="2">
        <f>'Moving Avg'!F812</f>
        <v>0.32500000000000001</v>
      </c>
      <c r="H812" s="2">
        <f>'Moving Avg'!G812</f>
        <v>0.34639999999999993</v>
      </c>
      <c r="I812" s="2">
        <f>'Moving Avg'!H812</f>
        <v>0.36179999999999957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0.3</v>
      </c>
      <c r="C813" s="2">
        <f>RSI!I813</f>
        <v>25.805407093709505</v>
      </c>
      <c r="D813" s="2">
        <f>MACD!E813</f>
        <v>3.9062840001674592E-3</v>
      </c>
      <c r="E813" s="2">
        <f>MACD!F813</f>
        <v>3.1801281106225376E-3</v>
      </c>
      <c r="F813" s="2">
        <f>'Moving Avg'!D813</f>
        <v>0.308</v>
      </c>
      <c r="G813" s="2">
        <f>'Moving Avg'!F813</f>
        <v>0.32350000000000001</v>
      </c>
      <c r="H813" s="2">
        <f>'Moving Avg'!G813</f>
        <v>0.3448</v>
      </c>
      <c r="I813" s="2">
        <f>'Moving Avg'!H813</f>
        <v>0.36174999999999957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0.3</v>
      </c>
      <c r="C814" s="2">
        <f>RSI!I814</f>
        <v>25.805407093709505</v>
      </c>
      <c r="D814" s="2">
        <f>MACD!E814</f>
        <v>5.8397015439114464E-3</v>
      </c>
      <c r="E814" s="2">
        <f>MACD!F814</f>
        <v>3.7120427972803195E-3</v>
      </c>
      <c r="F814" s="2">
        <f>'Moving Avg'!D814</f>
        <v>0.30399999999999999</v>
      </c>
      <c r="G814" s="2">
        <f>'Moving Avg'!F814</f>
        <v>0.32150000000000001</v>
      </c>
      <c r="H814" s="2">
        <f>'Moving Avg'!G814</f>
        <v>0.34300000000000003</v>
      </c>
      <c r="I814" s="2">
        <f>'Moving Avg'!H814</f>
        <v>0.36174999999999957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0.3</v>
      </c>
      <c r="C815" s="2">
        <f>RSI!I815</f>
        <v>25.805407093709505</v>
      </c>
      <c r="D815" s="2">
        <f>MACD!E815</f>
        <v>7.6298184053187335E-3</v>
      </c>
      <c r="E815" s="2">
        <f>MACD!F815</f>
        <v>4.4955979188880026E-3</v>
      </c>
      <c r="F815" s="2">
        <f>'Moving Avg'!D815</f>
        <v>0.30199999999999999</v>
      </c>
      <c r="G815" s="2">
        <f>'Moving Avg'!F815</f>
        <v>0.31949999999999995</v>
      </c>
      <c r="H815" s="2">
        <f>'Moving Avg'!G815</f>
        <v>0.34140000000000009</v>
      </c>
      <c r="I815" s="2">
        <f>'Moving Avg'!H815</f>
        <v>0.36179999999999957</v>
      </c>
      <c r="J815" s="5" t="str">
        <f>OBV!F815</f>
        <v>BEARISH</v>
      </c>
      <c r="K815" s="5" t="str">
        <f>OBV!G815</f>
        <v>NEUTRAL</v>
      </c>
      <c r="L815" s="5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0.28999999999999998</v>
      </c>
      <c r="C816" s="2">
        <f>RSI!I816</f>
        <v>21.32860711557862</v>
      </c>
      <c r="D816" s="2">
        <f>MACD!E816</f>
        <v>1.0028003200947599E-2</v>
      </c>
      <c r="E816" s="2">
        <f>MACD!F816</f>
        <v>5.6020789752999223E-3</v>
      </c>
      <c r="F816" s="2">
        <f>'Moving Avg'!D816</f>
        <v>0.29799999999999999</v>
      </c>
      <c r="G816" s="2">
        <f>'Moving Avg'!F816</f>
        <v>0.31749999999999995</v>
      </c>
      <c r="H816" s="2">
        <f>'Moving Avg'!G816</f>
        <v>0.33940000000000003</v>
      </c>
      <c r="I816" s="2">
        <f>'Moving Avg'!H816</f>
        <v>0.36179999999999962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0.28999999999999998</v>
      </c>
      <c r="C817" s="2">
        <f>RSI!I817</f>
        <v>21.32860711557862</v>
      </c>
      <c r="D817" s="2">
        <f>MACD!E817</f>
        <v>1.0710022591244261E-2</v>
      </c>
      <c r="E817" s="2">
        <f>MACD!F817</f>
        <v>6.6236676984887909E-3</v>
      </c>
      <c r="F817" s="2">
        <f>'Moving Avg'!D817</f>
        <v>0.29599999999999999</v>
      </c>
      <c r="G817" s="2">
        <f>'Moving Avg'!F817</f>
        <v>0.31549999999999995</v>
      </c>
      <c r="H817" s="2">
        <f>'Moving Avg'!G817</f>
        <v>0.33759999999999996</v>
      </c>
      <c r="I817" s="2">
        <f>'Moving Avg'!H817</f>
        <v>0.36179999999999962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0.28999999999999998</v>
      </c>
      <c r="C818" s="2">
        <f>RSI!I818</f>
        <v>21.32860711557862</v>
      </c>
      <c r="D818" s="2">
        <f>MACD!E818</f>
        <v>1.1464197069781634E-2</v>
      </c>
      <c r="E818" s="2">
        <f>MACD!F818</f>
        <v>7.5917735727473595E-3</v>
      </c>
      <c r="F818" s="2">
        <f>'Moving Avg'!D818</f>
        <v>0.29399999999999998</v>
      </c>
      <c r="G818" s="2">
        <f>'Moving Avg'!F818</f>
        <v>0.31349999999999995</v>
      </c>
      <c r="H818" s="2">
        <f>'Moving Avg'!G818</f>
        <v>0.33600000000000002</v>
      </c>
      <c r="I818" s="2">
        <f>'Moving Avg'!H818</f>
        <v>0.36174999999999968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0.28999999999999998</v>
      </c>
      <c r="C819" s="2">
        <f>RSI!I819</f>
        <v>21.32860711557862</v>
      </c>
      <c r="D819" s="2">
        <f>MACD!E819</f>
        <v>1.2266308731658127E-2</v>
      </c>
      <c r="E819" s="2">
        <f>MACD!F819</f>
        <v>8.5266806045295133E-3</v>
      </c>
      <c r="F819" s="2">
        <f>'Moving Avg'!D819</f>
        <v>0.29199999999999998</v>
      </c>
      <c r="G819" s="2">
        <f>'Moving Avg'!F819</f>
        <v>0.3115</v>
      </c>
      <c r="H819" s="2">
        <f>'Moving Avg'!G819</f>
        <v>0.33439999999999998</v>
      </c>
      <c r="I819" s="2">
        <f>'Moving Avg'!H819</f>
        <v>0.3616999999999998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0.28999999999999998</v>
      </c>
      <c r="C820" s="2">
        <f>RSI!I820</f>
        <v>21.32860711557862</v>
      </c>
      <c r="D820" s="2">
        <f>MACD!E820</f>
        <v>1.1558375603707705E-2</v>
      </c>
      <c r="E820" s="2">
        <f>MACD!F820</f>
        <v>9.1330196043651508E-3</v>
      </c>
      <c r="F820" s="2">
        <f>'Moving Avg'!D820</f>
        <v>0.28999999999999998</v>
      </c>
      <c r="G820" s="2">
        <f>'Moving Avg'!F820</f>
        <v>0.3095</v>
      </c>
      <c r="H820" s="2">
        <f>'Moving Avg'!G820</f>
        <v>0.33260000000000001</v>
      </c>
      <c r="I820" s="2">
        <f>'Moving Avg'!H820</f>
        <v>0.3616999999999998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0.3</v>
      </c>
      <c r="C821" s="2">
        <f>RSI!I821</f>
        <v>37.127920623211196</v>
      </c>
      <c r="D821" s="2">
        <f>MACD!E821</f>
        <v>1.0359187248718538E-2</v>
      </c>
      <c r="E821" s="2">
        <f>MACD!F821</f>
        <v>9.3782531332358282E-3</v>
      </c>
      <c r="F821" s="2">
        <f>'Moving Avg'!D821</f>
        <v>0.29199999999999998</v>
      </c>
      <c r="G821" s="2">
        <f>'Moving Avg'!F821</f>
        <v>0.30799999999999994</v>
      </c>
      <c r="H821" s="2">
        <f>'Moving Avg'!G821</f>
        <v>0.33120000000000005</v>
      </c>
      <c r="I821" s="2">
        <f>'Moving Avg'!H821</f>
        <v>0.3616999999999998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0.3</v>
      </c>
      <c r="C822" s="2">
        <f>RSI!I822</f>
        <v>37.127920623211196</v>
      </c>
      <c r="D822" s="2">
        <f>MACD!E822</f>
        <v>7.8770973723171767E-3</v>
      </c>
      <c r="E822" s="2">
        <f>MACD!F822</f>
        <v>9.0780219810520993E-3</v>
      </c>
      <c r="F822" s="2">
        <f>'Moving Avg'!D822</f>
        <v>0.29399999999999998</v>
      </c>
      <c r="G822" s="2">
        <f>'Moving Avg'!F822</f>
        <v>0.307</v>
      </c>
      <c r="H822" s="2">
        <f>'Moving Avg'!G822</f>
        <v>0.32980000000000004</v>
      </c>
      <c r="I822" s="2">
        <f>'Moving Avg'!H822</f>
        <v>0.36174999999999985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0.3</v>
      </c>
      <c r="C823" s="2">
        <f>RSI!I823</f>
        <v>37.127920623211196</v>
      </c>
      <c r="D823" s="2">
        <f>MACD!E823</f>
        <v>5.8426725703238924E-3</v>
      </c>
      <c r="E823" s="2">
        <f>MACD!F823</f>
        <v>8.4309520989064579E-3</v>
      </c>
      <c r="F823" s="2">
        <f>'Moving Avg'!D823</f>
        <v>0.29599999999999999</v>
      </c>
      <c r="G823" s="2">
        <f>'Moving Avg'!F823</f>
        <v>0.30599999999999994</v>
      </c>
      <c r="H823" s="2">
        <f>'Moving Avg'!G823</f>
        <v>0.32840000000000003</v>
      </c>
      <c r="I823" s="2">
        <f>'Moving Avg'!H823</f>
        <v>0.36179999999999984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0.3</v>
      </c>
      <c r="C824" s="2">
        <f>RSI!I824</f>
        <v>37.127920623211196</v>
      </c>
      <c r="D824" s="2">
        <f>MACD!E824</f>
        <v>4.1821668414650515E-3</v>
      </c>
      <c r="E824" s="2">
        <f>MACD!F824</f>
        <v>7.5811950474181777E-3</v>
      </c>
      <c r="F824" s="2">
        <f>'Moving Avg'!D824</f>
        <v>0.29799999999999999</v>
      </c>
      <c r="G824" s="2">
        <f>'Moving Avg'!F824</f>
        <v>0.30449999999999994</v>
      </c>
      <c r="H824" s="2">
        <f>'Moving Avg'!G824</f>
        <v>0.32720000000000005</v>
      </c>
      <c r="I824" s="2">
        <f>'Moving Avg'!H824</f>
        <v>0.36189999999999983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0.3</v>
      </c>
      <c r="C825" s="2">
        <f>RSI!I825</f>
        <v>37.127920623211196</v>
      </c>
      <c r="D825" s="2">
        <f>MACD!E825</f>
        <v>2.83354079359599E-3</v>
      </c>
      <c r="E825" s="2">
        <f>MACD!F825</f>
        <v>6.6316641966537408E-3</v>
      </c>
      <c r="F825" s="2">
        <f>'Moving Avg'!D825</f>
        <v>0.3</v>
      </c>
      <c r="G825" s="2">
        <f>'Moving Avg'!F825</f>
        <v>0.30299999999999994</v>
      </c>
      <c r="H825" s="2">
        <f>'Moving Avg'!G825</f>
        <v>0.32580000000000003</v>
      </c>
      <c r="I825" s="2">
        <f>'Moving Avg'!H825</f>
        <v>0.36199999999999982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43509</v>
      </c>
      <c r="B826" s="2">
        <f>RSI!B826</f>
        <v>0.28999999999999998</v>
      </c>
      <c r="C826" s="2">
        <f>RSI!I826</f>
        <v>28.761251801339085</v>
      </c>
      <c r="D826" s="2">
        <f>MACD!E826</f>
        <v>9.4691308323019419E-4</v>
      </c>
      <c r="E826" s="2">
        <f>MACD!F826</f>
        <v>5.4947139739690322E-3</v>
      </c>
      <c r="F826" s="2">
        <f>'Moving Avg'!D826</f>
        <v>0.29799999999999999</v>
      </c>
      <c r="G826" s="2">
        <f>'Moving Avg'!F826</f>
        <v>0.30099999999999993</v>
      </c>
      <c r="H826" s="2">
        <f>'Moving Avg'!G826</f>
        <v>0.3242000000000001</v>
      </c>
      <c r="I826" s="2">
        <f>'Moving Avg'!H826</f>
        <v>0.36209999999999987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0.28000000000000003</v>
      </c>
      <c r="C827" s="2">
        <f>RSI!I827</f>
        <v>23.144508275902055</v>
      </c>
      <c r="D827" s="2">
        <f>MACD!E827</f>
        <v>1.9873566817746324E-4</v>
      </c>
      <c r="E827" s="2">
        <f>MACD!F827</f>
        <v>4.4355183128107186E-3</v>
      </c>
      <c r="F827" s="2">
        <f>'Moving Avg'!D827</f>
        <v>0.29399999999999998</v>
      </c>
      <c r="G827" s="2">
        <f>'Moving Avg'!F827</f>
        <v>0.29899999999999999</v>
      </c>
      <c r="H827" s="2">
        <f>'Moving Avg'!G827</f>
        <v>0.32260000000000011</v>
      </c>
      <c r="I827" s="2">
        <f>'Moving Avg'!H827</f>
        <v>0.36214999999999992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0.28000000000000003</v>
      </c>
      <c r="C828" s="2">
        <f>RSI!I828</f>
        <v>23.144508275902055</v>
      </c>
      <c r="D828" s="2">
        <f>MACD!E828</f>
        <v>-2.7574789823908707E-4</v>
      </c>
      <c r="E828" s="2">
        <f>MACD!F828</f>
        <v>3.4932650706007576E-3</v>
      </c>
      <c r="F828" s="2">
        <f>'Moving Avg'!D828</f>
        <v>0.28999999999999998</v>
      </c>
      <c r="G828" s="2">
        <f>'Moving Avg'!F828</f>
        <v>0.29700000000000004</v>
      </c>
      <c r="H828" s="2">
        <f>'Moving Avg'!G828</f>
        <v>0.32080000000000003</v>
      </c>
      <c r="I828" s="2">
        <f>'Moving Avg'!H828</f>
        <v>0.36224999999999985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0.27</v>
      </c>
      <c r="C829" s="2">
        <f>RSI!I829</f>
        <v>18.870546341321258</v>
      </c>
      <c r="D829" s="2">
        <f>MACD!E829</f>
        <v>2.1034899870792101E-4</v>
      </c>
      <c r="E829" s="2">
        <f>MACD!F829</f>
        <v>2.8366818562221906E-3</v>
      </c>
      <c r="F829" s="2">
        <f>'Moving Avg'!D829</f>
        <v>0.28399999999999997</v>
      </c>
      <c r="G829" s="2">
        <f>'Moving Avg'!F829</f>
        <v>0.29450000000000004</v>
      </c>
      <c r="H829" s="2">
        <f>'Moving Avg'!G829</f>
        <v>0.31900000000000006</v>
      </c>
      <c r="I829" s="2">
        <f>'Moving Avg'!H829</f>
        <v>0.36224999999999985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0.27</v>
      </c>
      <c r="C830" s="2">
        <f>RSI!I830</f>
        <v>18.870546341321258</v>
      </c>
      <c r="D830" s="2">
        <f>MACD!E830</f>
        <v>8.1671723422244158E-4</v>
      </c>
      <c r="E830" s="2">
        <f>MACD!F830</f>
        <v>2.432688931822241E-3</v>
      </c>
      <c r="F830" s="2">
        <f>'Moving Avg'!D830</f>
        <v>0.27800000000000002</v>
      </c>
      <c r="G830" s="2">
        <f>'Moving Avg'!F830</f>
        <v>0.29249999999999998</v>
      </c>
      <c r="H830" s="2">
        <f>'Moving Avg'!G830</f>
        <v>0.31740000000000002</v>
      </c>
      <c r="I830" s="2">
        <f>'Moving Avg'!H830</f>
        <v>0.36224999999999985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0.28000000000000003</v>
      </c>
      <c r="C831" s="2">
        <f>RSI!I831</f>
        <v>33.180962778665574</v>
      </c>
      <c r="D831" s="2">
        <f>MACD!E831</f>
        <v>2.3081257693495782E-3</v>
      </c>
      <c r="E831" s="2">
        <f>MACD!F831</f>
        <v>2.4077762993277084E-3</v>
      </c>
      <c r="F831" s="2">
        <f>'Moving Avg'!D831</f>
        <v>0.27600000000000002</v>
      </c>
      <c r="G831" s="2">
        <f>'Moving Avg'!F831</f>
        <v>0.29099999999999998</v>
      </c>
      <c r="H831" s="2">
        <f>'Moving Avg'!G831</f>
        <v>0.316</v>
      </c>
      <c r="I831" s="2">
        <f>'Moving Avg'!H831</f>
        <v>0.36234999999999995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0.28000000000000003</v>
      </c>
      <c r="C832" s="2">
        <f>RSI!I832</f>
        <v>33.180962778665574</v>
      </c>
      <c r="D832" s="2">
        <f>MACD!E832</f>
        <v>3.6782250402400685E-3</v>
      </c>
      <c r="E832" s="2">
        <f>MACD!F832</f>
        <v>2.6618660475101804E-3</v>
      </c>
      <c r="F832" s="2">
        <f>'Moving Avg'!D832</f>
        <v>0.27600000000000002</v>
      </c>
      <c r="G832" s="2">
        <f>'Moving Avg'!F832</f>
        <v>0.28999999999999992</v>
      </c>
      <c r="H832" s="2">
        <f>'Moving Avg'!G832</f>
        <v>0.31459999999999999</v>
      </c>
      <c r="I832" s="2">
        <f>'Moving Avg'!H832</f>
        <v>0.36239999999999994</v>
      </c>
      <c r="J832" s="5" t="str">
        <f>OBV!F832</f>
        <v>BEARISH</v>
      </c>
      <c r="K832" s="5" t="str">
        <f>OBV!G832</f>
        <v>NEUTRAL</v>
      </c>
      <c r="L832" s="5" t="str">
        <f>OBV!H832</f>
        <v>NEUTRAL</v>
      </c>
    </row>
    <row r="833" spans="1:12" ht="13.5" x14ac:dyDescent="0.25">
      <c r="A833" s="3">
        <f>RSI!A833</f>
        <v>43518</v>
      </c>
      <c r="B833" s="2">
        <f>RSI!B833</f>
        <v>0.28000000000000003</v>
      </c>
      <c r="C833" s="2">
        <f>RSI!I833</f>
        <v>33.180962778665574</v>
      </c>
      <c r="D833" s="2">
        <f>MACD!E833</f>
        <v>4.9376677733851126E-3</v>
      </c>
      <c r="E833" s="2">
        <f>MACD!F833</f>
        <v>3.1170263926851667E-3</v>
      </c>
      <c r="F833" s="2">
        <f>'Moving Avg'!D833</f>
        <v>0.27600000000000002</v>
      </c>
      <c r="G833" s="2">
        <f>'Moving Avg'!F833</f>
        <v>0.28900000000000003</v>
      </c>
      <c r="H833" s="2">
        <f>'Moving Avg'!G833</f>
        <v>0.31319999999999998</v>
      </c>
      <c r="I833" s="2">
        <f>'Moving Avg'!H833</f>
        <v>0.36239999999999994</v>
      </c>
      <c r="J833" s="5" t="str">
        <f>OBV!F833</f>
        <v>BEARISH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43521</v>
      </c>
      <c r="B834" s="2">
        <f>RSI!B834</f>
        <v>0.28000000000000003</v>
      </c>
      <c r="C834" s="2">
        <f>RSI!I834</f>
        <v>33.180962778665574</v>
      </c>
      <c r="D834" s="2">
        <f>MACD!E834</f>
        <v>6.0960611651838525E-3</v>
      </c>
      <c r="E834" s="2">
        <f>MACD!F834</f>
        <v>3.7128333471849037E-3</v>
      </c>
      <c r="F834" s="2">
        <f>'Moving Avg'!D834</f>
        <v>0.27800000000000002</v>
      </c>
      <c r="G834" s="2">
        <f>'Moving Avg'!F834</f>
        <v>0.28799999999999998</v>
      </c>
      <c r="H834" s="2">
        <f>'Moving Avg'!G834</f>
        <v>0.31179999999999997</v>
      </c>
      <c r="I834" s="2">
        <f>'Moving Avg'!H834</f>
        <v>0.36234999999999995</v>
      </c>
      <c r="J834" s="5" t="str">
        <f>OBV!F834</f>
        <v>BULLISH</v>
      </c>
      <c r="K834" s="5" t="str">
        <f>OBV!G834</f>
        <v>NEUTRAL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0.27</v>
      </c>
      <c r="C835" s="2">
        <f>RSI!I835</f>
        <v>26.818243249605672</v>
      </c>
      <c r="D835" s="2">
        <f>MACD!E835</f>
        <v>7.9028245215482795E-3</v>
      </c>
      <c r="E835" s="2">
        <f>MACD!F835</f>
        <v>4.5508315820575792E-3</v>
      </c>
      <c r="F835" s="2">
        <f>'Moving Avg'!D835</f>
        <v>0.27800000000000002</v>
      </c>
      <c r="G835" s="2">
        <f>'Moving Avg'!F835</f>
        <v>0.28650000000000003</v>
      </c>
      <c r="H835" s="2">
        <f>'Moving Avg'!G835</f>
        <v>0.31019999999999998</v>
      </c>
      <c r="I835" s="2">
        <f>'Moving Avg'!H835</f>
        <v>0.36219999999999991</v>
      </c>
      <c r="J835" s="5" t="str">
        <f>OBV!F835</f>
        <v>BEARISH</v>
      </c>
      <c r="K835" s="5" t="str">
        <f>OBV!G835</f>
        <v>NEUTRAL</v>
      </c>
      <c r="L835" s="5" t="str">
        <f>OBV!H835</f>
        <v>NEUTRAL</v>
      </c>
    </row>
    <row r="836" spans="1:12" ht="13.5" x14ac:dyDescent="0.25">
      <c r="A836" s="3">
        <f>RSI!A836</f>
        <v>43523</v>
      </c>
      <c r="B836" s="2">
        <f>RSI!B836</f>
        <v>0.27</v>
      </c>
      <c r="C836" s="2">
        <f>RSI!I836</f>
        <v>26.818243249605672</v>
      </c>
      <c r="D836" s="2">
        <f>MACD!E836</f>
        <v>8.0317379828417357E-3</v>
      </c>
      <c r="E836" s="2">
        <f>MACD!F836</f>
        <v>5.2470128622144107E-3</v>
      </c>
      <c r="F836" s="2">
        <f>'Moving Avg'!D836</f>
        <v>0.27600000000000002</v>
      </c>
      <c r="G836" s="2">
        <f>'Moving Avg'!F836</f>
        <v>0.28550000000000003</v>
      </c>
      <c r="H836" s="2">
        <f>'Moving Avg'!G836</f>
        <v>0.30859999999999999</v>
      </c>
      <c r="I836" s="2">
        <f>'Moving Avg'!H836</f>
        <v>0.36199999999999993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0.27</v>
      </c>
      <c r="C837" s="2">
        <f>RSI!I837</f>
        <v>26.818243249605672</v>
      </c>
      <c r="D837" s="2">
        <f>MACD!E837</f>
        <v>6.7306674698056623E-3</v>
      </c>
      <c r="E837" s="2">
        <f>MACD!F837</f>
        <v>5.5437437837326615E-3</v>
      </c>
      <c r="F837" s="2">
        <f>'Moving Avg'!D837</f>
        <v>0.27400000000000002</v>
      </c>
      <c r="G837" s="2">
        <f>'Moving Avg'!F837</f>
        <v>0.28449999999999998</v>
      </c>
      <c r="H837" s="2">
        <f>'Moving Avg'!G837</f>
        <v>0.30699999999999994</v>
      </c>
      <c r="I837" s="2">
        <f>'Moving Avg'!H837</f>
        <v>0.36174999999999996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0.27</v>
      </c>
      <c r="C838" s="2">
        <f>RSI!I838</f>
        <v>26.818243249605672</v>
      </c>
      <c r="D838" s="2">
        <f>MACD!E838</f>
        <v>5.7485675810189374E-3</v>
      </c>
      <c r="E838" s="2">
        <f>MACD!F838</f>
        <v>5.5847085431899165E-3</v>
      </c>
      <c r="F838" s="2">
        <f>'Moving Avg'!D838</f>
        <v>0.27200000000000002</v>
      </c>
      <c r="G838" s="2">
        <f>'Moving Avg'!F838</f>
        <v>0.28349999999999997</v>
      </c>
      <c r="H838" s="2">
        <f>'Moving Avg'!G838</f>
        <v>0.30539999999999989</v>
      </c>
      <c r="I838" s="2">
        <f>'Moving Avg'!H838</f>
        <v>0.36144999999999988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0.26</v>
      </c>
      <c r="C839" s="2">
        <f>RSI!I839</f>
        <v>21.319438569449204</v>
      </c>
      <c r="D839" s="2">
        <f>MACD!E839</f>
        <v>4.2298446757755848E-3</v>
      </c>
      <c r="E839" s="2">
        <f>MACD!F839</f>
        <v>5.3137357697070507E-3</v>
      </c>
      <c r="F839" s="2">
        <f>'Moving Avg'!D839</f>
        <v>0.26800000000000002</v>
      </c>
      <c r="G839" s="2">
        <f>'Moving Avg'!F839</f>
        <v>0.28200000000000003</v>
      </c>
      <c r="H839" s="2">
        <f>'Moving Avg'!G839</f>
        <v>0.3037999999999999</v>
      </c>
      <c r="I839" s="2">
        <f>'Moving Avg'!H839</f>
        <v>0.36099999999999993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0.26</v>
      </c>
      <c r="C840" s="2">
        <f>RSI!I840</f>
        <v>21.319438569449204</v>
      </c>
      <c r="D840" s="2">
        <f>MACD!E840</f>
        <v>3.105718813539049E-3</v>
      </c>
      <c r="E840" s="2">
        <f>MACD!F840</f>
        <v>4.87213237847345E-3</v>
      </c>
      <c r="F840" s="2">
        <f>'Moving Avg'!D840</f>
        <v>0.26600000000000001</v>
      </c>
      <c r="G840" s="2">
        <f>'Moving Avg'!F840</f>
        <v>0.28049999999999997</v>
      </c>
      <c r="H840" s="2">
        <f>'Moving Avg'!G840</f>
        <v>0.30239999999999984</v>
      </c>
      <c r="I840" s="2">
        <f>'Moving Avg'!H840</f>
        <v>0.36044999999999994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0.26</v>
      </c>
      <c r="C841" s="2">
        <f>RSI!I841</f>
        <v>21.319438569449204</v>
      </c>
      <c r="D841" s="2">
        <f>MACD!E841</f>
        <v>3.8420222683276384E-3</v>
      </c>
      <c r="E841" s="2">
        <f>MACD!F841</f>
        <v>4.6661103564442884E-3</v>
      </c>
      <c r="F841" s="2">
        <f>'Moving Avg'!D841</f>
        <v>0.26400000000000001</v>
      </c>
      <c r="G841" s="2">
        <f>'Moving Avg'!F841</f>
        <v>0.27850000000000003</v>
      </c>
      <c r="H841" s="2">
        <f>'Moving Avg'!G841</f>
        <v>0.30079999999999985</v>
      </c>
      <c r="I841" s="2">
        <f>'Moving Avg'!H841</f>
        <v>0.35979999999999995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0.27</v>
      </c>
      <c r="C842" s="2">
        <f>RSI!I842</f>
        <v>37.360711678902533</v>
      </c>
      <c r="D842" s="2">
        <f>MACD!E842</f>
        <v>3.8622939520699395E-3</v>
      </c>
      <c r="E842" s="2">
        <f>MACD!F842</f>
        <v>4.5053470755694186E-3</v>
      </c>
      <c r="F842" s="2">
        <f>'Moving Avg'!D842</f>
        <v>0.26400000000000001</v>
      </c>
      <c r="G842" s="2">
        <f>'Moving Avg'!F842</f>
        <v>0.27699999999999997</v>
      </c>
      <c r="H842" s="2">
        <f>'Moving Avg'!G842</f>
        <v>0.29979999999999984</v>
      </c>
      <c r="I842" s="2">
        <f>'Moving Avg'!H842</f>
        <v>0.35909999999999992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0.27</v>
      </c>
      <c r="C843" s="2">
        <f>RSI!I843</f>
        <v>37.360711678902533</v>
      </c>
      <c r="D843" s="2">
        <f>MACD!E843</f>
        <v>3.9481216934398877E-3</v>
      </c>
      <c r="E843" s="2">
        <f>MACD!F843</f>
        <v>4.3939019991435131E-3</v>
      </c>
      <c r="F843" s="2">
        <f>'Moving Avg'!D843</f>
        <v>0.26400000000000001</v>
      </c>
      <c r="G843" s="2">
        <f>'Moving Avg'!F843</f>
        <v>0.27549999999999997</v>
      </c>
      <c r="H843" s="2">
        <f>'Moving Avg'!G843</f>
        <v>0.29859999999999987</v>
      </c>
      <c r="I843" s="2">
        <f>'Moving Avg'!H843</f>
        <v>0.35834999999999989</v>
      </c>
      <c r="J843" s="5" t="str">
        <f>OBV!F843</f>
        <v>BEARISH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0.26</v>
      </c>
      <c r="C844" s="2">
        <f>RSI!I844</f>
        <v>30.216092955940653</v>
      </c>
      <c r="D844" s="2">
        <f>MACD!E844</f>
        <v>4.8250736652432624E-3</v>
      </c>
      <c r="E844" s="2">
        <f>MACD!F844</f>
        <v>4.4801363323634632E-3</v>
      </c>
      <c r="F844" s="2">
        <f>'Moving Avg'!D844</f>
        <v>0.26400000000000001</v>
      </c>
      <c r="G844" s="2">
        <f>'Moving Avg'!F844</f>
        <v>0.27349999999999997</v>
      </c>
      <c r="H844" s="2">
        <f>'Moving Avg'!G844</f>
        <v>0.29699999999999988</v>
      </c>
      <c r="I844" s="2">
        <f>'Moving Avg'!H844</f>
        <v>0.35749999999999987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0.26</v>
      </c>
      <c r="C845" s="2">
        <f>RSI!I845</f>
        <v>30.216092955940653</v>
      </c>
      <c r="D845" s="2">
        <f>MACD!E845</f>
        <v>4.1466163934055222E-3</v>
      </c>
      <c r="E845" s="2">
        <f>MACD!F845</f>
        <v>4.4134323445718746E-3</v>
      </c>
      <c r="F845" s="2">
        <f>'Moving Avg'!D845</f>
        <v>0.26400000000000001</v>
      </c>
      <c r="G845" s="2">
        <f>'Moving Avg'!F845</f>
        <v>0.27149999999999996</v>
      </c>
      <c r="H845" s="2">
        <f>'Moving Avg'!G845</f>
        <v>0.29539999999999983</v>
      </c>
      <c r="I845" s="2">
        <f>'Moving Avg'!H845</f>
        <v>0.35674999999999985</v>
      </c>
      <c r="J845" s="5" t="str">
        <f>OBV!F845</f>
        <v>BULLISH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0.26</v>
      </c>
      <c r="C846" s="2">
        <f>RSI!I846</f>
        <v>30.216092955940653</v>
      </c>
      <c r="D846" s="2">
        <f>MACD!E846</f>
        <v>3.6817667770835394E-3</v>
      </c>
      <c r="E846" s="2">
        <f>MACD!F846</f>
        <v>4.2670992310742074E-3</v>
      </c>
      <c r="F846" s="2">
        <f>'Moving Avg'!D846</f>
        <v>0.26400000000000001</v>
      </c>
      <c r="G846" s="2">
        <f>'Moving Avg'!F846</f>
        <v>0.26999999999999991</v>
      </c>
      <c r="H846" s="2">
        <f>'Moving Avg'!G846</f>
        <v>0.29399999999999982</v>
      </c>
      <c r="I846" s="2">
        <f>'Moving Avg'!H846</f>
        <v>0.35604999999999981</v>
      </c>
      <c r="J846" s="5" t="str">
        <f>OBV!F846</f>
        <v>BULLISH</v>
      </c>
      <c r="K846" s="5" t="str">
        <f>OBV!G846</f>
        <v>NEUTRAL</v>
      </c>
      <c r="L846" s="5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0.27</v>
      </c>
      <c r="C847" s="2">
        <f>RSI!I847</f>
        <v>43.67023244775352</v>
      </c>
      <c r="D847" s="2">
        <f>MACD!E847</f>
        <v>2.6488302768075123E-3</v>
      </c>
      <c r="E847" s="2">
        <f>MACD!F847</f>
        <v>3.9434454402208687E-3</v>
      </c>
      <c r="F847" s="2">
        <f>'Moving Avg'!D847</f>
        <v>0.26400000000000001</v>
      </c>
      <c r="G847" s="2">
        <f>'Moving Avg'!F847</f>
        <v>0.26949999999999996</v>
      </c>
      <c r="H847" s="2">
        <f>'Moving Avg'!G847</f>
        <v>0.29279999999999978</v>
      </c>
      <c r="I847" s="2">
        <f>'Moving Avg'!H847</f>
        <v>0.35534999999999983</v>
      </c>
      <c r="J847" s="5" t="str">
        <f>OBV!F847</f>
        <v>BULLISH</v>
      </c>
      <c r="K847" s="5" t="str">
        <f>OBV!G847</f>
        <v>STRONG</v>
      </c>
      <c r="L847" s="5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0.27</v>
      </c>
      <c r="C848" s="2">
        <f>RSI!I848</f>
        <v>43.670232447753513</v>
      </c>
      <c r="D848" s="2">
        <f>MACD!E848</f>
        <v>1.8093634429524053E-3</v>
      </c>
      <c r="E848" s="2">
        <f>MACD!F848</f>
        <v>3.5166290407671764E-3</v>
      </c>
      <c r="F848" s="2">
        <f>'Moving Avg'!D848</f>
        <v>0.26400000000000001</v>
      </c>
      <c r="G848" s="2">
        <f>'Moving Avg'!F848</f>
        <v>0.26899999999999996</v>
      </c>
      <c r="H848" s="2">
        <f>'Moving Avg'!G848</f>
        <v>0.2915999999999998</v>
      </c>
      <c r="I848" s="2">
        <f>'Moving Avg'!H848</f>
        <v>0.35454999999999987</v>
      </c>
      <c r="J848" s="5" t="str">
        <f>OBV!F848</f>
        <v>BULLISH</v>
      </c>
      <c r="K848" s="5" t="str">
        <f>OBV!G848</f>
        <v>STRONG</v>
      </c>
      <c r="L848" s="5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0.26</v>
      </c>
      <c r="C849" s="2">
        <f>RSI!I849</f>
        <v>35.689984709256223</v>
      </c>
      <c r="D849" s="2">
        <f>MACD!E849</f>
        <v>3.3332118345968942E-4</v>
      </c>
      <c r="E849" s="2">
        <f>MACD!F849</f>
        <v>2.8799674693056792E-3</v>
      </c>
      <c r="F849" s="2">
        <f>'Moving Avg'!D849</f>
        <v>0.26400000000000001</v>
      </c>
      <c r="G849" s="2">
        <f>'Moving Avg'!F849</f>
        <v>0.26849999999999996</v>
      </c>
      <c r="H849" s="2">
        <f>'Moving Avg'!G849</f>
        <v>0.29019999999999979</v>
      </c>
      <c r="I849" s="2">
        <f>'Moving Avg'!H849</f>
        <v>0.35364999999999985</v>
      </c>
      <c r="J849" s="5" t="str">
        <f>OBV!F849</f>
        <v>BULLISH</v>
      </c>
      <c r="K849" s="5" t="str">
        <f>OBV!G849</f>
        <v>STRONG</v>
      </c>
      <c r="L849" s="5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0.26</v>
      </c>
      <c r="C850" s="2">
        <f>RSI!I850</f>
        <v>35.689984709256223</v>
      </c>
      <c r="D850" s="2">
        <f>MACD!E850</f>
        <v>-8.2692071424500524E-4</v>
      </c>
      <c r="E850" s="2">
        <f>MACD!F850</f>
        <v>2.1385898325955422E-3</v>
      </c>
      <c r="F850" s="2">
        <f>'Moving Avg'!D850</f>
        <v>0.26400000000000001</v>
      </c>
      <c r="G850" s="2">
        <f>'Moving Avg'!F850</f>
        <v>0.2679999999999999</v>
      </c>
      <c r="H850" s="2">
        <f>'Moving Avg'!G850</f>
        <v>0.28879999999999978</v>
      </c>
      <c r="I850" s="2">
        <f>'Moving Avg'!H850</f>
        <v>0.35279999999999989</v>
      </c>
      <c r="J850" s="5" t="str">
        <f>OBV!F850</f>
        <v>BULLISH</v>
      </c>
      <c r="K850" s="5" t="str">
        <f>OBV!G850</f>
        <v>STRONG</v>
      </c>
      <c r="L850" s="5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0.26</v>
      </c>
      <c r="C851" s="2">
        <f>RSI!I851</f>
        <v>35.689984709256223</v>
      </c>
      <c r="D851" s="2">
        <f>MACD!E851</f>
        <v>-1.7265185461874388E-3</v>
      </c>
      <c r="E851" s="2">
        <f>MACD!F851</f>
        <v>1.3655681568389461E-3</v>
      </c>
      <c r="F851" s="2">
        <f>'Moving Avg'!D851</f>
        <v>0.26400000000000001</v>
      </c>
      <c r="G851" s="2">
        <f>'Moving Avg'!F851</f>
        <v>0.2669999999999999</v>
      </c>
      <c r="H851" s="2">
        <f>'Moving Avg'!G851</f>
        <v>0.28739999999999982</v>
      </c>
      <c r="I851" s="2">
        <f>'Moving Avg'!H851</f>
        <v>0.35199999999999987</v>
      </c>
      <c r="J851" s="5" t="str">
        <f>OBV!F851</f>
        <v>BULLISH</v>
      </c>
      <c r="K851" s="5" t="str">
        <f>OBV!G851</f>
        <v>STRONG</v>
      </c>
      <c r="L851" s="5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0.26</v>
      </c>
      <c r="C852" s="2">
        <f>RSI!I852</f>
        <v>35.689984709256223</v>
      </c>
      <c r="D852" s="2">
        <f>MACD!E852</f>
        <v>-8.7319469889235446E-4</v>
      </c>
      <c r="E852" s="2">
        <f>MACD!F852</f>
        <v>9.1781558569268597E-4</v>
      </c>
      <c r="F852" s="2">
        <f>'Moving Avg'!D852</f>
        <v>0.26200000000000001</v>
      </c>
      <c r="G852" s="2">
        <f>'Moving Avg'!F852</f>
        <v>0.2659999999999999</v>
      </c>
      <c r="H852" s="2">
        <f>'Moving Avg'!G852</f>
        <v>0.28619999999999984</v>
      </c>
      <c r="I852" s="2">
        <f>'Moving Avg'!H852</f>
        <v>0.35124999999999995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0.25</v>
      </c>
      <c r="C853" s="2">
        <f>RSI!I853</f>
        <v>28.648405630781369</v>
      </c>
      <c r="D853" s="2">
        <f>MACD!E853</f>
        <v>6.6001566236606468E-4</v>
      </c>
      <c r="E853" s="2">
        <f>MACD!F853</f>
        <v>8.662556010273618E-4</v>
      </c>
      <c r="F853" s="2">
        <f>'Moving Avg'!D853</f>
        <v>0.25800000000000001</v>
      </c>
      <c r="G853" s="2">
        <f>'Moving Avg'!F853</f>
        <v>0.26449999999999996</v>
      </c>
      <c r="H853" s="2">
        <f>'Moving Avg'!G853</f>
        <v>0.28479999999999983</v>
      </c>
      <c r="I853" s="2">
        <f>'Moving Avg'!H853</f>
        <v>0.35045000000000004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0.26</v>
      </c>
      <c r="C854" s="2">
        <f>RSI!I854</f>
        <v>41.152123801046962</v>
      </c>
      <c r="D854" s="2">
        <f>MACD!E854</f>
        <v>-1.9755474590571476E-4</v>
      </c>
      <c r="E854" s="2">
        <f>MACD!F854</f>
        <v>6.5349353164074651E-4</v>
      </c>
      <c r="F854" s="2">
        <f>'Moving Avg'!D854</f>
        <v>0.25800000000000001</v>
      </c>
      <c r="G854" s="2">
        <f>'Moving Avg'!F854</f>
        <v>0.26349999999999996</v>
      </c>
      <c r="H854" s="2">
        <f>'Moving Avg'!G854</f>
        <v>0.28339999999999982</v>
      </c>
      <c r="I854" s="2">
        <f>'Moving Avg'!H854</f>
        <v>0.34970000000000007</v>
      </c>
      <c r="J854" s="5" t="str">
        <f>OBV!F854</f>
        <v>BULLISH</v>
      </c>
      <c r="K854" s="5" t="str">
        <f>OBV!G854</f>
        <v>STRONG</v>
      </c>
      <c r="L854" s="5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0.27</v>
      </c>
      <c r="C855" s="2">
        <f>RSI!I855</f>
        <v>50.494794568004849</v>
      </c>
      <c r="D855" s="2">
        <f>MACD!E855</f>
        <v>-1.6079297980171603E-3</v>
      </c>
      <c r="E855" s="2">
        <f>MACD!F855</f>
        <v>2.0120886570916519E-4</v>
      </c>
      <c r="F855" s="2">
        <f>'Moving Avg'!D855</f>
        <v>0.26</v>
      </c>
      <c r="G855" s="2">
        <f>'Moving Avg'!F855</f>
        <v>0.2634999999999999</v>
      </c>
      <c r="H855" s="2">
        <f>'Moving Avg'!G855</f>
        <v>0.28219999999999984</v>
      </c>
      <c r="I855" s="2">
        <f>'Moving Avg'!H855</f>
        <v>0.34899999999999998</v>
      </c>
      <c r="J855" s="5" t="str">
        <f>OBV!F855</f>
        <v>BULLISH</v>
      </c>
      <c r="K855" s="5" t="str">
        <f>OBV!G855</f>
        <v>STRONG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0.28000000000000003</v>
      </c>
      <c r="C856" s="2">
        <f>RSI!I856</f>
        <v>57.722980229249977</v>
      </c>
      <c r="D856" s="2">
        <f>MACD!E856</f>
        <v>-3.5493013653635219E-3</v>
      </c>
      <c r="E856" s="2">
        <f>MACD!F856</f>
        <v>-5.4889318050537221E-4</v>
      </c>
      <c r="F856" s="2">
        <f>'Moving Avg'!D856</f>
        <v>0.26400000000000001</v>
      </c>
      <c r="G856" s="2">
        <f>'Moving Avg'!F856</f>
        <v>0.2639999999999999</v>
      </c>
      <c r="H856" s="2">
        <f>'Moving Avg'!G856</f>
        <v>0.28119999999999989</v>
      </c>
      <c r="I856" s="2">
        <f>'Moving Avg'!H856</f>
        <v>0.3483500000000001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0.28999999999999998</v>
      </c>
      <c r="C857" s="2">
        <f>RSI!I857</f>
        <v>63.467371757337141</v>
      </c>
      <c r="D857" s="2">
        <f>MACD!E857</f>
        <v>-4.4600705264996598E-3</v>
      </c>
      <c r="E857" s="2">
        <f>MACD!F857</f>
        <v>-1.3311286497042297E-3</v>
      </c>
      <c r="F857" s="2">
        <f>'Moving Avg'!D857</f>
        <v>0.27</v>
      </c>
      <c r="G857" s="2">
        <f>'Moving Avg'!F857</f>
        <v>0.26499999999999996</v>
      </c>
      <c r="H857" s="2">
        <f>'Moving Avg'!G857</f>
        <v>0.28059999999999985</v>
      </c>
      <c r="I857" s="2">
        <f>'Moving Avg'!H857</f>
        <v>0.34785000000000016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0.28999999999999998</v>
      </c>
      <c r="C858" s="2">
        <f>RSI!I858</f>
        <v>63.467371757337141</v>
      </c>
      <c r="D858" s="2">
        <f>MACD!E858</f>
        <v>-5.3507293219596241E-3</v>
      </c>
      <c r="E858" s="2">
        <f>MACD!F858</f>
        <v>-2.1350487841553085E-3</v>
      </c>
      <c r="F858" s="2">
        <f>'Moving Avg'!D858</f>
        <v>0.27800000000000002</v>
      </c>
      <c r="G858" s="2">
        <f>'Moving Avg'!F858</f>
        <v>0.26599999999999996</v>
      </c>
      <c r="H858" s="2">
        <f>'Moving Avg'!G858</f>
        <v>0.27999999999999986</v>
      </c>
      <c r="I858" s="2">
        <f>'Moving Avg'!H858</f>
        <v>0.34740000000000015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0.28000000000000003</v>
      </c>
      <c r="C859" s="2">
        <f>RSI!I859</f>
        <v>54.827496871247114</v>
      </c>
      <c r="D859" s="2">
        <f>MACD!E859</f>
        <v>-7.0132029728532386E-3</v>
      </c>
      <c r="E859" s="2">
        <f>MACD!F859</f>
        <v>-3.1106796218948948E-3</v>
      </c>
      <c r="F859" s="2">
        <f>'Moving Avg'!D859</f>
        <v>0.28200000000000003</v>
      </c>
      <c r="G859" s="2">
        <f>'Moving Avg'!F859</f>
        <v>0.26700000000000002</v>
      </c>
      <c r="H859" s="2">
        <f>'Moving Avg'!G859</f>
        <v>0.27919999999999984</v>
      </c>
      <c r="I859" s="2">
        <f>'Moving Avg'!H859</f>
        <v>0.34680000000000022</v>
      </c>
      <c r="J859" s="5" t="str">
        <f>OBV!F859</f>
        <v>BULLISH</v>
      </c>
      <c r="K859" s="5" t="str">
        <f>OBV!G859</f>
        <v>STRONG</v>
      </c>
      <c r="L859" s="5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0.28000000000000003</v>
      </c>
      <c r="C860" s="2">
        <f>RSI!I860</f>
        <v>54.827496871247128</v>
      </c>
      <c r="D860" s="2">
        <f>MACD!E860</f>
        <v>-8.4637085059139916E-3</v>
      </c>
      <c r="E860" s="2">
        <f>MACD!F860</f>
        <v>-4.1812853986987145E-3</v>
      </c>
      <c r="F860" s="2">
        <f>'Moving Avg'!D860</f>
        <v>0.28400000000000003</v>
      </c>
      <c r="G860" s="2">
        <f>'Moving Avg'!F860</f>
        <v>0.26799999999999996</v>
      </c>
      <c r="H860" s="2">
        <f>'Moving Avg'!G860</f>
        <v>0.27859999999999979</v>
      </c>
      <c r="I860" s="2">
        <f>'Moving Avg'!H860</f>
        <v>0.34620000000000012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0.28000000000000003</v>
      </c>
      <c r="C861" s="2">
        <f>RSI!I861</f>
        <v>54.827496871247128</v>
      </c>
      <c r="D861" s="2">
        <f>MACD!E861</f>
        <v>-9.7316121741990447E-3</v>
      </c>
      <c r="E861" s="2">
        <f>MACD!F861</f>
        <v>-5.2913507537987806E-3</v>
      </c>
      <c r="F861" s="2">
        <f>'Moving Avg'!D861</f>
        <v>0.28400000000000003</v>
      </c>
      <c r="G861" s="2">
        <f>'Moving Avg'!F861</f>
        <v>0.26900000000000002</v>
      </c>
      <c r="H861" s="2">
        <f>'Moving Avg'!G861</f>
        <v>0.2779999999999998</v>
      </c>
      <c r="I861" s="2">
        <f>'Moving Avg'!H861</f>
        <v>0.34565000000000018</v>
      </c>
      <c r="J861" s="5" t="str">
        <f>OBV!F861</f>
        <v>BULLISH</v>
      </c>
      <c r="K861" s="5" t="str">
        <f>OBV!G861</f>
        <v>NEUTRAL</v>
      </c>
      <c r="L861" s="5" t="str">
        <f>OBV!H861</f>
        <v>NEUTRAL</v>
      </c>
    </row>
    <row r="862" spans="1:12" ht="13.5" x14ac:dyDescent="0.25">
      <c r="A862" s="3">
        <f>RSI!A862</f>
        <v>43560</v>
      </c>
      <c r="B862" s="2">
        <f>RSI!B862</f>
        <v>0.28000000000000003</v>
      </c>
      <c r="C862" s="2">
        <f>RSI!I862</f>
        <v>54.827496871247114</v>
      </c>
      <c r="D862" s="2">
        <f>MACD!E862</f>
        <v>-1.0842002658761951E-2</v>
      </c>
      <c r="E862" s="2">
        <f>MACD!F862</f>
        <v>-6.4014811347914147E-3</v>
      </c>
      <c r="F862" s="2">
        <f>'Moving Avg'!D862</f>
        <v>0.28200000000000003</v>
      </c>
      <c r="G862" s="2">
        <f>'Moving Avg'!F862</f>
        <v>0.26950000000000002</v>
      </c>
      <c r="H862" s="2">
        <f>'Moving Avg'!G862</f>
        <v>0.27759999999999979</v>
      </c>
      <c r="I862" s="2">
        <f>'Moving Avg'!H862</f>
        <v>0.34510000000000018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0.28000000000000003</v>
      </c>
      <c r="C863" s="2">
        <f>RSI!I863</f>
        <v>54.827496871247114</v>
      </c>
      <c r="D863" s="2">
        <f>MACD!E863</f>
        <v>-1.3354792894145873E-2</v>
      </c>
      <c r="E863" s="2">
        <f>MACD!F863</f>
        <v>-7.7921434866623073E-3</v>
      </c>
      <c r="F863" s="2">
        <f>'Moving Avg'!D863</f>
        <v>0.28000000000000003</v>
      </c>
      <c r="G863" s="2">
        <f>'Moving Avg'!F863</f>
        <v>0.27000000000000007</v>
      </c>
      <c r="H863" s="2">
        <f>'Moving Avg'!G863</f>
        <v>0.27719999999999978</v>
      </c>
      <c r="I863" s="2">
        <f>'Moving Avg'!H863</f>
        <v>0.34455000000000019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0.27</v>
      </c>
      <c r="C864" s="2">
        <f>RSI!I864</f>
        <v>45.796900311150829</v>
      </c>
      <c r="D864" s="2">
        <f>MACD!E864</f>
        <v>-1.3233989883188635E-2</v>
      </c>
      <c r="E864" s="2">
        <f>MACD!F864</f>
        <v>-8.8805127659675725E-3</v>
      </c>
      <c r="F864" s="2">
        <f>'Moving Avg'!D864</f>
        <v>0.27800000000000002</v>
      </c>
      <c r="G864" s="2">
        <f>'Moving Avg'!F864</f>
        <v>0.27050000000000007</v>
      </c>
      <c r="H864" s="2">
        <f>'Moving Avg'!G864</f>
        <v>0.27659999999999973</v>
      </c>
      <c r="I864" s="2">
        <f>'Moving Avg'!H864</f>
        <v>0.34390000000000015</v>
      </c>
      <c r="J864" s="5" t="str">
        <f>OBV!F864</f>
        <v>BEARISH</v>
      </c>
      <c r="K864" s="5" t="str">
        <f>OBV!G864</f>
        <v>WEAK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0.27</v>
      </c>
      <c r="C865" s="2">
        <f>RSI!I865</f>
        <v>45.796900311150829</v>
      </c>
      <c r="D865" s="2">
        <f>MACD!E865</f>
        <v>-1.1564027525507781E-2</v>
      </c>
      <c r="E865" s="2">
        <f>MACD!F865</f>
        <v>-9.4172157178756145E-3</v>
      </c>
      <c r="F865" s="2">
        <f>'Moving Avg'!D865</f>
        <v>0.27600000000000002</v>
      </c>
      <c r="G865" s="2">
        <f>'Moving Avg'!F865</f>
        <v>0.27100000000000002</v>
      </c>
      <c r="H865" s="2">
        <f>'Moving Avg'!G865</f>
        <v>0.27599999999999975</v>
      </c>
      <c r="I865" s="2">
        <f>'Moving Avg'!H865</f>
        <v>0.34330000000000011</v>
      </c>
      <c r="J865" s="5" t="str">
        <f>OBV!F865</f>
        <v>BEARISH</v>
      </c>
      <c r="K865" s="5" t="str">
        <f>OBV!G865</f>
        <v>WEAK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0.27</v>
      </c>
      <c r="C866" s="2">
        <f>RSI!I866</f>
        <v>45.796900311150829</v>
      </c>
      <c r="D866" s="2">
        <f>MACD!E866</f>
        <v>-8.585407131022682E-3</v>
      </c>
      <c r="E866" s="2">
        <f>MACD!F866</f>
        <v>-9.2508540005050294E-3</v>
      </c>
      <c r="F866" s="2">
        <f>'Moving Avg'!D866</f>
        <v>0.27400000000000002</v>
      </c>
      <c r="G866" s="2">
        <f>'Moving Avg'!F866</f>
        <v>0.27149999999999996</v>
      </c>
      <c r="H866" s="2">
        <f>'Moving Avg'!G866</f>
        <v>0.27559999999999979</v>
      </c>
      <c r="I866" s="2">
        <f>'Moving Avg'!H866</f>
        <v>0.34270000000000012</v>
      </c>
      <c r="J866" s="5" t="str">
        <f>OBV!F866</f>
        <v>BEARISH</v>
      </c>
      <c r="K866" s="5" t="str">
        <f>OBV!G866</f>
        <v>WEAK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0.28000000000000003</v>
      </c>
      <c r="C867" s="2">
        <f>RSI!I867</f>
        <v>55.044957109701002</v>
      </c>
      <c r="D867" s="2">
        <f>MACD!E867</f>
        <v>-5.2422098745910084E-3</v>
      </c>
      <c r="E867" s="2">
        <f>MACD!F867</f>
        <v>-8.4491251753222255E-3</v>
      </c>
      <c r="F867" s="2">
        <f>'Moving Avg'!D867</f>
        <v>0.27400000000000002</v>
      </c>
      <c r="G867" s="2">
        <f>'Moving Avg'!F867</f>
        <v>0.27200000000000002</v>
      </c>
      <c r="H867" s="2">
        <f>'Moving Avg'!G867</f>
        <v>0.27539999999999976</v>
      </c>
      <c r="I867" s="2">
        <f>'Moving Avg'!H867</f>
        <v>0.34210000000000007</v>
      </c>
      <c r="J867" s="5" t="str">
        <f>OBV!F867</f>
        <v>BEARISH</v>
      </c>
      <c r="K867" s="5" t="str">
        <f>OBV!G867</f>
        <v>NEUTRAL</v>
      </c>
      <c r="L867" s="5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0.28999999999999998</v>
      </c>
      <c r="C868" s="2">
        <f>RSI!I868</f>
        <v>62.022973786686791</v>
      </c>
      <c r="D868" s="2">
        <f>MACD!E868</f>
        <v>-3.1899361281036986E-3</v>
      </c>
      <c r="E868" s="2">
        <f>MACD!F868</f>
        <v>-7.39728736587852E-3</v>
      </c>
      <c r="F868" s="2">
        <f>'Moving Avg'!D868</f>
        <v>0.27600000000000002</v>
      </c>
      <c r="G868" s="2">
        <f>'Moving Avg'!F868</f>
        <v>0.27300000000000002</v>
      </c>
      <c r="H868" s="2">
        <f>'Moving Avg'!G868</f>
        <v>0.27539999999999976</v>
      </c>
      <c r="I868" s="2">
        <f>'Moving Avg'!H868</f>
        <v>0.34155000000000002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</row>
    <row r="869" spans="1:12" ht="13.5" x14ac:dyDescent="0.25">
      <c r="A869" s="3">
        <f>RSI!A869</f>
        <v>43572</v>
      </c>
      <c r="B869" s="2">
        <f>RSI!B869</f>
        <v>0.28999999999999998</v>
      </c>
      <c r="C869" s="2">
        <f>RSI!I869</f>
        <v>62.022973786686791</v>
      </c>
      <c r="D869" s="2">
        <f>MACD!E869</f>
        <v>-3.0841383366608799E-3</v>
      </c>
      <c r="E869" s="2">
        <f>MACD!F869</f>
        <v>-6.5346575600349925E-3</v>
      </c>
      <c r="F869" s="2">
        <f>'Moving Avg'!D869</f>
        <v>0.28000000000000003</v>
      </c>
      <c r="G869" s="2">
        <f>'Moving Avg'!F869</f>
        <v>0.27450000000000008</v>
      </c>
      <c r="H869" s="2">
        <f>'Moving Avg'!G869</f>
        <v>0.27539999999999976</v>
      </c>
      <c r="I869" s="2">
        <f>'Moving Avg'!H869</f>
        <v>0.34105000000000002</v>
      </c>
      <c r="J869" s="5" t="str">
        <f>OBV!F869</f>
        <v>BULLISH</v>
      </c>
      <c r="K869" s="5" t="str">
        <f>OBV!G869</f>
        <v>NEUTRAL</v>
      </c>
      <c r="L869" s="5" t="str">
        <f>OBV!H869</f>
        <v>CONFIRMED BULLISH</v>
      </c>
    </row>
    <row r="870" spans="1:12" ht="13.5" x14ac:dyDescent="0.25">
      <c r="A870" s="3">
        <f>RSI!A870</f>
        <v>43573</v>
      </c>
      <c r="B870" s="2">
        <f>RSI!B870</f>
        <v>0.3</v>
      </c>
      <c r="C870" s="2">
        <f>RSI!I870</f>
        <v>67.816649788322479</v>
      </c>
      <c r="D870" s="2">
        <f>MACD!E870</f>
        <v>-3.8208023081895415E-3</v>
      </c>
      <c r="E870" s="2">
        <f>MACD!F870</f>
        <v>-5.9918865096659025E-3</v>
      </c>
      <c r="F870" s="2">
        <f>'Moving Avg'!D870</f>
        <v>0.28600000000000003</v>
      </c>
      <c r="G870" s="2">
        <f>'Moving Avg'!F870</f>
        <v>0.27650000000000008</v>
      </c>
      <c r="H870" s="2">
        <f>'Moving Avg'!G870</f>
        <v>0.27559999999999973</v>
      </c>
      <c r="I870" s="2">
        <f>'Moving Avg'!H870</f>
        <v>0.34060000000000001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</row>
    <row r="871" spans="1:12" ht="13.5" x14ac:dyDescent="0.25">
      <c r="A871" s="3">
        <f>RSI!A871</f>
        <v>43574</v>
      </c>
      <c r="B871" s="2">
        <f>RSI!B871</f>
        <v>0.31</v>
      </c>
      <c r="C871" s="2">
        <f>RSI!I871</f>
        <v>72.358021572406912</v>
      </c>
      <c r="D871" s="2">
        <f>MACD!E871</f>
        <v>-5.3230797524563278E-3</v>
      </c>
      <c r="E871" s="2">
        <f>MACD!F871</f>
        <v>-5.8581251582239882E-3</v>
      </c>
      <c r="F871" s="2">
        <f>'Moving Avg'!D871</f>
        <v>0.29400000000000004</v>
      </c>
      <c r="G871" s="2">
        <f>'Moving Avg'!F871</f>
        <v>0.27900000000000003</v>
      </c>
      <c r="H871" s="2">
        <f>'Moving Avg'!G871</f>
        <v>0.27579999999999977</v>
      </c>
      <c r="I871" s="2">
        <f>'Moving Avg'!H871</f>
        <v>0.34025000000000005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0.32</v>
      </c>
      <c r="C872" s="2">
        <f>RSI!I872</f>
        <v>76.004475544709507</v>
      </c>
      <c r="D872" s="2">
        <f>MACD!E872</f>
        <v>-7.5220369552014832E-3</v>
      </c>
      <c r="E872" s="2">
        <f>MACD!F872</f>
        <v>-6.1909075176194879E-3</v>
      </c>
      <c r="F872" s="2">
        <f>'Moving Avg'!D872</f>
        <v>0.30199999999999999</v>
      </c>
      <c r="G872" s="2">
        <f>'Moving Avg'!F872</f>
        <v>0.28200000000000003</v>
      </c>
      <c r="H872" s="2">
        <f>'Moving Avg'!G872</f>
        <v>0.27619999999999978</v>
      </c>
      <c r="I872" s="2">
        <f>'Moving Avg'!H872</f>
        <v>0.33994999999999997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0.33</v>
      </c>
      <c r="C873" s="2">
        <f>RSI!I873</f>
        <v>78.98934828267231</v>
      </c>
      <c r="D873" s="2">
        <f>MACD!E873</f>
        <v>-1.0355726650170372E-2</v>
      </c>
      <c r="E873" s="2">
        <f>MACD!F873</f>
        <v>-7.023871344129665E-3</v>
      </c>
      <c r="F873" s="2">
        <f>'Moving Avg'!D873</f>
        <v>0.31</v>
      </c>
      <c r="G873" s="2">
        <f>'Moving Avg'!F873</f>
        <v>0.28600000000000003</v>
      </c>
      <c r="H873" s="2">
        <f>'Moving Avg'!G873</f>
        <v>0.27679999999999977</v>
      </c>
      <c r="I873" s="2">
        <f>'Moving Avg'!H873</f>
        <v>0.33974999999999994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0.34</v>
      </c>
      <c r="C874" s="2">
        <f>RSI!I874</f>
        <v>81.47146066011598</v>
      </c>
      <c r="D874" s="2">
        <f>MACD!E874</f>
        <v>-1.5306842774146956E-2</v>
      </c>
      <c r="E874" s="2">
        <f>MACD!F874</f>
        <v>-8.6804656301331228E-3</v>
      </c>
      <c r="F874" s="2">
        <f>'Moving Avg'!D874</f>
        <v>0.32</v>
      </c>
      <c r="G874" s="2">
        <f>'Moving Avg'!F874</f>
        <v>0.28999999999999998</v>
      </c>
      <c r="H874" s="2">
        <f>'Moving Avg'!G874</f>
        <v>0.27759999999999979</v>
      </c>
      <c r="I874" s="2">
        <f>'Moving Avg'!H874</f>
        <v>0.33964999999999995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0.34</v>
      </c>
      <c r="C875" s="2">
        <f>RSI!I875</f>
        <v>81.47146066011598</v>
      </c>
      <c r="D875" s="2">
        <f>MACD!E875</f>
        <v>-1.9809206201488738E-2</v>
      </c>
      <c r="E875" s="2">
        <f>MACD!F875</f>
        <v>-1.0906213744404246E-2</v>
      </c>
      <c r="F875" s="2">
        <f>'Moving Avg'!D875</f>
        <v>0.32800000000000001</v>
      </c>
      <c r="G875" s="2">
        <f>'Moving Avg'!F875</f>
        <v>0.29349999999999998</v>
      </c>
      <c r="H875" s="2">
        <f>'Moving Avg'!G875</f>
        <v>0.27839999999999976</v>
      </c>
      <c r="I875" s="2">
        <f>'Moving Avg'!H875</f>
        <v>0.33954999999999996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</row>
    <row r="876" spans="1:12" ht="13.5" x14ac:dyDescent="0.25">
      <c r="A876" s="3">
        <f>RSI!A876</f>
        <v>43581</v>
      </c>
      <c r="B876" s="2">
        <f>RSI!B876</f>
        <v>0.34</v>
      </c>
      <c r="C876" s="2">
        <f>RSI!I876</f>
        <v>81.47146066011598</v>
      </c>
      <c r="D876" s="2">
        <f>MACD!E876</f>
        <v>-2.3908673773320788E-2</v>
      </c>
      <c r="E876" s="2">
        <f>MACD!F876</f>
        <v>-1.3506705750187555E-2</v>
      </c>
      <c r="F876" s="2">
        <f>'Moving Avg'!D876</f>
        <v>0.33400000000000002</v>
      </c>
      <c r="G876" s="2">
        <f>'Moving Avg'!F876</f>
        <v>0.29649999999999999</v>
      </c>
      <c r="H876" s="2">
        <f>'Moving Avg'!G876</f>
        <v>0.27939999999999976</v>
      </c>
      <c r="I876" s="2">
        <f>'Moving Avg'!H876</f>
        <v>0.33945000000000003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0.34</v>
      </c>
      <c r="C877" s="2">
        <f>RSI!I877</f>
        <v>81.47146066011598</v>
      </c>
      <c r="D877" s="2">
        <f>MACD!E877</f>
        <v>-2.6107303081470412E-2</v>
      </c>
      <c r="E877" s="2">
        <f>MACD!F877</f>
        <v>-1.6026825216444128E-2</v>
      </c>
      <c r="F877" s="2">
        <f>'Moving Avg'!D877</f>
        <v>0.33800000000000002</v>
      </c>
      <c r="G877" s="2">
        <f>'Moving Avg'!F877</f>
        <v>0.29899999999999999</v>
      </c>
      <c r="H877" s="2">
        <f>'Moving Avg'!G877</f>
        <v>0.28059999999999979</v>
      </c>
      <c r="I877" s="2">
        <f>'Moving Avg'!H877</f>
        <v>0.33940000000000015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</row>
    <row r="878" spans="1:12" ht="13.5" x14ac:dyDescent="0.25">
      <c r="A878" s="3">
        <f>RSI!A878</f>
        <v>43585</v>
      </c>
      <c r="B878" s="2">
        <f>RSI!B878</f>
        <v>0.33</v>
      </c>
      <c r="C878" s="2">
        <f>RSI!I878</f>
        <v>70.300754321833224</v>
      </c>
      <c r="D878" s="2">
        <f>MACD!E878</f>
        <v>-2.5936915182368625E-2</v>
      </c>
      <c r="E878" s="2">
        <f>MACD!F878</f>
        <v>-1.8008843209629026E-2</v>
      </c>
      <c r="F878" s="2">
        <f>'Moving Avg'!D878</f>
        <v>0.33800000000000002</v>
      </c>
      <c r="G878" s="2">
        <f>'Moving Avg'!F878</f>
        <v>0.30099999999999999</v>
      </c>
      <c r="H878" s="2">
        <f>'Moving Avg'!G878</f>
        <v>0.28159999999999985</v>
      </c>
      <c r="I878" s="2">
        <f>'Moving Avg'!H878</f>
        <v>0.3393500000000001</v>
      </c>
      <c r="J878" s="5" t="str">
        <f>OBV!F878</f>
        <v>BULLISH</v>
      </c>
      <c r="K878" s="5" t="str">
        <f>OBV!G878</f>
        <v>NEUTRAL</v>
      </c>
      <c r="L878" s="5" t="str">
        <f>OBV!H878</f>
        <v>NEUTRAL</v>
      </c>
    </row>
    <row r="879" spans="1:12" ht="13.5" x14ac:dyDescent="0.25">
      <c r="A879" s="3">
        <f>RSI!A879</f>
        <v>43587</v>
      </c>
      <c r="B879" s="2">
        <f>RSI!B879</f>
        <v>0.32</v>
      </c>
      <c r="C879" s="2">
        <f>RSI!I879</f>
        <v>61.255788133641317</v>
      </c>
      <c r="D879" s="2">
        <f>MACD!E879</f>
        <v>-2.5222942723729158E-2</v>
      </c>
      <c r="E879" s="2">
        <f>MACD!F879</f>
        <v>-1.9451663112449055E-2</v>
      </c>
      <c r="F879" s="2">
        <f>'Moving Avg'!D879</f>
        <v>0.33400000000000002</v>
      </c>
      <c r="G879" s="2">
        <f>'Moving Avg'!F879</f>
        <v>0.30299999999999999</v>
      </c>
      <c r="H879" s="2">
        <f>'Moving Avg'!G879</f>
        <v>0.28259999999999985</v>
      </c>
      <c r="I879" s="2">
        <f>'Moving Avg'!H879</f>
        <v>0.33930000000000005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0.31</v>
      </c>
      <c r="C880" s="2">
        <f>RSI!I880</f>
        <v>53.801200680433993</v>
      </c>
      <c r="D880" s="2">
        <f>MACD!E880</f>
        <v>-2.2438799712273971E-2</v>
      </c>
      <c r="E880" s="2">
        <f>MACD!F880</f>
        <v>-2.0049090432414041E-2</v>
      </c>
      <c r="F880" s="2">
        <f>'Moving Avg'!D880</f>
        <v>0.32800000000000001</v>
      </c>
      <c r="G880" s="2">
        <f>'Moving Avg'!F880</f>
        <v>0.30449999999999999</v>
      </c>
      <c r="H880" s="2">
        <f>'Moving Avg'!G880</f>
        <v>0.28339999999999987</v>
      </c>
      <c r="I880" s="2">
        <f>'Moving Avg'!H880</f>
        <v>0.3392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0.3</v>
      </c>
      <c r="C881" s="2">
        <f>RSI!I881</f>
        <v>47.567175786898531</v>
      </c>
      <c r="D881" s="2">
        <f>MACD!E881</f>
        <v>-1.7836536102589395E-2</v>
      </c>
      <c r="E881" s="2">
        <f>MACD!F881</f>
        <v>-1.9606579566449112E-2</v>
      </c>
      <c r="F881" s="2">
        <f>'Moving Avg'!D881</f>
        <v>0.32</v>
      </c>
      <c r="G881" s="2">
        <f>'Moving Avg'!F881</f>
        <v>0.30549999999999999</v>
      </c>
      <c r="H881" s="2">
        <f>'Moving Avg'!G881</f>
        <v>0.28379999999999994</v>
      </c>
      <c r="I881" s="2">
        <f>'Moving Avg'!H881</f>
        <v>0.33899999999999997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0.28999999999999998</v>
      </c>
      <c r="C882" s="2">
        <f>RSI!I882</f>
        <v>42.29002839423017</v>
      </c>
      <c r="D882" s="2">
        <f>MACD!E882</f>
        <v>-1.1634346253376837E-2</v>
      </c>
      <c r="E882" s="2">
        <f>MACD!F882</f>
        <v>-1.801213290383466E-2</v>
      </c>
      <c r="F882" s="2">
        <f>'Moving Avg'!D882</f>
        <v>0.31</v>
      </c>
      <c r="G882" s="2">
        <f>'Moving Avg'!F882</f>
        <v>0.30599999999999994</v>
      </c>
      <c r="H882" s="2">
        <f>'Moving Avg'!G882</f>
        <v>0.28399999999999992</v>
      </c>
      <c r="I882" s="2">
        <f>'Moving Avg'!H882</f>
        <v>0.33870000000000006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0.28000000000000003</v>
      </c>
      <c r="C883" s="2">
        <f>RSI!I883</f>
        <v>37.776666358761396</v>
      </c>
      <c r="D883" s="2">
        <f>MACD!E883</f>
        <v>-4.021412938428226E-3</v>
      </c>
      <c r="E883" s="2">
        <f>MACD!F883</f>
        <v>-1.5213988910753373E-2</v>
      </c>
      <c r="F883" s="2">
        <f>'Moving Avg'!D883</f>
        <v>0.3</v>
      </c>
      <c r="G883" s="2">
        <f>'Moving Avg'!F883</f>
        <v>0.30599999999999999</v>
      </c>
      <c r="H883" s="2">
        <f>'Moving Avg'!G883</f>
        <v>0.28399999999999997</v>
      </c>
      <c r="I883" s="2">
        <f>'Moving Avg'!H883</f>
        <v>0.33825000000000005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0.28999999999999998</v>
      </c>
      <c r="C884" s="2">
        <f>RSI!I884</f>
        <v>44.190994342331607</v>
      </c>
      <c r="D884" s="2">
        <f>MACD!E884</f>
        <v>3.3564853902458003E-3</v>
      </c>
      <c r="E884" s="2">
        <f>MACD!F884</f>
        <v>-1.1499894050553539E-2</v>
      </c>
      <c r="F884" s="2">
        <f>'Moving Avg'!D884</f>
        <v>0.29399999999999998</v>
      </c>
      <c r="G884" s="2">
        <f>'Moving Avg'!F884</f>
        <v>0.307</v>
      </c>
      <c r="H884" s="2">
        <f>'Moving Avg'!G884</f>
        <v>0.28419999999999995</v>
      </c>
      <c r="I884" s="2">
        <f>'Moving Avg'!H884</f>
        <v>0.33775000000000011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0.3</v>
      </c>
      <c r="C885" s="2">
        <f>RSI!I885</f>
        <v>49.767560296747703</v>
      </c>
      <c r="D885" s="2">
        <f>MACD!E885</f>
        <v>8.9276993470104871E-3</v>
      </c>
      <c r="E885" s="2">
        <f>MACD!F885</f>
        <v>-7.4143753710407346E-3</v>
      </c>
      <c r="F885" s="2">
        <f>'Moving Avg'!D885</f>
        <v>0.29199999999999998</v>
      </c>
      <c r="G885" s="2">
        <f>'Moving Avg'!F885</f>
        <v>0.30849999999999994</v>
      </c>
      <c r="H885" s="2">
        <f>'Moving Avg'!G885</f>
        <v>0.28479999999999994</v>
      </c>
      <c r="I885" s="2">
        <f>'Moving Avg'!H885</f>
        <v>0.33720000000000006</v>
      </c>
      <c r="J885" s="5" t="str">
        <f>OBV!F885</f>
        <v>BULLISH</v>
      </c>
      <c r="K885" s="5" t="str">
        <f>OBV!G885</f>
        <v>NEUTRAL</v>
      </c>
      <c r="L885" s="5" t="str">
        <f>OBV!H885</f>
        <v>BULLISH DIVERGENCE</v>
      </c>
    </row>
    <row r="886" spans="1:12" ht="13.5" x14ac:dyDescent="0.25">
      <c r="A886" s="3">
        <f>RSI!A886</f>
        <v>43598</v>
      </c>
      <c r="B886" s="2">
        <f>RSI!B886</f>
        <v>0.3</v>
      </c>
      <c r="C886" s="2">
        <f>RSI!I886</f>
        <v>49.767560296747703</v>
      </c>
      <c r="D886" s="2">
        <f>MACD!E886</f>
        <v>1.3646710859039624E-2</v>
      </c>
      <c r="E886" s="2">
        <f>MACD!F886</f>
        <v>-3.2021581250246635E-3</v>
      </c>
      <c r="F886" s="2">
        <f>'Moving Avg'!D886</f>
        <v>0.29200000000000004</v>
      </c>
      <c r="G886" s="2">
        <f>'Moving Avg'!F886</f>
        <v>0.30999999999999994</v>
      </c>
      <c r="H886" s="2">
        <f>'Moving Avg'!G886</f>
        <v>0.28539999999999993</v>
      </c>
      <c r="I886" s="2">
        <f>'Moving Avg'!H886</f>
        <v>0.33660000000000001</v>
      </c>
      <c r="J886" s="5" t="str">
        <f>OBV!F886</f>
        <v>BULLISH</v>
      </c>
      <c r="K886" s="5" t="str">
        <f>OBV!G886</f>
        <v>NEUTRAL</v>
      </c>
      <c r="L886" s="5" t="str">
        <f>OBV!H886</f>
        <v>NEUTRAL</v>
      </c>
    </row>
    <row r="887" spans="1:12" ht="13.5" x14ac:dyDescent="0.25">
      <c r="A887" s="3">
        <f>RSI!A887</f>
        <v>43599</v>
      </c>
      <c r="B887" s="2">
        <f>RSI!B887</f>
        <v>0.31</v>
      </c>
      <c r="C887" s="2">
        <f>RSI!I887</f>
        <v>54.98426517991463</v>
      </c>
      <c r="D887" s="2">
        <f>MACD!E887</f>
        <v>1.6903523743289905E-2</v>
      </c>
      <c r="E887" s="2">
        <f>MACD!F887</f>
        <v>8.1897824863825033E-4</v>
      </c>
      <c r="F887" s="2">
        <f>'Moving Avg'!D887</f>
        <v>0.29600000000000004</v>
      </c>
      <c r="G887" s="2">
        <f>'Moving Avg'!F887</f>
        <v>0.31149999999999994</v>
      </c>
      <c r="H887" s="2">
        <f>'Moving Avg'!G887</f>
        <v>0.28619999999999995</v>
      </c>
      <c r="I887" s="2">
        <f>'Moving Avg'!H887</f>
        <v>0.33605000000000002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</row>
    <row r="888" spans="1:12" ht="13.5" x14ac:dyDescent="0.25">
      <c r="A888" s="3">
        <f>RSI!A888</f>
        <v>43600</v>
      </c>
      <c r="B888" s="2">
        <f>RSI!B888</f>
        <v>0.3</v>
      </c>
      <c r="C888" s="2">
        <f>RSI!I888</f>
        <v>49.453402707465607</v>
      </c>
      <c r="D888" s="2">
        <f>MACD!E888</f>
        <v>1.8806684564360243E-2</v>
      </c>
      <c r="E888" s="2">
        <f>MACD!F888</f>
        <v>4.4165195117826491E-3</v>
      </c>
      <c r="F888" s="2">
        <f>'Moving Avg'!D888</f>
        <v>0.3</v>
      </c>
      <c r="G888" s="2">
        <f>'Moving Avg'!F888</f>
        <v>0.31199999999999994</v>
      </c>
      <c r="H888" s="2">
        <f>'Moving Avg'!G888</f>
        <v>0.28680000000000005</v>
      </c>
      <c r="I888" s="2">
        <f>'Moving Avg'!H888</f>
        <v>0.33550000000000013</v>
      </c>
      <c r="J888" s="5" t="str">
        <f>OBV!F888</f>
        <v>BULLISH</v>
      </c>
      <c r="K888" s="5" t="str">
        <f>OBV!G888</f>
        <v>NEUTRAL</v>
      </c>
      <c r="L888" s="5" t="str">
        <f>OBV!H888</f>
        <v>CONFIRMED BULLISH</v>
      </c>
    </row>
    <row r="889" spans="1:12" ht="13.5" x14ac:dyDescent="0.25">
      <c r="A889" s="3">
        <f>RSI!A889</f>
        <v>43601</v>
      </c>
      <c r="B889" s="2">
        <f>RSI!B889</f>
        <v>0.31</v>
      </c>
      <c r="C889" s="2">
        <f>RSI!I889</f>
        <v>54.393811598341188</v>
      </c>
      <c r="D889" s="2">
        <f>MACD!E889</f>
        <v>1.814612185079012E-2</v>
      </c>
      <c r="E889" s="2">
        <f>MACD!F889</f>
        <v>7.1624399795841443E-3</v>
      </c>
      <c r="F889" s="2">
        <f>'Moving Avg'!D889</f>
        <v>0.30399999999999999</v>
      </c>
      <c r="G889" s="2">
        <f>'Moving Avg'!F889</f>
        <v>0.31299999999999994</v>
      </c>
      <c r="H889" s="2">
        <f>'Moving Avg'!G889</f>
        <v>0.28780000000000006</v>
      </c>
      <c r="I889" s="2">
        <f>'Moving Avg'!H889</f>
        <v>0.33505000000000007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</row>
    <row r="890" spans="1:12" ht="13.5" x14ac:dyDescent="0.25">
      <c r="A890" s="3">
        <f>RSI!A890</f>
        <v>43602</v>
      </c>
      <c r="B890" s="2">
        <f>RSI!B890</f>
        <v>0.31</v>
      </c>
      <c r="C890" s="2">
        <f>RSI!I890</f>
        <v>54.393811598341188</v>
      </c>
      <c r="D890" s="2">
        <f>MACD!E890</f>
        <v>1.5997292125334461E-2</v>
      </c>
      <c r="E890" s="2">
        <f>MACD!F890</f>
        <v>8.9294104087342084E-3</v>
      </c>
      <c r="F890" s="2">
        <f>'Moving Avg'!D890</f>
        <v>0.30599999999999999</v>
      </c>
      <c r="G890" s="2">
        <f>'Moving Avg'!F890</f>
        <v>0.31349999999999995</v>
      </c>
      <c r="H890" s="2">
        <f>'Moving Avg'!G890</f>
        <v>0.28880000000000006</v>
      </c>
      <c r="I890" s="2">
        <f>'Moving Avg'!H890</f>
        <v>0.33465000000000017</v>
      </c>
      <c r="J890" s="5" t="str">
        <f>OBV!F890</f>
        <v>BULLISH</v>
      </c>
      <c r="K890" s="5" t="str">
        <f>OBV!G890</f>
        <v>NEUTRAL</v>
      </c>
      <c r="L890" s="5" t="str">
        <f>OBV!H890</f>
        <v>CONFIRMED BULLISH</v>
      </c>
    </row>
    <row r="891" spans="1:12" ht="13.5" x14ac:dyDescent="0.25">
      <c r="A891" s="3">
        <f>RSI!A891</f>
        <v>43605</v>
      </c>
      <c r="B891" s="2">
        <f>RSI!B891</f>
        <v>0.3</v>
      </c>
      <c r="C891" s="2">
        <f>RSI!I891</f>
        <v>48.855770168867842</v>
      </c>
      <c r="D891" s="2">
        <f>MACD!E891</f>
        <v>1.3333709951540595E-2</v>
      </c>
      <c r="E891" s="2">
        <f>MACD!F891</f>
        <v>9.8102703172954862E-3</v>
      </c>
      <c r="F891" s="2">
        <f>'Moving Avg'!D891</f>
        <v>0.30599999999999999</v>
      </c>
      <c r="G891" s="2">
        <f>'Moving Avg'!F891</f>
        <v>0.31299999999999989</v>
      </c>
      <c r="H891" s="2">
        <f>'Moving Avg'!G891</f>
        <v>0.28960000000000008</v>
      </c>
      <c r="I891" s="2">
        <f>'Moving Avg'!H891</f>
        <v>0.3342500000000001</v>
      </c>
      <c r="J891" s="5" t="str">
        <f>OBV!F891</f>
        <v>BULLISH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0.31</v>
      </c>
      <c r="C892" s="2">
        <f>RSI!I892</f>
        <v>53.909403410860953</v>
      </c>
      <c r="D892" s="2">
        <f>MACD!E892</f>
        <v>8.8157044313141308E-3</v>
      </c>
      <c r="E892" s="2">
        <f>MACD!F892</f>
        <v>9.6113571400992161E-3</v>
      </c>
      <c r="F892" s="2">
        <f>'Moving Avg'!D892</f>
        <v>0.30599999999999999</v>
      </c>
      <c r="G892" s="2">
        <f>'Moving Avg'!F892</f>
        <v>0.31249999999999989</v>
      </c>
      <c r="H892" s="2">
        <f>'Moving Avg'!G892</f>
        <v>0.29040000000000005</v>
      </c>
      <c r="I892" s="2">
        <f>'Moving Avg'!H892</f>
        <v>0.33395000000000008</v>
      </c>
      <c r="J892" s="5" t="str">
        <f>OBV!F892</f>
        <v>BEARISH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0.3</v>
      </c>
      <c r="C893" s="2">
        <f>RSI!I893</f>
        <v>48.724516382610616</v>
      </c>
      <c r="D893" s="2">
        <f>MACD!E893</f>
        <v>4.1498516228026805E-3</v>
      </c>
      <c r="E893" s="2">
        <f>MACD!F893</f>
        <v>8.5190560366399087E-3</v>
      </c>
      <c r="F893" s="2">
        <f>'Moving Avg'!D893</f>
        <v>0.30599999999999999</v>
      </c>
      <c r="G893" s="2">
        <f>'Moving Avg'!F893</f>
        <v>0.31099999999999989</v>
      </c>
      <c r="H893" s="2">
        <f>'Moving Avg'!G893</f>
        <v>0.29100000000000009</v>
      </c>
      <c r="I893" s="2">
        <f>'Moving Avg'!H893</f>
        <v>0.33355000000000012</v>
      </c>
      <c r="J893" s="5" t="str">
        <f>OBV!F893</f>
        <v>BULLISH</v>
      </c>
      <c r="K893" s="5" t="str">
        <f>OBV!G893</f>
        <v>NEUTRAL</v>
      </c>
      <c r="L893" s="5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0.3</v>
      </c>
      <c r="C894" s="2">
        <f>RSI!I894</f>
        <v>48.724516382610616</v>
      </c>
      <c r="D894" s="2">
        <f>MACD!E894</f>
        <v>1.75751849222755E-3</v>
      </c>
      <c r="E894" s="2">
        <f>MACD!F894</f>
        <v>7.1667485277574373E-3</v>
      </c>
      <c r="F894" s="2">
        <f>'Moving Avg'!D894</f>
        <v>0.30399999999999999</v>
      </c>
      <c r="G894" s="2">
        <f>'Moving Avg'!F894</f>
        <v>0.30899999999999989</v>
      </c>
      <c r="H894" s="2">
        <f>'Moving Avg'!G894</f>
        <v>0.29180000000000011</v>
      </c>
      <c r="I894" s="2">
        <f>'Moving Avg'!H894</f>
        <v>0.33315000000000011</v>
      </c>
      <c r="J894" s="5" t="str">
        <f>OBV!F894</f>
        <v>BULLISH</v>
      </c>
      <c r="K894" s="5" t="str">
        <f>OBV!G894</f>
        <v>NEUTRAL</v>
      </c>
      <c r="L894" s="5" t="str">
        <f>OBV!H894</f>
        <v>BULLISH DIVERGENCE</v>
      </c>
    </row>
    <row r="895" spans="1:12" ht="13.5" x14ac:dyDescent="0.25">
      <c r="A895" s="3">
        <f>RSI!A895</f>
        <v>43609</v>
      </c>
      <c r="B895" s="2">
        <f>RSI!B895</f>
        <v>0.3</v>
      </c>
      <c r="C895" s="2">
        <f>RSI!I895</f>
        <v>48.724516382610609</v>
      </c>
      <c r="D895" s="2">
        <f>MACD!E895</f>
        <v>1.2876561421504285E-3</v>
      </c>
      <c r="E895" s="2">
        <f>MACD!F895</f>
        <v>5.9909300506360355E-3</v>
      </c>
      <c r="F895" s="2">
        <f>'Moving Avg'!D895</f>
        <v>0.30199999999999999</v>
      </c>
      <c r="G895" s="2">
        <f>'Moving Avg'!F895</f>
        <v>0.30699999999999988</v>
      </c>
      <c r="H895" s="2">
        <f>'Moving Avg'!G895</f>
        <v>0.29260000000000014</v>
      </c>
      <c r="I895" s="2">
        <f>'Moving Avg'!H895</f>
        <v>0.33274999999999999</v>
      </c>
      <c r="J895" s="5" t="str">
        <f>OBV!F895</f>
        <v>BULLISH</v>
      </c>
      <c r="K895" s="5" t="str">
        <f>OBV!G895</f>
        <v>NEUTRAL</v>
      </c>
      <c r="L895" s="5" t="str">
        <f>OBV!H895</f>
        <v>BULLISH DIVERGENCE</v>
      </c>
    </row>
    <row r="896" spans="1:12" ht="13.5" x14ac:dyDescent="0.25">
      <c r="A896" s="3">
        <f>RSI!A896</f>
        <v>43612</v>
      </c>
      <c r="B896" s="2">
        <f>RSI!B896</f>
        <v>0.3</v>
      </c>
      <c r="C896" s="2">
        <f>RSI!I896</f>
        <v>48.724516382610609</v>
      </c>
      <c r="D896" s="2">
        <f>MACD!E896</f>
        <v>9.0485622522790132E-4</v>
      </c>
      <c r="E896" s="2">
        <f>MACD!F896</f>
        <v>4.9737152855544092E-3</v>
      </c>
      <c r="F896" s="2">
        <f>'Moving Avg'!D896</f>
        <v>0.30199999999999999</v>
      </c>
      <c r="G896" s="2">
        <f>'Moving Avg'!F896</f>
        <v>0.30499999999999988</v>
      </c>
      <c r="H896" s="2">
        <f>'Moving Avg'!G896</f>
        <v>0.29340000000000016</v>
      </c>
      <c r="I896" s="2">
        <f>'Moving Avg'!H896</f>
        <v>0.33240000000000003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0.3</v>
      </c>
      <c r="C897" s="2">
        <f>RSI!I897</f>
        <v>48.724516382610616</v>
      </c>
      <c r="D897" s="2">
        <f>MACD!E897</f>
        <v>2.1330915470096912E-3</v>
      </c>
      <c r="E897" s="2">
        <f>MACD!F897</f>
        <v>4.4055905378454661E-3</v>
      </c>
      <c r="F897" s="2">
        <f>'Moving Avg'!D897</f>
        <v>0.3</v>
      </c>
      <c r="G897" s="2">
        <f>'Moving Avg'!F897</f>
        <v>0.30299999999999994</v>
      </c>
      <c r="H897" s="2">
        <f>'Moving Avg'!G897</f>
        <v>0.29400000000000015</v>
      </c>
      <c r="I897" s="2">
        <f>'Moving Avg'!H897</f>
        <v>0.33199999999999996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</row>
    <row r="898" spans="1:12" ht="13.5" x14ac:dyDescent="0.25">
      <c r="A898" s="3">
        <f>RSI!A898</f>
        <v>43614</v>
      </c>
      <c r="B898" s="2">
        <f>RSI!B898</f>
        <v>0.3</v>
      </c>
      <c r="C898" s="2">
        <f>RSI!I898</f>
        <v>48.724516382610616</v>
      </c>
      <c r="D898" s="2">
        <f>MACD!E898</f>
        <v>1.6465740179554267E-3</v>
      </c>
      <c r="E898" s="2">
        <f>MACD!F898</f>
        <v>3.8537872338674584E-3</v>
      </c>
      <c r="F898" s="2">
        <f>'Moving Avg'!D898</f>
        <v>0.3</v>
      </c>
      <c r="G898" s="2">
        <f>'Moving Avg'!F898</f>
        <v>0.30149999999999993</v>
      </c>
      <c r="H898" s="2">
        <f>'Moving Avg'!G898</f>
        <v>0.2946000000000002</v>
      </c>
      <c r="I898" s="2">
        <f>'Moving Avg'!H898</f>
        <v>0.33159999999999995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43615</v>
      </c>
      <c r="B899" s="2">
        <f>RSI!B899</f>
        <v>0.3</v>
      </c>
      <c r="C899" s="2">
        <f>RSI!I899</f>
        <v>48.724516382610616</v>
      </c>
      <c r="D899" s="2">
        <f>MACD!E899</f>
        <v>2.7850964778934895E-3</v>
      </c>
      <c r="E899" s="2">
        <f>MACD!F899</f>
        <v>3.640049082672665E-3</v>
      </c>
      <c r="F899" s="2">
        <f>'Moving Avg'!D899</f>
        <v>0.3</v>
      </c>
      <c r="G899" s="2">
        <f>'Moving Avg'!F899</f>
        <v>0.30049999999999993</v>
      </c>
      <c r="H899" s="2">
        <f>'Moving Avg'!G899</f>
        <v>0.29540000000000022</v>
      </c>
      <c r="I899" s="2">
        <f>'Moving Avg'!H899</f>
        <v>0.33109999999999995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</row>
    <row r="900" spans="1:12" ht="13.5" x14ac:dyDescent="0.25">
      <c r="A900" s="3">
        <f>RSI!A900</f>
        <v>43616</v>
      </c>
      <c r="B900" s="2">
        <f>RSI!B900</f>
        <v>0.3</v>
      </c>
      <c r="C900" s="2">
        <f>RSI!I900</f>
        <v>48.724516382610624</v>
      </c>
      <c r="D900" s="2">
        <f>MACD!E900</f>
        <v>3.7593223769572526E-3</v>
      </c>
      <c r="E900" s="2">
        <f>MACD!F900</f>
        <v>3.663903741529583E-3</v>
      </c>
      <c r="F900" s="2">
        <f>'Moving Avg'!D900</f>
        <v>0.3</v>
      </c>
      <c r="G900" s="2">
        <f>'Moving Avg'!F900</f>
        <v>0.29999999999999993</v>
      </c>
      <c r="H900" s="2">
        <f>'Moving Avg'!G900</f>
        <v>0.29620000000000019</v>
      </c>
      <c r="I900" s="2">
        <f>'Moving Avg'!H900</f>
        <v>0.3305499999999999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</row>
    <row r="901" spans="1:12" ht="13.5" x14ac:dyDescent="0.25">
      <c r="A901" s="3">
        <f>RSI!A901</f>
        <v>43619</v>
      </c>
      <c r="B901" s="2">
        <f>RSI!B901</f>
        <v>0.3</v>
      </c>
      <c r="C901" s="2">
        <f>RSI!I901</f>
        <v>48.724516382610624</v>
      </c>
      <c r="D901" s="2">
        <f>MACD!E901</f>
        <v>3.0552620713581446E-3</v>
      </c>
      <c r="E901" s="2">
        <f>MACD!F901</f>
        <v>3.5421754074952956E-3</v>
      </c>
      <c r="F901" s="2">
        <f>'Moving Avg'!D901</f>
        <v>0.3</v>
      </c>
      <c r="G901" s="2">
        <f>'Moving Avg'!F901</f>
        <v>0.29999999999999993</v>
      </c>
      <c r="H901" s="2">
        <f>'Moving Avg'!G901</f>
        <v>0.29700000000000021</v>
      </c>
      <c r="I901" s="2">
        <f>'Moving Avg'!H901</f>
        <v>0.33004999999999995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</row>
    <row r="902" spans="1:12" ht="13.5" x14ac:dyDescent="0.25">
      <c r="A902" s="3">
        <f>RSI!A902</f>
        <v>43623</v>
      </c>
      <c r="B902" s="2">
        <f>RSI!B902</f>
        <v>0.28999999999999998</v>
      </c>
      <c r="C902" s="2">
        <f>RSI!I902</f>
        <v>41.03511431148911</v>
      </c>
      <c r="D902" s="2">
        <f>MACD!E902</f>
        <v>4.748032349633946E-3</v>
      </c>
      <c r="E902" s="2">
        <f>MACD!F902</f>
        <v>3.7833467959230258E-3</v>
      </c>
      <c r="F902" s="2">
        <f>'Moving Avg'!D902</f>
        <v>0.29799999999999999</v>
      </c>
      <c r="G902" s="2">
        <f>'Moving Avg'!F902</f>
        <v>0.29999999999999993</v>
      </c>
      <c r="H902" s="2">
        <f>'Moving Avg'!G902</f>
        <v>0.2976000000000002</v>
      </c>
      <c r="I902" s="2">
        <f>'Moving Avg'!H902</f>
        <v>0.32949999999999996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0.3</v>
      </c>
      <c r="C903" s="2">
        <f>RSI!I903</f>
        <v>49.600652072779724</v>
      </c>
      <c r="D903" s="2">
        <f>MACD!E903</f>
        <v>3.9688861876034931E-3</v>
      </c>
      <c r="E903" s="2">
        <f>MACD!F903</f>
        <v>3.8204546742591195E-3</v>
      </c>
      <c r="F903" s="2">
        <f>'Moving Avg'!D903</f>
        <v>0.29799999999999999</v>
      </c>
      <c r="G903" s="2">
        <f>'Moving Avg'!F903</f>
        <v>0.30099999999999993</v>
      </c>
      <c r="H903" s="2">
        <f>'Moving Avg'!G903</f>
        <v>0.2986000000000002</v>
      </c>
      <c r="I903" s="2">
        <f>'Moving Avg'!H903</f>
        <v>0.32904999999999995</v>
      </c>
      <c r="J903" s="5" t="str">
        <f>OBV!F903</f>
        <v>BULLISH</v>
      </c>
      <c r="K903" s="5" t="str">
        <f>OBV!G903</f>
        <v>NEUTRAL</v>
      </c>
      <c r="L903" s="5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0.3</v>
      </c>
      <c r="C904" s="2">
        <f>RSI!I904</f>
        <v>49.600652072779738</v>
      </c>
      <c r="D904" s="2">
        <f>MACD!E904</f>
        <v>3.3132145656411538E-3</v>
      </c>
      <c r="E904" s="2">
        <f>MACD!F904</f>
        <v>3.7190066525355264E-3</v>
      </c>
      <c r="F904" s="2">
        <f>'Moving Avg'!D904</f>
        <v>0.29799999999999999</v>
      </c>
      <c r="G904" s="2">
        <f>'Moving Avg'!F904</f>
        <v>0.30149999999999993</v>
      </c>
      <c r="H904" s="2">
        <f>'Moving Avg'!G904</f>
        <v>0.29940000000000017</v>
      </c>
      <c r="I904" s="2">
        <f>'Moving Avg'!H904</f>
        <v>0.3285499999999999</v>
      </c>
      <c r="J904" s="5" t="str">
        <f>OBV!F904</f>
        <v>BULLISH</v>
      </c>
      <c r="K904" s="5" t="str">
        <f>OBV!G904</f>
        <v>NEUTRAL</v>
      </c>
      <c r="L904" s="5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0.28999999999999998</v>
      </c>
      <c r="C905" s="2">
        <f>RSI!I905</f>
        <v>42.449118018711559</v>
      </c>
      <c r="D905" s="2">
        <f>MACD!E905</f>
        <v>3.5024950377146036E-3</v>
      </c>
      <c r="E905" s="2">
        <f>MACD!F905</f>
        <v>3.6757043295713417E-3</v>
      </c>
      <c r="F905" s="2">
        <f>'Moving Avg'!D905</f>
        <v>0.29599999999999999</v>
      </c>
      <c r="G905" s="2">
        <f>'Moving Avg'!F905</f>
        <v>0.30099999999999993</v>
      </c>
      <c r="H905" s="2">
        <f>'Moving Avg'!G905</f>
        <v>0.29980000000000018</v>
      </c>
      <c r="I905" s="2">
        <f>'Moving Avg'!H905</f>
        <v>0.32794999999999996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</row>
    <row r="906" spans="1:12" ht="13.5" x14ac:dyDescent="0.25">
      <c r="A906" s="3">
        <f>RSI!A906</f>
        <v>43629</v>
      </c>
      <c r="B906" s="2">
        <f>RSI!B906</f>
        <v>0.28000000000000003</v>
      </c>
      <c r="C906" s="2">
        <f>RSI!I906</f>
        <v>36.74379181732003</v>
      </c>
      <c r="D906" s="2">
        <f>MACD!E906</f>
        <v>4.4655780852056459E-3</v>
      </c>
      <c r="E906" s="2">
        <f>MACD!F906</f>
        <v>3.8336790806982029E-3</v>
      </c>
      <c r="F906" s="2">
        <f>'Moving Avg'!D906</f>
        <v>0.29199999999999998</v>
      </c>
      <c r="G906" s="2">
        <f>'Moving Avg'!F906</f>
        <v>0.29999999999999993</v>
      </c>
      <c r="H906" s="2">
        <f>'Moving Avg'!G906</f>
        <v>0.29980000000000018</v>
      </c>
      <c r="I906" s="2">
        <f>'Moving Avg'!H906</f>
        <v>0.32729999999999992</v>
      </c>
      <c r="J906" s="5" t="str">
        <f>OBV!F906</f>
        <v>BULLISH</v>
      </c>
      <c r="K906" s="5" t="str">
        <f>OBV!G906</f>
        <v>NEUTRAL</v>
      </c>
      <c r="L906" s="5" t="str">
        <f>OBV!H906</f>
        <v>BULLISH DIVERGENCE</v>
      </c>
    </row>
    <row r="907" spans="1:12" ht="13.5" x14ac:dyDescent="0.25">
      <c r="A907" s="3">
        <f>RSI!A907</f>
        <v>43630</v>
      </c>
      <c r="B907" s="2">
        <f>RSI!B907</f>
        <v>0.28999999999999998</v>
      </c>
      <c r="C907" s="2">
        <f>RSI!I907</f>
        <v>44.74198311449998</v>
      </c>
      <c r="D907" s="2">
        <f>MACD!E907</f>
        <v>4.656420038821607E-3</v>
      </c>
      <c r="E907" s="2">
        <f>MACD!F907</f>
        <v>3.9982272723228839E-3</v>
      </c>
      <c r="F907" s="2">
        <f>'Moving Avg'!D907</f>
        <v>0.29199999999999998</v>
      </c>
      <c r="G907" s="2">
        <f>'Moving Avg'!F907</f>
        <v>0.29899999999999993</v>
      </c>
      <c r="H907" s="2">
        <f>'Moving Avg'!G907</f>
        <v>0.29980000000000018</v>
      </c>
      <c r="I907" s="2">
        <f>'Moving Avg'!H907</f>
        <v>0.32669999999999993</v>
      </c>
      <c r="J907" s="5" t="str">
        <f>OBV!F907</f>
        <v>BULLISH</v>
      </c>
      <c r="K907" s="5" t="str">
        <f>OBV!G907</f>
        <v>NEUTRAL</v>
      </c>
      <c r="L907" s="5" t="str">
        <f>OBV!H907</f>
        <v>NEUTRAL</v>
      </c>
    </row>
    <row r="908" spans="1:12" ht="13.5" x14ac:dyDescent="0.25">
      <c r="A908" s="3">
        <f>RSI!A908</f>
        <v>43633</v>
      </c>
      <c r="B908" s="2">
        <f>RSI!B908</f>
        <v>0.28000000000000003</v>
      </c>
      <c r="C908" s="2">
        <f>RSI!I908</f>
        <v>39.379743698528898</v>
      </c>
      <c r="D908" s="2">
        <f>MACD!E908</f>
        <v>5.6075763268247369E-3</v>
      </c>
      <c r="E908" s="2">
        <f>MACD!F908</f>
        <v>4.3200970832232548E-3</v>
      </c>
      <c r="F908" s="2">
        <f>'Moving Avg'!D908</f>
        <v>0.28799999999999998</v>
      </c>
      <c r="G908" s="2">
        <f>'Moving Avg'!F908</f>
        <v>0.29799999999999993</v>
      </c>
      <c r="H908" s="2">
        <f>'Moving Avg'!G908</f>
        <v>0.29960000000000014</v>
      </c>
      <c r="I908" s="2">
        <f>'Moving Avg'!H908</f>
        <v>0.3260499999999999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0.28999999999999998</v>
      </c>
      <c r="C909" s="2">
        <f>RSI!I909</f>
        <v>46.309431328912709</v>
      </c>
      <c r="D909" s="2">
        <f>MACD!E909</f>
        <v>5.7760597282309201E-3</v>
      </c>
      <c r="E909" s="2">
        <f>MACD!F909</f>
        <v>4.6112896122247884E-3</v>
      </c>
      <c r="F909" s="2">
        <f>'Moving Avg'!D909</f>
        <v>0.28600000000000003</v>
      </c>
      <c r="G909" s="2">
        <f>'Moving Avg'!F909</f>
        <v>0.29699999999999999</v>
      </c>
      <c r="H909" s="2">
        <f>'Moving Avg'!G909</f>
        <v>0.29980000000000012</v>
      </c>
      <c r="I909" s="2">
        <f>'Moving Avg'!H909</f>
        <v>0.32544999999999985</v>
      </c>
      <c r="J909" s="5" t="str">
        <f>OBV!F909</f>
        <v>BULLISH</v>
      </c>
      <c r="K909" s="5" t="str">
        <f>OBV!G909</f>
        <v>NEUTRAL</v>
      </c>
      <c r="L909" s="5" t="str">
        <f>OBV!H909</f>
        <v>BULLISH DIVERGENCE</v>
      </c>
    </row>
    <row r="910" spans="1:12" ht="13.5" x14ac:dyDescent="0.25">
      <c r="A910" s="3">
        <f>RSI!A910</f>
        <v>43635</v>
      </c>
      <c r="B910" s="2">
        <f>RSI!B910</f>
        <v>0.3</v>
      </c>
      <c r="C910" s="2">
        <f>RSI!I910</f>
        <v>52.194583295043657</v>
      </c>
      <c r="D910" s="2">
        <f>MACD!E910</f>
        <v>5.2154577238827105E-3</v>
      </c>
      <c r="E910" s="2">
        <f>MACD!F910</f>
        <v>4.732123234556373E-3</v>
      </c>
      <c r="F910" s="2">
        <f>'Moving Avg'!D910</f>
        <v>0.28800000000000003</v>
      </c>
      <c r="G910" s="2">
        <f>'Moving Avg'!F910</f>
        <v>0.29649999999999999</v>
      </c>
      <c r="H910" s="2">
        <f>'Moving Avg'!G910</f>
        <v>0.30020000000000013</v>
      </c>
      <c r="I910" s="2">
        <f>'Moving Avg'!H910</f>
        <v>0.32489999999999986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0.28999999999999998</v>
      </c>
      <c r="C911" s="2">
        <f>RSI!I911</f>
        <v>46.683831463494094</v>
      </c>
      <c r="D911" s="2">
        <f>MACD!E911</f>
        <v>5.4575449543918242E-3</v>
      </c>
      <c r="E911" s="2">
        <f>MACD!F911</f>
        <v>4.8772075785234632E-3</v>
      </c>
      <c r="F911" s="2">
        <f>'Moving Avg'!D911</f>
        <v>0.29000000000000004</v>
      </c>
      <c r="G911" s="2">
        <f>'Moving Avg'!F911</f>
        <v>0.29599999999999993</v>
      </c>
      <c r="H911" s="2">
        <f>'Moving Avg'!G911</f>
        <v>0.30040000000000011</v>
      </c>
      <c r="I911" s="2">
        <f>'Moving Avg'!H911</f>
        <v>0.32434999999999986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</row>
    <row r="912" spans="1:12" ht="13.5" x14ac:dyDescent="0.25">
      <c r="A912" s="3">
        <f>RSI!A912</f>
        <v>43637</v>
      </c>
      <c r="B912" s="2">
        <f>RSI!B912</f>
        <v>0.28999999999999998</v>
      </c>
      <c r="C912" s="2">
        <f>RSI!I912</f>
        <v>46.683831463494094</v>
      </c>
      <c r="D912" s="2">
        <f>MACD!E912</f>
        <v>4.1605187679885081E-3</v>
      </c>
      <c r="E912" s="2">
        <f>MACD!F912</f>
        <v>4.7338698164164725E-3</v>
      </c>
      <c r="F912" s="2">
        <f>'Moving Avg'!D912</f>
        <v>0.29000000000000004</v>
      </c>
      <c r="G912" s="2">
        <f>'Moving Avg'!F912</f>
        <v>0.29499999999999998</v>
      </c>
      <c r="H912" s="2">
        <f>'Moving Avg'!G912</f>
        <v>0.30060000000000003</v>
      </c>
      <c r="I912" s="2">
        <f>'Moving Avg'!H912</f>
        <v>0.32379999999999998</v>
      </c>
      <c r="J912" s="5" t="str">
        <f>OBV!F912</f>
        <v>BEARISH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0.28999999999999998</v>
      </c>
      <c r="C913" s="2">
        <f>RSI!I913</f>
        <v>46.683831463494094</v>
      </c>
      <c r="D913" s="2">
        <f>MACD!E913</f>
        <v>4.635378379575783E-3</v>
      </c>
      <c r="E913" s="2">
        <f>MACD!F913</f>
        <v>4.7141715290483343E-3</v>
      </c>
      <c r="F913" s="2">
        <f>'Moving Avg'!D913</f>
        <v>0.29199999999999998</v>
      </c>
      <c r="G913" s="2">
        <f>'Moving Avg'!F913</f>
        <v>0.29449999999999998</v>
      </c>
      <c r="H913" s="2">
        <f>'Moving Avg'!G913</f>
        <v>0.30080000000000001</v>
      </c>
      <c r="I913" s="2">
        <f>'Moving Avg'!H913</f>
        <v>0.32329999999999992</v>
      </c>
      <c r="J913" s="5" t="str">
        <f>OBV!F913</f>
        <v>BEARISH</v>
      </c>
      <c r="K913" s="5" t="str">
        <f>OBV!G913</f>
        <v>NEUTRAL</v>
      </c>
      <c r="L913" s="5" t="str">
        <f>OBV!H913</f>
        <v>BEARISH DIVERGENCE</v>
      </c>
    </row>
    <row r="914" spans="1:12" ht="13.5" x14ac:dyDescent="0.25">
      <c r="A914" s="3">
        <f>RSI!A914</f>
        <v>43641</v>
      </c>
      <c r="B914" s="2">
        <f>RSI!B914</f>
        <v>0.28999999999999998</v>
      </c>
      <c r="C914" s="2">
        <f>RSI!I914</f>
        <v>46.683831463494094</v>
      </c>
      <c r="D914" s="2">
        <f>MACD!E914</f>
        <v>5.068554674926784E-3</v>
      </c>
      <c r="E914" s="2">
        <f>MACD!F914</f>
        <v>4.7850481582240242E-3</v>
      </c>
      <c r="F914" s="2">
        <f>'Moving Avg'!D914</f>
        <v>0.29199999999999998</v>
      </c>
      <c r="G914" s="2">
        <f>'Moving Avg'!F914</f>
        <v>0.29399999999999998</v>
      </c>
      <c r="H914" s="2">
        <f>'Moving Avg'!G914</f>
        <v>0.30119999999999997</v>
      </c>
      <c r="I914" s="2">
        <f>'Moving Avg'!H914</f>
        <v>0.32279999999999986</v>
      </c>
      <c r="J914" s="5" t="str">
        <f>OBV!F914</f>
        <v>BEARISH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0.28999999999999998</v>
      </c>
      <c r="C915" s="2">
        <f>RSI!I915</f>
        <v>46.683831463494094</v>
      </c>
      <c r="D915" s="2">
        <f>MACD!E915</f>
        <v>3.9256750809718022E-3</v>
      </c>
      <c r="E915" s="2">
        <f>MACD!F915</f>
        <v>4.6131735427735803E-3</v>
      </c>
      <c r="F915" s="2">
        <f>'Moving Avg'!D915</f>
        <v>0.28999999999999998</v>
      </c>
      <c r="G915" s="2">
        <f>'Moving Avg'!F915</f>
        <v>0.29349999999999998</v>
      </c>
      <c r="H915" s="2">
        <f>'Moving Avg'!G915</f>
        <v>0.30159999999999992</v>
      </c>
      <c r="I915" s="2">
        <f>'Moving Avg'!H915</f>
        <v>0.32229999999999992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</row>
    <row r="916" spans="1:12" ht="13.5" x14ac:dyDescent="0.25">
      <c r="A916" s="3">
        <f>RSI!A916</f>
        <v>43643</v>
      </c>
      <c r="B916" s="2">
        <f>RSI!B916</f>
        <v>0.28999999999999998</v>
      </c>
      <c r="C916" s="2">
        <f>RSI!I916</f>
        <v>46.683831463494094</v>
      </c>
      <c r="D916" s="2">
        <f>MACD!E916</f>
        <v>1.4470580192580962E-3</v>
      </c>
      <c r="E916" s="2">
        <f>MACD!F916</f>
        <v>3.9799504380704839E-3</v>
      </c>
      <c r="F916" s="2">
        <f>'Moving Avg'!D916</f>
        <v>0.28999999999999998</v>
      </c>
      <c r="G916" s="2">
        <f>'Moving Avg'!F916</f>
        <v>0.29300000000000004</v>
      </c>
      <c r="H916" s="2">
        <f>'Moving Avg'!G916</f>
        <v>0.30199999999999994</v>
      </c>
      <c r="I916" s="2">
        <f>'Moving Avg'!H916</f>
        <v>0.32179999999999992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0.28999999999999998</v>
      </c>
      <c r="C917" s="2">
        <f>RSI!I917</f>
        <v>46.683831463494094</v>
      </c>
      <c r="D917" s="2">
        <f>MACD!E917</f>
        <v>9.1313230971878934E-4</v>
      </c>
      <c r="E917" s="2">
        <f>MACD!F917</f>
        <v>3.3665868124001454E-3</v>
      </c>
      <c r="F917" s="2">
        <f>'Moving Avg'!D917</f>
        <v>0.28999999999999998</v>
      </c>
      <c r="G917" s="2">
        <f>'Moving Avg'!F917</f>
        <v>0.29250000000000004</v>
      </c>
      <c r="H917" s="2">
        <f>'Moving Avg'!G917</f>
        <v>0.30219999999999986</v>
      </c>
      <c r="I917" s="2">
        <f>'Moving Avg'!H917</f>
        <v>0.32129999999999986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0.28000000000000003</v>
      </c>
      <c r="C918" s="2">
        <f>RSI!I918</f>
        <v>39.650970602970013</v>
      </c>
      <c r="D918" s="2">
        <f>MACD!E918</f>
        <v>-3.1331241780879759E-4</v>
      </c>
      <c r="E918" s="2">
        <f>MACD!F918</f>
        <v>2.6306069663583572E-3</v>
      </c>
      <c r="F918" s="2">
        <f>'Moving Avg'!D918</f>
        <v>0.28799999999999998</v>
      </c>
      <c r="G918" s="2">
        <f>'Moving Avg'!F918</f>
        <v>0.29150000000000004</v>
      </c>
      <c r="H918" s="2">
        <f>'Moving Avg'!G918</f>
        <v>0.30199999999999988</v>
      </c>
      <c r="I918" s="2">
        <f>'Moving Avg'!H918</f>
        <v>0.32074999999999981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0.27</v>
      </c>
      <c r="C919" s="2">
        <f>RSI!I919</f>
        <v>34.116076722990698</v>
      </c>
      <c r="D919" s="2">
        <f>MACD!E919</f>
        <v>1.0085706294879482E-3</v>
      </c>
      <c r="E919" s="2">
        <f>MACD!F919</f>
        <v>2.3061996989842755E-3</v>
      </c>
      <c r="F919" s="2">
        <f>'Moving Avg'!D919</f>
        <v>0.28399999999999997</v>
      </c>
      <c r="G919" s="2">
        <f>'Moving Avg'!F919</f>
        <v>0.29000000000000004</v>
      </c>
      <c r="H919" s="2">
        <f>'Moving Avg'!G919</f>
        <v>0.30159999999999987</v>
      </c>
      <c r="I919" s="2">
        <f>'Moving Avg'!H919</f>
        <v>0.32019999999999987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0.28000000000000003</v>
      </c>
      <c r="C920" s="2">
        <f>RSI!I920</f>
        <v>42.725972303603427</v>
      </c>
      <c r="D920" s="2">
        <f>MACD!E920</f>
        <v>3.0583813288858619E-3</v>
      </c>
      <c r="E920" s="2">
        <f>MACD!F920</f>
        <v>2.4566360249645928E-3</v>
      </c>
      <c r="F920" s="2">
        <f>'Moving Avg'!D920</f>
        <v>0.28199999999999997</v>
      </c>
      <c r="G920" s="2">
        <f>'Moving Avg'!F920</f>
        <v>0.28900000000000003</v>
      </c>
      <c r="H920" s="2">
        <f>'Moving Avg'!G920</f>
        <v>0.30119999999999986</v>
      </c>
      <c r="I920" s="2">
        <f>'Moving Avg'!H920</f>
        <v>0.31969999999999987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0.28000000000000003</v>
      </c>
      <c r="C921" s="2">
        <f>RSI!I921</f>
        <v>42.725972303603427</v>
      </c>
      <c r="D921" s="2">
        <f>MACD!E921</f>
        <v>3.318963713555001E-3</v>
      </c>
      <c r="E921" s="2">
        <f>MACD!F921</f>
        <v>2.6291015626826743E-3</v>
      </c>
      <c r="F921" s="2">
        <f>'Moving Avg'!D921</f>
        <v>0.28000000000000003</v>
      </c>
      <c r="G921" s="2">
        <f>'Moving Avg'!F921</f>
        <v>0.28800000000000009</v>
      </c>
      <c r="H921" s="2">
        <f>'Moving Avg'!G921</f>
        <v>0.30059999999999976</v>
      </c>
      <c r="I921" s="2">
        <f>'Moving Avg'!H921</f>
        <v>0.31919999999999987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0.28000000000000003</v>
      </c>
      <c r="C922" s="2">
        <f>RSI!I922</f>
        <v>42.725972303603427</v>
      </c>
      <c r="D922" s="2">
        <f>MACD!E922</f>
        <v>3.5992608672011372E-3</v>
      </c>
      <c r="E922" s="2">
        <f>MACD!F922</f>
        <v>2.8231334235863672E-3</v>
      </c>
      <c r="F922" s="2">
        <f>'Moving Avg'!D922</f>
        <v>0.27800000000000002</v>
      </c>
      <c r="G922" s="2">
        <f>'Moving Avg'!F922</f>
        <v>0.28750000000000003</v>
      </c>
      <c r="H922" s="2">
        <f>'Moving Avg'!G922</f>
        <v>0.29979999999999973</v>
      </c>
      <c r="I922" s="2">
        <f>'Moving Avg'!H922</f>
        <v>0.31869999999999993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</row>
    <row r="923" spans="1:12" ht="13.5" x14ac:dyDescent="0.25">
      <c r="A923" s="3">
        <f>RSI!A923</f>
        <v>43654</v>
      </c>
      <c r="B923" s="2">
        <f>RSI!B923</f>
        <v>0.28000000000000003</v>
      </c>
      <c r="C923" s="2">
        <f>RSI!I923</f>
        <v>42.725972303603427</v>
      </c>
      <c r="D923" s="2">
        <f>MACD!E923</f>
        <v>3.891809795360357E-3</v>
      </c>
      <c r="E923" s="2">
        <f>MACD!F923</f>
        <v>3.0368686979411652E-3</v>
      </c>
      <c r="F923" s="2">
        <f>'Moving Avg'!D923</f>
        <v>0.27800000000000002</v>
      </c>
      <c r="G923" s="2">
        <f>'Moving Avg'!F923</f>
        <v>0.28650000000000003</v>
      </c>
      <c r="H923" s="2">
        <f>'Moving Avg'!G923</f>
        <v>0.29879999999999973</v>
      </c>
      <c r="I923" s="2">
        <f>'Moving Avg'!H923</f>
        <v>0.31819999999999993</v>
      </c>
      <c r="J923" s="5" t="str">
        <f>OBV!F923</f>
        <v>BEARISH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0.28000000000000003</v>
      </c>
      <c r="C924" s="2">
        <f>RSI!I924</f>
        <v>42.725972303603427</v>
      </c>
      <c r="D924" s="2">
        <f>MACD!E924</f>
        <v>4.1906238012359709E-3</v>
      </c>
      <c r="E924" s="2">
        <f>MACD!F924</f>
        <v>3.2676197186001267E-3</v>
      </c>
      <c r="F924" s="2">
        <f>'Moving Avg'!D924</f>
        <v>0.28000000000000003</v>
      </c>
      <c r="G924" s="2">
        <f>'Moving Avg'!F924</f>
        <v>0.28550000000000009</v>
      </c>
      <c r="H924" s="2">
        <f>'Moving Avg'!G924</f>
        <v>0.2975999999999997</v>
      </c>
      <c r="I924" s="2">
        <f>'Moving Avg'!H924</f>
        <v>0.31774999999999998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0.28000000000000003</v>
      </c>
      <c r="C925" s="2">
        <f>RSI!I925</f>
        <v>42.725972303603427</v>
      </c>
      <c r="D925" s="2">
        <f>MACD!E925</f>
        <v>4.4909410559677565E-3</v>
      </c>
      <c r="E925" s="2">
        <f>MACD!F925</f>
        <v>3.5122839860736526E-3</v>
      </c>
      <c r="F925" s="2">
        <f>'Moving Avg'!D925</f>
        <v>0.28000000000000003</v>
      </c>
      <c r="G925" s="2">
        <f>'Moving Avg'!F925</f>
        <v>0.28500000000000003</v>
      </c>
      <c r="H925" s="2">
        <f>'Moving Avg'!G925</f>
        <v>0.29639999999999966</v>
      </c>
      <c r="I925" s="2">
        <f>'Moving Avg'!H925</f>
        <v>0.31729999999999997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0.28000000000000003</v>
      </c>
      <c r="C926" s="2">
        <f>RSI!I926</f>
        <v>42.725972303603434</v>
      </c>
      <c r="D926" s="2">
        <f>MACD!E926</f>
        <v>4.7890136509175507E-3</v>
      </c>
      <c r="E926" s="2">
        <f>MACD!F926</f>
        <v>3.7676299190424326E-3</v>
      </c>
      <c r="F926" s="2">
        <f>'Moving Avg'!D926</f>
        <v>0.28000000000000003</v>
      </c>
      <c r="G926" s="2">
        <f>'Moving Avg'!F926</f>
        <v>0.28500000000000009</v>
      </c>
      <c r="H926" s="2">
        <f>'Moving Avg'!G926</f>
        <v>0.29519999999999968</v>
      </c>
      <c r="I926" s="2">
        <f>'Moving Avg'!H926</f>
        <v>0.31684999999999997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43658</v>
      </c>
      <c r="B927" s="2">
        <f>RSI!B927</f>
        <v>0.28999999999999998</v>
      </c>
      <c r="C927" s="2">
        <f>RSI!I927</f>
        <v>53.036320471044164</v>
      </c>
      <c r="D927" s="2">
        <f>MACD!E927</f>
        <v>4.3411900298563344E-3</v>
      </c>
      <c r="E927" s="2">
        <f>MACD!F927</f>
        <v>3.8823419412052133E-3</v>
      </c>
      <c r="F927" s="2">
        <f>'Moving Avg'!D927</f>
        <v>0.28200000000000003</v>
      </c>
      <c r="G927" s="2">
        <f>'Moving Avg'!F927</f>
        <v>0.28500000000000009</v>
      </c>
      <c r="H927" s="2">
        <f>'Moving Avg'!G927</f>
        <v>0.29419999999999968</v>
      </c>
      <c r="I927" s="2">
        <f>'Moving Avg'!H927</f>
        <v>0.31645000000000001</v>
      </c>
      <c r="J927" s="5" t="str">
        <f>OBV!F927</f>
        <v>BULLISH</v>
      </c>
      <c r="K927" s="5" t="str">
        <f>OBV!G927</f>
        <v>NEUTRAL</v>
      </c>
      <c r="L927" s="5" t="str">
        <f>OBV!H927</f>
        <v>CONFIRMED BULLISH</v>
      </c>
    </row>
    <row r="928" spans="1:12" ht="13.5" x14ac:dyDescent="0.25">
      <c r="A928" s="3">
        <f>RSI!A928</f>
        <v>43661</v>
      </c>
      <c r="B928" s="2">
        <f>RSI!B928</f>
        <v>0.3</v>
      </c>
      <c r="C928" s="2">
        <f>RSI!I928</f>
        <v>60.662500299519913</v>
      </c>
      <c r="D928" s="2">
        <f>MACD!E928</f>
        <v>1.6616565372317149E-3</v>
      </c>
      <c r="E928" s="2">
        <f>MACD!F928</f>
        <v>3.4382048604105139E-3</v>
      </c>
      <c r="F928" s="2">
        <f>'Moving Avg'!D928</f>
        <v>0.28600000000000003</v>
      </c>
      <c r="G928" s="2">
        <f>'Moving Avg'!F928</f>
        <v>0.28600000000000009</v>
      </c>
      <c r="H928" s="2">
        <f>'Moving Avg'!G928</f>
        <v>0.29359999999999969</v>
      </c>
      <c r="I928" s="2">
        <f>'Moving Avg'!H928</f>
        <v>0.31614999999999993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</row>
    <row r="929" spans="1:12" ht="13.5" x14ac:dyDescent="0.25">
      <c r="A929" s="3">
        <f>RSI!A929</f>
        <v>43662</v>
      </c>
      <c r="B929" s="2">
        <f>RSI!B929</f>
        <v>0.31</v>
      </c>
      <c r="C929" s="2">
        <f>RSI!I929</f>
        <v>66.517736501257218</v>
      </c>
      <c r="D929" s="2">
        <f>MACD!E929</f>
        <v>-2.9637518292090492E-3</v>
      </c>
      <c r="E929" s="2">
        <f>MACD!F929</f>
        <v>2.1578135224866015E-3</v>
      </c>
      <c r="F929" s="2">
        <f>'Moving Avg'!D929</f>
        <v>0.29200000000000004</v>
      </c>
      <c r="G929" s="2">
        <f>'Moving Avg'!F929</f>
        <v>0.28700000000000003</v>
      </c>
      <c r="H929" s="2">
        <f>'Moving Avg'!G929</f>
        <v>0.29339999999999972</v>
      </c>
      <c r="I929" s="2">
        <f>'Moving Avg'!H929</f>
        <v>0.31584999999999996</v>
      </c>
      <c r="J929" s="5" t="str">
        <f>OBV!F929</f>
        <v>BULLISH</v>
      </c>
      <c r="K929" s="5" t="str">
        <f>OBV!G929</f>
        <v>STRONG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0.32</v>
      </c>
      <c r="C930" s="2">
        <f>RSI!I930</f>
        <v>71.143340089157903</v>
      </c>
      <c r="D930" s="2">
        <f>MACD!E930</f>
        <v>-6.2119919815007418E-3</v>
      </c>
      <c r="E930" s="2">
        <f>MACD!F930</f>
        <v>4.8385242168913272E-4</v>
      </c>
      <c r="F930" s="2">
        <f>'Moving Avg'!D930</f>
        <v>0.30000000000000004</v>
      </c>
      <c r="G930" s="2">
        <f>'Moving Avg'!F930</f>
        <v>0.28800000000000003</v>
      </c>
      <c r="H930" s="2">
        <f>'Moving Avg'!G930</f>
        <v>0.29359999999999969</v>
      </c>
      <c r="I930" s="2">
        <f>'Moving Avg'!H930</f>
        <v>0.31560000000000005</v>
      </c>
      <c r="J930" s="5" t="str">
        <f>OBV!F930</f>
        <v>BULLISH</v>
      </c>
      <c r="K930" s="5" t="str">
        <f>OBV!G930</f>
        <v>STRONG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0.31</v>
      </c>
      <c r="C931" s="2">
        <f>RSI!I931</f>
        <v>61.929588872144251</v>
      </c>
      <c r="D931" s="2">
        <f>MACD!E931</f>
        <v>-8.4012172634215232E-3</v>
      </c>
      <c r="E931" s="2">
        <f>MACD!F931</f>
        <v>-1.2931615153329984E-3</v>
      </c>
      <c r="F931" s="2">
        <f>'Moving Avg'!D931</f>
        <v>0.30599999999999999</v>
      </c>
      <c r="G931" s="2">
        <f>'Moving Avg'!F931</f>
        <v>0.28900000000000003</v>
      </c>
      <c r="H931" s="2">
        <f>'Moving Avg'!G931</f>
        <v>0.29379999999999978</v>
      </c>
      <c r="I931" s="2">
        <f>'Moving Avg'!H931</f>
        <v>0.31535000000000002</v>
      </c>
      <c r="J931" s="5" t="str">
        <f>OBV!F931</f>
        <v>BULLISH</v>
      </c>
      <c r="K931" s="5" t="str">
        <f>OBV!G931</f>
        <v>STRONG</v>
      </c>
      <c r="L931" s="5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0.3</v>
      </c>
      <c r="C932" s="2">
        <f>RSI!I932</f>
        <v>54.349374861656713</v>
      </c>
      <c r="D932" s="2">
        <f>MACD!E932</f>
        <v>-9.6218214898446952E-3</v>
      </c>
      <c r="E932" s="2">
        <f>MACD!F932</f>
        <v>-2.9588935102353381E-3</v>
      </c>
      <c r="F932" s="2">
        <f>'Moving Avg'!D932</f>
        <v>0.308</v>
      </c>
      <c r="G932" s="2">
        <f>'Moving Avg'!F932</f>
        <v>0.28950000000000004</v>
      </c>
      <c r="H932" s="2">
        <f>'Moving Avg'!G932</f>
        <v>0.29399999999999982</v>
      </c>
      <c r="I932" s="2">
        <f>'Moving Avg'!H932</f>
        <v>0.315</v>
      </c>
      <c r="J932" s="5" t="str">
        <f>OBV!F932</f>
        <v>BULLISH</v>
      </c>
      <c r="K932" s="5" t="str">
        <f>OBV!G932</f>
        <v>STRONG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0.28999999999999998</v>
      </c>
      <c r="C933" s="2">
        <f>RSI!I933</f>
        <v>48.019622812682812</v>
      </c>
      <c r="D933" s="2">
        <f>MACD!E933</f>
        <v>-9.9556644422862939E-3</v>
      </c>
      <c r="E933" s="2">
        <f>MACD!F933</f>
        <v>-4.3582476966455294E-3</v>
      </c>
      <c r="F933" s="2">
        <f>'Moving Avg'!D933</f>
        <v>0.30599999999999999</v>
      </c>
      <c r="G933" s="2">
        <f>'Moving Avg'!F933</f>
        <v>0.28949999999999998</v>
      </c>
      <c r="H933" s="2">
        <f>'Moving Avg'!G933</f>
        <v>0.2941999999999998</v>
      </c>
      <c r="I933" s="2">
        <f>'Moving Avg'!H933</f>
        <v>0.31460000000000005</v>
      </c>
      <c r="J933" s="5" t="str">
        <f>OBV!F933</f>
        <v>BULLISH</v>
      </c>
      <c r="K933" s="5" t="str">
        <f>OBV!G933</f>
        <v>STRONG</v>
      </c>
      <c r="L933" s="5" t="str">
        <f>OBV!H933</f>
        <v>BULLISH DIVERGENCE</v>
      </c>
    </row>
    <row r="934" spans="1:12" ht="13.5" x14ac:dyDescent="0.25">
      <c r="A934" s="3">
        <f>RSI!A934</f>
        <v>43669</v>
      </c>
      <c r="B934" s="2">
        <f>RSI!B934</f>
        <v>0.28000000000000003</v>
      </c>
      <c r="C934" s="2">
        <f>RSI!I934</f>
        <v>42.668069873854357</v>
      </c>
      <c r="D934" s="2">
        <f>MACD!E934</f>
        <v>-9.4769868187885575E-3</v>
      </c>
      <c r="E934" s="2">
        <f>MACD!F934</f>
        <v>-5.3819955210741358E-3</v>
      </c>
      <c r="F934" s="2">
        <f>'Moving Avg'!D934</f>
        <v>0.3</v>
      </c>
      <c r="G934" s="2">
        <f>'Moving Avg'!F934</f>
        <v>0.28900000000000003</v>
      </c>
      <c r="H934" s="2">
        <f>'Moving Avg'!G934</f>
        <v>0.29399999999999976</v>
      </c>
      <c r="I934" s="2">
        <f>'Moving Avg'!H934</f>
        <v>0.31420000000000003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</row>
    <row r="935" spans="1:12" ht="13.5" x14ac:dyDescent="0.25">
      <c r="A935" s="3">
        <f>RSI!A935</f>
        <v>43670</v>
      </c>
      <c r="B935" s="2">
        <f>RSI!B935</f>
        <v>0.28999999999999998</v>
      </c>
      <c r="C935" s="2">
        <f>RSI!I935</f>
        <v>48.811591507454217</v>
      </c>
      <c r="D935" s="2">
        <f>MACD!E935</f>
        <v>-9.7346953836403016E-3</v>
      </c>
      <c r="E935" s="2">
        <f>MACD!F935</f>
        <v>-6.2525354935873689E-3</v>
      </c>
      <c r="F935" s="2">
        <f>'Moving Avg'!D935</f>
        <v>0.29399999999999998</v>
      </c>
      <c r="G935" s="2">
        <f>'Moving Avg'!F935</f>
        <v>0.28900000000000003</v>
      </c>
      <c r="H935" s="2">
        <f>'Moving Avg'!G935</f>
        <v>0.29379999999999978</v>
      </c>
      <c r="I935" s="2">
        <f>'Moving Avg'!H935</f>
        <v>0.31385000000000002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0.28999999999999998</v>
      </c>
      <c r="C936" s="2">
        <f>RSI!I936</f>
        <v>48.811591507454217</v>
      </c>
      <c r="D936" s="2">
        <f>MACD!E936</f>
        <v>-9.9396272178274292E-3</v>
      </c>
      <c r="E936" s="2">
        <f>MACD!F936</f>
        <v>-6.989953838435382E-3</v>
      </c>
      <c r="F936" s="2">
        <f>'Moving Avg'!D936</f>
        <v>0.28999999999999998</v>
      </c>
      <c r="G936" s="2">
        <f>'Moving Avg'!F936</f>
        <v>0.28900000000000003</v>
      </c>
      <c r="H936" s="2">
        <f>'Moving Avg'!G936</f>
        <v>0.29359999999999981</v>
      </c>
      <c r="I936" s="2">
        <f>'Moving Avg'!H936</f>
        <v>0.3135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</row>
    <row r="937" spans="1:12" ht="13.5" x14ac:dyDescent="0.25">
      <c r="A937" s="3">
        <f>RSI!A937</f>
        <v>43675</v>
      </c>
      <c r="B937" s="2">
        <f>RSI!B937</f>
        <v>0.28999999999999998</v>
      </c>
      <c r="C937" s="2">
        <f>RSI!I937</f>
        <v>48.811591507454217</v>
      </c>
      <c r="D937" s="2">
        <f>MACD!E937</f>
        <v>-8.5624128176284287E-3</v>
      </c>
      <c r="E937" s="2">
        <f>MACD!F937</f>
        <v>-7.3044456342739915E-3</v>
      </c>
      <c r="F937" s="2">
        <f>'Moving Avg'!D937</f>
        <v>0.28800000000000003</v>
      </c>
      <c r="G937" s="2">
        <f>'Moving Avg'!F937</f>
        <v>0.28900000000000003</v>
      </c>
      <c r="H937" s="2">
        <f>'Moving Avg'!G937</f>
        <v>0.29319999999999974</v>
      </c>
      <c r="I937" s="2">
        <f>'Moving Avg'!H937</f>
        <v>0.31314999999999993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0.28999999999999998</v>
      </c>
      <c r="C938" s="2">
        <f>RSI!I938</f>
        <v>48.811591507454217</v>
      </c>
      <c r="D938" s="2">
        <f>MACD!E938</f>
        <v>-5.8473597939098232E-3</v>
      </c>
      <c r="E938" s="2">
        <f>MACD!F938</f>
        <v>-7.0130284662011577E-3</v>
      </c>
      <c r="F938" s="2">
        <f>'Moving Avg'!D938</f>
        <v>0.28800000000000003</v>
      </c>
      <c r="G938" s="2">
        <f>'Moving Avg'!F938</f>
        <v>0.28950000000000004</v>
      </c>
      <c r="H938" s="2">
        <f>'Moving Avg'!G938</f>
        <v>0.29299999999999982</v>
      </c>
      <c r="I938" s="2">
        <f>'Moving Avg'!H938</f>
        <v>0.31279999999999997</v>
      </c>
      <c r="J938" s="5" t="str">
        <f>OBV!F938</f>
        <v>BEARISH</v>
      </c>
      <c r="K938" s="5" t="str">
        <f>OBV!G938</f>
        <v>NEUTRAL</v>
      </c>
      <c r="L938" s="5" t="str">
        <f>OBV!H938</f>
        <v>NEUTRAL</v>
      </c>
    </row>
    <row r="939" spans="1:12" ht="13.5" x14ac:dyDescent="0.25">
      <c r="A939" s="3">
        <f>RSI!A939</f>
        <v>43677</v>
      </c>
      <c r="B939" s="2">
        <f>RSI!B939</f>
        <v>0.28000000000000003</v>
      </c>
      <c r="C939" s="2">
        <f>RSI!I939</f>
        <v>42.662563016777725</v>
      </c>
      <c r="D939" s="2">
        <f>MACD!E939</f>
        <v>-1.2603825269631441E-3</v>
      </c>
      <c r="E939" s="2">
        <f>MACD!F939</f>
        <v>-5.8624992783535557E-3</v>
      </c>
      <c r="F939" s="2">
        <f>'Moving Avg'!D939</f>
        <v>0.28799999999999998</v>
      </c>
      <c r="G939" s="2">
        <f>'Moving Avg'!F939</f>
        <v>0.28999999999999998</v>
      </c>
      <c r="H939" s="2">
        <f>'Moving Avg'!G939</f>
        <v>0.29239999999999983</v>
      </c>
      <c r="I939" s="2">
        <f>'Moving Avg'!H939</f>
        <v>0.3123999999999999</v>
      </c>
      <c r="J939" s="5" t="str">
        <f>OBV!F939</f>
        <v>BULLISH</v>
      </c>
      <c r="K939" s="5" t="str">
        <f>OBV!G939</f>
        <v>NEUTRAL</v>
      </c>
      <c r="L939" s="5" t="str">
        <f>OBV!H939</f>
        <v>NEUTRAL</v>
      </c>
    </row>
    <row r="940" spans="1:12" ht="13.5" x14ac:dyDescent="0.25">
      <c r="A940" s="3">
        <f>RSI!A940</f>
        <v>43678</v>
      </c>
      <c r="B940" s="2">
        <f>RSI!B940</f>
        <v>0.28000000000000003</v>
      </c>
      <c r="C940" s="2">
        <f>RSI!I940</f>
        <v>42.662563016777725</v>
      </c>
      <c r="D940" s="2">
        <f>MACD!E940</f>
        <v>4.2281082950259563E-3</v>
      </c>
      <c r="E940" s="2">
        <f>MACD!F940</f>
        <v>-3.8443777636776536E-3</v>
      </c>
      <c r="F940" s="2">
        <f>'Moving Avg'!D940</f>
        <v>0.28599999999999998</v>
      </c>
      <c r="G940" s="2">
        <f>'Moving Avg'!F940</f>
        <v>0.29000000000000004</v>
      </c>
      <c r="H940" s="2">
        <f>'Moving Avg'!G940</f>
        <v>0.29179999999999984</v>
      </c>
      <c r="I940" s="2">
        <f>'Moving Avg'!H940</f>
        <v>0.31209999999999988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0.28000000000000003</v>
      </c>
      <c r="C941" s="2">
        <f>RSI!I941</f>
        <v>42.662563016777725</v>
      </c>
      <c r="D941" s="2">
        <f>MACD!E941</f>
        <v>7.3974032889487784E-3</v>
      </c>
      <c r="E941" s="2">
        <f>MACD!F941</f>
        <v>-1.5960215531523672E-3</v>
      </c>
      <c r="F941" s="2">
        <f>'Moving Avg'!D941</f>
        <v>0.28400000000000003</v>
      </c>
      <c r="G941" s="2">
        <f>'Moving Avg'!F941</f>
        <v>0.29000000000000004</v>
      </c>
      <c r="H941" s="2">
        <f>'Moving Avg'!G941</f>
        <v>0.29139999999999977</v>
      </c>
      <c r="I941" s="2">
        <f>'Moving Avg'!H941</f>
        <v>0.31179999999999986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0.28000000000000003</v>
      </c>
      <c r="C942" s="2">
        <f>RSI!I942</f>
        <v>42.662563016777725</v>
      </c>
      <c r="D942" s="2">
        <f>MACD!E942</f>
        <v>8.5995870786153561E-3</v>
      </c>
      <c r="E942" s="2">
        <f>MACD!F942</f>
        <v>4.4310017320117745E-4</v>
      </c>
      <c r="F942" s="2">
        <f>'Moving Avg'!D942</f>
        <v>0.28200000000000003</v>
      </c>
      <c r="G942" s="2">
        <f>'Moving Avg'!F942</f>
        <v>0.29000000000000004</v>
      </c>
      <c r="H942" s="2">
        <f>'Moving Avg'!G942</f>
        <v>0.29079999999999978</v>
      </c>
      <c r="I942" s="2">
        <f>'Moving Avg'!H942</f>
        <v>0.31149999999999983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</row>
    <row r="943" spans="1:12" ht="13.5" x14ac:dyDescent="0.25">
      <c r="A943" s="3">
        <f>RSI!A943</f>
        <v>43683</v>
      </c>
      <c r="B943" s="2">
        <f>RSI!B943</f>
        <v>0.28000000000000003</v>
      </c>
      <c r="C943" s="2">
        <f>RSI!I943</f>
        <v>42.662563016777717</v>
      </c>
      <c r="D943" s="2">
        <f>MACD!E943</f>
        <v>8.1329266622161001E-3</v>
      </c>
      <c r="E943" s="2">
        <f>MACD!F943</f>
        <v>1.9810654710041621E-3</v>
      </c>
      <c r="F943" s="2">
        <f>'Moving Avg'!D943</f>
        <v>0.28000000000000003</v>
      </c>
      <c r="G943" s="2">
        <f>'Moving Avg'!F943</f>
        <v>0.29000000000000009</v>
      </c>
      <c r="H943" s="2">
        <f>'Moving Avg'!G943</f>
        <v>0.29039999999999982</v>
      </c>
      <c r="I943" s="2">
        <f>'Moving Avg'!H943</f>
        <v>0.31129999999999985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</row>
    <row r="944" spans="1:12" ht="13.5" x14ac:dyDescent="0.25">
      <c r="A944" s="3">
        <f>RSI!A944</f>
        <v>43684</v>
      </c>
      <c r="B944" s="2">
        <f>RSI!B944</f>
        <v>0.27</v>
      </c>
      <c r="C944" s="2">
        <f>RSI!I944</f>
        <v>36.078994245884516</v>
      </c>
      <c r="D944" s="2">
        <f>MACD!E944</f>
        <v>6.9908659181742716E-3</v>
      </c>
      <c r="E944" s="2">
        <f>MACD!F944</f>
        <v>2.983025560438184E-3</v>
      </c>
      <c r="F944" s="2">
        <f>'Moving Avg'!D944</f>
        <v>0.27800000000000002</v>
      </c>
      <c r="G944" s="2">
        <f>'Moving Avg'!F944</f>
        <v>0.28950000000000004</v>
      </c>
      <c r="H944" s="2">
        <f>'Moving Avg'!G944</f>
        <v>0.28979999999999984</v>
      </c>
      <c r="I944" s="2">
        <f>'Moving Avg'!H944</f>
        <v>0.31099999999999989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0.26</v>
      </c>
      <c r="C945" s="2">
        <f>RSI!I945</f>
        <v>30.937550968475264</v>
      </c>
      <c r="D945" s="2">
        <f>MACD!E945</f>
        <v>8.4095833874500703E-3</v>
      </c>
      <c r="E945" s="2">
        <f>MACD!F945</f>
        <v>4.0683371258405619E-3</v>
      </c>
      <c r="F945" s="2">
        <f>'Moving Avg'!D945</f>
        <v>0.27400000000000002</v>
      </c>
      <c r="G945" s="2">
        <f>'Moving Avg'!F945</f>
        <v>0.28850000000000009</v>
      </c>
      <c r="H945" s="2">
        <f>'Moving Avg'!G945</f>
        <v>0.28899999999999987</v>
      </c>
      <c r="I945" s="2">
        <f>'Moving Avg'!H945</f>
        <v>0.31054999999999988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0.27</v>
      </c>
      <c r="C946" s="2">
        <f>RSI!I946</f>
        <v>40.126208593371778</v>
      </c>
      <c r="D946" s="2">
        <f>MACD!E946</f>
        <v>9.026418061242214E-3</v>
      </c>
      <c r="E946" s="2">
        <f>MACD!F946</f>
        <v>5.059953312920893E-3</v>
      </c>
      <c r="F946" s="2">
        <f>'Moving Avg'!D946</f>
        <v>0.27200000000000002</v>
      </c>
      <c r="G946" s="2">
        <f>'Moving Avg'!F946</f>
        <v>0.28800000000000009</v>
      </c>
      <c r="H946" s="2">
        <f>'Moving Avg'!G946</f>
        <v>0.28839999999999988</v>
      </c>
      <c r="I946" s="2">
        <f>'Moving Avg'!H946</f>
        <v>0.31004999999999983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0.28000000000000003</v>
      </c>
      <c r="C947" s="2">
        <f>RSI!I947</f>
        <v>47.629948606608387</v>
      </c>
      <c r="D947" s="2">
        <f>MACD!E947</f>
        <v>8.8940074146549586E-3</v>
      </c>
      <c r="E947" s="2">
        <f>MACD!F947</f>
        <v>5.8267641332677067E-3</v>
      </c>
      <c r="F947" s="2">
        <f>'Moving Avg'!D947</f>
        <v>0.27200000000000002</v>
      </c>
      <c r="G947" s="2">
        <f>'Moving Avg'!F947</f>
        <v>0.28750000000000003</v>
      </c>
      <c r="H947" s="2">
        <f>'Moving Avg'!G947</f>
        <v>0.28799999999999987</v>
      </c>
      <c r="I947" s="2">
        <f>'Moving Avg'!H947</f>
        <v>0.30959999999999988</v>
      </c>
      <c r="J947" s="5" t="str">
        <f>OBV!F947</f>
        <v>BEARISH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0.28000000000000003</v>
      </c>
      <c r="C948" s="2">
        <f>RSI!I948</f>
        <v>47.62994860660838</v>
      </c>
      <c r="D948" s="2">
        <f>MACD!E948</f>
        <v>8.8028707836859676E-3</v>
      </c>
      <c r="E948" s="2">
        <f>MACD!F948</f>
        <v>6.4219854633513589E-3</v>
      </c>
      <c r="F948" s="2">
        <f>'Moving Avg'!D948</f>
        <v>0.27200000000000002</v>
      </c>
      <c r="G948" s="2">
        <f>'Moving Avg'!F948</f>
        <v>0.28650000000000003</v>
      </c>
      <c r="H948" s="2">
        <f>'Moving Avg'!G948</f>
        <v>0.28759999999999986</v>
      </c>
      <c r="I948" s="2">
        <f>'Moving Avg'!H948</f>
        <v>0.30919999999999992</v>
      </c>
      <c r="J948" s="5" t="str">
        <f>OBV!F948</f>
        <v>BEARISH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0.27</v>
      </c>
      <c r="C949" s="2">
        <f>RSI!I949</f>
        <v>41.585553182975495</v>
      </c>
      <c r="D949" s="2">
        <f>MACD!E949</f>
        <v>7.9473891408050057E-3</v>
      </c>
      <c r="E949" s="2">
        <f>MACD!F949</f>
        <v>6.7270661988420889E-3</v>
      </c>
      <c r="F949" s="2">
        <f>'Moving Avg'!D949</f>
        <v>0.27200000000000002</v>
      </c>
      <c r="G949" s="2">
        <f>'Moving Avg'!F949</f>
        <v>0.28450000000000009</v>
      </c>
      <c r="H949" s="2">
        <f>'Moving Avg'!G949</f>
        <v>0.28699999999999987</v>
      </c>
      <c r="I949" s="2">
        <f>'Moving Avg'!H949</f>
        <v>0.30874999999999991</v>
      </c>
      <c r="J949" s="5" t="str">
        <f>OBV!F949</f>
        <v>BEARISH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0.27</v>
      </c>
      <c r="C950" s="2">
        <f>RSI!I950</f>
        <v>41.585553182975502</v>
      </c>
      <c r="D950" s="2">
        <f>MACD!E950</f>
        <v>7.3005315671426652E-3</v>
      </c>
      <c r="E950" s="2">
        <f>MACD!F950</f>
        <v>6.841759272502205E-3</v>
      </c>
      <c r="F950" s="2">
        <f>'Moving Avg'!D950</f>
        <v>0.27400000000000002</v>
      </c>
      <c r="G950" s="2">
        <f>'Moving Avg'!F950</f>
        <v>0.28200000000000003</v>
      </c>
      <c r="H950" s="2">
        <f>'Moving Avg'!G950</f>
        <v>0.28639999999999988</v>
      </c>
      <c r="I950" s="2">
        <f>'Moving Avg'!H950</f>
        <v>0.30834999999999996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</row>
    <row r="951" spans="1:12" ht="13.5" x14ac:dyDescent="0.25">
      <c r="A951" s="3">
        <f>RSI!A951</f>
        <v>43697</v>
      </c>
      <c r="B951" s="2">
        <f>RSI!B951</f>
        <v>0.27</v>
      </c>
      <c r="C951" s="2">
        <f>RSI!I951</f>
        <v>41.585553182975502</v>
      </c>
      <c r="D951" s="2">
        <f>MACD!E951</f>
        <v>6.824497495844295E-3</v>
      </c>
      <c r="E951" s="2">
        <f>MACD!F951</f>
        <v>6.8383069171706239E-3</v>
      </c>
      <c r="F951" s="2">
        <f>'Moving Avg'!D951</f>
        <v>0.27400000000000002</v>
      </c>
      <c r="G951" s="2">
        <f>'Moving Avg'!F951</f>
        <v>0.27999999999999997</v>
      </c>
      <c r="H951" s="2">
        <f>'Moving Avg'!G951</f>
        <v>0.28579999999999983</v>
      </c>
      <c r="I951" s="2">
        <f>'Moving Avg'!H951</f>
        <v>0.30790000000000001</v>
      </c>
      <c r="J951" s="5" t="str">
        <f>OBV!F951</f>
        <v>BULLISH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0.27</v>
      </c>
      <c r="C952" s="2">
        <f>RSI!I952</f>
        <v>41.585553182975502</v>
      </c>
      <c r="D952" s="2">
        <f>MACD!E952</f>
        <v>6.4877243915980598E-3</v>
      </c>
      <c r="E952" s="2">
        <f>MACD!F952</f>
        <v>6.7681904120561109E-3</v>
      </c>
      <c r="F952" s="2">
        <f>'Moving Avg'!D952</f>
        <v>0.27200000000000002</v>
      </c>
      <c r="G952" s="2">
        <f>'Moving Avg'!F952</f>
        <v>0.27850000000000003</v>
      </c>
      <c r="H952" s="2">
        <f>'Moving Avg'!G952</f>
        <v>0.28539999999999982</v>
      </c>
      <c r="I952" s="2">
        <f>'Moving Avg'!H952</f>
        <v>0.30745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0.27</v>
      </c>
      <c r="C953" s="2">
        <f>RSI!I953</f>
        <v>41.585553182975509</v>
      </c>
      <c r="D953" s="2">
        <f>MACD!E953</f>
        <v>6.2638967527544609E-3</v>
      </c>
      <c r="E953" s="2">
        <f>MACD!F953</f>
        <v>6.6673316801957811E-3</v>
      </c>
      <c r="F953" s="2">
        <f>'Moving Avg'!D953</f>
        <v>0.27</v>
      </c>
      <c r="G953" s="2">
        <f>'Moving Avg'!F953</f>
        <v>0.27749999999999997</v>
      </c>
      <c r="H953" s="2">
        <f>'Moving Avg'!G953</f>
        <v>0.28479999999999978</v>
      </c>
      <c r="I953" s="2">
        <f>'Moving Avg'!H953</f>
        <v>0.30695000000000006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0.27</v>
      </c>
      <c r="C954" s="2">
        <f>RSI!I954</f>
        <v>41.585553182975509</v>
      </c>
      <c r="D954" s="2">
        <f>MACD!E954</f>
        <v>4.5926483547686914E-3</v>
      </c>
      <c r="E954" s="2">
        <f>MACD!F954</f>
        <v>6.2523950151103635E-3</v>
      </c>
      <c r="F954" s="2">
        <f>'Moving Avg'!D954</f>
        <v>0.27</v>
      </c>
      <c r="G954" s="2">
        <f>'Moving Avg'!F954</f>
        <v>0.27699999999999997</v>
      </c>
      <c r="H954" s="2">
        <f>'Moving Avg'!G954</f>
        <v>0.28419999999999979</v>
      </c>
      <c r="I954" s="2">
        <f>'Moving Avg'!H954</f>
        <v>0.30640000000000012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0.27</v>
      </c>
      <c r="C955" s="2">
        <f>RSI!I955</f>
        <v>41.585553182975509</v>
      </c>
      <c r="D955" s="2">
        <f>MACD!E955</f>
        <v>1.692466295323769E-3</v>
      </c>
      <c r="E955" s="2">
        <f>MACD!F955</f>
        <v>5.3404092711530444E-3</v>
      </c>
      <c r="F955" s="2">
        <f>'Moving Avg'!D955</f>
        <v>0.27</v>
      </c>
      <c r="G955" s="2">
        <f>'Moving Avg'!F955</f>
        <v>0.27599999999999991</v>
      </c>
      <c r="H955" s="2">
        <f>'Moving Avg'!G955</f>
        <v>0.28379999999999972</v>
      </c>
      <c r="I955" s="2">
        <f>'Moving Avg'!H955</f>
        <v>0.30585000000000012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0.27</v>
      </c>
      <c r="C956" s="2">
        <f>RSI!I956</f>
        <v>41.585553182975509</v>
      </c>
      <c r="D956" s="2">
        <f>MACD!E956</f>
        <v>8.2545794339028422E-4</v>
      </c>
      <c r="E956" s="2">
        <f>MACD!F956</f>
        <v>4.4374190056004929E-3</v>
      </c>
      <c r="F956" s="2">
        <f>'Moving Avg'!D956</f>
        <v>0.27</v>
      </c>
      <c r="G956" s="2">
        <f>'Moving Avg'!F956</f>
        <v>0.27499999999999991</v>
      </c>
      <c r="H956" s="2">
        <f>'Moving Avg'!G956</f>
        <v>0.2835999999999998</v>
      </c>
      <c r="I956" s="2">
        <f>'Moving Avg'!H956</f>
        <v>0.30525000000000019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0.27</v>
      </c>
      <c r="C957" s="2">
        <f>RSI!I957</f>
        <v>41.585553182975509</v>
      </c>
      <c r="D957" s="2">
        <f>MACD!E957</f>
        <v>1.6752325059108952E-3</v>
      </c>
      <c r="E957" s="2">
        <f>MACD!F957</f>
        <v>3.8849817056625735E-3</v>
      </c>
      <c r="F957" s="2">
        <f>'Moving Avg'!D957</f>
        <v>0.27</v>
      </c>
      <c r="G957" s="2">
        <f>'Moving Avg'!F957</f>
        <v>0.27399999999999991</v>
      </c>
      <c r="H957" s="2">
        <f>'Moving Avg'!G957</f>
        <v>0.28319999999999979</v>
      </c>
      <c r="I957" s="2">
        <f>'Moving Avg'!H957</f>
        <v>0.3046000000000002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0.26</v>
      </c>
      <c r="C958" s="2">
        <f>RSI!I958</f>
        <v>33.34181572083871</v>
      </c>
      <c r="D958" s="2">
        <f>MACD!E958</f>
        <v>3.1766201830321084E-3</v>
      </c>
      <c r="E958" s="2">
        <f>MACD!F958</f>
        <v>3.743309401136481E-3</v>
      </c>
      <c r="F958" s="2">
        <f>'Moving Avg'!D958</f>
        <v>0.26800000000000002</v>
      </c>
      <c r="G958" s="2">
        <f>'Moving Avg'!F958</f>
        <v>0.27249999999999996</v>
      </c>
      <c r="H958" s="2">
        <f>'Moving Avg'!G958</f>
        <v>0.28279999999999977</v>
      </c>
      <c r="I958" s="2">
        <f>'Moving Avg'!H958</f>
        <v>0.30385000000000018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</row>
    <row r="959" spans="1:12" ht="13.5" x14ac:dyDescent="0.25">
      <c r="A959" s="3">
        <f>RSI!A959</f>
        <v>43707</v>
      </c>
      <c r="B959" s="2">
        <f>RSI!B959</f>
        <v>0.27</v>
      </c>
      <c r="C959" s="2">
        <f>RSI!I959</f>
        <v>45.068779891759213</v>
      </c>
      <c r="D959" s="2">
        <f>MACD!E959</f>
        <v>2.2654382185767763E-3</v>
      </c>
      <c r="E959" s="2">
        <f>MACD!F959</f>
        <v>3.4477351646245405E-3</v>
      </c>
      <c r="F959" s="2">
        <f>'Moving Avg'!D959</f>
        <v>0.26800000000000002</v>
      </c>
      <c r="G959" s="2">
        <f>'Moving Avg'!F959</f>
        <v>0.27199999999999996</v>
      </c>
      <c r="H959" s="2">
        <f>'Moving Avg'!G959</f>
        <v>0.28239999999999982</v>
      </c>
      <c r="I959" s="2">
        <f>'Moving Avg'!H959</f>
        <v>0.30320000000000019</v>
      </c>
      <c r="J959" s="5" t="str">
        <f>OBV!F959</f>
        <v>BULLISH</v>
      </c>
      <c r="K959" s="5" t="str">
        <f>OBV!G959</f>
        <v>NEUTRAL</v>
      </c>
      <c r="L959" s="5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0.27</v>
      </c>
      <c r="C960" s="2">
        <f>RSI!I960</f>
        <v>45.068779891759213</v>
      </c>
      <c r="D960" s="2">
        <f>MACD!E960</f>
        <v>1.5257322553303143E-3</v>
      </c>
      <c r="E960" s="2">
        <f>MACD!F960</f>
        <v>3.0633345827656955E-3</v>
      </c>
      <c r="F960" s="2">
        <f>'Moving Avg'!D960</f>
        <v>0.26800000000000002</v>
      </c>
      <c r="G960" s="2">
        <f>'Moving Avg'!F960</f>
        <v>0.27149999999999991</v>
      </c>
      <c r="H960" s="2">
        <f>'Moving Avg'!G960</f>
        <v>0.28179999999999977</v>
      </c>
      <c r="I960" s="2">
        <f>'Moving Avg'!H960</f>
        <v>0.30255000000000026</v>
      </c>
      <c r="J960" s="5" t="str">
        <f>OBV!F960</f>
        <v>BULLISH</v>
      </c>
      <c r="K960" s="5" t="str">
        <f>OBV!G960</f>
        <v>NEUTRAL</v>
      </c>
      <c r="L960" s="5" t="str">
        <f>OBV!H960</f>
        <v>NEUTRAL</v>
      </c>
    </row>
    <row r="961" spans="1:12" ht="13.5" x14ac:dyDescent="0.25">
      <c r="A961" s="3">
        <f>RSI!A961</f>
        <v>43711</v>
      </c>
      <c r="B961" s="2">
        <f>RSI!B961</f>
        <v>0.28000000000000003</v>
      </c>
      <c r="C961" s="2">
        <f>RSI!I961</f>
        <v>54.377332538696912</v>
      </c>
      <c r="D961" s="2">
        <f>MACD!E961</f>
        <v>1.8806254332437433E-4</v>
      </c>
      <c r="E961" s="2">
        <f>MACD!F961</f>
        <v>2.4882801748774314E-3</v>
      </c>
      <c r="F961" s="2">
        <f>'Moving Avg'!D961</f>
        <v>0.27</v>
      </c>
      <c r="G961" s="2">
        <f>'Moving Avg'!F961</f>
        <v>0.27149999999999996</v>
      </c>
      <c r="H961" s="2">
        <f>'Moving Avg'!G961</f>
        <v>0.28159999999999985</v>
      </c>
      <c r="I961" s="2">
        <f>'Moving Avg'!H961</f>
        <v>0.30200000000000027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0.28000000000000003</v>
      </c>
      <c r="C962" s="2">
        <f>RSI!I962</f>
        <v>54.377332538696919</v>
      </c>
      <c r="D962" s="2">
        <f>MACD!E962</f>
        <v>-9.7607255916837277E-4</v>
      </c>
      <c r="E962" s="2">
        <f>MACD!F962</f>
        <v>1.7954096280682708E-3</v>
      </c>
      <c r="F962" s="2">
        <f>'Moving Avg'!D962</f>
        <v>0.27200000000000002</v>
      </c>
      <c r="G962" s="2">
        <f>'Moving Avg'!F962</f>
        <v>0.27149999999999996</v>
      </c>
      <c r="H962" s="2">
        <f>'Moving Avg'!G962</f>
        <v>0.28139999999999982</v>
      </c>
      <c r="I962" s="2">
        <f>'Moving Avg'!H962</f>
        <v>0.30150000000000021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0.28000000000000003</v>
      </c>
      <c r="C963" s="2">
        <f>RSI!I963</f>
        <v>54.377332538696912</v>
      </c>
      <c r="D963" s="2">
        <f>MACD!E963</f>
        <v>-1.9909810006180084E-3</v>
      </c>
      <c r="E963" s="2">
        <f>MACD!F963</f>
        <v>1.038131502331015E-3</v>
      </c>
      <c r="F963" s="2">
        <f>'Moving Avg'!D963</f>
        <v>0.27600000000000002</v>
      </c>
      <c r="G963" s="2">
        <f>'Moving Avg'!F963</f>
        <v>0.27150000000000002</v>
      </c>
      <c r="H963" s="2">
        <f>'Moving Avg'!G963</f>
        <v>0.28119999999999978</v>
      </c>
      <c r="I963" s="2">
        <f>'Moving Avg'!H963</f>
        <v>0.30100000000000021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</row>
    <row r="964" spans="1:12" ht="13.5" x14ac:dyDescent="0.25">
      <c r="A964" s="3">
        <f>RSI!A964</f>
        <v>43714</v>
      </c>
      <c r="B964" s="2">
        <f>RSI!B964</f>
        <v>0.28999999999999998</v>
      </c>
      <c r="C964" s="2">
        <f>RSI!I964</f>
        <v>62.346641787394951</v>
      </c>
      <c r="D964" s="2">
        <f>MACD!E964</f>
        <v>-3.6181487994675354E-3</v>
      </c>
      <c r="E964" s="2">
        <f>MACD!F964</f>
        <v>1.0687544197130491E-4</v>
      </c>
      <c r="F964" s="2">
        <f>'Moving Avg'!D964</f>
        <v>0.28000000000000003</v>
      </c>
      <c r="G964" s="2">
        <f>'Moving Avg'!F964</f>
        <v>0.27250000000000008</v>
      </c>
      <c r="H964" s="2">
        <f>'Moving Avg'!G964</f>
        <v>0.28119999999999978</v>
      </c>
      <c r="I964" s="2">
        <f>'Moving Avg'!H964</f>
        <v>0.30050000000000021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0.28000000000000003</v>
      </c>
      <c r="C965" s="2">
        <f>RSI!I965</f>
        <v>52.475234377707096</v>
      </c>
      <c r="D965" s="2">
        <f>MACD!E965</f>
        <v>-4.3389423877459588E-3</v>
      </c>
      <c r="E965" s="2">
        <f>MACD!F965</f>
        <v>-7.8228812397214788E-4</v>
      </c>
      <c r="F965" s="2">
        <f>'Moving Avg'!D965</f>
        <v>0.28200000000000003</v>
      </c>
      <c r="G965" s="2">
        <f>'Moving Avg'!F965</f>
        <v>0.27350000000000008</v>
      </c>
      <c r="H965" s="2">
        <f>'Moving Avg'!G965</f>
        <v>0.28099999999999981</v>
      </c>
      <c r="I965" s="2">
        <f>'Moving Avg'!H965</f>
        <v>0.30000000000000027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0.28999999999999998</v>
      </c>
      <c r="C966" s="2">
        <f>RSI!I966</f>
        <v>59.398251839301935</v>
      </c>
      <c r="D966" s="2">
        <f>MACD!E966</f>
        <v>-5.7089209268502139E-3</v>
      </c>
      <c r="E966" s="2">
        <f>MACD!F966</f>
        <v>-1.7676146845477612E-3</v>
      </c>
      <c r="F966" s="2">
        <f>'Moving Avg'!D966</f>
        <v>0.28400000000000003</v>
      </c>
      <c r="G966" s="2">
        <f>'Moving Avg'!F966</f>
        <v>0.27450000000000008</v>
      </c>
      <c r="H966" s="2">
        <f>'Moving Avg'!G966</f>
        <v>0.28099999999999981</v>
      </c>
      <c r="I966" s="2">
        <f>'Moving Avg'!H966</f>
        <v>0.29950000000000027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</row>
    <row r="967" spans="1:12" ht="13.5" x14ac:dyDescent="0.25">
      <c r="A967" s="3">
        <f>RSI!A967</f>
        <v>43719</v>
      </c>
      <c r="B967" s="2">
        <f>RSI!B967</f>
        <v>0.28999999999999998</v>
      </c>
      <c r="C967" s="2">
        <f>RSI!I967</f>
        <v>59.398251839301935</v>
      </c>
      <c r="D967" s="2">
        <f>MACD!E967</f>
        <v>-6.9451272360988581E-3</v>
      </c>
      <c r="E967" s="2">
        <f>MACD!F967</f>
        <v>-2.8031171948579808E-3</v>
      </c>
      <c r="F967" s="2">
        <f>'Moving Avg'!D967</f>
        <v>0.28600000000000003</v>
      </c>
      <c r="G967" s="2">
        <f>'Moving Avg'!F967</f>
        <v>0.27500000000000002</v>
      </c>
      <c r="H967" s="2">
        <f>'Moving Avg'!G967</f>
        <v>0.28099999999999981</v>
      </c>
      <c r="I967" s="2">
        <f>'Moving Avg'!H967</f>
        <v>0.2990500000000002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0.28000000000000003</v>
      </c>
      <c r="C968" s="2">
        <f>RSI!I968</f>
        <v>50.813564691256438</v>
      </c>
      <c r="D968" s="2">
        <f>MACD!E968</f>
        <v>-8.860159219286845E-3</v>
      </c>
      <c r="E968" s="2">
        <f>MACD!F968</f>
        <v>-4.0145255997437535E-3</v>
      </c>
      <c r="F968" s="2">
        <f>'Moving Avg'!D968</f>
        <v>0.28600000000000003</v>
      </c>
      <c r="G968" s="2">
        <f>'Moving Avg'!F968</f>
        <v>0.27500000000000008</v>
      </c>
      <c r="H968" s="2">
        <f>'Moving Avg'!G968</f>
        <v>0.28099999999999981</v>
      </c>
      <c r="I968" s="2">
        <f>'Moving Avg'!H968</f>
        <v>0.29860000000000025</v>
      </c>
      <c r="J968" s="5" t="str">
        <f>OBV!F968</f>
        <v>BULLISH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0.28000000000000003</v>
      </c>
      <c r="C969" s="2">
        <f>RSI!I969</f>
        <v>50.813564691256438</v>
      </c>
      <c r="D969" s="2">
        <f>MACD!E969</f>
        <v>-8.9490286167214217E-3</v>
      </c>
      <c r="E969" s="2">
        <f>MACD!F969</f>
        <v>-5.0014262031392873E-3</v>
      </c>
      <c r="F969" s="2">
        <f>'Moving Avg'!D969</f>
        <v>0.28400000000000003</v>
      </c>
      <c r="G969" s="2">
        <f>'Moving Avg'!F969</f>
        <v>0.27550000000000008</v>
      </c>
      <c r="H969" s="2">
        <f>'Moving Avg'!G969</f>
        <v>0.28119999999999978</v>
      </c>
      <c r="I969" s="2">
        <f>'Moving Avg'!H969</f>
        <v>0.29815000000000025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0.28000000000000003</v>
      </c>
      <c r="C970" s="2">
        <f>RSI!I970</f>
        <v>50.813564691256438</v>
      </c>
      <c r="D970" s="2">
        <f>MACD!E970</f>
        <v>-9.0306325193642567E-3</v>
      </c>
      <c r="E970" s="2">
        <f>MACD!F970</f>
        <v>-5.8072674663842815E-3</v>
      </c>
      <c r="F970" s="2">
        <f>'Moving Avg'!D970</f>
        <v>0.28400000000000003</v>
      </c>
      <c r="G970" s="2">
        <f>'Moving Avg'!F970</f>
        <v>0.27600000000000013</v>
      </c>
      <c r="H970" s="2">
        <f>'Moving Avg'!G970</f>
        <v>0.28119999999999978</v>
      </c>
      <c r="I970" s="2">
        <f>'Moving Avg'!H970</f>
        <v>0.29765000000000019</v>
      </c>
      <c r="J970" s="5" t="str">
        <f>OBV!F970</f>
        <v>BULLISH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0.28999999999999998</v>
      </c>
      <c r="C971" s="2">
        <f>RSI!I971</f>
        <v>58.334640892261589</v>
      </c>
      <c r="D971" s="2">
        <f>MACD!E971</f>
        <v>-8.3078933260574694E-3</v>
      </c>
      <c r="E971" s="2">
        <f>MACD!F971</f>
        <v>-6.3073926383189196E-3</v>
      </c>
      <c r="F971" s="2">
        <f>'Moving Avg'!D971</f>
        <v>0.28400000000000003</v>
      </c>
      <c r="G971" s="2">
        <f>'Moving Avg'!F971</f>
        <v>0.27700000000000008</v>
      </c>
      <c r="H971" s="2">
        <f>'Moving Avg'!G971</f>
        <v>0.28139999999999976</v>
      </c>
      <c r="I971" s="2">
        <f>'Moving Avg'!H971</f>
        <v>0.29725000000000018</v>
      </c>
      <c r="J971" s="5" t="str">
        <f>OBV!F971</f>
        <v>BEARISH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0.28000000000000003</v>
      </c>
      <c r="C972" s="2">
        <f>RSI!I972</f>
        <v>50.086761931653349</v>
      </c>
      <c r="D972" s="2">
        <f>MACD!E972</f>
        <v>-7.0201871965315799E-3</v>
      </c>
      <c r="E972" s="2">
        <f>MACD!F972</f>
        <v>-6.449951549961452E-3</v>
      </c>
      <c r="F972" s="2">
        <f>'Moving Avg'!D972</f>
        <v>0.28200000000000003</v>
      </c>
      <c r="G972" s="2">
        <f>'Moving Avg'!F972</f>
        <v>0.27750000000000014</v>
      </c>
      <c r="H972" s="2">
        <f>'Moving Avg'!G972</f>
        <v>0.28139999999999976</v>
      </c>
      <c r="I972" s="2">
        <f>'Moving Avg'!H972</f>
        <v>0.29680000000000017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0.28000000000000003</v>
      </c>
      <c r="C973" s="2">
        <f>RSI!I973</f>
        <v>50.086761931653349</v>
      </c>
      <c r="D973" s="2">
        <f>MACD!E973</f>
        <v>-5.9312984945208425E-3</v>
      </c>
      <c r="E973" s="2">
        <f>MACD!F973</f>
        <v>-6.3462209388733303E-3</v>
      </c>
      <c r="F973" s="2">
        <f>'Moving Avg'!D973</f>
        <v>0.28200000000000003</v>
      </c>
      <c r="G973" s="2">
        <f>'Moving Avg'!F973</f>
        <v>0.27800000000000014</v>
      </c>
      <c r="H973" s="2">
        <f>'Moving Avg'!G973</f>
        <v>0.28139999999999976</v>
      </c>
      <c r="I973" s="2">
        <f>'Moving Avg'!H973</f>
        <v>0.29635000000000017</v>
      </c>
      <c r="J973" s="5" t="str">
        <f>OBV!F973</f>
        <v>BEARISH</v>
      </c>
      <c r="K973" s="5" t="str">
        <f>OBV!G973</f>
        <v>NEUTRAL</v>
      </c>
      <c r="L973" s="5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0.28999999999999998</v>
      </c>
      <c r="C974" s="2">
        <f>RSI!I974</f>
        <v>57.118394292972226</v>
      </c>
      <c r="D974" s="2">
        <f>MACD!E974</f>
        <v>-4.2128666226375899E-3</v>
      </c>
      <c r="E974" s="2">
        <f>MACD!F974</f>
        <v>-5.9195500756261824E-3</v>
      </c>
      <c r="F974" s="2">
        <f>'Moving Avg'!D974</f>
        <v>0.28400000000000003</v>
      </c>
      <c r="G974" s="2">
        <f>'Moving Avg'!F974</f>
        <v>0.27900000000000008</v>
      </c>
      <c r="H974" s="2">
        <f>'Moving Avg'!G974</f>
        <v>0.28159999999999974</v>
      </c>
      <c r="I974" s="2">
        <f>'Moving Avg'!H974</f>
        <v>0.29600000000000015</v>
      </c>
      <c r="J974" s="5" t="str">
        <f>OBV!F974</f>
        <v>BEARISH</v>
      </c>
      <c r="K974" s="5" t="str">
        <f>OBV!G974</f>
        <v>NEUTRAL</v>
      </c>
      <c r="L974" s="5" t="str">
        <f>OBV!H974</f>
        <v>BEARISH DIVERGENCE</v>
      </c>
    </row>
    <row r="975" spans="1:12" ht="13.5" x14ac:dyDescent="0.25">
      <c r="A975" s="3">
        <f>RSI!A975</f>
        <v>43731</v>
      </c>
      <c r="B975" s="2">
        <f>RSI!B975</f>
        <v>0.28000000000000003</v>
      </c>
      <c r="C975" s="2">
        <f>RSI!I975</f>
        <v>49.594260443159968</v>
      </c>
      <c r="D975" s="2">
        <f>MACD!E975</f>
        <v>-3.6162277871434334E-3</v>
      </c>
      <c r="E975" s="2">
        <f>MACD!F975</f>
        <v>-5.4588856179296329E-3</v>
      </c>
      <c r="F975" s="2">
        <f>'Moving Avg'!D975</f>
        <v>0.28400000000000003</v>
      </c>
      <c r="G975" s="2">
        <f>'Moving Avg'!F975</f>
        <v>0.27950000000000008</v>
      </c>
      <c r="H975" s="2">
        <f>'Moving Avg'!G975</f>
        <v>0.28159999999999974</v>
      </c>
      <c r="I975" s="2">
        <f>'Moving Avg'!H975</f>
        <v>0.2955500000000002</v>
      </c>
      <c r="J975" s="5" t="str">
        <f>OBV!F975</f>
        <v>BEARISH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0.28000000000000003</v>
      </c>
      <c r="C976" s="2">
        <f>RSI!I976</f>
        <v>49.594260443159968</v>
      </c>
      <c r="D976" s="2">
        <f>MACD!E976</f>
        <v>-1.5691035965181843E-3</v>
      </c>
      <c r="E976" s="2">
        <f>MACD!F976</f>
        <v>-4.6809292136473432E-3</v>
      </c>
      <c r="F976" s="2">
        <f>'Moving Avg'!D976</f>
        <v>0.28200000000000003</v>
      </c>
      <c r="G976" s="2">
        <f>'Moving Avg'!F976</f>
        <v>0.28000000000000014</v>
      </c>
      <c r="H976" s="2">
        <f>'Moving Avg'!G976</f>
        <v>0.28159999999999974</v>
      </c>
      <c r="I976" s="2">
        <f>'Moving Avg'!H976</f>
        <v>0.2951000000000002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0.28999999999999998</v>
      </c>
      <c r="C977" s="2">
        <f>RSI!I977</f>
        <v>56.274401753798571</v>
      </c>
      <c r="D977" s="2">
        <f>MACD!E977</f>
        <v>-5.7413047170901121E-4</v>
      </c>
      <c r="E977" s="2">
        <f>MACD!F977</f>
        <v>-3.8595694652596769E-3</v>
      </c>
      <c r="F977" s="2">
        <f>'Moving Avg'!D977</f>
        <v>0.28400000000000003</v>
      </c>
      <c r="G977" s="2">
        <f>'Moving Avg'!F977</f>
        <v>0.28100000000000008</v>
      </c>
      <c r="H977" s="2">
        <f>'Moving Avg'!G977</f>
        <v>0.28159999999999968</v>
      </c>
      <c r="I977" s="2">
        <f>'Moving Avg'!H977</f>
        <v>0.29475000000000018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</row>
    <row r="978" spans="1:12" ht="13.5" x14ac:dyDescent="0.25">
      <c r="A978" s="3">
        <f>RSI!A978</f>
        <v>43734</v>
      </c>
      <c r="B978" s="2">
        <f>RSI!B978</f>
        <v>0.28000000000000003</v>
      </c>
      <c r="C978" s="2">
        <f>RSI!I978</f>
        <v>49.245933095535015</v>
      </c>
      <c r="D978" s="2">
        <f>MACD!E978</f>
        <v>-5.8577112353419558E-4</v>
      </c>
      <c r="E978" s="2">
        <f>MACD!F978</f>
        <v>-3.2048097969145806E-3</v>
      </c>
      <c r="F978" s="2">
        <f>'Moving Avg'!D978</f>
        <v>0.28400000000000003</v>
      </c>
      <c r="G978" s="2">
        <f>'Moving Avg'!F978</f>
        <v>0.28200000000000014</v>
      </c>
      <c r="H978" s="2">
        <f>'Moving Avg'!G978</f>
        <v>0.28119999999999967</v>
      </c>
      <c r="I978" s="2">
        <f>'Moving Avg'!H978</f>
        <v>0.29430000000000017</v>
      </c>
      <c r="J978" s="5" t="str">
        <f>OBV!F978</f>
        <v>BEARISH</v>
      </c>
      <c r="K978" s="5" t="str">
        <f>OBV!G978</f>
        <v>NEUTRAL</v>
      </c>
      <c r="L978" s="5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0.28000000000000003</v>
      </c>
      <c r="C979" s="2">
        <f>RSI!I979</f>
        <v>49.245933095535015</v>
      </c>
      <c r="D979" s="2">
        <f>MACD!E979</f>
        <v>-5.8821583794382848E-4</v>
      </c>
      <c r="E979" s="2">
        <f>MACD!F979</f>
        <v>-2.6814910051204304E-3</v>
      </c>
      <c r="F979" s="2">
        <f>'Moving Avg'!D979</f>
        <v>0.28200000000000003</v>
      </c>
      <c r="G979" s="2">
        <f>'Moving Avg'!F979</f>
        <v>0.28250000000000008</v>
      </c>
      <c r="H979" s="2">
        <f>'Moving Avg'!G979</f>
        <v>0.28059999999999968</v>
      </c>
      <c r="I979" s="2">
        <f>'Moving Avg'!H979</f>
        <v>0.29390000000000022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0.28000000000000003</v>
      </c>
      <c r="C980" s="2">
        <f>RSI!I980</f>
        <v>49.245933095535015</v>
      </c>
      <c r="D980" s="2">
        <f>MACD!E980</f>
        <v>-5.8342789808879525E-4</v>
      </c>
      <c r="E980" s="2">
        <f>MACD!F980</f>
        <v>-2.2618783837141036E-3</v>
      </c>
      <c r="F980" s="2">
        <f>'Moving Avg'!D980</f>
        <v>0.28200000000000003</v>
      </c>
      <c r="G980" s="2">
        <f>'Moving Avg'!F980</f>
        <v>0.28300000000000014</v>
      </c>
      <c r="H980" s="2">
        <f>'Moving Avg'!G980</f>
        <v>0.27979999999999966</v>
      </c>
      <c r="I980" s="2">
        <f>'Moving Avg'!H980</f>
        <v>0.2935500000000002</v>
      </c>
      <c r="J980" s="5" t="str">
        <f>OBV!F980</f>
        <v>BEARISH</v>
      </c>
      <c r="K980" s="5" t="str">
        <f>OBV!G980</f>
        <v>NEUTRAL</v>
      </c>
      <c r="L980" s="5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0.28000000000000003</v>
      </c>
      <c r="C981" s="2">
        <f>RSI!I981</f>
        <v>49.245933095535015</v>
      </c>
      <c r="D981" s="2">
        <f>MACD!E981</f>
        <v>9.6543362627726781E-4</v>
      </c>
      <c r="E981" s="2">
        <f>MACD!F981</f>
        <v>-1.6164159817158292E-3</v>
      </c>
      <c r="F981" s="2">
        <f>'Moving Avg'!D981</f>
        <v>0.28200000000000003</v>
      </c>
      <c r="G981" s="2">
        <f>'Moving Avg'!F981</f>
        <v>0.28300000000000014</v>
      </c>
      <c r="H981" s="2">
        <f>'Moving Avg'!G981</f>
        <v>0.27919999999999962</v>
      </c>
      <c r="I981" s="2">
        <f>'Moving Avg'!H981</f>
        <v>0.29320000000000024</v>
      </c>
      <c r="J981" s="5" t="str">
        <f>OBV!F981</f>
        <v>BEARISH</v>
      </c>
      <c r="K981" s="5" t="str">
        <f>OBV!G981</f>
        <v>NEUTRAL</v>
      </c>
      <c r="L981" s="5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0.27</v>
      </c>
      <c r="C982" s="2">
        <f>RSI!I982</f>
        <v>42.162903315093082</v>
      </c>
      <c r="D982" s="2">
        <f>MACD!E982</f>
        <v>1.4841663462076271E-3</v>
      </c>
      <c r="E982" s="2">
        <f>MACD!F982</f>
        <v>-9.9629951613113801E-4</v>
      </c>
      <c r="F982" s="2">
        <f>'Moving Avg'!D982</f>
        <v>0.27800000000000002</v>
      </c>
      <c r="G982" s="2">
        <f>'Moving Avg'!F982</f>
        <v>0.28250000000000008</v>
      </c>
      <c r="H982" s="2">
        <f>'Moving Avg'!G982</f>
        <v>0.27859999999999968</v>
      </c>
      <c r="I982" s="2">
        <f>'Moving Avg'!H982</f>
        <v>0.29280000000000023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0.26</v>
      </c>
      <c r="C983" s="2">
        <f>RSI!I983</f>
        <v>36.508042410999089</v>
      </c>
      <c r="D983" s="2">
        <f>MACD!E983</f>
        <v>2.7283681484755462E-3</v>
      </c>
      <c r="E983" s="2">
        <f>MACD!F983</f>
        <v>-2.5136598320980115E-4</v>
      </c>
      <c r="F983" s="2">
        <f>'Moving Avg'!D983</f>
        <v>0.27400000000000002</v>
      </c>
      <c r="G983" s="2">
        <f>'Moving Avg'!F983</f>
        <v>0.28150000000000014</v>
      </c>
      <c r="H983" s="2">
        <f>'Moving Avg'!G983</f>
        <v>0.27799999999999964</v>
      </c>
      <c r="I983" s="2">
        <f>'Moving Avg'!H983</f>
        <v>0.29235000000000017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0.27</v>
      </c>
      <c r="C984" s="2">
        <f>RSI!I984</f>
        <v>44.521191562071422</v>
      </c>
      <c r="D984" s="2">
        <f>MACD!E984</f>
        <v>4.6977186414377536E-3</v>
      </c>
      <c r="E984" s="2">
        <f>MACD!F984</f>
        <v>7.3845094171970979E-4</v>
      </c>
      <c r="F984" s="2">
        <f>'Moving Avg'!D984</f>
        <v>0.27200000000000002</v>
      </c>
      <c r="G984" s="2">
        <f>'Moving Avg'!F984</f>
        <v>0.28050000000000008</v>
      </c>
      <c r="H984" s="2">
        <f>'Moving Avg'!G984</f>
        <v>0.27779999999999971</v>
      </c>
      <c r="I984" s="2">
        <f>'Moving Avg'!H984</f>
        <v>0.29195000000000015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0.28000000000000003</v>
      </c>
      <c r="C985" s="2">
        <f>RSI!I985</f>
        <v>51.159390552361273</v>
      </c>
      <c r="D985" s="2">
        <f>MACD!E985</f>
        <v>4.1358397553946658E-3</v>
      </c>
      <c r="E985" s="2">
        <f>MACD!F985</f>
        <v>1.4179287044547011E-3</v>
      </c>
      <c r="F985" s="2">
        <f>'Moving Avg'!D985</f>
        <v>0.27200000000000002</v>
      </c>
      <c r="G985" s="2">
        <f>'Moving Avg'!F985</f>
        <v>0.28050000000000008</v>
      </c>
      <c r="H985" s="2">
        <f>'Moving Avg'!G985</f>
        <v>0.27759999999999968</v>
      </c>
      <c r="I985" s="2">
        <f>'Moving Avg'!H985</f>
        <v>0.29160000000000019</v>
      </c>
      <c r="J985" s="5" t="str">
        <f>OBV!F985</f>
        <v>BEARISH</v>
      </c>
      <c r="K985" s="5" t="str">
        <f>OBV!G985</f>
        <v>NEUTRAL</v>
      </c>
      <c r="L985" s="5" t="str">
        <f>OBV!H985</f>
        <v>NEUTRAL</v>
      </c>
    </row>
    <row r="986" spans="1:12" ht="13.5" x14ac:dyDescent="0.25">
      <c r="A986" s="3">
        <f>RSI!A986</f>
        <v>43746</v>
      </c>
      <c r="B986" s="2">
        <f>RSI!B986</f>
        <v>0.28000000000000003</v>
      </c>
      <c r="C986" s="2">
        <f>RSI!I986</f>
        <v>51.15939055236128</v>
      </c>
      <c r="D986" s="2">
        <f>MACD!E986</f>
        <v>3.6484891779490214E-3</v>
      </c>
      <c r="E986" s="2">
        <f>MACD!F986</f>
        <v>1.8640407991535653E-3</v>
      </c>
      <c r="F986" s="2">
        <f>'Moving Avg'!D986</f>
        <v>0.27200000000000002</v>
      </c>
      <c r="G986" s="2">
        <f>'Moving Avg'!F986</f>
        <v>0.28000000000000008</v>
      </c>
      <c r="H986" s="2">
        <f>'Moving Avg'!G986</f>
        <v>0.2773999999999997</v>
      </c>
      <c r="I986" s="2">
        <f>'Moving Avg'!H986</f>
        <v>0.29125000000000023</v>
      </c>
      <c r="J986" s="5" t="str">
        <f>OBV!F986</f>
        <v>BEARISH</v>
      </c>
      <c r="K986" s="5" t="str">
        <f>OBV!G986</f>
        <v>NEUTRAL</v>
      </c>
      <c r="L986" s="5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0.28000000000000003</v>
      </c>
      <c r="C987" s="2">
        <f>RSI!I987</f>
        <v>51.159390552361273</v>
      </c>
      <c r="D987" s="2">
        <f>MACD!E987</f>
        <v>4.7635451166688769E-3</v>
      </c>
      <c r="E987" s="2">
        <f>MACD!F987</f>
        <v>2.4439416626566277E-3</v>
      </c>
      <c r="F987" s="2">
        <f>'Moving Avg'!D987</f>
        <v>0.27400000000000002</v>
      </c>
      <c r="G987" s="2">
        <f>'Moving Avg'!F987</f>
        <v>0.27950000000000003</v>
      </c>
      <c r="H987" s="2">
        <f>'Moving Avg'!G987</f>
        <v>0.27719999999999972</v>
      </c>
      <c r="I987" s="2">
        <f>'Moving Avg'!H987</f>
        <v>0.29090000000000021</v>
      </c>
      <c r="J987" s="5" t="str">
        <f>OBV!F987</f>
        <v>BEARISH</v>
      </c>
      <c r="K987" s="5" t="str">
        <f>OBV!G987</f>
        <v>NEUTRAL</v>
      </c>
      <c r="L987" s="5" t="str">
        <f>OBV!H987</f>
        <v>BEARISH DIVERGENCE</v>
      </c>
    </row>
    <row r="988" spans="1:12" ht="13.5" x14ac:dyDescent="0.25">
      <c r="A988" s="3">
        <f>RSI!A988</f>
        <v>43748</v>
      </c>
      <c r="B988" s="2">
        <f>RSI!B988</f>
        <v>0.28000000000000003</v>
      </c>
      <c r="C988" s="2">
        <f>RSI!I988</f>
        <v>51.159390552361273</v>
      </c>
      <c r="D988" s="2">
        <f>MACD!E988</f>
        <v>4.1583776029402997E-3</v>
      </c>
      <c r="E988" s="2">
        <f>MACD!F988</f>
        <v>2.7868288507133625E-3</v>
      </c>
      <c r="F988" s="2">
        <f>'Moving Avg'!D988</f>
        <v>0.27800000000000002</v>
      </c>
      <c r="G988" s="2">
        <f>'Moving Avg'!F988</f>
        <v>0.27950000000000008</v>
      </c>
      <c r="H988" s="2">
        <f>'Moving Avg'!G988</f>
        <v>0.27699999999999975</v>
      </c>
      <c r="I988" s="2">
        <f>'Moving Avg'!H988</f>
        <v>0.2905500000000002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0.27</v>
      </c>
      <c r="C989" s="2">
        <f>RSI!I989</f>
        <v>44.067243092294838</v>
      </c>
      <c r="D989" s="2">
        <f>MACD!E989</f>
        <v>4.3775953331763873E-3</v>
      </c>
      <c r="E989" s="2">
        <f>MACD!F989</f>
        <v>3.1049821472059675E-3</v>
      </c>
      <c r="F989" s="2">
        <f>'Moving Avg'!D989</f>
        <v>0.27800000000000002</v>
      </c>
      <c r="G989" s="2">
        <f>'Moving Avg'!F989</f>
        <v>0.27900000000000008</v>
      </c>
      <c r="H989" s="2">
        <f>'Moving Avg'!G989</f>
        <v>0.27679999999999977</v>
      </c>
      <c r="I989" s="2">
        <f>'Moving Avg'!H989</f>
        <v>0.29020000000000024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0.27</v>
      </c>
      <c r="C990" s="2">
        <f>RSI!I990</f>
        <v>44.067243092294838</v>
      </c>
      <c r="D990" s="2">
        <f>MACD!E990</f>
        <v>4.6134201037810185E-3</v>
      </c>
      <c r="E990" s="2">
        <f>MACD!F990</f>
        <v>3.4066697385209776E-3</v>
      </c>
      <c r="F990" s="2">
        <f>'Moving Avg'!D990</f>
        <v>0.27600000000000002</v>
      </c>
      <c r="G990" s="2">
        <f>'Moving Avg'!F990</f>
        <v>0.27850000000000008</v>
      </c>
      <c r="H990" s="2">
        <f>'Moving Avg'!G990</f>
        <v>0.27659999999999973</v>
      </c>
      <c r="I990" s="2">
        <f>'Moving Avg'!H990</f>
        <v>0.28990000000000032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0.27</v>
      </c>
      <c r="C991" s="2">
        <f>RSI!I991</f>
        <v>44.067243092294838</v>
      </c>
      <c r="D991" s="2">
        <f>MACD!E991</f>
        <v>4.8595686265762716E-3</v>
      </c>
      <c r="E991" s="2">
        <f>MACD!F991</f>
        <v>3.697249516132037E-3</v>
      </c>
      <c r="F991" s="2">
        <f>'Moving Avg'!D991</f>
        <v>0.27400000000000002</v>
      </c>
      <c r="G991" s="2">
        <f>'Moving Avg'!F991</f>
        <v>0.27750000000000002</v>
      </c>
      <c r="H991" s="2">
        <f>'Moving Avg'!G991</f>
        <v>0.27639999999999976</v>
      </c>
      <c r="I991" s="2">
        <f>'Moving Avg'!H991</f>
        <v>0.28955000000000031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0.27</v>
      </c>
      <c r="C992" s="2">
        <f>RSI!I992</f>
        <v>44.067243092294838</v>
      </c>
      <c r="D992" s="2">
        <f>MACD!E992</f>
        <v>3.5725389093750892E-3</v>
      </c>
      <c r="E992" s="2">
        <f>MACD!F992</f>
        <v>3.6723073947806475E-3</v>
      </c>
      <c r="F992" s="2">
        <f>'Moving Avg'!D992</f>
        <v>0.27200000000000002</v>
      </c>
      <c r="G992" s="2">
        <f>'Moving Avg'!F992</f>
        <v>0.27699999999999997</v>
      </c>
      <c r="H992" s="2">
        <f>'Moving Avg'!G992</f>
        <v>0.27619999999999978</v>
      </c>
      <c r="I992" s="2">
        <f>'Moving Avg'!H992</f>
        <v>0.28930000000000033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0.27</v>
      </c>
      <c r="C993" s="2">
        <f>RSI!I993</f>
        <v>44.067243092294838</v>
      </c>
      <c r="D993" s="2">
        <f>MACD!E993</f>
        <v>9.8500806074885983E-4</v>
      </c>
      <c r="E993" s="2">
        <f>MACD!F993</f>
        <v>3.1348475279742902E-3</v>
      </c>
      <c r="F993" s="2">
        <f>'Moving Avg'!D993</f>
        <v>0.27</v>
      </c>
      <c r="G993" s="2">
        <f>'Moving Avg'!F993</f>
        <v>0.27649999999999997</v>
      </c>
      <c r="H993" s="2">
        <f>'Moving Avg'!G993</f>
        <v>0.2759999999999998</v>
      </c>
      <c r="I993" s="2">
        <f>'Moving Avg'!H993</f>
        <v>0.28900000000000037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</row>
    <row r="994" spans="1:12" ht="13.5" x14ac:dyDescent="0.25">
      <c r="A994" s="3">
        <f>RSI!A994</f>
        <v>43759</v>
      </c>
      <c r="B994" s="2">
        <f>RSI!B994</f>
        <v>0.27</v>
      </c>
      <c r="C994" s="2">
        <f>RSI!I994</f>
        <v>44.067243092294845</v>
      </c>
      <c r="D994" s="2">
        <f>MACD!E994</f>
        <v>3.7101656326959942E-4</v>
      </c>
      <c r="E994" s="2">
        <f>MACD!F994</f>
        <v>2.5820813350333521E-3</v>
      </c>
      <c r="F994" s="2">
        <f>'Moving Avg'!D994</f>
        <v>0.27</v>
      </c>
      <c r="G994" s="2">
        <f>'Moving Avg'!F994</f>
        <v>0.27549999999999991</v>
      </c>
      <c r="H994" s="2">
        <f>'Moving Avg'!G994</f>
        <v>0.2759999999999998</v>
      </c>
      <c r="I994" s="2">
        <f>'Moving Avg'!H994</f>
        <v>0.28865000000000041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0.28000000000000003</v>
      </c>
      <c r="C995" s="2">
        <f>RSI!I995</f>
        <v>54.012204202812967</v>
      </c>
      <c r="D995" s="2">
        <f>MACD!E995</f>
        <v>6.8346178247224998E-4</v>
      </c>
      <c r="E995" s="2">
        <f>MACD!F995</f>
        <v>2.2023574245211321E-3</v>
      </c>
      <c r="F995" s="2">
        <f>'Moving Avg'!D995</f>
        <v>0.27200000000000002</v>
      </c>
      <c r="G995" s="2">
        <f>'Moving Avg'!F995</f>
        <v>0.27550000000000002</v>
      </c>
      <c r="H995" s="2">
        <f>'Moving Avg'!G995</f>
        <v>0.27639999999999981</v>
      </c>
      <c r="I995" s="2">
        <f>'Moving Avg'!H995</f>
        <v>0.28835000000000038</v>
      </c>
      <c r="J995" s="5" t="str">
        <f>OBV!F995</f>
        <v>BULLISH</v>
      </c>
      <c r="K995" s="5" t="str">
        <f>OBV!G995</f>
        <v>NEUTRAL</v>
      </c>
      <c r="L995" s="5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0.28000000000000003</v>
      </c>
      <c r="C996" s="2">
        <f>RSI!I996</f>
        <v>54.012204202812988</v>
      </c>
      <c r="D996" s="2">
        <f>MACD!E996</f>
        <v>9.2046630711856148E-4</v>
      </c>
      <c r="E996" s="2">
        <f>MACD!F996</f>
        <v>1.945979201040618E-3</v>
      </c>
      <c r="F996" s="2">
        <f>'Moving Avg'!D996</f>
        <v>0.27400000000000002</v>
      </c>
      <c r="G996" s="2">
        <f>'Moving Avg'!F996</f>
        <v>0.27549999999999997</v>
      </c>
      <c r="H996" s="2">
        <f>'Moving Avg'!G996</f>
        <v>0.27659999999999985</v>
      </c>
      <c r="I996" s="2">
        <f>'Moving Avg'!H996</f>
        <v>0.28810000000000041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0.27</v>
      </c>
      <c r="C997" s="2">
        <f>RSI!I997</f>
        <v>44.778503292892388</v>
      </c>
      <c r="D997" s="2">
        <f>MACD!E997</f>
        <v>1.8364047089682867E-3</v>
      </c>
      <c r="E997" s="2">
        <f>MACD!F997</f>
        <v>1.9240643026261519E-3</v>
      </c>
      <c r="F997" s="2">
        <f>'Moving Avg'!D997</f>
        <v>0.27400000000000002</v>
      </c>
      <c r="G997" s="2">
        <f>'Moving Avg'!F997</f>
        <v>0.27450000000000002</v>
      </c>
      <c r="H997" s="2">
        <f>'Moving Avg'!G997</f>
        <v>0.27639999999999981</v>
      </c>
      <c r="I997" s="2">
        <f>'Moving Avg'!H997</f>
        <v>0.28780000000000039</v>
      </c>
      <c r="J997" s="5" t="str">
        <f>OBV!F997</f>
        <v>BULLISH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0.27</v>
      </c>
      <c r="C998" s="2">
        <f>RSI!I998</f>
        <v>44.778503292892388</v>
      </c>
      <c r="D998" s="2">
        <f>MACD!E998</f>
        <v>2.6470526909420644E-3</v>
      </c>
      <c r="E998" s="2">
        <f>MACD!F998</f>
        <v>2.0686619802893344E-3</v>
      </c>
      <c r="F998" s="2">
        <f>'Moving Avg'!D998</f>
        <v>0.27400000000000002</v>
      </c>
      <c r="G998" s="2">
        <f>'Moving Avg'!F998</f>
        <v>0.27400000000000002</v>
      </c>
      <c r="H998" s="2">
        <f>'Moving Avg'!G998</f>
        <v>0.27619999999999983</v>
      </c>
      <c r="I998" s="2">
        <f>'Moving Avg'!H998</f>
        <v>0.28750000000000037</v>
      </c>
      <c r="J998" s="5" t="str">
        <f>OBV!F998</f>
        <v>BULLISH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43766</v>
      </c>
      <c r="B999" s="2">
        <f>RSI!B999</f>
        <v>0.26</v>
      </c>
      <c r="C999" s="2">
        <f>RSI!I999</f>
        <v>37.369346689528378</v>
      </c>
      <c r="D999" s="2">
        <f>MACD!E999</f>
        <v>2.5682492273495505E-3</v>
      </c>
      <c r="E999" s="2">
        <f>MACD!F999</f>
        <v>2.1685794297013777E-3</v>
      </c>
      <c r="F999" s="2">
        <f>'Moving Avg'!D999</f>
        <v>0.27200000000000002</v>
      </c>
      <c r="G999" s="2">
        <f>'Moving Avg'!F999</f>
        <v>0.27300000000000002</v>
      </c>
      <c r="H999" s="2">
        <f>'Moving Avg'!G999</f>
        <v>0.27599999999999986</v>
      </c>
      <c r="I999" s="2">
        <f>'Moving Avg'!H999</f>
        <v>0.2871500000000004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0.27</v>
      </c>
      <c r="C1000" s="2">
        <f>RSI!I1000</f>
        <v>46.841645938229895</v>
      </c>
      <c r="D1000" s="2">
        <f>MACD!E1000</f>
        <v>1.8504601977274993E-3</v>
      </c>
      <c r="E1000" s="2">
        <f>MACD!F1000</f>
        <v>2.1049555833066022E-3</v>
      </c>
      <c r="F1000" s="2">
        <f>'Moving Avg'!D1000</f>
        <v>0.27</v>
      </c>
      <c r="G1000" s="2">
        <f>'Moving Avg'!F1000</f>
        <v>0.27249999999999996</v>
      </c>
      <c r="H1000" s="2">
        <f>'Moving Avg'!G1000</f>
        <v>0.27599999999999986</v>
      </c>
      <c r="I1000" s="2">
        <f>'Moving Avg'!H1000</f>
        <v>0.28685000000000044</v>
      </c>
      <c r="J1000" s="5" t="str">
        <f>OBV!F1000</f>
        <v>BULLISH</v>
      </c>
      <c r="K1000" s="5" t="str">
        <f>OBV!G1000</f>
        <v>NEUTRAL</v>
      </c>
      <c r="L1000" s="5" t="str">
        <f>OBV!H1000</f>
        <v>BULLISH DIVERGENCE</v>
      </c>
    </row>
    <row r="1001" spans="1:12" ht="13.5" x14ac:dyDescent="0.25">
      <c r="A1001" s="3">
        <f>RSI!A1001</f>
        <v>43768</v>
      </c>
      <c r="B1001" s="2">
        <f>RSI!B1001</f>
        <v>0.26</v>
      </c>
      <c r="C1001" s="2">
        <f>RSI!I1001</f>
        <v>40.280911737089163</v>
      </c>
      <c r="D1001" s="2">
        <f>MACD!E1001</f>
        <v>2.0077427506136059E-3</v>
      </c>
      <c r="E1001" s="2">
        <f>MACD!F1001</f>
        <v>2.085513016768003E-3</v>
      </c>
      <c r="F1001" s="2">
        <f>'Moving Avg'!D1001</f>
        <v>0.26600000000000001</v>
      </c>
      <c r="G1001" s="2">
        <f>'Moving Avg'!F1001</f>
        <v>0.27149999999999996</v>
      </c>
      <c r="H1001" s="2">
        <f>'Moving Avg'!G1001</f>
        <v>0.27579999999999988</v>
      </c>
      <c r="I1001" s="2">
        <f>'Moving Avg'!H1001</f>
        <v>0.28650000000000042</v>
      </c>
      <c r="J1001" s="5" t="str">
        <f>OBV!F1001</f>
        <v>BULLISH</v>
      </c>
      <c r="K1001" s="5" t="str">
        <f>OBV!G1001</f>
        <v>NEUTRAL</v>
      </c>
      <c r="L1001" s="5" t="str">
        <f>OBV!H1001</f>
        <v>BULLISH DIVERGENCE</v>
      </c>
    </row>
    <row r="1002" spans="1:12" ht="13.5" x14ac:dyDescent="0.25">
      <c r="A1002" s="3">
        <f>RSI!A1002</f>
        <v>43769</v>
      </c>
      <c r="B1002" s="2">
        <f>RSI!B1002</f>
        <v>0.27</v>
      </c>
      <c r="C1002" s="2">
        <f>RSI!I1002</f>
        <v>48.108080773672391</v>
      </c>
      <c r="D1002" s="2">
        <f>MACD!E1002</f>
        <v>1.4813089359162479E-3</v>
      </c>
      <c r="E1002" s="2">
        <f>MACD!F1002</f>
        <v>1.964672200597652E-3</v>
      </c>
      <c r="F1002" s="2">
        <f>'Moving Avg'!D1002</f>
        <v>0.26600000000000001</v>
      </c>
      <c r="G1002" s="2">
        <f>'Moving Avg'!F1002</f>
        <v>0.27149999999999996</v>
      </c>
      <c r="H1002" s="2">
        <f>'Moving Avg'!G1002</f>
        <v>0.27579999999999988</v>
      </c>
      <c r="I1002" s="2">
        <f>'Moving Avg'!H1002</f>
        <v>0.28625000000000045</v>
      </c>
      <c r="J1002" s="5" t="str">
        <f>OBV!F1002</f>
        <v>BULLISH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43770</v>
      </c>
      <c r="B1003" s="2">
        <f>RSI!B1003</f>
        <v>0.27</v>
      </c>
      <c r="C1003" s="2">
        <f>RSI!I1003</f>
        <v>48.108080773672391</v>
      </c>
      <c r="D1003" s="2">
        <f>MACD!E1003</f>
        <v>1.0519797769833472E-3</v>
      </c>
      <c r="E1003" s="2">
        <f>MACD!F1003</f>
        <v>1.7821337158747911E-3</v>
      </c>
      <c r="F1003" s="2">
        <f>'Moving Avg'!D1003</f>
        <v>0.26600000000000001</v>
      </c>
      <c r="G1003" s="2">
        <f>'Moving Avg'!F1003</f>
        <v>0.27199999999999996</v>
      </c>
      <c r="H1003" s="2">
        <f>'Moving Avg'!G1003</f>
        <v>0.27579999999999988</v>
      </c>
      <c r="I1003" s="2">
        <f>'Moving Avg'!H1003</f>
        <v>0.28600000000000042</v>
      </c>
      <c r="J1003" s="5" t="str">
        <f>OBV!F1003</f>
        <v>BULLISH</v>
      </c>
      <c r="K1003" s="5" t="str">
        <f>OBV!G1003</f>
        <v>NEUTRAL</v>
      </c>
      <c r="L1003" s="5" t="str">
        <f>OBV!H1003</f>
        <v>NEUTRAL</v>
      </c>
    </row>
    <row r="1004" spans="1:12" ht="13.5" x14ac:dyDescent="0.25">
      <c r="A1004" s="3">
        <f>RSI!A1004</f>
        <v>43773</v>
      </c>
      <c r="B1004" s="2">
        <f>RSI!B1004</f>
        <v>0.27</v>
      </c>
      <c r="C1004" s="2">
        <f>RSI!I1004</f>
        <v>48.108080773672391</v>
      </c>
      <c r="D1004" s="2">
        <f>MACD!E1004</f>
        <v>7.0362240429250322E-4</v>
      </c>
      <c r="E1004" s="2">
        <f>MACD!F1004</f>
        <v>1.5664314535583335E-3</v>
      </c>
      <c r="F1004" s="2">
        <f>'Moving Avg'!D1004</f>
        <v>0.26800000000000002</v>
      </c>
      <c r="G1004" s="2">
        <f>'Moving Avg'!F1004</f>
        <v>0.27199999999999996</v>
      </c>
      <c r="H1004" s="2">
        <f>'Moving Avg'!G1004</f>
        <v>0.27579999999999988</v>
      </c>
      <c r="I1004" s="2">
        <f>'Moving Avg'!H1004</f>
        <v>0.28570000000000045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0.27</v>
      </c>
      <c r="C1005" s="2">
        <f>RSI!I1005</f>
        <v>48.108080773672384</v>
      </c>
      <c r="D1005" s="2">
        <f>MACD!E1005</f>
        <v>1.9611358883176999E-3</v>
      </c>
      <c r="E1005" s="2">
        <f>MACD!F1005</f>
        <v>1.6453723405102068E-3</v>
      </c>
      <c r="F1005" s="2">
        <f>'Moving Avg'!D1005</f>
        <v>0.26800000000000002</v>
      </c>
      <c r="G1005" s="2">
        <f>'Moving Avg'!F1005</f>
        <v>0.27149999999999991</v>
      </c>
      <c r="H1005" s="2">
        <f>'Moving Avg'!G1005</f>
        <v>0.27579999999999982</v>
      </c>
      <c r="I1005" s="2">
        <f>'Moving Avg'!H1005</f>
        <v>0.28540000000000049</v>
      </c>
      <c r="J1005" s="5" t="str">
        <f>OBV!F1005</f>
        <v>BEARISH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43775</v>
      </c>
      <c r="B1006" s="2">
        <f>RSI!B1006</f>
        <v>0.27</v>
      </c>
      <c r="C1006" s="2">
        <f>RSI!I1006</f>
        <v>48.108080773672384</v>
      </c>
      <c r="D1006" s="2">
        <f>MACD!E1006</f>
        <v>3.0379782374734821E-3</v>
      </c>
      <c r="E1006" s="2">
        <f>MACD!F1006</f>
        <v>1.923893519902862E-3</v>
      </c>
      <c r="F1006" s="2">
        <f>'Moving Avg'!D1006</f>
        <v>0.27</v>
      </c>
      <c r="G1006" s="2">
        <f>'Moving Avg'!F1006</f>
        <v>0.27099999999999991</v>
      </c>
      <c r="H1006" s="2">
        <f>'Moving Avg'!G1006</f>
        <v>0.27579999999999982</v>
      </c>
      <c r="I1006" s="2">
        <f>'Moving Avg'!H1006</f>
        <v>0.28510000000000046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</row>
    <row r="1007" spans="1:12" ht="13.5" x14ac:dyDescent="0.25">
      <c r="A1007" s="3">
        <f>RSI!A1007</f>
        <v>43776</v>
      </c>
      <c r="B1007" s="2">
        <f>RSI!B1007</f>
        <v>0.26</v>
      </c>
      <c r="C1007" s="2">
        <f>RSI!I1007</f>
        <v>40.431990349272155</v>
      </c>
      <c r="D1007" s="2">
        <f>MACD!E1007</f>
        <v>3.1632766222824404E-3</v>
      </c>
      <c r="E1007" s="2">
        <f>MACD!F1007</f>
        <v>2.171770140378778E-3</v>
      </c>
      <c r="F1007" s="2">
        <f>'Moving Avg'!D1007</f>
        <v>0.26800000000000002</v>
      </c>
      <c r="G1007" s="2">
        <f>'Moving Avg'!F1007</f>
        <v>0.26999999999999991</v>
      </c>
      <c r="H1007" s="2">
        <f>'Moving Avg'!G1007</f>
        <v>0.2755999999999999</v>
      </c>
      <c r="I1007" s="2">
        <f>'Moving Avg'!H1007</f>
        <v>0.28480000000000044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0.26</v>
      </c>
      <c r="C1008" s="2">
        <f>RSI!I1008</f>
        <v>40.431990349272155</v>
      </c>
      <c r="D1008" s="2">
        <f>MACD!E1008</f>
        <v>3.3393562500126928E-3</v>
      </c>
      <c r="E1008" s="2">
        <f>MACD!F1008</f>
        <v>2.4052873623055613E-3</v>
      </c>
      <c r="F1008" s="2">
        <f>'Moving Avg'!D1008</f>
        <v>0.26600000000000001</v>
      </c>
      <c r="G1008" s="2">
        <f>'Moving Avg'!F1008</f>
        <v>0.26899999999999996</v>
      </c>
      <c r="H1008" s="2">
        <f>'Moving Avg'!G1008</f>
        <v>0.2755999999999999</v>
      </c>
      <c r="I1008" s="2">
        <f>'Moving Avg'!H1008</f>
        <v>0.28450000000000047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0.25</v>
      </c>
      <c r="C1009" s="2">
        <f>RSI!I1009</f>
        <v>34.118354927516975</v>
      </c>
      <c r="D1009" s="2">
        <f>MACD!E1009</f>
        <v>2.7554943486616246E-3</v>
      </c>
      <c r="E1009" s="2">
        <f>MACD!F1009</f>
        <v>2.475328759576774E-3</v>
      </c>
      <c r="F1009" s="2">
        <f>'Moving Avg'!D1009</f>
        <v>0.26200000000000001</v>
      </c>
      <c r="G1009" s="2">
        <f>'Moving Avg'!F1009</f>
        <v>0.26799999999999996</v>
      </c>
      <c r="H1009" s="2">
        <f>'Moving Avg'!G1009</f>
        <v>0.27519999999999989</v>
      </c>
      <c r="I1009" s="2">
        <f>'Moving Avg'!H1009</f>
        <v>0.2841500000000004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0.26</v>
      </c>
      <c r="C1010" s="2">
        <f>RSI!I1010</f>
        <v>43.602513591439113</v>
      </c>
      <c r="D1010" s="2">
        <f>MACD!E1010</f>
        <v>3.1783319547408762E-3</v>
      </c>
      <c r="E1010" s="2">
        <f>MACD!F1010</f>
        <v>2.6159293986095945E-3</v>
      </c>
      <c r="F1010" s="2">
        <f>'Moving Avg'!D1010</f>
        <v>0.26</v>
      </c>
      <c r="G1010" s="2">
        <f>'Moving Avg'!F1010</f>
        <v>0.26749999999999996</v>
      </c>
      <c r="H1010" s="2">
        <f>'Moving Avg'!G1010</f>
        <v>0.27499999999999991</v>
      </c>
      <c r="I1010" s="2">
        <f>'Moving Avg'!H1010</f>
        <v>0.28390000000000043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</row>
    <row r="1011" spans="1:12" ht="13.5" x14ac:dyDescent="0.25">
      <c r="A1011" s="3">
        <f>RSI!A1011</f>
        <v>43782</v>
      </c>
      <c r="B1011" s="2">
        <f>RSI!B1011</f>
        <v>0.26</v>
      </c>
      <c r="C1011" s="2">
        <f>RSI!I1011</f>
        <v>43.602513591439106</v>
      </c>
      <c r="D1011" s="2">
        <f>MACD!E1011</f>
        <v>2.0488932477688571E-3</v>
      </c>
      <c r="E1011" s="2">
        <f>MACD!F1011</f>
        <v>2.5025221684414471E-3</v>
      </c>
      <c r="F1011" s="2">
        <f>'Moving Avg'!D1011</f>
        <v>0.25800000000000001</v>
      </c>
      <c r="G1011" s="2">
        <f>'Moving Avg'!F1011</f>
        <v>0.26700000000000002</v>
      </c>
      <c r="H1011" s="2">
        <f>'Moving Avg'!G1011</f>
        <v>0.2745999999999999</v>
      </c>
      <c r="I1011" s="2">
        <f>'Moving Avg'!H1011</f>
        <v>0.2836500000000004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</row>
    <row r="1012" spans="1:12" ht="13.5" x14ac:dyDescent="0.25">
      <c r="A1012" s="3">
        <f>RSI!A1012</f>
        <v>43783</v>
      </c>
      <c r="B1012" s="2">
        <f>RSI!B1012</f>
        <v>0.26</v>
      </c>
      <c r="C1012" s="2">
        <f>RSI!I1012</f>
        <v>43.602513591439106</v>
      </c>
      <c r="D1012" s="2">
        <f>MACD!E1012</f>
        <v>2.6791176995968335E-3</v>
      </c>
      <c r="E1012" s="2">
        <f>MACD!F1012</f>
        <v>2.5378412746725242E-3</v>
      </c>
      <c r="F1012" s="2">
        <f>'Moving Avg'!D1012</f>
        <v>0.25800000000000001</v>
      </c>
      <c r="G1012" s="2">
        <f>'Moving Avg'!F1012</f>
        <v>0.26649999999999996</v>
      </c>
      <c r="H1012" s="2">
        <f>'Moving Avg'!G1012</f>
        <v>0.27419999999999989</v>
      </c>
      <c r="I1012" s="2">
        <f>'Moving Avg'!H1012</f>
        <v>0.28345000000000037</v>
      </c>
      <c r="J1012" s="5" t="str">
        <f>OBV!F1012</f>
        <v>BEARISH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0.26</v>
      </c>
      <c r="C1013" s="2">
        <f>RSI!I1013</f>
        <v>43.602513591439113</v>
      </c>
      <c r="D1013" s="2">
        <f>MACD!E1013</f>
        <v>3.2563121538826123E-3</v>
      </c>
      <c r="E1013" s="2">
        <f>MACD!F1013</f>
        <v>2.681535450514542E-3</v>
      </c>
      <c r="F1013" s="2">
        <f>'Moving Avg'!D1013</f>
        <v>0.25800000000000001</v>
      </c>
      <c r="G1013" s="2">
        <f>'Moving Avg'!F1013</f>
        <v>0.26599999999999996</v>
      </c>
      <c r="H1013" s="2">
        <f>'Moving Avg'!G1013</f>
        <v>0.27379999999999988</v>
      </c>
      <c r="I1013" s="2">
        <f>'Moving Avg'!H1013</f>
        <v>0.28325000000000039</v>
      </c>
      <c r="J1013" s="5" t="str">
        <f>OBV!F1013</f>
        <v>BEARISH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0.26</v>
      </c>
      <c r="C1014" s="2">
        <f>RSI!I1014</f>
        <v>43.602513591439113</v>
      </c>
      <c r="D1014" s="2">
        <f>MACD!E1014</f>
        <v>3.7853811747174948E-3</v>
      </c>
      <c r="E1014" s="2">
        <f>MACD!F1014</f>
        <v>2.9023045953551325E-3</v>
      </c>
      <c r="F1014" s="2">
        <f>'Moving Avg'!D1014</f>
        <v>0.26</v>
      </c>
      <c r="G1014" s="2">
        <f>'Moving Avg'!F1014</f>
        <v>0.26549999999999996</v>
      </c>
      <c r="H1014" s="2">
        <f>'Moving Avg'!G1014</f>
        <v>0.27319999999999989</v>
      </c>
      <c r="I1014" s="2">
        <f>'Moving Avg'!H1014</f>
        <v>0.28305000000000041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0.26</v>
      </c>
      <c r="C1015" s="2">
        <f>RSI!I1015</f>
        <v>43.602513591439113</v>
      </c>
      <c r="D1015" s="2">
        <f>MACD!E1015</f>
        <v>4.2707158072836648E-3</v>
      </c>
      <c r="E1015" s="2">
        <f>MACD!F1015</f>
        <v>3.1759868377408389E-3</v>
      </c>
      <c r="F1015" s="2">
        <f>'Moving Avg'!D1015</f>
        <v>0.26</v>
      </c>
      <c r="G1015" s="2">
        <f>'Moving Avg'!F1015</f>
        <v>0.26449999999999996</v>
      </c>
      <c r="H1015" s="2">
        <f>'Moving Avg'!G1015</f>
        <v>0.27279999999999988</v>
      </c>
      <c r="I1015" s="2">
        <f>'Moving Avg'!H1015</f>
        <v>0.28285000000000038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0.25</v>
      </c>
      <c r="C1016" s="2">
        <f>RSI!I1016</f>
        <v>35.606526484752763</v>
      </c>
      <c r="D1016" s="2">
        <f>MACD!E1016</f>
        <v>5.4569954674733578E-3</v>
      </c>
      <c r="E1016" s="2">
        <f>MACD!F1016</f>
        <v>3.6321885636873431E-3</v>
      </c>
      <c r="F1016" s="2">
        <f>'Moving Avg'!D1016</f>
        <v>0.25800000000000001</v>
      </c>
      <c r="G1016" s="2">
        <f>'Moving Avg'!F1016</f>
        <v>0.26299999999999996</v>
      </c>
      <c r="H1016" s="2">
        <f>'Moving Avg'!G1016</f>
        <v>0.27199999999999985</v>
      </c>
      <c r="I1016" s="2">
        <f>'Moving Avg'!H1016</f>
        <v>0.2826500000000004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0.25</v>
      </c>
      <c r="C1017" s="2">
        <f>RSI!I1017</f>
        <v>35.606526484752763</v>
      </c>
      <c r="D1017" s="2">
        <f>MACD!E1017</f>
        <v>5.0136875605851783E-3</v>
      </c>
      <c r="E1017" s="2">
        <f>MACD!F1017</f>
        <v>3.9084883630669106E-3</v>
      </c>
      <c r="F1017" s="2">
        <f>'Moving Avg'!D1017</f>
        <v>0.25600000000000001</v>
      </c>
      <c r="G1017" s="2">
        <f>'Moving Avg'!F1017</f>
        <v>0.2619999999999999</v>
      </c>
      <c r="H1017" s="2">
        <f>'Moving Avg'!G1017</f>
        <v>0.27119999999999989</v>
      </c>
      <c r="I1017" s="2">
        <f>'Moving Avg'!H1017</f>
        <v>0.28245000000000042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0.25</v>
      </c>
      <c r="C1018" s="2">
        <f>RSI!I1018</f>
        <v>35.606526484752763</v>
      </c>
      <c r="D1018" s="2">
        <f>MACD!E1018</f>
        <v>4.7231906242986565E-3</v>
      </c>
      <c r="E1018" s="2">
        <f>MACD!F1018</f>
        <v>4.0714288153132598E-3</v>
      </c>
      <c r="F1018" s="2">
        <f>'Moving Avg'!D1018</f>
        <v>0.254</v>
      </c>
      <c r="G1018" s="2">
        <f>'Moving Avg'!F1018</f>
        <v>0.26099999999999995</v>
      </c>
      <c r="H1018" s="2">
        <f>'Moving Avg'!G1018</f>
        <v>0.2705999999999999</v>
      </c>
      <c r="I1018" s="2">
        <f>'Moving Avg'!H1018</f>
        <v>0.28225000000000039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</row>
    <row r="1019" spans="1:12" ht="13.5" x14ac:dyDescent="0.25">
      <c r="A1019" s="3">
        <f>RSI!A1019</f>
        <v>43794</v>
      </c>
      <c r="B1019" s="2">
        <f>RSI!B1019</f>
        <v>0.25</v>
      </c>
      <c r="C1019" s="2">
        <f>RSI!I1019</f>
        <v>35.606526484752763</v>
      </c>
      <c r="D1019" s="2">
        <f>MACD!E1019</f>
        <v>3.0172663508627462E-3</v>
      </c>
      <c r="E1019" s="2">
        <f>MACD!F1019</f>
        <v>3.8605963224231572E-3</v>
      </c>
      <c r="F1019" s="2">
        <f>'Moving Avg'!D1019</f>
        <v>0.252</v>
      </c>
      <c r="G1019" s="2">
        <f>'Moving Avg'!F1019</f>
        <v>0.26049999999999995</v>
      </c>
      <c r="H1019" s="2">
        <f>'Moving Avg'!G1019</f>
        <v>0.26999999999999991</v>
      </c>
      <c r="I1019" s="2">
        <f>'Moving Avg'!H1019</f>
        <v>0.28205000000000041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</row>
    <row r="1020" spans="1:12" ht="13.5" x14ac:dyDescent="0.25">
      <c r="A1020" s="3">
        <f>RSI!A1020</f>
        <v>43795</v>
      </c>
      <c r="B1020" s="2">
        <f>RSI!B1020</f>
        <v>0.26</v>
      </c>
      <c r="C1020" s="2">
        <f>RSI!I1020</f>
        <v>48.347218223068239</v>
      </c>
      <c r="D1020" s="2">
        <f>MACD!E1020</f>
        <v>2.444051990183771E-3</v>
      </c>
      <c r="E1020" s="2">
        <f>MACD!F1020</f>
        <v>3.5772874559752803E-3</v>
      </c>
      <c r="F1020" s="2">
        <f>'Moving Avg'!D1020</f>
        <v>0.252</v>
      </c>
      <c r="G1020" s="2">
        <f>'Moving Avg'!F1020</f>
        <v>0.2599999999999999</v>
      </c>
      <c r="H1020" s="2">
        <f>'Moving Avg'!G1020</f>
        <v>0.2695999999999999</v>
      </c>
      <c r="I1020" s="2">
        <f>'Moving Avg'!H1020</f>
        <v>0.28190000000000037</v>
      </c>
      <c r="J1020" s="5" t="str">
        <f>OBV!F1020</f>
        <v>BEARISH</v>
      </c>
      <c r="K1020" s="5" t="str">
        <f>OBV!G1020</f>
        <v>NEUTRAL</v>
      </c>
      <c r="L1020" s="5" t="str">
        <f>OBV!H1020</f>
        <v>NEUTRAL</v>
      </c>
    </row>
    <row r="1021" spans="1:12" ht="13.5" x14ac:dyDescent="0.25">
      <c r="A1021" s="3">
        <f>RSI!A1021</f>
        <v>43796</v>
      </c>
      <c r="B1021" s="2">
        <f>RSI!B1021</f>
        <v>0.26</v>
      </c>
      <c r="C1021" s="2">
        <f>RSI!I1021</f>
        <v>48.347218223068246</v>
      </c>
      <c r="D1021" s="2">
        <f>MACD!E1021</f>
        <v>1.967099975518638E-3</v>
      </c>
      <c r="E1021" s="2">
        <f>MACD!F1021</f>
        <v>3.2552499598839518E-3</v>
      </c>
      <c r="F1021" s="2">
        <f>'Moving Avg'!D1021</f>
        <v>0.254</v>
      </c>
      <c r="G1021" s="2">
        <f>'Moving Avg'!F1021</f>
        <v>0.2599999999999999</v>
      </c>
      <c r="H1021" s="2">
        <f>'Moving Avg'!G1021</f>
        <v>0.26899999999999991</v>
      </c>
      <c r="I1021" s="2">
        <f>'Moving Avg'!H1021</f>
        <v>0.28170000000000039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0.26</v>
      </c>
      <c r="C1022" s="2">
        <f>RSI!I1022</f>
        <v>48.347218223068246</v>
      </c>
      <c r="D1022" s="2">
        <f>MACD!E1022</f>
        <v>1.5710025284104145E-3</v>
      </c>
      <c r="E1022" s="2">
        <f>MACD!F1022</f>
        <v>2.9184004735892449E-3</v>
      </c>
      <c r="F1022" s="2">
        <f>'Moving Avg'!D1022</f>
        <v>0.25600000000000001</v>
      </c>
      <c r="G1022" s="2">
        <f>'Moving Avg'!F1022</f>
        <v>0.25949999999999995</v>
      </c>
      <c r="H1022" s="2">
        <f>'Moving Avg'!G1022</f>
        <v>0.26859999999999984</v>
      </c>
      <c r="I1022" s="2">
        <f>'Moving Avg'!H1022</f>
        <v>0.28150000000000036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0.26</v>
      </c>
      <c r="C1023" s="2">
        <f>RSI!I1023</f>
        <v>48.347218223068239</v>
      </c>
      <c r="D1023" s="2">
        <f>MACD!E1023</f>
        <v>1.242766607987611E-3</v>
      </c>
      <c r="E1023" s="2">
        <f>MACD!F1023</f>
        <v>2.5832737004689182E-3</v>
      </c>
      <c r="F1023" s="2">
        <f>'Moving Avg'!D1023</f>
        <v>0.25800000000000001</v>
      </c>
      <c r="G1023" s="2">
        <f>'Moving Avg'!F1023</f>
        <v>0.25899999999999995</v>
      </c>
      <c r="H1023" s="2">
        <f>'Moving Avg'!G1023</f>
        <v>0.26819999999999988</v>
      </c>
      <c r="I1023" s="2">
        <f>'Moving Avg'!H1023</f>
        <v>0.28130000000000038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0.27</v>
      </c>
      <c r="C1024" s="2">
        <f>RSI!I1024</f>
        <v>59.204125646591471</v>
      </c>
      <c r="D1024" s="2">
        <f>MACD!E1024</f>
        <v>2.3069838990147362E-4</v>
      </c>
      <c r="E1024" s="2">
        <f>MACD!F1024</f>
        <v>2.1127586383554295E-3</v>
      </c>
      <c r="F1024" s="2">
        <f>'Moving Avg'!D1024</f>
        <v>0.26200000000000001</v>
      </c>
      <c r="G1024" s="2">
        <f>'Moving Avg'!F1024</f>
        <v>0.2589999999999999</v>
      </c>
      <c r="H1024" s="2">
        <f>'Moving Avg'!G1024</f>
        <v>0.26779999999999982</v>
      </c>
      <c r="I1024" s="2">
        <f>'Moving Avg'!H1024</f>
        <v>0.2811500000000004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0.27</v>
      </c>
      <c r="C1025" s="2">
        <f>RSI!I1025</f>
        <v>59.204125646591471</v>
      </c>
      <c r="D1025" s="2">
        <f>MACD!E1025</f>
        <v>-6.7882170563493549E-4</v>
      </c>
      <c r="E1025" s="2">
        <f>MACD!F1025</f>
        <v>1.5544425695573564E-3</v>
      </c>
      <c r="F1025" s="2">
        <f>'Moving Avg'!D1025</f>
        <v>0.26400000000000001</v>
      </c>
      <c r="G1025" s="2">
        <f>'Moving Avg'!F1025</f>
        <v>0.2589999999999999</v>
      </c>
      <c r="H1025" s="2">
        <f>'Moving Avg'!G1025</f>
        <v>0.26759999999999989</v>
      </c>
      <c r="I1025" s="2">
        <f>'Moving Avg'!H1025</f>
        <v>0.28100000000000042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0.26</v>
      </c>
      <c r="C1026" s="2">
        <f>RSI!I1026</f>
        <v>47.600508782113025</v>
      </c>
      <c r="D1026" s="2">
        <f>MACD!E1026</f>
        <v>-2.2953537268599056E-3</v>
      </c>
      <c r="E1026" s="2">
        <f>MACD!F1026</f>
        <v>7.8448331027390411E-4</v>
      </c>
      <c r="F1026" s="2">
        <f>'Moving Avg'!D1026</f>
        <v>0.26400000000000001</v>
      </c>
      <c r="G1026" s="2">
        <f>'Moving Avg'!F1026</f>
        <v>0.2584999999999999</v>
      </c>
      <c r="H1026" s="2">
        <f>'Moving Avg'!G1026</f>
        <v>0.26719999999999983</v>
      </c>
      <c r="I1026" s="2">
        <f>'Moving Avg'!H1026</f>
        <v>0.28085000000000038</v>
      </c>
      <c r="J1026" s="5" t="str">
        <f>OBV!F1026</f>
        <v>BEARISH</v>
      </c>
      <c r="K1026" s="5" t="str">
        <f>OBV!G1026</f>
        <v>WEAK</v>
      </c>
      <c r="L1026" s="5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0.26</v>
      </c>
      <c r="C1027" s="2">
        <f>RSI!I1027</f>
        <v>47.600508782113025</v>
      </c>
      <c r="D1027" s="2">
        <f>MACD!E1027</f>
        <v>-3.6496696554337849E-3</v>
      </c>
      <c r="E1027" s="2">
        <f>MACD!F1027</f>
        <v>-1.0234728286763375E-4</v>
      </c>
      <c r="F1027" s="2">
        <f>'Moving Avg'!D1027</f>
        <v>0.26400000000000001</v>
      </c>
      <c r="G1027" s="2">
        <f>'Moving Avg'!F1027</f>
        <v>0.2584999999999999</v>
      </c>
      <c r="H1027" s="2">
        <f>'Moving Avg'!G1027</f>
        <v>0.26659999999999984</v>
      </c>
      <c r="I1027" s="2">
        <f>'Moving Avg'!H1027</f>
        <v>0.28075000000000044</v>
      </c>
      <c r="J1027" s="5" t="str">
        <f>OBV!F1027</f>
        <v>BEARISH</v>
      </c>
      <c r="K1027" s="5" t="str">
        <f>OBV!G1027</f>
        <v>WEAK</v>
      </c>
      <c r="L1027" s="5" t="str">
        <f>OBV!H1027</f>
        <v>NEUTRAL</v>
      </c>
    </row>
    <row r="1028" spans="1:12" ht="13.5" x14ac:dyDescent="0.25">
      <c r="A1028" s="3">
        <f>RSI!A1028</f>
        <v>43805</v>
      </c>
      <c r="B1028" s="2">
        <f>RSI!B1028</f>
        <v>0.26</v>
      </c>
      <c r="C1028" s="2">
        <f>RSI!I1028</f>
        <v>47.600508782113025</v>
      </c>
      <c r="D1028" s="2">
        <f>MACD!E1028</f>
        <v>-4.7831118256220218E-3</v>
      </c>
      <c r="E1028" s="2">
        <f>MACD!F1028</f>
        <v>-1.0385001914185114E-3</v>
      </c>
      <c r="F1028" s="2">
        <f>'Moving Avg'!D1028</f>
        <v>0.26400000000000001</v>
      </c>
      <c r="G1028" s="2">
        <f>'Moving Avg'!F1028</f>
        <v>0.2584999999999999</v>
      </c>
      <c r="H1028" s="2">
        <f>'Moving Avg'!G1028</f>
        <v>0.26619999999999988</v>
      </c>
      <c r="I1028" s="2">
        <f>'Moving Avg'!H1028</f>
        <v>0.28065000000000034</v>
      </c>
      <c r="J1028" s="5" t="str">
        <f>OBV!F1028</f>
        <v>BEARISH</v>
      </c>
      <c r="K1028" s="5" t="str">
        <f>OBV!G1028</f>
        <v>WEAK</v>
      </c>
      <c r="L1028" s="5" t="str">
        <f>OBV!H1028</f>
        <v>NEUTRAL</v>
      </c>
    </row>
    <row r="1029" spans="1:12" ht="13.5" x14ac:dyDescent="0.25">
      <c r="A1029" s="3">
        <f>RSI!A1029</f>
        <v>43808</v>
      </c>
      <c r="B1029" s="2">
        <f>RSI!B1029</f>
        <v>0.26</v>
      </c>
      <c r="C1029" s="2">
        <f>RSI!I1029</f>
        <v>47.600508782113025</v>
      </c>
      <c r="D1029" s="2">
        <f>MACD!E1029</f>
        <v>-5.7305880350216887E-3</v>
      </c>
      <c r="E1029" s="2">
        <f>MACD!F1029</f>
        <v>-1.9769177601391468E-3</v>
      </c>
      <c r="F1029" s="2">
        <f>'Moving Avg'!D1029</f>
        <v>0.26200000000000001</v>
      </c>
      <c r="G1029" s="2">
        <f>'Moving Avg'!F1029</f>
        <v>0.25899999999999995</v>
      </c>
      <c r="H1029" s="2">
        <f>'Moving Avg'!G1029</f>
        <v>0.26579999999999987</v>
      </c>
      <c r="I1029" s="2">
        <f>'Moving Avg'!H1029</f>
        <v>0.2806000000000004</v>
      </c>
      <c r="J1029" s="5" t="str">
        <f>OBV!F1029</f>
        <v>BEARISH</v>
      </c>
      <c r="K1029" s="5" t="str">
        <f>OBV!G1029</f>
        <v>WEAK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0.26</v>
      </c>
      <c r="C1030" s="2">
        <f>RSI!I1030</f>
        <v>47.600508782113025</v>
      </c>
      <c r="D1030" s="2">
        <f>MACD!E1030</f>
        <v>-4.9831054294514066E-3</v>
      </c>
      <c r="E1030" s="2">
        <f>MACD!F1030</f>
        <v>-2.5781552940015986E-3</v>
      </c>
      <c r="F1030" s="2">
        <f>'Moving Avg'!D1030</f>
        <v>0.26</v>
      </c>
      <c r="G1030" s="2">
        <f>'Moving Avg'!F1030</f>
        <v>0.2589999999999999</v>
      </c>
      <c r="H1030" s="2">
        <f>'Moving Avg'!G1030</f>
        <v>0.26539999999999986</v>
      </c>
      <c r="I1030" s="2">
        <f>'Moving Avg'!H1030</f>
        <v>0.28055000000000035</v>
      </c>
      <c r="J1030" s="5" t="str">
        <f>OBV!F1030</f>
        <v>BEARISH</v>
      </c>
      <c r="K1030" s="5" t="str">
        <f>OBV!G1030</f>
        <v>WEAK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0.25</v>
      </c>
      <c r="C1031" s="2">
        <f>RSI!I1031</f>
        <v>37.074945492551535</v>
      </c>
      <c r="D1031" s="2">
        <f>MACD!E1031</f>
        <v>-3.5999426424154213E-3</v>
      </c>
      <c r="E1031" s="2">
        <f>MACD!F1031</f>
        <v>-2.7825127636843631E-3</v>
      </c>
      <c r="F1031" s="2">
        <f>'Moving Avg'!D1031</f>
        <v>0.25800000000000001</v>
      </c>
      <c r="G1031" s="2">
        <f>'Moving Avg'!F1031</f>
        <v>0.2584999999999999</v>
      </c>
      <c r="H1031" s="2">
        <f>'Moving Avg'!G1031</f>
        <v>0.26479999999999987</v>
      </c>
      <c r="I1031" s="2">
        <f>'Moving Avg'!H1031</f>
        <v>0.28040000000000037</v>
      </c>
      <c r="J1031" s="5" t="str">
        <f>OBV!F1031</f>
        <v>BEARISH</v>
      </c>
      <c r="K1031" s="5" t="str">
        <f>OBV!G1031</f>
        <v>NEUTRAL</v>
      </c>
      <c r="L1031" s="5" t="str">
        <f>OBV!H1031</f>
        <v>CONFIRMED BEARISH</v>
      </c>
    </row>
    <row r="1032" spans="1:12" ht="13.5" x14ac:dyDescent="0.25">
      <c r="A1032" s="3">
        <f>RSI!A1032</f>
        <v>43811</v>
      </c>
      <c r="B1032" s="2">
        <f>RSI!B1032</f>
        <v>0.24</v>
      </c>
      <c r="C1032" s="2">
        <f>RSI!I1032</f>
        <v>29.944250202223856</v>
      </c>
      <c r="D1032" s="2">
        <f>MACD!E1032</f>
        <v>-1.6205422520890189E-3</v>
      </c>
      <c r="E1032" s="2">
        <f>MACD!F1032</f>
        <v>-2.5501186613652942E-3</v>
      </c>
      <c r="F1032" s="2">
        <f>'Moving Avg'!D1032</f>
        <v>0.254</v>
      </c>
      <c r="G1032" s="2">
        <f>'Moving Avg'!F1032</f>
        <v>0.25749999999999995</v>
      </c>
      <c r="H1032" s="2">
        <f>'Moving Avg'!G1032</f>
        <v>0.26419999999999988</v>
      </c>
      <c r="I1032" s="2">
        <f>'Moving Avg'!H1032</f>
        <v>0.28020000000000039</v>
      </c>
      <c r="J1032" s="5" t="str">
        <f>OBV!F1032</f>
        <v>BEARISH</v>
      </c>
      <c r="K1032" s="5" t="str">
        <f>OBV!G1032</f>
        <v>WEAK</v>
      </c>
      <c r="L1032" s="5" t="str">
        <f>OBV!H1032</f>
        <v>CONFIRMED BEARISH</v>
      </c>
    </row>
    <row r="1033" spans="1:12" ht="13.5" x14ac:dyDescent="0.25">
      <c r="A1033" s="3">
        <f>RSI!A1033</f>
        <v>43812</v>
      </c>
      <c r="B1033" s="2">
        <f>RSI!B1033</f>
        <v>0.24</v>
      </c>
      <c r="C1033" s="2">
        <f>RSI!I1033</f>
        <v>29.944250202223856</v>
      </c>
      <c r="D1033" s="2">
        <f>MACD!E1033</f>
        <v>1.7665796542698509E-4</v>
      </c>
      <c r="E1033" s="2">
        <f>MACD!F1033</f>
        <v>-2.0047633360068384E-3</v>
      </c>
      <c r="F1033" s="2">
        <f>'Moving Avg'!D1033</f>
        <v>0.25</v>
      </c>
      <c r="G1033" s="2">
        <f>'Moving Avg'!F1033</f>
        <v>0.25649999999999995</v>
      </c>
      <c r="H1033" s="2">
        <f>'Moving Avg'!G1033</f>
        <v>0.26379999999999987</v>
      </c>
      <c r="I1033" s="2">
        <f>'Moving Avg'!H1033</f>
        <v>0.28000000000000042</v>
      </c>
      <c r="J1033" s="5" t="str">
        <f>OBV!F1033</f>
        <v>BEARISH</v>
      </c>
      <c r="K1033" s="5" t="str">
        <f>OBV!G1033</f>
        <v>WEAK</v>
      </c>
      <c r="L1033" s="5" t="str">
        <f>OBV!H1033</f>
        <v>CONFIRMED BEARISH</v>
      </c>
    </row>
    <row r="1034" spans="1:12" ht="13.5" x14ac:dyDescent="0.25">
      <c r="A1034" s="3">
        <f>RSI!A1034</f>
        <v>43815</v>
      </c>
      <c r="B1034" s="2">
        <f>RSI!B1034</f>
        <v>0.24</v>
      </c>
      <c r="C1034" s="2">
        <f>RSI!I1034</f>
        <v>29.944250202223856</v>
      </c>
      <c r="D1034" s="2">
        <f>MACD!E1034</f>
        <v>3.3490893841027769E-3</v>
      </c>
      <c r="E1034" s="2">
        <f>MACD!F1034</f>
        <v>-9.3399279198491539E-4</v>
      </c>
      <c r="F1034" s="2">
        <f>'Moving Avg'!D1034</f>
        <v>0.246</v>
      </c>
      <c r="G1034" s="2">
        <f>'Moving Avg'!F1034</f>
        <v>0.25549999999999995</v>
      </c>
      <c r="H1034" s="2">
        <f>'Moving Avg'!G1034</f>
        <v>0.26319999999999988</v>
      </c>
      <c r="I1034" s="2">
        <f>'Moving Avg'!H1034</f>
        <v>0.27980000000000044</v>
      </c>
      <c r="J1034" s="5" t="str">
        <f>OBV!F1034</f>
        <v>BEARISH</v>
      </c>
      <c r="K1034" s="5" t="str">
        <f>OBV!G1034</f>
        <v>WEAK</v>
      </c>
      <c r="L1034" s="5" t="str">
        <f>OBV!H1034</f>
        <v>CONFIRMED BEARISH</v>
      </c>
    </row>
    <row r="1035" spans="1:12" ht="13.5" x14ac:dyDescent="0.25">
      <c r="A1035" s="3">
        <f>RSI!A1035</f>
        <v>43816</v>
      </c>
      <c r="B1035" s="2">
        <f>RSI!B1035</f>
        <v>0.24</v>
      </c>
      <c r="C1035" s="2">
        <f>RSI!I1035</f>
        <v>29.944250202223856</v>
      </c>
      <c r="D1035" s="2">
        <f>MACD!E1035</f>
        <v>6.1383266564657979E-3</v>
      </c>
      <c r="E1035" s="2">
        <f>MACD!F1035</f>
        <v>4.8047109770522737E-4</v>
      </c>
      <c r="F1035" s="2">
        <f>'Moving Avg'!D1035</f>
        <v>0.24199999999999999</v>
      </c>
      <c r="G1035" s="2">
        <f>'Moving Avg'!F1035</f>
        <v>0.2545</v>
      </c>
      <c r="H1035" s="2">
        <f>'Moving Avg'!G1035</f>
        <v>0.26239999999999986</v>
      </c>
      <c r="I1035" s="2">
        <f>'Moving Avg'!H1035</f>
        <v>0.27965000000000045</v>
      </c>
      <c r="J1035" s="5" t="str">
        <f>OBV!F1035</f>
        <v>BEARISH</v>
      </c>
      <c r="K1035" s="5" t="str">
        <f>OBV!G1035</f>
        <v>WEAK</v>
      </c>
      <c r="L1035" s="5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0.24</v>
      </c>
      <c r="C1036" s="2">
        <f>RSI!I1036</f>
        <v>29.944250202223856</v>
      </c>
      <c r="D1036" s="2">
        <f>MACD!E1036</f>
        <v>7.0570928766195418E-3</v>
      </c>
      <c r="E1036" s="2">
        <f>MACD!F1036</f>
        <v>1.7957954534880904E-3</v>
      </c>
      <c r="F1036" s="2">
        <f>'Moving Avg'!D1036</f>
        <v>0.24</v>
      </c>
      <c r="G1036" s="2">
        <f>'Moving Avg'!F1036</f>
        <v>0.254</v>
      </c>
      <c r="H1036" s="2">
        <f>'Moving Avg'!G1036</f>
        <v>0.26159999999999989</v>
      </c>
      <c r="I1036" s="2">
        <f>'Moving Avg'!H1036</f>
        <v>0.27950000000000047</v>
      </c>
      <c r="J1036" s="5" t="str">
        <f>OBV!F1036</f>
        <v>BEARISH</v>
      </c>
      <c r="K1036" s="5" t="str">
        <f>OBV!G1036</f>
        <v>WEAK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0.25</v>
      </c>
      <c r="C1037" s="2">
        <f>RSI!I1037</f>
        <v>45.20884360674215</v>
      </c>
      <c r="D1037" s="2">
        <f>MACD!E1037</f>
        <v>7.1836807371203903E-3</v>
      </c>
      <c r="E1037" s="2">
        <f>MACD!F1037</f>
        <v>2.8733725102145506E-3</v>
      </c>
      <c r="F1037" s="2">
        <f>'Moving Avg'!D1037</f>
        <v>0.24199999999999999</v>
      </c>
      <c r="G1037" s="2">
        <f>'Moving Avg'!F1037</f>
        <v>0.254</v>
      </c>
      <c r="H1037" s="2">
        <f>'Moving Avg'!G1037</f>
        <v>0.2609999999999999</v>
      </c>
      <c r="I1037" s="2">
        <f>'Moving Avg'!H1037</f>
        <v>0.27940000000000043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0.26</v>
      </c>
      <c r="C1038" s="2">
        <f>RSI!I1038</f>
        <v>55.622222815208708</v>
      </c>
      <c r="D1038" s="2">
        <f>MACD!E1038</f>
        <v>6.5742133259786839E-3</v>
      </c>
      <c r="E1038" s="2">
        <f>MACD!F1038</f>
        <v>3.6135406733673776E-3</v>
      </c>
      <c r="F1038" s="2">
        <f>'Moving Avg'!D1038</f>
        <v>0.246</v>
      </c>
      <c r="G1038" s="2">
        <f>'Moving Avg'!F1038</f>
        <v>0.2545</v>
      </c>
      <c r="H1038" s="2">
        <f>'Moving Avg'!G1038</f>
        <v>0.26059999999999994</v>
      </c>
      <c r="I1038" s="2">
        <f>'Moving Avg'!H1038</f>
        <v>0.27935000000000043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0.26</v>
      </c>
      <c r="C1039" s="2">
        <f>RSI!I1039</f>
        <v>55.622222815208708</v>
      </c>
      <c r="D1039" s="2">
        <f>MACD!E1039</f>
        <v>6.0217905585487896E-3</v>
      </c>
      <c r="E1039" s="2">
        <f>MACD!F1039</f>
        <v>4.09519065040366E-3</v>
      </c>
      <c r="F1039" s="2">
        <f>'Moving Avg'!D1039</f>
        <v>0.25</v>
      </c>
      <c r="G1039" s="2">
        <f>'Moving Avg'!F1039</f>
        <v>0.255</v>
      </c>
      <c r="H1039" s="2">
        <f>'Moving Avg'!G1039</f>
        <v>0.26039999999999991</v>
      </c>
      <c r="I1039" s="2">
        <f>'Moving Avg'!H1039</f>
        <v>0.27935000000000043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</row>
    <row r="1040" spans="1:12" ht="13.5" x14ac:dyDescent="0.25">
      <c r="A1040" s="3">
        <f>RSI!A1040</f>
        <v>43823</v>
      </c>
      <c r="B1040" s="2">
        <f>RSI!B1040</f>
        <v>0.26</v>
      </c>
      <c r="C1040" s="2">
        <f>RSI!I1040</f>
        <v>55.622222815208708</v>
      </c>
      <c r="D1040" s="2">
        <f>MACD!E1040</f>
        <v>5.5203563041971715E-3</v>
      </c>
      <c r="E1040" s="2">
        <f>MACD!F1040</f>
        <v>4.3802237811623622E-3</v>
      </c>
      <c r="F1040" s="2">
        <f>'Moving Avg'!D1040</f>
        <v>0.254</v>
      </c>
      <c r="G1040" s="2">
        <f>'Moving Avg'!F1040</f>
        <v>0.255</v>
      </c>
      <c r="H1040" s="2">
        <f>'Moving Avg'!G1040</f>
        <v>0.26019999999999993</v>
      </c>
      <c r="I1040" s="2">
        <f>'Moving Avg'!H1040</f>
        <v>0.27935000000000043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0.26</v>
      </c>
      <c r="C1041" s="2">
        <f>RSI!I1041</f>
        <v>55.622222815208708</v>
      </c>
      <c r="D1041" s="2">
        <f>MACD!E1041</f>
        <v>3.526123127093217E-3</v>
      </c>
      <c r="E1041" s="2">
        <f>MACD!F1041</f>
        <v>4.2094036503485333E-3</v>
      </c>
      <c r="F1041" s="2">
        <f>'Moving Avg'!D1041</f>
        <v>0.25800000000000001</v>
      </c>
      <c r="G1041" s="2">
        <f>'Moving Avg'!F1041</f>
        <v>0.255</v>
      </c>
      <c r="H1041" s="2">
        <f>'Moving Avg'!G1041</f>
        <v>0.25999999999999995</v>
      </c>
      <c r="I1041" s="2">
        <f>'Moving Avg'!H1041</f>
        <v>0.27935000000000038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0.26</v>
      </c>
      <c r="C1042" s="2">
        <f>RSI!I1042</f>
        <v>55.622222815208694</v>
      </c>
      <c r="D1042" s="2">
        <f>MACD!E1042</f>
        <v>2.7108433446659808E-4</v>
      </c>
      <c r="E1042" s="2">
        <f>MACD!F1042</f>
        <v>3.4217397871721461E-3</v>
      </c>
      <c r="F1042" s="2">
        <f>'Moving Avg'!D1042</f>
        <v>0.26</v>
      </c>
      <c r="G1042" s="2">
        <f>'Moving Avg'!F1042</f>
        <v>0.255</v>
      </c>
      <c r="H1042" s="2">
        <f>'Moving Avg'!G1042</f>
        <v>0.25979999999999992</v>
      </c>
      <c r="I1042" s="2">
        <f>'Moving Avg'!H1042</f>
        <v>0.27930000000000033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0.25</v>
      </c>
      <c r="C1043" s="2">
        <f>RSI!I1043</f>
        <v>43.615044636154195</v>
      </c>
      <c r="D1043" s="2">
        <f>MACD!E1043</f>
        <v>-1.7694285011749522E-3</v>
      </c>
      <c r="E1043" s="2">
        <f>MACD!F1043</f>
        <v>2.3835061295027263E-3</v>
      </c>
      <c r="F1043" s="2">
        <f>'Moving Avg'!D1043</f>
        <v>0.25800000000000001</v>
      </c>
      <c r="G1043" s="2">
        <f>'Moving Avg'!F1043</f>
        <v>0.2545</v>
      </c>
      <c r="H1043" s="2">
        <f>'Moving Avg'!G1043</f>
        <v>0.25939999999999996</v>
      </c>
      <c r="I1043" s="2">
        <f>'Moving Avg'!H1043</f>
        <v>0.27920000000000034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0.25</v>
      </c>
      <c r="C1044" s="2">
        <f>RSI!I1044</f>
        <v>43.615044636154202</v>
      </c>
      <c r="D1044" s="2">
        <f>MACD!E1044</f>
        <v>-3.4619165803679297E-3</v>
      </c>
      <c r="E1044" s="2">
        <f>MACD!F1044</f>
        <v>1.214421587528595E-3</v>
      </c>
      <c r="F1044" s="2">
        <f>'Moving Avg'!D1044</f>
        <v>0.25600000000000001</v>
      </c>
      <c r="G1044" s="2">
        <f>'Moving Avg'!F1044</f>
        <v>0.25349999999999995</v>
      </c>
      <c r="H1044" s="2">
        <f>'Moving Avg'!G1044</f>
        <v>0.2589999999999999</v>
      </c>
      <c r="I1044" s="2">
        <f>'Moving Avg'!H1044</f>
        <v>0.27915000000000029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0.25</v>
      </c>
      <c r="C1045" s="2">
        <f>RSI!I1045</f>
        <v>43.615044636154195</v>
      </c>
      <c r="D1045" s="2">
        <f>MACD!E1045</f>
        <v>-4.8624480773952761E-3</v>
      </c>
      <c r="E1045" s="2">
        <f>MACD!F1045</f>
        <v>-9.5234545617920666E-7</v>
      </c>
      <c r="F1045" s="2">
        <f>'Moving Avg'!D1045</f>
        <v>0.254</v>
      </c>
      <c r="G1045" s="2">
        <f>'Moving Avg'!F1045</f>
        <v>0.2525</v>
      </c>
      <c r="H1045" s="2">
        <f>'Moving Avg'!G1045</f>
        <v>0.25839999999999991</v>
      </c>
      <c r="I1045" s="2">
        <f>'Moving Avg'!H1045</f>
        <v>0.27910000000000029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</row>
    <row r="1046" spans="1:12" ht="13.5" x14ac:dyDescent="0.25">
      <c r="A1046" s="3">
        <f>RSI!A1046</f>
        <v>43832</v>
      </c>
      <c r="B1046" s="2">
        <f>RSI!B1046</f>
        <v>0.24</v>
      </c>
      <c r="C1046" s="2">
        <f>RSI!I1046</f>
        <v>34.352925002185444</v>
      </c>
      <c r="D1046" s="2">
        <f>MACD!E1046</f>
        <v>-5.2775374488281401E-3</v>
      </c>
      <c r="E1046" s="2">
        <f>MACD!F1046</f>
        <v>-1.0562693661305715E-3</v>
      </c>
      <c r="F1046" s="2">
        <f>'Moving Avg'!D1046</f>
        <v>0.25</v>
      </c>
      <c r="G1046" s="2">
        <f>'Moving Avg'!F1046</f>
        <v>0.25149999999999995</v>
      </c>
      <c r="H1046" s="2">
        <f>'Moving Avg'!G1046</f>
        <v>0.25759999999999994</v>
      </c>
      <c r="I1046" s="2">
        <f>'Moving Avg'!H1046</f>
        <v>0.27900000000000025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43833</v>
      </c>
      <c r="B1047" s="2">
        <f>RSI!B1047</f>
        <v>0.24</v>
      </c>
      <c r="C1047" s="2">
        <f>RSI!I1047</f>
        <v>34.352925002185444</v>
      </c>
      <c r="D1047" s="2">
        <f>MACD!E1047</f>
        <v>-4.0041455039526996E-3</v>
      </c>
      <c r="E1047" s="2">
        <f>MACD!F1047</f>
        <v>-1.6458445936949973E-3</v>
      </c>
      <c r="F1047" s="2">
        <f>'Moving Avg'!D1047</f>
        <v>0.246</v>
      </c>
      <c r="G1047" s="2">
        <f>'Moving Avg'!F1047</f>
        <v>0.2505</v>
      </c>
      <c r="H1047" s="2">
        <f>'Moving Avg'!G1047</f>
        <v>0.2569999999999999</v>
      </c>
      <c r="I1047" s="2">
        <f>'Moving Avg'!H1047</f>
        <v>0.27885000000000032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0.24</v>
      </c>
      <c r="C1048" s="2">
        <f>RSI!I1048</f>
        <v>34.352925002185444</v>
      </c>
      <c r="D1048" s="2">
        <f>MACD!E1048</f>
        <v>-1.3084208120537344E-3</v>
      </c>
      <c r="E1048" s="2">
        <f>MACD!F1048</f>
        <v>-1.5783598373667448E-3</v>
      </c>
      <c r="F1048" s="2">
        <f>'Moving Avg'!D1048</f>
        <v>0.24399999999999999</v>
      </c>
      <c r="G1048" s="2">
        <f>'Moving Avg'!F1048</f>
        <v>0.24949999999999997</v>
      </c>
      <c r="H1048" s="2">
        <f>'Moving Avg'!G1048</f>
        <v>0.25639999999999996</v>
      </c>
      <c r="I1048" s="2">
        <f>'Moving Avg'!H1048</f>
        <v>0.27870000000000028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0.24</v>
      </c>
      <c r="C1049" s="2">
        <f>RSI!I1049</f>
        <v>34.352925002185444</v>
      </c>
      <c r="D1049" s="2">
        <f>MACD!E1049</f>
        <v>1.0464452093720267E-3</v>
      </c>
      <c r="E1049" s="2">
        <f>MACD!F1049</f>
        <v>-1.0533988280189907E-3</v>
      </c>
      <c r="F1049" s="2">
        <f>'Moving Avg'!D1049</f>
        <v>0.24199999999999999</v>
      </c>
      <c r="G1049" s="2">
        <f>'Moving Avg'!F1049</f>
        <v>0.2485</v>
      </c>
      <c r="H1049" s="2">
        <f>'Moving Avg'!G1049</f>
        <v>0.25599999999999995</v>
      </c>
      <c r="I1049" s="2">
        <f>'Moving Avg'!H1049</f>
        <v>0.27860000000000029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0.24</v>
      </c>
      <c r="C1050" s="2">
        <f>RSI!I1050</f>
        <v>34.352925002185444</v>
      </c>
      <c r="D1050" s="2">
        <f>MACD!E1050</f>
        <v>3.1074206368779667E-3</v>
      </c>
      <c r="E1050" s="2">
        <f>MACD!F1050</f>
        <v>-2.2123493503959919E-4</v>
      </c>
      <c r="F1050" s="2">
        <f>'Moving Avg'!D1050</f>
        <v>0.24</v>
      </c>
      <c r="G1050" s="2">
        <f>'Moving Avg'!F1050</f>
        <v>0.2475</v>
      </c>
      <c r="H1050" s="2">
        <f>'Moving Avg'!G1050</f>
        <v>0.25539999999999996</v>
      </c>
      <c r="I1050" s="2">
        <f>'Moving Avg'!H1050</f>
        <v>0.2785000000000003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0.23</v>
      </c>
      <c r="C1051" s="2">
        <f>RSI!I1051</f>
        <v>26.271579621240093</v>
      </c>
      <c r="D1051" s="2">
        <f>MACD!E1051</f>
        <v>5.655393742338477E-3</v>
      </c>
      <c r="E1051" s="2">
        <f>MACD!F1051</f>
        <v>9.5409080043601597E-4</v>
      </c>
      <c r="F1051" s="2">
        <f>'Moving Avg'!D1051</f>
        <v>0.23799999999999999</v>
      </c>
      <c r="G1051" s="2">
        <f>'Moving Avg'!F1051</f>
        <v>0.24650000000000008</v>
      </c>
      <c r="H1051" s="2">
        <f>'Moving Avg'!G1051</f>
        <v>0.25479999999999997</v>
      </c>
      <c r="I1051" s="2">
        <f>'Moving Avg'!H1051</f>
        <v>0.27835000000000032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0.24</v>
      </c>
      <c r="C1052" s="2">
        <f>RSI!I1052</f>
        <v>41.174469232831143</v>
      </c>
      <c r="D1052" s="2">
        <f>MACD!E1052</f>
        <v>7.1883596370173608E-3</v>
      </c>
      <c r="E1052" s="2">
        <f>MACD!F1052</f>
        <v>2.2009445677522851E-3</v>
      </c>
      <c r="F1052" s="2">
        <f>'Moving Avg'!D1052</f>
        <v>0.23799999999999999</v>
      </c>
      <c r="G1052" s="2">
        <f>'Moving Avg'!F1052</f>
        <v>0.24650000000000008</v>
      </c>
      <c r="H1052" s="2">
        <f>'Moving Avg'!G1052</f>
        <v>0.25419999999999998</v>
      </c>
      <c r="I1052" s="2">
        <f>'Moving Avg'!H1052</f>
        <v>0.27825000000000027</v>
      </c>
      <c r="J1052" s="5" t="str">
        <f>OBV!F1052</f>
        <v>BEARISH</v>
      </c>
      <c r="K1052" s="5" t="str">
        <f>OBV!G1052</f>
        <v>NEUTRAL</v>
      </c>
      <c r="L1052" s="5" t="str">
        <f>OBV!H1052</f>
        <v>NEUTRAL</v>
      </c>
    </row>
    <row r="1053" spans="1:12" ht="13.5" x14ac:dyDescent="0.25">
      <c r="A1053" s="3">
        <f>RSI!A1053</f>
        <v>43843</v>
      </c>
      <c r="B1053" s="2">
        <f>RSI!B1053</f>
        <v>0.24</v>
      </c>
      <c r="C1053" s="2">
        <f>RSI!I1053</f>
        <v>41.174469232831143</v>
      </c>
      <c r="D1053" s="2">
        <f>MACD!E1053</f>
        <v>6.9969413535091451E-3</v>
      </c>
      <c r="E1053" s="2">
        <f>MACD!F1053</f>
        <v>3.1601439249036574E-3</v>
      </c>
      <c r="F1053" s="2">
        <f>'Moving Avg'!D1053</f>
        <v>0.23799999999999999</v>
      </c>
      <c r="G1053" s="2">
        <f>'Moving Avg'!F1053</f>
        <v>0.24650000000000008</v>
      </c>
      <c r="H1053" s="2">
        <f>'Moving Avg'!G1053</f>
        <v>0.25359999999999999</v>
      </c>
      <c r="I1053" s="2">
        <f>'Moving Avg'!H1053</f>
        <v>0.27820000000000034</v>
      </c>
      <c r="J1053" s="5" t="str">
        <f>OBV!F1053</f>
        <v>BEARISH</v>
      </c>
      <c r="K1053" s="5" t="str">
        <f>OBV!G1053</f>
        <v>NEUTRAL</v>
      </c>
      <c r="L1053" s="5" t="str">
        <f>OBV!H1053</f>
        <v>NEUTRAL</v>
      </c>
    </row>
    <row r="1054" spans="1:12" ht="13.5" x14ac:dyDescent="0.25">
      <c r="A1054" s="3">
        <f>RSI!A1054</f>
        <v>43845</v>
      </c>
      <c r="B1054" s="2">
        <f>RSI!B1054</f>
        <v>0.24</v>
      </c>
      <c r="C1054" s="2">
        <f>RSI!I1054</f>
        <v>41.174469232831143</v>
      </c>
      <c r="D1054" s="2">
        <f>MACD!E1054</f>
        <v>6.8811926544242175E-3</v>
      </c>
      <c r="E1054" s="2">
        <f>MACD!F1054</f>
        <v>3.9043536708077697E-3</v>
      </c>
      <c r="F1054" s="2">
        <f>'Moving Avg'!D1054</f>
        <v>0.23799999999999999</v>
      </c>
      <c r="G1054" s="2">
        <f>'Moving Avg'!F1054</f>
        <v>0.24650000000000011</v>
      </c>
      <c r="H1054" s="2">
        <f>'Moving Avg'!G1054</f>
        <v>0.25299999999999995</v>
      </c>
      <c r="I1054" s="2">
        <f>'Moving Avg'!H1054</f>
        <v>0.27810000000000029</v>
      </c>
      <c r="J1054" s="5" t="str">
        <f>OBV!F1054</f>
        <v>BEARISH</v>
      </c>
      <c r="K1054" s="5" t="str">
        <f>OBV!G1054</f>
        <v>NEUTRAL</v>
      </c>
      <c r="L1054" s="5" t="str">
        <f>OBV!H1054</f>
        <v>NEUTRAL</v>
      </c>
    </row>
    <row r="1055" spans="1:12" ht="13.5" x14ac:dyDescent="0.25">
      <c r="A1055" s="3">
        <f>RSI!A1055</f>
        <v>43846</v>
      </c>
      <c r="B1055" s="2">
        <f>RSI!B1055</f>
        <v>0.23</v>
      </c>
      <c r="C1055" s="2">
        <f>RSI!I1055</f>
        <v>32.874922982573409</v>
      </c>
      <c r="D1055" s="2">
        <f>MACD!E1055</f>
        <v>7.5667890565152274E-3</v>
      </c>
      <c r="E1055" s="2">
        <f>MACD!F1055</f>
        <v>4.6368407479492613E-3</v>
      </c>
      <c r="F1055" s="2">
        <f>'Moving Avg'!D1055</f>
        <v>0.23599999999999999</v>
      </c>
      <c r="G1055" s="2">
        <f>'Moving Avg'!F1055</f>
        <v>0.24600000000000008</v>
      </c>
      <c r="H1055" s="2">
        <f>'Moving Avg'!G1055</f>
        <v>0.25219999999999998</v>
      </c>
      <c r="I1055" s="2">
        <f>'Moving Avg'!H1055</f>
        <v>0.27790000000000026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0.23</v>
      </c>
      <c r="C1056" s="2">
        <f>RSI!I1056</f>
        <v>32.874922982573409</v>
      </c>
      <c r="D1056" s="2">
        <f>MACD!E1056</f>
        <v>6.7071647099311571E-3</v>
      </c>
      <c r="E1056" s="2">
        <f>MACD!F1056</f>
        <v>5.0509055403456403E-3</v>
      </c>
      <c r="F1056" s="2">
        <f>'Moving Avg'!D1056</f>
        <v>0.23599999999999999</v>
      </c>
      <c r="G1056" s="2">
        <f>'Moving Avg'!F1056</f>
        <v>0.24550000000000011</v>
      </c>
      <c r="H1056" s="2">
        <f>'Moving Avg'!G1056</f>
        <v>0.25140000000000001</v>
      </c>
      <c r="I1056" s="2">
        <f>'Moving Avg'!H1056</f>
        <v>0.27765000000000023</v>
      </c>
      <c r="J1056" s="5" t="str">
        <f>OBV!F1056</f>
        <v>BEARISH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0.23</v>
      </c>
      <c r="C1057" s="2">
        <f>RSI!I1057</f>
        <v>32.874922982573409</v>
      </c>
      <c r="D1057" s="2">
        <f>MACD!E1057</f>
        <v>6.0711950399871262E-3</v>
      </c>
      <c r="E1057" s="2">
        <f>MACD!F1057</f>
        <v>5.2549634402739376E-3</v>
      </c>
      <c r="F1057" s="2">
        <f>'Moving Avg'!D1057</f>
        <v>0.23399999999999999</v>
      </c>
      <c r="G1057" s="2">
        <f>'Moving Avg'!F1057</f>
        <v>0.24450000000000011</v>
      </c>
      <c r="H1057" s="2">
        <f>'Moving Avg'!G1057</f>
        <v>0.25080000000000002</v>
      </c>
      <c r="I1057" s="2">
        <f>'Moving Avg'!H1057</f>
        <v>0.27735000000000026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0.23</v>
      </c>
      <c r="C1058" s="2">
        <f>RSI!I1058</f>
        <v>32.874922982573409</v>
      </c>
      <c r="D1058" s="2">
        <f>MACD!E1058</f>
        <v>5.6177009106578857E-3</v>
      </c>
      <c r="E1058" s="2">
        <f>MACD!F1058</f>
        <v>5.3275109343507276E-3</v>
      </c>
      <c r="F1058" s="2">
        <f>'Moving Avg'!D1058</f>
        <v>0.23199999999999998</v>
      </c>
      <c r="G1058" s="2">
        <f>'Moving Avg'!F1058</f>
        <v>0.24300000000000016</v>
      </c>
      <c r="H1058" s="2">
        <f>'Moving Avg'!G1058</f>
        <v>0.25020000000000003</v>
      </c>
      <c r="I1058" s="2">
        <f>'Moving Avg'!H1058</f>
        <v>0.27705000000000024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0.23</v>
      </c>
      <c r="C1059" s="2">
        <f>RSI!I1059</f>
        <v>32.874922982573409</v>
      </c>
      <c r="D1059" s="2">
        <f>MACD!E1059</f>
        <v>5.3123399727428577E-3</v>
      </c>
      <c r="E1059" s="2">
        <f>MACD!F1059</f>
        <v>5.3244767420291533E-3</v>
      </c>
      <c r="F1059" s="2">
        <f>'Moving Avg'!D1059</f>
        <v>0.23000000000000004</v>
      </c>
      <c r="G1059" s="2">
        <f>'Moving Avg'!F1059</f>
        <v>0.2415000000000001</v>
      </c>
      <c r="H1059" s="2">
        <f>'Moving Avg'!G1059</f>
        <v>0.24980000000000008</v>
      </c>
      <c r="I1059" s="2">
        <f>'Moving Avg'!H1059</f>
        <v>0.27680000000000021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0.24</v>
      </c>
      <c r="C1060" s="2">
        <f>RSI!I1060</f>
        <v>48.044711261916476</v>
      </c>
      <c r="D1060" s="2">
        <f>MACD!E1060</f>
        <v>4.3857769590175122E-3</v>
      </c>
      <c r="E1060" s="2">
        <f>MACD!F1060</f>
        <v>5.1367367854268254E-3</v>
      </c>
      <c r="F1060" s="2">
        <f>'Moving Avg'!D1060</f>
        <v>0.23200000000000004</v>
      </c>
      <c r="G1060" s="2">
        <f>'Moving Avg'!F1060</f>
        <v>0.24050000000000007</v>
      </c>
      <c r="H1060" s="2">
        <f>'Moving Avg'!G1060</f>
        <v>0.24940000000000004</v>
      </c>
      <c r="I1060" s="2">
        <f>'Moving Avg'!H1060</f>
        <v>0.27660000000000023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0.24</v>
      </c>
      <c r="C1061" s="2">
        <f>RSI!I1061</f>
        <v>48.044711261916476</v>
      </c>
      <c r="D1061" s="2">
        <f>MACD!E1061</f>
        <v>2.0713953732324764E-3</v>
      </c>
      <c r="E1061" s="2">
        <f>MACD!F1061</f>
        <v>4.5236685029879558E-3</v>
      </c>
      <c r="F1061" s="2">
        <f>'Moving Avg'!D1061</f>
        <v>0.23399999999999999</v>
      </c>
      <c r="G1061" s="2">
        <f>'Moving Avg'!F1061</f>
        <v>0.23950000000000005</v>
      </c>
      <c r="H1061" s="2">
        <f>'Moving Avg'!G1061</f>
        <v>0.24900000000000005</v>
      </c>
      <c r="I1061" s="2">
        <f>'Moving Avg'!H1061</f>
        <v>0.2764000000000002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0.25</v>
      </c>
      <c r="C1062" s="2">
        <f>RSI!I1062</f>
        <v>58.834195727040047</v>
      </c>
      <c r="D1062" s="2">
        <f>MACD!E1062</f>
        <v>9.1828848552930054E-4</v>
      </c>
      <c r="E1062" s="2">
        <f>MACD!F1062</f>
        <v>3.8025924994962252E-3</v>
      </c>
      <c r="F1062" s="2">
        <f>'Moving Avg'!D1062</f>
        <v>0.23799999999999999</v>
      </c>
      <c r="G1062" s="2">
        <f>'Moving Avg'!F1062</f>
        <v>0.23900000000000005</v>
      </c>
      <c r="H1062" s="2">
        <f>'Moving Avg'!G1062</f>
        <v>0.24880000000000005</v>
      </c>
      <c r="I1062" s="2">
        <f>'Moving Avg'!H1062</f>
        <v>0.27625000000000022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0.25</v>
      </c>
      <c r="C1063" s="2">
        <f>RSI!I1063</f>
        <v>58.834195727040047</v>
      </c>
      <c r="D1063" s="2">
        <f>MACD!E1063</f>
        <v>-1.0956777675127927E-4</v>
      </c>
      <c r="E1063" s="2">
        <f>MACD!F1063</f>
        <v>3.0201604442467245E-3</v>
      </c>
      <c r="F1063" s="2">
        <f>'Moving Avg'!D1063</f>
        <v>0.24199999999999999</v>
      </c>
      <c r="G1063" s="2">
        <f>'Moving Avg'!F1063</f>
        <v>0.23900000000000002</v>
      </c>
      <c r="H1063" s="2">
        <f>'Moving Avg'!G1063</f>
        <v>0.24860000000000007</v>
      </c>
      <c r="I1063" s="2">
        <f>'Moving Avg'!H1063</f>
        <v>0.27610000000000023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0.25</v>
      </c>
      <c r="C1064" s="2">
        <f>RSI!I1064</f>
        <v>58.834195727040047</v>
      </c>
      <c r="D1064" s="2">
        <f>MACD!E1064</f>
        <v>-1.0275797454696867E-3</v>
      </c>
      <c r="E1064" s="2">
        <f>MACD!F1064</f>
        <v>2.2106124063034425E-3</v>
      </c>
      <c r="F1064" s="2">
        <f>'Moving Avg'!D1064</f>
        <v>0.246</v>
      </c>
      <c r="G1064" s="2">
        <f>'Moving Avg'!F1064</f>
        <v>0.23900000000000002</v>
      </c>
      <c r="H1064" s="2">
        <f>'Moving Avg'!G1064</f>
        <v>0.24840000000000007</v>
      </c>
      <c r="I1064" s="2">
        <f>'Moving Avg'!H1064</f>
        <v>0.27600000000000019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0.25</v>
      </c>
      <c r="C1065" s="2">
        <f>RSI!I1065</f>
        <v>58.834195727040047</v>
      </c>
      <c r="D1065" s="2">
        <f>MACD!E1065</f>
        <v>-3.387531233833424E-3</v>
      </c>
      <c r="E1065" s="2">
        <f>MACD!F1065</f>
        <v>1.0909836782760692E-3</v>
      </c>
      <c r="F1065" s="2">
        <f>'Moving Avg'!D1065</f>
        <v>0.248</v>
      </c>
      <c r="G1065" s="2">
        <f>'Moving Avg'!F1065</f>
        <v>0.23900000000000002</v>
      </c>
      <c r="H1065" s="2">
        <f>'Moving Avg'!G1065</f>
        <v>0.24820000000000009</v>
      </c>
      <c r="I1065" s="2">
        <f>'Moving Avg'!H1065</f>
        <v>0.2759000000000002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0.25</v>
      </c>
      <c r="C1066" s="2">
        <f>RSI!I1066</f>
        <v>58.834195727040047</v>
      </c>
      <c r="D1066" s="2">
        <f>MACD!E1066</f>
        <v>-5.4258119585191833E-3</v>
      </c>
      <c r="E1066" s="2">
        <f>MACD!F1066</f>
        <v>-2.123754490829812E-4</v>
      </c>
      <c r="F1066" s="2">
        <f>'Moving Avg'!D1066</f>
        <v>0.25</v>
      </c>
      <c r="G1066" s="2">
        <f>'Moving Avg'!F1066</f>
        <v>0.23949999999999999</v>
      </c>
      <c r="H1066" s="2">
        <f>'Moving Avg'!G1066</f>
        <v>0.24820000000000009</v>
      </c>
      <c r="I1066" s="2">
        <f>'Moving Avg'!H1066</f>
        <v>0.27580000000000021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0.24</v>
      </c>
      <c r="C1067" s="2">
        <f>RSI!I1067</f>
        <v>45.228842499958859</v>
      </c>
      <c r="D1067" s="2">
        <f>MACD!E1067</f>
        <v>-6.4481024185035485E-3</v>
      </c>
      <c r="E1067" s="2">
        <f>MACD!F1067</f>
        <v>-1.4595208429670947E-3</v>
      </c>
      <c r="F1067" s="2">
        <f>'Moving Avg'!D1067</f>
        <v>0.248</v>
      </c>
      <c r="G1067" s="2">
        <f>'Moving Avg'!F1067</f>
        <v>0.23949999999999999</v>
      </c>
      <c r="H1067" s="2">
        <f>'Moving Avg'!G1067</f>
        <v>0.24800000000000008</v>
      </c>
      <c r="I1067" s="2">
        <f>'Moving Avg'!H1067</f>
        <v>0.27560000000000018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0.24</v>
      </c>
      <c r="C1068" s="2">
        <f>RSI!I1068</f>
        <v>45.228842499958859</v>
      </c>
      <c r="D1068" s="2">
        <f>MACD!E1068</f>
        <v>-7.2895197028958192E-3</v>
      </c>
      <c r="E1068" s="2">
        <f>MACD!F1068</f>
        <v>-2.6255206149528396E-3</v>
      </c>
      <c r="F1068" s="2">
        <f>'Moving Avg'!D1068</f>
        <v>0.246</v>
      </c>
      <c r="G1068" s="2">
        <f>'Moving Avg'!F1068</f>
        <v>0.23950000000000005</v>
      </c>
      <c r="H1068" s="2">
        <f>'Moving Avg'!G1068</f>
        <v>0.24780000000000008</v>
      </c>
      <c r="I1068" s="2">
        <f>'Moving Avg'!H1068</f>
        <v>0.27535000000000021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0.25</v>
      </c>
      <c r="C1069" s="2">
        <f>RSI!I1069</f>
        <v>56.811695024711831</v>
      </c>
      <c r="D1069" s="2">
        <f>MACD!E1069</f>
        <v>-8.7203791741103098E-3</v>
      </c>
      <c r="E1069" s="2">
        <f>MACD!F1069</f>
        <v>-3.8444923267843337E-3</v>
      </c>
      <c r="F1069" s="2">
        <f>'Moving Avg'!D1069</f>
        <v>0.246</v>
      </c>
      <c r="G1069" s="2">
        <f>'Moving Avg'!F1069</f>
        <v>0.24000000000000005</v>
      </c>
      <c r="H1069" s="2">
        <f>'Moving Avg'!G1069</f>
        <v>0.24780000000000008</v>
      </c>
      <c r="I1069" s="2">
        <f>'Moving Avg'!H1069</f>
        <v>0.27515000000000017</v>
      </c>
      <c r="J1069" s="5" t="str">
        <f>OBV!F1069</f>
        <v>BEARISH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0.25</v>
      </c>
      <c r="C1070" s="2">
        <f>RSI!I1070</f>
        <v>56.811695024711838</v>
      </c>
      <c r="D1070" s="2">
        <f>MACD!E1070</f>
        <v>-8.4315040683768105E-3</v>
      </c>
      <c r="E1070" s="2">
        <f>MACD!F1070</f>
        <v>-4.7618946751028296E-3</v>
      </c>
      <c r="F1070" s="2">
        <f>'Moving Avg'!D1070</f>
        <v>0.246</v>
      </c>
      <c r="G1070" s="2">
        <f>'Moving Avg'!F1070</f>
        <v>0.24050000000000002</v>
      </c>
      <c r="H1070" s="2">
        <f>'Moving Avg'!G1070</f>
        <v>0.2476000000000001</v>
      </c>
      <c r="I1070" s="2">
        <f>'Moving Avg'!H1070</f>
        <v>0.27490000000000014</v>
      </c>
      <c r="J1070" s="5" t="str">
        <f>OBV!F1070</f>
        <v>BEARISH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0.25</v>
      </c>
      <c r="C1071" s="2">
        <f>RSI!I1071</f>
        <v>56.811695024711838</v>
      </c>
      <c r="D1071" s="2">
        <f>MACD!E1071</f>
        <v>-8.2230520160969933E-3</v>
      </c>
      <c r="E1071" s="2">
        <f>MACD!F1071</f>
        <v>-5.4541261433016623E-3</v>
      </c>
      <c r="F1071" s="2">
        <f>'Moving Avg'!D1071</f>
        <v>0.246</v>
      </c>
      <c r="G1071" s="2">
        <f>'Moving Avg'!F1071</f>
        <v>0.24149999999999999</v>
      </c>
      <c r="H1071" s="2">
        <f>'Moving Avg'!G1071</f>
        <v>0.24740000000000009</v>
      </c>
      <c r="I1071" s="2">
        <f>'Moving Avg'!H1071</f>
        <v>0.27460000000000018</v>
      </c>
      <c r="J1071" s="5" t="str">
        <f>OBV!F1071</f>
        <v>BEARISH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0.24</v>
      </c>
      <c r="C1072" s="2">
        <f>RSI!I1072</f>
        <v>44.941340712297915</v>
      </c>
      <c r="D1072" s="2">
        <f>MACD!E1072</f>
        <v>-5.8007827213923391E-3</v>
      </c>
      <c r="E1072" s="2">
        <f>MACD!F1072</f>
        <v>-5.5234574589197978E-3</v>
      </c>
      <c r="F1072" s="2">
        <f>'Moving Avg'!D1072</f>
        <v>0.246</v>
      </c>
      <c r="G1072" s="2">
        <f>'Moving Avg'!F1072</f>
        <v>0.24149999999999999</v>
      </c>
      <c r="H1072" s="2">
        <f>'Moving Avg'!G1072</f>
        <v>0.24700000000000011</v>
      </c>
      <c r="I1072" s="2">
        <f>'Moving Avg'!H1072</f>
        <v>0.27420000000000011</v>
      </c>
      <c r="J1072" s="5" t="str">
        <f>OBV!F1072</f>
        <v>BEARISH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0.24</v>
      </c>
      <c r="C1073" s="2">
        <f>RSI!I1073</f>
        <v>44.941340712297915</v>
      </c>
      <c r="D1073" s="2">
        <f>MACD!E1073</f>
        <v>-3.7229274879753693E-3</v>
      </c>
      <c r="E1073" s="2">
        <f>MACD!F1073</f>
        <v>-5.1633514647309118E-3</v>
      </c>
      <c r="F1073" s="2">
        <f>'Moving Avg'!D1073</f>
        <v>0.246</v>
      </c>
      <c r="G1073" s="2">
        <f>'Moving Avg'!F1073</f>
        <v>0.24150000000000005</v>
      </c>
      <c r="H1073" s="2">
        <f>'Moving Avg'!G1073</f>
        <v>0.2466000000000001</v>
      </c>
      <c r="I1073" s="2">
        <f>'Moving Avg'!H1073</f>
        <v>0.27375000000000016</v>
      </c>
      <c r="J1073" s="5" t="str">
        <f>OBV!F1073</f>
        <v>BEARISH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0.24</v>
      </c>
      <c r="C1074" s="2">
        <f>RSI!I1074</f>
        <v>44.941340712297915</v>
      </c>
      <c r="D1074" s="2">
        <f>MACD!E1074</f>
        <v>-1.9385915929851505E-3</v>
      </c>
      <c r="E1074" s="2">
        <f>MACD!F1074</f>
        <v>-4.5183994903817597E-3</v>
      </c>
      <c r="F1074" s="2">
        <f>'Moving Avg'!D1074</f>
        <v>0.24399999999999999</v>
      </c>
      <c r="G1074" s="2">
        <f>'Moving Avg'!F1074</f>
        <v>0.24150000000000005</v>
      </c>
      <c r="H1074" s="2">
        <f>'Moving Avg'!G1074</f>
        <v>0.24600000000000008</v>
      </c>
      <c r="I1074" s="2">
        <f>'Moving Avg'!H1074</f>
        <v>0.27325000000000016</v>
      </c>
      <c r="J1074" s="5" t="str">
        <f>OBV!F1074</f>
        <v>BEARISH</v>
      </c>
      <c r="K1074" s="5" t="str">
        <f>OBV!G1074</f>
        <v>NEUTRAL</v>
      </c>
      <c r="L1074" s="5" t="str">
        <f>OBV!H1074</f>
        <v>CONFIRMED BEARISH</v>
      </c>
    </row>
    <row r="1075" spans="1:12" ht="13.5" x14ac:dyDescent="0.25">
      <c r="A1075" s="3">
        <f>RSI!A1075</f>
        <v>43874</v>
      </c>
      <c r="B1075" s="2">
        <f>RSI!B1075</f>
        <v>0.24</v>
      </c>
      <c r="C1075" s="2">
        <f>RSI!I1075</f>
        <v>44.941340712297915</v>
      </c>
      <c r="D1075" s="2">
        <f>MACD!E1075</f>
        <v>-4.0455530382774163E-4</v>
      </c>
      <c r="E1075" s="2">
        <f>MACD!F1075</f>
        <v>-3.6956306530709564E-3</v>
      </c>
      <c r="F1075" s="2">
        <f>'Moving Avg'!D1075</f>
        <v>0.24199999999999999</v>
      </c>
      <c r="G1075" s="2">
        <f>'Moving Avg'!F1075</f>
        <v>0.24200000000000008</v>
      </c>
      <c r="H1075" s="2">
        <f>'Moving Avg'!G1075</f>
        <v>0.24540000000000009</v>
      </c>
      <c r="I1075" s="2">
        <f>'Moving Avg'!H1075</f>
        <v>0.2727500000000001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</row>
    <row r="1076" spans="1:12" ht="13.5" x14ac:dyDescent="0.25">
      <c r="A1076" s="3">
        <f>RSI!A1076</f>
        <v>43875</v>
      </c>
      <c r="B1076" s="2">
        <f>RSI!B1076</f>
        <v>0.24</v>
      </c>
      <c r="C1076" s="2">
        <f>RSI!I1076</f>
        <v>44.941340712297915</v>
      </c>
      <c r="D1076" s="2">
        <f>MACD!E1076</f>
        <v>9.1589541051301238E-4</v>
      </c>
      <c r="E1076" s="2">
        <f>MACD!F1076</f>
        <v>-2.773325440354163E-3</v>
      </c>
      <c r="F1076" s="2">
        <f>'Moving Avg'!D1076</f>
        <v>0.24</v>
      </c>
      <c r="G1076" s="2">
        <f>'Moving Avg'!F1076</f>
        <v>0.24250000000000008</v>
      </c>
      <c r="H1076" s="2">
        <f>'Moving Avg'!G1076</f>
        <v>0.24500000000000011</v>
      </c>
      <c r="I1076" s="2">
        <f>'Moving Avg'!H1076</f>
        <v>0.27225000000000016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0.24</v>
      </c>
      <c r="C1077" s="2">
        <f>RSI!I1077</f>
        <v>44.941340712297915</v>
      </c>
      <c r="D1077" s="2">
        <f>MACD!E1077</f>
        <v>5.1549758943508772E-4</v>
      </c>
      <c r="E1077" s="2">
        <f>MACD!F1077</f>
        <v>-2.1155608343963127E-3</v>
      </c>
      <c r="F1077" s="2">
        <f>'Moving Avg'!D1077</f>
        <v>0.24</v>
      </c>
      <c r="G1077" s="2">
        <f>'Moving Avg'!F1077</f>
        <v>0.24300000000000005</v>
      </c>
      <c r="H1077" s="2">
        <f>'Moving Avg'!G1077</f>
        <v>0.24460000000000012</v>
      </c>
      <c r="I1077" s="2">
        <f>'Moving Avg'!H1077</f>
        <v>0.27175000000000016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0.24</v>
      </c>
      <c r="C1078" s="2">
        <f>RSI!I1078</f>
        <v>44.941340712297915</v>
      </c>
      <c r="D1078" s="2">
        <f>MACD!E1078</f>
        <v>1.9592097646023432E-4</v>
      </c>
      <c r="E1078" s="2">
        <f>MACD!F1078</f>
        <v>-1.6532644722250035E-3</v>
      </c>
      <c r="F1078" s="2">
        <f>'Moving Avg'!D1078</f>
        <v>0.24</v>
      </c>
      <c r="G1078" s="2">
        <f>'Moving Avg'!F1078</f>
        <v>0.24350000000000011</v>
      </c>
      <c r="H1078" s="2">
        <f>'Moving Avg'!G1078</f>
        <v>0.24420000000000008</v>
      </c>
      <c r="I1078" s="2">
        <f>'Moving Avg'!H1078</f>
        <v>0.27130000000000015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0.24</v>
      </c>
      <c r="C1079" s="2">
        <f>RSI!I1079</f>
        <v>44.941340712297922</v>
      </c>
      <c r="D1079" s="2">
        <f>MACD!E1079</f>
        <v>1.4817692600103127E-3</v>
      </c>
      <c r="E1079" s="2">
        <f>MACD!F1079</f>
        <v>-1.0262577257779404E-3</v>
      </c>
      <c r="F1079" s="2">
        <f>'Moving Avg'!D1079</f>
        <v>0.24</v>
      </c>
      <c r="G1079" s="2">
        <f>'Moving Avg'!F1079</f>
        <v>0.24400000000000008</v>
      </c>
      <c r="H1079" s="2">
        <f>'Moving Avg'!G1079</f>
        <v>0.2438000000000001</v>
      </c>
      <c r="I1079" s="2">
        <f>'Moving Avg'!H1079</f>
        <v>0.27090000000000014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0.24</v>
      </c>
      <c r="C1080" s="2">
        <f>RSI!I1080</f>
        <v>44.941340712297929</v>
      </c>
      <c r="D1080" s="2">
        <f>MACD!E1080</f>
        <v>2.5862741059824723E-3</v>
      </c>
      <c r="E1080" s="2">
        <f>MACD!F1080</f>
        <v>-3.0375135942585789E-4</v>
      </c>
      <c r="F1080" s="2">
        <f>'Moving Avg'!D1080</f>
        <v>0.24</v>
      </c>
      <c r="G1080" s="2">
        <f>'Moving Avg'!F1080</f>
        <v>0.24400000000000008</v>
      </c>
      <c r="H1080" s="2">
        <f>'Moving Avg'!G1080</f>
        <v>0.24340000000000014</v>
      </c>
      <c r="I1080" s="2">
        <f>'Moving Avg'!H1080</f>
        <v>0.27055000000000012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0.24</v>
      </c>
      <c r="C1081" s="2">
        <f>RSI!I1081</f>
        <v>44.941340712297929</v>
      </c>
      <c r="D1081" s="2">
        <f>MACD!E1081</f>
        <v>3.5361138103084389E-3</v>
      </c>
      <c r="E1081" s="2">
        <f>MACD!F1081</f>
        <v>4.6422167452100146E-4</v>
      </c>
      <c r="F1081" s="2">
        <f>'Moving Avg'!D1081</f>
        <v>0.24</v>
      </c>
      <c r="G1081" s="2">
        <f>'Moving Avg'!F1081</f>
        <v>0.24400000000000008</v>
      </c>
      <c r="H1081" s="2">
        <f>'Moving Avg'!G1081</f>
        <v>0.24320000000000014</v>
      </c>
      <c r="I1081" s="2">
        <f>'Moving Avg'!H1081</f>
        <v>0.2702500000000001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0.24</v>
      </c>
      <c r="C1082" s="2">
        <f>RSI!I1082</f>
        <v>44.941340712297929</v>
      </c>
      <c r="D1082" s="2">
        <f>MACD!E1082</f>
        <v>2.8154911990503351E-3</v>
      </c>
      <c r="E1082" s="2">
        <f>MACD!F1082</f>
        <v>9.3447557942686818E-4</v>
      </c>
      <c r="F1082" s="2">
        <f>'Moving Avg'!D1082</f>
        <v>0.24</v>
      </c>
      <c r="G1082" s="2">
        <f>'Moving Avg'!F1082</f>
        <v>0.24350000000000011</v>
      </c>
      <c r="H1082" s="2">
        <f>'Moving Avg'!G1082</f>
        <v>0.24320000000000014</v>
      </c>
      <c r="I1082" s="2">
        <f>'Moving Avg'!H1082</f>
        <v>0.27000000000000013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0.24</v>
      </c>
      <c r="C1083" s="2">
        <f>RSI!I1083</f>
        <v>44.941340712297929</v>
      </c>
      <c r="D1083" s="2">
        <f>MACD!E1083</f>
        <v>2.2188154643147662E-3</v>
      </c>
      <c r="E1083" s="2">
        <f>MACD!F1083</f>
        <v>1.1913435564044478E-3</v>
      </c>
      <c r="F1083" s="2">
        <f>'Moving Avg'!D1083</f>
        <v>0.24</v>
      </c>
      <c r="G1083" s="2">
        <f>'Moving Avg'!F1083</f>
        <v>0.2430000000000001</v>
      </c>
      <c r="H1083" s="2">
        <f>'Moving Avg'!G1083</f>
        <v>0.24320000000000014</v>
      </c>
      <c r="I1083" s="2">
        <f>'Moving Avg'!H1083</f>
        <v>0.26980000000000015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0.24</v>
      </c>
      <c r="C1084" s="2">
        <f>RSI!I1084</f>
        <v>44.941340712297929</v>
      </c>
      <c r="D1084" s="2">
        <f>MACD!E1084</f>
        <v>1.726048829244875E-3</v>
      </c>
      <c r="E1084" s="2">
        <f>MACD!F1084</f>
        <v>1.2982846109725332E-3</v>
      </c>
      <c r="F1084" s="2">
        <f>'Moving Avg'!D1084</f>
        <v>0.24</v>
      </c>
      <c r="G1084" s="2">
        <f>'Moving Avg'!F1084</f>
        <v>0.2425000000000001</v>
      </c>
      <c r="H1084" s="2">
        <f>'Moving Avg'!G1084</f>
        <v>0.24320000000000014</v>
      </c>
      <c r="I1084" s="2">
        <f>'Moving Avg'!H1084</f>
        <v>0.26955000000000018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0.24</v>
      </c>
      <c r="C1085" s="2">
        <f>RSI!I1085</f>
        <v>44.941340712297922</v>
      </c>
      <c r="D1085" s="2">
        <f>MACD!E1085</f>
        <v>1.3203080316346039E-3</v>
      </c>
      <c r="E1085" s="2">
        <f>MACD!F1085</f>
        <v>1.3026892951049475E-3</v>
      </c>
      <c r="F1085" s="2">
        <f>'Moving Avg'!D1085</f>
        <v>0.24</v>
      </c>
      <c r="G1085" s="2">
        <f>'Moving Avg'!F1085</f>
        <v>0.24200000000000013</v>
      </c>
      <c r="H1085" s="2">
        <f>'Moving Avg'!G1085</f>
        <v>0.24320000000000014</v>
      </c>
      <c r="I1085" s="2">
        <f>'Moving Avg'!H1085</f>
        <v>0.26925000000000016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</row>
    <row r="1086" spans="1:12" ht="13.5" x14ac:dyDescent="0.25">
      <c r="A1086" s="3">
        <f>RSI!A1086</f>
        <v>43889</v>
      </c>
      <c r="B1086" s="2">
        <f>RSI!B1086</f>
        <v>0.24</v>
      </c>
      <c r="C1086" s="2">
        <f>RSI!I1086</f>
        <v>44.941340712297922</v>
      </c>
      <c r="D1086" s="2">
        <f>MACD!E1086</f>
        <v>9.8737369696405564E-4</v>
      </c>
      <c r="E1086" s="2">
        <f>MACD!F1086</f>
        <v>1.2396261754767691E-3</v>
      </c>
      <c r="F1086" s="2">
        <f>'Moving Avg'!D1086</f>
        <v>0.24</v>
      </c>
      <c r="G1086" s="2">
        <f>'Moving Avg'!F1086</f>
        <v>0.2415000000000001</v>
      </c>
      <c r="H1086" s="2">
        <f>'Moving Avg'!G1086</f>
        <v>0.24320000000000014</v>
      </c>
      <c r="I1086" s="2">
        <f>'Moving Avg'!H1086</f>
        <v>0.26895000000000013</v>
      </c>
      <c r="J1086" s="5" t="str">
        <f>OBV!F1086</f>
        <v>NEUTRAL</v>
      </c>
      <c r="K1086" s="5" t="str">
        <f>OBV!G1086</f>
        <v>NEUTRAL</v>
      </c>
      <c r="L1086" s="5" t="str">
        <f>OBV!H1086</f>
        <v>NEUTRAL</v>
      </c>
    </row>
    <row r="1087" spans="1:12" ht="13.5" x14ac:dyDescent="0.25">
      <c r="A1087" s="3">
        <f>RSI!A1087</f>
        <v>43892</v>
      </c>
      <c r="B1087" s="2">
        <f>RSI!B1087</f>
        <v>0.25</v>
      </c>
      <c r="C1087" s="2">
        <f>RSI!I1087</f>
        <v>66.325655424373196</v>
      </c>
      <c r="D1087" s="2">
        <f>MACD!E1087</f>
        <v>-2.5465154381398847E-5</v>
      </c>
      <c r="E1087" s="2">
        <f>MACD!F1087</f>
        <v>9.8660790950513572E-4</v>
      </c>
      <c r="F1087" s="2">
        <f>'Moving Avg'!D1087</f>
        <v>0.24199999999999999</v>
      </c>
      <c r="G1087" s="2">
        <f>'Moving Avg'!F1087</f>
        <v>0.24200000000000008</v>
      </c>
      <c r="H1087" s="2">
        <f>'Moving Avg'!G1087</f>
        <v>0.24320000000000014</v>
      </c>
      <c r="I1087" s="2">
        <f>'Moving Avg'!H1087</f>
        <v>0.26865000000000011</v>
      </c>
      <c r="J1087" s="5" t="str">
        <f>OBV!F1087</f>
        <v>BULLISH</v>
      </c>
      <c r="K1087" s="5" t="str">
        <f>OBV!G1087</f>
        <v>NEUTRAL</v>
      </c>
      <c r="L1087" s="5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0.25</v>
      </c>
      <c r="C1088" s="2">
        <f>RSI!I1088</f>
        <v>66.325655424373196</v>
      </c>
      <c r="D1088" s="2">
        <f>MACD!E1088</f>
        <v>-9.3266977974457155E-4</v>
      </c>
      <c r="E1088" s="2">
        <f>MACD!F1088</f>
        <v>6.0275237165519427E-4</v>
      </c>
      <c r="F1088" s="2">
        <f>'Moving Avg'!D1088</f>
        <v>0.24399999999999999</v>
      </c>
      <c r="G1088" s="2">
        <f>'Moving Avg'!F1088</f>
        <v>0.24250000000000008</v>
      </c>
      <c r="H1088" s="2">
        <f>'Moving Avg'!G1088</f>
        <v>0.24300000000000016</v>
      </c>
      <c r="I1088" s="2">
        <f>'Moving Avg'!H1088</f>
        <v>0.26840000000000014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0.26</v>
      </c>
      <c r="C1089" s="2">
        <f>RSI!I1089</f>
        <v>76.78339437060734</v>
      </c>
      <c r="D1089" s="2">
        <f>MACD!E1089</f>
        <v>-2.4875147736360126E-3</v>
      </c>
      <c r="E1089" s="2">
        <f>MACD!F1089</f>
        <v>-1.5301057403047059E-5</v>
      </c>
      <c r="F1089" s="2">
        <f>'Moving Avg'!D1089</f>
        <v>0.248</v>
      </c>
      <c r="G1089" s="2">
        <f>'Moving Avg'!F1089</f>
        <v>0.24300000000000005</v>
      </c>
      <c r="H1089" s="2">
        <f>'Moving Avg'!G1089</f>
        <v>0.2430000000000001</v>
      </c>
      <c r="I1089" s="2">
        <f>'Moving Avg'!H1089</f>
        <v>0.26815000000000011</v>
      </c>
      <c r="J1089" s="5" t="str">
        <f>OBV!F1089</f>
        <v>BULLISH</v>
      </c>
      <c r="K1089" s="5" t="str">
        <f>OBV!G1089</f>
        <v>STRONG</v>
      </c>
      <c r="L1089" s="5" t="str">
        <f>OBV!H1089</f>
        <v>CONFIRMED BULLISH</v>
      </c>
    </row>
    <row r="1090" spans="1:12" ht="13.5" x14ac:dyDescent="0.25">
      <c r="A1090" s="3">
        <f>RSI!A1090</f>
        <v>43895</v>
      </c>
      <c r="B1090" s="2">
        <f>RSI!B1090</f>
        <v>0.26</v>
      </c>
      <c r="C1090" s="2">
        <f>RSI!I1090</f>
        <v>76.78339437060734</v>
      </c>
      <c r="D1090" s="2">
        <f>MACD!E1090</f>
        <v>-3.9052706546206239E-3</v>
      </c>
      <c r="E1090" s="2">
        <f>MACD!F1090</f>
        <v>-7.9329497684656246E-4</v>
      </c>
      <c r="F1090" s="2">
        <f>'Moving Avg'!D1090</f>
        <v>0.252</v>
      </c>
      <c r="G1090" s="2">
        <f>'Moving Avg'!F1090</f>
        <v>0.24350000000000005</v>
      </c>
      <c r="H1090" s="2">
        <f>'Moving Avg'!G1090</f>
        <v>0.24300000000000008</v>
      </c>
      <c r="I1090" s="2">
        <f>'Moving Avg'!H1090</f>
        <v>0.26790000000000008</v>
      </c>
      <c r="J1090" s="5" t="str">
        <f>OBV!F1090</f>
        <v>BULLISH</v>
      </c>
      <c r="K1090" s="5" t="str">
        <f>OBV!G1090</f>
        <v>STRONG</v>
      </c>
      <c r="L1090" s="5" t="str">
        <f>OBV!H1090</f>
        <v>CONFIRMED BULLISH</v>
      </c>
    </row>
    <row r="1091" spans="1:12" ht="13.5" x14ac:dyDescent="0.25">
      <c r="A1091" s="3">
        <f>RSI!A1091</f>
        <v>43896</v>
      </c>
      <c r="B1091" s="2">
        <f>RSI!B1091</f>
        <v>0.25</v>
      </c>
      <c r="C1091" s="2">
        <f>RSI!I1091</f>
        <v>56.451305422005028</v>
      </c>
      <c r="D1091" s="2">
        <f>MACD!E1091</f>
        <v>-4.4587230325473792E-3</v>
      </c>
      <c r="E1091" s="2">
        <f>MACD!F1091</f>
        <v>-1.5263805879867259E-3</v>
      </c>
      <c r="F1091" s="2">
        <f>'Moving Avg'!D1091</f>
        <v>0.254</v>
      </c>
      <c r="G1091" s="2">
        <f>'Moving Avg'!F1091</f>
        <v>0.24350000000000005</v>
      </c>
      <c r="H1091" s="2">
        <f>'Moving Avg'!G1091</f>
        <v>0.24280000000000007</v>
      </c>
      <c r="I1091" s="2">
        <f>'Moving Avg'!H1091</f>
        <v>0.26765000000000005</v>
      </c>
      <c r="J1091" s="5" t="str">
        <f>OBV!F1091</f>
        <v>BULLISH</v>
      </c>
      <c r="K1091" s="5" t="str">
        <f>OBV!G1091</f>
        <v>STRONG</v>
      </c>
      <c r="L1091" s="5" t="str">
        <f>OBV!H1091</f>
        <v>CONFIRMED BULLISH</v>
      </c>
    </row>
    <row r="1092" spans="1:12" ht="13.5" x14ac:dyDescent="0.25">
      <c r="A1092" s="3">
        <f>RSI!A1092</f>
        <v>43899</v>
      </c>
      <c r="B1092" s="2">
        <f>RSI!B1092</f>
        <v>0.24</v>
      </c>
      <c r="C1092" s="2">
        <f>RSI!I1092</f>
        <v>43.925265927736824</v>
      </c>
      <c r="D1092" s="2">
        <f>MACD!E1092</f>
        <v>-4.214747282688891E-3</v>
      </c>
      <c r="E1092" s="2">
        <f>MACD!F1092</f>
        <v>-2.0640539269271589E-3</v>
      </c>
      <c r="F1092" s="2">
        <f>'Moving Avg'!D1092</f>
        <v>0.252</v>
      </c>
      <c r="G1092" s="2">
        <f>'Moving Avg'!F1092</f>
        <v>0.24350000000000005</v>
      </c>
      <c r="H1092" s="2">
        <f>'Moving Avg'!G1092</f>
        <v>0.24240000000000009</v>
      </c>
      <c r="I1092" s="2">
        <f>'Moving Avg'!H1092</f>
        <v>0.26730000000000004</v>
      </c>
      <c r="J1092" s="5" t="str">
        <f>OBV!F1092</f>
        <v>BULLISH</v>
      </c>
      <c r="K1092" s="5" t="str">
        <f>OBV!G1092</f>
        <v>NEUTRAL</v>
      </c>
      <c r="L1092" s="5" t="str">
        <f>OBV!H1092</f>
        <v>BULLISH DIVERGENCE</v>
      </c>
    </row>
    <row r="1093" spans="1:12" ht="13.5" x14ac:dyDescent="0.25">
      <c r="A1093" s="3">
        <f>RSI!A1093</f>
        <v>43900</v>
      </c>
      <c r="B1093" s="2">
        <f>RSI!B1093</f>
        <v>0.24</v>
      </c>
      <c r="C1093" s="2">
        <f>RSI!I1093</f>
        <v>43.925265927736817</v>
      </c>
      <c r="D1093" s="2">
        <f>MACD!E1093</f>
        <v>-3.9755668828545809E-3</v>
      </c>
      <c r="E1093" s="2">
        <f>MACD!F1093</f>
        <v>-2.4463565181126433E-3</v>
      </c>
      <c r="F1093" s="2">
        <f>'Moving Avg'!D1093</f>
        <v>0.25</v>
      </c>
      <c r="G1093" s="2">
        <f>'Moving Avg'!F1093</f>
        <v>0.24350000000000005</v>
      </c>
      <c r="H1093" s="2">
        <f>'Moving Avg'!G1093</f>
        <v>0.24220000000000005</v>
      </c>
      <c r="I1093" s="2">
        <f>'Moving Avg'!H1093</f>
        <v>0.26700000000000007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</row>
    <row r="1094" spans="1:12" ht="13.5" x14ac:dyDescent="0.25">
      <c r="A1094" s="3">
        <f>RSI!A1094</f>
        <v>43901</v>
      </c>
      <c r="B1094" s="2">
        <f>RSI!B1094</f>
        <v>0.24</v>
      </c>
      <c r="C1094" s="2">
        <f>RSI!I1094</f>
        <v>43.925265927736817</v>
      </c>
      <c r="D1094" s="2">
        <f>MACD!E1094</f>
        <v>-3.7428692261997354E-3</v>
      </c>
      <c r="E1094" s="2">
        <f>MACD!F1094</f>
        <v>-2.7056590597300621E-3</v>
      </c>
      <c r="F1094" s="2">
        <f>'Moving Avg'!D1094</f>
        <v>0.246</v>
      </c>
      <c r="G1094" s="2">
        <f>'Moving Avg'!F1094</f>
        <v>0.24350000000000005</v>
      </c>
      <c r="H1094" s="2">
        <f>'Moving Avg'!G1094</f>
        <v>0.24200000000000008</v>
      </c>
      <c r="I1094" s="2">
        <f>'Moving Avg'!H1094</f>
        <v>0.2667000000000001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0.24</v>
      </c>
      <c r="C1095" s="2">
        <f>RSI!I1095</f>
        <v>43.925265927736817</v>
      </c>
      <c r="D1095" s="2">
        <f>MACD!E1095</f>
        <v>-3.5179024669835524E-3</v>
      </c>
      <c r="E1095" s="2">
        <f>MACD!F1095</f>
        <v>-2.8681077411807599E-3</v>
      </c>
      <c r="F1095" s="2">
        <f>'Moving Avg'!D1095</f>
        <v>0.24199999999999999</v>
      </c>
      <c r="G1095" s="2">
        <f>'Moving Avg'!F1095</f>
        <v>0.24350000000000005</v>
      </c>
      <c r="H1095" s="2">
        <f>'Moving Avg'!G1095</f>
        <v>0.24180000000000007</v>
      </c>
      <c r="I1095" s="2">
        <f>'Moving Avg'!H1095</f>
        <v>0.26640000000000014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0.23</v>
      </c>
      <c r="C1096" s="2">
        <f>RSI!I1096</f>
        <v>33.828876464007791</v>
      </c>
      <c r="D1096" s="2">
        <f>MACD!E1096</f>
        <v>-2.5608156617061006E-3</v>
      </c>
      <c r="E1096" s="2">
        <f>MACD!F1096</f>
        <v>-2.8066493252858283E-3</v>
      </c>
      <c r="F1096" s="2">
        <f>'Moving Avg'!D1096</f>
        <v>0.23799999999999999</v>
      </c>
      <c r="G1096" s="2">
        <f>'Moving Avg'!F1096</f>
        <v>0.24300000000000005</v>
      </c>
      <c r="H1096" s="2">
        <f>'Moving Avg'!G1096</f>
        <v>0.24160000000000006</v>
      </c>
      <c r="I1096" s="2">
        <f>'Moving Avg'!H1096</f>
        <v>0.26605000000000012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0.22</v>
      </c>
      <c r="C1097" s="2">
        <f>RSI!I1097</f>
        <v>27.116577973988882</v>
      </c>
      <c r="D1097" s="2">
        <f>MACD!E1097</f>
        <v>6.1138415053926809E-4</v>
      </c>
      <c r="E1097" s="2">
        <f>MACD!F1097</f>
        <v>-2.1230426301208092E-3</v>
      </c>
      <c r="F1097" s="2">
        <f>'Moving Avg'!D1097</f>
        <v>0.23399999999999999</v>
      </c>
      <c r="G1097" s="2">
        <f>'Moving Avg'!F1097</f>
        <v>0.24200000000000005</v>
      </c>
      <c r="H1097" s="2">
        <f>'Moving Avg'!G1097</f>
        <v>0.24120000000000008</v>
      </c>
      <c r="I1097" s="2">
        <f>'Moving Avg'!H1097</f>
        <v>0.26565000000000016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0.22</v>
      </c>
      <c r="C1098" s="2">
        <f>RSI!I1098</f>
        <v>27.116577973988882</v>
      </c>
      <c r="D1098" s="2">
        <f>MACD!E1098</f>
        <v>3.4316388849134349E-3</v>
      </c>
      <c r="E1098" s="2">
        <f>MACD!F1098</f>
        <v>-1.0121063271139605E-3</v>
      </c>
      <c r="F1098" s="2">
        <f>'Moving Avg'!D1098</f>
        <v>0.22999999999999998</v>
      </c>
      <c r="G1098" s="2">
        <f>'Moving Avg'!F1098</f>
        <v>0.24100000000000002</v>
      </c>
      <c r="H1098" s="2">
        <f>'Moving Avg'!G1098</f>
        <v>0.24080000000000013</v>
      </c>
      <c r="I1098" s="2">
        <f>'Moving Avg'!H1098</f>
        <v>0.26525000000000015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0.22</v>
      </c>
      <c r="C1099" s="2">
        <f>RSI!I1099</f>
        <v>27.116577973988882</v>
      </c>
      <c r="D1099" s="2">
        <f>MACD!E1099</f>
        <v>7.4824750570308962E-3</v>
      </c>
      <c r="E1099" s="2">
        <f>MACD!F1099</f>
        <v>6.8680994971501098E-4</v>
      </c>
      <c r="F1099" s="2">
        <f>'Moving Avg'!D1099</f>
        <v>0.22599999999999998</v>
      </c>
      <c r="G1099" s="2">
        <f>'Moving Avg'!F1099</f>
        <v>0.24</v>
      </c>
      <c r="H1099" s="2">
        <f>'Moving Avg'!G1099</f>
        <v>0.24040000000000014</v>
      </c>
      <c r="I1099" s="2">
        <f>'Moving Avg'!H1099</f>
        <v>0.2648500000000002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0.22</v>
      </c>
      <c r="C1100" s="2">
        <f>RSI!I1100</f>
        <v>27.116577973988882</v>
      </c>
      <c r="D1100" s="2">
        <f>MACD!E1100</f>
        <v>1.1026777185532827E-2</v>
      </c>
      <c r="E1100" s="2">
        <f>MACD!F1100</f>
        <v>2.7548033968785744E-3</v>
      </c>
      <c r="F1100" s="2">
        <f>'Moving Avg'!D1100</f>
        <v>0.22200000000000003</v>
      </c>
      <c r="G1100" s="2">
        <f>'Moving Avg'!F1100</f>
        <v>0.23900000000000002</v>
      </c>
      <c r="H1100" s="2">
        <f>'Moving Avg'!G1100</f>
        <v>0.24000000000000013</v>
      </c>
      <c r="I1100" s="2">
        <f>'Moving Avg'!H1100</f>
        <v>0.26445000000000018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0.22</v>
      </c>
      <c r="C1101" s="2">
        <f>RSI!I1101</f>
        <v>27.116577973988882</v>
      </c>
      <c r="D1101" s="2">
        <f>MACD!E1101</f>
        <v>1.2595369711447063E-2</v>
      </c>
      <c r="E1101" s="2">
        <f>MACD!F1101</f>
        <v>4.7229166597922726E-3</v>
      </c>
      <c r="F1101" s="2">
        <f>'Moving Avg'!D1101</f>
        <v>0.22000000000000003</v>
      </c>
      <c r="G1101" s="2">
        <f>'Moving Avg'!F1101</f>
        <v>0.23799999999999999</v>
      </c>
      <c r="H1101" s="2">
        <f>'Moving Avg'!G1101</f>
        <v>0.23980000000000015</v>
      </c>
      <c r="I1101" s="2">
        <f>'Moving Avg'!H1101</f>
        <v>0.26405000000000017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0.22</v>
      </c>
      <c r="C1102" s="2">
        <f>RSI!I1102</f>
        <v>27.116577973988882</v>
      </c>
      <c r="D1102" s="2">
        <f>MACD!E1102</f>
        <v>1.2484205796292169E-2</v>
      </c>
      <c r="E1102" s="2">
        <f>MACD!F1102</f>
        <v>6.2751744870922525E-3</v>
      </c>
      <c r="F1102" s="2">
        <f>'Moving Avg'!D1102</f>
        <v>0.22000000000000003</v>
      </c>
      <c r="G1102" s="2">
        <f>'Moving Avg'!F1102</f>
        <v>0.23700000000000002</v>
      </c>
      <c r="H1102" s="2">
        <f>'Moving Avg'!G1102</f>
        <v>0.23940000000000017</v>
      </c>
      <c r="I1102" s="2">
        <f>'Moving Avg'!H1102</f>
        <v>0.26370000000000016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0.22</v>
      </c>
      <c r="C1103" s="2">
        <f>RSI!I1103</f>
        <v>27.116577973988882</v>
      </c>
      <c r="D1103" s="2">
        <f>MACD!E1103</f>
        <v>1.2482761637167494E-2</v>
      </c>
      <c r="E1103" s="2">
        <f>MACD!F1103</f>
        <v>7.5166919171073023E-3</v>
      </c>
      <c r="F1103" s="2">
        <f>'Moving Avg'!D1103</f>
        <v>0.22000000000000003</v>
      </c>
      <c r="G1103" s="2">
        <f>'Moving Avg'!F1103</f>
        <v>0.23599999999999999</v>
      </c>
      <c r="H1103" s="2">
        <f>'Moving Avg'!G1103</f>
        <v>0.23900000000000016</v>
      </c>
      <c r="I1103" s="2">
        <f>'Moving Avg'!H1103</f>
        <v>0.26330000000000015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43916</v>
      </c>
      <c r="B1104" s="2">
        <f>RSI!B1104</f>
        <v>0.22</v>
      </c>
      <c r="C1104" s="2">
        <f>RSI!I1104</f>
        <v>27.116577973988882</v>
      </c>
      <c r="D1104" s="2">
        <f>MACD!E1104</f>
        <v>1.2567296707515163E-2</v>
      </c>
      <c r="E1104" s="2">
        <f>MACD!F1104</f>
        <v>8.5268128751888744E-3</v>
      </c>
      <c r="F1104" s="2">
        <f>'Moving Avg'!D1104</f>
        <v>0.22000000000000003</v>
      </c>
      <c r="G1104" s="2">
        <f>'Moving Avg'!F1104</f>
        <v>0.23500000000000001</v>
      </c>
      <c r="H1104" s="2">
        <f>'Moving Avg'!G1104</f>
        <v>0.2386000000000002</v>
      </c>
      <c r="I1104" s="2">
        <f>'Moving Avg'!H1104</f>
        <v>0.26290000000000019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0.22</v>
      </c>
      <c r="C1105" s="2">
        <f>RSI!I1105</f>
        <v>27.116577973988882</v>
      </c>
      <c r="D1105" s="2">
        <f>MACD!E1105</f>
        <v>1.2718231059411361E-2</v>
      </c>
      <c r="E1105" s="2">
        <f>MACD!F1105</f>
        <v>9.3650965120333721E-3</v>
      </c>
      <c r="F1105" s="2">
        <f>'Moving Avg'!D1105</f>
        <v>0.22000000000000003</v>
      </c>
      <c r="G1105" s="2">
        <f>'Moving Avg'!F1105</f>
        <v>0.23399999999999999</v>
      </c>
      <c r="H1105" s="2">
        <f>'Moving Avg'!G1105</f>
        <v>0.23840000000000022</v>
      </c>
      <c r="I1105" s="2">
        <f>'Moving Avg'!H1105</f>
        <v>0.26255000000000017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0.22</v>
      </c>
      <c r="C1106" s="2">
        <f>RSI!I1106</f>
        <v>27.116577973988882</v>
      </c>
      <c r="D1106" s="2">
        <f>MACD!E1106</f>
        <v>1.1381006052385179E-2</v>
      </c>
      <c r="E1106" s="2">
        <f>MACD!F1106</f>
        <v>9.7682784201037331E-3</v>
      </c>
      <c r="F1106" s="2">
        <f>'Moving Avg'!D1106</f>
        <v>0.22000000000000003</v>
      </c>
      <c r="G1106" s="2">
        <f>'Moving Avg'!F1106</f>
        <v>0.23300000000000001</v>
      </c>
      <c r="H1106" s="2">
        <f>'Moving Avg'!G1106</f>
        <v>0.23820000000000022</v>
      </c>
      <c r="I1106" s="2">
        <f>'Moving Avg'!H1106</f>
        <v>0.26225000000000015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0.22</v>
      </c>
      <c r="C1107" s="2">
        <f>RSI!I1107</f>
        <v>27.116577973988882</v>
      </c>
      <c r="D1107" s="2">
        <f>MACD!E1107</f>
        <v>8.7791231431494365E-3</v>
      </c>
      <c r="E1107" s="2">
        <f>MACD!F1107</f>
        <v>9.5704473647128738E-3</v>
      </c>
      <c r="F1107" s="2">
        <f>'Moving Avg'!D1107</f>
        <v>0.22000000000000003</v>
      </c>
      <c r="G1107" s="2">
        <f>'Moving Avg'!F1107</f>
        <v>0.23150000000000004</v>
      </c>
      <c r="H1107" s="2">
        <f>'Moving Avg'!G1107</f>
        <v>0.23800000000000021</v>
      </c>
      <c r="I1107" s="2">
        <f>'Moving Avg'!H1107</f>
        <v>0.26190000000000019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0.22</v>
      </c>
      <c r="C1108" s="2">
        <f>RSI!I1108</f>
        <v>27.116577973988882</v>
      </c>
      <c r="D1108" s="2">
        <f>MACD!E1108</f>
        <v>6.6405639049373355E-3</v>
      </c>
      <c r="E1108" s="2">
        <f>MACD!F1108</f>
        <v>8.9844706727577658E-3</v>
      </c>
      <c r="F1108" s="2">
        <f>'Moving Avg'!D1108</f>
        <v>0.22000000000000003</v>
      </c>
      <c r="G1108" s="2">
        <f>'Moving Avg'!F1108</f>
        <v>0.23000000000000007</v>
      </c>
      <c r="H1108" s="2">
        <f>'Moving Avg'!G1108</f>
        <v>0.23780000000000023</v>
      </c>
      <c r="I1108" s="2">
        <f>'Moving Avg'!H1108</f>
        <v>0.26160000000000017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0.22</v>
      </c>
      <c r="C1109" s="2">
        <f>RSI!I1109</f>
        <v>27.116577973988882</v>
      </c>
      <c r="D1109" s="2">
        <f>MACD!E1109</f>
        <v>4.8893785883331597E-3</v>
      </c>
      <c r="E1109" s="2">
        <f>MACD!F1109</f>
        <v>8.1654522558728456E-3</v>
      </c>
      <c r="F1109" s="2">
        <f>'Moving Avg'!D1109</f>
        <v>0.22000000000000003</v>
      </c>
      <c r="G1109" s="2">
        <f>'Moving Avg'!F1109</f>
        <v>0.22800000000000006</v>
      </c>
      <c r="H1109" s="2">
        <f>'Moving Avg'!G1109</f>
        <v>0.23760000000000023</v>
      </c>
      <c r="I1109" s="2">
        <f>'Moving Avg'!H1109</f>
        <v>0.26125000000000015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</row>
    <row r="1110" spans="1:12" ht="13.5" x14ac:dyDescent="0.25">
      <c r="A1110" s="3">
        <f>RSI!A1110</f>
        <v>43924</v>
      </c>
      <c r="B1110" s="2">
        <f>RSI!B1110</f>
        <v>0.22</v>
      </c>
      <c r="C1110" s="2">
        <f>RSI!I1110</f>
        <v>27.116577973988882</v>
      </c>
      <c r="D1110" s="2">
        <f>MACD!E1110</f>
        <v>3.4616478862833922E-3</v>
      </c>
      <c r="E1110" s="2">
        <f>MACD!F1110</f>
        <v>7.2246913819549556E-3</v>
      </c>
      <c r="F1110" s="2">
        <f>'Moving Avg'!D1110</f>
        <v>0.22000000000000003</v>
      </c>
      <c r="G1110" s="2">
        <f>'Moving Avg'!F1110</f>
        <v>0.22600000000000006</v>
      </c>
      <c r="H1110" s="2">
        <f>'Moving Avg'!G1110</f>
        <v>0.23720000000000024</v>
      </c>
      <c r="I1110" s="2">
        <f>'Moving Avg'!H1110</f>
        <v>0.26085000000000014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</row>
    <row r="1111" spans="1:12" ht="13.5" x14ac:dyDescent="0.25">
      <c r="A1111" s="3">
        <f>RSI!A1111</f>
        <v>43927</v>
      </c>
      <c r="B1111" s="2">
        <f>RSI!B1111</f>
        <v>0.22</v>
      </c>
      <c r="C1111" s="2">
        <f>RSI!I1111</f>
        <v>27.116577973988882</v>
      </c>
      <c r="D1111" s="2">
        <f>MACD!E1111</f>
        <v>2.3036064771414511E-3</v>
      </c>
      <c r="E1111" s="2">
        <f>MACD!F1111</f>
        <v>6.2404744009922552E-3</v>
      </c>
      <c r="F1111" s="2">
        <f>'Moving Avg'!D1111</f>
        <v>0.22000000000000003</v>
      </c>
      <c r="G1111" s="2">
        <f>'Moving Avg'!F1111</f>
        <v>0.22450000000000006</v>
      </c>
      <c r="H1111" s="2">
        <f>'Moving Avg'!G1111</f>
        <v>0.23680000000000023</v>
      </c>
      <c r="I1111" s="2">
        <f>'Moving Avg'!H1111</f>
        <v>0.26050000000000018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43928</v>
      </c>
      <c r="B1112" s="2">
        <f>RSI!B1112</f>
        <v>0.22</v>
      </c>
      <c r="C1112" s="2">
        <f>RSI!I1112</f>
        <v>27.116577973988882</v>
      </c>
      <c r="D1112" s="2">
        <f>MACD!E1112</f>
        <v>1.3700571511511273E-3</v>
      </c>
      <c r="E1112" s="2">
        <f>MACD!F1112</f>
        <v>5.2663909510240305E-3</v>
      </c>
      <c r="F1112" s="2">
        <f>'Moving Avg'!D1112</f>
        <v>0.22000000000000003</v>
      </c>
      <c r="G1112" s="2">
        <f>'Moving Avg'!F1112</f>
        <v>0.22350000000000003</v>
      </c>
      <c r="H1112" s="2">
        <f>'Moving Avg'!G1112</f>
        <v>0.23620000000000027</v>
      </c>
      <c r="I1112" s="2">
        <f>'Moving Avg'!H1112</f>
        <v>0.26015000000000016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</row>
    <row r="1113" spans="1:12" ht="13.5" x14ac:dyDescent="0.25">
      <c r="A1113" s="3">
        <f>RSI!A1113</f>
        <v>43929</v>
      </c>
      <c r="B1113" s="2">
        <f>RSI!B1113</f>
        <v>0.22</v>
      </c>
      <c r="C1113" s="2">
        <f>RSI!I1113</f>
        <v>27.116577973988882</v>
      </c>
      <c r="D1113" s="2">
        <f>MACD!E1113</f>
        <v>6.2303067464980488E-4</v>
      </c>
      <c r="E1113" s="2">
        <f>MACD!F1113</f>
        <v>4.3377188957491849E-3</v>
      </c>
      <c r="F1113" s="2">
        <f>'Moving Avg'!D1113</f>
        <v>0.22000000000000003</v>
      </c>
      <c r="G1113" s="2">
        <f>'Moving Avg'!F1113</f>
        <v>0.22250000000000006</v>
      </c>
      <c r="H1113" s="2">
        <f>'Moving Avg'!G1113</f>
        <v>0.23560000000000028</v>
      </c>
      <c r="I1113" s="2">
        <f>'Moving Avg'!H1113</f>
        <v>0.2598000000000002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</row>
    <row r="1114" spans="1:12" ht="13.5" x14ac:dyDescent="0.25">
      <c r="A1114" s="3">
        <f>RSI!A1114</f>
        <v>43934</v>
      </c>
      <c r="B1114" s="2">
        <f>RSI!B1114</f>
        <v>0.22</v>
      </c>
      <c r="C1114" s="2">
        <f>RSI!I1114</f>
        <v>27.116577973988882</v>
      </c>
      <c r="D1114" s="2">
        <f>MACD!E1114</f>
        <v>3.0653456027429637E-5</v>
      </c>
      <c r="E1114" s="2">
        <f>MACD!F1114</f>
        <v>3.4763058078048342E-3</v>
      </c>
      <c r="F1114" s="2">
        <f>'Moving Avg'!D1114</f>
        <v>0.22000000000000003</v>
      </c>
      <c r="G1114" s="2">
        <f>'Moving Avg'!F1114</f>
        <v>0.22150000000000009</v>
      </c>
      <c r="H1114" s="2">
        <f>'Moving Avg'!G1114</f>
        <v>0.23500000000000029</v>
      </c>
      <c r="I1114" s="2">
        <f>'Moving Avg'!H1114</f>
        <v>0.25945000000000024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</row>
    <row r="1115" spans="1:12" ht="13.5" x14ac:dyDescent="0.25">
      <c r="A1115" s="3">
        <f>RSI!A1115</f>
        <v>43935</v>
      </c>
      <c r="B1115" s="2">
        <f>RSI!B1115</f>
        <v>0.22</v>
      </c>
      <c r="C1115" s="2">
        <f>RSI!I1115</f>
        <v>27.116577973988882</v>
      </c>
      <c r="D1115" s="2">
        <f>MACD!E1115</f>
        <v>-4.3380907658013834E-4</v>
      </c>
      <c r="E1115" s="2">
        <f>MACD!F1115</f>
        <v>2.6942828309278397E-3</v>
      </c>
      <c r="F1115" s="2">
        <f>'Moving Avg'!D1115</f>
        <v>0.22000000000000003</v>
      </c>
      <c r="G1115" s="2">
        <f>'Moving Avg'!F1115</f>
        <v>0.22050000000000006</v>
      </c>
      <c r="H1115" s="2">
        <f>'Moving Avg'!G1115</f>
        <v>0.23440000000000027</v>
      </c>
      <c r="I1115" s="2">
        <f>'Moving Avg'!H1115</f>
        <v>0.25910000000000016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</row>
    <row r="1116" spans="1:12" ht="13.5" x14ac:dyDescent="0.25">
      <c r="A1116" s="3">
        <f>RSI!A1116</f>
        <v>43936</v>
      </c>
      <c r="B1116" s="2">
        <f>RSI!B1116</f>
        <v>0.22</v>
      </c>
      <c r="C1116" s="2">
        <f>RSI!I1116</f>
        <v>27.116577973988896</v>
      </c>
      <c r="D1116" s="2">
        <f>MACD!E1116</f>
        <v>-7.9276053002963476E-4</v>
      </c>
      <c r="E1116" s="2">
        <f>MACD!F1116</f>
        <v>1.9968741587363449E-3</v>
      </c>
      <c r="F1116" s="2">
        <f>'Moving Avg'!D1116</f>
        <v>0.22000000000000003</v>
      </c>
      <c r="G1116" s="2">
        <f>'Moving Avg'!F1116</f>
        <v>0.22000000000000006</v>
      </c>
      <c r="H1116" s="2">
        <f>'Moving Avg'!G1116</f>
        <v>0.23380000000000023</v>
      </c>
      <c r="I1116" s="2">
        <f>'Moving Avg'!H1116</f>
        <v>0.25875000000000015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0.22</v>
      </c>
      <c r="C1117" s="2">
        <f>RSI!I1117</f>
        <v>27.116577973988896</v>
      </c>
      <c r="D1117" s="2">
        <f>MACD!E1117</f>
        <v>-1.0649559932161545E-3</v>
      </c>
      <c r="E1117" s="2">
        <f>MACD!F1117</f>
        <v>1.3845081283458452E-3</v>
      </c>
      <c r="F1117" s="2">
        <f>'Moving Avg'!D1117</f>
        <v>0.22000000000000003</v>
      </c>
      <c r="G1117" s="2">
        <f>'Moving Avg'!F1117</f>
        <v>0.22000000000000006</v>
      </c>
      <c r="H1117" s="2">
        <f>'Moving Avg'!G1117</f>
        <v>0.23340000000000025</v>
      </c>
      <c r="I1117" s="2">
        <f>'Moving Avg'!H1117</f>
        <v>0.25840000000000013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</row>
    <row r="1118" spans="1:12" ht="13.5" x14ac:dyDescent="0.25">
      <c r="A1118" s="3">
        <f>RSI!A1118</f>
        <v>43938</v>
      </c>
      <c r="B1118" s="2">
        <f>RSI!B1118</f>
        <v>0.22</v>
      </c>
      <c r="C1118" s="2">
        <f>RSI!I1118</f>
        <v>27.116577973988896</v>
      </c>
      <c r="D1118" s="2">
        <f>MACD!E1118</f>
        <v>-1.2660782963598849E-3</v>
      </c>
      <c r="E1118" s="2">
        <f>MACD!F1118</f>
        <v>8.5439084340469917E-4</v>
      </c>
      <c r="F1118" s="2">
        <f>'Moving Avg'!D1118</f>
        <v>0.22000000000000003</v>
      </c>
      <c r="G1118" s="2">
        <f>'Moving Avg'!F1118</f>
        <v>0.22000000000000006</v>
      </c>
      <c r="H1118" s="2">
        <f>'Moving Avg'!G1118</f>
        <v>0.23300000000000021</v>
      </c>
      <c r="I1118" s="2">
        <f>'Moving Avg'!H1118</f>
        <v>0.25810000000000011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0.22</v>
      </c>
      <c r="C1119" s="2">
        <f>RSI!I1119</f>
        <v>27.116577973988896</v>
      </c>
      <c r="D1119" s="2">
        <f>MACD!E1119</f>
        <v>-1.4092245076963161E-3</v>
      </c>
      <c r="E1119" s="2">
        <f>MACD!F1119</f>
        <v>4.0166777318449611E-4</v>
      </c>
      <c r="F1119" s="2">
        <f>'Moving Avg'!D1119</f>
        <v>0.22000000000000003</v>
      </c>
      <c r="G1119" s="2">
        <f>'Moving Avg'!F1119</f>
        <v>0.22000000000000006</v>
      </c>
      <c r="H1119" s="2">
        <f>'Moving Avg'!G1119</f>
        <v>0.23240000000000025</v>
      </c>
      <c r="I1119" s="2">
        <f>'Moving Avg'!H1119</f>
        <v>0.25785000000000008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0.22</v>
      </c>
      <c r="C1120" s="2">
        <f>RSI!I1120</f>
        <v>27.116577973988896</v>
      </c>
      <c r="D1120" s="2">
        <f>MACD!E1120</f>
        <v>-1.5053165592254225E-3</v>
      </c>
      <c r="E1120" s="2">
        <f>MACD!F1120</f>
        <v>2.0270906702512354E-5</v>
      </c>
      <c r="F1120" s="2">
        <f>'Moving Avg'!D1120</f>
        <v>0.22000000000000003</v>
      </c>
      <c r="G1120" s="2">
        <f>'Moving Avg'!F1120</f>
        <v>0.22000000000000006</v>
      </c>
      <c r="H1120" s="2">
        <f>'Moving Avg'!G1120</f>
        <v>0.2318000000000002</v>
      </c>
      <c r="I1120" s="2">
        <f>'Moving Avg'!H1120</f>
        <v>0.25755000000000006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</row>
    <row r="1121" spans="1:12" ht="13.5" x14ac:dyDescent="0.25">
      <c r="A1121" s="3">
        <f>RSI!A1121</f>
        <v>43943</v>
      </c>
      <c r="B1121" s="2">
        <f>RSI!B1121</f>
        <v>0.22</v>
      </c>
      <c r="C1121" s="2">
        <f>RSI!I1121</f>
        <v>27.116577973988882</v>
      </c>
      <c r="D1121" s="2">
        <f>MACD!E1121</f>
        <v>-1.5634477499194555E-3</v>
      </c>
      <c r="E1121" s="2">
        <f>MACD!F1121</f>
        <v>-2.9647282462188124E-4</v>
      </c>
      <c r="F1121" s="2">
        <f>'Moving Avg'!D1121</f>
        <v>0.22000000000000003</v>
      </c>
      <c r="G1121" s="2">
        <f>'Moving Avg'!F1121</f>
        <v>0.22000000000000006</v>
      </c>
      <c r="H1121" s="2">
        <f>'Moving Avg'!G1121</f>
        <v>0.23120000000000021</v>
      </c>
      <c r="I1121" s="2">
        <f>'Moving Avg'!H1121</f>
        <v>0.25725000000000003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</row>
    <row r="1122" spans="1:12" ht="13.5" x14ac:dyDescent="0.25">
      <c r="A1122" s="3">
        <f>RSI!A1122</f>
        <v>43944</v>
      </c>
      <c r="B1122" s="2">
        <f>RSI!B1122</f>
        <v>0.22</v>
      </c>
      <c r="C1122" s="2">
        <f>RSI!I1122</f>
        <v>27.116577973988882</v>
      </c>
      <c r="D1122" s="2">
        <f>MACD!E1122</f>
        <v>-1.5911750617177423E-3</v>
      </c>
      <c r="E1122" s="2">
        <f>MACD!F1122</f>
        <v>-5.5541327204105346E-4</v>
      </c>
      <c r="F1122" s="2">
        <f>'Moving Avg'!D1122</f>
        <v>0.22000000000000003</v>
      </c>
      <c r="G1122" s="2">
        <f>'Moving Avg'!F1122</f>
        <v>0.22000000000000006</v>
      </c>
      <c r="H1122" s="2">
        <f>'Moving Avg'!G1122</f>
        <v>0.2308000000000002</v>
      </c>
      <c r="I1122" s="2">
        <f>'Moving Avg'!H1122</f>
        <v>0.25695000000000007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</row>
    <row r="1123" spans="1:12" ht="13.5" x14ac:dyDescent="0.25">
      <c r="A1123" s="3">
        <f>RSI!A1123</f>
        <v>43945</v>
      </c>
      <c r="B1123" s="2">
        <f>RSI!B1123</f>
        <v>0.22</v>
      </c>
      <c r="C1123" s="2">
        <f>RSI!I1123</f>
        <v>27.116577973988896</v>
      </c>
      <c r="D1123" s="2">
        <f>MACD!E1123</f>
        <v>-1.5947656899161222E-3</v>
      </c>
      <c r="E1123" s="2">
        <f>MACD!F1123</f>
        <v>-7.6328375561606735E-4</v>
      </c>
      <c r="F1123" s="2">
        <f>'Moving Avg'!D1123</f>
        <v>0.22000000000000003</v>
      </c>
      <c r="G1123" s="2">
        <f>'Moving Avg'!F1123</f>
        <v>0.22000000000000006</v>
      </c>
      <c r="H1123" s="2">
        <f>'Moving Avg'!G1123</f>
        <v>0.23040000000000016</v>
      </c>
      <c r="I1123" s="2">
        <f>'Moving Avg'!H1123</f>
        <v>0.25665000000000004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0.22</v>
      </c>
      <c r="C1124" s="2">
        <f>RSI!I1124</f>
        <v>27.116577973988896</v>
      </c>
      <c r="D1124" s="2">
        <f>MACD!E1124</f>
        <v>-1.5794048921807802E-3</v>
      </c>
      <c r="E1124" s="2">
        <f>MACD!F1124</f>
        <v>-9.2650798292900991E-4</v>
      </c>
      <c r="F1124" s="2">
        <f>'Moving Avg'!D1124</f>
        <v>0.22000000000000003</v>
      </c>
      <c r="G1124" s="2">
        <f>'Moving Avg'!F1124</f>
        <v>0.22000000000000006</v>
      </c>
      <c r="H1124" s="2">
        <f>'Moving Avg'!G1124</f>
        <v>0.23000000000000018</v>
      </c>
      <c r="I1124" s="2">
        <f>'Moving Avg'!H1124</f>
        <v>0.25635000000000008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0.22</v>
      </c>
      <c r="C1125" s="2">
        <f>RSI!I1125</f>
        <v>27.116577973988896</v>
      </c>
      <c r="D1125" s="2">
        <f>MACD!E1125</f>
        <v>-1.5493711629900875E-3</v>
      </c>
      <c r="E1125" s="2">
        <f>MACD!F1125</f>
        <v>-1.0510806189412256E-3</v>
      </c>
      <c r="F1125" s="2">
        <f>'Moving Avg'!D1125</f>
        <v>0.22000000000000003</v>
      </c>
      <c r="G1125" s="2">
        <f>'Moving Avg'!F1125</f>
        <v>0.22000000000000006</v>
      </c>
      <c r="H1125" s="2">
        <f>'Moving Avg'!G1125</f>
        <v>0.22960000000000014</v>
      </c>
      <c r="I1125" s="2">
        <f>'Moving Avg'!H1125</f>
        <v>0.25605000000000006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0.22</v>
      </c>
      <c r="C1126" s="2">
        <f>RSI!I1126</f>
        <v>27.116577973988896</v>
      </c>
      <c r="D1126" s="2">
        <f>MACD!E1126</f>
        <v>-1.5081838120516444E-3</v>
      </c>
      <c r="E1126" s="2">
        <f>MACD!F1126</f>
        <v>-1.1425012575633094E-3</v>
      </c>
      <c r="F1126" s="2">
        <f>'Moving Avg'!D1126</f>
        <v>0.22000000000000003</v>
      </c>
      <c r="G1126" s="2">
        <f>'Moving Avg'!F1126</f>
        <v>0.22000000000000006</v>
      </c>
      <c r="H1126" s="2">
        <f>'Moving Avg'!G1126</f>
        <v>0.22920000000000015</v>
      </c>
      <c r="I1126" s="2">
        <f>'Moving Avg'!H1126</f>
        <v>0.25575000000000009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0.22</v>
      </c>
      <c r="C1127" s="2">
        <f>RSI!I1127</f>
        <v>27.116577973988882</v>
      </c>
      <c r="D1127" s="2">
        <f>MACD!E1127</f>
        <v>-1.4587272400963802E-3</v>
      </c>
      <c r="E1127" s="2">
        <f>MACD!F1127</f>
        <v>-1.2057464540699237E-3</v>
      </c>
      <c r="F1127" s="2">
        <f>'Moving Avg'!D1127</f>
        <v>0.22000000000000003</v>
      </c>
      <c r="G1127" s="2">
        <f>'Moving Avg'!F1127</f>
        <v>0.22000000000000006</v>
      </c>
      <c r="H1127" s="2">
        <f>'Moving Avg'!G1127</f>
        <v>0.22880000000000014</v>
      </c>
      <c r="I1127" s="2">
        <f>'Moving Avg'!H1127</f>
        <v>0.25540000000000002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0.22</v>
      </c>
      <c r="C1128" s="2">
        <f>RSI!I1128</f>
        <v>27.116577973988882</v>
      </c>
      <c r="D1128" s="2">
        <f>MACD!E1128</f>
        <v>-1.4033555413839327E-3</v>
      </c>
      <c r="E1128" s="2">
        <f>MACD!F1128</f>
        <v>-1.2452682715327255E-3</v>
      </c>
      <c r="F1128" s="2">
        <f>'Moving Avg'!D1128</f>
        <v>0.22000000000000003</v>
      </c>
      <c r="G1128" s="2">
        <f>'Moving Avg'!F1128</f>
        <v>0.22000000000000006</v>
      </c>
      <c r="H1128" s="2">
        <f>'Moving Avg'!G1128</f>
        <v>0.22840000000000013</v>
      </c>
      <c r="I1128" s="2">
        <f>'Moving Avg'!H1128</f>
        <v>0.255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</row>
    <row r="1129" spans="1:12" ht="13.5" x14ac:dyDescent="0.25">
      <c r="A1129" s="3">
        <f>RSI!A1129</f>
        <v>43956</v>
      </c>
      <c r="B1129" s="2">
        <f>RSI!B1129</f>
        <v>0.22</v>
      </c>
      <c r="C1129" s="2">
        <f>RSI!I1129</f>
        <v>27.116577973988882</v>
      </c>
      <c r="D1129" s="2">
        <f>MACD!E1129</f>
        <v>-1.3439805006105199E-3</v>
      </c>
      <c r="E1129" s="2">
        <f>MACD!F1129</f>
        <v>-1.2650107173482843E-3</v>
      </c>
      <c r="F1129" s="2">
        <f>'Moving Avg'!D1129</f>
        <v>0.22000000000000003</v>
      </c>
      <c r="G1129" s="2">
        <f>'Moving Avg'!F1129</f>
        <v>0.22000000000000006</v>
      </c>
      <c r="H1129" s="2">
        <f>'Moving Avg'!G1129</f>
        <v>0.22800000000000012</v>
      </c>
      <c r="I1129" s="2">
        <f>'Moving Avg'!H1129</f>
        <v>0.25455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43957</v>
      </c>
      <c r="B1130" s="2">
        <f>RSI!B1130</f>
        <v>0.22</v>
      </c>
      <c r="C1130" s="2">
        <f>RSI!I1130</f>
        <v>27.116577973988882</v>
      </c>
      <c r="D1130" s="2">
        <f>MACD!E1130</f>
        <v>-1.2821455769206902E-3</v>
      </c>
      <c r="E1130" s="2">
        <f>MACD!F1130</f>
        <v>-1.2684376892627656E-3</v>
      </c>
      <c r="F1130" s="2">
        <f>'Moving Avg'!D1130</f>
        <v>0.22000000000000003</v>
      </c>
      <c r="G1130" s="2">
        <f>'Moving Avg'!F1130</f>
        <v>0.22000000000000006</v>
      </c>
      <c r="H1130" s="2">
        <f>'Moving Avg'!G1130</f>
        <v>0.22760000000000014</v>
      </c>
      <c r="I1130" s="2">
        <f>'Moving Avg'!H1130</f>
        <v>0.25404999999999994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0.22</v>
      </c>
      <c r="C1131" s="2">
        <f>RSI!I1131</f>
        <v>27.116577973988882</v>
      </c>
      <c r="D1131" s="2">
        <f>MACD!E1131</f>
        <v>-1.2190880660307157E-3</v>
      </c>
      <c r="E1131" s="2">
        <f>MACD!F1131</f>
        <v>-1.2585677646163556E-3</v>
      </c>
      <c r="F1131" s="2">
        <f>'Moving Avg'!D1131</f>
        <v>0.22000000000000003</v>
      </c>
      <c r="G1131" s="2">
        <f>'Moving Avg'!F1131</f>
        <v>0.22000000000000006</v>
      </c>
      <c r="H1131" s="2">
        <f>'Moving Avg'!G1131</f>
        <v>0.22720000000000012</v>
      </c>
      <c r="I1131" s="2">
        <f>'Moving Avg'!H1131</f>
        <v>0.25359999999999994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0.22</v>
      </c>
      <c r="C1132" s="2">
        <f>RSI!I1132</f>
        <v>27.116577973988882</v>
      </c>
      <c r="D1132" s="2">
        <f>MACD!E1132</f>
        <v>-1.1557912917889435E-3</v>
      </c>
      <c r="E1132" s="2">
        <f>MACD!F1132</f>
        <v>-1.2380124700508731E-3</v>
      </c>
      <c r="F1132" s="2">
        <f>'Moving Avg'!D1132</f>
        <v>0.22000000000000003</v>
      </c>
      <c r="G1132" s="2">
        <f>'Moving Avg'!F1132</f>
        <v>0.22000000000000006</v>
      </c>
      <c r="H1132" s="2">
        <f>'Moving Avg'!G1132</f>
        <v>0.22680000000000014</v>
      </c>
      <c r="I1132" s="2">
        <f>'Moving Avg'!H1132</f>
        <v>0.25319999999999993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0.22</v>
      </c>
      <c r="C1133" s="2">
        <f>RSI!I1133</f>
        <v>27.116577973988882</v>
      </c>
      <c r="D1133" s="2">
        <f>MACD!E1133</f>
        <v>-1.0930283912657379E-3</v>
      </c>
      <c r="E1133" s="2">
        <f>MACD!F1133</f>
        <v>-1.2090156542938462E-3</v>
      </c>
      <c r="F1133" s="2">
        <f>'Moving Avg'!D1133</f>
        <v>0.22000000000000003</v>
      </c>
      <c r="G1133" s="2">
        <f>'Moving Avg'!F1133</f>
        <v>0.22000000000000006</v>
      </c>
      <c r="H1133" s="2">
        <f>'Moving Avg'!G1133</f>
        <v>0.2264000000000001</v>
      </c>
      <c r="I1133" s="2">
        <f>'Moving Avg'!H1133</f>
        <v>0.25284999999999991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0.22</v>
      </c>
      <c r="C1134" s="2">
        <f>RSI!I1134</f>
        <v>27.116577973988882</v>
      </c>
      <c r="D1134" s="2">
        <f>MACD!E1134</f>
        <v>-1.0313990146020857E-3</v>
      </c>
      <c r="E1134" s="2">
        <f>MACD!F1134</f>
        <v>-1.1734923263554942E-3</v>
      </c>
      <c r="F1134" s="2">
        <f>'Moving Avg'!D1134</f>
        <v>0.22000000000000003</v>
      </c>
      <c r="G1134" s="2">
        <f>'Moving Avg'!F1134</f>
        <v>0.22000000000000006</v>
      </c>
      <c r="H1134" s="2">
        <f>'Moving Avg'!G1134</f>
        <v>0.22600000000000012</v>
      </c>
      <c r="I1134" s="2">
        <f>'Moving Avg'!H1134</f>
        <v>0.25254999999999989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0.22</v>
      </c>
      <c r="C1135" s="2">
        <f>RSI!I1135</f>
        <v>27.116577973988882</v>
      </c>
      <c r="D1135" s="2">
        <f>MACD!E1135</f>
        <v>-9.7136005551112792E-4</v>
      </c>
      <c r="E1135" s="2">
        <f>MACD!F1135</f>
        <v>-1.133065872186621E-3</v>
      </c>
      <c r="F1135" s="2">
        <f>'Moving Avg'!D1135</f>
        <v>0.22000000000000003</v>
      </c>
      <c r="G1135" s="2">
        <f>'Moving Avg'!F1135</f>
        <v>0.22000000000000006</v>
      </c>
      <c r="H1135" s="2">
        <f>'Moving Avg'!G1135</f>
        <v>0.22560000000000011</v>
      </c>
      <c r="I1135" s="2">
        <f>'Moving Avg'!H1135</f>
        <v>0.25219999999999987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0.22</v>
      </c>
      <c r="C1136" s="2">
        <f>RSI!I1136</f>
        <v>27.116577973988882</v>
      </c>
      <c r="D1136" s="2">
        <f>MACD!E1136</f>
        <v>-9.1325135473607766E-4</v>
      </c>
      <c r="E1136" s="2">
        <f>MACD!F1136</f>
        <v>-1.0891029686965125E-3</v>
      </c>
      <c r="F1136" s="2">
        <f>'Moving Avg'!D1136</f>
        <v>0.22000000000000003</v>
      </c>
      <c r="G1136" s="2">
        <f>'Moving Avg'!F1136</f>
        <v>0.22000000000000006</v>
      </c>
      <c r="H1136" s="2">
        <f>'Moving Avg'!G1136</f>
        <v>0.22520000000000009</v>
      </c>
      <c r="I1136" s="2">
        <f>'Moving Avg'!H1136</f>
        <v>0.25184999999999991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0.22</v>
      </c>
      <c r="C1137" s="2">
        <f>RSI!I1137</f>
        <v>27.116577973988882</v>
      </c>
      <c r="D1137" s="2">
        <f>MACD!E1137</f>
        <v>-8.5731717202358615E-4</v>
      </c>
      <c r="E1137" s="2">
        <f>MACD!F1137</f>
        <v>-1.0427458093619272E-3</v>
      </c>
      <c r="F1137" s="2">
        <f>'Moving Avg'!D1137</f>
        <v>0.22000000000000003</v>
      </c>
      <c r="G1137" s="2">
        <f>'Moving Avg'!F1137</f>
        <v>0.22000000000000006</v>
      </c>
      <c r="H1137" s="2">
        <f>'Moving Avg'!G1137</f>
        <v>0.22460000000000011</v>
      </c>
      <c r="I1137" s="2">
        <f>'Moving Avg'!H1137</f>
        <v>0.25149999999999989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43969</v>
      </c>
      <c r="B1138" s="2">
        <f>RSI!B1138</f>
        <v>0.22</v>
      </c>
      <c r="C1138" s="2">
        <f>RSI!I1138</f>
        <v>27.116577973988882</v>
      </c>
      <c r="D1138" s="2">
        <f>MACD!E1138</f>
        <v>-8.0372409813744827E-4</v>
      </c>
      <c r="E1138" s="2">
        <f>MACD!F1138</f>
        <v>-9.9494146711703131E-4</v>
      </c>
      <c r="F1138" s="2">
        <f>'Moving Avg'!D1138</f>
        <v>0.22000000000000003</v>
      </c>
      <c r="G1138" s="2">
        <f>'Moving Avg'!F1138</f>
        <v>0.22000000000000006</v>
      </c>
      <c r="H1138" s="2">
        <f>'Moving Avg'!G1138</f>
        <v>0.22400000000000012</v>
      </c>
      <c r="I1138" s="2">
        <f>'Moving Avg'!H1138</f>
        <v>0.25114999999999993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43970</v>
      </c>
      <c r="B1139" s="2">
        <f>RSI!B1139</f>
        <v>0.22</v>
      </c>
      <c r="C1139" s="2">
        <f>RSI!I1139</f>
        <v>27.116577973988882</v>
      </c>
      <c r="D1139" s="2">
        <f>MACD!E1139</f>
        <v>-7.525759736040083E-4</v>
      </c>
      <c r="E1139" s="2">
        <f>MACD!F1139</f>
        <v>-9.4646836841442679E-4</v>
      </c>
      <c r="F1139" s="2">
        <f>'Moving Avg'!D1139</f>
        <v>0.22000000000000003</v>
      </c>
      <c r="G1139" s="2">
        <f>'Moving Avg'!F1139</f>
        <v>0.22000000000000006</v>
      </c>
      <c r="H1139" s="2">
        <f>'Moving Avg'!G1139</f>
        <v>0.22320000000000015</v>
      </c>
      <c r="I1139" s="2">
        <f>'Moving Avg'!H1139</f>
        <v>0.25084999999999996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</row>
    <row r="1140" spans="1:12" ht="13.5" x14ac:dyDescent="0.25">
      <c r="A1140" s="3">
        <f>RSI!A1140</f>
        <v>43971</v>
      </c>
      <c r="B1140" s="2">
        <f>RSI!B1140</f>
        <v>0.22</v>
      </c>
      <c r="C1140" s="2">
        <f>RSI!I1140</f>
        <v>27.116577973988882</v>
      </c>
      <c r="D1140" s="2">
        <f>MACD!E1140</f>
        <v>-7.0392629229032444E-4</v>
      </c>
      <c r="E1140" s="2">
        <f>MACD!F1140</f>
        <v>-8.9795995318960639E-4</v>
      </c>
      <c r="F1140" s="2">
        <f>'Moving Avg'!D1140</f>
        <v>0.22000000000000003</v>
      </c>
      <c r="G1140" s="2">
        <f>'Moving Avg'!F1140</f>
        <v>0.22000000000000006</v>
      </c>
      <c r="H1140" s="2">
        <f>'Moving Avg'!G1140</f>
        <v>0.22240000000000013</v>
      </c>
      <c r="I1140" s="2">
        <f>'Moving Avg'!H1140</f>
        <v>0.25054999999999994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43972</v>
      </c>
      <c r="B1141" s="2">
        <f>RSI!B1141</f>
        <v>0.22</v>
      </c>
      <c r="C1141" s="2">
        <f>RSI!I1141</f>
        <v>27.116577973988882</v>
      </c>
      <c r="D1141" s="2">
        <f>MACD!E1141</f>
        <v>-6.5778849305830889E-4</v>
      </c>
      <c r="E1141" s="2">
        <f>MACD!F1141</f>
        <v>-8.4992566116334702E-4</v>
      </c>
      <c r="F1141" s="2">
        <f>'Moving Avg'!D1141</f>
        <v>0.22000000000000003</v>
      </c>
      <c r="G1141" s="2">
        <f>'Moving Avg'!F1141</f>
        <v>0.22000000000000006</v>
      </c>
      <c r="H1141" s="2">
        <f>'Moving Avg'!G1141</f>
        <v>0.22180000000000014</v>
      </c>
      <c r="I1141" s="2">
        <f>'Moving Avg'!H1141</f>
        <v>0.25024999999999992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</row>
    <row r="1142" spans="1:12" ht="13.5" x14ac:dyDescent="0.25">
      <c r="A1142" s="3">
        <f>RSI!A1142</f>
        <v>43973</v>
      </c>
      <c r="B1142" s="2">
        <f>RSI!B1142</f>
        <v>0.22</v>
      </c>
      <c r="C1142" s="2">
        <f>RSI!I1142</f>
        <v>27.116577973988882</v>
      </c>
      <c r="D1142" s="2">
        <f>MACD!E1142</f>
        <v>-6.1414447949409423E-4</v>
      </c>
      <c r="E1142" s="2">
        <f>MACD!F1142</f>
        <v>-8.027694248294965E-4</v>
      </c>
      <c r="F1142" s="2">
        <f>'Moving Avg'!D1142</f>
        <v>0.22000000000000003</v>
      </c>
      <c r="G1142" s="2">
        <f>'Moving Avg'!F1142</f>
        <v>0.22000000000000006</v>
      </c>
      <c r="H1142" s="2">
        <f>'Moving Avg'!G1142</f>
        <v>0.22140000000000012</v>
      </c>
      <c r="I1142" s="2">
        <f>'Moving Avg'!H1142</f>
        <v>0.24994999999999989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0.22</v>
      </c>
      <c r="C1143" s="2">
        <f>RSI!I1143</f>
        <v>27.116577973988882</v>
      </c>
      <c r="D1143" s="2">
        <f>MACD!E1143</f>
        <v>-5.7295165428578043E-4</v>
      </c>
      <c r="E1143" s="2">
        <f>MACD!F1143</f>
        <v>-7.5680587072075325E-4</v>
      </c>
      <c r="F1143" s="2">
        <f>'Moving Avg'!D1143</f>
        <v>0.22000000000000003</v>
      </c>
      <c r="G1143" s="2">
        <f>'Moving Avg'!F1143</f>
        <v>0.22000000000000006</v>
      </c>
      <c r="H1143" s="2">
        <f>'Moving Avg'!G1143</f>
        <v>0.22100000000000011</v>
      </c>
      <c r="I1143" s="2">
        <f>'Moving Avg'!H1143</f>
        <v>0.2496499999999999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0.22</v>
      </c>
      <c r="C1144" s="2">
        <f>RSI!I1144</f>
        <v>27.116577973988882</v>
      </c>
      <c r="D1144" s="2">
        <f>MACD!E1144</f>
        <v>-5.3414870970047712E-4</v>
      </c>
      <c r="E1144" s="2">
        <f>MACD!F1144</f>
        <v>-7.1227443851669804E-4</v>
      </c>
      <c r="F1144" s="2">
        <f>'Moving Avg'!D1144</f>
        <v>0.22000000000000003</v>
      </c>
      <c r="G1144" s="2">
        <f>'Moving Avg'!F1144</f>
        <v>0.22000000000000006</v>
      </c>
      <c r="H1144" s="2">
        <f>'Moving Avg'!G1144</f>
        <v>0.22060000000000013</v>
      </c>
      <c r="I1144" s="2">
        <f>'Moving Avg'!H1144</f>
        <v>0.2493999999999999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0.22</v>
      </c>
      <c r="C1145" s="2">
        <f>RSI!I1145</f>
        <v>27.116577973988882</v>
      </c>
      <c r="D1145" s="2">
        <f>MACD!E1145</f>
        <v>-4.9766037750742509E-4</v>
      </c>
      <c r="E1145" s="2">
        <f>MACD!F1145</f>
        <v>-6.6935162631484341E-4</v>
      </c>
      <c r="F1145" s="2">
        <f>'Moving Avg'!D1145</f>
        <v>0.22000000000000003</v>
      </c>
      <c r="G1145" s="2">
        <f>'Moving Avg'!F1145</f>
        <v>0.22000000000000006</v>
      </c>
      <c r="H1145" s="2">
        <f>'Moving Avg'!G1145</f>
        <v>0.22020000000000009</v>
      </c>
      <c r="I1145" s="2">
        <f>'Moving Avg'!H1145</f>
        <v>0.24919999999999987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0.22</v>
      </c>
      <c r="C1146" s="2">
        <f>RSI!I1146</f>
        <v>27.116577973988882</v>
      </c>
      <c r="D1146" s="2">
        <f>MACD!E1146</f>
        <v>-4.6340130952132741E-4</v>
      </c>
      <c r="E1146" s="2">
        <f>MACD!F1146</f>
        <v>-6.2816156295614017E-4</v>
      </c>
      <c r="F1146" s="2">
        <f>'Moving Avg'!D1146</f>
        <v>0.22000000000000003</v>
      </c>
      <c r="G1146" s="2">
        <f>'Moving Avg'!F1146</f>
        <v>0.22000000000000006</v>
      </c>
      <c r="H1146" s="2">
        <f>'Moving Avg'!G1146</f>
        <v>0.22000000000000011</v>
      </c>
      <c r="I1146" s="2">
        <f>'Moving Avg'!H1146</f>
        <v>0.24894999999999987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0.22</v>
      </c>
      <c r="C1147" s="2">
        <f>RSI!I1147</f>
        <v>27.116577973988868</v>
      </c>
      <c r="D1147" s="2">
        <f>MACD!E1147</f>
        <v>-4.3127923278551972E-4</v>
      </c>
      <c r="E1147" s="2">
        <f>MACD!F1147</f>
        <v>-5.8878509692201608E-4</v>
      </c>
      <c r="F1147" s="2">
        <f>'Moving Avg'!D1147</f>
        <v>0.22000000000000003</v>
      </c>
      <c r="G1147" s="2">
        <f>'Moving Avg'!F1147</f>
        <v>0.22000000000000006</v>
      </c>
      <c r="H1147" s="2">
        <f>'Moving Avg'!G1147</f>
        <v>0.22000000000000011</v>
      </c>
      <c r="I1147" s="2">
        <f>'Moving Avg'!H1147</f>
        <v>0.24864999999999987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0.22</v>
      </c>
      <c r="C1148" s="2">
        <f>RSI!I1148</f>
        <v>27.116577973988868</v>
      </c>
      <c r="D1148" s="2">
        <f>MACD!E1148</f>
        <v>-4.0119750049638636E-4</v>
      </c>
      <c r="E1148" s="2">
        <f>MACD!F1148</f>
        <v>-5.5126757763689018E-4</v>
      </c>
      <c r="F1148" s="2">
        <f>'Moving Avg'!D1148</f>
        <v>0.22000000000000003</v>
      </c>
      <c r="G1148" s="2">
        <f>'Moving Avg'!F1148</f>
        <v>0.22000000000000006</v>
      </c>
      <c r="H1148" s="2">
        <f>'Moving Avg'!G1148</f>
        <v>0.22000000000000011</v>
      </c>
      <c r="I1148" s="2">
        <f>'Moving Avg'!H1148</f>
        <v>0.24834999999999988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0.22</v>
      </c>
      <c r="C1149" s="2">
        <f>RSI!I1149</f>
        <v>27.116577973988882</v>
      </c>
      <c r="D1149" s="2">
        <f>MACD!E1149</f>
        <v>-3.7305714043517346E-4</v>
      </c>
      <c r="E1149" s="2">
        <f>MACD!F1149</f>
        <v>-5.156254901965469E-4</v>
      </c>
      <c r="F1149" s="2">
        <f>'Moving Avg'!D1149</f>
        <v>0.22000000000000003</v>
      </c>
      <c r="G1149" s="2">
        <f>'Moving Avg'!F1149</f>
        <v>0.22000000000000006</v>
      </c>
      <c r="H1149" s="2">
        <f>'Moving Avg'!G1149</f>
        <v>0.22000000000000011</v>
      </c>
      <c r="I1149" s="2">
        <f>'Moving Avg'!H1149</f>
        <v>0.24809999999999982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0.22</v>
      </c>
      <c r="C1150" s="2">
        <f>RSI!I1150</f>
        <v>27.116577973988882</v>
      </c>
      <c r="D1150" s="2">
        <f>MACD!E1150</f>
        <v>-3.4675848636517292E-4</v>
      </c>
      <c r="E1150" s="2">
        <f>MACD!F1150</f>
        <v>-4.8185208943027217E-4</v>
      </c>
      <c r="F1150" s="2">
        <f>'Moving Avg'!D1150</f>
        <v>0.22000000000000003</v>
      </c>
      <c r="G1150" s="2">
        <f>'Moving Avg'!F1150</f>
        <v>0.22000000000000006</v>
      </c>
      <c r="H1150" s="2">
        <f>'Moving Avg'!G1150</f>
        <v>0.22000000000000011</v>
      </c>
      <c r="I1150" s="2">
        <f>'Moving Avg'!H1150</f>
        <v>0.24784999999999982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0.22</v>
      </c>
      <c r="C1151" s="2">
        <f>RSI!I1151</f>
        <v>27.116577973988882</v>
      </c>
      <c r="D1151" s="2">
        <f>MACD!E1151</f>
        <v>-3.2220246410102904E-4</v>
      </c>
      <c r="E1151" s="2">
        <f>MACD!F1151</f>
        <v>-4.4992216436442361E-4</v>
      </c>
      <c r="F1151" s="2">
        <f>'Moving Avg'!D1151</f>
        <v>0.22000000000000003</v>
      </c>
      <c r="G1151" s="2">
        <f>'Moving Avg'!F1151</f>
        <v>0.22000000000000006</v>
      </c>
      <c r="H1151" s="2">
        <f>'Moving Avg'!G1151</f>
        <v>0.22000000000000011</v>
      </c>
      <c r="I1151" s="2">
        <f>'Moving Avg'!H1151</f>
        <v>0.24759999999999976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0.22</v>
      </c>
      <c r="C1152" s="2">
        <f>RSI!I1152</f>
        <v>27.116577973988882</v>
      </c>
      <c r="D1152" s="2">
        <f>MACD!E1152</f>
        <v>-2.9929159236585789E-4</v>
      </c>
      <c r="E1152" s="2">
        <f>MACD!F1152</f>
        <v>-4.1979604996471049E-4</v>
      </c>
      <c r="F1152" s="2">
        <f>'Moving Avg'!D1152</f>
        <v>0.22000000000000003</v>
      </c>
      <c r="G1152" s="2">
        <f>'Moving Avg'!F1152</f>
        <v>0.22000000000000006</v>
      </c>
      <c r="H1152" s="2">
        <f>'Moving Avg'!G1152</f>
        <v>0.22000000000000011</v>
      </c>
      <c r="I1152" s="2">
        <f>'Moving Avg'!H1152</f>
        <v>0.24734999999999974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0.22</v>
      </c>
      <c r="C1153" s="2">
        <f>RSI!I1153</f>
        <v>27.116577973988882</v>
      </c>
      <c r="D1153" s="2">
        <f>MACD!E1153</f>
        <v>-2.7793074878568191E-4</v>
      </c>
      <c r="E1153" s="2">
        <f>MACD!F1153</f>
        <v>-3.9142298972890478E-4</v>
      </c>
      <c r="F1153" s="2">
        <f>'Moving Avg'!D1153</f>
        <v>0.22000000000000003</v>
      </c>
      <c r="G1153" s="2">
        <f>'Moving Avg'!F1153</f>
        <v>0.22000000000000006</v>
      </c>
      <c r="H1153" s="2">
        <f>'Moving Avg'!G1153</f>
        <v>0.22000000000000011</v>
      </c>
      <c r="I1153" s="2">
        <f>'Moving Avg'!H1153</f>
        <v>0.24709999999999974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0.22</v>
      </c>
      <c r="C1154" s="2">
        <f>RSI!I1154</f>
        <v>27.116577973988882</v>
      </c>
      <c r="D1154" s="2">
        <f>MACD!E1154</f>
        <v>-2.5802774314553911E-4</v>
      </c>
      <c r="E1154" s="2">
        <f>MACD!F1154</f>
        <v>-3.647439404122317E-4</v>
      </c>
      <c r="F1154" s="2">
        <f>'Moving Avg'!D1154</f>
        <v>0.22000000000000003</v>
      </c>
      <c r="G1154" s="2">
        <f>'Moving Avg'!F1154</f>
        <v>0.22000000000000006</v>
      </c>
      <c r="H1154" s="2">
        <f>'Moving Avg'!G1154</f>
        <v>0.22000000000000011</v>
      </c>
      <c r="I1154" s="2">
        <f>'Moving Avg'!H1154</f>
        <v>0.24684999999999968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0.23</v>
      </c>
      <c r="C1155" s="2">
        <f>RSI!I1155</f>
        <v>95.327406481387698</v>
      </c>
      <c r="D1155" s="2">
        <f>MACD!E1155</f>
        <v>-9.8023447384745777E-4</v>
      </c>
      <c r="E1155" s="2">
        <f>MACD!F1155</f>
        <v>-4.8784204709927689E-4</v>
      </c>
      <c r="F1155" s="2">
        <f>'Moving Avg'!D1155</f>
        <v>0.22200000000000003</v>
      </c>
      <c r="G1155" s="2">
        <f>'Moving Avg'!F1155</f>
        <v>0.22050000000000008</v>
      </c>
      <c r="H1155" s="2">
        <f>'Moving Avg'!G1155</f>
        <v>0.22020000000000009</v>
      </c>
      <c r="I1155" s="2">
        <f>'Moving Avg'!H1155</f>
        <v>0.24664999999999965</v>
      </c>
      <c r="J1155" s="5" t="str">
        <f>OBV!F1155</f>
        <v>BULLISH</v>
      </c>
      <c r="K1155" s="5" t="str">
        <f>OBV!G1155</f>
        <v>STRONG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0.24</v>
      </c>
      <c r="C1156" s="2">
        <f>RSI!I1156</f>
        <v>97.672873268264695</v>
      </c>
      <c r="D1156" s="2">
        <f>MACD!E1156</f>
        <v>-2.3895960494817459E-3</v>
      </c>
      <c r="E1156" s="2">
        <f>MACD!F1156</f>
        <v>-8.6819284757577069E-4</v>
      </c>
      <c r="F1156" s="2">
        <f>'Moving Avg'!D1156</f>
        <v>0.22599999999999998</v>
      </c>
      <c r="G1156" s="2">
        <f>'Moving Avg'!F1156</f>
        <v>0.22150000000000011</v>
      </c>
      <c r="H1156" s="2">
        <f>'Moving Avg'!G1156</f>
        <v>0.2206000000000001</v>
      </c>
      <c r="I1156" s="2">
        <f>'Moving Avg'!H1156</f>
        <v>0.24649999999999961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0.25</v>
      </c>
      <c r="C1157" s="2">
        <f>RSI!I1157</f>
        <v>98.489442766580723</v>
      </c>
      <c r="D1157" s="2">
        <f>MACD!E1157</f>
        <v>-4.4352258190017146E-3</v>
      </c>
      <c r="E1157" s="2">
        <f>MACD!F1157</f>
        <v>-1.5815994418609597E-3</v>
      </c>
      <c r="F1157" s="2">
        <f>'Moving Avg'!D1157</f>
        <v>0.23200000000000004</v>
      </c>
      <c r="G1157" s="2">
        <f>'Moving Avg'!F1157</f>
        <v>0.22300000000000009</v>
      </c>
      <c r="H1157" s="2">
        <f>'Moving Avg'!G1157</f>
        <v>0.22120000000000009</v>
      </c>
      <c r="I1157" s="2">
        <f>'Moving Avg'!H1157</f>
        <v>0.24639999999999962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0.24</v>
      </c>
      <c r="C1158" s="2">
        <f>RSI!I1158</f>
        <v>71.478793875865279</v>
      </c>
      <c r="D1158" s="2">
        <f>MACD!E1158</f>
        <v>-5.5885229225401678E-3</v>
      </c>
      <c r="E1158" s="2">
        <f>MACD!F1158</f>
        <v>-2.3829841379968014E-3</v>
      </c>
      <c r="F1158" s="2">
        <f>'Moving Avg'!D1158</f>
        <v>0.23599999999999999</v>
      </c>
      <c r="G1158" s="2">
        <f>'Moving Avg'!F1158</f>
        <v>0.22400000000000006</v>
      </c>
      <c r="H1158" s="2">
        <f>'Moving Avg'!G1158</f>
        <v>0.22160000000000007</v>
      </c>
      <c r="I1158" s="2">
        <f>'Moving Avg'!H1158</f>
        <v>0.2462999999999996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0.23</v>
      </c>
      <c r="C1159" s="2">
        <f>RSI!I1159</f>
        <v>55.181267500605436</v>
      </c>
      <c r="D1159" s="2">
        <f>MACD!E1159</f>
        <v>-5.9155958905826311E-3</v>
      </c>
      <c r="E1159" s="2">
        <f>MACD!F1159</f>
        <v>-3.0895064885139677E-3</v>
      </c>
      <c r="F1159" s="2">
        <f>'Moving Avg'!D1159</f>
        <v>0.23799999999999999</v>
      </c>
      <c r="G1159" s="2">
        <f>'Moving Avg'!F1159</f>
        <v>0.22450000000000009</v>
      </c>
      <c r="H1159" s="2">
        <f>'Moving Avg'!G1159</f>
        <v>0.22180000000000008</v>
      </c>
      <c r="I1159" s="2">
        <f>'Moving Avg'!H1159</f>
        <v>0.24609999999999957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0.23</v>
      </c>
      <c r="C1160" s="2">
        <f>RSI!I1160</f>
        <v>55.181267500605436</v>
      </c>
      <c r="D1160" s="2">
        <f>MACD!E1160</f>
        <v>-6.2183955562502835E-3</v>
      </c>
      <c r="E1160" s="2">
        <f>MACD!F1160</f>
        <v>-3.7152843020612312E-3</v>
      </c>
      <c r="F1160" s="2">
        <f>'Moving Avg'!D1160</f>
        <v>0.23799999999999999</v>
      </c>
      <c r="G1160" s="2">
        <f>'Moving Avg'!F1160</f>
        <v>0.22500000000000009</v>
      </c>
      <c r="H1160" s="2">
        <f>'Moving Avg'!G1160</f>
        <v>0.22200000000000006</v>
      </c>
      <c r="I1160" s="2">
        <f>'Moving Avg'!H1160</f>
        <v>0.24589999999999954</v>
      </c>
      <c r="J1160" s="5" t="str">
        <f>OBV!F1160</f>
        <v>BEARISH</v>
      </c>
      <c r="K1160" s="5" t="str">
        <f>OBV!G1160</f>
        <v>NEUTRAL</v>
      </c>
      <c r="L1160" s="5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0.23</v>
      </c>
      <c r="C1161" s="2">
        <f>RSI!I1161</f>
        <v>55.181267500605436</v>
      </c>
      <c r="D1161" s="2">
        <f>MACD!E1161</f>
        <v>-6.4987269688816518E-3</v>
      </c>
      <c r="E1161" s="2">
        <f>MACD!F1161</f>
        <v>-4.2719728354253155E-3</v>
      </c>
      <c r="F1161" s="2">
        <f>'Moving Avg'!D1161</f>
        <v>0.23599999999999999</v>
      </c>
      <c r="G1161" s="2">
        <f>'Moving Avg'!F1161</f>
        <v>0.22550000000000012</v>
      </c>
      <c r="H1161" s="2">
        <f>'Moving Avg'!G1161</f>
        <v>0.22220000000000006</v>
      </c>
      <c r="I1161" s="2">
        <f>'Moving Avg'!H1161</f>
        <v>0.24564999999999948</v>
      </c>
      <c r="J1161" s="5" t="str">
        <f>OBV!F1161</f>
        <v>BEARISH</v>
      </c>
      <c r="K1161" s="5" t="str">
        <f>OBV!G1161</f>
        <v>WEAK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0.23</v>
      </c>
      <c r="C1162" s="2">
        <f>RSI!I1162</f>
        <v>55.181267500605436</v>
      </c>
      <c r="D1162" s="2">
        <f>MACD!E1162</f>
        <v>-6.7582603893890647E-3</v>
      </c>
      <c r="E1162" s="2">
        <f>MACD!F1162</f>
        <v>-4.7692303462180657E-3</v>
      </c>
      <c r="F1162" s="2">
        <f>'Moving Avg'!D1162</f>
        <v>0.23199999999999998</v>
      </c>
      <c r="G1162" s="2">
        <f>'Moving Avg'!F1162</f>
        <v>0.22600000000000006</v>
      </c>
      <c r="H1162" s="2">
        <f>'Moving Avg'!G1162</f>
        <v>0.22240000000000004</v>
      </c>
      <c r="I1162" s="2">
        <f>'Moving Avg'!H1162</f>
        <v>0.24539999999999942</v>
      </c>
      <c r="J1162" s="5" t="str">
        <f>OBV!F1162</f>
        <v>BEARISH</v>
      </c>
      <c r="K1162" s="5" t="str">
        <f>OBV!G1162</f>
        <v>WEAK</v>
      </c>
      <c r="L1162" s="5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0.23</v>
      </c>
      <c r="C1163" s="2">
        <f>RSI!I1163</f>
        <v>55.181267500605436</v>
      </c>
      <c r="D1163" s="2">
        <f>MACD!E1163</f>
        <v>-6.9985414409046709E-3</v>
      </c>
      <c r="E1163" s="2">
        <f>MACD!F1163</f>
        <v>-5.2150925651553871E-3</v>
      </c>
      <c r="F1163" s="2">
        <f>'Moving Avg'!D1163</f>
        <v>0.23000000000000004</v>
      </c>
      <c r="G1163" s="2">
        <f>'Moving Avg'!F1163</f>
        <v>0.22650000000000009</v>
      </c>
      <c r="H1163" s="2">
        <f>'Moving Avg'!G1163</f>
        <v>0.22260000000000005</v>
      </c>
      <c r="I1163" s="2">
        <f>'Moving Avg'!H1163</f>
        <v>0.2451499999999994</v>
      </c>
      <c r="J1163" s="5" t="str">
        <f>OBV!F1163</f>
        <v>BEARISH</v>
      </c>
      <c r="K1163" s="5" t="str">
        <f>OBV!G1163</f>
        <v>WEAK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0.23</v>
      </c>
      <c r="C1164" s="2">
        <f>RSI!I1164</f>
        <v>55.181267500605436</v>
      </c>
      <c r="D1164" s="2">
        <f>MACD!E1164</f>
        <v>-7.221000481939327E-3</v>
      </c>
      <c r="E1164" s="2">
        <f>MACD!F1164</f>
        <v>-5.6162741485121749E-3</v>
      </c>
      <c r="F1164" s="2">
        <f>'Moving Avg'!D1164</f>
        <v>0.23000000000000004</v>
      </c>
      <c r="G1164" s="2">
        <f>'Moving Avg'!F1164</f>
        <v>0.22700000000000004</v>
      </c>
      <c r="H1164" s="2">
        <f>'Moving Avg'!G1164</f>
        <v>0.22280000000000005</v>
      </c>
      <c r="I1164" s="2">
        <f>'Moving Avg'!H1164</f>
        <v>0.2448499999999994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</row>
    <row r="1165" spans="1:12" ht="13.5" x14ac:dyDescent="0.25">
      <c r="A1165" s="3">
        <f>RSI!A1165</f>
        <v>44007</v>
      </c>
      <c r="B1165" s="2">
        <f>RSI!B1165</f>
        <v>0.22</v>
      </c>
      <c r="C1165" s="2">
        <f>RSI!I1165</f>
        <v>40.70392456712618</v>
      </c>
      <c r="D1165" s="2">
        <f>MACD!E1165</f>
        <v>-5.1477589843803018E-3</v>
      </c>
      <c r="E1165" s="2">
        <f>MACD!F1165</f>
        <v>-5.5225711156857999E-3</v>
      </c>
      <c r="F1165" s="2">
        <f>'Moving Avg'!D1165</f>
        <v>0.22800000000000004</v>
      </c>
      <c r="G1165" s="2">
        <f>'Moving Avg'!F1165</f>
        <v>0.22700000000000004</v>
      </c>
      <c r="H1165" s="2">
        <f>'Moving Avg'!G1165</f>
        <v>0.22280000000000005</v>
      </c>
      <c r="I1165" s="2">
        <f>'Moving Avg'!H1165</f>
        <v>0.24454999999999941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0.22</v>
      </c>
      <c r="C1166" s="2">
        <f>RSI!I1166</f>
        <v>40.70392456712618</v>
      </c>
      <c r="D1166" s="2">
        <f>MACD!E1166</f>
        <v>-1.8123389052741856E-3</v>
      </c>
      <c r="E1166" s="2">
        <f>MACD!F1166</f>
        <v>-4.7805246736034772E-3</v>
      </c>
      <c r="F1166" s="2">
        <f>'Moving Avg'!D1166</f>
        <v>0.22600000000000003</v>
      </c>
      <c r="G1166" s="2">
        <f>'Moving Avg'!F1166</f>
        <v>0.22699999999999995</v>
      </c>
      <c r="H1166" s="2">
        <f>'Moving Avg'!G1166</f>
        <v>0.22280000000000005</v>
      </c>
      <c r="I1166" s="2">
        <f>'Moving Avg'!H1166</f>
        <v>0.24419999999999939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0.22</v>
      </c>
      <c r="C1167" s="2">
        <f>RSI!I1167</f>
        <v>40.70392456712618</v>
      </c>
      <c r="D1167" s="2">
        <f>MACD!E1167</f>
        <v>2.5879171556240643E-3</v>
      </c>
      <c r="E1167" s="2">
        <f>MACD!F1167</f>
        <v>-3.3068363077579693E-3</v>
      </c>
      <c r="F1167" s="2">
        <f>'Moving Avg'!D1167</f>
        <v>0.22400000000000003</v>
      </c>
      <c r="G1167" s="2">
        <f>'Moving Avg'!F1167</f>
        <v>0.22699999999999995</v>
      </c>
      <c r="H1167" s="2">
        <f>'Moving Avg'!G1167</f>
        <v>0.22280000000000005</v>
      </c>
      <c r="I1167" s="2">
        <f>'Moving Avg'!H1167</f>
        <v>0.24384999999999937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0.23</v>
      </c>
      <c r="C1168" s="2">
        <f>RSI!I1168</f>
        <v>55.338612126572414</v>
      </c>
      <c r="D1168" s="2">
        <f>MACD!E1168</f>
        <v>4.0685973497110173E-3</v>
      </c>
      <c r="E1168" s="2">
        <f>MACD!F1168</f>
        <v>-1.8317495762641722E-3</v>
      </c>
      <c r="F1168" s="2">
        <f>'Moving Avg'!D1168</f>
        <v>0.22400000000000003</v>
      </c>
      <c r="G1168" s="2">
        <f>'Moving Avg'!F1168</f>
        <v>0.22750000000000004</v>
      </c>
      <c r="H1168" s="2">
        <f>'Moving Avg'!G1168</f>
        <v>0.22300000000000003</v>
      </c>
      <c r="I1168" s="2">
        <f>'Moving Avg'!H1168</f>
        <v>0.24359999999999934</v>
      </c>
      <c r="J1168" s="5" t="str">
        <f>OBV!F1168</f>
        <v>BEARISH</v>
      </c>
      <c r="K1168" s="5" t="str">
        <f>OBV!G1168</f>
        <v>NEUTRAL</v>
      </c>
      <c r="L1168" s="5" t="str">
        <f>OBV!H1168</f>
        <v>NEUTRAL</v>
      </c>
    </row>
    <row r="1169" spans="1:12" ht="13.5" x14ac:dyDescent="0.25">
      <c r="A1169" s="3">
        <f>RSI!A1169</f>
        <v>44013</v>
      </c>
      <c r="B1169" s="2">
        <f>RSI!B1169</f>
        <v>0.23</v>
      </c>
      <c r="C1169" s="2">
        <f>RSI!I1169</f>
        <v>55.338612126572421</v>
      </c>
      <c r="D1169" s="2">
        <f>MACD!E1169</f>
        <v>3.7578072185858735E-3</v>
      </c>
      <c r="E1169" s="2">
        <f>MACD!F1169</f>
        <v>-7.1383821729416297E-4</v>
      </c>
      <c r="F1169" s="2">
        <f>'Moving Avg'!D1169</f>
        <v>0.22400000000000003</v>
      </c>
      <c r="G1169" s="2">
        <f>'Moving Avg'!F1169</f>
        <v>0.22800000000000006</v>
      </c>
      <c r="H1169" s="2">
        <f>'Moving Avg'!G1169</f>
        <v>0.22320000000000007</v>
      </c>
      <c r="I1169" s="2">
        <f>'Moving Avg'!H1169</f>
        <v>0.24334999999999929</v>
      </c>
      <c r="J1169" s="5" t="str">
        <f>OBV!F1169</f>
        <v>BEARISH</v>
      </c>
      <c r="K1169" s="5" t="str">
        <f>OBV!G1169</f>
        <v>NEUTRAL</v>
      </c>
      <c r="L1169" s="5" t="str">
        <f>OBV!H1169</f>
        <v>NEUTRAL</v>
      </c>
    </row>
    <row r="1170" spans="1:12" ht="13.5" x14ac:dyDescent="0.25">
      <c r="A1170" s="3">
        <f>RSI!A1170</f>
        <v>44014</v>
      </c>
      <c r="B1170" s="2">
        <f>RSI!B1170</f>
        <v>0.23</v>
      </c>
      <c r="C1170" s="2">
        <f>RSI!I1170</f>
        <v>55.338612126572414</v>
      </c>
      <c r="D1170" s="2">
        <f>MACD!E1170</f>
        <v>3.4714866632190033E-3</v>
      </c>
      <c r="E1170" s="2">
        <f>MACD!F1170</f>
        <v>1.2322675880847031E-4</v>
      </c>
      <c r="F1170" s="2">
        <f>'Moving Avg'!D1170</f>
        <v>0.22600000000000003</v>
      </c>
      <c r="G1170" s="2">
        <f>'Moving Avg'!F1170</f>
        <v>0.22850000000000009</v>
      </c>
      <c r="H1170" s="2">
        <f>'Moving Avg'!G1170</f>
        <v>0.2234000000000001</v>
      </c>
      <c r="I1170" s="2">
        <f>'Moving Avg'!H1170</f>
        <v>0.24309999999999929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0.23</v>
      </c>
      <c r="C1171" s="2">
        <f>RSI!I1171</f>
        <v>55.338612126572414</v>
      </c>
      <c r="D1171" s="2">
        <f>MACD!E1171</f>
        <v>3.2076003402025655E-3</v>
      </c>
      <c r="E1171" s="2">
        <f>MACD!F1171</f>
        <v>7.4010147508728934E-4</v>
      </c>
      <c r="F1171" s="2">
        <f>'Moving Avg'!D1171</f>
        <v>0.22800000000000004</v>
      </c>
      <c r="G1171" s="2">
        <f>'Moving Avg'!F1171</f>
        <v>0.22900000000000009</v>
      </c>
      <c r="H1171" s="2">
        <f>'Moving Avg'!G1171</f>
        <v>0.2236000000000001</v>
      </c>
      <c r="I1171" s="2">
        <f>'Moving Avg'!H1171</f>
        <v>0.24279999999999927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0.23</v>
      </c>
      <c r="C1172" s="2">
        <f>RSI!I1172</f>
        <v>55.338612126572414</v>
      </c>
      <c r="D1172" s="2">
        <f>MACD!E1172</f>
        <v>2.964297946497968E-3</v>
      </c>
      <c r="E1172" s="2">
        <f>MACD!F1172</f>
        <v>1.1849407693694252E-3</v>
      </c>
      <c r="F1172" s="2">
        <f>'Moving Avg'!D1172</f>
        <v>0.23000000000000004</v>
      </c>
      <c r="G1172" s="2">
        <f>'Moving Avg'!F1172</f>
        <v>0.22950000000000009</v>
      </c>
      <c r="H1172" s="2">
        <f>'Moving Avg'!G1172</f>
        <v>0.22380000000000011</v>
      </c>
      <c r="I1172" s="2">
        <f>'Moving Avg'!H1172</f>
        <v>0.24254999999999924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0.23</v>
      </c>
      <c r="C1173" s="2">
        <f>RSI!I1173</f>
        <v>55.338612126572414</v>
      </c>
      <c r="D1173" s="2">
        <f>MACD!E1173</f>
        <v>2.7398952397892362E-3</v>
      </c>
      <c r="E1173" s="2">
        <f>MACD!F1173</f>
        <v>1.4959316634533875E-3</v>
      </c>
      <c r="F1173" s="2">
        <f>'Moving Avg'!D1173</f>
        <v>0.23000000000000004</v>
      </c>
      <c r="G1173" s="2">
        <f>'Moving Avg'!F1173</f>
        <v>0.23000000000000007</v>
      </c>
      <c r="H1173" s="2">
        <f>'Moving Avg'!G1173</f>
        <v>0.22400000000000012</v>
      </c>
      <c r="I1173" s="2">
        <f>'Moving Avg'!H1173</f>
        <v>0.24229999999999927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</row>
    <row r="1174" spans="1:12" ht="13.5" x14ac:dyDescent="0.25">
      <c r="A1174" s="3">
        <f>RSI!A1174</f>
        <v>44020</v>
      </c>
      <c r="B1174" s="2">
        <f>RSI!B1174</f>
        <v>0.23</v>
      </c>
      <c r="C1174" s="2">
        <f>RSI!I1174</f>
        <v>55.338612126572414</v>
      </c>
      <c r="D1174" s="2">
        <f>MACD!E1174</f>
        <v>2.5328572759600321E-3</v>
      </c>
      <c r="E1174" s="2">
        <f>MACD!F1174</f>
        <v>1.7033167859547165E-3</v>
      </c>
      <c r="F1174" s="2">
        <f>'Moving Avg'!D1174</f>
        <v>0.23000000000000004</v>
      </c>
      <c r="G1174" s="2">
        <f>'Moving Avg'!F1174</f>
        <v>0.23050000000000007</v>
      </c>
      <c r="H1174" s="2">
        <f>'Moving Avg'!G1174</f>
        <v>0.22420000000000012</v>
      </c>
      <c r="I1174" s="2">
        <f>'Moving Avg'!H1174</f>
        <v>0.24199999999999924</v>
      </c>
      <c r="J1174" s="5" t="str">
        <f>OBV!F1174</f>
        <v>NEUTRAL</v>
      </c>
      <c r="K1174" s="5" t="str">
        <f>OBV!G1174</f>
        <v>NEUTRAL</v>
      </c>
      <c r="L1174" s="5" t="str">
        <f>OBV!H1174</f>
        <v>NEUTRAL</v>
      </c>
    </row>
    <row r="1175" spans="1:12" ht="13.5" x14ac:dyDescent="0.25">
      <c r="A1175" s="3">
        <f>RSI!A1175</f>
        <v>44021</v>
      </c>
      <c r="B1175" s="2">
        <f>RSI!B1175</f>
        <v>0.22</v>
      </c>
      <c r="C1175" s="2">
        <f>RSI!I1175</f>
        <v>39.119064193562046</v>
      </c>
      <c r="D1175" s="2">
        <f>MACD!E1175</f>
        <v>1.544062776937638E-3</v>
      </c>
      <c r="E1175" s="2">
        <f>MACD!F1175</f>
        <v>1.6714659841513008E-3</v>
      </c>
      <c r="F1175" s="2">
        <f>'Moving Avg'!D1175</f>
        <v>0.22800000000000004</v>
      </c>
      <c r="G1175" s="2">
        <f>'Moving Avg'!F1175</f>
        <v>0.23000000000000004</v>
      </c>
      <c r="H1175" s="2">
        <f>'Moving Avg'!G1175</f>
        <v>0.22420000000000015</v>
      </c>
      <c r="I1175" s="2">
        <f>'Moving Avg'!H1175</f>
        <v>0.24169999999999925</v>
      </c>
      <c r="J1175" s="5" t="str">
        <f>OBV!F1175</f>
        <v>BEARISH</v>
      </c>
      <c r="K1175" s="5" t="str">
        <f>OBV!G1175</f>
        <v>NEUTRAL</v>
      </c>
      <c r="L1175" s="5" t="str">
        <f>OBV!H1175</f>
        <v>CONFIRMED BEARISH</v>
      </c>
    </row>
    <row r="1176" spans="1:12" ht="13.5" x14ac:dyDescent="0.25">
      <c r="A1176" s="3">
        <f>RSI!A1176</f>
        <v>44022</v>
      </c>
      <c r="B1176" s="2">
        <f>RSI!B1176</f>
        <v>0.23</v>
      </c>
      <c r="C1176" s="2">
        <f>RSI!I1176</f>
        <v>53.725312016492232</v>
      </c>
      <c r="D1176" s="2">
        <f>MACD!E1176</f>
        <v>1.1029334376577715E-5</v>
      </c>
      <c r="E1176" s="2">
        <f>MACD!F1176</f>
        <v>1.3393786541963564E-3</v>
      </c>
      <c r="F1176" s="2">
        <f>'Moving Avg'!D1176</f>
        <v>0.22800000000000004</v>
      </c>
      <c r="G1176" s="2">
        <f>'Moving Avg'!F1176</f>
        <v>0.22950000000000004</v>
      </c>
      <c r="H1176" s="2">
        <f>'Moving Avg'!G1176</f>
        <v>0.22440000000000015</v>
      </c>
      <c r="I1176" s="2">
        <f>'Moving Avg'!H1176</f>
        <v>0.24144999999999925</v>
      </c>
      <c r="J1176" s="5" t="str">
        <f>OBV!F1176</f>
        <v>BEARISH</v>
      </c>
      <c r="K1176" s="5" t="str">
        <f>OBV!G1176</f>
        <v>NEUTRAL</v>
      </c>
      <c r="L1176" s="5" t="str">
        <f>OBV!H1176</f>
        <v>NEUTRAL</v>
      </c>
    </row>
    <row r="1177" spans="1:12" ht="13.5" x14ac:dyDescent="0.25">
      <c r="A1177" s="3">
        <f>RSI!A1177</f>
        <v>44025</v>
      </c>
      <c r="B1177" s="2">
        <f>RSI!B1177</f>
        <v>0.23</v>
      </c>
      <c r="C1177" s="2">
        <f>RSI!I1177</f>
        <v>53.725312016492232</v>
      </c>
      <c r="D1177" s="2">
        <f>MACD!E1177</f>
        <v>-1.3041510475088891E-3</v>
      </c>
      <c r="E1177" s="2">
        <f>MACD!F1177</f>
        <v>8.1067271385530746E-4</v>
      </c>
      <c r="F1177" s="2">
        <f>'Moving Avg'!D1177</f>
        <v>0.22800000000000004</v>
      </c>
      <c r="G1177" s="2">
        <f>'Moving Avg'!F1177</f>
        <v>0.22850000000000006</v>
      </c>
      <c r="H1177" s="2">
        <f>'Moving Avg'!G1177</f>
        <v>0.22460000000000019</v>
      </c>
      <c r="I1177" s="2">
        <f>'Moving Avg'!H1177</f>
        <v>0.2411499999999992</v>
      </c>
      <c r="J1177" s="5" t="str">
        <f>OBV!F1177</f>
        <v>BEARISH</v>
      </c>
      <c r="K1177" s="5" t="str">
        <f>OBV!G1177</f>
        <v>NEUTRAL</v>
      </c>
      <c r="L1177" s="5" t="str">
        <f>OBV!H1177</f>
        <v>NEUTRAL</v>
      </c>
    </row>
    <row r="1178" spans="1:12" ht="13.5" x14ac:dyDescent="0.25">
      <c r="A1178" s="3">
        <f>RSI!A1178</f>
        <v>44026</v>
      </c>
      <c r="B1178" s="2">
        <f>RSI!B1178</f>
        <v>0.22</v>
      </c>
      <c r="C1178" s="2">
        <f>RSI!I1178</f>
        <v>42.030541638111202</v>
      </c>
      <c r="D1178" s="2">
        <f>MACD!E1178</f>
        <v>-1.5445874217684397E-4</v>
      </c>
      <c r="E1178" s="2">
        <f>MACD!F1178</f>
        <v>6.1764642264887717E-4</v>
      </c>
      <c r="F1178" s="2">
        <f>'Moving Avg'!D1178</f>
        <v>0.22600000000000003</v>
      </c>
      <c r="G1178" s="2">
        <f>'Moving Avg'!F1178</f>
        <v>0.22750000000000004</v>
      </c>
      <c r="H1178" s="2">
        <f>'Moving Avg'!G1178</f>
        <v>0.22460000000000019</v>
      </c>
      <c r="I1178" s="2">
        <f>'Moving Avg'!H1178</f>
        <v>0.2408499999999992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</row>
    <row r="1179" spans="1:12" ht="13.5" x14ac:dyDescent="0.25">
      <c r="A1179" s="3">
        <f>RSI!A1179</f>
        <v>44027</v>
      </c>
      <c r="B1179" s="2">
        <f>RSI!B1179</f>
        <v>0.22</v>
      </c>
      <c r="C1179" s="2">
        <f>RSI!I1179</f>
        <v>42.030541638111202</v>
      </c>
      <c r="D1179" s="2">
        <f>MACD!E1179</f>
        <v>8.6201766504545585E-4</v>
      </c>
      <c r="E1179" s="2">
        <f>MACD!F1179</f>
        <v>6.6652067112819293E-4</v>
      </c>
      <c r="F1179" s="2">
        <f>'Moving Avg'!D1179</f>
        <v>0.22400000000000003</v>
      </c>
      <c r="G1179" s="2">
        <f>'Moving Avg'!F1179</f>
        <v>0.22700000000000001</v>
      </c>
      <c r="H1179" s="2">
        <f>'Moving Avg'!G1179</f>
        <v>0.22460000000000022</v>
      </c>
      <c r="I1179" s="2">
        <f>'Moving Avg'!H1179</f>
        <v>0.24054999999999918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0.23</v>
      </c>
      <c r="C1180" s="2">
        <f>RSI!I1180</f>
        <v>53.715296494831151</v>
      </c>
      <c r="D1180" s="2">
        <f>MACD!E1180</f>
        <v>1.0217981246634922E-3</v>
      </c>
      <c r="E1180" s="2">
        <f>MACD!F1180</f>
        <v>7.3757616183525287E-4</v>
      </c>
      <c r="F1180" s="2">
        <f>'Moving Avg'!D1180</f>
        <v>0.22600000000000003</v>
      </c>
      <c r="G1180" s="2">
        <f>'Moving Avg'!F1180</f>
        <v>0.22700000000000001</v>
      </c>
      <c r="H1180" s="2">
        <f>'Moving Avg'!G1180</f>
        <v>0.22480000000000022</v>
      </c>
      <c r="I1180" s="2">
        <f>'Moving Avg'!H1180</f>
        <v>0.24029999999999915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</row>
    <row r="1181" spans="1:12" ht="13.5" x14ac:dyDescent="0.25">
      <c r="A1181" s="3">
        <f>RSI!A1181</f>
        <v>44029</v>
      </c>
      <c r="B1181" s="2">
        <f>RSI!B1181</f>
        <v>0.22</v>
      </c>
      <c r="C1181" s="2">
        <f>RSI!I1181</f>
        <v>44.134832755779925</v>
      </c>
      <c r="D1181" s="2">
        <f>MACD!E1181</f>
        <v>1.8760785631145582E-3</v>
      </c>
      <c r="E1181" s="2">
        <f>MACD!F1181</f>
        <v>9.6527664209111405E-4</v>
      </c>
      <c r="F1181" s="2">
        <f>'Moving Avg'!D1181</f>
        <v>0.22400000000000003</v>
      </c>
      <c r="G1181" s="2">
        <f>'Moving Avg'!F1181</f>
        <v>0.22650000000000001</v>
      </c>
      <c r="H1181" s="2">
        <f>'Moving Avg'!G1181</f>
        <v>0.22480000000000022</v>
      </c>
      <c r="I1181" s="2">
        <f>'Moving Avg'!H1181</f>
        <v>0.23999999999999916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0.23</v>
      </c>
      <c r="C1182" s="2">
        <f>RSI!I1182</f>
        <v>53.136239255256172</v>
      </c>
      <c r="D1182" s="2">
        <f>MACD!E1182</f>
        <v>1.8972261594723261E-3</v>
      </c>
      <c r="E1182" s="2">
        <f>MACD!F1182</f>
        <v>1.1516665455673565E-3</v>
      </c>
      <c r="F1182" s="2">
        <f>'Moving Avg'!D1182</f>
        <v>0.22400000000000003</v>
      </c>
      <c r="G1182" s="2">
        <f>'Moving Avg'!F1182</f>
        <v>0.22650000000000006</v>
      </c>
      <c r="H1182" s="2">
        <f>'Moving Avg'!G1182</f>
        <v>0.2250000000000002</v>
      </c>
      <c r="I1182" s="2">
        <f>'Moving Avg'!H1182</f>
        <v>0.23979999999999912</v>
      </c>
      <c r="J1182" s="5" t="str">
        <f>OBV!F1182</f>
        <v>BULLISH</v>
      </c>
      <c r="K1182" s="5" t="str">
        <f>OBV!G1182</f>
        <v>NEUTRAL</v>
      </c>
      <c r="L1182" s="5" t="str">
        <f>OBV!H1182</f>
        <v>NEUTRAL</v>
      </c>
    </row>
    <row r="1183" spans="1:12" ht="13.5" x14ac:dyDescent="0.25">
      <c r="A1183" s="3">
        <f>RSI!A1183</f>
        <v>44033</v>
      </c>
      <c r="B1183" s="2">
        <f>RSI!B1183</f>
        <v>0.22</v>
      </c>
      <c r="C1183" s="2">
        <f>RSI!I1183</f>
        <v>45.27929593722213</v>
      </c>
      <c r="D1183" s="2">
        <f>MACD!E1183</f>
        <v>2.6329147189039781E-3</v>
      </c>
      <c r="E1183" s="2">
        <f>MACD!F1183</f>
        <v>1.447916180234681E-3</v>
      </c>
      <c r="F1183" s="2">
        <f>'Moving Avg'!D1183</f>
        <v>0.22400000000000003</v>
      </c>
      <c r="G1183" s="2">
        <f>'Moving Avg'!F1183</f>
        <v>0.22600000000000003</v>
      </c>
      <c r="H1183" s="2">
        <f>'Moving Avg'!G1183</f>
        <v>0.2250000000000002</v>
      </c>
      <c r="I1183" s="2">
        <f>'Moving Avg'!H1183</f>
        <v>0.23959999999999912</v>
      </c>
      <c r="J1183" s="5" t="str">
        <f>OBV!F1183</f>
        <v>BULLISH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44034</v>
      </c>
      <c r="B1184" s="2">
        <f>RSI!B1184</f>
        <v>0.22</v>
      </c>
      <c r="C1184" s="2">
        <f>RSI!I1184</f>
        <v>45.27929593722213</v>
      </c>
      <c r="D1184" s="2">
        <f>MACD!E1184</f>
        <v>3.2932642772176002E-3</v>
      </c>
      <c r="E1184" s="2">
        <f>MACD!F1184</f>
        <v>1.816985799631265E-3</v>
      </c>
      <c r="F1184" s="2">
        <f>'Moving Avg'!D1184</f>
        <v>0.22400000000000003</v>
      </c>
      <c r="G1184" s="2">
        <f>'Moving Avg'!F1184</f>
        <v>0.22550000000000003</v>
      </c>
      <c r="H1184" s="2">
        <f>'Moving Avg'!G1184</f>
        <v>0.22500000000000026</v>
      </c>
      <c r="I1184" s="2">
        <f>'Moving Avg'!H1184</f>
        <v>0.23934999999999915</v>
      </c>
      <c r="J1184" s="5" t="str">
        <f>OBV!F1184</f>
        <v>BULLISH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0.23</v>
      </c>
      <c r="C1185" s="2">
        <f>RSI!I1185</f>
        <v>53.289548950809596</v>
      </c>
      <c r="D1185" s="2">
        <f>MACD!E1185</f>
        <v>1.6078599223098011E-3</v>
      </c>
      <c r="E1185" s="2">
        <f>MACD!F1185</f>
        <v>1.7751606241669722E-3</v>
      </c>
      <c r="F1185" s="2">
        <f>'Moving Avg'!D1185</f>
        <v>0.22400000000000003</v>
      </c>
      <c r="G1185" s="2">
        <f>'Moving Avg'!F1185</f>
        <v>0.22600000000000006</v>
      </c>
      <c r="H1185" s="2">
        <f>'Moving Avg'!G1185</f>
        <v>0.22520000000000023</v>
      </c>
      <c r="I1185" s="2">
        <f>'Moving Avg'!H1185</f>
        <v>0.23909999999999912</v>
      </c>
      <c r="J1185" s="5" t="str">
        <f>OBV!F1185</f>
        <v>BULLISH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0.22</v>
      </c>
      <c r="C1186" s="2">
        <f>RSI!I1186</f>
        <v>46.03273455401736</v>
      </c>
      <c r="D1186" s="2">
        <f>MACD!E1186</f>
        <v>2.434305400119241E-3</v>
      </c>
      <c r="E1186" s="2">
        <f>MACD!F1186</f>
        <v>1.9069895793574262E-3</v>
      </c>
      <c r="F1186" s="2">
        <f>'Moving Avg'!D1186</f>
        <v>0.22400000000000003</v>
      </c>
      <c r="G1186" s="2">
        <f>'Moving Avg'!F1186</f>
        <v>0.22600000000000006</v>
      </c>
      <c r="H1186" s="2">
        <f>'Moving Avg'!G1186</f>
        <v>0.22520000000000029</v>
      </c>
      <c r="I1186" s="2">
        <f>'Moving Avg'!H1186</f>
        <v>0.23879999999999912</v>
      </c>
      <c r="J1186" s="5" t="str">
        <f>OBV!F1186</f>
        <v>BULLISH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0.22</v>
      </c>
      <c r="C1187" s="2">
        <f>RSI!I1187</f>
        <v>46.03273455401736</v>
      </c>
      <c r="D1187" s="2">
        <f>MACD!E1187</f>
        <v>3.1680241602249914E-3</v>
      </c>
      <c r="E1187" s="2">
        <f>MACD!F1187</f>
        <v>2.1591964955309396E-3</v>
      </c>
      <c r="F1187" s="2">
        <f>'Moving Avg'!D1187</f>
        <v>0.22200000000000003</v>
      </c>
      <c r="G1187" s="2">
        <f>'Moving Avg'!F1187</f>
        <v>0.22600000000000003</v>
      </c>
      <c r="H1187" s="2">
        <f>'Moving Avg'!G1187</f>
        <v>0.22520000000000029</v>
      </c>
      <c r="I1187" s="2">
        <f>'Moving Avg'!H1187</f>
        <v>0.23849999999999913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0.23</v>
      </c>
      <c r="C1188" s="2">
        <f>RSI!I1188</f>
        <v>53.393453878567954</v>
      </c>
      <c r="D1188" s="2">
        <f>MACD!E1188</f>
        <v>1.5415300359748196E-3</v>
      </c>
      <c r="E1188" s="2">
        <f>MACD!F1188</f>
        <v>2.0356632036197158E-3</v>
      </c>
      <c r="F1188" s="2">
        <f>'Moving Avg'!D1188</f>
        <v>0.22400000000000003</v>
      </c>
      <c r="G1188" s="2">
        <f>'Moving Avg'!F1188</f>
        <v>0.22600000000000006</v>
      </c>
      <c r="H1188" s="2">
        <f>'Moving Avg'!G1188</f>
        <v>0.22540000000000027</v>
      </c>
      <c r="I1188" s="2">
        <f>'Moving Avg'!H1188</f>
        <v>0.23824999999999913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0.22</v>
      </c>
      <c r="C1189" s="2">
        <f>RSI!I1189</f>
        <v>46.555234258334025</v>
      </c>
      <c r="D1189" s="2">
        <f>MACD!E1189</f>
        <v>8.7642461058251575E-4</v>
      </c>
      <c r="E1189" s="2">
        <f>MACD!F1189</f>
        <v>1.8038154850122758E-3</v>
      </c>
      <c r="F1189" s="2">
        <f>'Moving Avg'!D1189</f>
        <v>0.22400000000000003</v>
      </c>
      <c r="G1189" s="2">
        <f>'Moving Avg'!F1189</f>
        <v>0.22550000000000009</v>
      </c>
      <c r="H1189" s="2">
        <f>'Moving Avg'!G1189</f>
        <v>0.22540000000000027</v>
      </c>
      <c r="I1189" s="2">
        <f>'Moving Avg'!H1189</f>
        <v>0.23799999999999913</v>
      </c>
      <c r="J1189" s="5" t="str">
        <f>OBV!F1189</f>
        <v>BULLISH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0.23</v>
      </c>
      <c r="C1190" s="2">
        <f>RSI!I1190</f>
        <v>53.033095625653267</v>
      </c>
      <c r="D1190" s="2">
        <f>MACD!E1190</f>
        <v>1.1430636692001395E-3</v>
      </c>
      <c r="E1190" s="2">
        <f>MACD!F1190</f>
        <v>1.6716651218498485E-3</v>
      </c>
      <c r="F1190" s="2">
        <f>'Moving Avg'!D1190</f>
        <v>0.22400000000000003</v>
      </c>
      <c r="G1190" s="2">
        <f>'Moving Avg'!F1190</f>
        <v>0.22550000000000009</v>
      </c>
      <c r="H1190" s="2">
        <f>'Moving Avg'!G1190</f>
        <v>0.22560000000000027</v>
      </c>
      <c r="I1190" s="2">
        <f>'Moving Avg'!H1190</f>
        <v>0.23779999999999912</v>
      </c>
      <c r="J1190" s="5" t="str">
        <f>OBV!F1190</f>
        <v>BEARISH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0.22</v>
      </c>
      <c r="C1191" s="2">
        <f>RSI!I1191</f>
        <v>46.909930835060806</v>
      </c>
      <c r="D1191" s="2">
        <f>MACD!E1191</f>
        <v>5.4122175023446628E-4</v>
      </c>
      <c r="E1191" s="2">
        <f>MACD!F1191</f>
        <v>1.4455764475267722E-3</v>
      </c>
      <c r="F1191" s="2">
        <f>'Moving Avg'!D1191</f>
        <v>0.22400000000000003</v>
      </c>
      <c r="G1191" s="2">
        <f>'Moving Avg'!F1191</f>
        <v>0.22500000000000003</v>
      </c>
      <c r="H1191" s="2">
        <f>'Moving Avg'!G1191</f>
        <v>0.22560000000000027</v>
      </c>
      <c r="I1191" s="2">
        <f>'Moving Avg'!H1191</f>
        <v>0.23754999999999915</v>
      </c>
      <c r="J1191" s="5" t="str">
        <f>OBV!F1191</f>
        <v>BULLISH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0.22</v>
      </c>
      <c r="C1192" s="2">
        <f>RSI!I1192</f>
        <v>46.909930835060806</v>
      </c>
      <c r="D1192" s="2">
        <f>MACD!E1192</f>
        <v>1.6019869504723117E-3</v>
      </c>
      <c r="E1192" s="2">
        <f>MACD!F1192</f>
        <v>1.4768585481158803E-3</v>
      </c>
      <c r="F1192" s="2">
        <f>'Moving Avg'!D1192</f>
        <v>0.22400000000000003</v>
      </c>
      <c r="G1192" s="2">
        <f>'Moving Avg'!F1192</f>
        <v>0.22450000000000006</v>
      </c>
      <c r="H1192" s="2">
        <f>'Moving Avg'!G1192</f>
        <v>0.22560000000000027</v>
      </c>
      <c r="I1192" s="2">
        <f>'Moving Avg'!H1192</f>
        <v>0.23729999999999912</v>
      </c>
      <c r="J1192" s="5" t="str">
        <f>OBV!F1192</f>
        <v>BULLISH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0.22</v>
      </c>
      <c r="C1193" s="2">
        <f>RSI!I1193</f>
        <v>46.909930835060806</v>
      </c>
      <c r="D1193" s="2">
        <f>MACD!E1193</f>
        <v>9.9031311076724915E-4</v>
      </c>
      <c r="E1193" s="2">
        <f>MACD!F1193</f>
        <v>1.3795494606461541E-3</v>
      </c>
      <c r="F1193" s="2">
        <f>'Moving Avg'!D1193</f>
        <v>0.22200000000000003</v>
      </c>
      <c r="G1193" s="2">
        <f>'Moving Avg'!F1193</f>
        <v>0.22400000000000003</v>
      </c>
      <c r="H1193" s="2">
        <f>'Moving Avg'!G1193</f>
        <v>0.22560000000000027</v>
      </c>
      <c r="I1193" s="2">
        <f>'Moving Avg'!H1193</f>
        <v>0.23704999999999912</v>
      </c>
      <c r="J1193" s="5" t="str">
        <f>OBV!F1193</f>
        <v>BULLISH</v>
      </c>
      <c r="K1193" s="5" t="str">
        <f>OBV!G1193</f>
        <v>NEUTRAL</v>
      </c>
      <c r="L1193" s="5" t="str">
        <f>OBV!H1193</f>
        <v>BULLISH DIVERGENCE</v>
      </c>
    </row>
    <row r="1194" spans="1:12" ht="13.5" x14ac:dyDescent="0.25">
      <c r="A1194" s="3">
        <f>RSI!A1194</f>
        <v>44049</v>
      </c>
      <c r="B1194" s="2">
        <f>RSI!B1194</f>
        <v>0.22</v>
      </c>
      <c r="C1194" s="2">
        <f>RSI!I1194</f>
        <v>46.909930835060806</v>
      </c>
      <c r="D1194" s="2">
        <f>MACD!E1194</f>
        <v>4.9979585047676967E-4</v>
      </c>
      <c r="E1194" s="2">
        <f>MACD!F1194</f>
        <v>1.2035987386122774E-3</v>
      </c>
      <c r="F1194" s="2">
        <f>'Moving Avg'!D1194</f>
        <v>0.22200000000000003</v>
      </c>
      <c r="G1194" s="2">
        <f>'Moving Avg'!F1194</f>
        <v>0.22350000000000003</v>
      </c>
      <c r="H1194" s="2">
        <f>'Moving Avg'!G1194</f>
        <v>0.22560000000000024</v>
      </c>
      <c r="I1194" s="2">
        <f>'Moving Avg'!H1194</f>
        <v>0.23679999999999912</v>
      </c>
      <c r="J1194" s="5" t="str">
        <f>OBV!F1194</f>
        <v>BULLISH</v>
      </c>
      <c r="K1194" s="5" t="str">
        <f>OBV!G1194</f>
        <v>NEUTRAL</v>
      </c>
      <c r="L1194" s="5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0.22</v>
      </c>
      <c r="C1195" s="2">
        <f>RSI!I1195</f>
        <v>46.909930835060806</v>
      </c>
      <c r="D1195" s="2">
        <f>MACD!E1195</f>
        <v>1.6482533149161371E-3</v>
      </c>
      <c r="E1195" s="2">
        <f>MACD!F1195</f>
        <v>1.2925296538730494E-3</v>
      </c>
      <c r="F1195" s="2">
        <f>'Moving Avg'!D1195</f>
        <v>0.22000000000000003</v>
      </c>
      <c r="G1195" s="2">
        <f>'Moving Avg'!F1195</f>
        <v>0.22350000000000003</v>
      </c>
      <c r="H1195" s="2">
        <f>'Moving Avg'!G1195</f>
        <v>0.22560000000000024</v>
      </c>
      <c r="I1195" s="2">
        <f>'Moving Avg'!H1195</f>
        <v>0.2364999999999991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0.22</v>
      </c>
      <c r="C1196" s="2">
        <f>RSI!I1196</f>
        <v>46.909930835060806</v>
      </c>
      <c r="D1196" s="2">
        <f>MACD!E1196</f>
        <v>1.1047569885946351E-3</v>
      </c>
      <c r="E1196" s="2">
        <f>MACD!F1196</f>
        <v>1.2549751208173667E-3</v>
      </c>
      <c r="F1196" s="2">
        <f>'Moving Avg'!D1196</f>
        <v>0.22000000000000003</v>
      </c>
      <c r="G1196" s="2">
        <f>'Moving Avg'!F1196</f>
        <v>0.22300000000000003</v>
      </c>
      <c r="H1196" s="2">
        <f>'Moving Avg'!G1196</f>
        <v>0.22560000000000019</v>
      </c>
      <c r="I1196" s="2">
        <f>'Moving Avg'!H1196</f>
        <v>0.23619999999999913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0.22</v>
      </c>
      <c r="C1197" s="2">
        <f>RSI!I1197</f>
        <v>46.909930835060806</v>
      </c>
      <c r="D1197" s="2">
        <f>MACD!E1197</f>
        <v>6.6635095528189137E-4</v>
      </c>
      <c r="E1197" s="2">
        <f>MACD!F1197</f>
        <v>1.1372502877102716E-3</v>
      </c>
      <c r="F1197" s="2">
        <f>'Moving Avg'!D1197</f>
        <v>0.22000000000000003</v>
      </c>
      <c r="G1197" s="2">
        <f>'Moving Avg'!F1197</f>
        <v>0.22250000000000006</v>
      </c>
      <c r="H1197" s="2">
        <f>'Moving Avg'!G1197</f>
        <v>0.22560000000000024</v>
      </c>
      <c r="I1197" s="2">
        <f>'Moving Avg'!H1197</f>
        <v>0.2359499999999991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0.21</v>
      </c>
      <c r="C1198" s="2">
        <f>RSI!I1198</f>
        <v>39.289224746457933</v>
      </c>
      <c r="D1198" s="2">
        <f>MACD!E1198</f>
        <v>2.5944789809738134E-3</v>
      </c>
      <c r="E1198" s="2">
        <f>MACD!F1198</f>
        <v>1.4286960263629801E-3</v>
      </c>
      <c r="F1198" s="2">
        <f>'Moving Avg'!D1198</f>
        <v>0.21800000000000003</v>
      </c>
      <c r="G1198" s="2">
        <f>'Moving Avg'!F1198</f>
        <v>0.22200000000000006</v>
      </c>
      <c r="H1198" s="2">
        <f>'Moving Avg'!G1198</f>
        <v>0.22540000000000024</v>
      </c>
      <c r="I1198" s="2">
        <f>'Moving Avg'!H1198</f>
        <v>0.23564999999999914</v>
      </c>
      <c r="J1198" s="5" t="str">
        <f>OBV!F1198</f>
        <v>BEARISH</v>
      </c>
      <c r="K1198" s="5" t="str">
        <f>OBV!G1198</f>
        <v>WEAK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0.22</v>
      </c>
      <c r="C1199" s="2">
        <f>RSI!I1199</f>
        <v>48.329076823439252</v>
      </c>
      <c r="D1199" s="2">
        <f>MACD!E1199</f>
        <v>2.0242718332284526E-3</v>
      </c>
      <c r="E1199" s="2">
        <f>MACD!F1199</f>
        <v>1.5478111877360746E-3</v>
      </c>
      <c r="F1199" s="2">
        <f>'Moving Avg'!D1199</f>
        <v>0.21800000000000003</v>
      </c>
      <c r="G1199" s="2">
        <f>'Moving Avg'!F1199</f>
        <v>0.22200000000000006</v>
      </c>
      <c r="H1199" s="2">
        <f>'Moving Avg'!G1199</f>
        <v>0.22540000000000024</v>
      </c>
      <c r="I1199" s="2">
        <f>'Moving Avg'!H1199</f>
        <v>0.23544999999999913</v>
      </c>
      <c r="J1199" s="5" t="str">
        <f>OBV!F1199</f>
        <v>BEARISH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0.22</v>
      </c>
      <c r="C1200" s="2">
        <f>RSI!I1200</f>
        <v>48.329076823439259</v>
      </c>
      <c r="D1200" s="2">
        <f>MACD!E1200</f>
        <v>3.0929212549866136E-3</v>
      </c>
      <c r="E1200" s="2">
        <f>MACD!F1200</f>
        <v>1.8568332011861827E-3</v>
      </c>
      <c r="F1200" s="2">
        <f>'Moving Avg'!D1200</f>
        <v>0.21800000000000003</v>
      </c>
      <c r="G1200" s="2">
        <f>'Moving Avg'!F1200</f>
        <v>0.22150000000000009</v>
      </c>
      <c r="H1200" s="2">
        <f>'Moving Avg'!G1200</f>
        <v>0.22540000000000027</v>
      </c>
      <c r="I1200" s="2">
        <f>'Moving Avg'!H1200</f>
        <v>0.2351999999999991</v>
      </c>
      <c r="J1200" s="5" t="str">
        <f>OBV!F1200</f>
        <v>BEARISH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0.22</v>
      </c>
      <c r="C1201" s="2">
        <f>RSI!I1201</f>
        <v>48.329076823439259</v>
      </c>
      <c r="D1201" s="2">
        <f>MACD!E1201</f>
        <v>2.4704338075893228E-3</v>
      </c>
      <c r="E1201" s="2">
        <f>MACD!F1201</f>
        <v>1.9795533224668108E-3</v>
      </c>
      <c r="F1201" s="2">
        <f>'Moving Avg'!D1201</f>
        <v>0.21800000000000003</v>
      </c>
      <c r="G1201" s="2">
        <f>'Moving Avg'!F1201</f>
        <v>0.22150000000000009</v>
      </c>
      <c r="H1201" s="2">
        <f>'Moving Avg'!G1201</f>
        <v>0.22540000000000024</v>
      </c>
      <c r="I1201" s="2">
        <f>'Moving Avg'!H1201</f>
        <v>0.2349999999999991</v>
      </c>
      <c r="J1201" s="5" t="str">
        <f>OBV!F1201</f>
        <v>BEARISH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0.22</v>
      </c>
      <c r="C1202" s="2">
        <f>RSI!I1202</f>
        <v>48.329076823439259</v>
      </c>
      <c r="D1202" s="2">
        <f>MACD!E1202</f>
        <v>1.9545768752115E-3</v>
      </c>
      <c r="E1202" s="2">
        <f>MACD!F1202</f>
        <v>1.9745580330157489E-3</v>
      </c>
      <c r="F1202" s="2">
        <f>'Moving Avg'!D1202</f>
        <v>0.21800000000000003</v>
      </c>
      <c r="G1202" s="2">
        <f>'Moving Avg'!F1202</f>
        <v>0.22100000000000009</v>
      </c>
      <c r="H1202" s="2">
        <f>'Moving Avg'!G1202</f>
        <v>0.22540000000000024</v>
      </c>
      <c r="I1202" s="2">
        <f>'Moving Avg'!H1202</f>
        <v>0.2347499999999991</v>
      </c>
      <c r="J1202" s="5" t="str">
        <f>OBV!F1202</f>
        <v>BEARISH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0.22</v>
      </c>
      <c r="C1203" s="2">
        <f>RSI!I1203</f>
        <v>48.329076823439259</v>
      </c>
      <c r="D1203" s="2">
        <f>MACD!E1203</f>
        <v>1.5281410806111118E-3</v>
      </c>
      <c r="E1203" s="2">
        <f>MACD!F1203</f>
        <v>1.8852746425348217E-3</v>
      </c>
      <c r="F1203" s="2">
        <f>'Moving Avg'!D1203</f>
        <v>0.22000000000000003</v>
      </c>
      <c r="G1203" s="2">
        <f>'Moving Avg'!F1203</f>
        <v>0.22100000000000009</v>
      </c>
      <c r="H1203" s="2">
        <f>'Moving Avg'!G1203</f>
        <v>0.22540000000000024</v>
      </c>
      <c r="I1203" s="2">
        <f>'Moving Avg'!H1203</f>
        <v>0.2344999999999991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0.22</v>
      </c>
      <c r="C1204" s="2">
        <f>RSI!I1204</f>
        <v>48.329076823439259</v>
      </c>
      <c r="D1204" s="2">
        <f>MACD!E1204</f>
        <v>1.1766242491650369E-3</v>
      </c>
      <c r="E1204" s="2">
        <f>MACD!F1204</f>
        <v>1.743544563860865E-3</v>
      </c>
      <c r="F1204" s="2">
        <f>'Moving Avg'!D1204</f>
        <v>0.22000000000000003</v>
      </c>
      <c r="G1204" s="2">
        <f>'Moving Avg'!F1204</f>
        <v>0.22100000000000009</v>
      </c>
      <c r="H1204" s="2">
        <f>'Moving Avg'!G1204</f>
        <v>0.22540000000000021</v>
      </c>
      <c r="I1204" s="2">
        <f>'Moving Avg'!H1204</f>
        <v>0.23424999999999913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</row>
    <row r="1205" spans="1:12" ht="13.5" x14ac:dyDescent="0.25">
      <c r="A1205" s="3">
        <f>RSI!A1205</f>
        <v>44068</v>
      </c>
      <c r="B1205" s="2">
        <f>RSI!B1205</f>
        <v>0.22</v>
      </c>
      <c r="C1205" s="2">
        <f>RSI!I1205</f>
        <v>48.329076823439259</v>
      </c>
      <c r="D1205" s="2">
        <f>MACD!E1205</f>
        <v>8.8781050089059566E-4</v>
      </c>
      <c r="E1205" s="2">
        <f>MACD!F1205</f>
        <v>1.5723977512668112E-3</v>
      </c>
      <c r="F1205" s="2">
        <f>'Moving Avg'!D1205</f>
        <v>0.22000000000000003</v>
      </c>
      <c r="G1205" s="2">
        <f>'Moving Avg'!F1205</f>
        <v>0.22050000000000006</v>
      </c>
      <c r="H1205" s="2">
        <f>'Moving Avg'!G1205</f>
        <v>0.22520000000000021</v>
      </c>
      <c r="I1205" s="2">
        <f>'Moving Avg'!H1205</f>
        <v>0.2339999999999991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0.21</v>
      </c>
      <c r="C1206" s="2">
        <f>RSI!I1206</f>
        <v>38.658839336339163</v>
      </c>
      <c r="D1206" s="2">
        <f>MACD!E1206</f>
        <v>1.3921551653377773E-3</v>
      </c>
      <c r="E1206" s="2">
        <f>MACD!F1206</f>
        <v>1.5363492340810046E-3</v>
      </c>
      <c r="F1206" s="2">
        <f>'Moving Avg'!D1206</f>
        <v>0.21800000000000003</v>
      </c>
      <c r="G1206" s="2">
        <f>'Moving Avg'!F1206</f>
        <v>0.22000000000000006</v>
      </c>
      <c r="H1206" s="2">
        <f>'Moving Avg'!G1206</f>
        <v>0.22460000000000022</v>
      </c>
      <c r="I1206" s="2">
        <f>'Moving Avg'!H1206</f>
        <v>0.23369999999999913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0.22</v>
      </c>
      <c r="C1207" s="2">
        <f>RSI!I1207</f>
        <v>49.53351639946959</v>
      </c>
      <c r="D1207" s="2">
        <f>MACD!E1207</f>
        <v>1.1446513535475766E-3</v>
      </c>
      <c r="E1207" s="2">
        <f>MACD!F1207</f>
        <v>1.458009657974319E-3</v>
      </c>
      <c r="F1207" s="2">
        <f>'Moving Avg'!D1207</f>
        <v>0.21800000000000003</v>
      </c>
      <c r="G1207" s="2">
        <f>'Moving Avg'!F1207</f>
        <v>0.22000000000000006</v>
      </c>
      <c r="H1207" s="2">
        <f>'Moving Avg'!G1207</f>
        <v>0.2240000000000002</v>
      </c>
      <c r="I1207" s="2">
        <f>'Moving Avg'!H1207</f>
        <v>0.23349999999999912</v>
      </c>
      <c r="J1207" s="5" t="str">
        <f>OBV!F1207</f>
        <v>BEARISH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0.22</v>
      </c>
      <c r="C1208" s="2">
        <f>RSI!I1208</f>
        <v>49.53351639946959</v>
      </c>
      <c r="D1208" s="2">
        <f>MACD!E1208</f>
        <v>-6.0076788763904765E-4</v>
      </c>
      <c r="E1208" s="2">
        <f>MACD!F1208</f>
        <v>1.0462541488516458E-3</v>
      </c>
      <c r="F1208" s="2">
        <f>'Moving Avg'!D1208</f>
        <v>0.21800000000000003</v>
      </c>
      <c r="G1208" s="2">
        <f>'Moving Avg'!F1208</f>
        <v>0.21950000000000008</v>
      </c>
      <c r="H1208" s="2">
        <f>'Moving Avg'!G1208</f>
        <v>0.22360000000000022</v>
      </c>
      <c r="I1208" s="2">
        <f>'Moving Avg'!H1208</f>
        <v>0.23329999999999912</v>
      </c>
      <c r="J1208" s="5" t="str">
        <f>OBV!F1208</f>
        <v>BEARISH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0.22</v>
      </c>
      <c r="C1209" s="2">
        <f>RSI!I1209</f>
        <v>49.53351639946959</v>
      </c>
      <c r="D1209" s="2">
        <f>MACD!E1209</f>
        <v>-5.3691381292608753E-4</v>
      </c>
      <c r="E1209" s="2">
        <f>MACD!F1209</f>
        <v>7.2962055649609925E-4</v>
      </c>
      <c r="F1209" s="2">
        <f>'Moving Avg'!D1209</f>
        <v>0.21800000000000003</v>
      </c>
      <c r="G1209" s="2">
        <f>'Moving Avg'!F1209</f>
        <v>0.21950000000000008</v>
      </c>
      <c r="H1209" s="2">
        <f>'Moving Avg'!G1209</f>
        <v>0.22340000000000018</v>
      </c>
      <c r="I1209" s="2">
        <f>'Moving Avg'!H1209</f>
        <v>0.23314999999999914</v>
      </c>
      <c r="J1209" s="5" t="str">
        <f>OBV!F1209</f>
        <v>BEARISH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0.21</v>
      </c>
      <c r="C1210" s="2">
        <f>RSI!I1210</f>
        <v>40.554013902897573</v>
      </c>
      <c r="D1210" s="2">
        <f>MACD!E1210</f>
        <v>2.5997372495925597E-4</v>
      </c>
      <c r="E1210" s="2">
        <f>MACD!F1210</f>
        <v>6.3569119018873062E-4</v>
      </c>
      <c r="F1210" s="2">
        <f>'Moving Avg'!D1210</f>
        <v>0.21600000000000003</v>
      </c>
      <c r="G1210" s="2">
        <f>'Moving Avg'!F1210</f>
        <v>0.21850000000000006</v>
      </c>
      <c r="H1210" s="2">
        <f>'Moving Avg'!G1210</f>
        <v>0.2230000000000002</v>
      </c>
      <c r="I1210" s="2">
        <f>'Moving Avg'!H1210</f>
        <v>0.23289999999999914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0.21</v>
      </c>
      <c r="C1211" s="2">
        <f>RSI!I1211</f>
        <v>40.554013902897573</v>
      </c>
      <c r="D1211" s="2">
        <f>MACD!E1211</f>
        <v>9.9531326347387927E-4</v>
      </c>
      <c r="E1211" s="2">
        <f>MACD!F1211</f>
        <v>7.0761560484576037E-4</v>
      </c>
      <c r="F1211" s="2">
        <f>'Moving Avg'!D1211</f>
        <v>0.21600000000000003</v>
      </c>
      <c r="G1211" s="2">
        <f>'Moving Avg'!F1211</f>
        <v>0.21800000000000005</v>
      </c>
      <c r="H1211" s="2">
        <f>'Moving Avg'!G1211</f>
        <v>0.22260000000000019</v>
      </c>
      <c r="I1211" s="2">
        <f>'Moving Avg'!H1211</f>
        <v>0.23264999999999916</v>
      </c>
      <c r="J1211" s="5" t="str">
        <f>OBV!F1211</f>
        <v>BEARISH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0.21</v>
      </c>
      <c r="C1212" s="2">
        <f>RSI!I1212</f>
        <v>40.554013902897573</v>
      </c>
      <c r="D1212" s="2">
        <f>MACD!E1212</f>
        <v>1.6740514971992915E-3</v>
      </c>
      <c r="E1212" s="2">
        <f>MACD!F1212</f>
        <v>9.0090278331646668E-4</v>
      </c>
      <c r="F1212" s="2">
        <f>'Moving Avg'!D1212</f>
        <v>0.21400000000000002</v>
      </c>
      <c r="G1212" s="2">
        <f>'Moving Avg'!F1212</f>
        <v>0.21750000000000008</v>
      </c>
      <c r="H1212" s="2">
        <f>'Moving Avg'!G1212</f>
        <v>0.2222000000000002</v>
      </c>
      <c r="I1212" s="2">
        <f>'Moving Avg'!H1212</f>
        <v>0.23239999999999916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0.22</v>
      </c>
      <c r="C1213" s="2">
        <f>RSI!I1213</f>
        <v>51.528694360893056</v>
      </c>
      <c r="D1213" s="2">
        <f>MACD!E1213</f>
        <v>1.5599683299220568E-3</v>
      </c>
      <c r="E1213" s="2">
        <f>MACD!F1213</f>
        <v>1.0327158926375847E-3</v>
      </c>
      <c r="F1213" s="2">
        <f>'Moving Avg'!D1213</f>
        <v>0.21400000000000002</v>
      </c>
      <c r="G1213" s="2">
        <f>'Moving Avg'!F1213</f>
        <v>0.21750000000000003</v>
      </c>
      <c r="H1213" s="2">
        <f>'Moving Avg'!G1213</f>
        <v>0.22200000000000017</v>
      </c>
      <c r="I1213" s="2">
        <f>'Moving Avg'!H1213</f>
        <v>0.23219999999999918</v>
      </c>
      <c r="J1213" s="5" t="str">
        <f>OBV!F1213</f>
        <v>BEARISH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0.22</v>
      </c>
      <c r="C1214" s="2">
        <f>RSI!I1214</f>
        <v>51.528694360893063</v>
      </c>
      <c r="D1214" s="2">
        <f>MACD!E1214</f>
        <v>1.4528095141929098E-3</v>
      </c>
      <c r="E1214" s="2">
        <f>MACD!F1214</f>
        <v>1.1167346169486498E-3</v>
      </c>
      <c r="F1214" s="2">
        <f>'Moving Avg'!D1214</f>
        <v>0.21400000000000002</v>
      </c>
      <c r="G1214" s="2">
        <f>'Moving Avg'!F1214</f>
        <v>0.21750000000000003</v>
      </c>
      <c r="H1214" s="2">
        <f>'Moving Avg'!G1214</f>
        <v>0.22180000000000016</v>
      </c>
      <c r="I1214" s="2">
        <f>'Moving Avg'!H1214</f>
        <v>0.23199999999999918</v>
      </c>
      <c r="J1214" s="5" t="str">
        <f>OBV!F1214</f>
        <v>BEARISH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0.22</v>
      </c>
      <c r="C1215" s="2">
        <f>RSI!I1215</f>
        <v>51.528694360893063</v>
      </c>
      <c r="D1215" s="2">
        <f>MACD!E1215</f>
        <v>1.3522969433032439E-3</v>
      </c>
      <c r="E1215" s="2">
        <f>MACD!F1215</f>
        <v>1.1638470822195686E-3</v>
      </c>
      <c r="F1215" s="2">
        <f>'Moving Avg'!D1215</f>
        <v>0.21600000000000003</v>
      </c>
      <c r="G1215" s="2">
        <f>'Moving Avg'!F1215</f>
        <v>0.21750000000000003</v>
      </c>
      <c r="H1215" s="2">
        <f>'Moving Avg'!G1215</f>
        <v>0.22180000000000016</v>
      </c>
      <c r="I1215" s="2">
        <f>'Moving Avg'!H1215</f>
        <v>0.23179999999999917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</row>
    <row r="1216" spans="1:12" ht="13.5" x14ac:dyDescent="0.25">
      <c r="A1216" s="3">
        <f>RSI!A1216</f>
        <v>44083</v>
      </c>
      <c r="B1216" s="2">
        <f>RSI!B1216</f>
        <v>0.21</v>
      </c>
      <c r="C1216" s="2">
        <f>RSI!I1216</f>
        <v>41.873470355055872</v>
      </c>
      <c r="D1216" s="2">
        <f>MACD!E1216</f>
        <v>4.6041618897882386E-4</v>
      </c>
      <c r="E1216" s="2">
        <f>MACD!F1216</f>
        <v>1.0231609035714197E-3</v>
      </c>
      <c r="F1216" s="2">
        <f>'Moving Avg'!D1216</f>
        <v>0.21600000000000003</v>
      </c>
      <c r="G1216" s="2">
        <f>'Moving Avg'!F1216</f>
        <v>0.21700000000000003</v>
      </c>
      <c r="H1216" s="2">
        <f>'Moving Avg'!G1216</f>
        <v>0.22160000000000019</v>
      </c>
      <c r="I1216" s="2">
        <f>'Moving Avg'!H1216</f>
        <v>0.2315999999999992</v>
      </c>
      <c r="J1216" s="5" t="str">
        <f>OBV!F1216</f>
        <v>BULLISH</v>
      </c>
      <c r="K1216" s="5" t="str">
        <f>OBV!G1216</f>
        <v>NEUTRAL</v>
      </c>
      <c r="L1216" s="5" t="str">
        <f>OBV!H1216</f>
        <v>NEUTRAL</v>
      </c>
    </row>
    <row r="1217" spans="1:12" ht="13.5" x14ac:dyDescent="0.25">
      <c r="A1217" s="3">
        <f>RSI!A1217</f>
        <v>44084</v>
      </c>
      <c r="B1217" s="2">
        <f>RSI!B1217</f>
        <v>0.21</v>
      </c>
      <c r="C1217" s="2">
        <f>RSI!I1217</f>
        <v>41.873470355055879</v>
      </c>
      <c r="D1217" s="2">
        <f>MACD!E1217</f>
        <v>1.2948638465425377E-3</v>
      </c>
      <c r="E1217" s="2">
        <f>MACD!F1217</f>
        <v>1.0775014921656433E-3</v>
      </c>
      <c r="F1217" s="2">
        <f>'Moving Avg'!D1217</f>
        <v>0.21600000000000003</v>
      </c>
      <c r="G1217" s="2">
        <f>'Moving Avg'!F1217</f>
        <v>0.21650000000000005</v>
      </c>
      <c r="H1217" s="2">
        <f>'Moving Avg'!G1217</f>
        <v>0.22140000000000018</v>
      </c>
      <c r="I1217" s="2">
        <f>'Moving Avg'!H1217</f>
        <v>0.23139999999999919</v>
      </c>
      <c r="J1217" s="5" t="str">
        <f>OBV!F1217</f>
        <v>BULLISH</v>
      </c>
      <c r="K1217" s="5" t="str">
        <f>OBV!G1217</f>
        <v>NEUTRAL</v>
      </c>
      <c r="L1217" s="5" t="str">
        <f>OBV!H1217</f>
        <v>NEUTRAL</v>
      </c>
    </row>
    <row r="1218" spans="1:12" ht="13.5" x14ac:dyDescent="0.25">
      <c r="A1218" s="3">
        <f>RSI!A1218</f>
        <v>44085</v>
      </c>
      <c r="B1218" s="2">
        <f>RSI!B1218</f>
        <v>0.21</v>
      </c>
      <c r="C1218" s="2">
        <f>RSI!I1218</f>
        <v>41.873470355055872</v>
      </c>
      <c r="D1218" s="2">
        <f>MACD!E1218</f>
        <v>2.0478372096304487E-3</v>
      </c>
      <c r="E1218" s="2">
        <f>MACD!F1218</f>
        <v>1.2715686356586044E-3</v>
      </c>
      <c r="F1218" s="2">
        <f>'Moving Avg'!D1218</f>
        <v>0.21400000000000002</v>
      </c>
      <c r="G1218" s="2">
        <f>'Moving Avg'!F1218</f>
        <v>0.21650000000000005</v>
      </c>
      <c r="H1218" s="2">
        <f>'Moving Avg'!G1218</f>
        <v>0.2210000000000002</v>
      </c>
      <c r="I1218" s="2">
        <f>'Moving Avg'!H1218</f>
        <v>0.23119999999999924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0.21</v>
      </c>
      <c r="C1219" s="2">
        <f>RSI!I1219</f>
        <v>41.873470355055879</v>
      </c>
      <c r="D1219" s="2">
        <f>MACD!E1219</f>
        <v>2.7283965429941437E-3</v>
      </c>
      <c r="E1219" s="2">
        <f>MACD!F1219</f>
        <v>1.5629342171257121E-3</v>
      </c>
      <c r="F1219" s="2">
        <f>'Moving Avg'!D1219</f>
        <v>0.21200000000000002</v>
      </c>
      <c r="G1219" s="2">
        <f>'Moving Avg'!F1219</f>
        <v>0.21600000000000003</v>
      </c>
      <c r="H1219" s="2">
        <f>'Moving Avg'!G1219</f>
        <v>0.22060000000000021</v>
      </c>
      <c r="I1219" s="2">
        <f>'Moving Avg'!H1219</f>
        <v>0.23099999999999923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0.21</v>
      </c>
      <c r="C1220" s="2">
        <f>RSI!I1220</f>
        <v>41.873470355055879</v>
      </c>
      <c r="D1220" s="2">
        <f>MACD!E1220</f>
        <v>1.8060040373047981E-3</v>
      </c>
      <c r="E1220" s="2">
        <f>MACD!F1220</f>
        <v>1.6115481811615293E-3</v>
      </c>
      <c r="F1220" s="2">
        <f>'Moving Avg'!D1220</f>
        <v>0.21000000000000002</v>
      </c>
      <c r="G1220" s="2">
        <f>'Moving Avg'!F1220</f>
        <v>0.21550000000000002</v>
      </c>
      <c r="H1220" s="2">
        <f>'Moving Avg'!G1220</f>
        <v>0.22020000000000017</v>
      </c>
      <c r="I1220" s="2">
        <f>'Moving Avg'!H1220</f>
        <v>0.23074999999999923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0.22</v>
      </c>
      <c r="C1221" s="2">
        <f>RSI!I1221</f>
        <v>54.28207940008209</v>
      </c>
      <c r="D1221" s="2">
        <f>MACD!E1221</f>
        <v>3.2200986290650824E-4</v>
      </c>
      <c r="E1221" s="2">
        <f>MACD!F1221</f>
        <v>1.3536405175105252E-3</v>
      </c>
      <c r="F1221" s="2">
        <f>'Moving Avg'!D1221</f>
        <v>0.21200000000000002</v>
      </c>
      <c r="G1221" s="2">
        <f>'Moving Avg'!F1221</f>
        <v>0.21550000000000002</v>
      </c>
      <c r="H1221" s="2">
        <f>'Moving Avg'!G1221</f>
        <v>0.22000000000000014</v>
      </c>
      <c r="I1221" s="2">
        <f>'Moving Avg'!H1221</f>
        <v>0.23054999999999923</v>
      </c>
      <c r="J1221" s="5" t="str">
        <f>OBV!F1221</f>
        <v>BULLISH</v>
      </c>
      <c r="K1221" s="5" t="str">
        <f>OBV!G1221</f>
        <v>STRONG</v>
      </c>
      <c r="L1221" s="5" t="str">
        <f>OBV!H1221</f>
        <v>CONFIRMED BULLISH</v>
      </c>
    </row>
    <row r="1222" spans="1:12" ht="13.5" x14ac:dyDescent="0.25">
      <c r="A1222" s="3">
        <f>RSI!A1222</f>
        <v>44091</v>
      </c>
      <c r="B1222" s="2">
        <f>RSI!B1222</f>
        <v>0.21</v>
      </c>
      <c r="C1222" s="2">
        <f>RSI!I1222</f>
        <v>44.135466132506451</v>
      </c>
      <c r="D1222" s="2">
        <f>MACD!E1222</f>
        <v>-2.1755263684034021E-4</v>
      </c>
      <c r="E1222" s="2">
        <f>MACD!F1222</f>
        <v>1.0394018866403522E-3</v>
      </c>
      <c r="F1222" s="2">
        <f>'Moving Avg'!D1222</f>
        <v>0.21200000000000002</v>
      </c>
      <c r="G1222" s="2">
        <f>'Moving Avg'!F1222</f>
        <v>0.21500000000000002</v>
      </c>
      <c r="H1222" s="2">
        <f>'Moving Avg'!G1222</f>
        <v>0.21960000000000016</v>
      </c>
      <c r="I1222" s="2">
        <f>'Moving Avg'!H1222</f>
        <v>0.23029999999999923</v>
      </c>
      <c r="J1222" s="5" t="str">
        <f>OBV!F1222</f>
        <v>BULLISH</v>
      </c>
      <c r="K1222" s="5" t="str">
        <f>OBV!G1222</f>
        <v>STRONG</v>
      </c>
      <c r="L1222" s="5" t="str">
        <f>OBV!H1222</f>
        <v>NEUTRAL</v>
      </c>
    </row>
    <row r="1223" spans="1:12" ht="13.5" x14ac:dyDescent="0.25">
      <c r="A1223" s="3">
        <f>RSI!A1223</f>
        <v>44092</v>
      </c>
      <c r="B1223" s="2">
        <f>RSI!B1223</f>
        <v>0.22</v>
      </c>
      <c r="C1223" s="2">
        <f>RSI!I1223</f>
        <v>53.496699869898507</v>
      </c>
      <c r="D1223" s="2">
        <f>MACD!E1223</f>
        <v>1.599132409857984E-4</v>
      </c>
      <c r="E1223" s="2">
        <f>MACD!F1223</f>
        <v>8.6350415750944143E-4</v>
      </c>
      <c r="F1223" s="2">
        <f>'Moving Avg'!D1223</f>
        <v>0.21400000000000002</v>
      </c>
      <c r="G1223" s="2">
        <f>'Moving Avg'!F1223</f>
        <v>0.21500000000000002</v>
      </c>
      <c r="H1223" s="2">
        <f>'Moving Avg'!G1223</f>
        <v>0.21940000000000015</v>
      </c>
      <c r="I1223" s="2">
        <f>'Moving Avg'!H1223</f>
        <v>0.23009999999999922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0.22</v>
      </c>
      <c r="C1224" s="2">
        <f>RSI!I1224</f>
        <v>53.496699869898507</v>
      </c>
      <c r="D1224" s="2">
        <f>MACD!E1224</f>
        <v>4.5382624223433421E-4</v>
      </c>
      <c r="E1224" s="2">
        <f>MACD!F1224</f>
        <v>7.8156857445442008E-4</v>
      </c>
      <c r="F1224" s="2">
        <f>'Moving Avg'!D1224</f>
        <v>0.21600000000000003</v>
      </c>
      <c r="G1224" s="2">
        <f>'Moving Avg'!F1224</f>
        <v>0.215</v>
      </c>
      <c r="H1224" s="2">
        <f>'Moving Avg'!G1224</f>
        <v>0.21920000000000017</v>
      </c>
      <c r="I1224" s="2">
        <f>'Moving Avg'!H1224</f>
        <v>0.22984999999999925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0.23</v>
      </c>
      <c r="C1225" s="2">
        <f>RSI!I1225</f>
        <v>61.063659363878855</v>
      </c>
      <c r="D1225" s="2">
        <f>MACD!E1225</f>
        <v>-6.1812588607795815E-5</v>
      </c>
      <c r="E1225" s="2">
        <f>MACD!F1225</f>
        <v>6.1289234184197701E-4</v>
      </c>
      <c r="F1225" s="2">
        <f>'Moving Avg'!D1225</f>
        <v>0.22000000000000003</v>
      </c>
      <c r="G1225" s="2">
        <f>'Moving Avg'!F1225</f>
        <v>0.21550000000000002</v>
      </c>
      <c r="H1225" s="2">
        <f>'Moving Avg'!G1225</f>
        <v>0.21940000000000015</v>
      </c>
      <c r="I1225" s="2">
        <f>'Moving Avg'!H1225</f>
        <v>0.22964999999999924</v>
      </c>
      <c r="J1225" s="5" t="str">
        <f>OBV!F1225</f>
        <v>BULLISH</v>
      </c>
      <c r="K1225" s="5" t="str">
        <f>OBV!G1225</f>
        <v>STRONG</v>
      </c>
      <c r="L1225" s="5" t="str">
        <f>OBV!H1225</f>
        <v>CONFIRMED BULLISH</v>
      </c>
    </row>
    <row r="1226" spans="1:12" ht="13.5" x14ac:dyDescent="0.25">
      <c r="A1226" s="3">
        <f>RSI!A1226</f>
        <v>44097</v>
      </c>
      <c r="B1226" s="2">
        <f>RSI!B1226</f>
        <v>0.24</v>
      </c>
      <c r="C1226" s="2">
        <f>RSI!I1226</f>
        <v>66.869331629817452</v>
      </c>
      <c r="D1226" s="2">
        <f>MACD!E1226</f>
        <v>-2.858261101790549E-3</v>
      </c>
      <c r="E1226" s="2">
        <f>MACD!F1226</f>
        <v>-8.133834688452829E-5</v>
      </c>
      <c r="F1226" s="2">
        <f>'Moving Avg'!D1226</f>
        <v>0.22400000000000003</v>
      </c>
      <c r="G1226" s="2">
        <f>'Moving Avg'!F1226</f>
        <v>0.21700000000000003</v>
      </c>
      <c r="H1226" s="2">
        <f>'Moving Avg'!G1226</f>
        <v>0.21960000000000016</v>
      </c>
      <c r="I1226" s="2">
        <f>'Moving Avg'!H1226</f>
        <v>0.22954999999999931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0.25</v>
      </c>
      <c r="C1227" s="2">
        <f>RSI!I1227</f>
        <v>71.453266944678816</v>
      </c>
      <c r="D1227" s="2">
        <f>MACD!E1227</f>
        <v>-6.0992590981384098E-3</v>
      </c>
      <c r="E1227" s="2">
        <f>MACD!F1227</f>
        <v>-1.2849224971353047E-3</v>
      </c>
      <c r="F1227" s="2">
        <f>'Moving Avg'!D1227</f>
        <v>0.23200000000000004</v>
      </c>
      <c r="G1227" s="2">
        <f>'Moving Avg'!F1227</f>
        <v>0.2185</v>
      </c>
      <c r="H1227" s="2">
        <f>'Moving Avg'!G1227</f>
        <v>0.22000000000000014</v>
      </c>
      <c r="I1227" s="2">
        <f>'Moving Avg'!H1227</f>
        <v>0.22949999999999932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0.24</v>
      </c>
      <c r="C1228" s="2">
        <f>RSI!I1228</f>
        <v>62.187227183796033</v>
      </c>
      <c r="D1228" s="2">
        <f>MACD!E1228</f>
        <v>-8.2840950314805872E-3</v>
      </c>
      <c r="E1228" s="2">
        <f>MACD!F1228</f>
        <v>-2.6847570040043614E-3</v>
      </c>
      <c r="F1228" s="2">
        <f>'Moving Avg'!D1228</f>
        <v>0.23599999999999999</v>
      </c>
      <c r="G1228" s="2">
        <f>'Moving Avg'!F1228</f>
        <v>0.21950000000000003</v>
      </c>
      <c r="H1228" s="2">
        <f>'Moving Avg'!G1228</f>
        <v>0.22040000000000012</v>
      </c>
      <c r="I1228" s="2">
        <f>'Moving Avg'!H1228</f>
        <v>0.22939999999999933</v>
      </c>
      <c r="J1228" s="5" t="str">
        <f>OBV!F1228</f>
        <v>BEARISH</v>
      </c>
      <c r="K1228" s="5" t="str">
        <f>OBV!G1228</f>
        <v>NEUTRAL</v>
      </c>
      <c r="L1228" s="5" t="str">
        <f>OBV!H1228</f>
        <v>BEARISH DIVERGENCE</v>
      </c>
    </row>
    <row r="1229" spans="1:12" ht="13.5" x14ac:dyDescent="0.25">
      <c r="A1229" s="3">
        <f>RSI!A1229</f>
        <v>44102</v>
      </c>
      <c r="B1229" s="2">
        <f>RSI!B1229</f>
        <v>0.24</v>
      </c>
      <c r="C1229" s="2">
        <f>RSI!I1229</f>
        <v>62.187227183796033</v>
      </c>
      <c r="D1229" s="2">
        <f>MACD!E1229</f>
        <v>-1.0243335776617846E-2</v>
      </c>
      <c r="E1229" s="2">
        <f>MACD!F1229</f>
        <v>-4.1964727585270586E-3</v>
      </c>
      <c r="F1229" s="2">
        <f>'Moving Avg'!D1229</f>
        <v>0.24</v>
      </c>
      <c r="G1229" s="2">
        <f>'Moving Avg'!F1229</f>
        <v>0.22050000000000006</v>
      </c>
      <c r="H1229" s="2">
        <f>'Moving Avg'!G1229</f>
        <v>0.22080000000000014</v>
      </c>
      <c r="I1229" s="2">
        <f>'Moving Avg'!H1229</f>
        <v>0.22929999999999937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</row>
    <row r="1230" spans="1:12" ht="13.5" x14ac:dyDescent="0.25">
      <c r="A1230" s="3">
        <f>RSI!A1230</f>
        <v>44103</v>
      </c>
      <c r="B1230" s="2">
        <f>RSI!B1230</f>
        <v>0.24</v>
      </c>
      <c r="C1230" s="2">
        <f>RSI!I1230</f>
        <v>62.187227183796026</v>
      </c>
      <c r="D1230" s="2">
        <f>MACD!E1230</f>
        <v>-1.2003500625068803E-2</v>
      </c>
      <c r="E1230" s="2">
        <f>MACD!F1230</f>
        <v>-5.7578783318354074E-3</v>
      </c>
      <c r="F1230" s="2">
        <f>'Moving Avg'!D1230</f>
        <v>0.24199999999999999</v>
      </c>
      <c r="G1230" s="2">
        <f>'Moving Avg'!F1230</f>
        <v>0.22200000000000006</v>
      </c>
      <c r="H1230" s="2">
        <f>'Moving Avg'!G1230</f>
        <v>0.22100000000000011</v>
      </c>
      <c r="I1230" s="2">
        <f>'Moving Avg'!H1230</f>
        <v>0.22919999999999938</v>
      </c>
      <c r="J1230" s="5" t="str">
        <f>OBV!F1230</f>
        <v>BEARISH</v>
      </c>
      <c r="K1230" s="5" t="str">
        <f>OBV!G1230</f>
        <v>WEAK</v>
      </c>
      <c r="L1230" s="5" t="str">
        <f>OBV!H1230</f>
        <v>BEARISH DIVERGENCE</v>
      </c>
    </row>
    <row r="1231" spans="1:12" ht="13.5" x14ac:dyDescent="0.25">
      <c r="A1231" s="3">
        <f>RSI!A1231</f>
        <v>44104</v>
      </c>
      <c r="B1231" s="2">
        <f>RSI!B1231</f>
        <v>0.23</v>
      </c>
      <c r="C1231" s="2">
        <f>RSI!I1231</f>
        <v>53.518934308138292</v>
      </c>
      <c r="D1231" s="2">
        <f>MACD!E1231</f>
        <v>-1.1308433191518169E-2</v>
      </c>
      <c r="E1231" s="2">
        <f>MACD!F1231</f>
        <v>-6.8679893037719604E-3</v>
      </c>
      <c r="F1231" s="2">
        <f>'Moving Avg'!D1231</f>
        <v>0.24</v>
      </c>
      <c r="G1231" s="2">
        <f>'Moving Avg'!F1231</f>
        <v>0.22300000000000009</v>
      </c>
      <c r="H1231" s="2">
        <f>'Moving Avg'!G1231</f>
        <v>0.22120000000000012</v>
      </c>
      <c r="I1231" s="2">
        <f>'Moving Avg'!H1231</f>
        <v>0.22909999999999939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0.23</v>
      </c>
      <c r="C1232" s="2">
        <f>RSI!I1232</f>
        <v>53.518934308138292</v>
      </c>
      <c r="D1232" s="2">
        <f>MACD!E1232</f>
        <v>-1.2287415308348648E-2</v>
      </c>
      <c r="E1232" s="2">
        <f>MACD!F1232</f>
        <v>-7.9518745046872983E-3</v>
      </c>
      <c r="F1232" s="2">
        <f>'Moving Avg'!D1232</f>
        <v>0.23599999999999999</v>
      </c>
      <c r="G1232" s="2">
        <f>'Moving Avg'!F1232</f>
        <v>0.22400000000000012</v>
      </c>
      <c r="H1232" s="2">
        <f>'Moving Avg'!G1232</f>
        <v>0.22120000000000012</v>
      </c>
      <c r="I1232" s="2">
        <f>'Moving Avg'!H1232</f>
        <v>0.22904999999999942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0.22</v>
      </c>
      <c r="C1233" s="2">
        <f>RSI!I1233</f>
        <v>46.071095192890439</v>
      </c>
      <c r="D1233" s="2">
        <f>MACD!E1233</f>
        <v>-1.086311451317773E-2</v>
      </c>
      <c r="E1233" s="2">
        <f>MACD!F1233</f>
        <v>-8.5341225063853849E-3</v>
      </c>
      <c r="F1233" s="2">
        <f>'Moving Avg'!D1233</f>
        <v>0.23199999999999998</v>
      </c>
      <c r="G1233" s="2">
        <f>'Moving Avg'!F1233</f>
        <v>0.22400000000000006</v>
      </c>
      <c r="H1233" s="2">
        <f>'Moving Avg'!G1233</f>
        <v>0.22120000000000012</v>
      </c>
      <c r="I1233" s="2">
        <f>'Moving Avg'!H1233</f>
        <v>0.22894999999999943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0.23</v>
      </c>
      <c r="C1234" s="2">
        <f>RSI!I1234</f>
        <v>53.099897168147514</v>
      </c>
      <c r="D1234" s="2">
        <f>MACD!E1234</f>
        <v>-1.0364153895728367E-2</v>
      </c>
      <c r="E1234" s="2">
        <f>MACD!F1234</f>
        <v>-8.9001287842539814E-3</v>
      </c>
      <c r="F1234" s="2">
        <f>'Moving Avg'!D1234</f>
        <v>0.22999999999999998</v>
      </c>
      <c r="G1234" s="2">
        <f>'Moving Avg'!F1234</f>
        <v>0.22450000000000006</v>
      </c>
      <c r="H1234" s="2">
        <f>'Moving Avg'!G1234</f>
        <v>0.22140000000000012</v>
      </c>
      <c r="I1234" s="2">
        <f>'Moving Avg'!H1234</f>
        <v>0.22889999999999944</v>
      </c>
      <c r="J1234" s="5" t="str">
        <f>OBV!F1234</f>
        <v>BULLISH</v>
      </c>
      <c r="K1234" s="5" t="str">
        <f>OBV!G1234</f>
        <v>NEUTRAL</v>
      </c>
      <c r="L1234" s="5" t="str">
        <f>OBV!H1234</f>
        <v>BULLISH DIVERGENCE</v>
      </c>
    </row>
    <row r="1235" spans="1:12" ht="13.5" x14ac:dyDescent="0.25">
      <c r="A1235" s="3">
        <f>RSI!A1235</f>
        <v>44110</v>
      </c>
      <c r="B1235" s="2">
        <f>RSI!B1235</f>
        <v>0.23</v>
      </c>
      <c r="C1235" s="2">
        <f>RSI!I1235</f>
        <v>53.099897168147514</v>
      </c>
      <c r="D1235" s="2">
        <f>MACD!E1235</f>
        <v>-8.4306188946415284E-3</v>
      </c>
      <c r="E1235" s="2">
        <f>MACD!F1235</f>
        <v>-8.8062268063314915E-3</v>
      </c>
      <c r="F1235" s="2">
        <f>'Moving Avg'!D1235</f>
        <v>0.22800000000000004</v>
      </c>
      <c r="G1235" s="2">
        <f>'Moving Avg'!F1235</f>
        <v>0.22500000000000003</v>
      </c>
      <c r="H1235" s="2">
        <f>'Moving Avg'!G1235</f>
        <v>0.22140000000000007</v>
      </c>
      <c r="I1235" s="2">
        <f>'Moving Avg'!H1235</f>
        <v>0.22884999999999944</v>
      </c>
      <c r="J1235" s="5" t="str">
        <f>OBV!F1235</f>
        <v>BULLISH</v>
      </c>
      <c r="K1235" s="5" t="str">
        <f>OBV!G1235</f>
        <v>NEUTRAL</v>
      </c>
      <c r="L1235" s="5" t="str">
        <f>OBV!H1235</f>
        <v>BULLISH DIVERGENCE</v>
      </c>
    </row>
    <row r="1236" spans="1:12" ht="13.5" x14ac:dyDescent="0.25">
      <c r="A1236" s="3">
        <f>RSI!A1236</f>
        <v>44111</v>
      </c>
      <c r="B1236" s="2">
        <f>RSI!B1236</f>
        <v>0.23</v>
      </c>
      <c r="C1236" s="2">
        <f>RSI!I1236</f>
        <v>53.099897168147514</v>
      </c>
      <c r="D1236" s="2">
        <f>MACD!E1236</f>
        <v>-5.2812040773268787E-3</v>
      </c>
      <c r="E1236" s="2">
        <f>MACD!F1236</f>
        <v>-8.1012222605305693E-3</v>
      </c>
      <c r="F1236" s="2">
        <f>'Moving Avg'!D1236</f>
        <v>0.22800000000000004</v>
      </c>
      <c r="G1236" s="2">
        <f>'Moving Avg'!F1236</f>
        <v>0.22600000000000006</v>
      </c>
      <c r="H1236" s="2">
        <f>'Moving Avg'!G1236</f>
        <v>0.22160000000000007</v>
      </c>
      <c r="I1236" s="2">
        <f>'Moving Avg'!H1236</f>
        <v>0.22879999999999945</v>
      </c>
      <c r="J1236" s="5" t="str">
        <f>OBV!F1236</f>
        <v>BULLISH</v>
      </c>
      <c r="K1236" s="5" t="str">
        <f>OBV!G1236</f>
        <v>NEUTRAL</v>
      </c>
      <c r="L1236" s="5" t="str">
        <f>OBV!H1236</f>
        <v>NEUTRAL</v>
      </c>
    </row>
    <row r="1237" spans="1:12" ht="13.5" x14ac:dyDescent="0.25">
      <c r="A1237" s="3">
        <f>RSI!A1237</f>
        <v>44112</v>
      </c>
      <c r="B1237" s="2">
        <f>RSI!B1237</f>
        <v>0.23</v>
      </c>
      <c r="C1237" s="2">
        <f>RSI!I1237</f>
        <v>53.099897168147514</v>
      </c>
      <c r="D1237" s="2">
        <f>MACD!E1237</f>
        <v>-1.1011075215694999E-3</v>
      </c>
      <c r="E1237" s="2">
        <f>MACD!F1237</f>
        <v>-6.7011993127383557E-3</v>
      </c>
      <c r="F1237" s="2">
        <f>'Moving Avg'!D1237</f>
        <v>0.22800000000000004</v>
      </c>
      <c r="G1237" s="2">
        <f>'Moving Avg'!F1237</f>
        <v>0.22700000000000009</v>
      </c>
      <c r="H1237" s="2">
        <f>'Moving Avg'!G1237</f>
        <v>0.22180000000000008</v>
      </c>
      <c r="I1237" s="2">
        <f>'Moving Avg'!H1237</f>
        <v>0.22869999999999949</v>
      </c>
      <c r="J1237" s="5" t="str">
        <f>OBV!F1237</f>
        <v>BULLISH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0.23</v>
      </c>
      <c r="C1238" s="2">
        <f>RSI!I1238</f>
        <v>53.099897168147514</v>
      </c>
      <c r="D1238" s="2">
        <f>MACD!E1238</f>
        <v>8.7590382577967807E-4</v>
      </c>
      <c r="E1238" s="2">
        <f>MACD!F1238</f>
        <v>-5.1857786850347497E-3</v>
      </c>
      <c r="F1238" s="2">
        <f>'Moving Avg'!D1238</f>
        <v>0.23000000000000004</v>
      </c>
      <c r="G1238" s="2">
        <f>'Moving Avg'!F1238</f>
        <v>0.22800000000000006</v>
      </c>
      <c r="H1238" s="2">
        <f>'Moving Avg'!G1238</f>
        <v>0.22180000000000008</v>
      </c>
      <c r="I1238" s="2">
        <f>'Moving Avg'!H1238</f>
        <v>0.22854999999999948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0.23</v>
      </c>
      <c r="C1239" s="2">
        <f>RSI!I1239</f>
        <v>53.099897168147514</v>
      </c>
      <c r="D1239" s="2">
        <f>MACD!E1239</f>
        <v>2.528822644064288E-3</v>
      </c>
      <c r="E1239" s="2">
        <f>MACD!F1239</f>
        <v>-3.642858419214942E-3</v>
      </c>
      <c r="F1239" s="2">
        <f>'Moving Avg'!D1239</f>
        <v>0.23000000000000004</v>
      </c>
      <c r="G1239" s="2">
        <f>'Moving Avg'!F1239</f>
        <v>0.22900000000000009</v>
      </c>
      <c r="H1239" s="2">
        <f>'Moving Avg'!G1239</f>
        <v>0.22200000000000009</v>
      </c>
      <c r="I1239" s="2">
        <f>'Moving Avg'!H1239</f>
        <v>0.22839999999999946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0.24</v>
      </c>
      <c r="C1240" s="2">
        <f>RSI!I1240</f>
        <v>61.024227015190995</v>
      </c>
      <c r="D1240" s="2">
        <f>MACD!E1240</f>
        <v>3.1682453917908082E-3</v>
      </c>
      <c r="E1240" s="2">
        <f>MACD!F1240</f>
        <v>-2.2806376570137922E-3</v>
      </c>
      <c r="F1240" s="2">
        <f>'Moving Avg'!D1240</f>
        <v>0.23200000000000004</v>
      </c>
      <c r="G1240" s="2">
        <f>'Moving Avg'!F1240</f>
        <v>0.23050000000000007</v>
      </c>
      <c r="H1240" s="2">
        <f>'Moving Avg'!G1240</f>
        <v>0.22220000000000009</v>
      </c>
      <c r="I1240" s="2">
        <f>'Moving Avg'!H1240</f>
        <v>0.22829999999999948</v>
      </c>
      <c r="J1240" s="5" t="str">
        <f>OBV!F1240</f>
        <v>BULLISH</v>
      </c>
      <c r="K1240" s="5" t="str">
        <f>OBV!G1240</f>
        <v>STRONG</v>
      </c>
      <c r="L1240" s="5" t="str">
        <f>OBV!H1240</f>
        <v>CONFIRMED BULLISH</v>
      </c>
    </row>
    <row r="1241" spans="1:12" ht="13.5" x14ac:dyDescent="0.25">
      <c r="A1241" s="3">
        <f>RSI!A1241</f>
        <v>44118</v>
      </c>
      <c r="B1241" s="2">
        <f>RSI!B1241</f>
        <v>0.25</v>
      </c>
      <c r="C1241" s="2">
        <f>RSI!I1241</f>
        <v>67.024427681297809</v>
      </c>
      <c r="D1241" s="2">
        <f>MACD!E1241</f>
        <v>1.3539099902455942E-3</v>
      </c>
      <c r="E1241" s="2">
        <f>MACD!F1241</f>
        <v>-1.5537281275619149E-3</v>
      </c>
      <c r="F1241" s="2">
        <f>'Moving Avg'!D1241</f>
        <v>0.23600000000000004</v>
      </c>
      <c r="G1241" s="2">
        <f>'Moving Avg'!F1241</f>
        <v>0.23200000000000004</v>
      </c>
      <c r="H1241" s="2">
        <f>'Moving Avg'!G1241</f>
        <v>0.22280000000000008</v>
      </c>
      <c r="I1241" s="2">
        <f>'Moving Avg'!H1241</f>
        <v>0.22824999999999951</v>
      </c>
      <c r="J1241" s="5" t="str">
        <f>OBV!F1241</f>
        <v>BULLISH</v>
      </c>
      <c r="K1241" s="5" t="str">
        <f>OBV!G1241</f>
        <v>STRONG</v>
      </c>
      <c r="L1241" s="5" t="str">
        <f>OBV!H1241</f>
        <v>CONFIRMED BULLISH</v>
      </c>
    </row>
    <row r="1242" spans="1:12" ht="13.5" x14ac:dyDescent="0.25">
      <c r="A1242" s="3">
        <f>RSI!A1242</f>
        <v>44120</v>
      </c>
      <c r="B1242" s="2">
        <f>RSI!B1242</f>
        <v>0.24</v>
      </c>
      <c r="C1242" s="2">
        <f>RSI!I1242</f>
        <v>57.492760251217774</v>
      </c>
      <c r="D1242" s="2">
        <f>MACD!E1242</f>
        <v>4.2981347917461776E-4</v>
      </c>
      <c r="E1242" s="2">
        <f>MACD!F1242</f>
        <v>-1.1570198062146085E-3</v>
      </c>
      <c r="F1242" s="2">
        <f>'Moving Avg'!D1242</f>
        <v>0.23799999999999999</v>
      </c>
      <c r="G1242" s="2">
        <f>'Moving Avg'!F1242</f>
        <v>0.23350000000000004</v>
      </c>
      <c r="H1242" s="2">
        <f>'Moving Avg'!G1242</f>
        <v>0.22320000000000012</v>
      </c>
      <c r="I1242" s="2">
        <f>'Moving Avg'!H1242</f>
        <v>0.22814999999999955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0.23</v>
      </c>
      <c r="C1243" s="2">
        <f>RSI!I1243</f>
        <v>49.857086773760642</v>
      </c>
      <c r="D1243" s="2">
        <f>MACD!E1243</f>
        <v>-1.2107728298317022E-3</v>
      </c>
      <c r="E1243" s="2">
        <f>MACD!F1243</f>
        <v>-1.1677704109380274E-3</v>
      </c>
      <c r="F1243" s="2">
        <f>'Moving Avg'!D1243</f>
        <v>0.23799999999999999</v>
      </c>
      <c r="G1243" s="2">
        <f>'Moving Avg'!F1243</f>
        <v>0.23400000000000004</v>
      </c>
      <c r="H1243" s="2">
        <f>'Moving Avg'!G1243</f>
        <v>0.2234000000000001</v>
      </c>
      <c r="I1243" s="2">
        <f>'Moving Avg'!H1243</f>
        <v>0.22804999999999953</v>
      </c>
      <c r="J1243" s="5" t="str">
        <f>OBV!F1243</f>
        <v>BULLISH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0.22</v>
      </c>
      <c r="C1244" s="2">
        <f>RSI!I1244</f>
        <v>43.618457541997124</v>
      </c>
      <c r="D1244" s="2">
        <f>MACD!E1244</f>
        <v>-3.1709232743115656E-4</v>
      </c>
      <c r="E1244" s="2">
        <f>MACD!F1244</f>
        <v>-9.9763479423665329E-4</v>
      </c>
      <c r="F1244" s="2">
        <f>'Moving Avg'!D1244</f>
        <v>0.23599999999999999</v>
      </c>
      <c r="G1244" s="2">
        <f>'Moving Avg'!F1244</f>
        <v>0.23400000000000004</v>
      </c>
      <c r="H1244" s="2">
        <f>'Moving Avg'!G1244</f>
        <v>0.2234000000000001</v>
      </c>
      <c r="I1244" s="2">
        <f>'Moving Avg'!H1244</f>
        <v>0.22789999999999958</v>
      </c>
      <c r="J1244" s="5" t="str">
        <f>OBV!F1244</f>
        <v>BULLISH</v>
      </c>
      <c r="K1244" s="5" t="str">
        <f>OBV!G1244</f>
        <v>NEUTRAL</v>
      </c>
      <c r="L1244" s="5" t="str">
        <f>OBV!H1244</f>
        <v>BULLISH DIVERGENCE</v>
      </c>
    </row>
    <row r="1245" spans="1:12" ht="13.5" x14ac:dyDescent="0.25">
      <c r="A1245" s="3">
        <f>RSI!A1245</f>
        <v>44125</v>
      </c>
      <c r="B1245" s="2">
        <f>RSI!B1245</f>
        <v>0.23</v>
      </c>
      <c r="C1245" s="2">
        <f>RSI!I1245</f>
        <v>50.313935159465196</v>
      </c>
      <c r="D1245" s="2">
        <f>MACD!E1245</f>
        <v>-2.4008233463948536E-4</v>
      </c>
      <c r="E1245" s="2">
        <f>MACD!F1245</f>
        <v>-8.4612430231721973E-4</v>
      </c>
      <c r="F1245" s="2">
        <f>'Moving Avg'!D1245</f>
        <v>0.23399999999999999</v>
      </c>
      <c r="G1245" s="2">
        <f>'Moving Avg'!F1245</f>
        <v>0.23400000000000004</v>
      </c>
      <c r="H1245" s="2">
        <f>'Moving Avg'!G1245</f>
        <v>0.22360000000000013</v>
      </c>
      <c r="I1245" s="2">
        <f>'Moving Avg'!H1245</f>
        <v>0.22779999999999956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0.24</v>
      </c>
      <c r="C1246" s="2">
        <f>RSI!I1246</f>
        <v>55.947690408643204</v>
      </c>
      <c r="D1246" s="2">
        <f>MACD!E1246</f>
        <v>-9.1775162992080439E-4</v>
      </c>
      <c r="E1246" s="2">
        <f>MACD!F1246</f>
        <v>-8.6044976783793668E-4</v>
      </c>
      <c r="F1246" s="2">
        <f>'Moving Avg'!D1246</f>
        <v>0.23199999999999998</v>
      </c>
      <c r="G1246" s="2">
        <f>'Moving Avg'!F1246</f>
        <v>0.23400000000000004</v>
      </c>
      <c r="H1246" s="2">
        <f>'Moving Avg'!G1246</f>
        <v>0.22400000000000012</v>
      </c>
      <c r="I1246" s="2">
        <f>'Moving Avg'!H1246</f>
        <v>0.22779999999999959</v>
      </c>
      <c r="J1246" s="5" t="str">
        <f>OBV!F1246</f>
        <v>BULLISH</v>
      </c>
      <c r="K1246" s="5" t="str">
        <f>OBV!G1246</f>
        <v>NEUTRAL</v>
      </c>
      <c r="L1246" s="5" t="str">
        <f>OBV!H1246</f>
        <v>BULLISH DIVERGENCE</v>
      </c>
    </row>
    <row r="1247" spans="1:12" ht="13.5" x14ac:dyDescent="0.25">
      <c r="A1247" s="3">
        <f>RSI!A1247</f>
        <v>44127</v>
      </c>
      <c r="B1247" s="2">
        <f>RSI!B1247</f>
        <v>0.24</v>
      </c>
      <c r="C1247" s="2">
        <f>RSI!I1247</f>
        <v>55.947690408643204</v>
      </c>
      <c r="D1247" s="2">
        <f>MACD!E1247</f>
        <v>-1.5521905179056161E-3</v>
      </c>
      <c r="E1247" s="2">
        <f>MACD!F1247</f>
        <v>-9.9879791785147261E-4</v>
      </c>
      <c r="F1247" s="2">
        <f>'Moving Avg'!D1247</f>
        <v>0.23200000000000004</v>
      </c>
      <c r="G1247" s="2">
        <f>'Moving Avg'!F1247</f>
        <v>0.23350000000000004</v>
      </c>
      <c r="H1247" s="2">
        <f>'Moving Avg'!G1247</f>
        <v>0.22440000000000013</v>
      </c>
      <c r="I1247" s="2">
        <f>'Moving Avg'!H1247</f>
        <v>0.22779999999999959</v>
      </c>
      <c r="J1247" s="5" t="str">
        <f>OBV!F1247</f>
        <v>BULLISH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0.24</v>
      </c>
      <c r="C1248" s="2">
        <f>RSI!I1248</f>
        <v>55.947690408643204</v>
      </c>
      <c r="D1248" s="2">
        <f>MACD!E1248</f>
        <v>-2.1455293558663158E-3</v>
      </c>
      <c r="E1248" s="2">
        <f>MACD!F1248</f>
        <v>-1.2281442054544412E-3</v>
      </c>
      <c r="F1248" s="2">
        <f>'Moving Avg'!D1248</f>
        <v>0.23399999999999999</v>
      </c>
      <c r="G1248" s="2">
        <f>'Moving Avg'!F1248</f>
        <v>0.23350000000000004</v>
      </c>
      <c r="H1248" s="2">
        <f>'Moving Avg'!G1248</f>
        <v>0.22500000000000014</v>
      </c>
      <c r="I1248" s="2">
        <f>'Moving Avg'!H1248</f>
        <v>0.22779999999999961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</row>
    <row r="1249" spans="1:12" ht="13.5" x14ac:dyDescent="0.25">
      <c r="A1249" s="3">
        <f>RSI!A1249</f>
        <v>44131</v>
      </c>
      <c r="B1249" s="2">
        <f>RSI!B1249</f>
        <v>0.24</v>
      </c>
      <c r="C1249" s="2">
        <f>RSI!I1249</f>
        <v>55.947690408643204</v>
      </c>
      <c r="D1249" s="2">
        <f>MACD!E1249</f>
        <v>-2.6999056037743385E-3</v>
      </c>
      <c r="E1249" s="2">
        <f>MACD!F1249</f>
        <v>-1.5224964851184206E-3</v>
      </c>
      <c r="F1249" s="2">
        <f>'Moving Avg'!D1249</f>
        <v>0.23799999999999999</v>
      </c>
      <c r="G1249" s="2">
        <f>'Moving Avg'!F1249</f>
        <v>0.23350000000000004</v>
      </c>
      <c r="H1249" s="2">
        <f>'Moving Avg'!G1249</f>
        <v>0.22540000000000013</v>
      </c>
      <c r="I1249" s="2">
        <f>'Moving Avg'!H1249</f>
        <v>0.22779999999999967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</row>
    <row r="1250" spans="1:12" ht="13.5" x14ac:dyDescent="0.25">
      <c r="A1250" s="3">
        <f>RSI!A1250</f>
        <v>44132</v>
      </c>
      <c r="B1250" s="2">
        <f>RSI!B1250</f>
        <v>0.24</v>
      </c>
      <c r="C1250" s="2">
        <f>RSI!I1250</f>
        <v>55.947690408643204</v>
      </c>
      <c r="D1250" s="2">
        <f>MACD!E1250</f>
        <v>-1.6789763894142773E-3</v>
      </c>
      <c r="E1250" s="2">
        <f>MACD!F1250</f>
        <v>-1.553792465977592E-3</v>
      </c>
      <c r="F1250" s="2">
        <f>'Moving Avg'!D1250</f>
        <v>0.24</v>
      </c>
      <c r="G1250" s="2">
        <f>'Moving Avg'!F1250</f>
        <v>0.23350000000000004</v>
      </c>
      <c r="H1250" s="2">
        <f>'Moving Avg'!G1250</f>
        <v>0.22580000000000011</v>
      </c>
      <c r="I1250" s="2">
        <f>'Moving Avg'!H1250</f>
        <v>0.2277999999999997</v>
      </c>
      <c r="J1250" s="5" t="str">
        <f>OBV!F1250</f>
        <v>BULLISH</v>
      </c>
      <c r="K1250" s="5" t="str">
        <f>OBV!G1250</f>
        <v>NEUTRAL</v>
      </c>
      <c r="L1250" s="5" t="str">
        <f>OBV!H1250</f>
        <v>CONFIRMED BULLISH</v>
      </c>
    </row>
    <row r="1251" spans="1:12" ht="13.5" x14ac:dyDescent="0.25">
      <c r="A1251" s="3">
        <f>RSI!A1251</f>
        <v>44134</v>
      </c>
      <c r="B1251" s="2">
        <f>RSI!B1251</f>
        <v>0.24</v>
      </c>
      <c r="C1251" s="2">
        <f>RSI!I1251</f>
        <v>55.947690408643204</v>
      </c>
      <c r="D1251" s="2">
        <f>MACD!E1251</f>
        <v>6.7849209920869957E-4</v>
      </c>
      <c r="E1251" s="2">
        <f>MACD!F1251</f>
        <v>-1.1073355529403338E-3</v>
      </c>
      <c r="F1251" s="2">
        <f>'Moving Avg'!D1251</f>
        <v>0.24</v>
      </c>
      <c r="G1251" s="2">
        <f>'Moving Avg'!F1251</f>
        <v>0.23400000000000007</v>
      </c>
      <c r="H1251" s="2">
        <f>'Moving Avg'!G1251</f>
        <v>0.22620000000000015</v>
      </c>
      <c r="I1251" s="2">
        <f>'Moving Avg'!H1251</f>
        <v>0.22784999999999972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0.23</v>
      </c>
      <c r="C1252" s="2">
        <f>RSI!I1252</f>
        <v>47.539112641001708</v>
      </c>
      <c r="D1252" s="2">
        <f>MACD!E1252</f>
        <v>1.8340187828966847E-3</v>
      </c>
      <c r="E1252" s="2">
        <f>MACD!F1252</f>
        <v>-5.1906468577293005E-4</v>
      </c>
      <c r="F1252" s="2">
        <f>'Moving Avg'!D1252</f>
        <v>0.23799999999999999</v>
      </c>
      <c r="G1252" s="2">
        <f>'Moving Avg'!F1252</f>
        <v>0.23400000000000007</v>
      </c>
      <c r="H1252" s="2">
        <f>'Moving Avg'!G1252</f>
        <v>0.22640000000000016</v>
      </c>
      <c r="I1252" s="2">
        <f>'Moving Avg'!H1252</f>
        <v>0.22779999999999972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0.23</v>
      </c>
      <c r="C1253" s="2">
        <f>RSI!I1253</f>
        <v>47.539112641001708</v>
      </c>
      <c r="D1253" s="2">
        <f>MACD!E1253</f>
        <v>1.2939440332745133E-3</v>
      </c>
      <c r="E1253" s="2">
        <f>MACD!F1253</f>
        <v>-1.5646294196344139E-4</v>
      </c>
      <c r="F1253" s="2">
        <f>'Moving Avg'!D1253</f>
        <v>0.23599999999999999</v>
      </c>
      <c r="G1253" s="2">
        <f>'Moving Avg'!F1253</f>
        <v>0.2345000000000001</v>
      </c>
      <c r="H1253" s="2">
        <f>'Moving Avg'!G1253</f>
        <v>0.22660000000000019</v>
      </c>
      <c r="I1253" s="2">
        <f>'Moving Avg'!H1253</f>
        <v>0.2277499999999997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0.23</v>
      </c>
      <c r="C1254" s="2">
        <f>RSI!I1254</f>
        <v>47.539112641001708</v>
      </c>
      <c r="D1254" s="2">
        <f>MACD!E1254</f>
        <v>-6.8239879373177548E-4</v>
      </c>
      <c r="E1254" s="2">
        <f>MACD!F1254</f>
        <v>-2.6165011231710824E-4</v>
      </c>
      <c r="F1254" s="2">
        <f>'Moving Avg'!D1254</f>
        <v>0.23399999999999999</v>
      </c>
      <c r="G1254" s="2">
        <f>'Moving Avg'!F1254</f>
        <v>0.23450000000000015</v>
      </c>
      <c r="H1254" s="2">
        <f>'Moving Avg'!G1254</f>
        <v>0.22680000000000017</v>
      </c>
      <c r="I1254" s="2">
        <f>'Moving Avg'!H1254</f>
        <v>0.22769999999999971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0.23</v>
      </c>
      <c r="C1255" s="2">
        <f>RSI!I1255</f>
        <v>47.539112641001708</v>
      </c>
      <c r="D1255" s="2">
        <f>MACD!E1255</f>
        <v>-7.9853748960584392E-4</v>
      </c>
      <c r="E1255" s="2">
        <f>MACD!F1255</f>
        <v>-3.6902758777485539E-4</v>
      </c>
      <c r="F1255" s="2">
        <f>'Moving Avg'!D1255</f>
        <v>0.23199999999999998</v>
      </c>
      <c r="G1255" s="2">
        <f>'Moving Avg'!F1255</f>
        <v>0.23450000000000015</v>
      </c>
      <c r="H1255" s="2">
        <f>'Moving Avg'!G1255</f>
        <v>0.22700000000000017</v>
      </c>
      <c r="I1255" s="2">
        <f>'Moving Avg'!H1255</f>
        <v>0.22769999999999971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0.23</v>
      </c>
      <c r="C1256" s="2">
        <f>RSI!I1256</f>
        <v>47.539112641001708</v>
      </c>
      <c r="D1256" s="2">
        <f>MACD!E1256</f>
        <v>6.5803233544559081E-4</v>
      </c>
      <c r="E1256" s="2">
        <f>MACD!F1256</f>
        <v>-1.6361560313076615E-4</v>
      </c>
      <c r="F1256" s="2">
        <f>'Moving Avg'!D1256</f>
        <v>0.23000000000000004</v>
      </c>
      <c r="G1256" s="2">
        <f>'Moving Avg'!F1256</f>
        <v>0.2345000000000001</v>
      </c>
      <c r="H1256" s="2">
        <f>'Moving Avg'!G1256</f>
        <v>0.22740000000000019</v>
      </c>
      <c r="I1256" s="2">
        <f>'Moving Avg'!H1256</f>
        <v>0.22769999999999968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0.23</v>
      </c>
      <c r="C1257" s="2">
        <f>RSI!I1257</f>
        <v>47.539112641001708</v>
      </c>
      <c r="D1257" s="2">
        <f>MACD!E1257</f>
        <v>1.9056806902813805E-3</v>
      </c>
      <c r="E1257" s="2">
        <f>MACD!F1257</f>
        <v>2.5024365555166323E-4</v>
      </c>
      <c r="F1257" s="2">
        <f>'Moving Avg'!D1257</f>
        <v>0.23000000000000004</v>
      </c>
      <c r="G1257" s="2">
        <f>'Moving Avg'!F1257</f>
        <v>0.2345000000000001</v>
      </c>
      <c r="H1257" s="2">
        <f>'Moving Avg'!G1257</f>
        <v>0.22760000000000019</v>
      </c>
      <c r="I1257" s="2">
        <f>'Moving Avg'!H1257</f>
        <v>0.22769999999999968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</row>
    <row r="1258" spans="1:12" ht="13.5" x14ac:dyDescent="0.25">
      <c r="A1258" s="3">
        <f>RSI!A1258</f>
        <v>44145</v>
      </c>
      <c r="B1258" s="2">
        <f>RSI!B1258</f>
        <v>0.23</v>
      </c>
      <c r="C1258" s="2">
        <f>RSI!I1258</f>
        <v>47.539112641001715</v>
      </c>
      <c r="D1258" s="2">
        <f>MACD!E1258</f>
        <v>2.9754259176851261E-3</v>
      </c>
      <c r="E1258" s="2">
        <f>MACD!F1258</f>
        <v>7.9528010797835585E-4</v>
      </c>
      <c r="F1258" s="2">
        <f>'Moving Avg'!D1258</f>
        <v>0.23000000000000004</v>
      </c>
      <c r="G1258" s="2">
        <f>'Moving Avg'!F1258</f>
        <v>0.2345000000000001</v>
      </c>
      <c r="H1258" s="2">
        <f>'Moving Avg'!G1258</f>
        <v>0.2278000000000002</v>
      </c>
      <c r="I1258" s="2">
        <f>'Moving Avg'!H1258</f>
        <v>0.22769999999999968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</row>
    <row r="1259" spans="1:12" ht="13.5" x14ac:dyDescent="0.25">
      <c r="A1259" s="3">
        <f>RSI!A1259</f>
        <v>44146</v>
      </c>
      <c r="B1259" s="2">
        <f>RSI!B1259</f>
        <v>0.23</v>
      </c>
      <c r="C1259" s="2">
        <f>RSI!I1259</f>
        <v>47.539112641001722</v>
      </c>
      <c r="D1259" s="2">
        <f>MACD!E1259</f>
        <v>3.8935975241389531E-3</v>
      </c>
      <c r="E1259" s="2">
        <f>MACD!F1259</f>
        <v>1.4149435912104754E-3</v>
      </c>
      <c r="F1259" s="2">
        <f>'Moving Avg'!D1259</f>
        <v>0.23000000000000004</v>
      </c>
      <c r="G1259" s="2">
        <f>'Moving Avg'!F1259</f>
        <v>0.2345000000000001</v>
      </c>
      <c r="H1259" s="2">
        <f>'Moving Avg'!G1259</f>
        <v>0.22800000000000017</v>
      </c>
      <c r="I1259" s="2">
        <f>'Moving Avg'!H1259</f>
        <v>0.22769999999999968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</row>
    <row r="1260" spans="1:12" ht="13.5" x14ac:dyDescent="0.25">
      <c r="A1260" s="3">
        <f>RSI!A1260</f>
        <v>44147</v>
      </c>
      <c r="B1260" s="2">
        <f>RSI!B1260</f>
        <v>0.23</v>
      </c>
      <c r="C1260" s="2">
        <f>RSI!I1260</f>
        <v>47.539112641001722</v>
      </c>
      <c r="D1260" s="2">
        <f>MACD!E1260</f>
        <v>4.6825513750741177E-3</v>
      </c>
      <c r="E1260" s="2">
        <f>MACD!F1260</f>
        <v>2.068465147983204E-3</v>
      </c>
      <c r="F1260" s="2">
        <f>'Moving Avg'!D1260</f>
        <v>0.23000000000000004</v>
      </c>
      <c r="G1260" s="2">
        <f>'Moving Avg'!F1260</f>
        <v>0.23400000000000007</v>
      </c>
      <c r="H1260" s="2">
        <f>'Moving Avg'!G1260</f>
        <v>0.22840000000000021</v>
      </c>
      <c r="I1260" s="2">
        <f>'Moving Avg'!H1260</f>
        <v>0.22764999999999966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0.23</v>
      </c>
      <c r="C1261" s="2">
        <f>RSI!I1261</f>
        <v>47.539112641001722</v>
      </c>
      <c r="D1261" s="2">
        <f>MACD!E1261</f>
        <v>5.3612753166891458E-3</v>
      </c>
      <c r="E1261" s="2">
        <f>MACD!F1261</f>
        <v>2.7270271817243924E-3</v>
      </c>
      <c r="F1261" s="2">
        <f>'Moving Avg'!D1261</f>
        <v>0.23000000000000004</v>
      </c>
      <c r="G1261" s="2">
        <f>'Moving Avg'!F1261</f>
        <v>0.23300000000000004</v>
      </c>
      <c r="H1261" s="2">
        <f>'Moving Avg'!G1261</f>
        <v>0.2288000000000002</v>
      </c>
      <c r="I1261" s="2">
        <f>'Moving Avg'!H1261</f>
        <v>0.22759999999999966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0.24</v>
      </c>
      <c r="C1262" s="2">
        <f>RSI!I1262</f>
        <v>60.116280761876645</v>
      </c>
      <c r="D1262" s="2">
        <f>MACD!E1262</f>
        <v>3.6666997687614389E-3</v>
      </c>
      <c r="E1262" s="2">
        <f>MACD!F1262</f>
        <v>2.9149616991318017E-3</v>
      </c>
      <c r="F1262" s="2">
        <f>'Moving Avg'!D1262</f>
        <v>0.23200000000000004</v>
      </c>
      <c r="G1262" s="2">
        <f>'Moving Avg'!F1262</f>
        <v>0.23300000000000004</v>
      </c>
      <c r="H1262" s="2">
        <f>'Moving Avg'!G1262</f>
        <v>0.22940000000000021</v>
      </c>
      <c r="I1262" s="2">
        <f>'Moving Avg'!H1262</f>
        <v>0.22754999999999967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0.25</v>
      </c>
      <c r="C1263" s="2">
        <f>RSI!I1263</f>
        <v>68.300605964809733</v>
      </c>
      <c r="D1263" s="2">
        <f>MACD!E1263</f>
        <v>1.442554256638473E-3</v>
      </c>
      <c r="E1263" s="2">
        <f>MACD!F1263</f>
        <v>2.6204802106331361E-3</v>
      </c>
      <c r="F1263" s="2">
        <f>'Moving Avg'!D1263</f>
        <v>0.23600000000000004</v>
      </c>
      <c r="G1263" s="2">
        <f>'Moving Avg'!F1263</f>
        <v>0.23400000000000004</v>
      </c>
      <c r="H1263" s="2">
        <f>'Moving Avg'!G1263</f>
        <v>0.2300000000000002</v>
      </c>
      <c r="I1263" s="2">
        <f>'Moving Avg'!H1263</f>
        <v>0.22754999999999967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0.26</v>
      </c>
      <c r="C1264" s="2">
        <f>RSI!I1264</f>
        <v>74.037949998658377</v>
      </c>
      <c r="D1264" s="2">
        <f>MACD!E1264</f>
        <v>-1.2851102244451629E-3</v>
      </c>
      <c r="E1264" s="2">
        <f>MACD!F1264</f>
        <v>1.8393621236174763E-3</v>
      </c>
      <c r="F1264" s="2">
        <f>'Moving Avg'!D1264</f>
        <v>0.24199999999999999</v>
      </c>
      <c r="G1264" s="2">
        <f>'Moving Avg'!F1264</f>
        <v>0.23599999999999999</v>
      </c>
      <c r="H1264" s="2">
        <f>'Moving Avg'!G1264</f>
        <v>0.2308000000000002</v>
      </c>
      <c r="I1264" s="2">
        <f>'Moving Avg'!H1264</f>
        <v>0.22759999999999969</v>
      </c>
      <c r="J1264" s="5" t="str">
        <f>OBV!F1264</f>
        <v>BULLISH</v>
      </c>
      <c r="K1264" s="5" t="str">
        <f>OBV!G1264</f>
        <v>STRONG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0.27</v>
      </c>
      <c r="C1265" s="2">
        <f>RSI!I1265</f>
        <v>78.27288442625543</v>
      </c>
      <c r="D1265" s="2">
        <f>MACD!E1265</f>
        <v>-4.490145242679433E-3</v>
      </c>
      <c r="E1265" s="2">
        <f>MACD!F1265</f>
        <v>5.7346065035809456E-4</v>
      </c>
      <c r="F1265" s="2">
        <f>'Moving Avg'!D1265</f>
        <v>0.25</v>
      </c>
      <c r="G1265" s="2">
        <f>'Moving Avg'!F1265</f>
        <v>0.23799999999999999</v>
      </c>
      <c r="H1265" s="2">
        <f>'Moving Avg'!G1265</f>
        <v>0.23180000000000017</v>
      </c>
      <c r="I1265" s="2">
        <f>'Moving Avg'!H1265</f>
        <v>0.22769999999999971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0.26</v>
      </c>
      <c r="C1266" s="2">
        <f>RSI!I1266</f>
        <v>66.577376920109685</v>
      </c>
      <c r="D1266" s="2">
        <f>MACD!E1266</f>
        <v>-6.6651425334022241E-3</v>
      </c>
      <c r="E1266" s="2">
        <f>MACD!F1266</f>
        <v>-8.7425998639396939E-4</v>
      </c>
      <c r="F1266" s="2">
        <f>'Moving Avg'!D1266</f>
        <v>0.25600000000000001</v>
      </c>
      <c r="G1266" s="2">
        <f>'Moving Avg'!F1266</f>
        <v>0.23899999999999996</v>
      </c>
      <c r="H1266" s="2">
        <f>'Moving Avg'!G1266</f>
        <v>0.23280000000000015</v>
      </c>
      <c r="I1266" s="2">
        <f>'Moving Avg'!H1266</f>
        <v>0.2277499999999997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0.27</v>
      </c>
      <c r="C1267" s="2">
        <f>RSI!I1267</f>
        <v>71.210065380884828</v>
      </c>
      <c r="D1267" s="2">
        <f>MACD!E1267</f>
        <v>-9.375865282163387E-3</v>
      </c>
      <c r="E1267" s="2">
        <f>MACD!F1267</f>
        <v>-2.5745810455478531E-3</v>
      </c>
      <c r="F1267" s="2">
        <f>'Moving Avg'!D1267</f>
        <v>0.26200000000000001</v>
      </c>
      <c r="G1267" s="2">
        <f>'Moving Avg'!F1267</f>
        <v>0.24049999999999994</v>
      </c>
      <c r="H1267" s="2">
        <f>'Moving Avg'!G1267</f>
        <v>0.23400000000000015</v>
      </c>
      <c r="I1267" s="2">
        <f>'Moving Avg'!H1267</f>
        <v>0.22789999999999971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0.28000000000000003</v>
      </c>
      <c r="C1268" s="2">
        <f>RSI!I1268</f>
        <v>74.949407865600691</v>
      </c>
      <c r="D1268" s="2">
        <f>MACD!E1268</f>
        <v>-1.2589384640512846E-2</v>
      </c>
      <c r="E1268" s="2">
        <f>MACD!F1268</f>
        <v>-4.5775417645408517E-3</v>
      </c>
      <c r="F1268" s="2">
        <f>'Moving Avg'!D1268</f>
        <v>0.26800000000000002</v>
      </c>
      <c r="G1268" s="2">
        <f>'Moving Avg'!F1268</f>
        <v>0.24249999999999994</v>
      </c>
      <c r="H1268" s="2">
        <f>'Moving Avg'!G1268</f>
        <v>0.23540000000000014</v>
      </c>
      <c r="I1268" s="2">
        <f>'Moving Avg'!H1268</f>
        <v>0.22809999999999969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0.28999999999999998</v>
      </c>
      <c r="C1269" s="2">
        <f>RSI!I1269</f>
        <v>78.023381372875306</v>
      </c>
      <c r="D1269" s="2">
        <f>MACD!E1269</f>
        <v>-1.627417177721957E-2</v>
      </c>
      <c r="E1269" s="2">
        <f>MACD!F1269</f>
        <v>-6.9168677670765951E-3</v>
      </c>
      <c r="F1269" s="2">
        <f>'Moving Avg'!D1269</f>
        <v>0.27400000000000002</v>
      </c>
      <c r="G1269" s="2">
        <f>'Moving Avg'!F1269</f>
        <v>0.24500000000000002</v>
      </c>
      <c r="H1269" s="2">
        <f>'Moving Avg'!G1269</f>
        <v>0.2370000000000001</v>
      </c>
      <c r="I1269" s="2">
        <f>'Moving Avg'!H1269</f>
        <v>0.2282999999999997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0.3</v>
      </c>
      <c r="C1270" s="2">
        <f>RSI!I1270</f>
        <v>80.588596252766237</v>
      </c>
      <c r="D1270" s="2">
        <f>MACD!E1270</f>
        <v>-2.0400154043559882E-2</v>
      </c>
      <c r="E1270" s="2">
        <f>MACD!F1270</f>
        <v>-9.6135250223732538E-3</v>
      </c>
      <c r="F1270" s="2">
        <f>'Moving Avg'!D1270</f>
        <v>0.28000000000000003</v>
      </c>
      <c r="G1270" s="2">
        <f>'Moving Avg'!F1270</f>
        <v>0.248</v>
      </c>
      <c r="H1270" s="2">
        <f>'Moving Avg'!G1270</f>
        <v>0.2388000000000001</v>
      </c>
      <c r="I1270" s="2">
        <f>'Moving Avg'!H1270</f>
        <v>0.2285499999999997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0.31</v>
      </c>
      <c r="C1271" s="2">
        <f>RSI!I1271</f>
        <v>82.756202864665042</v>
      </c>
      <c r="D1271" s="2">
        <f>MACD!E1271</f>
        <v>-2.4938742382788814E-2</v>
      </c>
      <c r="E1271" s="2">
        <f>MACD!F1271</f>
        <v>-1.2678568494456366E-2</v>
      </c>
      <c r="F1271" s="2">
        <f>'Moving Avg'!D1271</f>
        <v>0.29000000000000004</v>
      </c>
      <c r="G1271" s="2">
        <f>'Moving Avg'!F1271</f>
        <v>0.25149999999999995</v>
      </c>
      <c r="H1271" s="2">
        <f>'Moving Avg'!G1271</f>
        <v>0.24060000000000009</v>
      </c>
      <c r="I1271" s="2">
        <f>'Moving Avg'!H1271</f>
        <v>0.22884999999999972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0.32</v>
      </c>
      <c r="C1272" s="2">
        <f>RSI!I1272</f>
        <v>84.607276426262217</v>
      </c>
      <c r="D1272" s="2">
        <f>MACD!E1272</f>
        <v>-2.8324374359303961E-2</v>
      </c>
      <c r="E1272" s="2">
        <f>MACD!F1272</f>
        <v>-1.5807729667425885E-2</v>
      </c>
      <c r="F1272" s="2">
        <f>'Moving Avg'!D1272</f>
        <v>0.30000000000000004</v>
      </c>
      <c r="G1272" s="2">
        <f>'Moving Avg'!F1272</f>
        <v>0.25600000000000001</v>
      </c>
      <c r="H1272" s="2">
        <f>'Moving Avg'!G1272</f>
        <v>0.24280000000000013</v>
      </c>
      <c r="I1272" s="2">
        <f>'Moving Avg'!H1272</f>
        <v>0.22924999999999973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0.33</v>
      </c>
      <c r="C1273" s="2">
        <f>RSI!I1273</f>
        <v>86.202349540960213</v>
      </c>
      <c r="D1273" s="2">
        <f>MACD!E1273</f>
        <v>-3.0768110245641411E-2</v>
      </c>
      <c r="E1273" s="2">
        <f>MACD!F1273</f>
        <v>-1.8799805783068991E-2</v>
      </c>
      <c r="F1273" s="2">
        <f>'Moving Avg'!D1273</f>
        <v>0.31</v>
      </c>
      <c r="G1273" s="2">
        <f>'Moving Avg'!F1273</f>
        <v>0.26100000000000001</v>
      </c>
      <c r="H1273" s="2">
        <f>'Moving Avg'!G1273</f>
        <v>0.24500000000000011</v>
      </c>
      <c r="I1273" s="2">
        <f>'Moving Avg'!H1273</f>
        <v>0.22969999999999971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0.35</v>
      </c>
      <c r="C1274" s="2">
        <f>RSI!I1274</f>
        <v>88.719969048660317</v>
      </c>
      <c r="D1274" s="2">
        <f>MACD!E1274</f>
        <v>-3.3186785253505269E-2</v>
      </c>
      <c r="E1274" s="2">
        <f>MACD!F1274</f>
        <v>-2.1677201677156248E-2</v>
      </c>
      <c r="F1274" s="2">
        <f>'Moving Avg'!D1274</f>
        <v>0.32199999999999995</v>
      </c>
      <c r="G1274" s="2">
        <f>'Moving Avg'!F1274</f>
        <v>0.26700000000000002</v>
      </c>
      <c r="H1274" s="2">
        <f>'Moving Avg'!G1274</f>
        <v>0.2476000000000001</v>
      </c>
      <c r="I1274" s="2">
        <f>'Moving Avg'!H1274</f>
        <v>0.23024999999999973</v>
      </c>
      <c r="J1274" s="5" t="str">
        <f>OBV!F1274</f>
        <v>BULLISH</v>
      </c>
      <c r="K1274" s="5" t="str">
        <f>OBV!G1274</f>
        <v>STRONG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0.37</v>
      </c>
      <c r="C1275" s="2">
        <f>RSI!I1275</f>
        <v>90.572502524595961</v>
      </c>
      <c r="D1275" s="2">
        <f>MACD!E1275</f>
        <v>-3.5672222535979708E-2</v>
      </c>
      <c r="E1275" s="2">
        <f>MACD!F1275</f>
        <v>-2.4476205848920941E-2</v>
      </c>
      <c r="F1275" s="2">
        <f>'Moving Avg'!D1275</f>
        <v>0.33600000000000002</v>
      </c>
      <c r="G1275" s="2">
        <f>'Moving Avg'!F1275</f>
        <v>0.27399999999999997</v>
      </c>
      <c r="H1275" s="2">
        <f>'Moving Avg'!G1275</f>
        <v>0.25040000000000007</v>
      </c>
      <c r="I1275" s="2">
        <f>'Moving Avg'!H1275</f>
        <v>0.23089999999999972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0.38</v>
      </c>
      <c r="C1276" s="2">
        <f>RSI!I1276</f>
        <v>91.338461486343462</v>
      </c>
      <c r="D1276" s="2">
        <f>MACD!E1276</f>
        <v>-4.0631784822408673E-2</v>
      </c>
      <c r="E1276" s="2">
        <f>MACD!F1276</f>
        <v>-2.7707321643618488E-2</v>
      </c>
      <c r="F1276" s="2">
        <f>'Moving Avg'!D1276</f>
        <v>0.35</v>
      </c>
      <c r="G1276" s="2">
        <f>'Moving Avg'!F1276</f>
        <v>0.28149999999999997</v>
      </c>
      <c r="H1276" s="2">
        <f>'Moving Avg'!G1276</f>
        <v>0.25320000000000009</v>
      </c>
      <c r="I1276" s="2">
        <f>'Moving Avg'!H1276</f>
        <v>0.23159999999999972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0.39</v>
      </c>
      <c r="C1277" s="2">
        <f>RSI!I1277</f>
        <v>92.035345794481927</v>
      </c>
      <c r="D1277" s="2">
        <f>MACD!E1277</f>
        <v>-4.4624242057389713E-2</v>
      </c>
      <c r="E1277" s="2">
        <f>MACD!F1277</f>
        <v>-3.1090705726372736E-2</v>
      </c>
      <c r="F1277" s="2">
        <f>'Moving Avg'!D1277</f>
        <v>0.36399999999999999</v>
      </c>
      <c r="G1277" s="2">
        <f>'Moving Avg'!F1277</f>
        <v>0.28949999999999998</v>
      </c>
      <c r="H1277" s="2">
        <f>'Moving Avg'!G1277</f>
        <v>0.25600000000000006</v>
      </c>
      <c r="I1277" s="2">
        <f>'Moving Avg'!H1277</f>
        <v>0.23234999999999975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0.41</v>
      </c>
      <c r="C1278" s="2">
        <f>RSI!I1278</f>
        <v>93.211707483242705</v>
      </c>
      <c r="D1278" s="2">
        <f>MACD!E1278</f>
        <v>-4.8554238557076967E-2</v>
      </c>
      <c r="E1278" s="2">
        <f>MACD!F1278</f>
        <v>-3.4583412292513584E-2</v>
      </c>
      <c r="F1278" s="2">
        <f>'Moving Avg'!D1278</f>
        <v>0.38</v>
      </c>
      <c r="G1278" s="2">
        <f>'Moving Avg'!F1278</f>
        <v>0.29849999999999999</v>
      </c>
      <c r="H1278" s="2">
        <f>'Moving Avg'!G1278</f>
        <v>0.25940000000000013</v>
      </c>
      <c r="I1278" s="2">
        <f>'Moving Avg'!H1278</f>
        <v>0.23319999999999974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0.43</v>
      </c>
      <c r="C1279" s="2">
        <f>RSI!I1279</f>
        <v>94.143273382976105</v>
      </c>
      <c r="D1279" s="2">
        <f>MACD!E1279</f>
        <v>-5.2504472412306824E-2</v>
      </c>
      <c r="E1279" s="2">
        <f>MACD!F1279</f>
        <v>-3.8167624316472235E-2</v>
      </c>
      <c r="F1279" s="2">
        <f>'Moving Avg'!D1279</f>
        <v>0.39600000000000002</v>
      </c>
      <c r="G1279" s="2">
        <f>'Moving Avg'!F1279</f>
        <v>0.30849999999999994</v>
      </c>
      <c r="H1279" s="2">
        <f>'Moving Avg'!G1279</f>
        <v>0.2632000000000001</v>
      </c>
      <c r="I1279" s="2">
        <f>'Moving Avg'!H1279</f>
        <v>0.23414999999999972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0.45</v>
      </c>
      <c r="C1280" s="2">
        <f>RSI!I1280</f>
        <v>94.8973772663646</v>
      </c>
      <c r="D1280" s="2">
        <f>MACD!E1280</f>
        <v>-5.6539504949454922E-2</v>
      </c>
      <c r="E1280" s="2">
        <f>MACD!F1280</f>
        <v>-4.1842000443068773E-2</v>
      </c>
      <c r="F1280" s="2">
        <f>'Moving Avg'!D1280</f>
        <v>0.41200000000000003</v>
      </c>
      <c r="G1280" s="2">
        <f>'Moving Avg'!F1280</f>
        <v>0.31950000000000001</v>
      </c>
      <c r="H1280" s="2">
        <f>'Moving Avg'!G1280</f>
        <v>0.26740000000000008</v>
      </c>
      <c r="I1280" s="2">
        <f>'Moving Avg'!H1280</f>
        <v>0.23519999999999974</v>
      </c>
      <c r="J1280" s="5" t="str">
        <f>OBV!F1280</f>
        <v>BULLISH</v>
      </c>
      <c r="K1280" s="5" t="str">
        <f>OBV!G1280</f>
        <v>STRONG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0.47</v>
      </c>
      <c r="C1281" s="2">
        <f>RSI!I1281</f>
        <v>95.51875991312987</v>
      </c>
      <c r="D1281" s="2">
        <f>MACD!E1281</f>
        <v>-6.0708952037540176E-2</v>
      </c>
      <c r="E1281" s="2">
        <f>MACD!F1281</f>
        <v>-4.5615390761963054E-2</v>
      </c>
      <c r="F1281" s="2">
        <f>'Moving Avg'!D1281</f>
        <v>0.43</v>
      </c>
      <c r="G1281" s="2">
        <f>'Moving Avg'!F1281</f>
        <v>0.33149999999999996</v>
      </c>
      <c r="H1281" s="2">
        <f>'Moving Avg'!G1281</f>
        <v>0.27220000000000011</v>
      </c>
      <c r="I1281" s="2">
        <f>'Moving Avg'!H1281</f>
        <v>0.23634999999999975</v>
      </c>
      <c r="J1281" s="5" t="str">
        <f>OBV!F1281</f>
        <v>BULLISH</v>
      </c>
      <c r="K1281" s="5" t="str">
        <f>OBV!G1281</f>
        <v>STRONG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0.49</v>
      </c>
      <c r="C1282" s="2">
        <f>RSI!I1282</f>
        <v>96.038313608407236</v>
      </c>
      <c r="D1282" s="2">
        <f>MACD!E1282</f>
        <v>-6.5050154718660602E-2</v>
      </c>
      <c r="E1282" s="2">
        <f>MACD!F1282</f>
        <v>-4.9502343553302561E-2</v>
      </c>
      <c r="F1282" s="2">
        <f>'Moving Avg'!D1282</f>
        <v>0.45</v>
      </c>
      <c r="G1282" s="2">
        <f>'Moving Avg'!F1282</f>
        <v>0.34399999999999997</v>
      </c>
      <c r="H1282" s="2">
        <f>'Moving Avg'!G1282</f>
        <v>0.27740000000000009</v>
      </c>
      <c r="I1282" s="2">
        <f>'Moving Avg'!H1282</f>
        <v>0.23759999999999981</v>
      </c>
      <c r="J1282" s="5" t="str">
        <f>OBV!F1282</f>
        <v>BULLISH</v>
      </c>
      <c r="K1282" s="5" t="str">
        <f>OBV!G1282</f>
        <v>STRONG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0.51</v>
      </c>
      <c r="C1283" s="2">
        <f>RSI!I1283</f>
        <v>96.478056919371824</v>
      </c>
      <c r="D1283" s="2">
        <f>MACD!E1283</f>
        <v>-6.9590411466334323E-2</v>
      </c>
      <c r="E1283" s="2">
        <f>MACD!F1283</f>
        <v>-5.3519957135908916E-2</v>
      </c>
      <c r="F1283" s="2">
        <f>'Moving Avg'!D1283</f>
        <v>0.47000000000000003</v>
      </c>
      <c r="G1283" s="2">
        <f>'Moving Avg'!F1283</f>
        <v>0.35699999999999998</v>
      </c>
      <c r="H1283" s="2">
        <f>'Moving Avg'!G1283</f>
        <v>0.28320000000000012</v>
      </c>
      <c r="I1283" s="2">
        <f>'Moving Avg'!H1283</f>
        <v>0.23894999999999975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0.53</v>
      </c>
      <c r="C1284" s="2">
        <f>RSI!I1284</f>
        <v>96.854108618532464</v>
      </c>
      <c r="D1284" s="2">
        <f>MACD!E1284</f>
        <v>-7.2810380012616194E-2</v>
      </c>
      <c r="E1284" s="2">
        <f>MACD!F1284</f>
        <v>-5.7378041711250376E-2</v>
      </c>
      <c r="F1284" s="2">
        <f>'Moving Avg'!D1284</f>
        <v>0.49000000000000005</v>
      </c>
      <c r="G1284" s="2">
        <f>'Moving Avg'!F1284</f>
        <v>0.3705</v>
      </c>
      <c r="H1284" s="2">
        <f>'Moving Avg'!G1284</f>
        <v>0.28920000000000007</v>
      </c>
      <c r="I1284" s="2">
        <f>'Moving Avg'!H1284</f>
        <v>0.24039999999999978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0.56000000000000005</v>
      </c>
      <c r="C1285" s="2">
        <f>RSI!I1285</f>
        <v>97.316893421409574</v>
      </c>
      <c r="D1285" s="2">
        <f>MACD!E1285</f>
        <v>-7.5699980668391287E-2</v>
      </c>
      <c r="E1285" s="2">
        <f>MACD!F1285</f>
        <v>-6.1042429502678561E-2</v>
      </c>
      <c r="F1285" s="2">
        <f>'Moving Avg'!D1285</f>
        <v>0.51200000000000001</v>
      </c>
      <c r="G1285" s="2">
        <f>'Moving Avg'!F1285</f>
        <v>0.38500000000000006</v>
      </c>
      <c r="H1285" s="2">
        <f>'Moving Avg'!G1285</f>
        <v>0.29580000000000012</v>
      </c>
      <c r="I1285" s="2">
        <f>'Moving Avg'!H1285</f>
        <v>0.24199999999999974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0.59</v>
      </c>
      <c r="C1286" s="2">
        <f>RSI!I1286</f>
        <v>97.683829616143811</v>
      </c>
      <c r="D1286" s="2">
        <f>MACD!E1286</f>
        <v>-7.9950237812734803E-2</v>
      </c>
      <c r="E1286" s="2">
        <f>MACD!F1286</f>
        <v>-6.4823991164689815E-2</v>
      </c>
      <c r="F1286" s="2">
        <f>'Moving Avg'!D1286</f>
        <v>0.53599999999999992</v>
      </c>
      <c r="G1286" s="2">
        <f>'Moving Avg'!F1286</f>
        <v>0.40149999999999997</v>
      </c>
      <c r="H1286" s="2">
        <f>'Moving Avg'!G1286</f>
        <v>0.3030000000000001</v>
      </c>
      <c r="I1286" s="2">
        <f>'Moving Avg'!H1286</f>
        <v>0.24374999999999974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</row>
    <row r="1287" spans="1:12" ht="13.5" x14ac:dyDescent="0.25">
      <c r="A1287" s="3">
        <f>RSI!A1287</f>
        <v>44186</v>
      </c>
      <c r="B1287" s="2">
        <f>RSI!B1287</f>
        <v>0.61</v>
      </c>
      <c r="C1287" s="2">
        <f>RSI!I1287</f>
        <v>97.890910957069678</v>
      </c>
      <c r="D1287" s="2">
        <f>MACD!E1287</f>
        <v>-8.4705279873827422E-2</v>
      </c>
      <c r="E1287" s="2">
        <f>MACD!F1287</f>
        <v>-6.8800248906517342E-2</v>
      </c>
      <c r="F1287" s="2">
        <f>'Moving Avg'!D1287</f>
        <v>0.55999999999999994</v>
      </c>
      <c r="G1287" s="2">
        <f>'Moving Avg'!F1287</f>
        <v>0.41849999999999998</v>
      </c>
      <c r="H1287" s="2">
        <f>'Moving Avg'!G1287</f>
        <v>0.3106000000000001</v>
      </c>
      <c r="I1287" s="2">
        <f>'Moving Avg'!H1287</f>
        <v>0.24554999999999974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</row>
    <row r="1288" spans="1:12" ht="13.5" x14ac:dyDescent="0.25">
      <c r="A1288" s="3">
        <f>RSI!A1288</f>
        <v>44187</v>
      </c>
      <c r="B1288" s="2">
        <f>RSI!B1288</f>
        <v>0.63</v>
      </c>
      <c r="C1288" s="2">
        <f>RSI!I1288</f>
        <v>98.076147598291811</v>
      </c>
      <c r="D1288" s="2">
        <f>MACD!E1288</f>
        <v>-8.8377118755038786E-2</v>
      </c>
      <c r="E1288" s="2">
        <f>MACD!F1288</f>
        <v>-7.2715622876221631E-2</v>
      </c>
      <c r="F1288" s="2">
        <f>'Moving Avg'!D1288</f>
        <v>0.58399999999999996</v>
      </c>
      <c r="G1288" s="2">
        <f>'Moving Avg'!F1288</f>
        <v>0.43600000000000005</v>
      </c>
      <c r="H1288" s="2">
        <f>'Moving Avg'!G1288</f>
        <v>0.31860000000000005</v>
      </c>
      <c r="I1288" s="2">
        <f>'Moving Avg'!H1288</f>
        <v>0.24744999999999981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0.65</v>
      </c>
      <c r="C1289" s="2">
        <f>RSI!I1289</f>
        <v>98.242389082311789</v>
      </c>
      <c r="D1289" s="2">
        <f>MACD!E1289</f>
        <v>-9.1158449858494472E-2</v>
      </c>
      <c r="E1289" s="2">
        <f>MACD!F1289</f>
        <v>-7.6404188272676199E-2</v>
      </c>
      <c r="F1289" s="2">
        <f>'Moving Avg'!D1289</f>
        <v>0.60799999999999987</v>
      </c>
      <c r="G1289" s="2">
        <f>'Moving Avg'!F1289</f>
        <v>0.45400000000000001</v>
      </c>
      <c r="H1289" s="2">
        <f>'Moving Avg'!G1289</f>
        <v>0.32700000000000001</v>
      </c>
      <c r="I1289" s="2">
        <f>'Moving Avg'!H1289</f>
        <v>0.24939999999999979</v>
      </c>
      <c r="J1289" s="5" t="str">
        <f>OBV!F1289</f>
        <v>BULLISH</v>
      </c>
      <c r="K1289" s="5" t="str">
        <f>OBV!G1289</f>
        <v>STRONG</v>
      </c>
      <c r="L1289" s="5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0.68</v>
      </c>
      <c r="C1290" s="2">
        <f>RSI!I1290</f>
        <v>98.457676685766359</v>
      </c>
      <c r="D1290" s="2">
        <f>MACD!E1290</f>
        <v>-9.3951134342871612E-2</v>
      </c>
      <c r="E1290" s="2">
        <f>MACD!F1290</f>
        <v>-7.9913577486715293E-2</v>
      </c>
      <c r="F1290" s="2">
        <f>'Moving Avg'!D1290</f>
        <v>0.63200000000000001</v>
      </c>
      <c r="G1290" s="2">
        <f>'Moving Avg'!F1290</f>
        <v>0.47300000000000003</v>
      </c>
      <c r="H1290" s="2">
        <f>'Moving Avg'!G1290</f>
        <v>0.33579999999999999</v>
      </c>
      <c r="I1290" s="2">
        <f>'Moving Avg'!H1290</f>
        <v>0.25149999999999978</v>
      </c>
      <c r="J1290" s="5" t="str">
        <f>OBV!F1290</f>
        <v>BULLISH</v>
      </c>
      <c r="K1290" s="5" t="str">
        <f>OBV!G1290</f>
        <v>STRONG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0.64</v>
      </c>
      <c r="C1291" s="2">
        <f>RSI!I1291</f>
        <v>83.730964604893856</v>
      </c>
      <c r="D1291" s="2">
        <f>MACD!E1291</f>
        <v>-9.1649663390826641E-2</v>
      </c>
      <c r="E1291" s="2">
        <f>MACD!F1291</f>
        <v>-8.2260794667537579E-2</v>
      </c>
      <c r="F1291" s="2">
        <f>'Moving Avg'!D1291</f>
        <v>0.64200000000000013</v>
      </c>
      <c r="G1291" s="2">
        <f>'Moving Avg'!F1291</f>
        <v>0.48950000000000005</v>
      </c>
      <c r="H1291" s="2">
        <f>'Moving Avg'!G1291</f>
        <v>0.34360000000000007</v>
      </c>
      <c r="I1291" s="2">
        <f>'Moving Avg'!H1291</f>
        <v>0.25344999999999979</v>
      </c>
      <c r="J1291" s="5" t="str">
        <f>OBV!F1291</f>
        <v>BEARISH</v>
      </c>
      <c r="K1291" s="5" t="str">
        <f>OBV!G1291</f>
        <v>WEAK</v>
      </c>
      <c r="L1291" s="5" t="str">
        <f>OBV!H1291</f>
        <v>BEARISH DIVERGENCE</v>
      </c>
    </row>
    <row r="1292" spans="1:12" ht="13.5" x14ac:dyDescent="0.25">
      <c r="A1292" s="3">
        <f>RSI!A1292</f>
        <v>44193</v>
      </c>
      <c r="B1292" s="2">
        <f>RSI!B1292</f>
        <v>0.62</v>
      </c>
      <c r="C1292" s="2">
        <f>RSI!I1292</f>
        <v>77.4899356087694</v>
      </c>
      <c r="D1292" s="2">
        <f>MACD!E1292</f>
        <v>-8.6180993404001371E-2</v>
      </c>
      <c r="E1292" s="2">
        <f>MACD!F1292</f>
        <v>-8.3044834414830335E-2</v>
      </c>
      <c r="F1292" s="2">
        <f>'Moving Avg'!D1292</f>
        <v>0.64400000000000002</v>
      </c>
      <c r="G1292" s="2">
        <f>'Moving Avg'!F1292</f>
        <v>0.50449999999999995</v>
      </c>
      <c r="H1292" s="2">
        <f>'Moving Avg'!G1292</f>
        <v>0.35120000000000007</v>
      </c>
      <c r="I1292" s="2">
        <f>'Moving Avg'!H1292</f>
        <v>0.2553499999999998</v>
      </c>
      <c r="J1292" s="5" t="str">
        <f>OBV!F1292</f>
        <v>BEARISH</v>
      </c>
      <c r="K1292" s="5" t="str">
        <f>OBV!G1292</f>
        <v>WEAK</v>
      </c>
      <c r="L1292" s="5" t="str">
        <f>OBV!H1292</f>
        <v>BEARISH DIVERGENCE</v>
      </c>
    </row>
    <row r="1293" spans="1:12" ht="13.5" x14ac:dyDescent="0.25">
      <c r="A1293" s="3">
        <f>RSI!A1293</f>
        <v>44194</v>
      </c>
      <c r="B1293" s="2">
        <f>RSI!B1293</f>
        <v>0.65</v>
      </c>
      <c r="C1293" s="2">
        <f>RSI!I1293</f>
        <v>79.909000861648579</v>
      </c>
      <c r="D1293" s="2">
        <f>MACD!E1293</f>
        <v>-8.1541083945331994E-2</v>
      </c>
      <c r="E1293" s="2">
        <f>MACD!F1293</f>
        <v>-8.2744084320930666E-2</v>
      </c>
      <c r="F1293" s="2">
        <f>'Moving Avg'!D1293</f>
        <v>0.64800000000000002</v>
      </c>
      <c r="G1293" s="2">
        <f>'Moving Avg'!F1293</f>
        <v>0.52049999999999996</v>
      </c>
      <c r="H1293" s="2">
        <f>'Moving Avg'!G1293</f>
        <v>0.35960000000000003</v>
      </c>
      <c r="I1293" s="2">
        <f>'Moving Avg'!H1293</f>
        <v>0.2573999999999998</v>
      </c>
      <c r="J1293" s="5" t="str">
        <f>OBV!F1293</f>
        <v>BEARISH</v>
      </c>
      <c r="K1293" s="5" t="str">
        <f>OBV!G1293</f>
        <v>WEAK</v>
      </c>
      <c r="L1293" s="5" t="str">
        <f>OBV!H1293</f>
        <v>BEARISH DIVERGENCE</v>
      </c>
    </row>
    <row r="1294" spans="1:12" ht="13.5" x14ac:dyDescent="0.25">
      <c r="A1294" s="3">
        <f>RSI!A1294</f>
        <v>44195</v>
      </c>
      <c r="B1294" s="2">
        <f>RSI!B1294</f>
        <v>0.68</v>
      </c>
      <c r="C1294" s="2">
        <f>RSI!I1294</f>
        <v>81.992997242792825</v>
      </c>
      <c r="D1294" s="2">
        <f>MACD!E1294</f>
        <v>-7.7717324865800852E-2</v>
      </c>
      <c r="E1294" s="2">
        <f>MACD!F1294</f>
        <v>-8.1738732429904704E-2</v>
      </c>
      <c r="F1294" s="2">
        <f>'Moving Avg'!D1294</f>
        <v>0.65400000000000003</v>
      </c>
      <c r="G1294" s="2">
        <f>'Moving Avg'!F1294</f>
        <v>0.53700000000000003</v>
      </c>
      <c r="H1294" s="2">
        <f>'Moving Avg'!G1294</f>
        <v>0.36879999999999996</v>
      </c>
      <c r="I1294" s="2">
        <f>'Moving Avg'!H1294</f>
        <v>0.25959999999999983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0.7</v>
      </c>
      <c r="C1295" s="2">
        <f>RSI!I1295</f>
        <v>83.241057250655061</v>
      </c>
      <c r="D1295" s="2">
        <f>MACD!E1295</f>
        <v>-7.2411333280802959E-2</v>
      </c>
      <c r="E1295" s="2">
        <f>MACD!F1295</f>
        <v>-7.9873252600084363E-2</v>
      </c>
      <c r="F1295" s="2">
        <f>'Moving Avg'!D1295</f>
        <v>0.65800000000000003</v>
      </c>
      <c r="G1295" s="2">
        <f>'Moving Avg'!F1295</f>
        <v>0.55349999999999999</v>
      </c>
      <c r="H1295" s="2">
        <f>'Moving Avg'!G1295</f>
        <v>0.37819999999999993</v>
      </c>
      <c r="I1295" s="2">
        <f>'Moving Avg'!H1295</f>
        <v>0.26189999999999986</v>
      </c>
      <c r="J1295" s="5" t="str">
        <f>OBV!F1295</f>
        <v>BULLISH</v>
      </c>
      <c r="K1295" s="5" t="str">
        <f>OBV!G1295</f>
        <v>STRONG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0.68</v>
      </c>
      <c r="C1296" s="2">
        <f>RSI!I1296</f>
        <v>77.459393733110488</v>
      </c>
      <c r="D1296" s="2">
        <f>MACD!E1296</f>
        <v>-6.2927592485937878E-2</v>
      </c>
      <c r="E1296" s="2">
        <f>MACD!F1296</f>
        <v>-7.6484120577255066E-2</v>
      </c>
      <c r="F1296" s="2">
        <f>'Moving Avg'!D1296</f>
        <v>0.66600000000000015</v>
      </c>
      <c r="G1296" s="2">
        <f>'Moving Avg'!F1296</f>
        <v>0.56850000000000001</v>
      </c>
      <c r="H1296" s="2">
        <f>'Moving Avg'!G1296</f>
        <v>0.38699999999999996</v>
      </c>
      <c r="I1296" s="2">
        <f>'Moving Avg'!H1296</f>
        <v>0.26414999999999988</v>
      </c>
      <c r="J1296" s="5" t="str">
        <f>OBV!F1296</f>
        <v>BULLISH</v>
      </c>
      <c r="K1296" s="5" t="str">
        <f>OBV!G1296</f>
        <v>STRONG</v>
      </c>
      <c r="L1296" s="5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0.69</v>
      </c>
      <c r="C1297" s="2">
        <f>RSI!I1297</f>
        <v>78.272017131725505</v>
      </c>
      <c r="D1297" s="2">
        <f>MACD!E1297</f>
        <v>-5.3469646364765144E-2</v>
      </c>
      <c r="E1297" s="2">
        <f>MACD!F1297</f>
        <v>-7.1881225734757082E-2</v>
      </c>
      <c r="F1297" s="2">
        <f>'Moving Avg'!D1297</f>
        <v>0.68</v>
      </c>
      <c r="G1297" s="2">
        <f>'Moving Avg'!F1297</f>
        <v>0.58349999999999991</v>
      </c>
      <c r="H1297" s="2">
        <f>'Moving Avg'!G1297</f>
        <v>0.39599999999999996</v>
      </c>
      <c r="I1297" s="2">
        <f>'Moving Avg'!H1297</f>
        <v>0.26649999999999985</v>
      </c>
      <c r="J1297" s="5" t="str">
        <f>OBV!F1297</f>
        <v>BULLISH</v>
      </c>
      <c r="K1297" s="5" t="str">
        <f>OBV!G1297</f>
        <v>STRONG</v>
      </c>
      <c r="L1297" s="5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0.66</v>
      </c>
      <c r="C1298" s="2">
        <f>RSI!I1298</f>
        <v>70.106428260434996</v>
      </c>
      <c r="D1298" s="2">
        <f>MACD!E1298</f>
        <v>-4.1062769530629706E-2</v>
      </c>
      <c r="E1298" s="2">
        <f>MACD!F1298</f>
        <v>-6.5717534493931612E-2</v>
      </c>
      <c r="F1298" s="2">
        <f>'Moving Avg'!D1298</f>
        <v>0.68200000000000005</v>
      </c>
      <c r="G1298" s="2">
        <f>'Moving Avg'!F1298</f>
        <v>0.59599999999999986</v>
      </c>
      <c r="H1298" s="2">
        <f>'Moving Avg'!G1298</f>
        <v>0.40439999999999993</v>
      </c>
      <c r="I1298" s="2">
        <f>'Moving Avg'!H1298</f>
        <v>0.26869999999999983</v>
      </c>
      <c r="J1298" s="5" t="str">
        <f>OBV!F1298</f>
        <v>BULLISH</v>
      </c>
      <c r="K1298" s="5" t="str">
        <f>OBV!G1298</f>
        <v>STRONG</v>
      </c>
      <c r="L1298" s="5" t="str">
        <f>OBV!H1298</f>
        <v>CONFIRMED BULLISH</v>
      </c>
    </row>
    <row r="1299" spans="1:12" ht="13.5" x14ac:dyDescent="0.25">
      <c r="A1299" s="3">
        <f>RSI!A1299</f>
        <v>44203</v>
      </c>
      <c r="B1299" s="2">
        <f>RSI!B1299</f>
        <v>0.67</v>
      </c>
      <c r="C1299" s="2">
        <f>RSI!I1299</f>
        <v>71.185512410045504</v>
      </c>
      <c r="D1299" s="2">
        <f>MACD!E1299</f>
        <v>-2.8880028198692953E-2</v>
      </c>
      <c r="E1299" s="2">
        <f>MACD!F1299</f>
        <v>-5.8350033234883879E-2</v>
      </c>
      <c r="F1299" s="2">
        <f>'Moving Avg'!D1299</f>
        <v>0.67999999999999994</v>
      </c>
      <c r="G1299" s="2">
        <f>'Moving Avg'!F1299</f>
        <v>0.60799999999999987</v>
      </c>
      <c r="H1299" s="2">
        <f>'Moving Avg'!G1299</f>
        <v>0.41299999999999998</v>
      </c>
      <c r="I1299" s="2">
        <f>'Moving Avg'!H1299</f>
        <v>0.2709499999999998</v>
      </c>
      <c r="J1299" s="5" t="str">
        <f>OBV!F1299</f>
        <v>BULLISH</v>
      </c>
      <c r="K1299" s="5" t="str">
        <f>OBV!G1299</f>
        <v>STRONG</v>
      </c>
      <c r="L1299" s="5" t="str">
        <f>OBV!H1299</f>
        <v>BULLISH DIVERGENCE</v>
      </c>
    </row>
    <row r="1300" spans="1:12" ht="13.5" x14ac:dyDescent="0.25">
      <c r="A1300" s="3">
        <f>RSI!A1300</f>
        <v>44204</v>
      </c>
      <c r="B1300" s="2">
        <f>RSI!B1300</f>
        <v>0.68</v>
      </c>
      <c r="C1300" s="2">
        <f>RSI!I1300</f>
        <v>72.263739157696477</v>
      </c>
      <c r="D1300" s="2">
        <f>MACD!E1300</f>
        <v>-1.5359304611577973E-2</v>
      </c>
      <c r="E1300" s="2">
        <f>MACD!F1300</f>
        <v>-4.9751887510222699E-2</v>
      </c>
      <c r="F1300" s="2">
        <f>'Moving Avg'!D1300</f>
        <v>0.67600000000000005</v>
      </c>
      <c r="G1300" s="2">
        <f>'Moving Avg'!F1300</f>
        <v>0.61949999999999994</v>
      </c>
      <c r="H1300" s="2">
        <f>'Moving Avg'!G1300</f>
        <v>0.42180000000000001</v>
      </c>
      <c r="I1300" s="2">
        <f>'Moving Avg'!H1300</f>
        <v>0.27324999999999983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</row>
    <row r="1301" spans="1:12" ht="13.5" x14ac:dyDescent="0.25">
      <c r="A1301" s="3">
        <f>RSI!A1301</f>
        <v>44207</v>
      </c>
      <c r="B1301" s="2">
        <f>RSI!B1301</f>
        <v>0.72</v>
      </c>
      <c r="C1301" s="2">
        <f>RSI!I1301</f>
        <v>76.113978244252721</v>
      </c>
      <c r="D1301" s="2">
        <f>MACD!E1301</f>
        <v>-1.370791941242433E-2</v>
      </c>
      <c r="E1301" s="2">
        <f>MACD!F1301</f>
        <v>-4.2543093890663033E-2</v>
      </c>
      <c r="F1301" s="2">
        <f>'Moving Avg'!D1301</f>
        <v>0.68399999999999994</v>
      </c>
      <c r="G1301" s="2">
        <f>'Moving Avg'!F1301</f>
        <v>0.6319999999999999</v>
      </c>
      <c r="H1301" s="2">
        <f>'Moving Avg'!G1301</f>
        <v>0.43140000000000001</v>
      </c>
      <c r="I1301" s="2">
        <f>'Moving Avg'!H1301</f>
        <v>0.27574999999999983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</row>
    <row r="1302" spans="1:12" ht="13.5" x14ac:dyDescent="0.25">
      <c r="A1302" s="3">
        <f>RSI!A1302</f>
        <v>44208</v>
      </c>
      <c r="B1302" s="2">
        <f>RSI!B1302</f>
        <v>0.76</v>
      </c>
      <c r="C1302" s="2">
        <f>RSI!I1302</f>
        <v>79.220407673266422</v>
      </c>
      <c r="D1302" s="2">
        <f>MACD!E1302</f>
        <v>-1.9209450445424436E-2</v>
      </c>
      <c r="E1302" s="2">
        <f>MACD!F1302</f>
        <v>-3.7876365201615317E-2</v>
      </c>
      <c r="F1302" s="2">
        <f>'Moving Avg'!D1302</f>
        <v>0.69800000000000006</v>
      </c>
      <c r="G1302" s="2">
        <f>'Moving Avg'!F1302</f>
        <v>0.64549999999999996</v>
      </c>
      <c r="H1302" s="2">
        <f>'Moving Avg'!G1302</f>
        <v>0.442</v>
      </c>
      <c r="I1302" s="2">
        <f>'Moving Avg'!H1302</f>
        <v>0.27844999999999981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</row>
    <row r="1303" spans="1:12" ht="13.5" x14ac:dyDescent="0.25">
      <c r="A1303" s="3">
        <f>RSI!A1303</f>
        <v>44209</v>
      </c>
      <c r="B1303" s="2">
        <f>RSI!B1303</f>
        <v>0.79</v>
      </c>
      <c r="C1303" s="2">
        <f>RSI!I1303</f>
        <v>81.195656411431045</v>
      </c>
      <c r="D1303" s="2">
        <f>MACD!E1303</f>
        <v>-2.2503134867912555E-2</v>
      </c>
      <c r="E1303" s="2">
        <f>MACD!F1303</f>
        <v>-3.4801719134874766E-2</v>
      </c>
      <c r="F1303" s="2">
        <f>'Moving Avg'!D1303</f>
        <v>0.72399999999999998</v>
      </c>
      <c r="G1303" s="2">
        <f>'Moving Avg'!F1303</f>
        <v>0.65950000000000009</v>
      </c>
      <c r="H1303" s="2">
        <f>'Moving Avg'!G1303</f>
        <v>0.45319999999999999</v>
      </c>
      <c r="I1303" s="2">
        <f>'Moving Avg'!H1303</f>
        <v>0.28129999999999983</v>
      </c>
      <c r="J1303" s="5" t="str">
        <f>OBV!F1303</f>
        <v>BULLISH</v>
      </c>
      <c r="K1303" s="5" t="str">
        <f>OBV!G1303</f>
        <v>STRONG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0.83</v>
      </c>
      <c r="C1304" s="2">
        <f>RSI!I1304</f>
        <v>83.454051214797133</v>
      </c>
      <c r="D1304" s="2">
        <f>MACD!E1304</f>
        <v>-2.4770230812962701E-2</v>
      </c>
      <c r="E1304" s="2">
        <f>MACD!F1304</f>
        <v>-3.2795421470492359E-2</v>
      </c>
      <c r="F1304" s="2">
        <f>'Moving Avg'!D1304</f>
        <v>0.75600000000000001</v>
      </c>
      <c r="G1304" s="2">
        <f>'Moving Avg'!F1304</f>
        <v>0.67449999999999999</v>
      </c>
      <c r="H1304" s="2">
        <f>'Moving Avg'!G1304</f>
        <v>0.46520000000000006</v>
      </c>
      <c r="I1304" s="2">
        <f>'Moving Avg'!H1304</f>
        <v>0.28434999999999977</v>
      </c>
      <c r="J1304" s="5" t="str">
        <f>OBV!F1304</f>
        <v>BULLISH</v>
      </c>
      <c r="K1304" s="5" t="str">
        <f>OBV!G1304</f>
        <v>STRONG</v>
      </c>
      <c r="L1304" s="5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0.8</v>
      </c>
      <c r="C1305" s="2">
        <f>RSI!I1305</f>
        <v>76.074549718613369</v>
      </c>
      <c r="D1305" s="2">
        <f>MACD!E1305</f>
        <v>-2.2674420162355657E-2</v>
      </c>
      <c r="E1305" s="2">
        <f>MACD!F1305</f>
        <v>-3.077122120886502E-2</v>
      </c>
      <c r="F1305" s="2">
        <f>'Moving Avg'!D1305</f>
        <v>0.78</v>
      </c>
      <c r="G1305" s="2">
        <f>'Moving Avg'!F1305</f>
        <v>0.68650000000000011</v>
      </c>
      <c r="H1305" s="2">
        <f>'Moving Avg'!G1305</f>
        <v>0.47660000000000002</v>
      </c>
      <c r="I1305" s="2">
        <f>'Moving Avg'!H1305</f>
        <v>0.28724999999999973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</row>
    <row r="1306" spans="1:12" ht="13.5" x14ac:dyDescent="0.25">
      <c r="A1306" s="3">
        <f>RSI!A1306</f>
        <v>44215</v>
      </c>
      <c r="B1306" s="2">
        <f>RSI!B1306</f>
        <v>0.84</v>
      </c>
      <c r="C1306" s="2">
        <f>RSI!I1306</f>
        <v>78.770119453705021</v>
      </c>
      <c r="D1306" s="2">
        <f>MACD!E1306</f>
        <v>-2.7953492499773414E-2</v>
      </c>
      <c r="E1306" s="2">
        <f>MACD!F1306</f>
        <v>-3.02076754670467E-2</v>
      </c>
      <c r="F1306" s="2">
        <f>'Moving Avg'!D1306</f>
        <v>0.80399999999999994</v>
      </c>
      <c r="G1306" s="2">
        <f>'Moving Avg'!F1306</f>
        <v>0.69900000000000007</v>
      </c>
      <c r="H1306" s="2">
        <f>'Moving Avg'!G1306</f>
        <v>0.48879999999999996</v>
      </c>
      <c r="I1306" s="2">
        <f>'Moving Avg'!H1306</f>
        <v>0.29034999999999977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0.86</v>
      </c>
      <c r="C1307" s="2">
        <f>RSI!I1307</f>
        <v>79.98438606920655</v>
      </c>
      <c r="D1307" s="2">
        <f>MACD!E1307</f>
        <v>-3.3537341282653177E-2</v>
      </c>
      <c r="E1307" s="2">
        <f>MACD!F1307</f>
        <v>-3.0873608630167994E-2</v>
      </c>
      <c r="F1307" s="2">
        <f>'Moving Avg'!D1307</f>
        <v>0.82400000000000007</v>
      </c>
      <c r="G1307" s="2">
        <f>'Moving Avg'!F1307</f>
        <v>0.71149999999999991</v>
      </c>
      <c r="H1307" s="2">
        <f>'Moving Avg'!G1307</f>
        <v>0.50139999999999996</v>
      </c>
      <c r="I1307" s="2">
        <f>'Moving Avg'!H1307</f>
        <v>0.29354999999999976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0.83</v>
      </c>
      <c r="C1308" s="2">
        <f>RSI!I1308</f>
        <v>73.219375675114378</v>
      </c>
      <c r="D1308" s="2">
        <f>MACD!E1308</f>
        <v>-4.1860443989665486E-2</v>
      </c>
      <c r="E1308" s="2">
        <f>MACD!F1308</f>
        <v>-3.307097570206749E-2</v>
      </c>
      <c r="F1308" s="2">
        <f>'Moving Avg'!D1308</f>
        <v>0.83199999999999985</v>
      </c>
      <c r="G1308" s="2">
        <f>'Moving Avg'!F1308</f>
        <v>0.72150000000000003</v>
      </c>
      <c r="H1308" s="2">
        <f>'Moving Avg'!G1308</f>
        <v>0.51339999999999997</v>
      </c>
      <c r="I1308" s="2">
        <f>'Moving Avg'!H1308</f>
        <v>0.2965999999999997</v>
      </c>
      <c r="J1308" s="5" t="str">
        <f>OBV!F1308</f>
        <v>BEARISH</v>
      </c>
      <c r="K1308" s="5" t="str">
        <f>OBV!G1308</f>
        <v>NEUTRAL</v>
      </c>
      <c r="L1308" s="5" t="str">
        <f>OBV!H1308</f>
        <v>BEARISH DIVERGENCE</v>
      </c>
    </row>
    <row r="1309" spans="1:12" ht="13.5" x14ac:dyDescent="0.25">
      <c r="A1309" s="3">
        <f>RSI!A1309</f>
        <v>44218</v>
      </c>
      <c r="B1309" s="2">
        <f>RSI!B1309</f>
        <v>0.83</v>
      </c>
      <c r="C1309" s="2">
        <f>RSI!I1309</f>
        <v>73.219375675114378</v>
      </c>
      <c r="D1309" s="2">
        <f>MACD!E1309</f>
        <v>-4.8303211706103522E-2</v>
      </c>
      <c r="E1309" s="2">
        <f>MACD!F1309</f>
        <v>-3.6117422902874702E-2</v>
      </c>
      <c r="F1309" s="2">
        <f>'Moving Avg'!D1309</f>
        <v>0.83200000000000007</v>
      </c>
      <c r="G1309" s="2">
        <f>'Moving Avg'!F1309</f>
        <v>0.73050000000000004</v>
      </c>
      <c r="H1309" s="2">
        <f>'Moving Avg'!G1309</f>
        <v>0.52539999999999987</v>
      </c>
      <c r="I1309" s="2">
        <f>'Moving Avg'!H1309</f>
        <v>0.29964999999999969</v>
      </c>
      <c r="J1309" s="5" t="str">
        <f>OBV!F1309</f>
        <v>BEARISH</v>
      </c>
      <c r="K1309" s="5" t="str">
        <f>OBV!G1309</f>
        <v>WEAK</v>
      </c>
      <c r="L1309" s="5" t="str">
        <f>OBV!H1309</f>
        <v>NEUTRAL</v>
      </c>
    </row>
    <row r="1310" spans="1:12" ht="13.5" x14ac:dyDescent="0.25">
      <c r="A1310" s="3">
        <f>RSI!A1310</f>
        <v>44221</v>
      </c>
      <c r="B1310" s="2">
        <f>RSI!B1310</f>
        <v>0.84</v>
      </c>
      <c r="C1310" s="2">
        <f>RSI!I1310</f>
        <v>74.067303793008605</v>
      </c>
      <c r="D1310" s="2">
        <f>MACD!E1310</f>
        <v>-5.3826141265066463E-2</v>
      </c>
      <c r="E1310" s="2">
        <f>MACD!F1310</f>
        <v>-3.9659166575313057E-2</v>
      </c>
      <c r="F1310" s="2">
        <f>'Moving Avg'!D1310</f>
        <v>0.84000000000000008</v>
      </c>
      <c r="G1310" s="2">
        <f>'Moving Avg'!F1310</f>
        <v>0.73850000000000005</v>
      </c>
      <c r="H1310" s="2">
        <f>'Moving Avg'!G1310</f>
        <v>0.53759999999999986</v>
      </c>
      <c r="I1310" s="2">
        <f>'Moving Avg'!H1310</f>
        <v>0.30274999999999974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0.85</v>
      </c>
      <c r="C1311" s="2">
        <f>RSI!I1311</f>
        <v>74.922388602594822</v>
      </c>
      <c r="D1311" s="2">
        <f>MACD!E1311</f>
        <v>-5.395007591935308E-2</v>
      </c>
      <c r="E1311" s="2">
        <f>MACD!F1311</f>
        <v>-4.251734844412107E-2</v>
      </c>
      <c r="F1311" s="2">
        <f>'Moving Avg'!D1311</f>
        <v>0.84199999999999997</v>
      </c>
      <c r="G1311" s="2">
        <f>'Moving Avg'!F1311</f>
        <v>0.749</v>
      </c>
      <c r="H1311" s="2">
        <f>'Moving Avg'!G1311</f>
        <v>0.54999999999999993</v>
      </c>
      <c r="I1311" s="2">
        <f>'Moving Avg'!H1311</f>
        <v>0.30589999999999978</v>
      </c>
      <c r="J1311" s="5" t="str">
        <f>OBV!F1311</f>
        <v>BULLISH</v>
      </c>
      <c r="K1311" s="5" t="str">
        <f>OBV!G1311</f>
        <v>STRONG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0.9</v>
      </c>
      <c r="C1312" s="2">
        <f>RSI!I1312</f>
        <v>78.70353673676334</v>
      </c>
      <c r="D1312" s="2">
        <f>MACD!E1312</f>
        <v>-5.2463699071066405E-2</v>
      </c>
      <c r="E1312" s="2">
        <f>MACD!F1312</f>
        <v>-4.4506618569510138E-2</v>
      </c>
      <c r="F1312" s="2">
        <f>'Moving Avg'!D1312</f>
        <v>0.85</v>
      </c>
      <c r="G1312" s="2">
        <f>'Moving Avg'!F1312</f>
        <v>0.76300000000000001</v>
      </c>
      <c r="H1312" s="2">
        <f>'Moving Avg'!G1312</f>
        <v>0.56319999999999992</v>
      </c>
      <c r="I1312" s="2">
        <f>'Moving Avg'!H1312</f>
        <v>0.3092999999999998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0.9</v>
      </c>
      <c r="C1313" s="2">
        <f>RSI!I1313</f>
        <v>78.703536736763354</v>
      </c>
      <c r="D1313" s="2">
        <f>MACD!E1313</f>
        <v>-4.7681338872880952E-2</v>
      </c>
      <c r="E1313" s="2">
        <f>MACD!F1313</f>
        <v>-4.5141562630184304E-2</v>
      </c>
      <c r="F1313" s="2">
        <f>'Moving Avg'!D1313</f>
        <v>0.8640000000000001</v>
      </c>
      <c r="G1313" s="2">
        <f>'Moving Avg'!F1313</f>
        <v>0.77549999999999997</v>
      </c>
      <c r="H1313" s="2">
        <f>'Moving Avg'!G1313</f>
        <v>0.57619999999999993</v>
      </c>
      <c r="I1313" s="2">
        <f>'Moving Avg'!H1313</f>
        <v>0.31269999999999976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0.9</v>
      </c>
      <c r="C1314" s="2">
        <f>RSI!I1314</f>
        <v>78.703536736763354</v>
      </c>
      <c r="D1314" s="2">
        <f>MACD!E1314</f>
        <v>-3.8490813488286868E-2</v>
      </c>
      <c r="E1314" s="2">
        <f>MACD!F1314</f>
        <v>-4.3811412801804825E-2</v>
      </c>
      <c r="F1314" s="2">
        <f>'Moving Avg'!D1314</f>
        <v>0.87799999999999989</v>
      </c>
      <c r="G1314" s="2">
        <f>'Moving Avg'!F1314</f>
        <v>0.78649999999999998</v>
      </c>
      <c r="H1314" s="2">
        <f>'Moving Avg'!G1314</f>
        <v>0.58899999999999986</v>
      </c>
      <c r="I1314" s="2">
        <f>'Moving Avg'!H1314</f>
        <v>0.31609999999999983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0.9</v>
      </c>
      <c r="C1315" s="2">
        <f>RSI!I1315</f>
        <v>78.703536736763354</v>
      </c>
      <c r="D1315" s="2">
        <f>MACD!E1315</f>
        <v>-3.6264723075989047E-2</v>
      </c>
      <c r="E1315" s="2">
        <f>MACD!F1315</f>
        <v>-4.2302074856641669E-2</v>
      </c>
      <c r="F1315" s="2">
        <f>'Moving Avg'!D1315</f>
        <v>0.89</v>
      </c>
      <c r="G1315" s="2">
        <f>'Moving Avg'!F1315</f>
        <v>0.7965000000000001</v>
      </c>
      <c r="H1315" s="2">
        <f>'Moving Avg'!G1315</f>
        <v>0.6015999999999998</v>
      </c>
      <c r="I1315" s="2">
        <f>'Moving Avg'!H1315</f>
        <v>0.31949999999999984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0.9</v>
      </c>
      <c r="C1316" s="2">
        <f>RSI!I1316</f>
        <v>78.703536736763354</v>
      </c>
      <c r="D1316" s="2">
        <f>MACD!E1316</f>
        <v>-2.9093116934433949E-2</v>
      </c>
      <c r="E1316" s="2">
        <f>MACD!F1316</f>
        <v>-3.9660283272200128E-2</v>
      </c>
      <c r="F1316" s="2">
        <f>'Moving Avg'!D1316</f>
        <v>0.9</v>
      </c>
      <c r="G1316" s="2">
        <f>'Moving Avg'!F1316</f>
        <v>0.80749999999999988</v>
      </c>
      <c r="H1316" s="2">
        <f>'Moving Avg'!G1316</f>
        <v>0.61439999999999972</v>
      </c>
      <c r="I1316" s="2">
        <f>'Moving Avg'!H1316</f>
        <v>0.32289999999999985</v>
      </c>
      <c r="J1316" s="5" t="str">
        <f>OBV!F1316</f>
        <v>BULLISH</v>
      </c>
      <c r="K1316" s="5" t="str">
        <f>OBV!G1316</f>
        <v>STRONG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0.9</v>
      </c>
      <c r="C1317" s="2">
        <f>RSI!I1317</f>
        <v>78.703536736763354</v>
      </c>
      <c r="D1317" s="2">
        <f>MACD!E1317</f>
        <v>-2.0749629308606576E-2</v>
      </c>
      <c r="E1317" s="2">
        <f>MACD!F1317</f>
        <v>-3.5878152479481423E-2</v>
      </c>
      <c r="F1317" s="2">
        <f>'Moving Avg'!D1317</f>
        <v>0.9</v>
      </c>
      <c r="G1317" s="2">
        <f>'Moving Avg'!F1317</f>
        <v>0.81799999999999995</v>
      </c>
      <c r="H1317" s="2">
        <f>'Moving Avg'!G1317</f>
        <v>0.62699999999999978</v>
      </c>
      <c r="I1317" s="2">
        <f>'Moving Avg'!H1317</f>
        <v>0.32629999999999987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0.85</v>
      </c>
      <c r="C1318" s="2">
        <f>RSI!I1318</f>
        <v>63.717009469487344</v>
      </c>
      <c r="D1318" s="2">
        <f>MACD!E1318</f>
        <v>-1.5343767159498589E-2</v>
      </c>
      <c r="E1318" s="2">
        <f>MACD!F1318</f>
        <v>-3.1771275415484856E-2</v>
      </c>
      <c r="F1318" s="2">
        <f>'Moving Avg'!D1318</f>
        <v>0.89</v>
      </c>
      <c r="G1318" s="2">
        <f>'Moving Avg'!F1318</f>
        <v>0.82750000000000001</v>
      </c>
      <c r="H1318" s="2">
        <f>'Moving Avg'!G1318</f>
        <v>0.63839999999999975</v>
      </c>
      <c r="I1318" s="2">
        <f>'Moving Avg'!H1318</f>
        <v>0.32944999999999985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0.8</v>
      </c>
      <c r="C1319" s="2">
        <f>RSI!I1319</f>
        <v>52.874336204105418</v>
      </c>
      <c r="D1319" s="2">
        <f>MACD!E1319</f>
        <v>-7.4577638556732051E-3</v>
      </c>
      <c r="E1319" s="2">
        <f>MACD!F1319</f>
        <v>-2.6908573103522529E-2</v>
      </c>
      <c r="F1319" s="2">
        <f>'Moving Avg'!D1319</f>
        <v>0.87000000000000011</v>
      </c>
      <c r="G1319" s="2">
        <f>'Moving Avg'!F1319</f>
        <v>0.83400000000000019</v>
      </c>
      <c r="H1319" s="2">
        <f>'Moving Avg'!G1319</f>
        <v>0.64859999999999973</v>
      </c>
      <c r="I1319" s="2">
        <f>'Moving Avg'!H1319</f>
        <v>0.33234999999999987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0.84</v>
      </c>
      <c r="C1320" s="2">
        <f>RSI!I1320</f>
        <v>58.899910245302031</v>
      </c>
      <c r="D1320" s="2">
        <f>MACD!E1320</f>
        <v>-2.2769035594489839E-3</v>
      </c>
      <c r="E1320" s="2">
        <f>MACD!F1320</f>
        <v>-2.198223919470782E-2</v>
      </c>
      <c r="F1320" s="2">
        <f>'Moving Avg'!D1320</f>
        <v>0.85799999999999998</v>
      </c>
      <c r="G1320" s="2">
        <f>'Moving Avg'!F1320</f>
        <v>0.84200000000000019</v>
      </c>
      <c r="H1320" s="2">
        <f>'Moving Avg'!G1320</f>
        <v>0.65939999999999988</v>
      </c>
      <c r="I1320" s="2">
        <f>'Moving Avg'!H1320</f>
        <v>0.33544999999999986</v>
      </c>
      <c r="J1320" s="5" t="str">
        <f>OBV!F1320</f>
        <v>BEARISH</v>
      </c>
      <c r="K1320" s="5" t="str">
        <f>OBV!G1320</f>
        <v>WEAK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0.85</v>
      </c>
      <c r="C1321" s="2">
        <f>RSI!I1321</f>
        <v>60.267669549109137</v>
      </c>
      <c r="D1321" s="2">
        <f>MACD!E1321</f>
        <v>2.6058434368456673E-3</v>
      </c>
      <c r="E1321" s="2">
        <f>MACD!F1321</f>
        <v>-1.7064622668397124E-2</v>
      </c>
      <c r="F1321" s="2">
        <f>'Moving Avg'!D1321</f>
        <v>0.84799999999999986</v>
      </c>
      <c r="G1321" s="2">
        <f>'Moving Avg'!F1321</f>
        <v>0.84850000000000025</v>
      </c>
      <c r="H1321" s="2">
        <f>'Moving Avg'!G1321</f>
        <v>0.6701999999999998</v>
      </c>
      <c r="I1321" s="2">
        <f>'Moving Avg'!H1321</f>
        <v>0.33859999999999985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0.86</v>
      </c>
      <c r="C1322" s="2">
        <f>RSI!I1322</f>
        <v>61.64235558014861</v>
      </c>
      <c r="D1322" s="2">
        <f>MACD!E1322</f>
        <v>1.3353228195346123E-2</v>
      </c>
      <c r="E1322" s="2">
        <f>MACD!F1322</f>
        <v>-1.0981052495648475E-2</v>
      </c>
      <c r="F1322" s="2">
        <f>'Moving Avg'!D1322</f>
        <v>0.84000000000000008</v>
      </c>
      <c r="G1322" s="2">
        <f>'Moving Avg'!F1322</f>
        <v>0.85350000000000004</v>
      </c>
      <c r="H1322" s="2">
        <f>'Moving Avg'!G1322</f>
        <v>0.68099999999999983</v>
      </c>
      <c r="I1322" s="2">
        <f>'Moving Avg'!H1322</f>
        <v>0.34179999999999988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0.91</v>
      </c>
      <c r="C1323" s="2">
        <f>RSI!I1323</f>
        <v>67.666166905439809</v>
      </c>
      <c r="D1323" s="2">
        <f>MACD!E1323</f>
        <v>1.837350710077712E-2</v>
      </c>
      <c r="E1323" s="2">
        <f>MACD!F1323</f>
        <v>-5.1101405763633563E-3</v>
      </c>
      <c r="F1323" s="2">
        <f>'Moving Avg'!D1323</f>
        <v>0.85199999999999998</v>
      </c>
      <c r="G1323" s="2">
        <f>'Moving Avg'!F1323</f>
        <v>0.85950000000000004</v>
      </c>
      <c r="H1323" s="2">
        <f>'Moving Avg'!G1323</f>
        <v>0.69259999999999977</v>
      </c>
      <c r="I1323" s="2">
        <f>'Moving Avg'!H1323</f>
        <v>0.34524999999999983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</row>
    <row r="1324" spans="1:12" ht="13.5" x14ac:dyDescent="0.25">
      <c r="A1324" s="3">
        <f>RSI!A1324</f>
        <v>44239</v>
      </c>
      <c r="B1324" s="2">
        <f>RSI!B1324</f>
        <v>0.95</v>
      </c>
      <c r="C1324" s="2">
        <f>RSI!I1324</f>
        <v>71.519540320174485</v>
      </c>
      <c r="D1324" s="2">
        <f>MACD!E1324</f>
        <v>1.9020466276248316E-2</v>
      </c>
      <c r="E1324" s="2">
        <f>MACD!F1324</f>
        <v>-2.8401920584102212E-4</v>
      </c>
      <c r="F1324" s="2">
        <f>'Moving Avg'!D1324</f>
        <v>0.88200000000000001</v>
      </c>
      <c r="G1324" s="2">
        <f>'Moving Avg'!F1324</f>
        <v>0.86549999999999994</v>
      </c>
      <c r="H1324" s="2">
        <f>'Moving Avg'!G1324</f>
        <v>0.70459999999999978</v>
      </c>
      <c r="I1324" s="2">
        <f>'Moving Avg'!H1324</f>
        <v>0.34889999999999988</v>
      </c>
      <c r="J1324" s="5" t="str">
        <f>OBV!F1324</f>
        <v>BULLISH</v>
      </c>
      <c r="K1324" s="5" t="str">
        <f>OBV!G1324</f>
        <v>STRONG</v>
      </c>
      <c r="L1324" s="5" t="str">
        <f>OBV!H1324</f>
        <v>CONFIRMED BULLISH</v>
      </c>
    </row>
    <row r="1325" spans="1:12" ht="13.5" x14ac:dyDescent="0.25">
      <c r="A1325" s="3">
        <f>RSI!A1325</f>
        <v>44242</v>
      </c>
      <c r="B1325" s="2">
        <f>RSI!B1325</f>
        <v>0.94</v>
      </c>
      <c r="C1325" s="2">
        <f>RSI!I1325</f>
        <v>69.296140116278735</v>
      </c>
      <c r="D1325" s="2">
        <f>MACD!E1325</f>
        <v>1.9481525843626057E-2</v>
      </c>
      <c r="E1325" s="2">
        <f>MACD!F1325</f>
        <v>3.6690898040523941E-3</v>
      </c>
      <c r="F1325" s="2">
        <f>'Moving Avg'!D1325</f>
        <v>0.90199999999999991</v>
      </c>
      <c r="G1325" s="2">
        <f>'Moving Avg'!F1325</f>
        <v>0.87250000000000016</v>
      </c>
      <c r="H1325" s="2">
        <f>'Moving Avg'!G1325</f>
        <v>0.71599999999999964</v>
      </c>
      <c r="I1325" s="2">
        <f>'Moving Avg'!H1325</f>
        <v>0.35249999999999987</v>
      </c>
      <c r="J1325" s="5" t="str">
        <f>OBV!F1325</f>
        <v>BULLISH</v>
      </c>
      <c r="K1325" s="5" t="str">
        <f>OBV!G1325</f>
        <v>STRONG</v>
      </c>
      <c r="L1325" s="5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0.89</v>
      </c>
      <c r="C1326" s="2">
        <f>RSI!I1326</f>
        <v>59.359533560723314</v>
      </c>
      <c r="D1326" s="2">
        <f>MACD!E1326</f>
        <v>2.2868606406744041E-2</v>
      </c>
      <c r="E1326" s="2">
        <f>MACD!F1326</f>
        <v>7.5089931245907234E-3</v>
      </c>
      <c r="F1326" s="2">
        <f>'Moving Avg'!D1326</f>
        <v>0.90999999999999992</v>
      </c>
      <c r="G1326" s="2">
        <f>'Moving Avg'!F1326</f>
        <v>0.875</v>
      </c>
      <c r="H1326" s="2">
        <f>'Moving Avg'!G1326</f>
        <v>0.72619999999999973</v>
      </c>
      <c r="I1326" s="2">
        <f>'Moving Avg'!H1326</f>
        <v>0.35584999999999989</v>
      </c>
      <c r="J1326" s="5" t="str">
        <f>OBV!F1326</f>
        <v>BEARISH</v>
      </c>
      <c r="K1326" s="5" t="str">
        <f>OBV!G1326</f>
        <v>WEAK</v>
      </c>
      <c r="L1326" s="5" t="str">
        <f>OBV!H1326</f>
        <v>BEARISH DIVERGENCE</v>
      </c>
    </row>
    <row r="1327" spans="1:12" ht="13.5" x14ac:dyDescent="0.25">
      <c r="A1327" s="3">
        <f>RSI!A1327</f>
        <v>44244</v>
      </c>
      <c r="B1327" s="2">
        <f>RSI!B1327</f>
        <v>0.85</v>
      </c>
      <c r="C1327" s="2">
        <f>RSI!I1327</f>
        <v>52.832646660269951</v>
      </c>
      <c r="D1327" s="2">
        <f>MACD!E1327</f>
        <v>2.8338614182329191E-2</v>
      </c>
      <c r="E1327" s="2">
        <f>MACD!F1327</f>
        <v>1.1674917336138417E-2</v>
      </c>
      <c r="F1327" s="2">
        <f>'Moving Avg'!D1327</f>
        <v>0.90800000000000003</v>
      </c>
      <c r="G1327" s="2">
        <f>'Moving Avg'!F1327</f>
        <v>0.87450000000000006</v>
      </c>
      <c r="H1327" s="2">
        <f>'Moving Avg'!G1327</f>
        <v>0.73539999999999983</v>
      </c>
      <c r="I1327" s="2">
        <f>'Moving Avg'!H1327</f>
        <v>0.35899999999999993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0.88</v>
      </c>
      <c r="C1328" s="2">
        <f>RSI!I1328</f>
        <v>56.679901785513287</v>
      </c>
      <c r="D1328" s="2">
        <f>MACD!E1328</f>
        <v>2.2956556295026243E-2</v>
      </c>
      <c r="E1328" s="2">
        <f>MACD!F1328</f>
        <v>1.3931245127915983E-2</v>
      </c>
      <c r="F1328" s="2">
        <f>'Moving Avg'!D1328</f>
        <v>0.90199999999999991</v>
      </c>
      <c r="G1328" s="2">
        <f>'Moving Avg'!F1328</f>
        <v>0.877</v>
      </c>
      <c r="H1328" s="2">
        <f>'Moving Avg'!G1328</f>
        <v>0.74479999999999991</v>
      </c>
      <c r="I1328" s="2">
        <f>'Moving Avg'!H1328</f>
        <v>0.3622999999999999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0.86</v>
      </c>
      <c r="C1329" s="2">
        <f>RSI!I1329</f>
        <v>53.544332427156434</v>
      </c>
      <c r="D1329" s="2">
        <f>MACD!E1329</f>
        <v>1.1925524545201571E-2</v>
      </c>
      <c r="E1329" s="2">
        <f>MACD!F1329</f>
        <v>1.3530101011373101E-2</v>
      </c>
      <c r="F1329" s="2">
        <f>'Moving Avg'!D1329</f>
        <v>0.88400000000000001</v>
      </c>
      <c r="G1329" s="2">
        <f>'Moving Avg'!F1329</f>
        <v>0.87849999999999984</v>
      </c>
      <c r="H1329" s="2">
        <f>'Moving Avg'!G1329</f>
        <v>0.75339999999999985</v>
      </c>
      <c r="I1329" s="2">
        <f>'Moving Avg'!H1329</f>
        <v>0.36549999999999988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0.88</v>
      </c>
      <c r="C1330" s="2">
        <f>RSI!I1330</f>
        <v>56.15636483675469</v>
      </c>
      <c r="D1330" s="2">
        <f>MACD!E1330</f>
        <v>7.1356788774450397E-3</v>
      </c>
      <c r="E1330" s="2">
        <f>MACD!F1330</f>
        <v>1.225121658458749E-2</v>
      </c>
      <c r="F1330" s="2">
        <f>'Moving Avg'!D1330</f>
        <v>0.87200000000000011</v>
      </c>
      <c r="G1330" s="2">
        <f>'Moving Avg'!F1330</f>
        <v>0.88049999999999995</v>
      </c>
      <c r="H1330" s="2">
        <f>'Moving Avg'!G1330</f>
        <v>0.7619999999999999</v>
      </c>
      <c r="I1330" s="2">
        <f>'Moving Avg'!H1330</f>
        <v>0.36879999999999991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0.91</v>
      </c>
      <c r="C1331" s="2">
        <f>RSI!I1331</f>
        <v>59.806982960778491</v>
      </c>
      <c r="D1331" s="2">
        <f>MACD!E1331</f>
        <v>2.1620313727644946E-3</v>
      </c>
      <c r="E1331" s="2">
        <f>MACD!F1331</f>
        <v>1.0233379542222892E-2</v>
      </c>
      <c r="F1331" s="2">
        <f>'Moving Avg'!D1331</f>
        <v>0.876</v>
      </c>
      <c r="G1331" s="2">
        <f>'Moving Avg'!F1331</f>
        <v>0.88349999999999995</v>
      </c>
      <c r="H1331" s="2">
        <f>'Moving Avg'!G1331</f>
        <v>0.77079999999999982</v>
      </c>
      <c r="I1331" s="2">
        <f>'Moving Avg'!H1331</f>
        <v>0.37224999999999986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</row>
    <row r="1332" spans="1:12" ht="13.5" x14ac:dyDescent="0.25">
      <c r="A1332" s="3">
        <f>RSI!A1332</f>
        <v>44251</v>
      </c>
      <c r="B1332" s="2">
        <f>RSI!B1332</f>
        <v>0.88</v>
      </c>
      <c r="C1332" s="2">
        <f>RSI!I1332</f>
        <v>54.885435804116199</v>
      </c>
      <c r="D1332" s="2">
        <f>MACD!E1332</f>
        <v>1.3175835400631719E-3</v>
      </c>
      <c r="E1332" s="2">
        <f>MACD!F1332</f>
        <v>8.4502203417909493E-3</v>
      </c>
      <c r="F1332" s="2">
        <f>'Moving Avg'!D1332</f>
        <v>0.88200000000000001</v>
      </c>
      <c r="G1332" s="2">
        <f>'Moving Avg'!F1332</f>
        <v>0.88249999999999995</v>
      </c>
      <c r="H1332" s="2">
        <f>'Moving Avg'!G1332</f>
        <v>0.77859999999999996</v>
      </c>
      <c r="I1332" s="2">
        <f>'Moving Avg'!H1332</f>
        <v>0.37554999999999977</v>
      </c>
      <c r="J1332" s="5" t="str">
        <f>OBV!F1332</f>
        <v>BULLISH</v>
      </c>
      <c r="K1332" s="5" t="str">
        <f>OBV!G1332</f>
        <v>STRONG</v>
      </c>
      <c r="L1332" s="5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0.87</v>
      </c>
      <c r="C1333" s="2">
        <f>RSI!I1333</f>
        <v>53.310630024523434</v>
      </c>
      <c r="D1333" s="2">
        <f>MACD!E1333</f>
        <v>8.8460921208235455E-3</v>
      </c>
      <c r="E1333" s="2">
        <f>MACD!F1333</f>
        <v>8.5293946975974685E-3</v>
      </c>
      <c r="F1333" s="2">
        <f>'Moving Avg'!D1333</f>
        <v>0.87999999999999989</v>
      </c>
      <c r="G1333" s="2">
        <f>'Moving Avg'!F1333</f>
        <v>0.88100000000000001</v>
      </c>
      <c r="H1333" s="2">
        <f>'Moving Avg'!G1333</f>
        <v>0.78579999999999994</v>
      </c>
      <c r="I1333" s="2">
        <f>'Moving Avg'!H1333</f>
        <v>0.37879999999999986</v>
      </c>
      <c r="J1333" s="5" t="str">
        <f>OBV!F1333</f>
        <v>BULLISH</v>
      </c>
      <c r="K1333" s="5" t="str">
        <f>OBV!G1333</f>
        <v>NEUTRAL</v>
      </c>
      <c r="L1333" s="5" t="str">
        <f>OBV!H1333</f>
        <v>BULLISH DIVERGENCE</v>
      </c>
    </row>
    <row r="1334" spans="1:12" ht="13.5" x14ac:dyDescent="0.25">
      <c r="A1334" s="3">
        <f>RSI!A1334</f>
        <v>44253</v>
      </c>
      <c r="B1334" s="2">
        <f>RSI!B1334</f>
        <v>0.89</v>
      </c>
      <c r="C1334" s="2">
        <f>RSI!I1334</f>
        <v>56.028070766725833</v>
      </c>
      <c r="D1334" s="2">
        <f>MACD!E1334</f>
        <v>1.9771891241124884E-2</v>
      </c>
      <c r="E1334" s="2">
        <f>MACD!F1334</f>
        <v>1.0777894006302951E-2</v>
      </c>
      <c r="F1334" s="2">
        <f>'Moving Avg'!D1334</f>
        <v>0.8859999999999999</v>
      </c>
      <c r="G1334" s="2">
        <f>'Moving Avg'!F1334</f>
        <v>0.88050000000000017</v>
      </c>
      <c r="H1334" s="2">
        <f>'Moving Avg'!G1334</f>
        <v>0.79299999999999993</v>
      </c>
      <c r="I1334" s="2">
        <f>'Moving Avg'!H1334</f>
        <v>0.38214999999999988</v>
      </c>
      <c r="J1334" s="5" t="str">
        <f>OBV!F1334</f>
        <v>BULLISH</v>
      </c>
      <c r="K1334" s="5" t="str">
        <f>OBV!G1334</f>
        <v>STRONG</v>
      </c>
      <c r="L1334" s="5" t="str">
        <f>OBV!H1334</f>
        <v>CONFIRMED BULLISH</v>
      </c>
    </row>
    <row r="1335" spans="1:12" ht="13.5" x14ac:dyDescent="0.25">
      <c r="A1335" s="3">
        <f>RSI!A1335</f>
        <v>44256</v>
      </c>
      <c r="B1335" s="2">
        <f>RSI!B1335</f>
        <v>0.88</v>
      </c>
      <c r="C1335" s="2">
        <f>RSI!I1335</f>
        <v>54.325517803011678</v>
      </c>
      <c r="D1335" s="2">
        <f>MACD!E1335</f>
        <v>2.7992709455137321E-2</v>
      </c>
      <c r="E1335" s="2">
        <f>MACD!F1335</f>
        <v>1.4220857096069826E-2</v>
      </c>
      <c r="F1335" s="2">
        <f>'Moving Avg'!D1335</f>
        <v>0.88600000000000012</v>
      </c>
      <c r="G1335" s="2">
        <f>'Moving Avg'!F1335</f>
        <v>0.87949999999999995</v>
      </c>
      <c r="H1335" s="2">
        <f>'Moving Avg'!G1335</f>
        <v>0.7994</v>
      </c>
      <c r="I1335" s="2">
        <f>'Moving Avg'!H1335</f>
        <v>0.38544999999999985</v>
      </c>
      <c r="J1335" s="5" t="str">
        <f>OBV!F1335</f>
        <v>BULLISH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0.89</v>
      </c>
      <c r="C1336" s="2">
        <f>RSI!I1336</f>
        <v>55.77285121576886</v>
      </c>
      <c r="D1336" s="2">
        <f>MACD!E1336</f>
        <v>2.6365228460928924E-2</v>
      </c>
      <c r="E1336" s="2">
        <f>MACD!F1336</f>
        <v>1.6649731369041645E-2</v>
      </c>
      <c r="F1336" s="2">
        <f>'Moving Avg'!D1336</f>
        <v>0.88200000000000001</v>
      </c>
      <c r="G1336" s="2">
        <f>'Moving Avg'!F1336</f>
        <v>0.87900000000000011</v>
      </c>
      <c r="H1336" s="2">
        <f>'Moving Avg'!G1336</f>
        <v>0.80540000000000012</v>
      </c>
      <c r="I1336" s="2">
        <f>'Moving Avg'!H1336</f>
        <v>0.38879999999999987</v>
      </c>
      <c r="J1336" s="5" t="str">
        <f>OBV!F1336</f>
        <v>BULLISH</v>
      </c>
      <c r="K1336" s="5" t="str">
        <f>OBV!G1336</f>
        <v>NEUTRAL</v>
      </c>
      <c r="L1336" s="5" t="str">
        <f>OBV!H1336</f>
        <v>BULLISH DIVERGENCE</v>
      </c>
    </row>
    <row r="1337" spans="1:12" ht="13.5" x14ac:dyDescent="0.25">
      <c r="A1337" s="3">
        <f>RSI!A1337</f>
        <v>44258</v>
      </c>
      <c r="B1337" s="2">
        <f>RSI!B1337</f>
        <v>0.9</v>
      </c>
      <c r="C1337" s="2">
        <f>RSI!I1337</f>
        <v>57.232321691233935</v>
      </c>
      <c r="D1337" s="2">
        <f>MACD!E1337</f>
        <v>1.7895091175313516E-2</v>
      </c>
      <c r="E1337" s="2">
        <f>MACD!F1337</f>
        <v>1.689880333029602E-2</v>
      </c>
      <c r="F1337" s="2">
        <f>'Moving Avg'!D1337</f>
        <v>0.88600000000000012</v>
      </c>
      <c r="G1337" s="2">
        <f>'Moving Avg'!F1337</f>
        <v>0.87900000000000011</v>
      </c>
      <c r="H1337" s="2">
        <f>'Moving Avg'!G1337</f>
        <v>0.81120000000000003</v>
      </c>
      <c r="I1337" s="2">
        <f>'Moving Avg'!H1337</f>
        <v>0.39219999999999994</v>
      </c>
      <c r="J1337" s="5" t="str">
        <f>OBV!F1337</f>
        <v>BULLISH</v>
      </c>
      <c r="K1337" s="5" t="str">
        <f>OBV!G1337</f>
        <v>STRONG</v>
      </c>
      <c r="L1337" s="5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0.86</v>
      </c>
      <c r="C1338" s="2">
        <f>RSI!I1338</f>
        <v>50.109226545291712</v>
      </c>
      <c r="D1338" s="2">
        <f>MACD!E1338</f>
        <v>1.8063558074899011E-2</v>
      </c>
      <c r="E1338" s="2">
        <f>MACD!F1338</f>
        <v>1.7131754279216621E-2</v>
      </c>
      <c r="F1338" s="2">
        <f>'Moving Avg'!D1338</f>
        <v>0.88400000000000001</v>
      </c>
      <c r="G1338" s="2">
        <f>'Moving Avg'!F1338</f>
        <v>0.87949999999999995</v>
      </c>
      <c r="H1338" s="2">
        <f>'Moving Avg'!G1338</f>
        <v>0.81579999999999997</v>
      </c>
      <c r="I1338" s="2">
        <f>'Moving Avg'!H1338</f>
        <v>0.39539999999999997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</row>
    <row r="1339" spans="1:12" ht="13.5" x14ac:dyDescent="0.25">
      <c r="A1339" s="3">
        <f>RSI!A1339</f>
        <v>44260</v>
      </c>
      <c r="B1339" s="2">
        <f>RSI!B1339</f>
        <v>0.82</v>
      </c>
      <c r="C1339" s="2">
        <f>RSI!I1339</f>
        <v>44.186740678300488</v>
      </c>
      <c r="D1339" s="2">
        <f>MACD!E1339</f>
        <v>1.8103655411327635E-2</v>
      </c>
      <c r="E1339" s="2">
        <f>MACD!F1339</f>
        <v>1.7326134505638826E-2</v>
      </c>
      <c r="F1339" s="2">
        <f>'Moving Avg'!D1339</f>
        <v>0.86999999999999988</v>
      </c>
      <c r="G1339" s="2">
        <f>'Moving Avg'!F1339</f>
        <v>0.88050000000000017</v>
      </c>
      <c r="H1339" s="2">
        <f>'Moving Avg'!G1339</f>
        <v>0.81920000000000004</v>
      </c>
      <c r="I1339" s="2">
        <f>'Moving Avg'!H1339</f>
        <v>0.39839999999999987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0.84</v>
      </c>
      <c r="C1340" s="2">
        <f>RSI!I1340</f>
        <v>47.526253348898933</v>
      </c>
      <c r="D1340" s="2">
        <f>MACD!E1340</f>
        <v>1.9980043291306426E-2</v>
      </c>
      <c r="E1340" s="2">
        <f>MACD!F1340</f>
        <v>1.7856916262772346E-2</v>
      </c>
      <c r="F1340" s="2">
        <f>'Moving Avg'!D1340</f>
        <v>0.86199999999999988</v>
      </c>
      <c r="G1340" s="2">
        <f>'Moving Avg'!F1340</f>
        <v>0.88049999999999995</v>
      </c>
      <c r="H1340" s="2">
        <f>'Moving Avg'!G1340</f>
        <v>0.82239999999999991</v>
      </c>
      <c r="I1340" s="2">
        <f>'Moving Avg'!H1340</f>
        <v>0.40149999999999991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</row>
    <row r="1341" spans="1:12" ht="13.5" x14ac:dyDescent="0.25">
      <c r="A1341" s="3">
        <f>RSI!A1341</f>
        <v>44264</v>
      </c>
      <c r="B1341" s="2">
        <f>RSI!B1341</f>
        <v>0.86</v>
      </c>
      <c r="C1341" s="2">
        <f>RSI!I1341</f>
        <v>50.702782197326492</v>
      </c>
      <c r="D1341" s="2">
        <f>MACD!E1341</f>
        <v>2.4812198544380326E-2</v>
      </c>
      <c r="E1341" s="2">
        <f>MACD!F1341</f>
        <v>1.9247972719093943E-2</v>
      </c>
      <c r="F1341" s="2">
        <f>'Moving Avg'!D1341</f>
        <v>0.85600000000000009</v>
      </c>
      <c r="G1341" s="2">
        <f>'Moving Avg'!F1341</f>
        <v>0.88100000000000001</v>
      </c>
      <c r="H1341" s="2">
        <f>'Moving Avg'!G1341</f>
        <v>0.82680000000000009</v>
      </c>
      <c r="I1341" s="2">
        <f>'Moving Avg'!H1341</f>
        <v>0.40469999999999989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</row>
    <row r="1342" spans="1:12" ht="13.5" x14ac:dyDescent="0.25">
      <c r="A1342" s="3">
        <f>RSI!A1342</f>
        <v>44265</v>
      </c>
      <c r="B1342" s="2">
        <f>RSI!B1342</f>
        <v>0.87</v>
      </c>
      <c r="C1342" s="2">
        <f>RSI!I1342</f>
        <v>52.258953325894346</v>
      </c>
      <c r="D1342" s="2">
        <f>MACD!E1342</f>
        <v>2.3528990283462226E-2</v>
      </c>
      <c r="E1342" s="2">
        <f>MACD!F1342</f>
        <v>2.0104176231967599E-2</v>
      </c>
      <c r="F1342" s="2">
        <f>'Moving Avg'!D1342</f>
        <v>0.85</v>
      </c>
      <c r="G1342" s="2">
        <f>'Moving Avg'!F1342</f>
        <v>0.88150000000000017</v>
      </c>
      <c r="H1342" s="2">
        <f>'Moving Avg'!G1342</f>
        <v>0.83179999999999987</v>
      </c>
      <c r="I1342" s="2">
        <f>'Moving Avg'!H1342</f>
        <v>0.40794999999999992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</row>
    <row r="1343" spans="1:12" ht="13.5" x14ac:dyDescent="0.25">
      <c r="A1343" s="3">
        <f>RSI!A1343</f>
        <v>44266</v>
      </c>
      <c r="B1343" s="2">
        <f>RSI!B1343</f>
        <v>0.85</v>
      </c>
      <c r="C1343" s="2">
        <f>RSI!I1343</f>
        <v>48.932029537973669</v>
      </c>
      <c r="D1343" s="2">
        <f>MACD!E1343</f>
        <v>2.231247110144996E-2</v>
      </c>
      <c r="E1343" s="2">
        <f>MACD!F1343</f>
        <v>2.0545835205864071E-2</v>
      </c>
      <c r="F1343" s="2">
        <f>'Moving Avg'!D1343</f>
        <v>0.84800000000000009</v>
      </c>
      <c r="G1343" s="2">
        <f>'Moving Avg'!F1343</f>
        <v>0.87850000000000017</v>
      </c>
      <c r="H1343" s="2">
        <f>'Moving Avg'!G1343</f>
        <v>0.83579999999999999</v>
      </c>
      <c r="I1343" s="2">
        <f>'Moving Avg'!H1343</f>
        <v>0.41110000000000002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</row>
    <row r="1344" spans="1:12" ht="13.5" x14ac:dyDescent="0.25">
      <c r="A1344" s="3">
        <f>RSI!A1344</f>
        <v>44267</v>
      </c>
      <c r="B1344" s="2">
        <f>RSI!B1344</f>
        <v>0.83</v>
      </c>
      <c r="C1344" s="2">
        <f>RSI!I1344</f>
        <v>45.792522939608929</v>
      </c>
      <c r="D1344" s="2">
        <f>MACD!E1344</f>
        <v>2.5891409393589138E-2</v>
      </c>
      <c r="E1344" s="2">
        <f>MACD!F1344</f>
        <v>2.1614950043409086E-2</v>
      </c>
      <c r="F1344" s="2">
        <f>'Moving Avg'!D1344</f>
        <v>0.85</v>
      </c>
      <c r="G1344" s="2">
        <f>'Moving Avg'!F1344</f>
        <v>0.87249999999999994</v>
      </c>
      <c r="H1344" s="2">
        <f>'Moving Avg'!G1344</f>
        <v>0.83879999999999999</v>
      </c>
      <c r="I1344" s="2">
        <f>'Moving Avg'!H1344</f>
        <v>0.41414999999999991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0.81</v>
      </c>
      <c r="C1345" s="2">
        <f>RSI!I1345</f>
        <v>42.832938572308095</v>
      </c>
      <c r="D1345" s="2">
        <f>MACD!E1345</f>
        <v>2.9027142706306908E-2</v>
      </c>
      <c r="E1345" s="2">
        <f>MACD!F1345</f>
        <v>2.3097388575988649E-2</v>
      </c>
      <c r="F1345" s="2">
        <f>'Moving Avg'!D1345</f>
        <v>0.84400000000000008</v>
      </c>
      <c r="G1345" s="2">
        <f>'Moving Avg'!F1345</f>
        <v>0.86599999999999988</v>
      </c>
      <c r="H1345" s="2">
        <f>'Moving Avg'!G1345</f>
        <v>0.84100000000000008</v>
      </c>
      <c r="I1345" s="2">
        <f>'Moving Avg'!H1345</f>
        <v>0.41709999999999992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0.8</v>
      </c>
      <c r="C1346" s="2">
        <f>RSI!I1346</f>
        <v>41.392443088342702</v>
      </c>
      <c r="D1346" s="2">
        <f>MACD!E1346</f>
        <v>3.4230043248107855E-2</v>
      </c>
      <c r="E1346" s="2">
        <f>MACD!F1346</f>
        <v>2.5323919510412494E-2</v>
      </c>
      <c r="F1346" s="2">
        <f>'Moving Avg'!D1346</f>
        <v>0.83200000000000007</v>
      </c>
      <c r="G1346" s="2">
        <f>'Moving Avg'!F1346</f>
        <v>0.86149999999999982</v>
      </c>
      <c r="H1346" s="2">
        <f>'Moving Avg'!G1346</f>
        <v>0.84340000000000004</v>
      </c>
      <c r="I1346" s="2">
        <f>'Moving Avg'!H1346</f>
        <v>0.41999999999999987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0.8</v>
      </c>
      <c r="C1347" s="2">
        <f>RSI!I1347</f>
        <v>41.392443088342702</v>
      </c>
      <c r="D1347" s="2">
        <f>MACD!E1347</f>
        <v>4.0480406427603199E-2</v>
      </c>
      <c r="E1347" s="2">
        <f>MACD!F1347</f>
        <v>2.8355216893850635E-2</v>
      </c>
      <c r="F1347" s="2">
        <f>'Moving Avg'!D1347</f>
        <v>0.81799999999999995</v>
      </c>
      <c r="G1347" s="2">
        <f>'Moving Avg'!F1347</f>
        <v>0.85899999999999999</v>
      </c>
      <c r="H1347" s="2">
        <f>'Moving Avg'!G1347</f>
        <v>0.84560000000000002</v>
      </c>
      <c r="I1347" s="2">
        <f>'Moving Avg'!H1347</f>
        <v>0.42289999999999983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0.77</v>
      </c>
      <c r="C1348" s="2">
        <f>RSI!I1348</f>
        <v>37.056451049663259</v>
      </c>
      <c r="D1348" s="2">
        <f>MACD!E1348</f>
        <v>4.2124076651679609E-2</v>
      </c>
      <c r="E1348" s="2">
        <f>MACD!F1348</f>
        <v>3.1108988845416428E-2</v>
      </c>
      <c r="F1348" s="2">
        <f>'Moving Avg'!D1348</f>
        <v>0.80199999999999994</v>
      </c>
      <c r="G1348" s="2">
        <f>'Moving Avg'!F1348</f>
        <v>0.85349999999999981</v>
      </c>
      <c r="H1348" s="2">
        <f>'Moving Avg'!G1348</f>
        <v>0.8478</v>
      </c>
      <c r="I1348" s="2">
        <f>'Moving Avg'!H1348</f>
        <v>0.42564999999999986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0.74</v>
      </c>
      <c r="C1349" s="2">
        <f>RSI!I1349</f>
        <v>33.299855434401408</v>
      </c>
      <c r="D1349" s="2">
        <f>MACD!E1349</f>
        <v>4.00258231047117E-2</v>
      </c>
      <c r="E1349" s="2">
        <f>MACD!F1349</f>
        <v>3.2892355697275485E-2</v>
      </c>
      <c r="F1349" s="2">
        <f>'Moving Avg'!D1349</f>
        <v>0.78400000000000003</v>
      </c>
      <c r="G1349" s="2">
        <f>'Moving Avg'!F1349</f>
        <v>0.84749999999999992</v>
      </c>
      <c r="H1349" s="2">
        <f>'Moving Avg'!G1349</f>
        <v>0.84920000000000018</v>
      </c>
      <c r="I1349" s="2">
        <f>'Moving Avg'!H1349</f>
        <v>0.4282499999999998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0.7</v>
      </c>
      <c r="C1350" s="2">
        <f>RSI!I1350</f>
        <v>29.068524176342905</v>
      </c>
      <c r="D1350" s="2">
        <f>MACD!E1350</f>
        <v>4.4877324478401093E-2</v>
      </c>
      <c r="E1350" s="2">
        <f>MACD!F1350</f>
        <v>3.528934945350061E-2</v>
      </c>
      <c r="F1350" s="2">
        <f>'Moving Avg'!D1350</f>
        <v>0.76200000000000012</v>
      </c>
      <c r="G1350" s="2">
        <f>'Moving Avg'!F1350</f>
        <v>0.83850000000000002</v>
      </c>
      <c r="H1350" s="2">
        <f>'Moving Avg'!G1350</f>
        <v>0.84960000000000024</v>
      </c>
      <c r="I1350" s="2">
        <f>'Moving Avg'!H1350</f>
        <v>0.43064999999999981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0.71</v>
      </c>
      <c r="C1351" s="2">
        <f>RSI!I1351</f>
        <v>31.414855968470135</v>
      </c>
      <c r="D1351" s="2">
        <f>MACD!E1351</f>
        <v>5.2098559748631756E-2</v>
      </c>
      <c r="E1351" s="2">
        <f>MACD!F1351</f>
        <v>3.8651191512526842E-2</v>
      </c>
      <c r="F1351" s="2">
        <f>'Moving Avg'!D1351</f>
        <v>0.74399999999999999</v>
      </c>
      <c r="G1351" s="2">
        <f>'Moving Avg'!F1351</f>
        <v>0.82850000000000001</v>
      </c>
      <c r="H1351" s="2">
        <f>'Moving Avg'!G1351</f>
        <v>0.84940000000000027</v>
      </c>
      <c r="I1351" s="2">
        <f>'Moving Avg'!H1351</f>
        <v>0.43309999999999982</v>
      </c>
      <c r="J1351" s="5" t="str">
        <f>OBV!F1351</f>
        <v>BULLISH</v>
      </c>
      <c r="K1351" s="5" t="str">
        <f>OBV!G1351</f>
        <v>NEUTRAL</v>
      </c>
      <c r="L1351" s="5" t="str">
        <f>OBV!H1351</f>
        <v>BULLISH DIVERGENCE</v>
      </c>
    </row>
    <row r="1352" spans="1:12" ht="13.5" x14ac:dyDescent="0.25">
      <c r="A1352" s="3">
        <f>RSI!A1352</f>
        <v>44279</v>
      </c>
      <c r="B1352" s="2">
        <f>RSI!B1352</f>
        <v>0.72</v>
      </c>
      <c r="C1352" s="2">
        <f>RSI!I1352</f>
        <v>33.774048156927535</v>
      </c>
      <c r="D1352" s="2">
        <f>MACD!E1352</f>
        <v>5.9669629436150062E-2</v>
      </c>
      <c r="E1352" s="2">
        <f>MACD!F1352</f>
        <v>4.2854879097251483E-2</v>
      </c>
      <c r="F1352" s="2">
        <f>'Moving Avg'!D1352</f>
        <v>0.72799999999999998</v>
      </c>
      <c r="G1352" s="2">
        <f>'Moving Avg'!F1352</f>
        <v>0.82050000000000001</v>
      </c>
      <c r="H1352" s="2">
        <f>'Moving Avg'!G1352</f>
        <v>0.84860000000000002</v>
      </c>
      <c r="I1352" s="2">
        <f>'Moving Avg'!H1352</f>
        <v>0.43559999999999982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</row>
    <row r="1353" spans="1:12" ht="13.5" x14ac:dyDescent="0.25">
      <c r="A1353" s="3">
        <f>RSI!A1353</f>
        <v>44280</v>
      </c>
      <c r="B1353" s="2">
        <f>RSI!B1353</f>
        <v>0.7</v>
      </c>
      <c r="C1353" s="2">
        <f>RSI!I1353</f>
        <v>31.444395392114927</v>
      </c>
      <c r="D1353" s="2">
        <f>MACD!E1353</f>
        <v>6.5035343528238143E-2</v>
      </c>
      <c r="E1353" s="2">
        <f>MACD!F1353</f>
        <v>4.7290971983448817E-2</v>
      </c>
      <c r="F1353" s="2">
        <f>'Moving Avg'!D1353</f>
        <v>0.71400000000000008</v>
      </c>
      <c r="G1353" s="2">
        <f>'Moving Avg'!F1353</f>
        <v>0.81200000000000006</v>
      </c>
      <c r="H1353" s="2">
        <f>'Moving Avg'!G1353</f>
        <v>0.84680000000000011</v>
      </c>
      <c r="I1353" s="2">
        <f>'Moving Avg'!H1353</f>
        <v>0.43799999999999983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</row>
    <row r="1354" spans="1:12" ht="13.5" x14ac:dyDescent="0.25">
      <c r="A1354" s="3">
        <f>RSI!A1354</f>
        <v>44281</v>
      </c>
      <c r="B1354" s="2">
        <f>RSI!B1354</f>
        <v>0.69</v>
      </c>
      <c r="C1354" s="2">
        <f>RSI!I1354</f>
        <v>30.318318929867957</v>
      </c>
      <c r="D1354" s="2">
        <f>MACD!E1354</f>
        <v>6.7871326437671908E-2</v>
      </c>
      <c r="E1354" s="2">
        <f>MACD!F1354</f>
        <v>5.1407042874293436E-2</v>
      </c>
      <c r="F1354" s="2">
        <f>'Moving Avg'!D1354</f>
        <v>0.70399999999999996</v>
      </c>
      <c r="G1354" s="2">
        <f>'Moving Avg'!F1354</f>
        <v>0.80199999999999994</v>
      </c>
      <c r="H1354" s="2">
        <f>'Moving Avg'!G1354</f>
        <v>0.84400000000000008</v>
      </c>
      <c r="I1354" s="2">
        <f>'Moving Avg'!H1354</f>
        <v>0.4403499999999998</v>
      </c>
      <c r="J1354" s="5" t="str">
        <f>OBV!F1354</f>
        <v>BULLISH</v>
      </c>
      <c r="K1354" s="5" t="str">
        <f>OBV!G1354</f>
        <v>STRONG</v>
      </c>
      <c r="L1354" s="5" t="str">
        <f>OBV!H1354</f>
        <v>BULLISH DIVERGENCE</v>
      </c>
    </row>
    <row r="1355" spans="1:12" ht="13.5" x14ac:dyDescent="0.25">
      <c r="A1355" s="3">
        <f>RSI!A1355</f>
        <v>44284</v>
      </c>
      <c r="B1355" s="2">
        <f>RSI!B1355</f>
        <v>0.7</v>
      </c>
      <c r="C1355" s="2">
        <f>RSI!I1355</f>
        <v>32.905898174739889</v>
      </c>
      <c r="D1355" s="2">
        <f>MACD!E1355</f>
        <v>6.7097565737796128E-2</v>
      </c>
      <c r="E1355" s="2">
        <f>MACD!F1355</f>
        <v>5.4545147446993972E-2</v>
      </c>
      <c r="F1355" s="2">
        <f>'Moving Avg'!D1355</f>
        <v>0.70399999999999996</v>
      </c>
      <c r="G1355" s="2">
        <f>'Moving Avg'!F1355</f>
        <v>0.79299999999999993</v>
      </c>
      <c r="H1355" s="2">
        <f>'Moving Avg'!G1355</f>
        <v>0.84200000000000019</v>
      </c>
      <c r="I1355" s="2">
        <f>'Moving Avg'!H1355</f>
        <v>0.44269999999999982</v>
      </c>
      <c r="J1355" s="5" t="str">
        <f>OBV!F1355</f>
        <v>BULLISH</v>
      </c>
      <c r="K1355" s="5" t="str">
        <f>OBV!G1355</f>
        <v>STRONG</v>
      </c>
      <c r="L1355" s="5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0.74</v>
      </c>
      <c r="C1356" s="2">
        <f>RSI!I1356</f>
        <v>42.158415291372421</v>
      </c>
      <c r="D1356" s="2">
        <f>MACD!E1356</f>
        <v>6.2478835095582497E-2</v>
      </c>
      <c r="E1356" s="2">
        <f>MACD!F1356</f>
        <v>5.6131884976711677E-2</v>
      </c>
      <c r="F1356" s="2">
        <f>'Moving Avg'!D1356</f>
        <v>0.71</v>
      </c>
      <c r="G1356" s="2">
        <f>'Moving Avg'!F1356</f>
        <v>0.78549999999999998</v>
      </c>
      <c r="H1356" s="2">
        <f>'Moving Avg'!G1356</f>
        <v>0.84000000000000019</v>
      </c>
      <c r="I1356" s="2">
        <f>'Moving Avg'!H1356</f>
        <v>0.44519999999999976</v>
      </c>
      <c r="J1356" s="5" t="str">
        <f>OBV!F1356</f>
        <v>BEARISH</v>
      </c>
      <c r="K1356" s="5" t="str">
        <f>OBV!G1356</f>
        <v>NEUTRAL</v>
      </c>
      <c r="L1356" s="5" t="str">
        <f>OBV!H1356</f>
        <v>BEARISH DIVERGENCE</v>
      </c>
    </row>
    <row r="1357" spans="1:12" ht="13.5" x14ac:dyDescent="0.25">
      <c r="A1357" s="3">
        <f>RSI!A1357</f>
        <v>44286</v>
      </c>
      <c r="B1357" s="2">
        <f>RSI!B1357</f>
        <v>0.75</v>
      </c>
      <c r="C1357" s="2">
        <f>RSI!I1357</f>
        <v>44.229072059757506</v>
      </c>
      <c r="D1357" s="2">
        <f>MACD!E1357</f>
        <v>5.8091181913271672E-2</v>
      </c>
      <c r="E1357" s="2">
        <f>MACD!F1357</f>
        <v>5.652374436402368E-2</v>
      </c>
      <c r="F1357" s="2">
        <f>'Moving Avg'!D1357</f>
        <v>0.71599999999999997</v>
      </c>
      <c r="G1357" s="2">
        <f>'Moving Avg'!F1357</f>
        <v>0.7779999999999998</v>
      </c>
      <c r="H1357" s="2">
        <f>'Moving Avg'!G1357</f>
        <v>0.8378000000000001</v>
      </c>
      <c r="I1357" s="2">
        <f>'Moving Avg'!H1357</f>
        <v>0.44769999999999976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0.75</v>
      </c>
      <c r="C1358" s="2">
        <f>RSI!I1358</f>
        <v>44.229072059757506</v>
      </c>
      <c r="D1358" s="2">
        <f>MACD!E1358</f>
        <v>4.9945970081965219E-2</v>
      </c>
      <c r="E1358" s="2">
        <f>MACD!F1358</f>
        <v>5.5208189507611992E-2</v>
      </c>
      <c r="F1358" s="2">
        <f>'Moving Avg'!D1358</f>
        <v>0.72599999999999998</v>
      </c>
      <c r="G1358" s="2">
        <f>'Moving Avg'!F1358</f>
        <v>0.77249999999999985</v>
      </c>
      <c r="H1358" s="2">
        <f>'Moving Avg'!G1358</f>
        <v>0.83620000000000005</v>
      </c>
      <c r="I1358" s="2">
        <f>'Moving Avg'!H1358</f>
        <v>0.45024999999999976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0.75</v>
      </c>
      <c r="C1359" s="2">
        <f>RSI!I1359</f>
        <v>44.229072059757506</v>
      </c>
      <c r="D1359" s="2">
        <f>MACD!E1359</f>
        <v>3.860774462915284E-2</v>
      </c>
      <c r="E1359" s="2">
        <f>MACD!F1359</f>
        <v>5.188810053192016E-2</v>
      </c>
      <c r="F1359" s="2">
        <f>'Moving Avg'!D1359</f>
        <v>0.73799999999999999</v>
      </c>
      <c r="G1359" s="2">
        <f>'Moving Avg'!F1359</f>
        <v>0.76899999999999991</v>
      </c>
      <c r="H1359" s="2">
        <f>'Moving Avg'!G1359</f>
        <v>0.83460000000000012</v>
      </c>
      <c r="I1359" s="2">
        <f>'Moving Avg'!H1359</f>
        <v>0.45284999999999981</v>
      </c>
      <c r="J1359" s="5" t="str">
        <f>OBV!F1359</f>
        <v>BULLISH</v>
      </c>
      <c r="K1359" s="5" t="str">
        <f>OBV!G1359</f>
        <v>STRONG</v>
      </c>
      <c r="L1359" s="5" t="str">
        <f>OBV!H1359</f>
        <v>CONFIRMED BULLISH</v>
      </c>
    </row>
    <row r="1360" spans="1:12" ht="13.5" x14ac:dyDescent="0.25">
      <c r="A1360" s="3">
        <f>RSI!A1360</f>
        <v>44291</v>
      </c>
      <c r="B1360" s="2">
        <f>RSI!B1360</f>
        <v>0.73</v>
      </c>
      <c r="C1360" s="2">
        <f>RSI!I1360</f>
        <v>40.598600475901421</v>
      </c>
      <c r="D1360" s="2">
        <f>MACD!E1360</f>
        <v>2.4498220475192789E-2</v>
      </c>
      <c r="E1360" s="2">
        <f>MACD!F1360</f>
        <v>4.6410124520574692E-2</v>
      </c>
      <c r="F1360" s="2">
        <f>'Moving Avg'!D1360</f>
        <v>0.74399999999999999</v>
      </c>
      <c r="G1360" s="2">
        <f>'Moving Avg'!F1360</f>
        <v>0.76349999999999985</v>
      </c>
      <c r="H1360" s="2">
        <f>'Moving Avg'!G1360</f>
        <v>0.83240000000000014</v>
      </c>
      <c r="I1360" s="2">
        <f>'Moving Avg'!H1360</f>
        <v>0.45534999999999981</v>
      </c>
      <c r="J1360" s="5" t="str">
        <f>OBV!F1360</f>
        <v>BULLISH</v>
      </c>
      <c r="K1360" s="5" t="str">
        <f>OBV!G1360</f>
        <v>STRONG</v>
      </c>
      <c r="L1360" s="5" t="str">
        <f>OBV!H1360</f>
        <v>CONFIRMED BULLISH</v>
      </c>
    </row>
    <row r="1361" spans="1:12" ht="13.5" x14ac:dyDescent="0.25">
      <c r="A1361" s="3">
        <f>RSI!A1361</f>
        <v>44292</v>
      </c>
      <c r="B1361" s="2">
        <f>RSI!B1361</f>
        <v>0.72</v>
      </c>
      <c r="C1361" s="2">
        <f>RSI!I1361</f>
        <v>38.880146920057577</v>
      </c>
      <c r="D1361" s="2">
        <f>MACD!E1361</f>
        <v>1.5101889921802947E-2</v>
      </c>
      <c r="E1361" s="2">
        <f>MACD!F1361</f>
        <v>4.0148477600820347E-2</v>
      </c>
      <c r="F1361" s="2">
        <f>'Moving Avg'!D1361</f>
        <v>0.74</v>
      </c>
      <c r="G1361" s="2">
        <f>'Moving Avg'!F1361</f>
        <v>0.75650000000000006</v>
      </c>
      <c r="H1361" s="2">
        <f>'Moving Avg'!G1361</f>
        <v>0.82980000000000009</v>
      </c>
      <c r="I1361" s="2">
        <f>'Moving Avg'!H1361</f>
        <v>0.45779999999999982</v>
      </c>
      <c r="J1361" s="5" t="str">
        <f>OBV!F1361</f>
        <v>BULLISH</v>
      </c>
      <c r="K1361" s="5" t="str">
        <f>OBV!G1361</f>
        <v>NEUTRAL</v>
      </c>
      <c r="L1361" s="5" t="str">
        <f>OBV!H1361</f>
        <v>BULLISH DIVERGENCE</v>
      </c>
    </row>
    <row r="1362" spans="1:12" ht="13.5" x14ac:dyDescent="0.25">
      <c r="A1362" s="3">
        <f>RSI!A1362</f>
        <v>44293</v>
      </c>
      <c r="B1362" s="2">
        <f>RSI!B1362</f>
        <v>0.72</v>
      </c>
      <c r="C1362" s="2">
        <f>RSI!I1362</f>
        <v>38.880146920057577</v>
      </c>
      <c r="D1362" s="2">
        <f>MACD!E1362</f>
        <v>8.9924925945396028E-3</v>
      </c>
      <c r="E1362" s="2">
        <f>MACD!F1362</f>
        <v>3.3917280599564198E-2</v>
      </c>
      <c r="F1362" s="2">
        <f>'Moving Avg'!D1362</f>
        <v>0.73399999999999999</v>
      </c>
      <c r="G1362" s="2">
        <f>'Moving Avg'!F1362</f>
        <v>0.749</v>
      </c>
      <c r="H1362" s="2">
        <f>'Moving Avg'!G1362</f>
        <v>0.82619999999999993</v>
      </c>
      <c r="I1362" s="2">
        <f>'Moving Avg'!H1362</f>
        <v>0.46024999999999983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0.74</v>
      </c>
      <c r="C1363" s="2">
        <f>RSI!I1363</f>
        <v>44.344447685337968</v>
      </c>
      <c r="D1363" s="2">
        <f>MACD!E1363</f>
        <v>-4.5495536949324844E-4</v>
      </c>
      <c r="E1363" s="2">
        <f>MACD!F1363</f>
        <v>2.7042833405752711E-2</v>
      </c>
      <c r="F1363" s="2">
        <f>'Moving Avg'!D1363</f>
        <v>0.73199999999999998</v>
      </c>
      <c r="G1363" s="2">
        <f>'Moving Avg'!F1363</f>
        <v>0.74350000000000005</v>
      </c>
      <c r="H1363" s="2">
        <f>'Moving Avg'!G1363</f>
        <v>0.82299999999999995</v>
      </c>
      <c r="I1363" s="2">
        <f>'Moving Avg'!H1363</f>
        <v>0.46279999999999982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0.74</v>
      </c>
      <c r="C1364" s="2">
        <f>RSI!I1364</f>
        <v>44.344447685337961</v>
      </c>
      <c r="D1364" s="2">
        <f>MACD!E1364</f>
        <v>-9.845919382687196E-3</v>
      </c>
      <c r="E1364" s="2">
        <f>MACD!F1364</f>
        <v>1.966508284806473E-2</v>
      </c>
      <c r="F1364" s="2">
        <f>'Moving Avg'!D1364</f>
        <v>0.73000000000000009</v>
      </c>
      <c r="G1364" s="2">
        <f>'Moving Avg'!F1364</f>
        <v>0.7390000000000001</v>
      </c>
      <c r="H1364" s="2">
        <f>'Moving Avg'!G1364</f>
        <v>0.81980000000000008</v>
      </c>
      <c r="I1364" s="2">
        <f>'Moving Avg'!H1364</f>
        <v>0.46534999999999976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0.72</v>
      </c>
      <c r="C1365" s="2">
        <f>RSI!I1365</f>
        <v>40.178486372455929</v>
      </c>
      <c r="D1365" s="2">
        <f>MACD!E1365</f>
        <v>-1.4641165610885576E-2</v>
      </c>
      <c r="E1365" s="2">
        <f>MACD!F1365</f>
        <v>1.2803833156274671E-2</v>
      </c>
      <c r="F1365" s="2">
        <f>'Moving Avg'!D1365</f>
        <v>0.72799999999999998</v>
      </c>
      <c r="G1365" s="2">
        <f>'Moving Avg'!F1365</f>
        <v>0.73450000000000015</v>
      </c>
      <c r="H1365" s="2">
        <f>'Moving Avg'!G1365</f>
        <v>0.81619999999999993</v>
      </c>
      <c r="I1365" s="2">
        <f>'Moving Avg'!H1365</f>
        <v>0.46784999999999977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0.73</v>
      </c>
      <c r="C1366" s="2">
        <f>RSI!I1366</f>
        <v>43.058910517058742</v>
      </c>
      <c r="D1366" s="2">
        <f>MACD!E1366</f>
        <v>-1.3046088831144775E-2</v>
      </c>
      <c r="E1366" s="2">
        <f>MACD!F1366</f>
        <v>7.6338487587907823E-3</v>
      </c>
      <c r="F1366" s="2">
        <f>'Moving Avg'!D1366</f>
        <v>0.73</v>
      </c>
      <c r="G1366" s="2">
        <f>'Moving Avg'!F1366</f>
        <v>0.73100000000000009</v>
      </c>
      <c r="H1366" s="2">
        <f>'Moving Avg'!G1366</f>
        <v>0.81279999999999986</v>
      </c>
      <c r="I1366" s="2">
        <f>'Moving Avg'!H1366</f>
        <v>0.47039999999999976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0.74</v>
      </c>
      <c r="C1367" s="2">
        <f>RSI!I1367</f>
        <v>45.865985191015376</v>
      </c>
      <c r="D1367" s="2">
        <f>MACD!E1367</f>
        <v>-1.0736030512759176E-2</v>
      </c>
      <c r="E1367" s="2">
        <f>MACD!F1367</f>
        <v>3.9598729044807903E-3</v>
      </c>
      <c r="F1367" s="2">
        <f>'Moving Avg'!D1367</f>
        <v>0.73399999999999999</v>
      </c>
      <c r="G1367" s="2">
        <f>'Moving Avg'!F1367</f>
        <v>0.72800000000000009</v>
      </c>
      <c r="H1367" s="2">
        <f>'Moving Avg'!G1367</f>
        <v>0.80959999999999999</v>
      </c>
      <c r="I1367" s="2">
        <f>'Moving Avg'!H1367</f>
        <v>0.47299999999999975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0.76</v>
      </c>
      <c r="C1368" s="2">
        <f>RSI!I1368</f>
        <v>51.062202357105036</v>
      </c>
      <c r="D1368" s="2">
        <f>MACD!E1368</f>
        <v>-1.0171329203337409E-2</v>
      </c>
      <c r="E1368" s="2">
        <f>MACD!F1368</f>
        <v>1.1336324829171506E-3</v>
      </c>
      <c r="F1368" s="2">
        <f>'Moving Avg'!D1368</f>
        <v>0.73799999999999988</v>
      </c>
      <c r="G1368" s="2">
        <f>'Moving Avg'!F1368</f>
        <v>0.72750000000000015</v>
      </c>
      <c r="H1368" s="2">
        <f>'Moving Avg'!G1368</f>
        <v>0.80779999999999974</v>
      </c>
      <c r="I1368" s="2">
        <f>'Moving Avg'!H1368</f>
        <v>0.47564999999999985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0.79</v>
      </c>
      <c r="C1369" s="2">
        <f>RSI!I1369</f>
        <v>57.631724565000468</v>
      </c>
      <c r="D1369" s="2">
        <f>MACD!E1369</f>
        <v>-1.1949169155176853E-2</v>
      </c>
      <c r="E1369" s="2">
        <f>MACD!F1369</f>
        <v>-1.4829278447016504E-3</v>
      </c>
      <c r="F1369" s="2">
        <f>'Moving Avg'!D1369</f>
        <v>0.748</v>
      </c>
      <c r="G1369" s="2">
        <f>'Moving Avg'!F1369</f>
        <v>0.73000000000000009</v>
      </c>
      <c r="H1369" s="2">
        <f>'Moving Avg'!G1369</f>
        <v>0.80759999999999976</v>
      </c>
      <c r="I1369" s="2">
        <f>'Moving Avg'!H1369</f>
        <v>0.47844999999999982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0.76</v>
      </c>
      <c r="C1370" s="2">
        <f>RSI!I1370</f>
        <v>50.352354025117847</v>
      </c>
      <c r="D1370" s="2">
        <f>MACD!E1370</f>
        <v>-1.4516432147014813E-2</v>
      </c>
      <c r="E1370" s="2">
        <f>MACD!F1370</f>
        <v>-4.0896287051642825E-3</v>
      </c>
      <c r="F1370" s="2">
        <f>'Moving Avg'!D1370</f>
        <v>0.75600000000000001</v>
      </c>
      <c r="G1370" s="2">
        <f>'Moving Avg'!F1370</f>
        <v>0.7330000000000001</v>
      </c>
      <c r="H1370" s="2">
        <f>'Moving Avg'!G1370</f>
        <v>0.80599999999999961</v>
      </c>
      <c r="I1370" s="2">
        <f>'Moving Avg'!H1370</f>
        <v>0.48109999999999986</v>
      </c>
      <c r="J1370" s="5" t="str">
        <f>OBV!F1370</f>
        <v>BEARISH</v>
      </c>
      <c r="K1370" s="5" t="str">
        <f>OBV!G1370</f>
        <v>NEUTRAL</v>
      </c>
      <c r="L1370" s="5" t="str">
        <f>OBV!H1370</f>
        <v>BEARISH DIVERGENCE</v>
      </c>
    </row>
    <row r="1371" spans="1:12" ht="13.5" x14ac:dyDescent="0.25">
      <c r="A1371" s="3">
        <f>RSI!A1371</f>
        <v>44307</v>
      </c>
      <c r="B1371" s="2">
        <f>RSI!B1371</f>
        <v>0.77</v>
      </c>
      <c r="C1371" s="2">
        <f>RSI!I1371</f>
        <v>52.505810605366953</v>
      </c>
      <c r="D1371" s="2">
        <f>MACD!E1371</f>
        <v>-1.8983473725839306E-2</v>
      </c>
      <c r="E1371" s="2">
        <f>MACD!F1371</f>
        <v>-7.0683977092992874E-3</v>
      </c>
      <c r="F1371" s="2">
        <f>'Moving Avg'!D1371</f>
        <v>0.76400000000000001</v>
      </c>
      <c r="G1371" s="2">
        <f>'Moving Avg'!F1371</f>
        <v>0.73599999999999999</v>
      </c>
      <c r="H1371" s="2">
        <f>'Moving Avg'!G1371</f>
        <v>0.80439999999999978</v>
      </c>
      <c r="I1371" s="2">
        <f>'Moving Avg'!H1371</f>
        <v>0.48379999999999979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</row>
    <row r="1372" spans="1:12" ht="13.5" x14ac:dyDescent="0.25">
      <c r="A1372" s="3">
        <f>RSI!A1372</f>
        <v>44308</v>
      </c>
      <c r="B1372" s="2">
        <f>RSI!B1372</f>
        <v>0.76</v>
      </c>
      <c r="C1372" s="2">
        <f>RSI!I1372</f>
        <v>50.162647134876543</v>
      </c>
      <c r="D1372" s="2">
        <f>MACD!E1372</f>
        <v>-2.2096016572772159E-2</v>
      </c>
      <c r="E1372" s="2">
        <f>MACD!F1372</f>
        <v>-1.0073921481993861E-2</v>
      </c>
      <c r="F1372" s="2">
        <f>'Moving Avg'!D1372</f>
        <v>0.76800000000000002</v>
      </c>
      <c r="G1372" s="2">
        <f>'Moving Avg'!F1372</f>
        <v>0.7380000000000001</v>
      </c>
      <c r="H1372" s="2">
        <f>'Moving Avg'!G1372</f>
        <v>0.8024</v>
      </c>
      <c r="I1372" s="2">
        <f>'Moving Avg'!H1372</f>
        <v>0.48644999999999983</v>
      </c>
      <c r="J1372" s="5" t="str">
        <f>OBV!F1372</f>
        <v>BEARISH</v>
      </c>
      <c r="K1372" s="5" t="str">
        <f>OBV!G1372</f>
        <v>WEAK</v>
      </c>
      <c r="L1372" s="5" t="str">
        <f>OBV!H1372</f>
        <v>BEARISH DIVERGENCE</v>
      </c>
    </row>
    <row r="1373" spans="1:12" ht="13.5" x14ac:dyDescent="0.25">
      <c r="A1373" s="3">
        <f>RSI!A1373</f>
        <v>44309</v>
      </c>
      <c r="B1373" s="2">
        <f>RSI!B1373</f>
        <v>0.74</v>
      </c>
      <c r="C1373" s="2">
        <f>RSI!I1373</f>
        <v>45.763863680892293</v>
      </c>
      <c r="D1373" s="2">
        <f>MACD!E1373</f>
        <v>-2.0180247959140751E-2</v>
      </c>
      <c r="E1373" s="2">
        <f>MACD!F1373</f>
        <v>-1.2095186777423239E-2</v>
      </c>
      <c r="F1373" s="2">
        <f>'Moving Avg'!D1373</f>
        <v>0.76400000000000001</v>
      </c>
      <c r="G1373" s="2">
        <f>'Moving Avg'!F1373</f>
        <v>0.74</v>
      </c>
      <c r="H1373" s="2">
        <f>'Moving Avg'!G1373</f>
        <v>0.79899999999999993</v>
      </c>
      <c r="I1373" s="2">
        <f>'Moving Avg'!H1373</f>
        <v>0.48899999999999982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0.75</v>
      </c>
      <c r="C1374" s="2">
        <f>RSI!I1374</f>
        <v>48.209312081387964</v>
      </c>
      <c r="D1374" s="2">
        <f>MACD!E1374</f>
        <v>-1.9190056048641768E-2</v>
      </c>
      <c r="E1374" s="2">
        <f>MACD!F1374</f>
        <v>-1.3514160631666945E-2</v>
      </c>
      <c r="F1374" s="2">
        <f>'Moving Avg'!D1374</f>
        <v>0.75600000000000001</v>
      </c>
      <c r="G1374" s="2">
        <f>'Moving Avg'!F1374</f>
        <v>0.7430000000000001</v>
      </c>
      <c r="H1374" s="2">
        <f>'Moving Avg'!G1374</f>
        <v>0.79499999999999971</v>
      </c>
      <c r="I1374" s="2">
        <f>'Moving Avg'!H1374</f>
        <v>0.49159999999999981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0.73</v>
      </c>
      <c r="C1375" s="2">
        <f>RSI!I1375</f>
        <v>43.941911751050299</v>
      </c>
      <c r="D1375" s="2">
        <f>MACD!E1375</f>
        <v>-1.9904976277753339E-2</v>
      </c>
      <c r="E1375" s="2">
        <f>MACD!F1375</f>
        <v>-1.4792323760884223E-2</v>
      </c>
      <c r="F1375" s="2">
        <f>'Moving Avg'!D1375</f>
        <v>0.75</v>
      </c>
      <c r="G1375" s="2">
        <f>'Moving Avg'!F1375</f>
        <v>0.74449999999999994</v>
      </c>
      <c r="H1375" s="2">
        <f>'Moving Avg'!G1375</f>
        <v>0.79079999999999973</v>
      </c>
      <c r="I1375" s="2">
        <f>'Moving Avg'!H1375</f>
        <v>0.49414999999999992</v>
      </c>
      <c r="J1375" s="5" t="str">
        <f>OBV!F1375</f>
        <v>BULLISH</v>
      </c>
      <c r="K1375" s="5" t="str">
        <f>OBV!G1375</f>
        <v>NEUTRAL</v>
      </c>
      <c r="L1375" s="5" t="str">
        <f>OBV!H1375</f>
        <v>BULLISH DIVERGENCE</v>
      </c>
    </row>
    <row r="1376" spans="1:12" ht="13.5" x14ac:dyDescent="0.25">
      <c r="A1376" s="3">
        <f>RSI!A1376</f>
        <v>44314</v>
      </c>
      <c r="B1376" s="2">
        <f>RSI!B1376</f>
        <v>0.73</v>
      </c>
      <c r="C1376" s="2">
        <f>RSI!I1376</f>
        <v>43.941911751050299</v>
      </c>
      <c r="D1376" s="2">
        <f>MACD!E1376</f>
        <v>-1.8813760203379215E-2</v>
      </c>
      <c r="E1376" s="2">
        <f>MACD!F1376</f>
        <v>-1.5596611049383223E-2</v>
      </c>
      <c r="F1376" s="2">
        <f>'Moving Avg'!D1376</f>
        <v>0.74199999999999999</v>
      </c>
      <c r="G1376" s="2">
        <f>'Moving Avg'!F1376</f>
        <v>0.74399999999999999</v>
      </c>
      <c r="H1376" s="2">
        <f>'Moving Avg'!G1376</f>
        <v>0.78759999999999963</v>
      </c>
      <c r="I1376" s="2">
        <f>'Moving Avg'!H1376</f>
        <v>0.49664999999999992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0.76</v>
      </c>
      <c r="C1377" s="2">
        <f>RSI!I1377</f>
        <v>51.422387869948615</v>
      </c>
      <c r="D1377" s="2">
        <f>MACD!E1377</f>
        <v>-1.8428177692648817E-2</v>
      </c>
      <c r="E1377" s="2">
        <f>MACD!F1377</f>
        <v>-1.616292437803634E-2</v>
      </c>
      <c r="F1377" s="2">
        <f>'Moving Avg'!D1377</f>
        <v>0.74199999999999999</v>
      </c>
      <c r="G1377" s="2">
        <f>'Moving Avg'!F1377</f>
        <v>0.74450000000000005</v>
      </c>
      <c r="H1377" s="2">
        <f>'Moving Avg'!G1377</f>
        <v>0.78579999999999961</v>
      </c>
      <c r="I1377" s="2">
        <f>'Moving Avg'!H1377</f>
        <v>0.49929999999999991</v>
      </c>
      <c r="J1377" s="5" t="str">
        <f>OBV!F1377</f>
        <v>BULLISH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0.76</v>
      </c>
      <c r="C1378" s="2">
        <f>RSI!I1378</f>
        <v>51.422387869948615</v>
      </c>
      <c r="D1378" s="2">
        <f>MACD!E1378</f>
        <v>-1.5067072560963735E-2</v>
      </c>
      <c r="E1378" s="2">
        <f>MACD!F1378</f>
        <v>-1.5943754014621822E-2</v>
      </c>
      <c r="F1378" s="2">
        <f>'Moving Avg'!D1378</f>
        <v>0.74599999999999989</v>
      </c>
      <c r="G1378" s="2">
        <f>'Moving Avg'!F1378</f>
        <v>0.745</v>
      </c>
      <c r="H1378" s="2">
        <f>'Moving Avg'!G1378</f>
        <v>0.78339999999999965</v>
      </c>
      <c r="I1378" s="2">
        <f>'Moving Avg'!H1378</f>
        <v>0.502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0.75</v>
      </c>
      <c r="C1379" s="2">
        <f>RSI!I1379</f>
        <v>48.899800830087884</v>
      </c>
      <c r="D1379" s="2">
        <f>MACD!E1379</f>
        <v>-6.9058981978376011E-3</v>
      </c>
      <c r="E1379" s="2">
        <f>MACD!F1379</f>
        <v>-1.4136182851264979E-2</v>
      </c>
      <c r="F1379" s="2">
        <f>'Moving Avg'!D1379</f>
        <v>0.74599999999999989</v>
      </c>
      <c r="G1379" s="2">
        <f>'Moving Avg'!F1379</f>
        <v>0.745</v>
      </c>
      <c r="H1379" s="2">
        <f>'Moving Avg'!G1379</f>
        <v>0.78119999999999967</v>
      </c>
      <c r="I1379" s="2">
        <f>'Moving Avg'!H1379</f>
        <v>0.50465000000000004</v>
      </c>
      <c r="J1379" s="5" t="str">
        <f>OBV!F1379</f>
        <v>BULLISH</v>
      </c>
      <c r="K1379" s="5" t="str">
        <f>OBV!G1379</f>
        <v>NEUTRAL</v>
      </c>
      <c r="L1379" s="5" t="str">
        <f>OBV!H1379</f>
        <v>NEUTRAL</v>
      </c>
    </row>
    <row r="1380" spans="1:12" ht="13.5" x14ac:dyDescent="0.25">
      <c r="A1380" s="3">
        <f>RSI!A1380</f>
        <v>44320</v>
      </c>
      <c r="B1380" s="2">
        <f>RSI!B1380</f>
        <v>0.73</v>
      </c>
      <c r="C1380" s="2">
        <f>RSI!I1380</f>
        <v>44.226816946791473</v>
      </c>
      <c r="D1380" s="2">
        <f>MACD!E1380</f>
        <v>-3.1111787031053995E-3</v>
      </c>
      <c r="E1380" s="2">
        <f>MACD!F1380</f>
        <v>-1.1931182021633065E-2</v>
      </c>
      <c r="F1380" s="2">
        <f>'Moving Avg'!D1380</f>
        <v>0.746</v>
      </c>
      <c r="G1380" s="2">
        <f>'Moving Avg'!F1380</f>
        <v>0.745</v>
      </c>
      <c r="H1380" s="2">
        <f>'Moving Avg'!G1380</f>
        <v>0.77819999999999967</v>
      </c>
      <c r="I1380" s="2">
        <f>'Moving Avg'!H1380</f>
        <v>0.50714999999999999</v>
      </c>
      <c r="J1380" s="5" t="str">
        <f>OBV!F1380</f>
        <v>BULLISH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44321</v>
      </c>
      <c r="B1381" s="2">
        <f>RSI!B1381</f>
        <v>0.74</v>
      </c>
      <c r="C1381" s="2">
        <f>RSI!I1381</f>
        <v>46.956271838694775</v>
      </c>
      <c r="D1381" s="2">
        <f>MACD!E1381</f>
        <v>1.0369482936576357E-3</v>
      </c>
      <c r="E1381" s="2">
        <f>MACD!F1381</f>
        <v>-9.3375559585749269E-3</v>
      </c>
      <c r="F1381" s="2">
        <f>'Moving Avg'!D1381</f>
        <v>0.748</v>
      </c>
      <c r="G1381" s="2">
        <f>'Moving Avg'!F1381</f>
        <v>0.746</v>
      </c>
      <c r="H1381" s="2">
        <f>'Moving Avg'!G1381</f>
        <v>0.7747999999999996</v>
      </c>
      <c r="I1381" s="2">
        <f>'Moving Avg'!H1381</f>
        <v>0.50975000000000004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0.74</v>
      </c>
      <c r="C1382" s="2">
        <f>RSI!I1382</f>
        <v>46.956271838694775</v>
      </c>
      <c r="D1382" s="2">
        <f>MACD!E1382</f>
        <v>3.0785070712507911E-3</v>
      </c>
      <c r="E1382" s="2">
        <f>MACD!F1382</f>
        <v>-6.854343352609784E-3</v>
      </c>
      <c r="F1382" s="2">
        <f>'Moving Avg'!D1382</f>
        <v>0.74400000000000011</v>
      </c>
      <c r="G1382" s="2">
        <f>'Moving Avg'!F1382</f>
        <v>0.74700000000000011</v>
      </c>
      <c r="H1382" s="2">
        <f>'Moving Avg'!G1382</f>
        <v>0.7719999999999998</v>
      </c>
      <c r="I1382" s="2">
        <f>'Moving Avg'!H1382</f>
        <v>0.51229999999999998</v>
      </c>
      <c r="J1382" s="5" t="str">
        <f>OBV!F1382</f>
        <v>BULLISH</v>
      </c>
      <c r="K1382" s="5" t="str">
        <f>OBV!G1382</f>
        <v>NEUTRAL</v>
      </c>
      <c r="L1382" s="5" t="str">
        <f>OBV!H1382</f>
        <v>BULLISH DIVERGENCE</v>
      </c>
    </row>
    <row r="1383" spans="1:12" ht="13.5" x14ac:dyDescent="0.25">
      <c r="A1383" s="3">
        <f>RSI!A1383</f>
        <v>44323</v>
      </c>
      <c r="B1383" s="2">
        <f>RSI!B1383</f>
        <v>0.72</v>
      </c>
      <c r="C1383" s="2">
        <f>RSI!I1383</f>
        <v>42.16944479558569</v>
      </c>
      <c r="D1383" s="2">
        <f>MACD!E1383</f>
        <v>3.2754148648492798E-3</v>
      </c>
      <c r="E1383" s="2">
        <f>MACD!F1383</f>
        <v>-4.8283917091179714E-3</v>
      </c>
      <c r="F1383" s="2">
        <f>'Moving Avg'!D1383</f>
        <v>0.73599999999999999</v>
      </c>
      <c r="G1383" s="2">
        <f>'Moving Avg'!F1383</f>
        <v>0.74600000000000011</v>
      </c>
      <c r="H1383" s="2">
        <f>'Moving Avg'!G1383</f>
        <v>0.76899999999999979</v>
      </c>
      <c r="I1383" s="2">
        <f>'Moving Avg'!H1383</f>
        <v>0.51479999999999992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0.74</v>
      </c>
      <c r="C1384" s="2">
        <f>RSI!I1384</f>
        <v>47.890257603610642</v>
      </c>
      <c r="D1384" s="2">
        <f>MACD!E1384</f>
        <v>3.67726097248533E-3</v>
      </c>
      <c r="E1384" s="2">
        <f>MACD!F1384</f>
        <v>-3.1272611727973113E-3</v>
      </c>
      <c r="F1384" s="2">
        <f>'Moving Avg'!D1384</f>
        <v>0.73399999999999999</v>
      </c>
      <c r="G1384" s="2">
        <f>'Moving Avg'!F1384</f>
        <v>0.74600000000000011</v>
      </c>
      <c r="H1384" s="2">
        <f>'Moving Avg'!G1384</f>
        <v>0.76599999999999979</v>
      </c>
      <c r="I1384" s="2">
        <f>'Moving Avg'!H1384</f>
        <v>0.51739999999999997</v>
      </c>
      <c r="J1384" s="5" t="str">
        <f>OBV!F1384</f>
        <v>BULLISH</v>
      </c>
      <c r="K1384" s="5" t="str">
        <f>OBV!G1384</f>
        <v>NEUTRAL</v>
      </c>
      <c r="L1384" s="5" t="str">
        <f>OBV!H1384</f>
        <v>BULLISH DIVERGENCE</v>
      </c>
    </row>
    <row r="1385" spans="1:12" ht="13.5" x14ac:dyDescent="0.25">
      <c r="A1385" s="3">
        <f>RSI!A1385</f>
        <v>44327</v>
      </c>
      <c r="B1385" s="2">
        <f>RSI!B1385</f>
        <v>0.74</v>
      </c>
      <c r="C1385" s="2">
        <f>RSI!I1385</f>
        <v>47.890257603610642</v>
      </c>
      <c r="D1385" s="2">
        <f>MACD!E1385</f>
        <v>9.8722859559063902E-4</v>
      </c>
      <c r="E1385" s="2">
        <f>MACD!F1385</f>
        <v>-2.3043632191197213E-3</v>
      </c>
      <c r="F1385" s="2">
        <f>'Moving Avg'!D1385</f>
        <v>0.7360000000000001</v>
      </c>
      <c r="G1385" s="2">
        <f>'Moving Avg'!F1385</f>
        <v>0.74700000000000011</v>
      </c>
      <c r="H1385" s="2">
        <f>'Moving Avg'!G1385</f>
        <v>0.76319999999999988</v>
      </c>
      <c r="I1385" s="2">
        <f>'Moving Avg'!H1385</f>
        <v>0.51994999999999991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0.74</v>
      </c>
      <c r="C1386" s="2">
        <f>RSI!I1386</f>
        <v>47.890257603610642</v>
      </c>
      <c r="D1386" s="2">
        <f>MACD!E1386</f>
        <v>-1.2455572107580304E-3</v>
      </c>
      <c r="E1386" s="2">
        <f>MACD!F1386</f>
        <v>-2.0926020174473832E-3</v>
      </c>
      <c r="F1386" s="2">
        <f>'Moving Avg'!D1386</f>
        <v>0.7360000000000001</v>
      </c>
      <c r="G1386" s="2">
        <f>'Moving Avg'!F1386</f>
        <v>0.74750000000000016</v>
      </c>
      <c r="H1386" s="2">
        <f>'Moving Avg'!G1386</f>
        <v>0.7602000000000001</v>
      </c>
      <c r="I1386" s="2">
        <f>'Moving Avg'!H1386</f>
        <v>0.52254999999999985</v>
      </c>
      <c r="J1386" s="5" t="str">
        <f>OBV!F1386</f>
        <v>BULLISH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0.76</v>
      </c>
      <c r="C1387" s="2">
        <f>RSI!I1387</f>
        <v>53.620588011793792</v>
      </c>
      <c r="D1387" s="2">
        <f>MACD!E1387</f>
        <v>3.9246584390362216E-5</v>
      </c>
      <c r="E1387" s="2">
        <f>MACD!F1387</f>
        <v>-1.6662322970798342E-3</v>
      </c>
      <c r="F1387" s="2">
        <f>'Moving Avg'!D1387</f>
        <v>0.74</v>
      </c>
      <c r="G1387" s="2">
        <f>'Moving Avg'!F1387</f>
        <v>0.74850000000000017</v>
      </c>
      <c r="H1387" s="2">
        <f>'Moving Avg'!G1387</f>
        <v>0.75739999999999996</v>
      </c>
      <c r="I1387" s="2">
        <f>'Moving Avg'!H1387</f>
        <v>0.52524999999999988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0.78</v>
      </c>
      <c r="C1388" s="2">
        <f>RSI!I1388</f>
        <v>58.531516140890702</v>
      </c>
      <c r="D1388" s="2">
        <f>MACD!E1388</f>
        <v>-4.3606949159757935E-4</v>
      </c>
      <c r="E1388" s="2">
        <f>MACD!F1388</f>
        <v>-1.4201997359833832E-3</v>
      </c>
      <c r="F1388" s="2">
        <f>'Moving Avg'!D1388</f>
        <v>0.752</v>
      </c>
      <c r="G1388" s="2">
        <f>'Moving Avg'!F1388</f>
        <v>0.74950000000000006</v>
      </c>
      <c r="H1388" s="2">
        <f>'Moving Avg'!G1388</f>
        <v>0.75580000000000003</v>
      </c>
      <c r="I1388" s="2">
        <f>'Moving Avg'!H1388</f>
        <v>0.5279999999999998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0.78</v>
      </c>
      <c r="C1389" s="2">
        <f>RSI!I1389</f>
        <v>58.531516140890702</v>
      </c>
      <c r="D1389" s="2">
        <f>MACD!E1389</f>
        <v>-2.5698804401168562E-3</v>
      </c>
      <c r="E1389" s="2">
        <f>MACD!F1389</f>
        <v>-1.6501358768100777E-3</v>
      </c>
      <c r="F1389" s="2">
        <f>'Moving Avg'!D1389</f>
        <v>0.76000000000000012</v>
      </c>
      <c r="G1389" s="2">
        <f>'Moving Avg'!F1389</f>
        <v>0.749</v>
      </c>
      <c r="H1389" s="2">
        <f>'Moving Avg'!G1389</f>
        <v>0.755</v>
      </c>
      <c r="I1389" s="2">
        <f>'Moving Avg'!H1389</f>
        <v>0.53079999999999983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0.8</v>
      </c>
      <c r="C1390" s="2">
        <f>RSI!I1390</f>
        <v>63.066987603093999</v>
      </c>
      <c r="D1390" s="2">
        <f>MACD!E1390</f>
        <v>-9.1126681583000302E-3</v>
      </c>
      <c r="E1390" s="2">
        <f>MACD!F1390</f>
        <v>-3.1426423331080682E-3</v>
      </c>
      <c r="F1390" s="2">
        <f>'Moving Avg'!D1390</f>
        <v>0.77200000000000002</v>
      </c>
      <c r="G1390" s="2">
        <f>'Moving Avg'!F1390</f>
        <v>0.75100000000000011</v>
      </c>
      <c r="H1390" s="2">
        <f>'Moving Avg'!G1390</f>
        <v>0.75419999999999998</v>
      </c>
      <c r="I1390" s="2">
        <f>'Moving Avg'!H1390</f>
        <v>0.53364999999999985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0.81</v>
      </c>
      <c r="C1391" s="2">
        <f>RSI!I1391</f>
        <v>65.121089035420141</v>
      </c>
      <c r="D1391" s="2">
        <f>MACD!E1391</f>
        <v>-1.4134935821739303E-2</v>
      </c>
      <c r="E1391" s="2">
        <f>MACD!F1391</f>
        <v>-5.3411010308343151E-3</v>
      </c>
      <c r="F1391" s="2">
        <f>'Moving Avg'!D1391</f>
        <v>0.78600000000000003</v>
      </c>
      <c r="G1391" s="2">
        <f>'Moving Avg'!F1391</f>
        <v>0.753</v>
      </c>
      <c r="H1391" s="2">
        <f>'Moving Avg'!G1391</f>
        <v>0.75320000000000009</v>
      </c>
      <c r="I1391" s="2">
        <f>'Moving Avg'!H1391</f>
        <v>0.53659999999999985</v>
      </c>
      <c r="J1391" s="5" t="str">
        <f>OBV!F1391</f>
        <v>BULLISH</v>
      </c>
      <c r="K1391" s="5" t="str">
        <f>OBV!G1391</f>
        <v>STRONG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0.82</v>
      </c>
      <c r="C1392" s="2">
        <f>RSI!I1392</f>
        <v>67.092112698875582</v>
      </c>
      <c r="D1392" s="2">
        <f>MACD!E1392</f>
        <v>-1.9447140562932619E-2</v>
      </c>
      <c r="E1392" s="2">
        <f>MACD!F1392</f>
        <v>-8.1623089372539759E-3</v>
      </c>
      <c r="F1392" s="2">
        <f>'Moving Avg'!D1392</f>
        <v>0.79800000000000004</v>
      </c>
      <c r="G1392" s="2">
        <f>'Moving Avg'!F1392</f>
        <v>0.75600000000000001</v>
      </c>
      <c r="H1392" s="2">
        <f>'Moving Avg'!G1392</f>
        <v>0.75219999999999998</v>
      </c>
      <c r="I1392" s="2">
        <f>'Moving Avg'!H1392</f>
        <v>0.53959999999999986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0.81</v>
      </c>
      <c r="C1393" s="2">
        <f>RSI!I1393</f>
        <v>63.243288708985787</v>
      </c>
      <c r="D1393" s="2">
        <f>MACD!E1393</f>
        <v>-2.6635367746911109E-2</v>
      </c>
      <c r="E1393" s="2">
        <f>MACD!F1393</f>
        <v>-1.1856920699185404E-2</v>
      </c>
      <c r="F1393" s="2">
        <f>'Moving Avg'!D1393</f>
        <v>0.80399999999999994</v>
      </c>
      <c r="G1393" s="2">
        <f>'Moving Avg'!F1393</f>
        <v>0.75949999999999995</v>
      </c>
      <c r="H1393" s="2">
        <f>'Moving Avg'!G1393</f>
        <v>0.75139999999999996</v>
      </c>
      <c r="I1393" s="2">
        <f>'Moving Avg'!H1393</f>
        <v>0.54254999999999987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0.8</v>
      </c>
      <c r="C1394" s="2">
        <f>RSI!I1394</f>
        <v>59.563511225715636</v>
      </c>
      <c r="D1394" s="2">
        <f>MACD!E1394</f>
        <v>-2.9171609925277009E-2</v>
      </c>
      <c r="E1394" s="2">
        <f>MACD!F1394</f>
        <v>-1.5319858544403726E-2</v>
      </c>
      <c r="F1394" s="2">
        <f>'Moving Avg'!D1394</f>
        <v>0.80800000000000005</v>
      </c>
      <c r="G1394" s="2">
        <f>'Moving Avg'!F1394</f>
        <v>0.76200000000000001</v>
      </c>
      <c r="H1394" s="2">
        <f>'Moving Avg'!G1394</f>
        <v>0.75080000000000002</v>
      </c>
      <c r="I1394" s="2">
        <f>'Moving Avg'!H1394</f>
        <v>0.54544999999999988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</row>
    <row r="1395" spans="1:12" ht="13.5" x14ac:dyDescent="0.25">
      <c r="A1395" s="3">
        <f>RSI!A1395</f>
        <v>44344</v>
      </c>
      <c r="B1395" s="2">
        <f>RSI!B1395</f>
        <v>0.8</v>
      </c>
      <c r="C1395" s="2">
        <f>RSI!I1395</f>
        <v>59.563511225715636</v>
      </c>
      <c r="D1395" s="2">
        <f>MACD!E1395</f>
        <v>-3.1510014937668807E-2</v>
      </c>
      <c r="E1395" s="2">
        <f>MACD!F1395</f>
        <v>-1.8557889823056742E-2</v>
      </c>
      <c r="F1395" s="2">
        <f>'Moving Avg'!D1395</f>
        <v>0.80800000000000005</v>
      </c>
      <c r="G1395" s="2">
        <f>'Moving Avg'!F1395</f>
        <v>0.76550000000000007</v>
      </c>
      <c r="H1395" s="2">
        <f>'Moving Avg'!G1395</f>
        <v>0.75060000000000004</v>
      </c>
      <c r="I1395" s="2">
        <f>'Moving Avg'!H1395</f>
        <v>0.54834999999999989</v>
      </c>
      <c r="J1395" s="5" t="str">
        <f>OBV!F1395</f>
        <v>BULLISH</v>
      </c>
      <c r="K1395" s="5" t="str">
        <f>OBV!G1395</f>
        <v>NEUTRAL</v>
      </c>
      <c r="L1395" s="5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0.78</v>
      </c>
      <c r="C1396" s="2">
        <f>RSI!I1396</f>
        <v>52.480693869289148</v>
      </c>
      <c r="D1396" s="2">
        <f>MACD!E1396</f>
        <v>-3.2185289349797253E-2</v>
      </c>
      <c r="E1396" s="2">
        <f>MACD!F1396</f>
        <v>-2.1283369728404847E-2</v>
      </c>
      <c r="F1396" s="2">
        <f>'Moving Avg'!D1396</f>
        <v>0.80199999999999994</v>
      </c>
      <c r="G1396" s="2">
        <f>'Moving Avg'!F1396</f>
        <v>0.76800000000000013</v>
      </c>
      <c r="H1396" s="2">
        <f>'Moving Avg'!G1396</f>
        <v>0.75020000000000009</v>
      </c>
      <c r="I1396" s="2">
        <f>'Moving Avg'!H1396</f>
        <v>0.55114999999999992</v>
      </c>
      <c r="J1396" s="5" t="str">
        <f>OBV!F1396</f>
        <v>BULLISH</v>
      </c>
      <c r="K1396" s="5" t="str">
        <f>OBV!G1396</f>
        <v>NEUTRAL</v>
      </c>
      <c r="L1396" s="5" t="str">
        <f>OBV!H1396</f>
        <v>BULLISH DIVERGENCE</v>
      </c>
    </row>
    <row r="1397" spans="1:12" ht="13.5" x14ac:dyDescent="0.25">
      <c r="A1397" s="3">
        <f>RSI!A1397</f>
        <v>44348</v>
      </c>
      <c r="B1397" s="2">
        <f>RSI!B1397</f>
        <v>0.75</v>
      </c>
      <c r="C1397" s="2">
        <f>RSI!I1397</f>
        <v>44.024153797998437</v>
      </c>
      <c r="D1397" s="2">
        <f>MACD!E1397</f>
        <v>-2.7504261731381652E-2</v>
      </c>
      <c r="E1397" s="2">
        <f>MACD!F1397</f>
        <v>-2.2527548129000208E-2</v>
      </c>
      <c r="F1397" s="2">
        <f>'Moving Avg'!D1397</f>
        <v>0.78800000000000003</v>
      </c>
      <c r="G1397" s="2">
        <f>'Moving Avg'!F1397</f>
        <v>0.76750000000000018</v>
      </c>
      <c r="H1397" s="2">
        <f>'Moving Avg'!G1397</f>
        <v>0.74919999999999998</v>
      </c>
      <c r="I1397" s="2">
        <f>'Moving Avg'!H1397</f>
        <v>0.55379999999999985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0.74</v>
      </c>
      <c r="C1398" s="2">
        <f>RSI!I1398</f>
        <v>41.616876851827897</v>
      </c>
      <c r="D1398" s="2">
        <f>MACD!E1398</f>
        <v>-1.959172713881796E-2</v>
      </c>
      <c r="E1398" s="2">
        <f>MACD!F1398</f>
        <v>-2.1940383930963758E-2</v>
      </c>
      <c r="F1398" s="2">
        <f>'Moving Avg'!D1398</f>
        <v>0.77400000000000002</v>
      </c>
      <c r="G1398" s="2">
        <f>'Moving Avg'!F1398</f>
        <v>0.76650000000000018</v>
      </c>
      <c r="H1398" s="2">
        <f>'Moving Avg'!G1398</f>
        <v>0.74860000000000004</v>
      </c>
      <c r="I1398" s="2">
        <f>'Moving Avg'!H1398</f>
        <v>0.55644999999999978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0.75</v>
      </c>
      <c r="C1399" s="2">
        <f>RSI!I1399</f>
        <v>44.863690880155765</v>
      </c>
      <c r="D1399" s="2">
        <f>MACD!E1399</f>
        <v>-1.3454080638788724E-2</v>
      </c>
      <c r="E1399" s="2">
        <f>MACD!F1399</f>
        <v>-2.0243123272528751E-2</v>
      </c>
      <c r="F1399" s="2">
        <f>'Moving Avg'!D1399</f>
        <v>0.76400000000000001</v>
      </c>
      <c r="G1399" s="2">
        <f>'Moving Avg'!F1399</f>
        <v>0.76650000000000018</v>
      </c>
      <c r="H1399" s="2">
        <f>'Moving Avg'!G1399</f>
        <v>0.74879999999999991</v>
      </c>
      <c r="I1399" s="2">
        <f>'Moving Avg'!H1399</f>
        <v>0.55909999999999982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0.75</v>
      </c>
      <c r="C1400" s="2">
        <f>RSI!I1400</f>
        <v>44.863690880155765</v>
      </c>
      <c r="D1400" s="2">
        <f>MACD!E1400</f>
        <v>-5.0732569633950009E-3</v>
      </c>
      <c r="E1400" s="2">
        <f>MACD!F1400</f>
        <v>-1.7209150010702001E-2</v>
      </c>
      <c r="F1400" s="2">
        <f>'Moving Avg'!D1400</f>
        <v>0.754</v>
      </c>
      <c r="G1400" s="2">
        <f>'Moving Avg'!F1400</f>
        <v>0.76750000000000018</v>
      </c>
      <c r="H1400" s="2">
        <f>'Moving Avg'!G1400</f>
        <v>0.74979999999999991</v>
      </c>
      <c r="I1400" s="2">
        <f>'Moving Avg'!H1400</f>
        <v>0.56174999999999986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0.75</v>
      </c>
      <c r="C1401" s="2">
        <f>RSI!I1401</f>
        <v>44.863690880155765</v>
      </c>
      <c r="D1401" s="2">
        <f>MACD!E1401</f>
        <v>3.6589924342883551E-3</v>
      </c>
      <c r="E1401" s="2">
        <f>MACD!F1401</f>
        <v>-1.3035521521703931E-2</v>
      </c>
      <c r="F1401" s="2">
        <f>'Moving Avg'!D1401</f>
        <v>0.748</v>
      </c>
      <c r="G1401" s="2">
        <f>'Moving Avg'!F1401</f>
        <v>0.76800000000000013</v>
      </c>
      <c r="H1401" s="2">
        <f>'Moving Avg'!G1401</f>
        <v>0.75059999999999993</v>
      </c>
      <c r="I1401" s="2">
        <f>'Moving Avg'!H1401</f>
        <v>0.56439999999999979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0.75</v>
      </c>
      <c r="C1402" s="2">
        <f>RSI!I1402</f>
        <v>44.863690880155765</v>
      </c>
      <c r="D1402" s="2">
        <f>MACD!E1402</f>
        <v>1.2681022675387399E-2</v>
      </c>
      <c r="E1402" s="2">
        <f>MACD!F1402</f>
        <v>-7.8922126822856646E-3</v>
      </c>
      <c r="F1402" s="2">
        <f>'Moving Avg'!D1402</f>
        <v>0.748</v>
      </c>
      <c r="G1402" s="2">
        <f>'Moving Avg'!F1402</f>
        <v>0.76850000000000018</v>
      </c>
      <c r="H1402" s="2">
        <f>'Moving Avg'!G1402</f>
        <v>0.75120000000000009</v>
      </c>
      <c r="I1402" s="2">
        <f>'Moving Avg'!H1402</f>
        <v>0.56704999999999983</v>
      </c>
      <c r="J1402" s="5" t="str">
        <f>OBV!F1402</f>
        <v>BEARISH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0.77</v>
      </c>
      <c r="C1403" s="2">
        <f>RSI!I1403</f>
        <v>52.038805028552723</v>
      </c>
      <c r="D1403" s="2">
        <f>MACD!E1403</f>
        <v>1.7382829585930626E-2</v>
      </c>
      <c r="E1403" s="2">
        <f>MACD!F1403</f>
        <v>-2.8372042286424069E-3</v>
      </c>
      <c r="F1403" s="2">
        <f>'Moving Avg'!D1403</f>
        <v>0.754</v>
      </c>
      <c r="G1403" s="2">
        <f>'Moving Avg'!F1403</f>
        <v>0.77100000000000013</v>
      </c>
      <c r="H1403" s="2">
        <f>'Moving Avg'!G1403</f>
        <v>0.75260000000000005</v>
      </c>
      <c r="I1403" s="2">
        <f>'Moving Avg'!H1403</f>
        <v>0.56979999999999986</v>
      </c>
      <c r="J1403" s="5" t="str">
        <f>OBV!F1403</f>
        <v>BULLISH</v>
      </c>
      <c r="K1403" s="5" t="str">
        <f>OBV!G1403</f>
        <v>NEUTRAL</v>
      </c>
      <c r="L1403" s="5" t="str">
        <f>OBV!H1403</f>
        <v>CONFIRMED BULLISH</v>
      </c>
    </row>
    <row r="1404" spans="1:12" ht="13.5" x14ac:dyDescent="0.25">
      <c r="A1404" s="3">
        <f>RSI!A1404</f>
        <v>44357</v>
      </c>
      <c r="B1404" s="2">
        <f>RSI!B1404</f>
        <v>0.78</v>
      </c>
      <c r="C1404" s="2">
        <f>RSI!I1404</f>
        <v>55.179478033129726</v>
      </c>
      <c r="D1404" s="2">
        <f>MACD!E1404</f>
        <v>1.9045124691502213E-2</v>
      </c>
      <c r="E1404" s="2">
        <f>MACD!F1404</f>
        <v>1.5392615553865173E-3</v>
      </c>
      <c r="F1404" s="2">
        <f>'Moving Avg'!D1404</f>
        <v>0.76</v>
      </c>
      <c r="G1404" s="2">
        <f>'Moving Avg'!F1404</f>
        <v>0.77299999999999991</v>
      </c>
      <c r="H1404" s="2">
        <f>'Moving Avg'!G1404</f>
        <v>0.75440000000000007</v>
      </c>
      <c r="I1404" s="2">
        <f>'Moving Avg'!H1404</f>
        <v>0.57259999999999989</v>
      </c>
      <c r="J1404" s="5" t="str">
        <f>OBV!F1404</f>
        <v>BULLISH</v>
      </c>
      <c r="K1404" s="5" t="str">
        <f>OBV!G1404</f>
        <v>NEUTRAL</v>
      </c>
      <c r="L1404" s="5" t="str">
        <f>OBV!H1404</f>
        <v>CONFIRMED BULLISH</v>
      </c>
    </row>
    <row r="1405" spans="1:12" ht="13.5" x14ac:dyDescent="0.25">
      <c r="A1405" s="3">
        <f>RSI!A1405</f>
        <v>44358</v>
      </c>
      <c r="B1405" s="2">
        <f>RSI!B1405</f>
        <v>0.79</v>
      </c>
      <c r="C1405" s="2">
        <f>RSI!I1405</f>
        <v>58.132041201776119</v>
      </c>
      <c r="D1405" s="2">
        <f>MACD!E1405</f>
        <v>1.9617633680864666E-2</v>
      </c>
      <c r="E1405" s="2">
        <f>MACD!F1405</f>
        <v>5.1549359804821471E-3</v>
      </c>
      <c r="F1405" s="2">
        <f>'Moving Avg'!D1405</f>
        <v>0.76800000000000002</v>
      </c>
      <c r="G1405" s="2">
        <f>'Moving Avg'!F1405</f>
        <v>0.77549999999999986</v>
      </c>
      <c r="H1405" s="2">
        <f>'Moving Avg'!G1405</f>
        <v>0.75620000000000009</v>
      </c>
      <c r="I1405" s="2">
        <f>'Moving Avg'!H1405</f>
        <v>0.57544999999999991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0.79</v>
      </c>
      <c r="C1406" s="2">
        <f>RSI!I1406</f>
        <v>58.132041201776119</v>
      </c>
      <c r="D1406" s="2">
        <f>MACD!E1406</f>
        <v>1.6879654869899396E-2</v>
      </c>
      <c r="E1406" s="2">
        <f>MACD!F1406</f>
        <v>7.499879758365597E-3</v>
      </c>
      <c r="F1406" s="2">
        <f>'Moving Avg'!D1406</f>
        <v>0.77600000000000002</v>
      </c>
      <c r="G1406" s="2">
        <f>'Moving Avg'!F1406</f>
        <v>0.77799999999999991</v>
      </c>
      <c r="H1406" s="2">
        <f>'Moving Avg'!G1406</f>
        <v>0.75719999999999998</v>
      </c>
      <c r="I1406" s="2">
        <f>'Moving Avg'!H1406</f>
        <v>0.57834999999999992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0.77</v>
      </c>
      <c r="C1407" s="2">
        <f>RSI!I1407</f>
        <v>50.426848916453196</v>
      </c>
      <c r="D1407" s="2">
        <f>MACD!E1407</f>
        <v>1.1294290788717021E-2</v>
      </c>
      <c r="E1407" s="2">
        <f>MACD!F1407</f>
        <v>8.2587619644358817E-3</v>
      </c>
      <c r="F1407" s="2">
        <f>'Moving Avg'!D1407</f>
        <v>0.78</v>
      </c>
      <c r="G1407" s="2">
        <f>'Moving Avg'!F1407</f>
        <v>0.77849999999999986</v>
      </c>
      <c r="H1407" s="2">
        <f>'Moving Avg'!G1407</f>
        <v>0.75759999999999994</v>
      </c>
      <c r="I1407" s="2">
        <f>'Moving Avg'!H1407</f>
        <v>0.58109999999999984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0.77</v>
      </c>
      <c r="C1408" s="2">
        <f>RSI!I1408</f>
        <v>50.426848916453196</v>
      </c>
      <c r="D1408" s="2">
        <f>MACD!E1408</f>
        <v>5.0232016562953286E-3</v>
      </c>
      <c r="E1408" s="2">
        <f>MACD!F1408</f>
        <v>7.6116499028077711E-3</v>
      </c>
      <c r="F1408" s="2">
        <f>'Moving Avg'!D1408</f>
        <v>0.78</v>
      </c>
      <c r="G1408" s="2">
        <f>'Moving Avg'!F1408</f>
        <v>0.77799999999999991</v>
      </c>
      <c r="H1408" s="2">
        <f>'Moving Avg'!G1408</f>
        <v>0.75800000000000001</v>
      </c>
      <c r="I1408" s="2">
        <f>'Moving Avg'!H1408</f>
        <v>0.58384999999999987</v>
      </c>
      <c r="J1408" s="5" t="str">
        <f>OBV!F1408</f>
        <v>BULLISH</v>
      </c>
      <c r="K1408" s="5" t="str">
        <f>OBV!G1408</f>
        <v>NEUTRAL</v>
      </c>
      <c r="L1408" s="5" t="str">
        <f>OBV!H1408</f>
        <v>NEUTRAL</v>
      </c>
    </row>
    <row r="1409" spans="1:12" ht="13.5" x14ac:dyDescent="0.25">
      <c r="A1409" s="3">
        <f>RSI!A1409</f>
        <v>44364</v>
      </c>
      <c r="B1409" s="2">
        <f>RSI!B1409</f>
        <v>0.77</v>
      </c>
      <c r="C1409" s="2">
        <f>RSI!I1409</f>
        <v>50.426848916453196</v>
      </c>
      <c r="D1409" s="2">
        <f>MACD!E1409</f>
        <v>1.2492919182863771E-3</v>
      </c>
      <c r="E1409" s="2">
        <f>MACD!F1409</f>
        <v>6.3391783059034926E-3</v>
      </c>
      <c r="F1409" s="2">
        <f>'Moving Avg'!D1409</f>
        <v>0.77800000000000002</v>
      </c>
      <c r="G1409" s="2">
        <f>'Moving Avg'!F1409</f>
        <v>0.77749999999999986</v>
      </c>
      <c r="H1409" s="2">
        <f>'Moving Avg'!G1409</f>
        <v>0.75840000000000019</v>
      </c>
      <c r="I1409" s="2">
        <f>'Moving Avg'!H1409</f>
        <v>0.58659999999999979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0.77</v>
      </c>
      <c r="C1410" s="2">
        <f>RSI!I1410</f>
        <v>50.426848916453181</v>
      </c>
      <c r="D1410" s="2">
        <f>MACD!E1410</f>
        <v>-1.9496321433249975E-3</v>
      </c>
      <c r="E1410" s="2">
        <f>MACD!F1410</f>
        <v>4.6814162160577948E-3</v>
      </c>
      <c r="F1410" s="2">
        <f>'Moving Avg'!D1410</f>
        <v>0.77400000000000002</v>
      </c>
      <c r="G1410" s="2">
        <f>'Moving Avg'!F1410</f>
        <v>0.7759999999999998</v>
      </c>
      <c r="H1410" s="2">
        <f>'Moving Avg'!G1410</f>
        <v>0.75920000000000021</v>
      </c>
      <c r="I1410" s="2">
        <f>'Moving Avg'!H1410</f>
        <v>0.58939999999999981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0.77</v>
      </c>
      <c r="C1411" s="2">
        <f>RSI!I1411</f>
        <v>50.426848916453174</v>
      </c>
      <c r="D1411" s="2">
        <f>MACD!E1411</f>
        <v>-4.6616138765723791E-3</v>
      </c>
      <c r="E1411" s="2">
        <f>MACD!F1411</f>
        <v>2.8128101975317598E-3</v>
      </c>
      <c r="F1411" s="2">
        <f>'Moving Avg'!D1411</f>
        <v>0.77</v>
      </c>
      <c r="G1411" s="2">
        <f>'Moving Avg'!F1411</f>
        <v>0.7739999999999998</v>
      </c>
      <c r="H1411" s="2">
        <f>'Moving Avg'!G1411</f>
        <v>0.76020000000000021</v>
      </c>
      <c r="I1411" s="2">
        <f>'Moving Avg'!H1411</f>
        <v>0.59219999999999973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0.76</v>
      </c>
      <c r="C1412" s="2">
        <f>RSI!I1412</f>
        <v>46.009990544810336</v>
      </c>
      <c r="D1412" s="2">
        <f>MACD!E1412</f>
        <v>-6.2204415721187623E-3</v>
      </c>
      <c r="E1412" s="2">
        <f>MACD!F1412</f>
        <v>1.0061598436016555E-3</v>
      </c>
      <c r="F1412" s="2">
        <f>'Moving Avg'!D1412</f>
        <v>0.76800000000000002</v>
      </c>
      <c r="G1412" s="2">
        <f>'Moving Avg'!F1412</f>
        <v>0.7709999999999998</v>
      </c>
      <c r="H1412" s="2">
        <f>'Moving Avg'!G1412</f>
        <v>0.76100000000000034</v>
      </c>
      <c r="I1412" s="2">
        <f>'Moving Avg'!H1412</f>
        <v>0.59494999999999987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0.74</v>
      </c>
      <c r="C1413" s="2">
        <f>RSI!I1413</f>
        <v>38.707635217917627</v>
      </c>
      <c r="D1413" s="2">
        <f>MACD!E1413</f>
        <v>-2.9264126547020597E-3</v>
      </c>
      <c r="E1413" s="2">
        <f>MACD!F1413</f>
        <v>2.1964534394091251E-4</v>
      </c>
      <c r="F1413" s="2">
        <f>'Moving Avg'!D1413</f>
        <v>0.76200000000000012</v>
      </c>
      <c r="G1413" s="2">
        <f>'Moving Avg'!F1413</f>
        <v>0.76749999999999985</v>
      </c>
      <c r="H1413" s="2">
        <f>'Moving Avg'!G1413</f>
        <v>0.76100000000000034</v>
      </c>
      <c r="I1413" s="2">
        <f>'Moving Avg'!H1413</f>
        <v>0.5975499999999998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0.74</v>
      </c>
      <c r="C1414" s="2">
        <f>RSI!I1414</f>
        <v>38.707635217917627</v>
      </c>
      <c r="D1414" s="2">
        <f>MACD!E1414</f>
        <v>1.5680705444670595E-3</v>
      </c>
      <c r="E1414" s="2">
        <f>MACD!F1414</f>
        <v>4.8933038404614195E-4</v>
      </c>
      <c r="F1414" s="2">
        <f>'Moving Avg'!D1414</f>
        <v>0.75600000000000001</v>
      </c>
      <c r="G1414" s="2">
        <f>'Moving Avg'!F1414</f>
        <v>0.76449999999999985</v>
      </c>
      <c r="H1414" s="2">
        <f>'Moving Avg'!G1414</f>
        <v>0.76100000000000034</v>
      </c>
      <c r="I1414" s="2">
        <f>'Moving Avg'!H1414</f>
        <v>0.60014999999999974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0.76</v>
      </c>
      <c r="C1415" s="2">
        <f>RSI!I1415</f>
        <v>48.235807994714904</v>
      </c>
      <c r="D1415" s="2">
        <f>MACD!E1415</f>
        <v>5.5843400532809007E-3</v>
      </c>
      <c r="E1415" s="2">
        <f>MACD!F1415</f>
        <v>1.5083323178930938E-3</v>
      </c>
      <c r="F1415" s="2">
        <f>'Moving Avg'!D1415</f>
        <v>0.75399999999999989</v>
      </c>
      <c r="G1415" s="2">
        <f>'Moving Avg'!F1415</f>
        <v>0.76249999999999984</v>
      </c>
      <c r="H1415" s="2">
        <f>'Moving Avg'!G1415</f>
        <v>0.76180000000000037</v>
      </c>
      <c r="I1415" s="2">
        <f>'Moving Avg'!H1415</f>
        <v>0.60284999999999977</v>
      </c>
      <c r="J1415" s="5" t="str">
        <f>OBV!F1415</f>
        <v>BULLISH</v>
      </c>
      <c r="K1415" s="5" t="str">
        <f>OBV!G1415</f>
        <v>NEUTRAL</v>
      </c>
      <c r="L1415" s="5" t="str">
        <f>OBV!H1415</f>
        <v>BULLISH DIVERGENCE</v>
      </c>
    </row>
    <row r="1416" spans="1:12" ht="13.5" x14ac:dyDescent="0.25">
      <c r="A1416" s="3">
        <f>RSI!A1416</f>
        <v>44375</v>
      </c>
      <c r="B1416" s="2">
        <f>RSI!B1416</f>
        <v>0.73</v>
      </c>
      <c r="C1416" s="2">
        <f>RSI!I1416</f>
        <v>38.554139591537215</v>
      </c>
      <c r="D1416" s="2">
        <f>MACD!E1416</f>
        <v>1.1231453314564877E-2</v>
      </c>
      <c r="E1416" s="2">
        <f>MACD!F1416</f>
        <v>3.4529565172274506E-3</v>
      </c>
      <c r="F1416" s="2">
        <f>'Moving Avg'!D1416</f>
        <v>0.746</v>
      </c>
      <c r="G1416" s="2">
        <f>'Moving Avg'!F1416</f>
        <v>0.76</v>
      </c>
      <c r="H1416" s="2">
        <f>'Moving Avg'!G1416</f>
        <v>0.76180000000000025</v>
      </c>
      <c r="I1416" s="2">
        <f>'Moving Avg'!H1416</f>
        <v>0.60544999999999982</v>
      </c>
      <c r="J1416" s="5" t="str">
        <f>OBV!F1416</f>
        <v>BULLISH</v>
      </c>
      <c r="K1416" s="5" t="str">
        <f>OBV!G1416</f>
        <v>NEUTRAL</v>
      </c>
      <c r="L1416" s="5" t="str">
        <f>OBV!H1416</f>
        <v>BULLISH DIVERGENCE</v>
      </c>
    </row>
    <row r="1417" spans="1:12" ht="13.5" x14ac:dyDescent="0.25">
      <c r="A1417" s="3">
        <f>RSI!A1417</f>
        <v>44376</v>
      </c>
      <c r="B1417" s="2">
        <f>RSI!B1417</f>
        <v>0.73</v>
      </c>
      <c r="C1417" s="2">
        <f>RSI!I1417</f>
        <v>38.554139591537215</v>
      </c>
      <c r="D1417" s="2">
        <f>MACD!E1417</f>
        <v>1.313467363819687E-2</v>
      </c>
      <c r="E1417" s="2">
        <f>MACD!F1417</f>
        <v>5.3892999414213352E-3</v>
      </c>
      <c r="F1417" s="2">
        <f>'Moving Avg'!D1417</f>
        <v>0.74</v>
      </c>
      <c r="G1417" s="2">
        <f>'Moving Avg'!F1417</f>
        <v>0.75900000000000001</v>
      </c>
      <c r="H1417" s="2">
        <f>'Moving Avg'!G1417</f>
        <v>0.76159999999999994</v>
      </c>
      <c r="I1417" s="2">
        <f>'Moving Avg'!H1417</f>
        <v>0.60804999999999987</v>
      </c>
      <c r="J1417" s="5" t="str">
        <f>OBV!F1417</f>
        <v>BULLISH</v>
      </c>
      <c r="K1417" s="5" t="str">
        <f>OBV!G1417</f>
        <v>NEUTRAL</v>
      </c>
      <c r="L1417" s="5" t="str">
        <f>OBV!H1417</f>
        <v>BULLISH DIVERGENCE</v>
      </c>
    </row>
    <row r="1418" spans="1:12" ht="13.5" x14ac:dyDescent="0.25">
      <c r="A1418" s="3">
        <f>RSI!A1418</f>
        <v>44377</v>
      </c>
      <c r="B1418" s="2">
        <f>RSI!B1418</f>
        <v>0.71</v>
      </c>
      <c r="C1418" s="2">
        <f>RSI!I1418</f>
        <v>33.374768629985383</v>
      </c>
      <c r="D1418" s="2">
        <f>MACD!E1418</f>
        <v>1.6413439719239586E-2</v>
      </c>
      <c r="E1418" s="2">
        <f>MACD!F1418</f>
        <v>7.5941278969849863E-3</v>
      </c>
      <c r="F1418" s="2">
        <f>'Moving Avg'!D1418</f>
        <v>0.73399999999999999</v>
      </c>
      <c r="G1418" s="2">
        <f>'Moving Avg'!F1418</f>
        <v>0.75749999999999995</v>
      </c>
      <c r="H1418" s="2">
        <f>'Moving Avg'!G1418</f>
        <v>0.76059999999999983</v>
      </c>
      <c r="I1418" s="2">
        <f>'Moving Avg'!H1418</f>
        <v>0.61054999999999982</v>
      </c>
      <c r="J1418" s="5" t="str">
        <f>OBV!F1418</f>
        <v>BULLISH</v>
      </c>
      <c r="K1418" s="5" t="str">
        <f>OBV!G1418</f>
        <v>NEUTRAL</v>
      </c>
      <c r="L1418" s="5" t="str">
        <f>OBV!H1418</f>
        <v>BULLISH DIVERGENCE</v>
      </c>
    </row>
    <row r="1419" spans="1:12" ht="13.5" x14ac:dyDescent="0.25">
      <c r="A1419" s="3">
        <f>RSI!A1419</f>
        <v>44378</v>
      </c>
      <c r="B1419" s="2">
        <f>RSI!B1419</f>
        <v>0.7</v>
      </c>
      <c r="C1419" s="2">
        <f>RSI!I1419</f>
        <v>31.123394616018928</v>
      </c>
      <c r="D1419" s="2">
        <f>MACD!E1419</f>
        <v>2.021972722183174E-2</v>
      </c>
      <c r="E1419" s="2">
        <f>MACD!F1419</f>
        <v>1.0119247761954338E-2</v>
      </c>
      <c r="F1419" s="2">
        <f>'Moving Avg'!D1419</f>
        <v>0.72599999999999998</v>
      </c>
      <c r="G1419" s="2">
        <f>'Moving Avg'!F1419</f>
        <v>0.75499999999999989</v>
      </c>
      <c r="H1419" s="2">
        <f>'Moving Avg'!G1419</f>
        <v>0.75879999999999992</v>
      </c>
      <c r="I1419" s="2">
        <f>'Moving Avg'!H1419</f>
        <v>0.61299999999999988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</row>
    <row r="1420" spans="1:12" ht="13.5" x14ac:dyDescent="0.25">
      <c r="A1420" s="3">
        <f>RSI!A1420</f>
        <v>44379</v>
      </c>
      <c r="B1420" s="2">
        <f>RSI!B1420</f>
        <v>0.68</v>
      </c>
      <c r="C1420" s="2">
        <f>RSI!I1420</f>
        <v>27.175055041659476</v>
      </c>
      <c r="D1420" s="2">
        <f>MACD!E1420</f>
        <v>2.5250639342417225E-2</v>
      </c>
      <c r="E1420" s="2">
        <f>MACD!F1420</f>
        <v>1.3145526078046917E-2</v>
      </c>
      <c r="F1420" s="2">
        <f>'Moving Avg'!D1420</f>
        <v>0.71000000000000008</v>
      </c>
      <c r="G1420" s="2">
        <f>'Moving Avg'!F1420</f>
        <v>0.75149999999999983</v>
      </c>
      <c r="H1420" s="2">
        <f>'Moving Avg'!G1420</f>
        <v>0.75719999999999998</v>
      </c>
      <c r="I1420" s="2">
        <f>'Moving Avg'!H1420</f>
        <v>0.61534999999999984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0.67</v>
      </c>
      <c r="C1421" s="2">
        <f>RSI!I1421</f>
        <v>25.437432284569809</v>
      </c>
      <c r="D1421" s="2">
        <f>MACD!E1421</f>
        <v>3.0670862350369754E-2</v>
      </c>
      <c r="E1421" s="2">
        <f>MACD!F1421</f>
        <v>1.6650593332511485E-2</v>
      </c>
      <c r="F1421" s="2">
        <f>'Moving Avg'!D1421</f>
        <v>0.69799999999999995</v>
      </c>
      <c r="G1421" s="2">
        <f>'Moving Avg'!F1421</f>
        <v>0.74749999999999983</v>
      </c>
      <c r="H1421" s="2">
        <f>'Moving Avg'!G1421</f>
        <v>0.75519999999999998</v>
      </c>
      <c r="I1421" s="2">
        <f>'Moving Avg'!H1421</f>
        <v>0.61759999999999982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0.69</v>
      </c>
      <c r="C1422" s="2">
        <f>RSI!I1422</f>
        <v>34.463215015110649</v>
      </c>
      <c r="D1422" s="2">
        <f>MACD!E1422</f>
        <v>3.2687608440926552E-2</v>
      </c>
      <c r="E1422" s="2">
        <f>MACD!F1422</f>
        <v>1.9857996354194499E-2</v>
      </c>
      <c r="F1422" s="2">
        <f>'Moving Avg'!D1422</f>
        <v>0.69</v>
      </c>
      <c r="G1422" s="2">
        <f>'Moving Avg'!F1422</f>
        <v>0.74449999999999983</v>
      </c>
      <c r="H1422" s="2">
        <f>'Moving Avg'!G1422</f>
        <v>0.7537999999999998</v>
      </c>
      <c r="I1422" s="2">
        <f>'Moving Avg'!H1422</f>
        <v>0.61999999999999988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0.69</v>
      </c>
      <c r="C1423" s="2">
        <f>RSI!I1423</f>
        <v>34.463215015110649</v>
      </c>
      <c r="D1423" s="2">
        <f>MACD!E1423</f>
        <v>3.1615969526793797E-2</v>
      </c>
      <c r="E1423" s="2">
        <f>MACD!F1423</f>
        <v>2.2209590988714362E-2</v>
      </c>
      <c r="F1423" s="2">
        <f>'Moving Avg'!D1423</f>
        <v>0.68599999999999994</v>
      </c>
      <c r="G1423" s="2">
        <f>'Moving Avg'!F1423</f>
        <v>0.74049999999999983</v>
      </c>
      <c r="H1423" s="2">
        <f>'Moving Avg'!G1423</f>
        <v>0.75279999999999969</v>
      </c>
      <c r="I1423" s="2">
        <f>'Moving Avg'!H1423</f>
        <v>0.62234999999999985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0.71</v>
      </c>
      <c r="C1424" s="2">
        <f>RSI!I1424</f>
        <v>42.531207065609898</v>
      </c>
      <c r="D1424" s="2">
        <f>MACD!E1424</f>
        <v>2.9504389528236197E-2</v>
      </c>
      <c r="E1424" s="2">
        <f>MACD!F1424</f>
        <v>2.3668550696618731E-2</v>
      </c>
      <c r="F1424" s="2">
        <f>'Moving Avg'!D1424</f>
        <v>0.68799999999999994</v>
      </c>
      <c r="G1424" s="2">
        <f>'Moving Avg'!F1424</f>
        <v>0.73699999999999988</v>
      </c>
      <c r="H1424" s="2">
        <f>'Moving Avg'!G1424</f>
        <v>0.75199999999999989</v>
      </c>
      <c r="I1424" s="2">
        <f>'Moving Avg'!H1424</f>
        <v>0.6247999999999998</v>
      </c>
      <c r="J1424" s="5" t="str">
        <f>OBV!F1424</f>
        <v>BEARISH</v>
      </c>
      <c r="K1424" s="5" t="str">
        <f>OBV!G1424</f>
        <v>NEUTRAL</v>
      </c>
      <c r="L1424" s="5" t="str">
        <f>OBV!H1424</f>
        <v>BEARISH DIVERGENCE</v>
      </c>
    </row>
    <row r="1425" spans="1:12" ht="13.5" x14ac:dyDescent="0.25">
      <c r="A1425" s="3">
        <f>RSI!A1425</f>
        <v>44386</v>
      </c>
      <c r="B1425" s="2">
        <f>RSI!B1425</f>
        <v>0.71</v>
      </c>
      <c r="C1425" s="2">
        <f>RSI!I1425</f>
        <v>42.531207065609898</v>
      </c>
      <c r="D1425" s="2">
        <f>MACD!E1425</f>
        <v>3.0932588794001847E-2</v>
      </c>
      <c r="E1425" s="2">
        <f>MACD!F1425</f>
        <v>2.5121358316095355E-2</v>
      </c>
      <c r="F1425" s="2">
        <f>'Moving Avg'!D1425</f>
        <v>0.69399999999999995</v>
      </c>
      <c r="G1425" s="2">
        <f>'Moving Avg'!F1425</f>
        <v>0.73299999999999998</v>
      </c>
      <c r="H1425" s="2">
        <f>'Moving Avg'!G1425</f>
        <v>0.75159999999999993</v>
      </c>
      <c r="I1425" s="2">
        <f>'Moving Avg'!H1425</f>
        <v>0.62719999999999976</v>
      </c>
      <c r="J1425" s="5" t="str">
        <f>OBV!F1425</f>
        <v>BEARISH</v>
      </c>
      <c r="K1425" s="5" t="str">
        <f>OBV!G1425</f>
        <v>NEUTRAL</v>
      </c>
      <c r="L1425" s="5" t="str">
        <f>OBV!H1425</f>
        <v>BEARISH DIVERGENCE</v>
      </c>
    </row>
    <row r="1426" spans="1:12" ht="13.5" x14ac:dyDescent="0.25">
      <c r="A1426" s="3">
        <f>RSI!A1426</f>
        <v>44389</v>
      </c>
      <c r="B1426" s="2">
        <f>RSI!B1426</f>
        <v>0.7</v>
      </c>
      <c r="C1426" s="2">
        <f>RSI!I1426</f>
        <v>39.697330053430584</v>
      </c>
      <c r="D1426" s="2">
        <f>MACD!E1426</f>
        <v>2.8394196893459345E-2</v>
      </c>
      <c r="E1426" s="2">
        <f>MACD!F1426</f>
        <v>2.5775926031568155E-2</v>
      </c>
      <c r="F1426" s="2">
        <f>'Moving Avg'!D1426</f>
        <v>0.7</v>
      </c>
      <c r="G1426" s="2">
        <f>'Moving Avg'!F1426</f>
        <v>0.72849999999999981</v>
      </c>
      <c r="H1426" s="2">
        <f>'Moving Avg'!G1426</f>
        <v>0.75100000000000011</v>
      </c>
      <c r="I1426" s="2">
        <f>'Moving Avg'!H1426</f>
        <v>0.62949999999999984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0.7</v>
      </c>
      <c r="C1427" s="2">
        <f>RSI!I1427</f>
        <v>39.697330053430584</v>
      </c>
      <c r="D1427" s="2">
        <f>MACD!E1427</f>
        <v>2.6423728060915197E-2</v>
      </c>
      <c r="E1427" s="2">
        <f>MACD!F1427</f>
        <v>2.5905486437437567E-2</v>
      </c>
      <c r="F1427" s="2">
        <f>'Moving Avg'!D1427</f>
        <v>0.70199999999999996</v>
      </c>
      <c r="G1427" s="2">
        <f>'Moving Avg'!F1427</f>
        <v>0.72499999999999987</v>
      </c>
      <c r="H1427" s="2">
        <f>'Moving Avg'!G1427</f>
        <v>0.74980000000000013</v>
      </c>
      <c r="I1427" s="2">
        <f>'Moving Avg'!H1427</f>
        <v>0.63174999999999981</v>
      </c>
      <c r="J1427" s="5" t="str">
        <f>OBV!F1427</f>
        <v>BEARISH</v>
      </c>
      <c r="K1427" s="5" t="str">
        <f>OBV!G1427</f>
        <v>NEUTRAL</v>
      </c>
      <c r="L1427" s="5" t="str">
        <f>OBV!H1427</f>
        <v>BEARISH DIVERGENCE</v>
      </c>
    </row>
    <row r="1428" spans="1:12" ht="13.5" x14ac:dyDescent="0.25">
      <c r="A1428" s="3">
        <f>RSI!A1428</f>
        <v>44391</v>
      </c>
      <c r="B1428" s="2">
        <f>RSI!B1428</f>
        <v>0.68</v>
      </c>
      <c r="C1428" s="2">
        <f>RSI!I1428</f>
        <v>34.383340245140531</v>
      </c>
      <c r="D1428" s="2">
        <f>MACD!E1428</f>
        <v>2.3325227088854317E-2</v>
      </c>
      <c r="E1428" s="2">
        <f>MACD!F1428</f>
        <v>2.5389434567720918E-2</v>
      </c>
      <c r="F1428" s="2">
        <f>'Moving Avg'!D1428</f>
        <v>0.70000000000000007</v>
      </c>
      <c r="G1428" s="2">
        <f>'Moving Avg'!F1428</f>
        <v>0.72050000000000003</v>
      </c>
      <c r="H1428" s="2">
        <f>'Moving Avg'!G1428</f>
        <v>0.74820000000000009</v>
      </c>
      <c r="I1428" s="2">
        <f>'Moving Avg'!H1428</f>
        <v>0.6339499999999999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0.68</v>
      </c>
      <c r="C1429" s="2">
        <f>RSI!I1429</f>
        <v>34.383340245140531</v>
      </c>
      <c r="D1429" s="2">
        <f>MACD!E1429</f>
        <v>1.9435230861868047E-2</v>
      </c>
      <c r="E1429" s="2">
        <f>MACD!F1429</f>
        <v>2.4198593826550346E-2</v>
      </c>
      <c r="F1429" s="2">
        <f>'Moving Avg'!D1429</f>
        <v>0.69400000000000006</v>
      </c>
      <c r="G1429" s="2">
        <f>'Moving Avg'!F1429</f>
        <v>0.71599999999999986</v>
      </c>
      <c r="H1429" s="2">
        <f>'Moving Avg'!G1429</f>
        <v>0.74680000000000024</v>
      </c>
      <c r="I1429" s="2">
        <f>'Moving Avg'!H1429</f>
        <v>0.63614999999999988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0.68</v>
      </c>
      <c r="C1430" s="2">
        <f>RSI!I1430</f>
        <v>34.383340245140531</v>
      </c>
      <c r="D1430" s="2">
        <f>MACD!E1430</f>
        <v>1.3317026058823456E-2</v>
      </c>
      <c r="E1430" s="2">
        <f>MACD!F1430</f>
        <v>2.2022280273004971E-2</v>
      </c>
      <c r="F1430" s="2">
        <f>'Moving Avg'!D1430</f>
        <v>0.68800000000000006</v>
      </c>
      <c r="G1430" s="2">
        <f>'Moving Avg'!F1430</f>
        <v>0.7114999999999998</v>
      </c>
      <c r="H1430" s="2">
        <f>'Moving Avg'!G1430</f>
        <v>0.74580000000000013</v>
      </c>
      <c r="I1430" s="2">
        <f>'Moving Avg'!H1430</f>
        <v>0.63834999999999997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44396</v>
      </c>
      <c r="B1431" s="2">
        <f>RSI!B1431</f>
        <v>0.68</v>
      </c>
      <c r="C1431" s="2">
        <f>RSI!I1431</f>
        <v>34.383340245140531</v>
      </c>
      <c r="D1431" s="2">
        <f>MACD!E1431</f>
        <v>6.8333382381038366E-3</v>
      </c>
      <c r="E1431" s="2">
        <f>MACD!F1431</f>
        <v>1.8984491866024744E-2</v>
      </c>
      <c r="F1431" s="2">
        <f>'Moving Avg'!D1431</f>
        <v>0.68400000000000005</v>
      </c>
      <c r="G1431" s="2">
        <f>'Moving Avg'!F1431</f>
        <v>0.70699999999999985</v>
      </c>
      <c r="H1431" s="2">
        <f>'Moving Avg'!G1431</f>
        <v>0.74460000000000026</v>
      </c>
      <c r="I1431" s="2">
        <f>'Moving Avg'!H1431</f>
        <v>0.64059999999999984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</row>
    <row r="1432" spans="1:12" ht="13.5" x14ac:dyDescent="0.25">
      <c r="A1432" s="3">
        <f>RSI!A1432</f>
        <v>44399</v>
      </c>
      <c r="B1432" s="2">
        <f>RSI!B1432</f>
        <v>0.7</v>
      </c>
      <c r="C1432" s="2">
        <f>RSI!I1432</f>
        <v>44.395115568382629</v>
      </c>
      <c r="D1432" s="2">
        <f>MACD!E1432</f>
        <v>3.15713452400046E-3</v>
      </c>
      <c r="E1432" s="2">
        <f>MACD!F1432</f>
        <v>1.5819020397619888E-2</v>
      </c>
      <c r="F1432" s="2">
        <f>'Moving Avg'!D1432</f>
        <v>0.68399999999999994</v>
      </c>
      <c r="G1432" s="2">
        <f>'Moving Avg'!F1432</f>
        <v>0.70399999999999996</v>
      </c>
      <c r="H1432" s="2">
        <f>'Moving Avg'!G1432</f>
        <v>0.74380000000000024</v>
      </c>
      <c r="I1432" s="2">
        <f>'Moving Avg'!H1432</f>
        <v>0.64295000000000002</v>
      </c>
      <c r="J1432" s="5" t="str">
        <f>OBV!F1432</f>
        <v>BEARISH</v>
      </c>
      <c r="K1432" s="5" t="str">
        <f>OBV!G1432</f>
        <v>NEUTRAL</v>
      </c>
      <c r="L1432" s="5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0.72</v>
      </c>
      <c r="C1433" s="2">
        <f>RSI!I1433</f>
        <v>52.242473856942858</v>
      </c>
      <c r="D1433" s="2">
        <f>MACD!E1433</f>
        <v>-1.3545023975791715E-3</v>
      </c>
      <c r="E1433" s="2">
        <f>MACD!F1433</f>
        <v>1.2384315838580077E-2</v>
      </c>
      <c r="F1433" s="2">
        <f>'Moving Avg'!D1433</f>
        <v>0.69199999999999995</v>
      </c>
      <c r="G1433" s="2">
        <f>'Moving Avg'!F1433</f>
        <v>0.70299999999999985</v>
      </c>
      <c r="H1433" s="2">
        <f>'Moving Avg'!G1433</f>
        <v>0.74380000000000024</v>
      </c>
      <c r="I1433" s="2">
        <f>'Moving Avg'!H1433</f>
        <v>0.64544999999999997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0.71</v>
      </c>
      <c r="C1434" s="2">
        <f>RSI!I1434</f>
        <v>48.55286688996928</v>
      </c>
      <c r="D1434" s="2">
        <f>MACD!E1434</f>
        <v>-1.3980412689297284E-3</v>
      </c>
      <c r="E1434" s="2">
        <f>MACD!F1434</f>
        <v>9.6278444170781168E-3</v>
      </c>
      <c r="F1434" s="2">
        <f>'Moving Avg'!D1434</f>
        <v>0.69800000000000006</v>
      </c>
      <c r="G1434" s="2">
        <f>'Moving Avg'!F1434</f>
        <v>0.7014999999999999</v>
      </c>
      <c r="H1434" s="2">
        <f>'Moving Avg'!G1434</f>
        <v>0.74320000000000008</v>
      </c>
      <c r="I1434" s="2">
        <f>'Moving Avg'!H1434</f>
        <v>0.64784999999999993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</row>
    <row r="1435" spans="1:12" ht="13.5" x14ac:dyDescent="0.25">
      <c r="A1435" s="3">
        <f>RSI!A1435</f>
        <v>44404</v>
      </c>
      <c r="B1435" s="2">
        <f>RSI!B1435</f>
        <v>0.7</v>
      </c>
      <c r="C1435" s="2">
        <f>RSI!I1435</f>
        <v>45.121078308319241</v>
      </c>
      <c r="D1435" s="2">
        <f>MACD!E1435</f>
        <v>-6.754800852991627E-4</v>
      </c>
      <c r="E1435" s="2">
        <f>MACD!F1435</f>
        <v>7.567179516602662E-3</v>
      </c>
      <c r="F1435" s="2">
        <f>'Moving Avg'!D1435</f>
        <v>0.70199999999999996</v>
      </c>
      <c r="G1435" s="2">
        <f>'Moving Avg'!F1435</f>
        <v>0.6984999999999999</v>
      </c>
      <c r="H1435" s="2">
        <f>'Moving Avg'!G1435</f>
        <v>0.74240000000000006</v>
      </c>
      <c r="I1435" s="2">
        <f>'Moving Avg'!H1435</f>
        <v>0.6502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0.72</v>
      </c>
      <c r="C1436" s="2">
        <f>RSI!I1436</f>
        <v>52.371847210195938</v>
      </c>
      <c r="D1436" s="2">
        <f>MACD!E1436</f>
        <v>-3.0076560230781757E-3</v>
      </c>
      <c r="E1436" s="2">
        <f>MACD!F1436</f>
        <v>5.4522124086664953E-3</v>
      </c>
      <c r="F1436" s="2">
        <f>'Moving Avg'!D1436</f>
        <v>0.71</v>
      </c>
      <c r="G1436" s="2">
        <f>'Moving Avg'!F1436</f>
        <v>0.69799999999999995</v>
      </c>
      <c r="H1436" s="2">
        <f>'Moving Avg'!G1436</f>
        <v>0.74200000000000021</v>
      </c>
      <c r="I1436" s="2">
        <f>'Moving Avg'!H1436</f>
        <v>0.65264999999999995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</row>
    <row r="1437" spans="1:12" ht="13.5" x14ac:dyDescent="0.25">
      <c r="A1437" s="3">
        <f>RSI!A1437</f>
        <v>44406</v>
      </c>
      <c r="B1437" s="2">
        <f>RSI!B1437</f>
        <v>0.74</v>
      </c>
      <c r="C1437" s="2">
        <f>RSI!I1437</f>
        <v>58.30454103888097</v>
      </c>
      <c r="D1437" s="2">
        <f>MACD!E1437</f>
        <v>-6.509985820220443E-3</v>
      </c>
      <c r="E1437" s="2">
        <f>MACD!F1437</f>
        <v>3.0597727628891079E-3</v>
      </c>
      <c r="F1437" s="2">
        <f>'Moving Avg'!D1437</f>
        <v>0.71799999999999997</v>
      </c>
      <c r="G1437" s="2">
        <f>'Moving Avg'!F1437</f>
        <v>0.6984999999999999</v>
      </c>
      <c r="H1437" s="2">
        <f>'Moving Avg'!G1437</f>
        <v>0.74160000000000015</v>
      </c>
      <c r="I1437" s="2">
        <f>'Moving Avg'!H1437</f>
        <v>0.6552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</row>
    <row r="1438" spans="1:12" ht="13.5" x14ac:dyDescent="0.25">
      <c r="A1438" s="3">
        <f>RSI!A1438</f>
        <v>44407</v>
      </c>
      <c r="B1438" s="2">
        <f>RSI!B1438</f>
        <v>0.74</v>
      </c>
      <c r="C1438" s="2">
        <f>RSI!I1438</f>
        <v>58.304541038880977</v>
      </c>
      <c r="D1438" s="2">
        <f>MACD!E1438</f>
        <v>-1.2712552062195348E-2</v>
      </c>
      <c r="E1438" s="2">
        <f>MACD!F1438</f>
        <v>-9.4692202127783214E-5</v>
      </c>
      <c r="F1438" s="2">
        <f>'Moving Avg'!D1438</f>
        <v>0.72200000000000009</v>
      </c>
      <c r="G1438" s="2">
        <f>'Moving Avg'!F1438</f>
        <v>0.7</v>
      </c>
      <c r="H1438" s="2">
        <f>'Moving Avg'!G1438</f>
        <v>0.74080000000000024</v>
      </c>
      <c r="I1438" s="2">
        <f>'Moving Avg'!H1438</f>
        <v>0.65775000000000006</v>
      </c>
      <c r="J1438" s="5" t="str">
        <f>OBV!F1438</f>
        <v>BEARISH</v>
      </c>
      <c r="K1438" s="5" t="str">
        <f>OBV!G1438</f>
        <v>NEUTRAL</v>
      </c>
      <c r="L1438" s="5" t="str">
        <f>OBV!H1438</f>
        <v>BEARISH DIVERGENCE</v>
      </c>
    </row>
    <row r="1439" spans="1:12" ht="13.5" x14ac:dyDescent="0.25">
      <c r="A1439" s="3">
        <f>RSI!A1439</f>
        <v>44410</v>
      </c>
      <c r="B1439" s="2">
        <f>RSI!B1439</f>
        <v>0.75</v>
      </c>
      <c r="C1439" s="2">
        <f>RSI!I1439</f>
        <v>61.113385577284305</v>
      </c>
      <c r="D1439" s="2">
        <f>MACD!E1439</f>
        <v>-1.885174154451541E-2</v>
      </c>
      <c r="E1439" s="2">
        <f>MACD!F1439</f>
        <v>-3.8461020706053086E-3</v>
      </c>
      <c r="F1439" s="2">
        <f>'Moving Avg'!D1439</f>
        <v>0.73000000000000009</v>
      </c>
      <c r="G1439" s="2">
        <f>'Moving Avg'!F1439</f>
        <v>0.7024999999999999</v>
      </c>
      <c r="H1439" s="2">
        <f>'Moving Avg'!G1439</f>
        <v>0.74020000000000008</v>
      </c>
      <c r="I1439" s="2">
        <f>'Moving Avg'!H1439</f>
        <v>0.66034999999999999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0.75</v>
      </c>
      <c r="C1440" s="2">
        <f>RSI!I1440</f>
        <v>61.113385577284305</v>
      </c>
      <c r="D1440" s="2">
        <f>MACD!E1440</f>
        <v>-2.424453397032722E-2</v>
      </c>
      <c r="E1440" s="2">
        <f>MACD!F1440</f>
        <v>-7.9257884505496909E-3</v>
      </c>
      <c r="F1440" s="2">
        <f>'Moving Avg'!D1440</f>
        <v>0.74</v>
      </c>
      <c r="G1440" s="2">
        <f>'Moving Avg'!F1440</f>
        <v>0.70599999999999996</v>
      </c>
      <c r="H1440" s="2">
        <f>'Moving Avg'!G1440</f>
        <v>0.73919999999999997</v>
      </c>
      <c r="I1440" s="2">
        <f>'Moving Avg'!H1440</f>
        <v>0.66289999999999993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</row>
    <row r="1441" spans="1:12" ht="13.5" x14ac:dyDescent="0.25">
      <c r="A1441" s="3">
        <f>RSI!A1441</f>
        <v>44412</v>
      </c>
      <c r="B1441" s="2">
        <f>RSI!B1441</f>
        <v>0.75</v>
      </c>
      <c r="C1441" s="2">
        <f>RSI!I1441</f>
        <v>61.113385577284305</v>
      </c>
      <c r="D1441" s="2">
        <f>MACD!E1441</f>
        <v>-2.8991086053566373E-2</v>
      </c>
      <c r="E1441" s="2">
        <f>MACD!F1441</f>
        <v>-1.2138847971153027E-2</v>
      </c>
      <c r="F1441" s="2">
        <f>'Moving Avg'!D1441</f>
        <v>0.746</v>
      </c>
      <c r="G1441" s="2">
        <f>'Moving Avg'!F1441</f>
        <v>0.71000000000000008</v>
      </c>
      <c r="H1441" s="2">
        <f>'Moving Avg'!G1441</f>
        <v>0.7380000000000001</v>
      </c>
      <c r="I1441" s="2">
        <f>'Moving Avg'!H1441</f>
        <v>0.66539999999999988</v>
      </c>
      <c r="J1441" s="5" t="str">
        <f>OBV!F1441</f>
        <v>BULLISH</v>
      </c>
      <c r="K1441" s="5" t="str">
        <f>OBV!G1441</f>
        <v>NEUTRAL</v>
      </c>
      <c r="L1441" s="5" t="str">
        <f>OBV!H1441</f>
        <v>CONFIRMED BULLISH</v>
      </c>
    </row>
    <row r="1442" spans="1:12" ht="13.5" x14ac:dyDescent="0.25">
      <c r="A1442" s="3">
        <f>RSI!A1442</f>
        <v>44413</v>
      </c>
      <c r="B1442" s="2">
        <f>RSI!B1442</f>
        <v>0.76</v>
      </c>
      <c r="C1442" s="2">
        <f>RSI!I1442</f>
        <v>64.131310963540244</v>
      </c>
      <c r="D1442" s="2">
        <f>MACD!E1442</f>
        <v>-3.0841050380279955E-2</v>
      </c>
      <c r="E1442" s="2">
        <f>MACD!F1442</f>
        <v>-1.5879288452978414E-2</v>
      </c>
      <c r="F1442" s="2">
        <f>'Moving Avg'!D1442</f>
        <v>0.75</v>
      </c>
      <c r="G1442" s="2">
        <f>'Moving Avg'!F1442</f>
        <v>0.71350000000000002</v>
      </c>
      <c r="H1442" s="2">
        <f>'Moving Avg'!G1442</f>
        <v>0.73680000000000012</v>
      </c>
      <c r="I1442" s="2">
        <f>'Moving Avg'!H1442</f>
        <v>0.66799999999999993</v>
      </c>
      <c r="J1442" s="5" t="str">
        <f>OBV!F1442</f>
        <v>BULLISH</v>
      </c>
      <c r="K1442" s="5" t="str">
        <f>OBV!G1442</f>
        <v>NEUTRAL</v>
      </c>
      <c r="L1442" s="5" t="str">
        <f>OBV!H1442</f>
        <v>CONFIRMED BULLISH</v>
      </c>
    </row>
    <row r="1443" spans="1:12" ht="13.5" x14ac:dyDescent="0.25">
      <c r="A1443" s="3">
        <f>RSI!A1443</f>
        <v>44414</v>
      </c>
      <c r="B1443" s="2">
        <f>RSI!B1443</f>
        <v>0.75</v>
      </c>
      <c r="C1443" s="2">
        <f>RSI!I1443</f>
        <v>59.184755262617365</v>
      </c>
      <c r="D1443" s="2">
        <f>MACD!E1443</f>
        <v>-2.8805084535052483E-2</v>
      </c>
      <c r="E1443" s="2">
        <f>MACD!F1443</f>
        <v>-1.846444766939323E-2</v>
      </c>
      <c r="F1443" s="2">
        <f>'Moving Avg'!D1443</f>
        <v>0.752</v>
      </c>
      <c r="G1443" s="2">
        <f>'Moving Avg'!F1443</f>
        <v>0.71650000000000003</v>
      </c>
      <c r="H1443" s="2">
        <f>'Moving Avg'!G1443</f>
        <v>0.73560000000000003</v>
      </c>
      <c r="I1443" s="2">
        <f>'Moving Avg'!H1443</f>
        <v>0.67059999999999997</v>
      </c>
      <c r="J1443" s="5" t="str">
        <f>OBV!F1443</f>
        <v>BULLISH</v>
      </c>
      <c r="K1443" s="5" t="str">
        <f>OBV!G1443</f>
        <v>NEUTRAL</v>
      </c>
      <c r="L1443" s="5" t="str">
        <f>OBV!H1443</f>
        <v>CONFIRMED BULLISH</v>
      </c>
    </row>
    <row r="1444" spans="1:12" ht="13.5" x14ac:dyDescent="0.25">
      <c r="A1444" s="3">
        <f>RSI!A1444</f>
        <v>44417</v>
      </c>
      <c r="B1444" s="2">
        <f>RSI!B1444</f>
        <v>0.73</v>
      </c>
      <c r="C1444" s="2">
        <f>RSI!I1444</f>
        <v>50.753146657122791</v>
      </c>
      <c r="D1444" s="2">
        <f>MACD!E1444</f>
        <v>-2.7280551926568752E-2</v>
      </c>
      <c r="E1444" s="2">
        <f>MACD!F1444</f>
        <v>-2.0227668520828336E-2</v>
      </c>
      <c r="F1444" s="2">
        <f>'Moving Avg'!D1444</f>
        <v>0.748</v>
      </c>
      <c r="G1444" s="2">
        <f>'Moving Avg'!F1444</f>
        <v>0.71750000000000003</v>
      </c>
      <c r="H1444" s="2">
        <f>'Moving Avg'!G1444</f>
        <v>0.73419999999999985</v>
      </c>
      <c r="I1444" s="2">
        <f>'Moving Avg'!H1444</f>
        <v>0.67315000000000003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0.73</v>
      </c>
      <c r="C1445" s="2">
        <f>RSI!I1445</f>
        <v>50.753146657122805</v>
      </c>
      <c r="D1445" s="2">
        <f>MACD!E1445</f>
        <v>-2.7541609832439806E-2</v>
      </c>
      <c r="E1445" s="2">
        <f>MACD!F1445</f>
        <v>-2.1690456783150631E-2</v>
      </c>
      <c r="F1445" s="2">
        <f>'Moving Avg'!D1445</f>
        <v>0.74399999999999999</v>
      </c>
      <c r="G1445" s="2">
        <f>'Moving Avg'!F1445</f>
        <v>0.71850000000000003</v>
      </c>
      <c r="H1445" s="2">
        <f>'Moving Avg'!G1445</f>
        <v>0.73279999999999967</v>
      </c>
      <c r="I1445" s="2">
        <f>'Moving Avg'!H1445</f>
        <v>0.67564999999999997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0.71</v>
      </c>
      <c r="C1446" s="2">
        <f>RSI!I1446</f>
        <v>43.556603194568645</v>
      </c>
      <c r="D1446" s="2">
        <f>MACD!E1446</f>
        <v>-2.3215753663735517E-2</v>
      </c>
      <c r="E1446" s="2">
        <f>MACD!F1446</f>
        <v>-2.1995516159267609E-2</v>
      </c>
      <c r="F1446" s="2">
        <f>'Moving Avg'!D1446</f>
        <v>0.73599999999999999</v>
      </c>
      <c r="G1446" s="2">
        <f>'Moving Avg'!F1446</f>
        <v>0.71899999999999997</v>
      </c>
      <c r="H1446" s="2">
        <f>'Moving Avg'!G1446</f>
        <v>0.73139999999999983</v>
      </c>
      <c r="I1446" s="2">
        <f>'Moving Avg'!H1446</f>
        <v>0.67799999999999994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</row>
    <row r="1447" spans="1:12" ht="13.5" x14ac:dyDescent="0.25">
      <c r="A1447" s="3">
        <f>RSI!A1447</f>
        <v>44424</v>
      </c>
      <c r="B1447" s="2">
        <f>RSI!B1447</f>
        <v>0.71</v>
      </c>
      <c r="C1447" s="2">
        <f>RSI!I1447</f>
        <v>43.556603194568645</v>
      </c>
      <c r="D1447" s="2">
        <f>MACD!E1447</f>
        <v>-1.6371099928554234E-2</v>
      </c>
      <c r="E1447" s="2">
        <f>MACD!F1447</f>
        <v>-2.0870632913124937E-2</v>
      </c>
      <c r="F1447" s="2">
        <f>'Moving Avg'!D1447</f>
        <v>0.72599999999999998</v>
      </c>
      <c r="G1447" s="2">
        <f>'Moving Avg'!F1447</f>
        <v>0.71950000000000003</v>
      </c>
      <c r="H1447" s="2">
        <f>'Moving Avg'!G1447</f>
        <v>0.73059999999999992</v>
      </c>
      <c r="I1447" s="2">
        <f>'Moving Avg'!H1447</f>
        <v>0.68035000000000001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</row>
    <row r="1448" spans="1:12" ht="13.5" x14ac:dyDescent="0.25">
      <c r="A1448" s="3">
        <f>RSI!A1448</f>
        <v>44425</v>
      </c>
      <c r="B1448" s="2">
        <f>RSI!B1448</f>
        <v>0.7</v>
      </c>
      <c r="C1448" s="2">
        <f>RSI!I1448</f>
        <v>40.247296178778726</v>
      </c>
      <c r="D1448" s="2">
        <f>MACD!E1448</f>
        <v>-9.7392931567904517E-3</v>
      </c>
      <c r="E1448" s="2">
        <f>MACD!F1448</f>
        <v>-1.8644364961858041E-2</v>
      </c>
      <c r="F1448" s="2">
        <f>'Moving Avg'!D1448</f>
        <v>0.71599999999999997</v>
      </c>
      <c r="G1448" s="2">
        <f>'Moving Avg'!F1448</f>
        <v>0.72050000000000003</v>
      </c>
      <c r="H1448" s="2">
        <f>'Moving Avg'!G1448</f>
        <v>0.72979999999999989</v>
      </c>
      <c r="I1448" s="2">
        <f>'Moving Avg'!H1448</f>
        <v>0.68264999999999987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0.71</v>
      </c>
      <c r="C1449" s="2">
        <f>RSI!I1449</f>
        <v>44.766580559530759</v>
      </c>
      <c r="D1449" s="2">
        <f>MACD!E1449</f>
        <v>-3.1788828010577141E-3</v>
      </c>
      <c r="E1449" s="2">
        <f>MACD!F1449</f>
        <v>-1.5551268529697976E-2</v>
      </c>
      <c r="F1449" s="2">
        <f>'Moving Avg'!D1449</f>
        <v>0.71199999999999997</v>
      </c>
      <c r="G1449" s="2">
        <f>'Moving Avg'!F1449</f>
        <v>0.72200000000000009</v>
      </c>
      <c r="H1449" s="2">
        <f>'Moving Avg'!G1449</f>
        <v>0.72899999999999987</v>
      </c>
      <c r="I1449" s="2">
        <f>'Moving Avg'!H1449</f>
        <v>0.68500000000000005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0.7</v>
      </c>
      <c r="C1450" s="2">
        <f>RSI!I1450</f>
        <v>41.394920043821685</v>
      </c>
      <c r="D1450" s="2">
        <f>MACD!E1450</f>
        <v>3.1938476235313651E-3</v>
      </c>
      <c r="E1450" s="2">
        <f>MACD!F1450</f>
        <v>-1.1802245299052109E-2</v>
      </c>
      <c r="F1450" s="2">
        <f>'Moving Avg'!D1450</f>
        <v>0.70600000000000007</v>
      </c>
      <c r="G1450" s="2">
        <f>'Moving Avg'!F1450</f>
        <v>0.72300000000000009</v>
      </c>
      <c r="H1450" s="2">
        <f>'Moving Avg'!G1450</f>
        <v>0.72799999999999998</v>
      </c>
      <c r="I1450" s="2">
        <f>'Moving Avg'!H1450</f>
        <v>0.68729999999999991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0.69</v>
      </c>
      <c r="C1451" s="2">
        <f>RSI!I1451</f>
        <v>38.289275482969586</v>
      </c>
      <c r="D1451" s="2">
        <f>MACD!E1451</f>
        <v>9.4608717724425917E-3</v>
      </c>
      <c r="E1451" s="2">
        <f>MACD!F1451</f>
        <v>-7.5496218847531694E-3</v>
      </c>
      <c r="F1451" s="2">
        <f>'Moving Avg'!D1451</f>
        <v>0.70200000000000007</v>
      </c>
      <c r="G1451" s="2">
        <f>'Moving Avg'!F1451</f>
        <v>0.72350000000000003</v>
      </c>
      <c r="H1451" s="2">
        <f>'Moving Avg'!G1451</f>
        <v>0.72679999999999989</v>
      </c>
      <c r="I1451" s="2">
        <f>'Moving Avg'!H1451</f>
        <v>0.68954999999999989</v>
      </c>
      <c r="J1451" s="5" t="str">
        <f>OBV!F1451</f>
        <v>BULLISH</v>
      </c>
      <c r="K1451" s="5" t="str">
        <f>OBV!G1451</f>
        <v>NEUTRAL</v>
      </c>
      <c r="L1451" s="5" t="str">
        <f>OBV!H1451</f>
        <v>BULLISH DIVERGENCE</v>
      </c>
    </row>
    <row r="1452" spans="1:12" ht="13.5" x14ac:dyDescent="0.25">
      <c r="A1452" s="3">
        <f>RSI!A1452</f>
        <v>44431</v>
      </c>
      <c r="B1452" s="2">
        <f>RSI!B1452</f>
        <v>0.7</v>
      </c>
      <c r="C1452" s="2">
        <f>RSI!I1452</f>
        <v>42.902518541606007</v>
      </c>
      <c r="D1452" s="2">
        <f>MACD!E1452</f>
        <v>1.574459870651912E-2</v>
      </c>
      <c r="E1452" s="2">
        <f>MACD!F1452</f>
        <v>-2.8907777664987123E-3</v>
      </c>
      <c r="F1452" s="2">
        <f>'Moving Avg'!D1452</f>
        <v>0.7</v>
      </c>
      <c r="G1452" s="2">
        <f>'Moving Avg'!F1452</f>
        <v>0.72350000000000003</v>
      </c>
      <c r="H1452" s="2">
        <f>'Moving Avg'!G1452</f>
        <v>0.7258</v>
      </c>
      <c r="I1452" s="2">
        <f>'Moving Avg'!H1452</f>
        <v>0.69189999999999985</v>
      </c>
      <c r="J1452" s="5" t="str">
        <f>OBV!F1452</f>
        <v>BULLISH</v>
      </c>
      <c r="K1452" s="5" t="str">
        <f>OBV!G1452</f>
        <v>NEUTRAL</v>
      </c>
      <c r="L1452" s="5" t="str">
        <f>OBV!H1452</f>
        <v>BULLISH DIVERGENCE</v>
      </c>
    </row>
    <row r="1453" spans="1:12" ht="13.5" x14ac:dyDescent="0.25">
      <c r="A1453" s="3">
        <f>RSI!A1453</f>
        <v>44432</v>
      </c>
      <c r="B1453" s="2">
        <f>RSI!B1453</f>
        <v>0.7</v>
      </c>
      <c r="C1453" s="2">
        <f>RSI!I1453</f>
        <v>42.902518541606007</v>
      </c>
      <c r="D1453" s="2">
        <f>MACD!E1453</f>
        <v>1.9633620108356675E-2</v>
      </c>
      <c r="E1453" s="2">
        <f>MACD!F1453</f>
        <v>1.6141018084723652E-3</v>
      </c>
      <c r="F1453" s="2">
        <f>'Moving Avg'!D1453</f>
        <v>0.7</v>
      </c>
      <c r="G1453" s="2">
        <f>'Moving Avg'!F1453</f>
        <v>0.72249999999999992</v>
      </c>
      <c r="H1453" s="2">
        <f>'Moving Avg'!G1453</f>
        <v>0.72439999999999993</v>
      </c>
      <c r="I1453" s="2">
        <f>'Moving Avg'!H1453</f>
        <v>0.6942499999999997</v>
      </c>
      <c r="J1453" s="5" t="str">
        <f>OBV!F1453</f>
        <v>BULLISH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0.7</v>
      </c>
      <c r="C1454" s="2">
        <f>RSI!I1454</f>
        <v>42.902518541606</v>
      </c>
      <c r="D1454" s="2">
        <f>MACD!E1454</f>
        <v>1.9949706732493078E-2</v>
      </c>
      <c r="E1454" s="2">
        <f>MACD!F1454</f>
        <v>5.2812227932765082E-3</v>
      </c>
      <c r="F1454" s="2">
        <f>'Moving Avg'!D1454</f>
        <v>0.69800000000000006</v>
      </c>
      <c r="G1454" s="2">
        <f>'Moving Avg'!F1454</f>
        <v>0.72199999999999998</v>
      </c>
      <c r="H1454" s="2">
        <f>'Moving Avg'!G1454</f>
        <v>0.7228</v>
      </c>
      <c r="I1454" s="2">
        <f>'Moving Avg'!H1454</f>
        <v>0.69659999999999966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</row>
    <row r="1455" spans="1:12" ht="13.5" x14ac:dyDescent="0.25">
      <c r="A1455" s="3">
        <f>RSI!A1455</f>
        <v>44434</v>
      </c>
      <c r="B1455" s="2">
        <f>RSI!B1455</f>
        <v>0.71</v>
      </c>
      <c r="C1455" s="2">
        <f>RSI!I1455</f>
        <v>47.778366905948317</v>
      </c>
      <c r="D1455" s="2">
        <f>MACD!E1455</f>
        <v>1.9571145463853523E-2</v>
      </c>
      <c r="E1455" s="2">
        <f>MACD!F1455</f>
        <v>8.1392073273919112E-3</v>
      </c>
      <c r="F1455" s="2">
        <f>'Moving Avg'!D1455</f>
        <v>0.7</v>
      </c>
      <c r="G1455" s="2">
        <f>'Moving Avg'!F1455</f>
        <v>0.72249999999999981</v>
      </c>
      <c r="H1455" s="2">
        <f>'Moving Avg'!G1455</f>
        <v>0.72120000000000006</v>
      </c>
      <c r="I1455" s="2">
        <f>'Moving Avg'!H1455</f>
        <v>0.69899999999999973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0.71</v>
      </c>
      <c r="C1456" s="2">
        <f>RSI!I1456</f>
        <v>47.77836690594831</v>
      </c>
      <c r="D1456" s="2">
        <f>MACD!E1456</f>
        <v>1.6202516031570635E-2</v>
      </c>
      <c r="E1456" s="2">
        <f>MACD!F1456</f>
        <v>9.751869068227656E-3</v>
      </c>
      <c r="F1456" s="2">
        <f>'Moving Avg'!D1456</f>
        <v>0.70399999999999996</v>
      </c>
      <c r="G1456" s="2">
        <f>'Moving Avg'!F1456</f>
        <v>0.72199999999999986</v>
      </c>
      <c r="H1456" s="2">
        <f>'Moving Avg'!G1456</f>
        <v>0.71960000000000013</v>
      </c>
      <c r="I1456" s="2">
        <f>'Moving Avg'!H1456</f>
        <v>0.70139999999999969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0.71</v>
      </c>
      <c r="C1457" s="2">
        <f>RSI!I1457</f>
        <v>47.77836690594831</v>
      </c>
      <c r="D1457" s="2">
        <f>MACD!E1457</f>
        <v>1.3378632390533385E-2</v>
      </c>
      <c r="E1457" s="2">
        <f>MACD!F1457</f>
        <v>1.0477221732688802E-2</v>
      </c>
      <c r="F1457" s="2">
        <f>'Moving Avg'!D1457</f>
        <v>0.70599999999999996</v>
      </c>
      <c r="G1457" s="2">
        <f>'Moving Avg'!F1457</f>
        <v>0.72049999999999981</v>
      </c>
      <c r="H1457" s="2">
        <f>'Moving Avg'!G1457</f>
        <v>0.71840000000000004</v>
      </c>
      <c r="I1457" s="2">
        <f>'Moving Avg'!H1457</f>
        <v>0.70379999999999965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0.7</v>
      </c>
      <c r="C1458" s="2">
        <f>RSI!I1458</f>
        <v>43.173620107416241</v>
      </c>
      <c r="D1458" s="2">
        <f>MACD!E1458</f>
        <v>1.0216004097520881E-2</v>
      </c>
      <c r="E1458" s="2">
        <f>MACD!F1458</f>
        <v>1.0424978205655218E-2</v>
      </c>
      <c r="F1458" s="2">
        <f>'Moving Avg'!D1458</f>
        <v>0.70600000000000007</v>
      </c>
      <c r="G1458" s="2">
        <f>'Moving Avg'!F1458</f>
        <v>0.71849999999999992</v>
      </c>
      <c r="H1458" s="2">
        <f>'Moving Avg'!G1458</f>
        <v>0.71700000000000019</v>
      </c>
      <c r="I1458" s="2">
        <f>'Moving Avg'!H1458</f>
        <v>0.70614999999999983</v>
      </c>
      <c r="J1458" s="5" t="str">
        <f>OBV!F1458</f>
        <v>BULLISH</v>
      </c>
      <c r="K1458" s="5" t="str">
        <f>OBV!G1458</f>
        <v>NEUTRAL</v>
      </c>
      <c r="L1458" s="5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0.7</v>
      </c>
      <c r="C1459" s="2">
        <f>RSI!I1459</f>
        <v>43.173620107416241</v>
      </c>
      <c r="D1459" s="2">
        <f>MACD!E1459</f>
        <v>9.1602012571547764E-3</v>
      </c>
      <c r="E1459" s="2">
        <f>MACD!F1459</f>
        <v>1.0172022815955131E-2</v>
      </c>
      <c r="F1459" s="2">
        <f>'Moving Avg'!D1459</f>
        <v>0.70600000000000007</v>
      </c>
      <c r="G1459" s="2">
        <f>'Moving Avg'!F1459</f>
        <v>0.71599999999999986</v>
      </c>
      <c r="H1459" s="2">
        <f>'Moving Avg'!G1459</f>
        <v>0.71560000000000001</v>
      </c>
      <c r="I1459" s="2">
        <f>'Moving Avg'!H1459</f>
        <v>0.70849999999999969</v>
      </c>
      <c r="J1459" s="5" t="str">
        <f>OBV!F1459</f>
        <v>BULLISH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0.71</v>
      </c>
      <c r="C1460" s="2">
        <f>RSI!I1460</f>
        <v>48.886788077754851</v>
      </c>
      <c r="D1460" s="2">
        <f>MACD!E1460</f>
        <v>6.0633733764444697E-3</v>
      </c>
      <c r="E1460" s="2">
        <f>MACD!F1460</f>
        <v>9.3502929280530004E-3</v>
      </c>
      <c r="F1460" s="2">
        <f>'Moving Avg'!D1460</f>
        <v>0.70600000000000007</v>
      </c>
      <c r="G1460" s="2">
        <f>'Moving Avg'!F1460</f>
        <v>0.71399999999999986</v>
      </c>
      <c r="H1460" s="2">
        <f>'Moving Avg'!G1460</f>
        <v>0.71439999999999992</v>
      </c>
      <c r="I1460" s="2">
        <f>'Moving Avg'!H1460</f>
        <v>0.71089999999999964</v>
      </c>
      <c r="J1460" s="5" t="str">
        <f>OBV!F1460</f>
        <v>BULLISH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0.71</v>
      </c>
      <c r="C1461" s="2">
        <f>RSI!I1461</f>
        <v>48.886788077754851</v>
      </c>
      <c r="D1461" s="2">
        <f>MACD!E1461</f>
        <v>1.9155638017973597E-3</v>
      </c>
      <c r="E1461" s="2">
        <f>MACD!F1461</f>
        <v>7.8633471028018726E-3</v>
      </c>
      <c r="F1461" s="2">
        <f>'Moving Avg'!D1461</f>
        <v>0.70599999999999996</v>
      </c>
      <c r="G1461" s="2">
        <f>'Moving Avg'!F1461</f>
        <v>0.71200000000000008</v>
      </c>
      <c r="H1461" s="2">
        <f>'Moving Avg'!G1461</f>
        <v>0.71320000000000006</v>
      </c>
      <c r="I1461" s="2">
        <f>'Moving Avg'!H1461</f>
        <v>0.71329999999999971</v>
      </c>
      <c r="J1461" s="5" t="str">
        <f>OBV!F1461</f>
        <v>BULLISH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0.72</v>
      </c>
      <c r="C1462" s="2">
        <f>RSI!I1462</f>
        <v>54.224217508759331</v>
      </c>
      <c r="D1462" s="2">
        <f>MACD!E1462</f>
        <v>-7.8617377152212509E-4</v>
      </c>
      <c r="E1462" s="2">
        <f>MACD!F1462</f>
        <v>6.1334429279370729E-3</v>
      </c>
      <c r="F1462" s="2">
        <f>'Moving Avg'!D1462</f>
        <v>0.70799999999999996</v>
      </c>
      <c r="G1462" s="2">
        <f>'Moving Avg'!F1462</f>
        <v>0.71000000000000008</v>
      </c>
      <c r="H1462" s="2">
        <f>'Moving Avg'!G1462</f>
        <v>0.71240000000000014</v>
      </c>
      <c r="I1462" s="2">
        <f>'Moving Avg'!H1462</f>
        <v>0.71569999999999978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44446</v>
      </c>
      <c r="B1463" s="2">
        <f>RSI!B1463</f>
        <v>0.72</v>
      </c>
      <c r="C1463" s="2">
        <f>RSI!I1463</f>
        <v>54.224217508759331</v>
      </c>
      <c r="D1463" s="2">
        <f>MACD!E1463</f>
        <v>-3.1218807161851325E-3</v>
      </c>
      <c r="E1463" s="2">
        <f>MACD!F1463</f>
        <v>4.2823781991126316E-3</v>
      </c>
      <c r="F1463" s="2">
        <f>'Moving Avg'!D1463</f>
        <v>0.71199999999999997</v>
      </c>
      <c r="G1463" s="2">
        <f>'Moving Avg'!F1463</f>
        <v>0.70850000000000013</v>
      </c>
      <c r="H1463" s="2">
        <f>'Moving Avg'!G1463</f>
        <v>0.71200000000000008</v>
      </c>
      <c r="I1463" s="2">
        <f>'Moving Avg'!H1463</f>
        <v>0.71804999999999974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44447</v>
      </c>
      <c r="B1464" s="2">
        <f>RSI!B1464</f>
        <v>0.75</v>
      </c>
      <c r="C1464" s="2">
        <f>RSI!I1464</f>
        <v>66.423309008207667</v>
      </c>
      <c r="D1464" s="2">
        <f>MACD!E1464</f>
        <v>-7.3664160065486373E-3</v>
      </c>
      <c r="E1464" s="2">
        <f>MACD!F1464</f>
        <v>1.9526193579803778E-3</v>
      </c>
      <c r="F1464" s="2">
        <f>'Moving Avg'!D1464</f>
        <v>0.72199999999999986</v>
      </c>
      <c r="G1464" s="2">
        <f>'Moving Avg'!F1464</f>
        <v>0.70950000000000002</v>
      </c>
      <c r="H1464" s="2">
        <f>'Moving Avg'!G1464</f>
        <v>0.71219999999999994</v>
      </c>
      <c r="I1464" s="2">
        <f>'Moving Avg'!H1464</f>
        <v>0.72049999999999981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</row>
    <row r="1465" spans="1:12" ht="13.5" x14ac:dyDescent="0.25">
      <c r="A1465" s="3">
        <f>RSI!A1465</f>
        <v>44448</v>
      </c>
      <c r="B1465" s="2">
        <f>RSI!B1465</f>
        <v>0.76</v>
      </c>
      <c r="C1465" s="2">
        <f>RSI!I1465</f>
        <v>69.354978890189656</v>
      </c>
      <c r="D1465" s="2">
        <f>MACD!E1465</f>
        <v>-1.0380038629978161E-2</v>
      </c>
      <c r="E1465" s="2">
        <f>MACD!F1465</f>
        <v>-5.1391223961133018E-4</v>
      </c>
      <c r="F1465" s="2">
        <f>'Moving Avg'!D1465</f>
        <v>0.73199999999999998</v>
      </c>
      <c r="G1465" s="2">
        <f>'Moving Avg'!F1465</f>
        <v>0.71100000000000008</v>
      </c>
      <c r="H1465" s="2">
        <f>'Moving Avg'!G1465</f>
        <v>0.71219999999999994</v>
      </c>
      <c r="I1465" s="2">
        <f>'Moving Avg'!H1465</f>
        <v>0.72294999999999976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</row>
    <row r="1466" spans="1:12" ht="13.5" x14ac:dyDescent="0.25">
      <c r="A1466" s="3">
        <f>RSI!A1466</f>
        <v>44449</v>
      </c>
      <c r="B1466" s="2">
        <f>RSI!B1466</f>
        <v>0.78</v>
      </c>
      <c r="C1466" s="2">
        <f>RSI!I1466</f>
        <v>74.205787351257101</v>
      </c>
      <c r="D1466" s="2">
        <f>MACD!E1466</f>
        <v>-1.4674129988733853E-2</v>
      </c>
      <c r="E1466" s="2">
        <f>MACD!F1466</f>
        <v>-3.3459557894358351E-3</v>
      </c>
      <c r="F1466" s="2">
        <f>'Moving Avg'!D1466</f>
        <v>0.74600000000000011</v>
      </c>
      <c r="G1466" s="2">
        <f>'Moving Avg'!F1466</f>
        <v>0.71449999999999991</v>
      </c>
      <c r="H1466" s="2">
        <f>'Moving Avg'!G1466</f>
        <v>0.71320000000000006</v>
      </c>
      <c r="I1466" s="2">
        <f>'Moving Avg'!H1466</f>
        <v>0.7255499999999997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0.8</v>
      </c>
      <c r="C1467" s="2">
        <f>RSI!I1467</f>
        <v>77.962449990919197</v>
      </c>
      <c r="D1467" s="2">
        <f>MACD!E1467</f>
        <v>-2.0150422306975613E-2</v>
      </c>
      <c r="E1467" s="2">
        <f>MACD!F1467</f>
        <v>-6.7068490929437907E-3</v>
      </c>
      <c r="F1467" s="2">
        <f>'Moving Avg'!D1467</f>
        <v>0.7619999999999999</v>
      </c>
      <c r="G1467" s="2">
        <f>'Moving Avg'!F1467</f>
        <v>0.71900000000000008</v>
      </c>
      <c r="H1467" s="2">
        <f>'Moving Avg'!G1467</f>
        <v>0.71460000000000012</v>
      </c>
      <c r="I1467" s="2">
        <f>'Moving Avg'!H1467</f>
        <v>0.72819999999999974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0.79</v>
      </c>
      <c r="C1468" s="2">
        <f>RSI!I1468</f>
        <v>72.293121943030428</v>
      </c>
      <c r="D1468" s="2">
        <f>MACD!E1468</f>
        <v>-2.603469210266951E-2</v>
      </c>
      <c r="E1468" s="2">
        <f>MACD!F1468</f>
        <v>-1.0572417694888935E-2</v>
      </c>
      <c r="F1468" s="2">
        <f>'Moving Avg'!D1468</f>
        <v>0.77600000000000002</v>
      </c>
      <c r="G1468" s="2">
        <f>'Moving Avg'!F1468</f>
        <v>0.72350000000000014</v>
      </c>
      <c r="H1468" s="2">
        <f>'Moving Avg'!G1468</f>
        <v>0.71620000000000006</v>
      </c>
      <c r="I1468" s="2">
        <f>'Moving Avg'!H1468</f>
        <v>0.7307499999999999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0.8</v>
      </c>
      <c r="C1469" s="2">
        <f>RSI!I1469</f>
        <v>74.305334095778903</v>
      </c>
      <c r="D1469" s="2">
        <f>MACD!E1469</f>
        <v>-3.211456510952182E-2</v>
      </c>
      <c r="E1469" s="2">
        <f>MACD!F1469</f>
        <v>-1.4880847177815513E-2</v>
      </c>
      <c r="F1469" s="2">
        <f>'Moving Avg'!D1469</f>
        <v>0.78599999999999992</v>
      </c>
      <c r="G1469" s="2">
        <f>'Moving Avg'!F1469</f>
        <v>0.72800000000000009</v>
      </c>
      <c r="H1469" s="2">
        <f>'Moving Avg'!G1469</f>
        <v>0.71819999999999995</v>
      </c>
      <c r="I1469" s="2">
        <f>'Moving Avg'!H1469</f>
        <v>0.73329999999999984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0.8</v>
      </c>
      <c r="C1470" s="2">
        <f>RSI!I1470</f>
        <v>74.305334095778903</v>
      </c>
      <c r="D1470" s="2">
        <f>MACD!E1470</f>
        <v>-3.611316002817222E-2</v>
      </c>
      <c r="E1470" s="2">
        <f>MACD!F1470</f>
        <v>-1.9127309747886855E-2</v>
      </c>
      <c r="F1470" s="2">
        <f>'Moving Avg'!D1470</f>
        <v>0.79399999999999993</v>
      </c>
      <c r="G1470" s="2">
        <f>'Moving Avg'!F1470</f>
        <v>0.73300000000000021</v>
      </c>
      <c r="H1470" s="2">
        <f>'Moving Avg'!G1470</f>
        <v>0.72059999999999991</v>
      </c>
      <c r="I1470" s="2">
        <f>'Moving Avg'!H1470</f>
        <v>0.73580000000000001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0.79</v>
      </c>
      <c r="C1471" s="2">
        <f>RSI!I1471</f>
        <v>68.5329531135785</v>
      </c>
      <c r="D1471" s="2">
        <f>MACD!E1471</f>
        <v>-3.9119316616537447E-2</v>
      </c>
      <c r="E1471" s="2">
        <f>MACD!F1471</f>
        <v>-2.3125711121616974E-2</v>
      </c>
      <c r="F1471" s="2">
        <f>'Moving Avg'!D1471</f>
        <v>0.79600000000000004</v>
      </c>
      <c r="G1471" s="2">
        <f>'Moving Avg'!F1471</f>
        <v>0.7380000000000001</v>
      </c>
      <c r="H1471" s="2">
        <f>'Moving Avg'!G1471</f>
        <v>0.72299999999999986</v>
      </c>
      <c r="I1471" s="2">
        <f>'Moving Avg'!H1471</f>
        <v>0.73819999999999997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</row>
    <row r="1472" spans="1:12" ht="13.5" x14ac:dyDescent="0.25">
      <c r="A1472" s="3">
        <f>RSI!A1472</f>
        <v>44459</v>
      </c>
      <c r="B1472" s="2">
        <f>RSI!B1472</f>
        <v>0.77</v>
      </c>
      <c r="C1472" s="2">
        <f>RSI!I1472</f>
        <v>58.709618585766172</v>
      </c>
      <c r="D1472" s="2">
        <f>MACD!E1472</f>
        <v>-3.8920501218629444E-2</v>
      </c>
      <c r="E1472" s="2">
        <f>MACD!F1472</f>
        <v>-2.6284669141019467E-2</v>
      </c>
      <c r="F1472" s="2">
        <f>'Moving Avg'!D1472</f>
        <v>0.79</v>
      </c>
      <c r="G1472" s="2">
        <f>'Moving Avg'!F1472</f>
        <v>0.74149999999999994</v>
      </c>
      <c r="H1472" s="2">
        <f>'Moving Avg'!G1472</f>
        <v>0.72459999999999991</v>
      </c>
      <c r="I1472" s="2">
        <f>'Moving Avg'!H1472</f>
        <v>0.74045000000000005</v>
      </c>
      <c r="J1472" s="5" t="str">
        <f>OBV!F1472</f>
        <v>BULLISH</v>
      </c>
      <c r="K1472" s="5" t="str">
        <f>OBV!G1472</f>
        <v>NEUTRAL</v>
      </c>
      <c r="L1472" s="5" t="str">
        <f>OBV!H1472</f>
        <v>BULLISH DIVERGENCE</v>
      </c>
    </row>
    <row r="1473" spans="1:12" ht="13.5" x14ac:dyDescent="0.25">
      <c r="A1473" s="3">
        <f>RSI!A1473</f>
        <v>44460</v>
      </c>
      <c r="B1473" s="2">
        <f>RSI!B1473</f>
        <v>0.77</v>
      </c>
      <c r="C1473" s="2">
        <f>RSI!I1473</f>
        <v>58.709618585766179</v>
      </c>
      <c r="D1473" s="2">
        <f>MACD!E1473</f>
        <v>-3.8890996263361011E-2</v>
      </c>
      <c r="E1473" s="2">
        <f>MACD!F1473</f>
        <v>-2.8805934565487776E-2</v>
      </c>
      <c r="F1473" s="2">
        <f>'Moving Avg'!D1473</f>
        <v>0.78600000000000003</v>
      </c>
      <c r="G1473" s="2">
        <f>'Moving Avg'!F1473</f>
        <v>0.74499999999999988</v>
      </c>
      <c r="H1473" s="2">
        <f>'Moving Avg'!G1473</f>
        <v>0.72620000000000007</v>
      </c>
      <c r="I1473" s="2">
        <f>'Moving Avg'!H1473</f>
        <v>0.74265000000000003</v>
      </c>
      <c r="J1473" s="5" t="str">
        <f>OBV!F1473</f>
        <v>BULLISH</v>
      </c>
      <c r="K1473" s="5" t="str">
        <f>OBV!G1473</f>
        <v>NEUTRAL</v>
      </c>
      <c r="L1473" s="5" t="str">
        <f>OBV!H1473</f>
        <v>BULLISH DIVERGENCE</v>
      </c>
    </row>
    <row r="1474" spans="1:12" ht="13.5" x14ac:dyDescent="0.25">
      <c r="A1474" s="3">
        <f>RSI!A1474</f>
        <v>44461</v>
      </c>
      <c r="B1474" s="2">
        <f>RSI!B1474</f>
        <v>0.75</v>
      </c>
      <c r="C1474" s="2">
        <f>RSI!I1474</f>
        <v>50.34105091812178</v>
      </c>
      <c r="D1474" s="2">
        <f>MACD!E1474</f>
        <v>-3.2897612081730587E-2</v>
      </c>
      <c r="E1474" s="2">
        <f>MACD!F1474</f>
        <v>-2.9624270068736341E-2</v>
      </c>
      <c r="F1474" s="2">
        <f>'Moving Avg'!D1474</f>
        <v>0.77600000000000002</v>
      </c>
      <c r="G1474" s="2">
        <f>'Moving Avg'!F1474</f>
        <v>0.74749999999999994</v>
      </c>
      <c r="H1474" s="2">
        <f>'Moving Avg'!G1474</f>
        <v>0.7270000000000002</v>
      </c>
      <c r="I1474" s="2">
        <f>'Moving Avg'!H1474</f>
        <v>0.74465000000000003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0.74</v>
      </c>
      <c r="C1475" s="2">
        <f>RSI!I1475</f>
        <v>46.752635925977586</v>
      </c>
      <c r="D1475" s="2">
        <f>MACD!E1475</f>
        <v>-2.5547836872969021E-2</v>
      </c>
      <c r="E1475" s="2">
        <f>MACD!F1475</f>
        <v>-2.8808983429582879E-2</v>
      </c>
      <c r="F1475" s="2">
        <f>'Moving Avg'!D1475</f>
        <v>0.76400000000000001</v>
      </c>
      <c r="G1475" s="2">
        <f>'Moving Avg'!F1475</f>
        <v>0.74899999999999989</v>
      </c>
      <c r="H1475" s="2">
        <f>'Moving Avg'!G1475</f>
        <v>0.72760000000000025</v>
      </c>
      <c r="I1475" s="2">
        <f>'Moving Avg'!H1475</f>
        <v>0.74650000000000005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0.73</v>
      </c>
      <c r="C1476" s="2">
        <f>RSI!I1476</f>
        <v>43.419522369639651</v>
      </c>
      <c r="D1476" s="2">
        <f>MACD!E1476</f>
        <v>-1.5452738497181873E-2</v>
      </c>
      <c r="E1476" s="2">
        <f>MACD!F1476</f>
        <v>-2.6137734443102682E-2</v>
      </c>
      <c r="F1476" s="2">
        <f>'Moving Avg'!D1476</f>
        <v>0.752</v>
      </c>
      <c r="G1476" s="2">
        <f>'Moving Avg'!F1476</f>
        <v>0.75000000000000011</v>
      </c>
      <c r="H1476" s="2">
        <f>'Moving Avg'!G1476</f>
        <v>0.72820000000000018</v>
      </c>
      <c r="I1476" s="2">
        <f>'Moving Avg'!H1476</f>
        <v>0.74825000000000008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0.73</v>
      </c>
      <c r="C1477" s="2">
        <f>RSI!I1477</f>
        <v>43.419522369639651</v>
      </c>
      <c r="D1477" s="2">
        <f>MACD!E1477</f>
        <v>-3.7206501572097928E-3</v>
      </c>
      <c r="E1477" s="2">
        <f>MACD!F1477</f>
        <v>-2.1654317585924107E-2</v>
      </c>
      <c r="F1477" s="2">
        <f>'Moving Avg'!D1477</f>
        <v>0.74399999999999999</v>
      </c>
      <c r="G1477" s="2">
        <f>'Moving Avg'!F1477</f>
        <v>0.75100000000000011</v>
      </c>
      <c r="H1477" s="2">
        <f>'Moving Avg'!G1477</f>
        <v>0.72880000000000011</v>
      </c>
      <c r="I1477" s="2">
        <f>'Moving Avg'!H1477</f>
        <v>0.74994999999999989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0.73</v>
      </c>
      <c r="C1478" s="2">
        <f>RSI!I1478</f>
        <v>43.419522369639651</v>
      </c>
      <c r="D1478" s="2">
        <f>MACD!E1478</f>
        <v>4.7728167776084351E-3</v>
      </c>
      <c r="E1478" s="2">
        <f>MACD!F1478</f>
        <v>-1.63688907132176E-2</v>
      </c>
      <c r="F1478" s="2">
        <f>'Moving Avg'!D1478</f>
        <v>0.73599999999999999</v>
      </c>
      <c r="G1478" s="2">
        <f>'Moving Avg'!F1478</f>
        <v>0.75250000000000017</v>
      </c>
      <c r="H1478" s="2">
        <f>'Moving Avg'!G1478</f>
        <v>0.7298</v>
      </c>
      <c r="I1478" s="2">
        <f>'Moving Avg'!H1478</f>
        <v>0.75154999999999983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0.73</v>
      </c>
      <c r="C1479" s="2">
        <f>RSI!I1479</f>
        <v>43.419522369639651</v>
      </c>
      <c r="D1479" s="2">
        <f>MACD!E1479</f>
        <v>1.3595073586624151E-2</v>
      </c>
      <c r="E1479" s="2">
        <f>MACD!F1479</f>
        <v>-1.037609785324925E-2</v>
      </c>
      <c r="F1479" s="2">
        <f>'Moving Avg'!D1479</f>
        <v>0.73199999999999998</v>
      </c>
      <c r="G1479" s="2">
        <f>'Moving Avg'!F1479</f>
        <v>0.754</v>
      </c>
      <c r="H1479" s="2">
        <f>'Moving Avg'!G1479</f>
        <v>0.73079999999999989</v>
      </c>
      <c r="I1479" s="2">
        <f>'Moving Avg'!H1479</f>
        <v>0.75304999999999978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0.74</v>
      </c>
      <c r="C1480" s="2">
        <f>RSI!I1480</f>
        <v>48.370392824050661</v>
      </c>
      <c r="D1480" s="2">
        <f>MACD!E1480</f>
        <v>2.0409148595549653E-2</v>
      </c>
      <c r="E1480" s="2">
        <f>MACD!F1480</f>
        <v>-4.219048563489469E-3</v>
      </c>
      <c r="F1480" s="2">
        <f>'Moving Avg'!D1480</f>
        <v>0.73199999999999998</v>
      </c>
      <c r="G1480" s="2">
        <f>'Moving Avg'!F1480</f>
        <v>0.75550000000000006</v>
      </c>
      <c r="H1480" s="2">
        <f>'Moving Avg'!G1480</f>
        <v>0.73199999999999987</v>
      </c>
      <c r="I1480" s="2">
        <f>'Moving Avg'!H1480</f>
        <v>0.75449999999999984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0.76</v>
      </c>
      <c r="C1481" s="2">
        <f>RSI!I1481</f>
        <v>56.55772154085814</v>
      </c>
      <c r="D1481" s="2">
        <f>MACD!E1481</f>
        <v>2.3179046125670233E-2</v>
      </c>
      <c r="E1481" s="2">
        <f>MACD!F1481</f>
        <v>1.2605703743424719E-3</v>
      </c>
      <c r="F1481" s="2">
        <f>'Moving Avg'!D1481</f>
        <v>0.73799999999999988</v>
      </c>
      <c r="G1481" s="2">
        <f>'Moving Avg'!F1481</f>
        <v>0.75800000000000012</v>
      </c>
      <c r="H1481" s="2">
        <f>'Moving Avg'!G1481</f>
        <v>0.73359999999999981</v>
      </c>
      <c r="I1481" s="2">
        <f>'Moving Avg'!H1481</f>
        <v>0.7559499999999999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</row>
    <row r="1482" spans="1:12" ht="13.5" x14ac:dyDescent="0.25">
      <c r="A1482" s="3">
        <f>RSI!A1482</f>
        <v>44473</v>
      </c>
      <c r="B1482" s="2">
        <f>RSI!B1482</f>
        <v>0.76</v>
      </c>
      <c r="C1482" s="2">
        <f>RSI!I1482</f>
        <v>56.55772154085814</v>
      </c>
      <c r="D1482" s="2">
        <f>MACD!E1482</f>
        <v>2.2350002354389553E-2</v>
      </c>
      <c r="E1482" s="2">
        <f>MACD!F1482</f>
        <v>5.4784567703518878E-3</v>
      </c>
      <c r="F1482" s="2">
        <f>'Moving Avg'!D1482</f>
        <v>0.74399999999999999</v>
      </c>
      <c r="G1482" s="2">
        <f>'Moving Avg'!F1482</f>
        <v>0.76</v>
      </c>
      <c r="H1482" s="2">
        <f>'Moving Avg'!G1482</f>
        <v>0.73479999999999979</v>
      </c>
      <c r="I1482" s="2">
        <f>'Moving Avg'!H1482</f>
        <v>0.75729999999999986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</row>
    <row r="1483" spans="1:12" ht="13.5" x14ac:dyDescent="0.25">
      <c r="A1483" s="3">
        <f>RSI!A1483</f>
        <v>44474</v>
      </c>
      <c r="B1483" s="2">
        <f>RSI!B1483</f>
        <v>0.78</v>
      </c>
      <c r="C1483" s="2">
        <f>RSI!I1483</f>
        <v>63.306194710227892</v>
      </c>
      <c r="D1483" s="2">
        <f>MACD!E1483</f>
        <v>2.0078244387096711E-2</v>
      </c>
      <c r="E1483" s="2">
        <f>MACD!F1483</f>
        <v>8.3984142937008517E-3</v>
      </c>
      <c r="F1483" s="2">
        <f>'Moving Avg'!D1483</f>
        <v>0.75400000000000011</v>
      </c>
      <c r="G1483" s="2">
        <f>'Moving Avg'!F1483</f>
        <v>0.76300000000000001</v>
      </c>
      <c r="H1483" s="2">
        <f>'Moving Avg'!G1483</f>
        <v>0.73599999999999977</v>
      </c>
      <c r="I1483" s="2">
        <f>'Moving Avg'!H1483</f>
        <v>0.75864999999999994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0.79</v>
      </c>
      <c r="C1484" s="2">
        <f>RSI!I1484</f>
        <v>66.13858273603509</v>
      </c>
      <c r="D1484" s="2">
        <f>MACD!E1484</f>
        <v>1.4137941200333515E-2</v>
      </c>
      <c r="E1484" s="2">
        <f>MACD!F1484</f>
        <v>9.5463196750273857E-3</v>
      </c>
      <c r="F1484" s="2">
        <f>'Moving Avg'!D1484</f>
        <v>0.76600000000000001</v>
      </c>
      <c r="G1484" s="2">
        <f>'Moving Avg'!F1484</f>
        <v>0.76500000000000001</v>
      </c>
      <c r="H1484" s="2">
        <f>'Moving Avg'!G1484</f>
        <v>0.73759999999999992</v>
      </c>
      <c r="I1484" s="2">
        <f>'Moving Avg'!H1484</f>
        <v>0.7599499999999999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0.76</v>
      </c>
      <c r="C1485" s="2">
        <f>RSI!I1485</f>
        <v>52.937018015539557</v>
      </c>
      <c r="D1485" s="2">
        <f>MACD!E1485</f>
        <v>9.5506615958855789E-3</v>
      </c>
      <c r="E1485" s="2">
        <f>MACD!F1485</f>
        <v>9.547188059199024E-3</v>
      </c>
      <c r="F1485" s="2">
        <f>'Moving Avg'!D1485</f>
        <v>0.76999999999999991</v>
      </c>
      <c r="G1485" s="2">
        <f>'Moving Avg'!F1485</f>
        <v>0.7649999999999999</v>
      </c>
      <c r="H1485" s="2">
        <f>'Moving Avg'!G1485</f>
        <v>0.73879999999999979</v>
      </c>
      <c r="I1485" s="2">
        <f>'Moving Avg'!H1485</f>
        <v>0.76094999999999979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0.78</v>
      </c>
      <c r="C1486" s="2">
        <f>RSI!I1486</f>
        <v>58.836052854626246</v>
      </c>
      <c r="D1486" s="2">
        <f>MACD!E1486</f>
        <v>2.5999364175187667E-3</v>
      </c>
      <c r="E1486" s="2">
        <f>MACD!F1486</f>
        <v>8.1577377308629725E-3</v>
      </c>
      <c r="F1486" s="2">
        <f>'Moving Avg'!D1486</f>
        <v>0.77400000000000002</v>
      </c>
      <c r="G1486" s="2">
        <f>'Moving Avg'!F1486</f>
        <v>0.76500000000000001</v>
      </c>
      <c r="H1486" s="2">
        <f>'Moving Avg'!G1486</f>
        <v>0.73999999999999988</v>
      </c>
      <c r="I1486" s="2">
        <f>'Moving Avg'!H1486</f>
        <v>0.76190000000000002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</row>
    <row r="1487" spans="1:12" ht="13.5" x14ac:dyDescent="0.25">
      <c r="A1487" s="3">
        <f>RSI!A1487</f>
        <v>44480</v>
      </c>
      <c r="B1487" s="2">
        <f>RSI!B1487</f>
        <v>0.78</v>
      </c>
      <c r="C1487" s="2">
        <f>RSI!I1487</f>
        <v>58.836052854626246</v>
      </c>
      <c r="D1487" s="2">
        <f>MACD!E1487</f>
        <v>-3.4452179121705617E-3</v>
      </c>
      <c r="E1487" s="2">
        <f>MACD!F1487</f>
        <v>5.8371466022562662E-3</v>
      </c>
      <c r="F1487" s="2">
        <f>'Moving Avg'!D1487</f>
        <v>0.77800000000000014</v>
      </c>
      <c r="G1487" s="2">
        <f>'Moving Avg'!F1487</f>
        <v>0.76400000000000001</v>
      </c>
      <c r="H1487" s="2">
        <f>'Moving Avg'!G1487</f>
        <v>0.74079999999999979</v>
      </c>
      <c r="I1487" s="2">
        <f>'Moving Avg'!H1487</f>
        <v>0.76275000000000004</v>
      </c>
      <c r="J1487" s="5" t="str">
        <f>OBV!F1487</f>
        <v>BEARISH</v>
      </c>
      <c r="K1487" s="5" t="str">
        <f>OBV!G1487</f>
        <v>NEUTRAL</v>
      </c>
      <c r="L1487" s="5" t="str">
        <f>OBV!H1487</f>
        <v>BEARISH DIVERGENCE</v>
      </c>
    </row>
    <row r="1488" spans="1:12" ht="13.5" x14ac:dyDescent="0.25">
      <c r="A1488" s="3">
        <f>RSI!A1488</f>
        <v>44481</v>
      </c>
      <c r="B1488" s="2">
        <f>RSI!B1488</f>
        <v>0.76</v>
      </c>
      <c r="C1488" s="2">
        <f>RSI!I1488</f>
        <v>51.36865814542255</v>
      </c>
      <c r="D1488" s="2">
        <f>MACD!E1488</f>
        <v>-7.2305072825861183E-3</v>
      </c>
      <c r="E1488" s="2">
        <f>MACD!F1488</f>
        <v>3.2236158252877891E-3</v>
      </c>
      <c r="F1488" s="2">
        <f>'Moving Avg'!D1488</f>
        <v>0.77400000000000002</v>
      </c>
      <c r="G1488" s="2">
        <f>'Moving Avg'!F1488</f>
        <v>0.76249999999999996</v>
      </c>
      <c r="H1488" s="2">
        <f>'Moving Avg'!G1488</f>
        <v>0.74119999999999986</v>
      </c>
      <c r="I1488" s="2">
        <f>'Moving Avg'!H1488</f>
        <v>0.76339999999999986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44482</v>
      </c>
      <c r="B1489" s="2">
        <f>RSI!B1489</f>
        <v>0.76</v>
      </c>
      <c r="C1489" s="2">
        <f>RSI!I1489</f>
        <v>51.368658145422557</v>
      </c>
      <c r="D1489" s="2">
        <f>MACD!E1489</f>
        <v>-1.0455671236244024E-2</v>
      </c>
      <c r="E1489" s="2">
        <f>MACD!F1489</f>
        <v>4.8775841298142643E-4</v>
      </c>
      <c r="F1489" s="2">
        <f>'Moving Avg'!D1489</f>
        <v>0.76800000000000002</v>
      </c>
      <c r="G1489" s="2">
        <f>'Moving Avg'!F1489</f>
        <v>0.76049999999999995</v>
      </c>
      <c r="H1489" s="2">
        <f>'Moving Avg'!G1489</f>
        <v>0.74139999999999984</v>
      </c>
      <c r="I1489" s="2">
        <f>'Moving Avg'!H1489</f>
        <v>0.76394999999999968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</row>
    <row r="1490" spans="1:12" ht="13.5" x14ac:dyDescent="0.25">
      <c r="A1490" s="3">
        <f>RSI!A1490</f>
        <v>44483</v>
      </c>
      <c r="B1490" s="2">
        <f>RSI!B1490</f>
        <v>0.78</v>
      </c>
      <c r="C1490" s="2">
        <f>RSI!I1490</f>
        <v>57.608501832194939</v>
      </c>
      <c r="D1490" s="2">
        <f>MACD!E1490</f>
        <v>-1.3148256428013205E-2</v>
      </c>
      <c r="E1490" s="2">
        <f>MACD!F1490</f>
        <v>-2.2394445552174997E-3</v>
      </c>
      <c r="F1490" s="2">
        <f>'Moving Avg'!D1490</f>
        <v>0.77200000000000002</v>
      </c>
      <c r="G1490" s="2">
        <f>'Moving Avg'!F1490</f>
        <v>0.75949999999999984</v>
      </c>
      <c r="H1490" s="2">
        <f>'Moving Avg'!G1490</f>
        <v>0.74199999999999999</v>
      </c>
      <c r="I1490" s="2">
        <f>'Moving Avg'!H1490</f>
        <v>0.76444999999999963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0.8</v>
      </c>
      <c r="C1491" s="2">
        <f>RSI!I1491</f>
        <v>62.754982268198084</v>
      </c>
      <c r="D1491" s="2">
        <f>MACD!E1491</f>
        <v>-1.3968392901017368E-2</v>
      </c>
      <c r="E1491" s="2">
        <f>MACD!F1491</f>
        <v>-4.5852342243774737E-3</v>
      </c>
      <c r="F1491" s="2">
        <f>'Moving Avg'!D1491</f>
        <v>0.77600000000000002</v>
      </c>
      <c r="G1491" s="2">
        <f>'Moving Avg'!F1491</f>
        <v>0.76</v>
      </c>
      <c r="H1491" s="2">
        <f>'Moving Avg'!G1491</f>
        <v>0.7430000000000001</v>
      </c>
      <c r="I1491" s="2">
        <f>'Moving Avg'!H1491</f>
        <v>0.76524999999999976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0.79</v>
      </c>
      <c r="C1492" s="2">
        <f>RSI!I1492</f>
        <v>58.904336928545959</v>
      </c>
      <c r="D1492" s="2">
        <f>MACD!E1492</f>
        <v>-1.4166865717177068E-2</v>
      </c>
      <c r="E1492" s="2">
        <f>MACD!F1492</f>
        <v>-6.501560522937393E-3</v>
      </c>
      <c r="F1492" s="2">
        <f>'Moving Avg'!D1492</f>
        <v>0.77799999999999991</v>
      </c>
      <c r="G1492" s="2">
        <f>'Moving Avg'!F1492</f>
        <v>0.76099999999999979</v>
      </c>
      <c r="H1492" s="2">
        <f>'Moving Avg'!G1492</f>
        <v>0.74360000000000004</v>
      </c>
      <c r="I1492" s="2">
        <f>'Moving Avg'!H1492</f>
        <v>0.76609999999999967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0.8</v>
      </c>
      <c r="C1493" s="2">
        <f>RSI!I1493</f>
        <v>61.45161402732068</v>
      </c>
      <c r="D1493" s="2">
        <f>MACD!E1493</f>
        <v>-1.216661660485574E-2</v>
      </c>
      <c r="E1493" s="2">
        <f>MACD!F1493</f>
        <v>-7.6345717393210633E-3</v>
      </c>
      <c r="F1493" s="2">
        <f>'Moving Avg'!D1493</f>
        <v>0.78599999999999992</v>
      </c>
      <c r="G1493" s="2">
        <f>'Moving Avg'!F1493</f>
        <v>0.76249999999999996</v>
      </c>
      <c r="H1493" s="2">
        <f>'Moving Avg'!G1493</f>
        <v>0.74459999999999993</v>
      </c>
      <c r="I1493" s="2">
        <f>'Moving Avg'!H1493</f>
        <v>0.76684999999999992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0.81</v>
      </c>
      <c r="C1494" s="2">
        <f>RSI!I1494</f>
        <v>63.863782172076725</v>
      </c>
      <c r="D1494" s="2">
        <f>MACD!E1494</f>
        <v>-9.8910183931525397E-3</v>
      </c>
      <c r="E1494" s="2">
        <f>MACD!F1494</f>
        <v>-8.0858610700873593E-3</v>
      </c>
      <c r="F1494" s="2">
        <f>'Moving Avg'!D1494</f>
        <v>0.79600000000000004</v>
      </c>
      <c r="G1494" s="2">
        <f>'Moving Avg'!F1494</f>
        <v>0.76550000000000007</v>
      </c>
      <c r="H1494" s="2">
        <f>'Moving Avg'!G1494</f>
        <v>0.74620000000000009</v>
      </c>
      <c r="I1494" s="2">
        <f>'Moving Avg'!H1494</f>
        <v>0.76749999999999985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0.82</v>
      </c>
      <c r="C1495" s="2">
        <f>RSI!I1495</f>
        <v>66.145207303344904</v>
      </c>
      <c r="D1495" s="2">
        <f>MACD!E1495</f>
        <v>-1.3579469727081461E-2</v>
      </c>
      <c r="E1495" s="2">
        <f>MACD!F1495</f>
        <v>-9.1845828014861797E-3</v>
      </c>
      <c r="F1495" s="2">
        <f>'Moving Avg'!D1495</f>
        <v>0.80400000000000005</v>
      </c>
      <c r="G1495" s="2">
        <f>'Moving Avg'!F1495</f>
        <v>0.76949999999999996</v>
      </c>
      <c r="H1495" s="2">
        <f>'Moving Avg'!G1495</f>
        <v>0.74800000000000011</v>
      </c>
      <c r="I1495" s="2">
        <f>'Moving Avg'!H1495</f>
        <v>0.76809999999999978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0.83</v>
      </c>
      <c r="C1496" s="2">
        <f>RSI!I1496</f>
        <v>68.300473810569969</v>
      </c>
      <c r="D1496" s="2">
        <f>MACD!E1496</f>
        <v>-1.4662108581560473E-2</v>
      </c>
      <c r="E1496" s="2">
        <f>MACD!F1496</f>
        <v>-1.0280087957501039E-2</v>
      </c>
      <c r="F1496" s="2">
        <f>'Moving Avg'!D1496</f>
        <v>0.80999999999999994</v>
      </c>
      <c r="G1496" s="2">
        <f>'Moving Avg'!F1496</f>
        <v>0.77450000000000008</v>
      </c>
      <c r="H1496" s="2">
        <f>'Moving Avg'!G1496</f>
        <v>0.75040000000000007</v>
      </c>
      <c r="I1496" s="2">
        <f>'Moving Avg'!H1496</f>
        <v>0.76884999999999981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0.83</v>
      </c>
      <c r="C1497" s="2">
        <f>RSI!I1497</f>
        <v>68.300473810569969</v>
      </c>
      <c r="D1497" s="2">
        <f>MACD!E1497</f>
        <v>-1.5913040919610211E-2</v>
      </c>
      <c r="E1497" s="2">
        <f>MACD!F1497</f>
        <v>-1.1406678549922875E-2</v>
      </c>
      <c r="F1497" s="2">
        <f>'Moving Avg'!D1497</f>
        <v>0.81799999999999995</v>
      </c>
      <c r="G1497" s="2">
        <f>'Moving Avg'!F1497</f>
        <v>0.77950000000000008</v>
      </c>
      <c r="H1497" s="2">
        <f>'Moving Avg'!G1497</f>
        <v>0.75280000000000014</v>
      </c>
      <c r="I1497" s="2">
        <f>'Moving Avg'!H1497</f>
        <v>0.76954999999999973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0.8</v>
      </c>
      <c r="C1498" s="2">
        <f>RSI!I1498</f>
        <v>55.915300086847395</v>
      </c>
      <c r="D1498" s="2">
        <f>MACD!E1498</f>
        <v>-1.8136272342075377E-2</v>
      </c>
      <c r="E1498" s="2">
        <f>MACD!F1498</f>
        <v>-1.2752597308353375E-2</v>
      </c>
      <c r="F1498" s="2">
        <f>'Moving Avg'!D1498</f>
        <v>0.81799999999999995</v>
      </c>
      <c r="G1498" s="2">
        <f>'Moving Avg'!F1498</f>
        <v>0.78300000000000014</v>
      </c>
      <c r="H1498" s="2">
        <f>'Moving Avg'!G1498</f>
        <v>0.75480000000000003</v>
      </c>
      <c r="I1498" s="2">
        <f>'Moving Avg'!H1498</f>
        <v>0.77024999999999977</v>
      </c>
      <c r="J1498" s="5" t="str">
        <f>OBV!F1498</f>
        <v>BULLISH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0.82</v>
      </c>
      <c r="C1499" s="2">
        <f>RSI!I1499</f>
        <v>60.993489656603792</v>
      </c>
      <c r="D1499" s="2">
        <f>MACD!E1499</f>
        <v>-2.1608761093669715E-2</v>
      </c>
      <c r="E1499" s="2">
        <f>MACD!F1499</f>
        <v>-1.4523830065416642E-2</v>
      </c>
      <c r="F1499" s="2">
        <f>'Moving Avg'!D1499</f>
        <v>0.82000000000000006</v>
      </c>
      <c r="G1499" s="2">
        <f>'Moving Avg'!F1499</f>
        <v>0.78750000000000009</v>
      </c>
      <c r="H1499" s="2">
        <f>'Moving Avg'!G1499</f>
        <v>0.75700000000000012</v>
      </c>
      <c r="I1499" s="2">
        <f>'Moving Avg'!H1499</f>
        <v>0.7709999999999998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0.83</v>
      </c>
      <c r="C1500" s="2">
        <f>RSI!I1500</f>
        <v>63.271614628161011</v>
      </c>
      <c r="D1500" s="2">
        <f>MACD!E1500</f>
        <v>-2.2430696598837119E-2</v>
      </c>
      <c r="E1500" s="2">
        <f>MACD!F1500</f>
        <v>-1.6105203372100738E-2</v>
      </c>
      <c r="F1500" s="2">
        <f>'Moving Avg'!D1500</f>
        <v>0.82199999999999984</v>
      </c>
      <c r="G1500" s="2">
        <f>'Moving Avg'!F1500</f>
        <v>0.79200000000000015</v>
      </c>
      <c r="H1500" s="2">
        <f>'Moving Avg'!G1500</f>
        <v>0.75960000000000005</v>
      </c>
      <c r="I1500" s="2">
        <f>'Moving Avg'!H1500</f>
        <v>0.77174999999999983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44502</v>
      </c>
      <c r="B1501" s="2">
        <f>RSI!B1501</f>
        <v>0.82</v>
      </c>
      <c r="C1501" s="2">
        <f>RSI!I1501</f>
        <v>59.527551612815124</v>
      </c>
      <c r="D1501" s="2">
        <f>MACD!E1501</f>
        <v>-1.9571179440790565E-2</v>
      </c>
      <c r="E1501" s="2">
        <f>MACD!F1501</f>
        <v>-1.6798398585838703E-2</v>
      </c>
      <c r="F1501" s="2">
        <f>'Moving Avg'!D1501</f>
        <v>0.82</v>
      </c>
      <c r="G1501" s="2">
        <f>'Moving Avg'!F1501</f>
        <v>0.79500000000000015</v>
      </c>
      <c r="H1501" s="2">
        <f>'Moving Avg'!G1501</f>
        <v>0.7622000000000001</v>
      </c>
      <c r="I1501" s="2">
        <f>'Moving Avg'!H1501</f>
        <v>0.77224999999999977</v>
      </c>
      <c r="J1501" s="5" t="str">
        <f>OBV!F1501</f>
        <v>BULLISH</v>
      </c>
      <c r="K1501" s="5" t="str">
        <f>OBV!G1501</f>
        <v>NEUTRAL</v>
      </c>
      <c r="L1501" s="5" t="str">
        <f>OBV!H1501</f>
        <v>BULLISH DIVERGENCE</v>
      </c>
    </row>
    <row r="1502" spans="1:12" ht="13.5" x14ac:dyDescent="0.25">
      <c r="A1502" s="3">
        <f>RSI!A1502</f>
        <v>44503</v>
      </c>
      <c r="B1502" s="2">
        <f>RSI!B1502</f>
        <v>0.82</v>
      </c>
      <c r="C1502" s="2">
        <f>RSI!I1502</f>
        <v>59.527551612815131</v>
      </c>
      <c r="D1502" s="2">
        <f>MACD!E1502</f>
        <v>-1.8874165377468666E-2</v>
      </c>
      <c r="E1502" s="2">
        <f>MACD!F1502</f>
        <v>-1.7213551944164698E-2</v>
      </c>
      <c r="F1502" s="2">
        <f>'Moving Avg'!D1502</f>
        <v>0.81799999999999995</v>
      </c>
      <c r="G1502" s="2">
        <f>'Moving Avg'!F1502</f>
        <v>0.79800000000000015</v>
      </c>
      <c r="H1502" s="2">
        <f>'Moving Avg'!G1502</f>
        <v>0.76459999999999995</v>
      </c>
      <c r="I1502" s="2">
        <f>'Moving Avg'!H1502</f>
        <v>0.77254999999999985</v>
      </c>
      <c r="J1502" s="5" t="str">
        <f>OBV!F1502</f>
        <v>BULLISH</v>
      </c>
      <c r="K1502" s="5" t="str">
        <f>OBV!G1502</f>
        <v>NEUTRAL</v>
      </c>
      <c r="L1502" s="5" t="str">
        <f>OBV!H1502</f>
        <v>BULLISH DIVERGENCE</v>
      </c>
    </row>
    <row r="1503" spans="1:12" ht="13.5" x14ac:dyDescent="0.25">
      <c r="A1503" s="3">
        <f>RSI!A1503</f>
        <v>44504</v>
      </c>
      <c r="B1503" s="2">
        <f>RSI!B1503</f>
        <v>0.79</v>
      </c>
      <c r="C1503" s="2">
        <f>RSI!I1503</f>
        <v>49.364199880272047</v>
      </c>
      <c r="D1503" s="2">
        <f>MACD!E1503</f>
        <v>-1.4694178115578826E-2</v>
      </c>
      <c r="E1503" s="2">
        <f>MACD!F1503</f>
        <v>-1.6709677178447523E-2</v>
      </c>
      <c r="F1503" s="2">
        <f>'Moving Avg'!D1503</f>
        <v>0.81600000000000006</v>
      </c>
      <c r="G1503" s="2">
        <f>'Moving Avg'!F1503</f>
        <v>0.7985000000000001</v>
      </c>
      <c r="H1503" s="2">
        <f>'Moving Avg'!G1503</f>
        <v>0.76639999999999997</v>
      </c>
      <c r="I1503" s="2">
        <f>'Moving Avg'!H1503</f>
        <v>0.77254999999999963</v>
      </c>
      <c r="J1503" s="5" t="str">
        <f>OBV!F1503</f>
        <v>BULLISH</v>
      </c>
      <c r="K1503" s="5" t="str">
        <f>OBV!G1503</f>
        <v>NEUTRAL</v>
      </c>
      <c r="L1503" s="5" t="str">
        <f>OBV!H1503</f>
        <v>BULLISH DIVERGENCE</v>
      </c>
    </row>
    <row r="1504" spans="1:12" ht="13.5" x14ac:dyDescent="0.25">
      <c r="A1504" s="3">
        <f>RSI!A1504</f>
        <v>44505</v>
      </c>
      <c r="B1504" s="2">
        <f>RSI!B1504</f>
        <v>0.79</v>
      </c>
      <c r="C1504" s="2">
        <f>RSI!I1504</f>
        <v>49.364199880272047</v>
      </c>
      <c r="D1504" s="2">
        <f>MACD!E1504</f>
        <v>-9.5993826469689125E-3</v>
      </c>
      <c r="E1504" s="2">
        <f>MACD!F1504</f>
        <v>-1.5287618272151802E-2</v>
      </c>
      <c r="F1504" s="2">
        <f>'Moving Avg'!D1504</f>
        <v>0.80999999999999994</v>
      </c>
      <c r="G1504" s="2">
        <f>'Moving Avg'!F1504</f>
        <v>0.7985000000000001</v>
      </c>
      <c r="H1504" s="2">
        <f>'Moving Avg'!G1504</f>
        <v>0.7682000000000001</v>
      </c>
      <c r="I1504" s="2">
        <f>'Moving Avg'!H1504</f>
        <v>0.77234999999999976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0.8</v>
      </c>
      <c r="C1505" s="2">
        <f>RSI!I1505</f>
        <v>52.499405932389948</v>
      </c>
      <c r="D1505" s="2">
        <f>MACD!E1505</f>
        <v>-4.4726980758703627E-3</v>
      </c>
      <c r="E1505" s="2">
        <f>MACD!F1505</f>
        <v>-1.3124634232895515E-2</v>
      </c>
      <c r="F1505" s="2">
        <f>'Moving Avg'!D1505</f>
        <v>0.80399999999999994</v>
      </c>
      <c r="G1505" s="2">
        <f>'Moving Avg'!F1505</f>
        <v>0.8005000000000001</v>
      </c>
      <c r="H1505" s="2">
        <f>'Moving Avg'!G1505</f>
        <v>0.77</v>
      </c>
      <c r="I1505" s="2">
        <f>'Moving Avg'!H1505</f>
        <v>0.77234999999999976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</row>
    <row r="1506" spans="1:12" ht="13.5" x14ac:dyDescent="0.25">
      <c r="A1506" s="3">
        <f>RSI!A1506</f>
        <v>44509</v>
      </c>
      <c r="B1506" s="2">
        <f>RSI!B1506</f>
        <v>0.79</v>
      </c>
      <c r="C1506" s="2">
        <f>RSI!I1506</f>
        <v>49.2175955230109</v>
      </c>
      <c r="D1506" s="2">
        <f>MACD!E1506</f>
        <v>2.1020285604702593E-3</v>
      </c>
      <c r="E1506" s="2">
        <f>MACD!F1506</f>
        <v>-1.0079301674222361E-2</v>
      </c>
      <c r="F1506" s="2">
        <f>'Moving Avg'!D1506</f>
        <v>0.79800000000000004</v>
      </c>
      <c r="G1506" s="2">
        <f>'Moving Avg'!F1506</f>
        <v>0.80099999999999993</v>
      </c>
      <c r="H1506" s="2">
        <f>'Moving Avg'!G1506</f>
        <v>0.77159999999999995</v>
      </c>
      <c r="I1506" s="2">
        <f>'Moving Avg'!H1506</f>
        <v>0.77209999999999968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0.8</v>
      </c>
      <c r="C1507" s="2">
        <f>RSI!I1507</f>
        <v>52.420635917363462</v>
      </c>
      <c r="D1507" s="2">
        <f>MACD!E1507</f>
        <v>6.9443126366861563E-3</v>
      </c>
      <c r="E1507" s="2">
        <f>MACD!F1507</f>
        <v>-6.6745788120406583E-3</v>
      </c>
      <c r="F1507" s="2">
        <f>'Moving Avg'!D1507</f>
        <v>0.79399999999999993</v>
      </c>
      <c r="G1507" s="2">
        <f>'Moving Avg'!F1507</f>
        <v>0.80200000000000016</v>
      </c>
      <c r="H1507" s="2">
        <f>'Moving Avg'!G1507</f>
        <v>0.77339999999999987</v>
      </c>
      <c r="I1507" s="2">
        <f>'Moving Avg'!H1507</f>
        <v>0.77179999999999982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0.79</v>
      </c>
      <c r="C1508" s="2">
        <f>RSI!I1508</f>
        <v>49.086409379273476</v>
      </c>
      <c r="D1508" s="2">
        <f>MACD!E1508</f>
        <v>7.1262239484030099E-3</v>
      </c>
      <c r="E1508" s="2">
        <f>MACD!F1508</f>
        <v>-3.9144182599519248E-3</v>
      </c>
      <c r="F1508" s="2">
        <f>'Moving Avg'!D1508</f>
        <v>0.79399999999999993</v>
      </c>
      <c r="G1508" s="2">
        <f>'Moving Avg'!F1508</f>
        <v>0.80349999999999999</v>
      </c>
      <c r="H1508" s="2">
        <f>'Moving Avg'!G1508</f>
        <v>0.77520000000000011</v>
      </c>
      <c r="I1508" s="2">
        <f>'Moving Avg'!H1508</f>
        <v>0.77159999999999951</v>
      </c>
      <c r="J1508" s="5" t="str">
        <f>OBV!F1508</f>
        <v>BULLISH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0.78</v>
      </c>
      <c r="C1509" s="2">
        <f>RSI!I1509</f>
        <v>45.939638818333052</v>
      </c>
      <c r="D1509" s="2">
        <f>MACD!E1509</f>
        <v>1.1119160458170962E-2</v>
      </c>
      <c r="E1509" s="2">
        <f>MACD!F1509</f>
        <v>-9.0770251632734745E-4</v>
      </c>
      <c r="F1509" s="2">
        <f>'Moving Avg'!D1509</f>
        <v>0.79200000000000004</v>
      </c>
      <c r="G1509" s="2">
        <f>'Moving Avg'!F1509</f>
        <v>0.80449999999999999</v>
      </c>
      <c r="H1509" s="2">
        <f>'Moving Avg'!G1509</f>
        <v>0.77679999999999993</v>
      </c>
      <c r="I1509" s="2">
        <f>'Moving Avg'!H1509</f>
        <v>0.77134999999999965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</row>
    <row r="1510" spans="1:12" ht="13.5" x14ac:dyDescent="0.25">
      <c r="A1510" s="3">
        <f>RSI!A1510</f>
        <v>44515</v>
      </c>
      <c r="B1510" s="2">
        <f>RSI!B1510</f>
        <v>0.79</v>
      </c>
      <c r="C1510" s="2">
        <f>RSI!I1510</f>
        <v>49.430835192076181</v>
      </c>
      <c r="D1510" s="2">
        <f>MACD!E1510</f>
        <v>1.5374376692796177E-2</v>
      </c>
      <c r="E1510" s="2">
        <f>MACD!F1510</f>
        <v>2.3487133254973579E-3</v>
      </c>
      <c r="F1510" s="2">
        <f>'Moving Avg'!D1510</f>
        <v>0.79</v>
      </c>
      <c r="G1510" s="2">
        <f>'Moving Avg'!F1510</f>
        <v>0.80500000000000005</v>
      </c>
      <c r="H1510" s="2">
        <f>'Moving Avg'!G1510</f>
        <v>0.77839999999999987</v>
      </c>
      <c r="I1510" s="2">
        <f>'Moving Avg'!H1510</f>
        <v>0.77109999999999967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0.78</v>
      </c>
      <c r="C1511" s="2">
        <f>RSI!I1511</f>
        <v>46.216597514452403</v>
      </c>
      <c r="D1511" s="2">
        <f>MACD!E1511</f>
        <v>1.8191148652200062E-2</v>
      </c>
      <c r="E1511" s="2">
        <f>MACD!F1511</f>
        <v>5.5172003908378984E-3</v>
      </c>
      <c r="F1511" s="2">
        <f>'Moving Avg'!D1511</f>
        <v>0.78800000000000003</v>
      </c>
      <c r="G1511" s="2">
        <f>'Moving Avg'!F1511</f>
        <v>0.80400000000000005</v>
      </c>
      <c r="H1511" s="2">
        <f>'Moving Avg'!G1511</f>
        <v>0.77980000000000005</v>
      </c>
      <c r="I1511" s="2">
        <f>'Moving Avg'!H1511</f>
        <v>0.77074999999999971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</row>
    <row r="1512" spans="1:12" ht="13.5" x14ac:dyDescent="0.25">
      <c r="A1512" s="3">
        <f>RSI!A1512</f>
        <v>44517</v>
      </c>
      <c r="B1512" s="2">
        <f>RSI!B1512</f>
        <v>0.75</v>
      </c>
      <c r="C1512" s="2">
        <f>RSI!I1512</f>
        <v>38.192990610705479</v>
      </c>
      <c r="D1512" s="2">
        <f>MACD!E1512</f>
        <v>2.2868777410682384E-2</v>
      </c>
      <c r="E1512" s="2">
        <f>MACD!F1512</f>
        <v>8.9875157948067948E-3</v>
      </c>
      <c r="F1512" s="2">
        <f>'Moving Avg'!D1512</f>
        <v>0.77800000000000014</v>
      </c>
      <c r="G1512" s="2">
        <f>'Moving Avg'!F1512</f>
        <v>0.80199999999999994</v>
      </c>
      <c r="H1512" s="2">
        <f>'Moving Avg'!G1512</f>
        <v>0.78039999999999987</v>
      </c>
      <c r="I1512" s="2">
        <f>'Moving Avg'!H1512</f>
        <v>0.76999999999999968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0.75</v>
      </c>
      <c r="C1513" s="2">
        <f>RSI!I1513</f>
        <v>38.192990610705479</v>
      </c>
      <c r="D1513" s="2">
        <f>MACD!E1513</f>
        <v>2.2455309601394413E-2</v>
      </c>
      <c r="E1513" s="2">
        <f>MACD!F1513</f>
        <v>1.168107455612432E-2</v>
      </c>
      <c r="F1513" s="2">
        <f>'Moving Avg'!D1513</f>
        <v>0.77</v>
      </c>
      <c r="G1513" s="2">
        <f>'Moving Avg'!F1513</f>
        <v>0.79949999999999999</v>
      </c>
      <c r="H1513" s="2">
        <f>'Moving Avg'!G1513</f>
        <v>0.78099999999999992</v>
      </c>
      <c r="I1513" s="2">
        <f>'Moving Avg'!H1513</f>
        <v>0.76924999999999988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0.75</v>
      </c>
      <c r="C1514" s="2">
        <f>RSI!I1514</f>
        <v>38.192990610705479</v>
      </c>
      <c r="D1514" s="2">
        <f>MACD!E1514</f>
        <v>2.2331307077292473E-2</v>
      </c>
      <c r="E1514" s="2">
        <f>MACD!F1514</f>
        <v>1.381112106035795E-2</v>
      </c>
      <c r="F1514" s="2">
        <f>'Moving Avg'!D1514</f>
        <v>0.76400000000000001</v>
      </c>
      <c r="G1514" s="2">
        <f>'Moving Avg'!F1514</f>
        <v>0.7965000000000001</v>
      </c>
      <c r="H1514" s="2">
        <f>'Moving Avg'!G1514</f>
        <v>0.78099999999999992</v>
      </c>
      <c r="I1514" s="2">
        <f>'Moving Avg'!H1514</f>
        <v>0.76849999999999996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0.75</v>
      </c>
      <c r="C1515" s="2">
        <f>RSI!I1515</f>
        <v>38.192990610705486</v>
      </c>
      <c r="D1515" s="2">
        <f>MACD!E1515</f>
        <v>2.397396826692999E-2</v>
      </c>
      <c r="E1515" s="2">
        <f>MACD!F1515</f>
        <v>1.5843690501672357E-2</v>
      </c>
      <c r="F1515" s="2">
        <f>'Moving Avg'!D1515</f>
        <v>0.75600000000000001</v>
      </c>
      <c r="G1515" s="2">
        <f>'Moving Avg'!F1515</f>
        <v>0.79300000000000004</v>
      </c>
      <c r="H1515" s="2">
        <f>'Moving Avg'!G1515</f>
        <v>0.78079999999999994</v>
      </c>
      <c r="I1515" s="2">
        <f>'Moving Avg'!H1515</f>
        <v>0.76774999999999982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0.74</v>
      </c>
      <c r="C1516" s="2">
        <f>RSI!I1516</f>
        <v>35.434830269232847</v>
      </c>
      <c r="D1516" s="2">
        <f>MACD!E1516</f>
        <v>2.4759825685968795E-2</v>
      </c>
      <c r="E1516" s="2">
        <f>MACD!F1516</f>
        <v>1.7626917538531645E-2</v>
      </c>
      <c r="F1516" s="2">
        <f>'Moving Avg'!D1516</f>
        <v>0.748</v>
      </c>
      <c r="G1516" s="2">
        <f>'Moving Avg'!F1516</f>
        <v>0.78849999999999998</v>
      </c>
      <c r="H1516" s="2">
        <f>'Moving Avg'!G1516</f>
        <v>0.78</v>
      </c>
      <c r="I1516" s="2">
        <f>'Moving Avg'!H1516</f>
        <v>0.76694999999999991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44524</v>
      </c>
      <c r="B1517" s="2">
        <f>RSI!B1517</f>
        <v>0.72</v>
      </c>
      <c r="C1517" s="2">
        <f>RSI!I1517</f>
        <v>30.66508966217782</v>
      </c>
      <c r="D1517" s="2">
        <f>MACD!E1517</f>
        <v>2.8683106277113457E-2</v>
      </c>
      <c r="E1517" s="2">
        <f>MACD!F1517</f>
        <v>1.9838155286248008E-2</v>
      </c>
      <c r="F1517" s="2">
        <f>'Moving Avg'!D1517</f>
        <v>0.74199999999999999</v>
      </c>
      <c r="G1517" s="2">
        <f>'Moving Avg'!F1517</f>
        <v>0.78300000000000014</v>
      </c>
      <c r="H1517" s="2">
        <f>'Moving Avg'!G1517</f>
        <v>0.77839999999999998</v>
      </c>
      <c r="I1517" s="2">
        <f>'Moving Avg'!H1517</f>
        <v>0.76605000000000001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44525</v>
      </c>
      <c r="B1518" s="2">
        <f>RSI!B1518</f>
        <v>0.74</v>
      </c>
      <c r="C1518" s="2">
        <f>RSI!I1518</f>
        <v>39.443393662285757</v>
      </c>
      <c r="D1518" s="2">
        <f>MACD!E1518</f>
        <v>2.932176649778695E-2</v>
      </c>
      <c r="E1518" s="2">
        <f>MACD!F1518</f>
        <v>2.1734877528555796E-2</v>
      </c>
      <c r="F1518" s="2">
        <f>'Moving Avg'!D1518</f>
        <v>0.74</v>
      </c>
      <c r="G1518" s="2">
        <f>'Moving Avg'!F1518</f>
        <v>0.78</v>
      </c>
      <c r="H1518" s="2">
        <f>'Moving Avg'!G1518</f>
        <v>0.77739999999999998</v>
      </c>
      <c r="I1518" s="2">
        <f>'Moving Avg'!H1518</f>
        <v>0.76550000000000007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0.74</v>
      </c>
      <c r="C1519" s="2">
        <f>RSI!I1519</f>
        <v>39.44339366228575</v>
      </c>
      <c r="D1519" s="2">
        <f>MACD!E1519</f>
        <v>2.8519329160732965E-2</v>
      </c>
      <c r="E1519" s="2">
        <f>MACD!F1519</f>
        <v>2.309176785499123E-2</v>
      </c>
      <c r="F1519" s="2">
        <f>'Moving Avg'!D1519</f>
        <v>0.7380000000000001</v>
      </c>
      <c r="G1519" s="2">
        <f>'Moving Avg'!F1519</f>
        <v>0.77600000000000002</v>
      </c>
      <c r="H1519" s="2">
        <f>'Moving Avg'!G1519</f>
        <v>0.7762</v>
      </c>
      <c r="I1519" s="2">
        <f>'Moving Avg'!H1519</f>
        <v>0.76520000000000021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44529</v>
      </c>
      <c r="B1520" s="2">
        <f>RSI!B1520</f>
        <v>0.75</v>
      </c>
      <c r="C1520" s="2">
        <f>RSI!I1520</f>
        <v>43.585211497335521</v>
      </c>
      <c r="D1520" s="2">
        <f>MACD!E1520</f>
        <v>2.8819193592833248E-2</v>
      </c>
      <c r="E1520" s="2">
        <f>MACD!F1520</f>
        <v>2.4237253002559637E-2</v>
      </c>
      <c r="F1520" s="2">
        <f>'Moving Avg'!D1520</f>
        <v>0.7380000000000001</v>
      </c>
      <c r="G1520" s="2">
        <f>'Moving Avg'!F1520</f>
        <v>0.77200000000000002</v>
      </c>
      <c r="H1520" s="2">
        <f>'Moving Avg'!G1520</f>
        <v>0.7752</v>
      </c>
      <c r="I1520" s="2">
        <f>'Moving Avg'!H1520</f>
        <v>0.76475000000000026</v>
      </c>
      <c r="J1520" s="5" t="str">
        <f>OBV!F1520</f>
        <v>BEARISH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0.77</v>
      </c>
      <c r="C1521" s="2">
        <f>RSI!I1521</f>
        <v>50.82881716228831</v>
      </c>
      <c r="D1521" s="2">
        <f>MACD!E1521</f>
        <v>2.616160369099918E-2</v>
      </c>
      <c r="E1521" s="2">
        <f>MACD!F1521</f>
        <v>2.4622123140247549E-2</v>
      </c>
      <c r="F1521" s="2">
        <f>'Moving Avg'!D1521</f>
        <v>0.74399999999999999</v>
      </c>
      <c r="G1521" s="2">
        <f>'Moving Avg'!F1521</f>
        <v>0.76950000000000007</v>
      </c>
      <c r="H1521" s="2">
        <f>'Moving Avg'!G1521</f>
        <v>0.77480000000000004</v>
      </c>
      <c r="I1521" s="2">
        <f>'Moving Avg'!H1521</f>
        <v>0.76435000000000031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</row>
    <row r="1522" spans="1:12" ht="13.5" x14ac:dyDescent="0.25">
      <c r="A1522" s="3">
        <f>RSI!A1522</f>
        <v>44531</v>
      </c>
      <c r="B1522" s="2">
        <f>RSI!B1522</f>
        <v>0.77</v>
      </c>
      <c r="C1522" s="2">
        <f>RSI!I1522</f>
        <v>50.82881716228831</v>
      </c>
      <c r="D1522" s="2">
        <f>MACD!E1522</f>
        <v>1.9279883925277352E-2</v>
      </c>
      <c r="E1522" s="2">
        <f>MACD!F1522</f>
        <v>2.355367529725351E-2</v>
      </c>
      <c r="F1522" s="2">
        <f>'Moving Avg'!D1522</f>
        <v>0.754</v>
      </c>
      <c r="G1522" s="2">
        <f>'Moving Avg'!F1522</f>
        <v>0.76700000000000002</v>
      </c>
      <c r="H1522" s="2">
        <f>'Moving Avg'!G1522</f>
        <v>0.77480000000000004</v>
      </c>
      <c r="I1522" s="2">
        <f>'Moving Avg'!H1522</f>
        <v>0.76390000000000047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</row>
    <row r="1523" spans="1:12" ht="13.5" x14ac:dyDescent="0.25">
      <c r="A1523" s="3">
        <f>RSI!A1523</f>
        <v>44532</v>
      </c>
      <c r="B1523" s="2">
        <f>RSI!B1523</f>
        <v>0.74</v>
      </c>
      <c r="C1523" s="2">
        <f>RSI!I1523</f>
        <v>41.548238134128148</v>
      </c>
      <c r="D1523" s="2">
        <f>MACD!E1523</f>
        <v>1.5662811357543438E-2</v>
      </c>
      <c r="E1523" s="2">
        <f>MACD!F1523</f>
        <v>2.1975502509311497E-2</v>
      </c>
      <c r="F1523" s="2">
        <f>'Moving Avg'!D1523</f>
        <v>0.75399999999999989</v>
      </c>
      <c r="G1523" s="2">
        <f>'Moving Avg'!F1523</f>
        <v>0.76450000000000007</v>
      </c>
      <c r="H1523" s="2">
        <f>'Moving Avg'!G1523</f>
        <v>0.77420000000000011</v>
      </c>
      <c r="I1523" s="2">
        <f>'Moving Avg'!H1523</f>
        <v>0.76305000000000045</v>
      </c>
      <c r="J1523" s="5" t="str">
        <f>OBV!F1523</f>
        <v>BULLISH</v>
      </c>
      <c r="K1523" s="5" t="str">
        <f>OBV!G1523</f>
        <v>NEUTRAL</v>
      </c>
      <c r="L1523" s="5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0.71</v>
      </c>
      <c r="C1524" s="2">
        <f>RSI!I1524</f>
        <v>34.721040372751148</v>
      </c>
      <c r="D1524" s="2">
        <f>MACD!E1524</f>
        <v>1.4986611353107415E-2</v>
      </c>
      <c r="E1524" s="2">
        <f>MACD!F1524</f>
        <v>2.0577724278070683E-2</v>
      </c>
      <c r="F1524" s="2">
        <f>'Moving Avg'!D1524</f>
        <v>0.748</v>
      </c>
      <c r="G1524" s="2">
        <f>'Moving Avg'!F1524</f>
        <v>0.76050000000000006</v>
      </c>
      <c r="H1524" s="2">
        <f>'Moving Avg'!G1524</f>
        <v>0.7734000000000002</v>
      </c>
      <c r="I1524" s="2">
        <f>'Moving Avg'!H1524</f>
        <v>0.76185000000000047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0.71</v>
      </c>
      <c r="C1525" s="2">
        <f>RSI!I1525</f>
        <v>34.721040372751148</v>
      </c>
      <c r="D1525" s="2">
        <f>MACD!E1525</f>
        <v>1.4741877886918497E-2</v>
      </c>
      <c r="E1525" s="2">
        <f>MACD!F1525</f>
        <v>1.9410554999840245E-2</v>
      </c>
      <c r="F1525" s="2">
        <f>'Moving Avg'!D1525</f>
        <v>0.74</v>
      </c>
      <c r="G1525" s="2">
        <f>'Moving Avg'!F1525</f>
        <v>0.75600000000000001</v>
      </c>
      <c r="H1525" s="2">
        <f>'Moving Avg'!G1525</f>
        <v>0.77280000000000015</v>
      </c>
      <c r="I1525" s="2">
        <f>'Moving Avg'!H1525</f>
        <v>0.76070000000000038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0.74</v>
      </c>
      <c r="C1526" s="2">
        <f>RSI!I1526</f>
        <v>45.170089573750985</v>
      </c>
      <c r="D1526" s="2">
        <f>MACD!E1526</f>
        <v>1.1077293229512231E-2</v>
      </c>
      <c r="E1526" s="2">
        <f>MACD!F1526</f>
        <v>1.7743902645774641E-2</v>
      </c>
      <c r="F1526" s="2">
        <f>'Moving Avg'!D1526</f>
        <v>0.73399999999999999</v>
      </c>
      <c r="G1526" s="2">
        <f>'Moving Avg'!F1526</f>
        <v>0.75350000000000006</v>
      </c>
      <c r="H1526" s="2">
        <f>'Moving Avg'!G1526</f>
        <v>0.77300000000000024</v>
      </c>
      <c r="I1526" s="2">
        <f>'Moving Avg'!H1526</f>
        <v>0.75995000000000057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0.71</v>
      </c>
      <c r="C1527" s="2">
        <f>RSI!I1527</f>
        <v>38.528522172209698</v>
      </c>
      <c r="D1527" s="2">
        <f>MACD!E1527</f>
        <v>7.2252420793560423E-3</v>
      </c>
      <c r="E1527" s="2">
        <f>MACD!F1527</f>
        <v>1.5640170532490921E-2</v>
      </c>
      <c r="F1527" s="2">
        <f>'Moving Avg'!D1527</f>
        <v>0.72200000000000009</v>
      </c>
      <c r="G1527" s="2">
        <f>'Moving Avg'!F1527</f>
        <v>0.749</v>
      </c>
      <c r="H1527" s="2">
        <f>'Moving Avg'!G1527</f>
        <v>0.77260000000000018</v>
      </c>
      <c r="I1527" s="2">
        <f>'Moving Avg'!H1527</f>
        <v>0.75925000000000054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0.74</v>
      </c>
      <c r="C1528" s="2">
        <f>RSI!I1528</f>
        <v>46.931632138804012</v>
      </c>
      <c r="D1528" s="2">
        <f>MACD!E1528</f>
        <v>5.0935753140843865E-3</v>
      </c>
      <c r="E1528" s="2">
        <f>MACD!F1528</f>
        <v>1.3530851488809614E-2</v>
      </c>
      <c r="F1528" s="2">
        <f>'Moving Avg'!D1528</f>
        <v>0.72200000000000009</v>
      </c>
      <c r="G1528" s="2">
        <f>'Moving Avg'!F1528</f>
        <v>0.74649999999999994</v>
      </c>
      <c r="H1528" s="2">
        <f>'Moving Avg'!G1528</f>
        <v>0.77280000000000015</v>
      </c>
      <c r="I1528" s="2">
        <f>'Moving Avg'!H1528</f>
        <v>0.75855000000000061</v>
      </c>
      <c r="J1528" s="5" t="str">
        <f>OBV!F1528</f>
        <v>BEARISH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0.76</v>
      </c>
      <c r="C1529" s="2">
        <f>RSI!I1529</f>
        <v>51.674451749877306</v>
      </c>
      <c r="D1529" s="2">
        <f>MACD!E1529</f>
        <v>1.8839381012466516E-3</v>
      </c>
      <c r="E1529" s="2">
        <f>MACD!F1529</f>
        <v>1.1201468811297024E-2</v>
      </c>
      <c r="F1529" s="2">
        <f>'Moving Avg'!D1529</f>
        <v>0.73199999999999998</v>
      </c>
      <c r="G1529" s="2">
        <f>'Moving Avg'!F1529</f>
        <v>0.74550000000000005</v>
      </c>
      <c r="H1529" s="2">
        <f>'Moving Avg'!G1529</f>
        <v>0.7734000000000002</v>
      </c>
      <c r="I1529" s="2">
        <f>'Moving Avg'!H1529</f>
        <v>0.75805000000000045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</row>
    <row r="1530" spans="1:12" ht="13.5" x14ac:dyDescent="0.25">
      <c r="A1530" s="3">
        <f>RSI!A1530</f>
        <v>44543</v>
      </c>
      <c r="B1530" s="2">
        <f>RSI!B1530</f>
        <v>0.76</v>
      </c>
      <c r="C1530" s="2">
        <f>RSI!I1530</f>
        <v>51.674451749877306</v>
      </c>
      <c r="D1530" s="2">
        <f>MACD!E1530</f>
        <v>6.5833700171569198E-4</v>
      </c>
      <c r="E1530" s="2">
        <f>MACD!F1530</f>
        <v>9.0928424493807586E-3</v>
      </c>
      <c r="F1530" s="2">
        <f>'Moving Avg'!D1530</f>
        <v>0.74199999999999999</v>
      </c>
      <c r="G1530" s="2">
        <f>'Moving Avg'!F1530</f>
        <v>0.74399999999999999</v>
      </c>
      <c r="H1530" s="2">
        <f>'Moving Avg'!G1530</f>
        <v>0.77380000000000004</v>
      </c>
      <c r="I1530" s="2">
        <f>'Moving Avg'!H1530</f>
        <v>0.75745000000000051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</row>
    <row r="1531" spans="1:12" ht="13.5" x14ac:dyDescent="0.25">
      <c r="A1531" s="3">
        <f>RSI!A1531</f>
        <v>44544</v>
      </c>
      <c r="B1531" s="2">
        <f>RSI!B1531</f>
        <v>0.75</v>
      </c>
      <c r="C1531" s="2">
        <f>RSI!I1531</f>
        <v>49.128368559906882</v>
      </c>
      <c r="D1531" s="2">
        <f>MACD!E1531</f>
        <v>3.3943095077616503E-3</v>
      </c>
      <c r="E1531" s="2">
        <f>MACD!F1531</f>
        <v>7.9531358610569376E-3</v>
      </c>
      <c r="F1531" s="2">
        <f>'Moving Avg'!D1531</f>
        <v>0.74399999999999999</v>
      </c>
      <c r="G1531" s="2">
        <f>'Moving Avg'!F1531</f>
        <v>0.74249999999999994</v>
      </c>
      <c r="H1531" s="2">
        <f>'Moving Avg'!G1531</f>
        <v>0.77359999999999995</v>
      </c>
      <c r="I1531" s="2">
        <f>'Moving Avg'!H1531</f>
        <v>0.75665000000000049</v>
      </c>
      <c r="J1531" s="5" t="str">
        <f>OBV!F1531</f>
        <v>BEARISH</v>
      </c>
      <c r="K1531" s="5" t="str">
        <f>OBV!G1531</f>
        <v>NEUTRAL</v>
      </c>
      <c r="L1531" s="5" t="str">
        <f>OBV!H1531</f>
        <v>BEARISH DIVERGENCE</v>
      </c>
    </row>
    <row r="1532" spans="1:12" ht="13.5" x14ac:dyDescent="0.25">
      <c r="A1532" s="3">
        <f>RSI!A1532</f>
        <v>44545</v>
      </c>
      <c r="B1532" s="2">
        <f>RSI!B1532</f>
        <v>0.74</v>
      </c>
      <c r="C1532" s="2">
        <f>RSI!I1532</f>
        <v>46.652885787930856</v>
      </c>
      <c r="D1532" s="2">
        <f>MACD!E1532</f>
        <v>6.4678570893331733E-3</v>
      </c>
      <c r="E1532" s="2">
        <f>MACD!F1532</f>
        <v>7.6560801067121851E-3</v>
      </c>
      <c r="F1532" s="2">
        <f>'Moving Avg'!D1532</f>
        <v>0.75</v>
      </c>
      <c r="G1532" s="2">
        <f>'Moving Avg'!F1532</f>
        <v>0.74199999999999999</v>
      </c>
      <c r="H1532" s="2">
        <f>'Moving Avg'!G1532</f>
        <v>0.77320000000000011</v>
      </c>
      <c r="I1532" s="2">
        <f>'Moving Avg'!H1532</f>
        <v>0.75595000000000045</v>
      </c>
      <c r="J1532" s="5" t="str">
        <f>OBV!F1532</f>
        <v>BEARISH</v>
      </c>
      <c r="K1532" s="5" t="str">
        <f>OBV!G1532</f>
        <v>NEUTRAL</v>
      </c>
      <c r="L1532" s="5" t="str">
        <f>OBV!H1532</f>
        <v>BEARISH DIVERGENCE</v>
      </c>
    </row>
    <row r="1533" spans="1:12" ht="13.5" x14ac:dyDescent="0.25">
      <c r="A1533" s="3">
        <f>RSI!A1533</f>
        <v>44546</v>
      </c>
      <c r="B1533" s="2">
        <f>RSI!B1533</f>
        <v>0.74</v>
      </c>
      <c r="C1533" s="2">
        <f>RSI!I1533</f>
        <v>46.652885787930842</v>
      </c>
      <c r="D1533" s="2">
        <f>MACD!E1533</f>
        <v>4.5286951422528476E-3</v>
      </c>
      <c r="E1533" s="2">
        <f>MACD!F1533</f>
        <v>7.0306031138203176E-3</v>
      </c>
      <c r="F1533" s="2">
        <f>'Moving Avg'!D1533</f>
        <v>0.75</v>
      </c>
      <c r="G1533" s="2">
        <f>'Moving Avg'!F1533</f>
        <v>0.74150000000000005</v>
      </c>
      <c r="H1533" s="2">
        <f>'Moving Avg'!G1533</f>
        <v>0.77239999999999998</v>
      </c>
      <c r="I1533" s="2">
        <f>'Moving Avg'!H1533</f>
        <v>0.75530000000000042</v>
      </c>
      <c r="J1533" s="5" t="str">
        <f>OBV!F1533</f>
        <v>BEARISH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0.74</v>
      </c>
      <c r="C1534" s="2">
        <f>RSI!I1534</f>
        <v>46.652885787930849</v>
      </c>
      <c r="D1534" s="2">
        <f>MACD!E1534</f>
        <v>-1.6575849603569504E-3</v>
      </c>
      <c r="E1534" s="2">
        <f>MACD!F1534</f>
        <v>5.2929654989848649E-3</v>
      </c>
      <c r="F1534" s="2">
        <f>'Moving Avg'!D1534</f>
        <v>0.74600000000000011</v>
      </c>
      <c r="G1534" s="2">
        <f>'Moving Avg'!F1534</f>
        <v>0.74099999999999999</v>
      </c>
      <c r="H1534" s="2">
        <f>'Moving Avg'!G1534</f>
        <v>0.77139999999999997</v>
      </c>
      <c r="I1534" s="2">
        <f>'Moving Avg'!H1534</f>
        <v>0.7545500000000005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0.74</v>
      </c>
      <c r="C1535" s="2">
        <f>RSI!I1535</f>
        <v>46.652885787930856</v>
      </c>
      <c r="D1535" s="2">
        <f>MACD!E1535</f>
        <v>-6.8273760953321272E-3</v>
      </c>
      <c r="E1535" s="2">
        <f>MACD!F1535</f>
        <v>2.8688971801214668E-3</v>
      </c>
      <c r="F1535" s="2">
        <f>'Moving Avg'!D1535</f>
        <v>0.74199999999999999</v>
      </c>
      <c r="G1535" s="2">
        <f>'Moving Avg'!F1535</f>
        <v>0.74050000000000005</v>
      </c>
      <c r="H1535" s="2">
        <f>'Moving Avg'!G1535</f>
        <v>0.77099999999999991</v>
      </c>
      <c r="I1535" s="2">
        <f>'Moving Avg'!H1535</f>
        <v>0.75385000000000058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0.73</v>
      </c>
      <c r="C1536" s="2">
        <f>RSI!I1536</f>
        <v>43.691702644187494</v>
      </c>
      <c r="D1536" s="2">
        <f>MACD!E1536</f>
        <v>-5.785732385180764E-3</v>
      </c>
      <c r="E1536" s="2">
        <f>MACD!F1536</f>
        <v>1.1379712670610204E-3</v>
      </c>
      <c r="F1536" s="2">
        <f>'Moving Avg'!D1536</f>
        <v>0.73799999999999999</v>
      </c>
      <c r="G1536" s="2">
        <f>'Moving Avg'!F1536</f>
        <v>0.7400000000000001</v>
      </c>
      <c r="H1536" s="2">
        <f>'Moving Avg'!G1536</f>
        <v>0.76999999999999991</v>
      </c>
      <c r="I1536" s="2">
        <f>'Moving Avg'!H1536</f>
        <v>0.75305000000000066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0.73</v>
      </c>
      <c r="C1537" s="2">
        <f>RSI!I1537</f>
        <v>43.691702644187501</v>
      </c>
      <c r="D1537" s="2">
        <f>MACD!E1537</f>
        <v>-9.4051199924959361E-3</v>
      </c>
      <c r="E1537" s="2">
        <f>MACD!F1537</f>
        <v>-9.7064698485037088E-4</v>
      </c>
      <c r="F1537" s="2">
        <f>'Moving Avg'!D1537</f>
        <v>0.73599999999999999</v>
      </c>
      <c r="G1537" s="2">
        <f>'Moving Avg'!F1537</f>
        <v>0.74050000000000005</v>
      </c>
      <c r="H1537" s="2">
        <f>'Moving Avg'!G1537</f>
        <v>0.76899999999999991</v>
      </c>
      <c r="I1537" s="2">
        <f>'Moving Avg'!H1537</f>
        <v>0.75220000000000053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0.7</v>
      </c>
      <c r="C1538" s="2">
        <f>RSI!I1538</f>
        <v>35.788235329974938</v>
      </c>
      <c r="D1538" s="2">
        <f>MACD!E1538</f>
        <v>-5.5239550695378448E-3</v>
      </c>
      <c r="E1538" s="2">
        <f>MACD!F1538</f>
        <v>-1.8813086017878658E-3</v>
      </c>
      <c r="F1538" s="2">
        <f>'Moving Avg'!D1538</f>
        <v>0.72799999999999998</v>
      </c>
      <c r="G1538" s="2">
        <f>'Moving Avg'!F1538</f>
        <v>0.73850000000000005</v>
      </c>
      <c r="H1538" s="2">
        <f>'Moving Avg'!G1538</f>
        <v>0.76780000000000004</v>
      </c>
      <c r="I1538" s="2">
        <f>'Moving Avg'!H1538</f>
        <v>0.75140000000000062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0.7</v>
      </c>
      <c r="C1539" s="2">
        <f>RSI!I1539</f>
        <v>35.788235329974938</v>
      </c>
      <c r="D1539" s="2">
        <f>MACD!E1539</f>
        <v>1.1125582469625472E-3</v>
      </c>
      <c r="E1539" s="2">
        <f>MACD!F1539</f>
        <v>-1.2825352320377833E-3</v>
      </c>
      <c r="F1539" s="2">
        <f>'Moving Avg'!D1539</f>
        <v>0.72000000000000008</v>
      </c>
      <c r="G1539" s="2">
        <f>'Moving Avg'!F1539</f>
        <v>0.73650000000000004</v>
      </c>
      <c r="H1539" s="2">
        <f>'Moving Avg'!G1539</f>
        <v>0.76659999999999995</v>
      </c>
      <c r="I1539" s="2">
        <f>'Moving Avg'!H1539</f>
        <v>0.75080000000000058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0.71</v>
      </c>
      <c r="C1540" s="2">
        <f>RSI!I1540</f>
        <v>39.985108360839774</v>
      </c>
      <c r="D1540" s="2">
        <f>MACD!E1540</f>
        <v>6.2424469337138966E-3</v>
      </c>
      <c r="E1540" s="2">
        <f>MACD!F1540</f>
        <v>2.224612011125528E-4</v>
      </c>
      <c r="F1540" s="2">
        <f>'Moving Avg'!D1540</f>
        <v>0.71400000000000008</v>
      </c>
      <c r="G1540" s="2">
        <f>'Moving Avg'!F1540</f>
        <v>0.73450000000000004</v>
      </c>
      <c r="H1540" s="2">
        <f>'Moving Avg'!G1540</f>
        <v>0.7652000000000001</v>
      </c>
      <c r="I1540" s="2">
        <f>'Moving Avg'!H1540</f>
        <v>0.75015000000000054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0.69</v>
      </c>
      <c r="C1541" s="2">
        <f>RSI!I1541</f>
        <v>35.050824375700557</v>
      </c>
      <c r="D1541" s="2">
        <f>MACD!E1541</f>
        <v>1.0703272008134923E-2</v>
      </c>
      <c r="E1541" s="2">
        <f>MACD!F1541</f>
        <v>2.3186233625170269E-3</v>
      </c>
      <c r="F1541" s="2">
        <f>'Moving Avg'!D1541</f>
        <v>0.70599999999999996</v>
      </c>
      <c r="G1541" s="2">
        <f>'Moving Avg'!F1541</f>
        <v>0.73049999999999993</v>
      </c>
      <c r="H1541" s="2">
        <f>'Moving Avg'!G1541</f>
        <v>0.76300000000000001</v>
      </c>
      <c r="I1541" s="2">
        <f>'Moving Avg'!H1541</f>
        <v>0.74930000000000063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0.7</v>
      </c>
      <c r="C1542" s="2">
        <f>RSI!I1542</f>
        <v>39.097650969557911</v>
      </c>
      <c r="D1542" s="2">
        <f>MACD!E1542</f>
        <v>1.2480804223044539E-2</v>
      </c>
      <c r="E1542" s="2">
        <f>MACD!F1542</f>
        <v>4.3510595346225294E-3</v>
      </c>
      <c r="F1542" s="2">
        <f>'Moving Avg'!D1542</f>
        <v>0.7</v>
      </c>
      <c r="G1542" s="2">
        <f>'Moving Avg'!F1542</f>
        <v>0.72699999999999987</v>
      </c>
      <c r="H1542" s="2">
        <f>'Moving Avg'!G1542</f>
        <v>0.76119999999999988</v>
      </c>
      <c r="I1542" s="2">
        <f>'Moving Avg'!H1542</f>
        <v>0.7484500000000005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0.69</v>
      </c>
      <c r="C1543" s="2">
        <f>RSI!I1543</f>
        <v>36.639146596903608</v>
      </c>
      <c r="D1543" s="2">
        <f>MACD!E1543</f>
        <v>1.492780747719813E-2</v>
      </c>
      <c r="E1543" s="2">
        <f>MACD!F1543</f>
        <v>6.4664091231376505E-3</v>
      </c>
      <c r="F1543" s="2">
        <f>'Moving Avg'!D1543</f>
        <v>0.69799999999999995</v>
      </c>
      <c r="G1543" s="2">
        <f>'Moving Avg'!F1543</f>
        <v>0.72449999999999992</v>
      </c>
      <c r="H1543" s="2">
        <f>'Moving Avg'!G1543</f>
        <v>0.75899999999999979</v>
      </c>
      <c r="I1543" s="2">
        <f>'Moving Avg'!H1543</f>
        <v>0.74765000000000059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</row>
    <row r="1544" spans="1:12" ht="13.5" x14ac:dyDescent="0.25">
      <c r="A1544" s="3">
        <f>RSI!A1544</f>
        <v>44564</v>
      </c>
      <c r="B1544" s="2">
        <f>RSI!B1544</f>
        <v>0.69</v>
      </c>
      <c r="C1544" s="2">
        <f>RSI!I1544</f>
        <v>36.639146596903608</v>
      </c>
      <c r="D1544" s="2">
        <f>MACD!E1544</f>
        <v>1.7244658374586885E-2</v>
      </c>
      <c r="E1544" s="2">
        <f>MACD!F1544</f>
        <v>8.6220589734274985E-3</v>
      </c>
      <c r="F1544" s="2">
        <f>'Moving Avg'!D1544</f>
        <v>0.69599999999999995</v>
      </c>
      <c r="G1544" s="2">
        <f>'Moving Avg'!F1544</f>
        <v>0.72349999999999981</v>
      </c>
      <c r="H1544" s="2">
        <f>'Moving Avg'!G1544</f>
        <v>0.75659999999999972</v>
      </c>
      <c r="I1544" s="2">
        <f>'Moving Avg'!H1544</f>
        <v>0.74695000000000045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</row>
    <row r="1545" spans="1:12" ht="13.5" x14ac:dyDescent="0.25">
      <c r="A1545" s="3">
        <f>RSI!A1545</f>
        <v>44565</v>
      </c>
      <c r="B1545" s="2">
        <f>RSI!B1545</f>
        <v>0.69</v>
      </c>
      <c r="C1545" s="2">
        <f>RSI!I1545</f>
        <v>36.639146596903608</v>
      </c>
      <c r="D1545" s="2">
        <f>MACD!E1545</f>
        <v>1.9433135193058559E-2</v>
      </c>
      <c r="E1545" s="2">
        <f>MACD!F1545</f>
        <v>1.0784274217353711E-2</v>
      </c>
      <c r="F1545" s="2">
        <f>'Moving Avg'!D1545</f>
        <v>0.69199999999999995</v>
      </c>
      <c r="G1545" s="2">
        <f>'Moving Avg'!F1545</f>
        <v>0.72249999999999981</v>
      </c>
      <c r="H1545" s="2">
        <f>'Moving Avg'!G1545</f>
        <v>0.75399999999999978</v>
      </c>
      <c r="I1545" s="2">
        <f>'Moving Avg'!H1545</f>
        <v>0.74635000000000029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0.7</v>
      </c>
      <c r="C1546" s="2">
        <f>RSI!I1546</f>
        <v>41.252963279131734</v>
      </c>
      <c r="D1546" s="2">
        <f>MACD!E1546</f>
        <v>1.9216891843507389E-2</v>
      </c>
      <c r="E1546" s="2">
        <f>MACD!F1546</f>
        <v>1.2470797742584448E-2</v>
      </c>
      <c r="F1546" s="2">
        <f>'Moving Avg'!D1546</f>
        <v>0.69399999999999995</v>
      </c>
      <c r="G1546" s="2">
        <f>'Moving Avg'!F1546</f>
        <v>0.72049999999999981</v>
      </c>
      <c r="H1546" s="2">
        <f>'Moving Avg'!G1546</f>
        <v>0.75139999999999973</v>
      </c>
      <c r="I1546" s="2">
        <f>'Moving Avg'!H1546</f>
        <v>0.74585000000000035</v>
      </c>
      <c r="J1546" s="5" t="str">
        <f>OBV!F1546</f>
        <v>BULLISH</v>
      </c>
      <c r="K1546" s="5" t="str">
        <f>OBV!G1546</f>
        <v>NEUTRAL</v>
      </c>
      <c r="L1546" s="5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0.73</v>
      </c>
      <c r="C1547" s="2">
        <f>RSI!I1547</f>
        <v>52.441502333307959</v>
      </c>
      <c r="D1547" s="2">
        <f>MACD!E1547</f>
        <v>1.6948132617009892E-2</v>
      </c>
      <c r="E1547" s="2">
        <f>MACD!F1547</f>
        <v>1.3366264717469538E-2</v>
      </c>
      <c r="F1547" s="2">
        <f>'Moving Avg'!D1547</f>
        <v>0.7</v>
      </c>
      <c r="G1547" s="2">
        <f>'Moving Avg'!F1547</f>
        <v>0.72149999999999981</v>
      </c>
      <c r="H1547" s="2">
        <f>'Moving Avg'!G1547</f>
        <v>0.74939999999999973</v>
      </c>
      <c r="I1547" s="2">
        <f>'Moving Avg'!H1547</f>
        <v>0.74550000000000027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0.73</v>
      </c>
      <c r="C1548" s="2">
        <f>RSI!I1548</f>
        <v>52.441502333307959</v>
      </c>
      <c r="D1548" s="2">
        <f>MACD!E1548</f>
        <v>1.0362088976682671E-2</v>
      </c>
      <c r="E1548" s="2">
        <f>MACD!F1548</f>
        <v>1.2765429569312165E-2</v>
      </c>
      <c r="F1548" s="2">
        <f>'Moving Avg'!D1548</f>
        <v>0.70799999999999996</v>
      </c>
      <c r="G1548" s="2">
        <f>'Moving Avg'!F1548</f>
        <v>0.72099999999999986</v>
      </c>
      <c r="H1548" s="2">
        <f>'Moving Avg'!G1548</f>
        <v>0.74799999999999967</v>
      </c>
      <c r="I1548" s="2">
        <f>'Moving Avg'!H1548</f>
        <v>0.74530000000000018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0.74</v>
      </c>
      <c r="C1549" s="2">
        <f>RSI!I1549</f>
        <v>55.702949439180394</v>
      </c>
      <c r="D1549" s="2">
        <f>MACD!E1549</f>
        <v>4.0013757088857016E-3</v>
      </c>
      <c r="E1549" s="2">
        <f>MACD!F1549</f>
        <v>1.1012618797226873E-2</v>
      </c>
      <c r="F1549" s="2">
        <f>'Moving Avg'!D1549</f>
        <v>0.71799999999999997</v>
      </c>
      <c r="G1549" s="2">
        <f>'Moving Avg'!F1549</f>
        <v>0.72</v>
      </c>
      <c r="H1549" s="2">
        <f>'Moving Avg'!G1549</f>
        <v>0.74639999999999984</v>
      </c>
      <c r="I1549" s="2">
        <f>'Moving Avg'!H1549</f>
        <v>0.74530000000000018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0.74</v>
      </c>
      <c r="C1550" s="2">
        <f>RSI!I1550</f>
        <v>55.702949439180394</v>
      </c>
      <c r="D1550" s="2">
        <f>MACD!E1550</f>
        <v>5.4932257376627547E-5</v>
      </c>
      <c r="E1550" s="2">
        <f>MACD!F1550</f>
        <v>8.821081489256824E-3</v>
      </c>
      <c r="F1550" s="2">
        <f>'Moving Avg'!D1550</f>
        <v>0.72800000000000009</v>
      </c>
      <c r="G1550" s="2">
        <f>'Moving Avg'!F1550</f>
        <v>0.71899999999999997</v>
      </c>
      <c r="H1550" s="2">
        <f>'Moving Avg'!G1550</f>
        <v>0.74459999999999982</v>
      </c>
      <c r="I1550" s="2">
        <f>'Moving Avg'!H1550</f>
        <v>0.74550000000000016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0.74</v>
      </c>
      <c r="C1551" s="2">
        <f>RSI!I1551</f>
        <v>55.702949439180394</v>
      </c>
      <c r="D1551" s="2">
        <f>MACD!E1551</f>
        <v>-6.456440045171763E-3</v>
      </c>
      <c r="E1551" s="2">
        <f>MACD!F1551</f>
        <v>5.765577182371107E-3</v>
      </c>
      <c r="F1551" s="2">
        <f>'Moving Avg'!D1551</f>
        <v>0.7360000000000001</v>
      </c>
      <c r="G1551" s="2">
        <f>'Moving Avg'!F1551</f>
        <v>0.71850000000000003</v>
      </c>
      <c r="H1551" s="2">
        <f>'Moving Avg'!G1551</f>
        <v>0.74299999999999999</v>
      </c>
      <c r="I1551" s="2">
        <f>'Moving Avg'!H1551</f>
        <v>0.74565000000000015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</row>
    <row r="1552" spans="1:12" ht="13.5" x14ac:dyDescent="0.25">
      <c r="A1552" s="3">
        <f>RSI!A1552</f>
        <v>44574</v>
      </c>
      <c r="B1552" s="2">
        <f>RSI!B1552</f>
        <v>0.74</v>
      </c>
      <c r="C1552" s="2">
        <f>RSI!I1552</f>
        <v>55.702949439180394</v>
      </c>
      <c r="D1552" s="2">
        <f>MACD!E1552</f>
        <v>-1.0515703928419939E-2</v>
      </c>
      <c r="E1552" s="2">
        <f>MACD!F1552</f>
        <v>2.5093209602128981E-3</v>
      </c>
      <c r="F1552" s="2">
        <f>'Moving Avg'!D1552</f>
        <v>0.7380000000000001</v>
      </c>
      <c r="G1552" s="2">
        <f>'Moving Avg'!F1552</f>
        <v>0.71850000000000003</v>
      </c>
      <c r="H1552" s="2">
        <f>'Moving Avg'!G1552</f>
        <v>0.74140000000000006</v>
      </c>
      <c r="I1552" s="2">
        <f>'Moving Avg'!H1552</f>
        <v>0.74575000000000014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0.73</v>
      </c>
      <c r="C1553" s="2">
        <f>RSI!I1553</f>
        <v>50.998802048942508</v>
      </c>
      <c r="D1553" s="2">
        <f>MACD!E1553</f>
        <v>-1.4829763051438793E-2</v>
      </c>
      <c r="E1553" s="2">
        <f>MACD!F1553</f>
        <v>-9.584958421174402E-4</v>
      </c>
      <c r="F1553" s="2">
        <f>'Moving Avg'!D1553</f>
        <v>0.73799999999999999</v>
      </c>
      <c r="G1553" s="2">
        <f>'Moving Avg'!F1553</f>
        <v>0.71800000000000008</v>
      </c>
      <c r="H1553" s="2">
        <f>'Moving Avg'!G1553</f>
        <v>0.74019999999999997</v>
      </c>
      <c r="I1553" s="2">
        <f>'Moving Avg'!H1553</f>
        <v>0.74590000000000001</v>
      </c>
      <c r="J1553" s="5" t="str">
        <f>OBV!F1553</f>
        <v>BEARISH</v>
      </c>
      <c r="K1553" s="5" t="str">
        <f>OBV!G1553</f>
        <v>NEUTRAL</v>
      </c>
      <c r="L1553" s="5" t="str">
        <f>OBV!H1553</f>
        <v>NEUTRAL</v>
      </c>
    </row>
    <row r="1554" spans="1:12" ht="13.5" x14ac:dyDescent="0.25">
      <c r="A1554" s="3">
        <f>RSI!A1554</f>
        <v>44578</v>
      </c>
      <c r="B1554" s="2">
        <f>RSI!B1554</f>
        <v>0.73</v>
      </c>
      <c r="C1554" s="2">
        <f>RSI!I1554</f>
        <v>50.998802048942508</v>
      </c>
      <c r="D1554" s="2">
        <f>MACD!E1554</f>
        <v>-1.8496564209912858E-2</v>
      </c>
      <c r="E1554" s="2">
        <f>MACD!F1554</f>
        <v>-4.4661095156765243E-3</v>
      </c>
      <c r="F1554" s="2">
        <f>'Moving Avg'!D1554</f>
        <v>0.73599999999999999</v>
      </c>
      <c r="G1554" s="2">
        <f>'Moving Avg'!F1554</f>
        <v>0.71750000000000003</v>
      </c>
      <c r="H1554" s="2">
        <f>'Moving Avg'!G1554</f>
        <v>0.7390000000000001</v>
      </c>
      <c r="I1554" s="2">
        <f>'Moving Avg'!H1554</f>
        <v>0.74609999999999987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0.71</v>
      </c>
      <c r="C1555" s="2">
        <f>RSI!I1555</f>
        <v>42.645224693909299</v>
      </c>
      <c r="D1555" s="2">
        <f>MACD!E1555</f>
        <v>-2.0132986038234102E-2</v>
      </c>
      <c r="E1555" s="2">
        <f>MACD!F1555</f>
        <v>-7.59948482018804E-3</v>
      </c>
      <c r="F1555" s="2">
        <f>'Moving Avg'!D1555</f>
        <v>0.73</v>
      </c>
      <c r="G1555" s="2">
        <f>'Moving Avg'!F1555</f>
        <v>0.71599999999999997</v>
      </c>
      <c r="H1555" s="2">
        <f>'Moving Avg'!G1555</f>
        <v>0.73719999999999997</v>
      </c>
      <c r="I1555" s="2">
        <f>'Moving Avg'!H1555</f>
        <v>0.74614999999999976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0.73</v>
      </c>
      <c r="C1556" s="2">
        <f>RSI!I1556</f>
        <v>51.245492598687633</v>
      </c>
      <c r="D1556" s="2">
        <f>MACD!E1556</f>
        <v>-2.1356587344887545E-2</v>
      </c>
      <c r="E1556" s="2">
        <f>MACD!F1556</f>
        <v>-1.0350905325127942E-2</v>
      </c>
      <c r="F1556" s="2">
        <f>'Moving Avg'!D1556</f>
        <v>0.72799999999999998</v>
      </c>
      <c r="G1556" s="2">
        <f>'Moving Avg'!F1556</f>
        <v>0.71599999999999997</v>
      </c>
      <c r="H1556" s="2">
        <f>'Moving Avg'!G1556</f>
        <v>0.73599999999999999</v>
      </c>
      <c r="I1556" s="2">
        <f>'Moving Avg'!H1556</f>
        <v>0.74609999999999976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0.7</v>
      </c>
      <c r="C1557" s="2">
        <f>RSI!I1557</f>
        <v>41.252999234844367</v>
      </c>
      <c r="D1557" s="2">
        <f>MACD!E1557</f>
        <v>-1.5576142928791059E-2</v>
      </c>
      <c r="E1557" s="2">
        <f>MACD!F1557</f>
        <v>-1.1395952845860566E-2</v>
      </c>
      <c r="F1557" s="2">
        <f>'Moving Avg'!D1557</f>
        <v>0.72</v>
      </c>
      <c r="G1557" s="2">
        <f>'Moving Avg'!F1557</f>
        <v>0.71449999999999991</v>
      </c>
      <c r="H1557" s="2">
        <f>'Moving Avg'!G1557</f>
        <v>0.73399999999999987</v>
      </c>
      <c r="I1557" s="2">
        <f>'Moving Avg'!H1557</f>
        <v>0.74584999999999946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0.7</v>
      </c>
      <c r="C1558" s="2">
        <f>RSI!I1558</f>
        <v>41.252999234844367</v>
      </c>
      <c r="D1558" s="2">
        <f>MACD!E1558</f>
        <v>-1.0527918466848973E-2</v>
      </c>
      <c r="E1558" s="2">
        <f>MACD!F1558</f>
        <v>-1.1222345970058249E-2</v>
      </c>
      <c r="F1558" s="2">
        <f>'Moving Avg'!D1558</f>
        <v>0.71400000000000008</v>
      </c>
      <c r="G1558" s="2">
        <f>'Moving Avg'!F1558</f>
        <v>0.71449999999999991</v>
      </c>
      <c r="H1558" s="2">
        <f>'Moving Avg'!G1558</f>
        <v>0.73219999999999985</v>
      </c>
      <c r="I1558" s="2">
        <f>'Moving Avg'!H1558</f>
        <v>0.74559999999999949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0.7</v>
      </c>
      <c r="C1559" s="2">
        <f>RSI!I1559</f>
        <v>41.252999234844367</v>
      </c>
      <c r="D1559" s="2">
        <f>MACD!E1559</f>
        <v>-4.5724386922009197E-3</v>
      </c>
      <c r="E1559" s="2">
        <f>MACD!F1559</f>
        <v>-9.8923645144867837E-3</v>
      </c>
      <c r="F1559" s="2">
        <f>'Moving Avg'!D1559</f>
        <v>0.70799999999999996</v>
      </c>
      <c r="G1559" s="2">
        <f>'Moving Avg'!F1559</f>
        <v>0.71449999999999991</v>
      </c>
      <c r="H1559" s="2">
        <f>'Moving Avg'!G1559</f>
        <v>0.73059999999999992</v>
      </c>
      <c r="I1559" s="2">
        <f>'Moving Avg'!H1559</f>
        <v>0.74534999999999951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0.71</v>
      </c>
      <c r="C1560" s="2">
        <f>RSI!I1560</f>
        <v>45.66401430595478</v>
      </c>
      <c r="D1560" s="2">
        <f>MACD!E1560</f>
        <v>-1.3925723124075251E-4</v>
      </c>
      <c r="E1560" s="2">
        <f>MACD!F1560</f>
        <v>-7.9417430578375778E-3</v>
      </c>
      <c r="F1560" s="2">
        <f>'Moving Avg'!D1560</f>
        <v>0.70799999999999996</v>
      </c>
      <c r="G1560" s="2">
        <f>'Moving Avg'!F1560</f>
        <v>0.71450000000000014</v>
      </c>
      <c r="H1560" s="2">
        <f>'Moving Avg'!G1560</f>
        <v>0.72900000000000009</v>
      </c>
      <c r="I1560" s="2">
        <f>'Moving Avg'!H1560</f>
        <v>0.74524999999999952</v>
      </c>
      <c r="J1560" s="5" t="str">
        <f>OBV!F1560</f>
        <v>BULLISH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0.74</v>
      </c>
      <c r="C1561" s="2">
        <f>RSI!I1561</f>
        <v>56.271714372822466</v>
      </c>
      <c r="D1561" s="2">
        <f>MACD!E1561</f>
        <v>1.4552781838276241E-3</v>
      </c>
      <c r="E1561" s="2">
        <f>MACD!F1561</f>
        <v>-6.0623388095045376E-3</v>
      </c>
      <c r="F1561" s="2">
        <f>'Moving Avg'!D1561</f>
        <v>0.71</v>
      </c>
      <c r="G1561" s="2">
        <f>'Moving Avg'!F1561</f>
        <v>0.71700000000000008</v>
      </c>
      <c r="H1561" s="2">
        <f>'Moving Avg'!G1561</f>
        <v>0.72820000000000007</v>
      </c>
      <c r="I1561" s="2">
        <f>'Moving Avg'!H1561</f>
        <v>0.74534999999999951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</row>
    <row r="1562" spans="1:12" ht="13.5" x14ac:dyDescent="0.25">
      <c r="A1562" s="3">
        <f>RSI!A1562</f>
        <v>44588</v>
      </c>
      <c r="B1562" s="2">
        <f>RSI!B1562</f>
        <v>0.77</v>
      </c>
      <c r="C1562" s="2">
        <f>RSI!I1562</f>
        <v>63.868131235775508</v>
      </c>
      <c r="D1562" s="2">
        <f>MACD!E1562</f>
        <v>4.6575147843874731E-4</v>
      </c>
      <c r="E1562" s="2">
        <f>MACD!F1562</f>
        <v>-4.756720751915881E-3</v>
      </c>
      <c r="F1562" s="2">
        <f>'Moving Avg'!D1562</f>
        <v>0.72399999999999998</v>
      </c>
      <c r="G1562" s="2">
        <f>'Moving Avg'!F1562</f>
        <v>0.72049999999999992</v>
      </c>
      <c r="H1562" s="2">
        <f>'Moving Avg'!G1562</f>
        <v>0.72860000000000025</v>
      </c>
      <c r="I1562" s="2">
        <f>'Moving Avg'!H1562</f>
        <v>0.7455999999999996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44589</v>
      </c>
      <c r="B1563" s="2">
        <f>RSI!B1563</f>
        <v>0.74</v>
      </c>
      <c r="C1563" s="2">
        <f>RSI!I1563</f>
        <v>53.802647172045965</v>
      </c>
      <c r="D1563" s="2">
        <f>MACD!E1563</f>
        <v>2.7053900388374075E-5</v>
      </c>
      <c r="E1563" s="2">
        <f>MACD!F1563</f>
        <v>-3.7999658214550301E-3</v>
      </c>
      <c r="F1563" s="2">
        <f>'Moving Avg'!D1563</f>
        <v>0.73199999999999998</v>
      </c>
      <c r="G1563" s="2">
        <f>'Moving Avg'!F1563</f>
        <v>0.72300000000000009</v>
      </c>
      <c r="H1563" s="2">
        <f>'Moving Avg'!G1563</f>
        <v>0.72840000000000027</v>
      </c>
      <c r="I1563" s="2">
        <f>'Moving Avg'!H1563</f>
        <v>0.7455999999999996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44592</v>
      </c>
      <c r="B1564" s="2">
        <f>RSI!B1564</f>
        <v>0.74</v>
      </c>
      <c r="C1564" s="2">
        <f>RSI!I1564</f>
        <v>53.802647172045965</v>
      </c>
      <c r="D1564" s="2">
        <f>MACD!E1564</f>
        <v>-4.309234488008018E-4</v>
      </c>
      <c r="E1564" s="2">
        <f>MACD!F1564</f>
        <v>-3.1261573469241848E-3</v>
      </c>
      <c r="F1564" s="2">
        <f>'Moving Avg'!D1564</f>
        <v>0.74</v>
      </c>
      <c r="G1564" s="2">
        <f>'Moving Avg'!F1564</f>
        <v>0.72550000000000003</v>
      </c>
      <c r="H1564" s="2">
        <f>'Moving Avg'!G1564</f>
        <v>0.72820000000000018</v>
      </c>
      <c r="I1564" s="2">
        <f>'Moving Avg'!H1564</f>
        <v>0.7455999999999996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</row>
    <row r="1565" spans="1:12" ht="13.5" x14ac:dyDescent="0.25">
      <c r="A1565" s="3">
        <f>RSI!A1565</f>
        <v>44593</v>
      </c>
      <c r="B1565" s="2">
        <f>RSI!B1565</f>
        <v>0.74</v>
      </c>
      <c r="C1565" s="2">
        <f>RSI!I1565</f>
        <v>53.802647172045965</v>
      </c>
      <c r="D1565" s="2">
        <f>MACD!E1565</f>
        <v>-3.9757099936208462E-3</v>
      </c>
      <c r="E1565" s="2">
        <f>MACD!F1565</f>
        <v>-3.2960678762635172E-3</v>
      </c>
      <c r="F1565" s="2">
        <f>'Moving Avg'!D1565</f>
        <v>0.74600000000000011</v>
      </c>
      <c r="G1565" s="2">
        <f>'Moving Avg'!F1565</f>
        <v>0.72799999999999998</v>
      </c>
      <c r="H1565" s="2">
        <f>'Moving Avg'!G1565</f>
        <v>0.72800000000000009</v>
      </c>
      <c r="I1565" s="2">
        <f>'Moving Avg'!H1565</f>
        <v>0.7456999999999997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0.74</v>
      </c>
      <c r="C1566" s="2">
        <f>RSI!I1566</f>
        <v>53.802647172045965</v>
      </c>
      <c r="D1566" s="2">
        <f>MACD!E1566</f>
        <v>-3.9726144376407424E-3</v>
      </c>
      <c r="E1566" s="2">
        <f>MACD!F1566</f>
        <v>-3.4313771885389624E-3</v>
      </c>
      <c r="F1566" s="2">
        <f>'Moving Avg'!D1566</f>
        <v>0.74600000000000011</v>
      </c>
      <c r="G1566" s="2">
        <f>'Moving Avg'!F1566</f>
        <v>0.73</v>
      </c>
      <c r="H1566" s="2">
        <f>'Moving Avg'!G1566</f>
        <v>0.7280000000000002</v>
      </c>
      <c r="I1566" s="2">
        <f>'Moving Avg'!H1566</f>
        <v>0.74574999999999969</v>
      </c>
      <c r="J1566" s="5" t="str">
        <f>OBV!F1566</f>
        <v>BULLISH</v>
      </c>
      <c r="K1566" s="5" t="str">
        <f>OBV!G1566</f>
        <v>NEUTRAL</v>
      </c>
      <c r="L1566" s="5" t="str">
        <f>OBV!H1566</f>
        <v>NEUTRAL</v>
      </c>
    </row>
    <row r="1567" spans="1:12" ht="13.5" x14ac:dyDescent="0.25">
      <c r="A1567" s="3">
        <f>RSI!A1567</f>
        <v>44595</v>
      </c>
      <c r="B1567" s="2">
        <f>RSI!B1567</f>
        <v>0.72</v>
      </c>
      <c r="C1567" s="2">
        <f>RSI!I1567</f>
        <v>47.140797123738352</v>
      </c>
      <c r="D1567" s="2">
        <f>MACD!E1567</f>
        <v>-7.1727804329538847E-3</v>
      </c>
      <c r="E1567" s="2">
        <f>MACD!F1567</f>
        <v>-4.1796578374219476E-3</v>
      </c>
      <c r="F1567" s="2">
        <f>'Moving Avg'!D1567</f>
        <v>0.73599999999999999</v>
      </c>
      <c r="G1567" s="2">
        <f>'Moving Avg'!F1567</f>
        <v>0.72950000000000004</v>
      </c>
      <c r="H1567" s="2">
        <f>'Moving Avg'!G1567</f>
        <v>0.72800000000000009</v>
      </c>
      <c r="I1567" s="2">
        <f>'Moving Avg'!H1567</f>
        <v>0.7456499999999997</v>
      </c>
      <c r="J1567" s="5" t="str">
        <f>OBV!F1567</f>
        <v>BEARISH</v>
      </c>
      <c r="K1567" s="5" t="str">
        <f>OBV!G1567</f>
        <v>NEUTRAL</v>
      </c>
      <c r="L1567" s="5" t="str">
        <f>OBV!H1567</f>
        <v>CONFIRMED BEARISH</v>
      </c>
    </row>
    <row r="1568" spans="1:12" ht="13.5" x14ac:dyDescent="0.25">
      <c r="A1568" s="3">
        <f>RSI!A1568</f>
        <v>44596</v>
      </c>
      <c r="B1568" s="2">
        <f>RSI!B1568</f>
        <v>0.72</v>
      </c>
      <c r="C1568" s="2">
        <f>RSI!I1568</f>
        <v>47.140797123738352</v>
      </c>
      <c r="D1568" s="2">
        <f>MACD!E1568</f>
        <v>-9.8262121337497899E-3</v>
      </c>
      <c r="E1568" s="2">
        <f>MACD!F1568</f>
        <v>-5.3089686966875166E-3</v>
      </c>
      <c r="F1568" s="2">
        <f>'Moving Avg'!D1568</f>
        <v>0.73199999999999987</v>
      </c>
      <c r="G1568" s="2">
        <f>'Moving Avg'!F1568</f>
        <v>0.72900000000000009</v>
      </c>
      <c r="H1568" s="2">
        <f>'Moving Avg'!G1568</f>
        <v>0.72760000000000002</v>
      </c>
      <c r="I1568" s="2">
        <f>'Moving Avg'!H1568</f>
        <v>0.74544999999999983</v>
      </c>
      <c r="J1568" s="5" t="str">
        <f>OBV!F1568</f>
        <v>BEARISH</v>
      </c>
      <c r="K1568" s="5" t="str">
        <f>OBV!G1568</f>
        <v>NEUTRAL</v>
      </c>
      <c r="L1568" s="5" t="str">
        <f>OBV!H1568</f>
        <v>CONFIRMED BEARISH</v>
      </c>
    </row>
    <row r="1569" spans="1:12" ht="13.5" x14ac:dyDescent="0.25">
      <c r="A1569" s="3">
        <f>RSI!A1569</f>
        <v>44599</v>
      </c>
      <c r="B1569" s="2">
        <f>RSI!B1569</f>
        <v>0.71</v>
      </c>
      <c r="C1569" s="2">
        <f>RSI!I1569</f>
        <v>43.982788307877762</v>
      </c>
      <c r="D1569" s="2">
        <f>MACD!E1569</f>
        <v>-1.1280311476153826E-2</v>
      </c>
      <c r="E1569" s="2">
        <f>MACD!F1569</f>
        <v>-6.5032372525807795E-3</v>
      </c>
      <c r="F1569" s="2">
        <f>'Moving Avg'!D1569</f>
        <v>0.72599999999999998</v>
      </c>
      <c r="G1569" s="2">
        <f>'Moving Avg'!F1569</f>
        <v>0.72750000000000004</v>
      </c>
      <c r="H1569" s="2">
        <f>'Moving Avg'!G1569</f>
        <v>0.72699999999999998</v>
      </c>
      <c r="I1569" s="2">
        <f>'Moving Avg'!H1569</f>
        <v>0.74504999999999999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0.7</v>
      </c>
      <c r="C1570" s="2">
        <f>RSI!I1570</f>
        <v>41.023204252877996</v>
      </c>
      <c r="D1570" s="2">
        <f>MACD!E1570</f>
        <v>-1.0125770374320497E-2</v>
      </c>
      <c r="E1570" s="2">
        <f>MACD!F1570</f>
        <v>-7.2277438769287232E-3</v>
      </c>
      <c r="F1570" s="2">
        <f>'Moving Avg'!D1570</f>
        <v>0.71799999999999997</v>
      </c>
      <c r="G1570" s="2">
        <f>'Moving Avg'!F1570</f>
        <v>0.72550000000000003</v>
      </c>
      <c r="H1570" s="2">
        <f>'Moving Avg'!G1570</f>
        <v>0.72599999999999998</v>
      </c>
      <c r="I1570" s="2">
        <f>'Moving Avg'!H1570</f>
        <v>0.74474999999999991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0.7</v>
      </c>
      <c r="C1571" s="2">
        <f>RSI!I1571</f>
        <v>41.023204252877996</v>
      </c>
      <c r="D1571" s="2">
        <f>MACD!E1571</f>
        <v>-4.3764772560828114E-3</v>
      </c>
      <c r="E1571" s="2">
        <f>MACD!F1571</f>
        <v>-6.6574905527595415E-3</v>
      </c>
      <c r="F1571" s="2">
        <f>'Moving Avg'!D1571</f>
        <v>0.71</v>
      </c>
      <c r="G1571" s="2">
        <f>'Moving Avg'!F1571</f>
        <v>0.72350000000000014</v>
      </c>
      <c r="H1571" s="2">
        <f>'Moving Avg'!G1571</f>
        <v>0.7245999999999998</v>
      </c>
      <c r="I1571" s="2">
        <f>'Moving Avg'!H1571</f>
        <v>0.74439999999999984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</row>
    <row r="1572" spans="1:12" ht="13.5" x14ac:dyDescent="0.25">
      <c r="A1572" s="3">
        <f>RSI!A1572</f>
        <v>44602</v>
      </c>
      <c r="B1572" s="2">
        <f>RSI!B1572</f>
        <v>0.7</v>
      </c>
      <c r="C1572" s="2">
        <f>RSI!I1572</f>
        <v>41.023204252877996</v>
      </c>
      <c r="D1572" s="2">
        <f>MACD!E1572</f>
        <v>5.2490541300702631E-3</v>
      </c>
      <c r="E1572" s="2">
        <f>MACD!F1572</f>
        <v>-4.276181616193581E-3</v>
      </c>
      <c r="F1572" s="2">
        <f>'Moving Avg'!D1572</f>
        <v>0.70600000000000007</v>
      </c>
      <c r="G1572" s="2">
        <f>'Moving Avg'!F1572</f>
        <v>0.72150000000000003</v>
      </c>
      <c r="H1572" s="2">
        <f>'Moving Avg'!G1572</f>
        <v>0.72319999999999984</v>
      </c>
      <c r="I1572" s="2">
        <f>'Moving Avg'!H1572</f>
        <v>0.74409999999999987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</row>
    <row r="1573" spans="1:12" ht="13.5" x14ac:dyDescent="0.25">
      <c r="A1573" s="3">
        <f>RSI!A1573</f>
        <v>44603</v>
      </c>
      <c r="B1573" s="2">
        <f>RSI!B1573</f>
        <v>0.7</v>
      </c>
      <c r="C1573" s="2">
        <f>RSI!I1573</f>
        <v>41.023204252877996</v>
      </c>
      <c r="D1573" s="2">
        <f>MACD!E1573</f>
        <v>8.9129427758588564E-3</v>
      </c>
      <c r="E1573" s="2">
        <f>MACD!F1573</f>
        <v>-1.6383567377830938E-3</v>
      </c>
      <c r="F1573" s="2">
        <f>'Moving Avg'!D1573</f>
        <v>0.70199999999999996</v>
      </c>
      <c r="G1573" s="2">
        <f>'Moving Avg'!F1573</f>
        <v>0.72</v>
      </c>
      <c r="H1573" s="2">
        <f>'Moving Avg'!G1573</f>
        <v>0.72239999999999993</v>
      </c>
      <c r="I1573" s="2">
        <f>'Moving Avg'!H1573</f>
        <v>0.74389999999999989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</row>
    <row r="1574" spans="1:12" ht="13.5" x14ac:dyDescent="0.25">
      <c r="A1574" s="3">
        <f>RSI!A1574</f>
        <v>44606</v>
      </c>
      <c r="B1574" s="2">
        <f>RSI!B1574</f>
        <v>0.69</v>
      </c>
      <c r="C1574" s="2">
        <f>RSI!I1574</f>
        <v>37.618437200574171</v>
      </c>
      <c r="D1574" s="2">
        <f>MACD!E1574</f>
        <v>1.2878520002321481E-2</v>
      </c>
      <c r="E1574" s="2">
        <f>MACD!F1574</f>
        <v>1.2650186102378213E-3</v>
      </c>
      <c r="F1574" s="2">
        <f>'Moving Avg'!D1574</f>
        <v>0.69799999999999995</v>
      </c>
      <c r="G1574" s="2">
        <f>'Moving Avg'!F1574</f>
        <v>0.71799999999999986</v>
      </c>
      <c r="H1574" s="2">
        <f>'Moving Avg'!G1574</f>
        <v>0.72199999999999975</v>
      </c>
      <c r="I1574" s="2">
        <f>'Moving Avg'!H1574</f>
        <v>0.74359999999999982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</row>
    <row r="1575" spans="1:12" ht="13.5" x14ac:dyDescent="0.25">
      <c r="A1575" s="3">
        <f>RSI!A1575</f>
        <v>44607</v>
      </c>
      <c r="B1575" s="2">
        <f>RSI!B1575</f>
        <v>0.7</v>
      </c>
      <c r="C1575" s="2">
        <f>RSI!I1575</f>
        <v>42.736659958091742</v>
      </c>
      <c r="D1575" s="2">
        <f>MACD!E1575</f>
        <v>1.5667749795107766E-2</v>
      </c>
      <c r="E1575" s="2">
        <f>MACD!F1575</f>
        <v>4.1455648472118103E-3</v>
      </c>
      <c r="F1575" s="2">
        <f>'Moving Avg'!D1575</f>
        <v>0.69799999999999984</v>
      </c>
      <c r="G1575" s="2">
        <f>'Moving Avg'!F1575</f>
        <v>0.71750000000000003</v>
      </c>
      <c r="H1575" s="2">
        <f>'Moving Avg'!G1575</f>
        <v>0.72179999999999978</v>
      </c>
      <c r="I1575" s="2">
        <f>'Moving Avg'!H1575</f>
        <v>0.74344999999999983</v>
      </c>
      <c r="J1575" s="5" t="str">
        <f>OBV!F1575</f>
        <v>BEARISH</v>
      </c>
      <c r="K1575" s="5" t="str">
        <f>OBV!G1575</f>
        <v>NEUTRAL</v>
      </c>
      <c r="L1575" s="5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0.73</v>
      </c>
      <c r="C1576" s="2">
        <f>RSI!I1576</f>
        <v>54.735223402566525</v>
      </c>
      <c r="D1576" s="2">
        <f>MACD!E1576</f>
        <v>1.5908112170708311E-2</v>
      </c>
      <c r="E1576" s="2">
        <f>MACD!F1576</f>
        <v>6.498074311911111E-3</v>
      </c>
      <c r="F1576" s="2">
        <f>'Moving Avg'!D1576</f>
        <v>0.70399999999999996</v>
      </c>
      <c r="G1576" s="2">
        <f>'Moving Avg'!F1576</f>
        <v>0.71750000000000003</v>
      </c>
      <c r="H1576" s="2">
        <f>'Moving Avg'!G1576</f>
        <v>0.72159999999999969</v>
      </c>
      <c r="I1576" s="2">
        <f>'Moving Avg'!H1576</f>
        <v>0.74344999999999994</v>
      </c>
      <c r="J1576" s="5" t="str">
        <f>OBV!F1576</f>
        <v>BEARISH</v>
      </c>
      <c r="K1576" s="5" t="str">
        <f>OBV!G1576</f>
        <v>NEUTRAL</v>
      </c>
      <c r="L1576" s="5" t="str">
        <f>OBV!H1576</f>
        <v>BEARISH DIVERGENCE</v>
      </c>
    </row>
    <row r="1577" spans="1:12" ht="13.5" x14ac:dyDescent="0.25">
      <c r="A1577" s="3">
        <f>RSI!A1577</f>
        <v>44609</v>
      </c>
      <c r="B1577" s="2">
        <f>RSI!B1577</f>
        <v>0.73</v>
      </c>
      <c r="C1577" s="2">
        <f>RSI!I1577</f>
        <v>54.735223402566525</v>
      </c>
      <c r="D1577" s="2">
        <f>MACD!E1577</f>
        <v>1.295217828070061E-2</v>
      </c>
      <c r="E1577" s="2">
        <f>MACD!F1577</f>
        <v>7.7888951056690105E-3</v>
      </c>
      <c r="F1577" s="2">
        <f>'Moving Avg'!D1577</f>
        <v>0.71</v>
      </c>
      <c r="G1577" s="2">
        <f>'Moving Avg'!F1577</f>
        <v>0.71899999999999986</v>
      </c>
      <c r="H1577" s="2">
        <f>'Moving Avg'!G1577</f>
        <v>0.72199999999999964</v>
      </c>
      <c r="I1577" s="2">
        <f>'Moving Avg'!H1577</f>
        <v>0.74329999999999985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</row>
    <row r="1578" spans="1:12" ht="13.5" x14ac:dyDescent="0.25">
      <c r="A1578" s="3">
        <f>RSI!A1578</f>
        <v>44610</v>
      </c>
      <c r="B1578" s="2">
        <f>RSI!B1578</f>
        <v>0.73</v>
      </c>
      <c r="C1578" s="2">
        <f>RSI!I1578</f>
        <v>54.735223402566525</v>
      </c>
      <c r="D1578" s="2">
        <f>MACD!E1578</f>
        <v>1.0374712375074036E-2</v>
      </c>
      <c r="E1578" s="2">
        <f>MACD!F1578</f>
        <v>8.3060585595500155E-3</v>
      </c>
      <c r="F1578" s="2">
        <f>'Moving Avg'!D1578</f>
        <v>0.71599999999999997</v>
      </c>
      <c r="G1578" s="2">
        <f>'Moving Avg'!F1578</f>
        <v>0.72049999999999992</v>
      </c>
      <c r="H1578" s="2">
        <f>'Moving Avg'!G1578</f>
        <v>0.72179999999999955</v>
      </c>
      <c r="I1578" s="2">
        <f>'Moving Avg'!H1578</f>
        <v>0.74314999999999964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</row>
    <row r="1579" spans="1:12" ht="13.5" x14ac:dyDescent="0.25">
      <c r="A1579" s="3">
        <f>RSI!A1579</f>
        <v>44613</v>
      </c>
      <c r="B1579" s="2">
        <f>RSI!B1579</f>
        <v>0.7</v>
      </c>
      <c r="C1579" s="2">
        <f>RSI!I1579</f>
        <v>43.382061893102097</v>
      </c>
      <c r="D1579" s="2">
        <f>MACD!E1579</f>
        <v>8.8069004846250687E-3</v>
      </c>
      <c r="E1579" s="2">
        <f>MACD!F1579</f>
        <v>8.4062269445650262E-3</v>
      </c>
      <c r="F1579" s="2">
        <f>'Moving Avg'!D1579</f>
        <v>0.71799999999999997</v>
      </c>
      <c r="G1579" s="2">
        <f>'Moving Avg'!F1579</f>
        <v>0.72049999999999981</v>
      </c>
      <c r="H1579" s="2">
        <f>'Moving Avg'!G1579</f>
        <v>0.72059999999999969</v>
      </c>
      <c r="I1579" s="2">
        <f>'Moving Avg'!H1579</f>
        <v>0.74289999999999967</v>
      </c>
      <c r="J1579" s="5" t="str">
        <f>OBV!F1579</f>
        <v>BEARISH</v>
      </c>
      <c r="K1579" s="5" t="str">
        <f>OBV!G1579</f>
        <v>NEUTRAL</v>
      </c>
      <c r="L1579" s="5" t="str">
        <f>OBV!H1579</f>
        <v>BEARISH DIVERGENCE</v>
      </c>
    </row>
    <row r="1580" spans="1:12" ht="13.5" x14ac:dyDescent="0.25">
      <c r="A1580" s="3">
        <f>RSI!A1580</f>
        <v>44614</v>
      </c>
      <c r="B1580" s="2">
        <f>RSI!B1580</f>
        <v>0.71</v>
      </c>
      <c r="C1580" s="2">
        <f>RSI!I1580</f>
        <v>47.305599483893324</v>
      </c>
      <c r="D1580" s="2">
        <f>MACD!E1580</f>
        <v>5.3129521318844297E-3</v>
      </c>
      <c r="E1580" s="2">
        <f>MACD!F1580</f>
        <v>7.7875719820289079E-3</v>
      </c>
      <c r="F1580" s="2">
        <f>'Moving Avg'!D1580</f>
        <v>0.72</v>
      </c>
      <c r="G1580" s="2">
        <f>'Moving Avg'!F1580</f>
        <v>0.72049999999999981</v>
      </c>
      <c r="H1580" s="2">
        <f>'Moving Avg'!G1580</f>
        <v>0.71959999999999968</v>
      </c>
      <c r="I1580" s="2">
        <f>'Moving Avg'!H1580</f>
        <v>0.74279999999999957</v>
      </c>
      <c r="J1580" s="5" t="str">
        <f>OBV!F1580</f>
        <v>BEARISH</v>
      </c>
      <c r="K1580" s="5" t="str">
        <f>OBV!G1580</f>
        <v>NEUTRAL</v>
      </c>
      <c r="L1580" s="5" t="str">
        <f>OBV!H1580</f>
        <v>BEARISH DIVERGENCE</v>
      </c>
    </row>
    <row r="1581" spans="1:12" ht="13.5" x14ac:dyDescent="0.25">
      <c r="A1581" s="3">
        <f>RSI!A1581</f>
        <v>44615</v>
      </c>
      <c r="B1581" s="2">
        <f>RSI!B1581</f>
        <v>0.73</v>
      </c>
      <c r="C1581" s="2">
        <f>RSI!I1581</f>
        <v>54.149209800845711</v>
      </c>
      <c r="D1581" s="2">
        <f>MACD!E1581</f>
        <v>9.1954015031403546E-4</v>
      </c>
      <c r="E1581" s="2">
        <f>MACD!F1581</f>
        <v>6.4139656156859343E-3</v>
      </c>
      <c r="F1581" s="2">
        <f>'Moving Avg'!D1581</f>
        <v>0.72</v>
      </c>
      <c r="G1581" s="2">
        <f>'Moving Avg'!F1581</f>
        <v>0.72</v>
      </c>
      <c r="H1581" s="2">
        <f>'Moving Avg'!G1581</f>
        <v>0.71919999999999962</v>
      </c>
      <c r="I1581" s="2">
        <f>'Moving Avg'!H1581</f>
        <v>0.74274999999999947</v>
      </c>
      <c r="J1581" s="5" t="str">
        <f>OBV!F1581</f>
        <v>BEARISH</v>
      </c>
      <c r="K1581" s="5" t="str">
        <f>OBV!G1581</f>
        <v>NEUTRAL</v>
      </c>
      <c r="L1581" s="5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0.7</v>
      </c>
      <c r="C1582" s="2">
        <f>RSI!I1582</f>
        <v>44.758967363324096</v>
      </c>
      <c r="D1582" s="2">
        <f>MACD!E1582</f>
        <v>-6.5272895376899953E-4</v>
      </c>
      <c r="E1582" s="2">
        <f>MACD!F1582</f>
        <v>5.0006267017949479E-3</v>
      </c>
      <c r="F1582" s="2">
        <f>'Moving Avg'!D1582</f>
        <v>0.71399999999999986</v>
      </c>
      <c r="G1582" s="2">
        <f>'Moving Avg'!F1582</f>
        <v>0.71649999999999991</v>
      </c>
      <c r="H1582" s="2">
        <f>'Moving Avg'!G1582</f>
        <v>0.71839999999999971</v>
      </c>
      <c r="I1582" s="2">
        <f>'Moving Avg'!H1582</f>
        <v>0.74254999999999949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0.7</v>
      </c>
      <c r="C1583" s="2">
        <f>RSI!I1583</f>
        <v>44.758967363324103</v>
      </c>
      <c r="D1583" s="2">
        <f>MACD!E1583</f>
        <v>-1.877125215329456E-3</v>
      </c>
      <c r="E1583" s="2">
        <f>MACD!F1583</f>
        <v>3.6250763183700674E-3</v>
      </c>
      <c r="F1583" s="2">
        <f>'Moving Avg'!D1583</f>
        <v>0.70799999999999996</v>
      </c>
      <c r="G1583" s="2">
        <f>'Moving Avg'!F1583</f>
        <v>0.71449999999999991</v>
      </c>
      <c r="H1583" s="2">
        <f>'Moving Avg'!G1583</f>
        <v>0.7175999999999999</v>
      </c>
      <c r="I1583" s="2">
        <f>'Moving Avg'!H1583</f>
        <v>0.7424499999999995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0.7</v>
      </c>
      <c r="C1584" s="2">
        <f>RSI!I1584</f>
        <v>44.758967363324103</v>
      </c>
      <c r="D1584" s="2">
        <f>MACD!E1584</f>
        <v>-4.3534798337563352E-3</v>
      </c>
      <c r="E1584" s="2">
        <f>MACD!F1584</f>
        <v>2.0293650879447869E-3</v>
      </c>
      <c r="F1584" s="2">
        <f>'Moving Avg'!D1584</f>
        <v>0.70799999999999996</v>
      </c>
      <c r="G1584" s="2">
        <f>'Moving Avg'!F1584</f>
        <v>0.71250000000000002</v>
      </c>
      <c r="H1584" s="2">
        <f>'Moving Avg'!G1584</f>
        <v>0.71679999999999988</v>
      </c>
      <c r="I1584" s="2">
        <f>'Moving Avg'!H1584</f>
        <v>0.74224999999999941</v>
      </c>
      <c r="J1584" s="5" t="str">
        <f>OBV!F1584</f>
        <v>BEARISH</v>
      </c>
      <c r="K1584" s="5" t="str">
        <f>OBV!G1584</f>
        <v>NEUTRAL</v>
      </c>
      <c r="L1584" s="5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0.7</v>
      </c>
      <c r="C1585" s="2">
        <f>RSI!I1585</f>
        <v>44.758967363324103</v>
      </c>
      <c r="D1585" s="2">
        <f>MACD!E1585</f>
        <v>-4.8195299782928247E-3</v>
      </c>
      <c r="E1585" s="2">
        <f>MACD!F1585</f>
        <v>6.5958607469726452E-4</v>
      </c>
      <c r="F1585" s="2">
        <f>'Moving Avg'!D1585</f>
        <v>0.70600000000000007</v>
      </c>
      <c r="G1585" s="2">
        <f>'Moving Avg'!F1585</f>
        <v>0.71049999999999991</v>
      </c>
      <c r="H1585" s="2">
        <f>'Moving Avg'!G1585</f>
        <v>0.71599999999999997</v>
      </c>
      <c r="I1585" s="2">
        <f>'Moving Avg'!H1585</f>
        <v>0.74204999999999932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0.7</v>
      </c>
      <c r="C1586" s="2">
        <f>RSI!I1586</f>
        <v>44.758967363324103</v>
      </c>
      <c r="D1586" s="2">
        <f>MACD!E1586</f>
        <v>-5.1436094648193986E-4</v>
      </c>
      <c r="E1586" s="2">
        <f>MACD!F1586</f>
        <v>4.2479667046142365E-4</v>
      </c>
      <c r="F1586" s="2">
        <f>'Moving Avg'!D1586</f>
        <v>0.7</v>
      </c>
      <c r="G1586" s="2">
        <f>'Moving Avg'!F1586</f>
        <v>0.70849999999999991</v>
      </c>
      <c r="H1586" s="2">
        <f>'Moving Avg'!G1586</f>
        <v>0.71540000000000004</v>
      </c>
      <c r="I1586" s="2">
        <f>'Moving Avg'!H1586</f>
        <v>0.74184999999999945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0.73</v>
      </c>
      <c r="C1587" s="2">
        <f>RSI!I1587</f>
        <v>55.849322855800608</v>
      </c>
      <c r="D1587" s="2">
        <f>MACD!E1587</f>
        <v>9.8415451657762887E-4</v>
      </c>
      <c r="E1587" s="2">
        <f>MACD!F1587</f>
        <v>5.3666823968466471E-4</v>
      </c>
      <c r="F1587" s="2">
        <f>'Moving Avg'!D1587</f>
        <v>0.70599999999999996</v>
      </c>
      <c r="G1587" s="2">
        <f>'Moving Avg'!F1587</f>
        <v>0.70899999999999985</v>
      </c>
      <c r="H1587" s="2">
        <f>'Moving Avg'!G1587</f>
        <v>0.71539999999999992</v>
      </c>
      <c r="I1587" s="2">
        <f>'Moving Avg'!H1587</f>
        <v>0.74169999999999947</v>
      </c>
      <c r="J1587" s="5" t="str">
        <f>OBV!F1587</f>
        <v>BULLISH</v>
      </c>
      <c r="K1587" s="5" t="str">
        <f>OBV!G1587</f>
        <v>NEUTRAL</v>
      </c>
      <c r="L1587" s="5" t="str">
        <f>OBV!H1587</f>
        <v>CONFIRMED BULLISH</v>
      </c>
    </row>
    <row r="1588" spans="1:12" ht="13.5" x14ac:dyDescent="0.25">
      <c r="A1588" s="3">
        <f>RSI!A1588</f>
        <v>44624</v>
      </c>
      <c r="B1588" s="2">
        <f>RSI!B1588</f>
        <v>0.73</v>
      </c>
      <c r="C1588" s="2">
        <f>RSI!I1588</f>
        <v>55.849322855800601</v>
      </c>
      <c r="D1588" s="2">
        <f>MACD!E1588</f>
        <v>2.1469896569624725E-3</v>
      </c>
      <c r="E1588" s="2">
        <f>MACD!F1588</f>
        <v>8.5873252314022631E-4</v>
      </c>
      <c r="F1588" s="2">
        <f>'Moving Avg'!D1588</f>
        <v>0.71199999999999997</v>
      </c>
      <c r="G1588" s="2">
        <f>'Moving Avg'!F1588</f>
        <v>0.70949999999999991</v>
      </c>
      <c r="H1588" s="2">
        <f>'Moving Avg'!G1588</f>
        <v>0.71599999999999975</v>
      </c>
      <c r="I1588" s="2">
        <f>'Moving Avg'!H1588</f>
        <v>0.74144999999999939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</row>
    <row r="1589" spans="1:12" ht="13.5" x14ac:dyDescent="0.25">
      <c r="A1589" s="3">
        <f>RSI!A1589</f>
        <v>44627</v>
      </c>
      <c r="B1589" s="2">
        <f>RSI!B1589</f>
        <v>0.73</v>
      </c>
      <c r="C1589" s="2">
        <f>RSI!I1589</f>
        <v>55.849322855800608</v>
      </c>
      <c r="D1589" s="2">
        <f>MACD!E1589</f>
        <v>-1.5818089043538874E-3</v>
      </c>
      <c r="E1589" s="2">
        <f>MACD!F1589</f>
        <v>3.7062423764140352E-4</v>
      </c>
      <c r="F1589" s="2">
        <f>'Moving Avg'!D1589</f>
        <v>0.71799999999999997</v>
      </c>
      <c r="G1589" s="2">
        <f>'Moving Avg'!F1589</f>
        <v>0.71049999999999991</v>
      </c>
      <c r="H1589" s="2">
        <f>'Moving Avg'!G1589</f>
        <v>0.71659999999999979</v>
      </c>
      <c r="I1589" s="2">
        <f>'Moving Avg'!H1589</f>
        <v>0.74119999999999919</v>
      </c>
      <c r="J1589" s="5" t="str">
        <f>OBV!F1589</f>
        <v>BULLISH</v>
      </c>
      <c r="K1589" s="5" t="str">
        <f>OBV!G1589</f>
        <v>NEUTRAL</v>
      </c>
      <c r="L1589" s="5" t="str">
        <f>OBV!H1589</f>
        <v>CONFIRMED BULLISH</v>
      </c>
    </row>
    <row r="1590" spans="1:12" ht="13.5" x14ac:dyDescent="0.25">
      <c r="A1590" s="3">
        <f>RSI!A1590</f>
        <v>44628</v>
      </c>
      <c r="B1590" s="2">
        <f>RSI!B1590</f>
        <v>0.73</v>
      </c>
      <c r="C1590" s="2">
        <f>RSI!I1590</f>
        <v>55.849322855800601</v>
      </c>
      <c r="D1590" s="2">
        <f>MACD!E1590</f>
        <v>-3.2886247697230253E-3</v>
      </c>
      <c r="E1590" s="2">
        <f>MACD!F1590</f>
        <v>-3.6122556383148227E-4</v>
      </c>
      <c r="F1590" s="2">
        <f>'Moving Avg'!D1590</f>
        <v>0.72399999999999998</v>
      </c>
      <c r="G1590" s="2">
        <f>'Moving Avg'!F1590</f>
        <v>0.71199999999999997</v>
      </c>
      <c r="H1590" s="2">
        <f>'Moving Avg'!G1590</f>
        <v>0.71699999999999975</v>
      </c>
      <c r="I1590" s="2">
        <f>'Moving Avg'!H1590</f>
        <v>0.74084999999999912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</row>
    <row r="1591" spans="1:12" ht="13.5" x14ac:dyDescent="0.25">
      <c r="A1591" s="3">
        <f>RSI!A1591</f>
        <v>44629</v>
      </c>
      <c r="B1591" s="2">
        <f>RSI!B1591</f>
        <v>0.71</v>
      </c>
      <c r="C1591" s="2">
        <f>RSI!I1591</f>
        <v>47.328959593979562</v>
      </c>
      <c r="D1591" s="2">
        <f>MACD!E1591</f>
        <v>-2.5791213125470058E-4</v>
      </c>
      <c r="E1591" s="2">
        <f>MACD!F1591</f>
        <v>-3.4056287731612598E-4</v>
      </c>
      <c r="F1591" s="2">
        <f>'Moving Avg'!D1591</f>
        <v>0.72599999999999998</v>
      </c>
      <c r="G1591" s="2">
        <f>'Moving Avg'!F1591</f>
        <v>0.71250000000000002</v>
      </c>
      <c r="H1591" s="2">
        <f>'Moving Avg'!G1591</f>
        <v>0.7173999999999997</v>
      </c>
      <c r="I1591" s="2">
        <f>'Moving Avg'!H1591</f>
        <v>0.74034999999999895</v>
      </c>
      <c r="J1591" s="5" t="str">
        <f>OBV!F1591</f>
        <v>BEARISH</v>
      </c>
      <c r="K1591" s="5" t="str">
        <f>OBV!G1591</f>
        <v>NEUTRAL</v>
      </c>
      <c r="L1591" s="5" t="str">
        <f>OBV!H1591</f>
        <v>BEARISH DIVERGENCE</v>
      </c>
    </row>
    <row r="1592" spans="1:12" ht="13.5" x14ac:dyDescent="0.25">
      <c r="A1592" s="3">
        <f>RSI!A1592</f>
        <v>44630</v>
      </c>
      <c r="B1592" s="2">
        <f>RSI!B1592</f>
        <v>0.71</v>
      </c>
      <c r="C1592" s="2">
        <f>RSI!I1592</f>
        <v>47.328959593979562</v>
      </c>
      <c r="D1592" s="2">
        <f>MACD!E1592</f>
        <v>-2.2679473902184055E-3</v>
      </c>
      <c r="E1592" s="2">
        <f>MACD!F1592</f>
        <v>-7.2603977989658193E-4</v>
      </c>
      <c r="F1592" s="2">
        <f>'Moving Avg'!D1592</f>
        <v>0.72199999999999998</v>
      </c>
      <c r="G1592" s="2">
        <f>'Moving Avg'!F1592</f>
        <v>0.71300000000000008</v>
      </c>
      <c r="H1592" s="2">
        <f>'Moving Avg'!G1592</f>
        <v>0.71759999999999957</v>
      </c>
      <c r="I1592" s="2">
        <f>'Moving Avg'!H1592</f>
        <v>0.7397999999999989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0.73</v>
      </c>
      <c r="C1593" s="2">
        <f>RSI!I1593</f>
        <v>55.247216967066336</v>
      </c>
      <c r="D1593" s="2">
        <f>MACD!E1593</f>
        <v>-5.412357380685795E-3</v>
      </c>
      <c r="E1593" s="2">
        <f>MACD!F1593</f>
        <v>-1.6633033000544245E-3</v>
      </c>
      <c r="F1593" s="2">
        <f>'Moving Avg'!D1593</f>
        <v>0.72199999999999998</v>
      </c>
      <c r="G1593" s="2">
        <f>'Moving Avg'!F1593</f>
        <v>0.71450000000000014</v>
      </c>
      <c r="H1593" s="2">
        <f>'Moving Avg'!G1593</f>
        <v>0.71839999999999971</v>
      </c>
      <c r="I1593" s="2">
        <f>'Moving Avg'!H1593</f>
        <v>0.73939999999999872</v>
      </c>
      <c r="J1593" s="5" t="str">
        <f>OBV!F1593</f>
        <v>BEARISH</v>
      </c>
      <c r="K1593" s="5" t="str">
        <f>OBV!G1593</f>
        <v>NEUTRAL</v>
      </c>
      <c r="L1593" s="5" t="str">
        <f>OBV!H1593</f>
        <v>NEUTRAL</v>
      </c>
    </row>
    <row r="1594" spans="1:12" ht="13.5" x14ac:dyDescent="0.25">
      <c r="A1594" s="3">
        <f>RSI!A1594</f>
        <v>44634</v>
      </c>
      <c r="B1594" s="2">
        <f>RSI!B1594</f>
        <v>0.74</v>
      </c>
      <c r="C1594" s="2">
        <f>RSI!I1594</f>
        <v>58.598624023161271</v>
      </c>
      <c r="D1594" s="2">
        <f>MACD!E1594</f>
        <v>-8.8968682577679203E-3</v>
      </c>
      <c r="E1594" s="2">
        <f>MACD!F1594</f>
        <v>-3.1100162915971242E-3</v>
      </c>
      <c r="F1594" s="2">
        <f>'Moving Avg'!D1594</f>
        <v>0.72399999999999998</v>
      </c>
      <c r="G1594" s="2">
        <f>'Moving Avg'!F1594</f>
        <v>0.71700000000000008</v>
      </c>
      <c r="H1594" s="2">
        <f>'Moving Avg'!G1594</f>
        <v>0.71939999999999982</v>
      </c>
      <c r="I1594" s="2">
        <f>'Moving Avg'!H1594</f>
        <v>0.73909999999999865</v>
      </c>
      <c r="J1594" s="5" t="str">
        <f>OBV!F1594</f>
        <v>BEARISH</v>
      </c>
      <c r="K1594" s="5" t="str">
        <f>OBV!G1594</f>
        <v>NEUTRAL</v>
      </c>
      <c r="L1594" s="5" t="str">
        <f>OBV!H1594</f>
        <v>BEARISH DIVERGENCE</v>
      </c>
    </row>
    <row r="1595" spans="1:12" ht="13.5" x14ac:dyDescent="0.25">
      <c r="A1595" s="3">
        <f>RSI!A1595</f>
        <v>44635</v>
      </c>
      <c r="B1595" s="2">
        <f>RSI!B1595</f>
        <v>0.74</v>
      </c>
      <c r="C1595" s="2">
        <f>RSI!I1595</f>
        <v>58.598624023161278</v>
      </c>
      <c r="D1595" s="2">
        <f>MACD!E1595</f>
        <v>-1.1981349791005735E-2</v>
      </c>
      <c r="E1595" s="2">
        <f>MACD!F1595</f>
        <v>-4.8842829914788471E-3</v>
      </c>
      <c r="F1595" s="2">
        <f>'Moving Avg'!D1595</f>
        <v>0.72599999999999998</v>
      </c>
      <c r="G1595" s="2">
        <f>'Moving Avg'!F1595</f>
        <v>0.71900000000000008</v>
      </c>
      <c r="H1595" s="2">
        <f>'Moving Avg'!G1595</f>
        <v>0.72039999999999993</v>
      </c>
      <c r="I1595" s="2">
        <f>'Moving Avg'!H1595</f>
        <v>0.73879999999999868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</row>
    <row r="1596" spans="1:12" ht="13.5" x14ac:dyDescent="0.25">
      <c r="A1596" s="3">
        <f>RSI!A1596</f>
        <v>44636</v>
      </c>
      <c r="B1596" s="2">
        <f>RSI!B1596</f>
        <v>0.74</v>
      </c>
      <c r="C1596" s="2">
        <f>RSI!I1596</f>
        <v>58.598624023161278</v>
      </c>
      <c r="D1596" s="2">
        <f>MACD!E1596</f>
        <v>-1.4717267233958387E-2</v>
      </c>
      <c r="E1596" s="2">
        <f>MACD!F1596</f>
        <v>-6.8508798399747554E-3</v>
      </c>
      <c r="F1596" s="2">
        <f>'Moving Avg'!D1596</f>
        <v>0.73199999999999998</v>
      </c>
      <c r="G1596" s="2">
        <f>'Moving Avg'!F1596</f>
        <v>0.71950000000000014</v>
      </c>
      <c r="H1596" s="2">
        <f>'Moving Avg'!G1596</f>
        <v>0.72120000000000006</v>
      </c>
      <c r="I1596" s="2">
        <f>'Moving Avg'!H1596</f>
        <v>0.7385999999999987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</row>
    <row r="1597" spans="1:12" ht="13.5" x14ac:dyDescent="0.25">
      <c r="A1597" s="3">
        <f>RSI!A1597</f>
        <v>44637</v>
      </c>
      <c r="B1597" s="2">
        <f>RSI!B1597</f>
        <v>0.74</v>
      </c>
      <c r="C1597" s="2">
        <f>RSI!I1597</f>
        <v>58.598624023161278</v>
      </c>
      <c r="D1597" s="2">
        <f>MACD!E1597</f>
        <v>-1.2533529991440306E-2</v>
      </c>
      <c r="E1597" s="2">
        <f>MACD!F1597</f>
        <v>-7.9874098702678656E-3</v>
      </c>
      <c r="F1597" s="2">
        <f>'Moving Avg'!D1597</f>
        <v>0.7380000000000001</v>
      </c>
      <c r="G1597" s="2">
        <f>'Moving Avg'!F1597</f>
        <v>0.72000000000000008</v>
      </c>
      <c r="H1597" s="2">
        <f>'Moving Avg'!G1597</f>
        <v>0.72140000000000004</v>
      </c>
      <c r="I1597" s="2">
        <f>'Moving Avg'!H1597</f>
        <v>0.73854999999999871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</row>
    <row r="1598" spans="1:12" ht="13.5" x14ac:dyDescent="0.25">
      <c r="A1598" s="3">
        <f>RSI!A1598</f>
        <v>44638</v>
      </c>
      <c r="B1598" s="2">
        <f>RSI!B1598</f>
        <v>0.74</v>
      </c>
      <c r="C1598" s="2">
        <f>RSI!I1598</f>
        <v>58.598624023161278</v>
      </c>
      <c r="D1598" s="2">
        <f>MACD!E1598</f>
        <v>-1.0793752607798579E-2</v>
      </c>
      <c r="E1598" s="2">
        <f>MACD!F1598</f>
        <v>-8.5486784177740086E-3</v>
      </c>
      <c r="F1598" s="2">
        <f>'Moving Avg'!D1598</f>
        <v>0.74</v>
      </c>
      <c r="G1598" s="2">
        <f>'Moving Avg'!F1598</f>
        <v>0.72050000000000025</v>
      </c>
      <c r="H1598" s="2">
        <f>'Moving Avg'!G1598</f>
        <v>0.72160000000000024</v>
      </c>
      <c r="I1598" s="2">
        <f>'Moving Avg'!H1598</f>
        <v>0.73854999999999871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0.74</v>
      </c>
      <c r="C1599" s="2">
        <f>RSI!I1599</f>
        <v>58.598624023161278</v>
      </c>
      <c r="D1599" s="2">
        <f>MACD!E1599</f>
        <v>-9.4216335453123357E-3</v>
      </c>
      <c r="E1599" s="2">
        <f>MACD!F1599</f>
        <v>-8.723269443281674E-3</v>
      </c>
      <c r="F1599" s="2">
        <f>'Moving Avg'!D1599</f>
        <v>0.74</v>
      </c>
      <c r="G1599" s="2">
        <f>'Moving Avg'!F1599</f>
        <v>0.72250000000000014</v>
      </c>
      <c r="H1599" s="2">
        <f>'Moving Avg'!G1599</f>
        <v>0.72160000000000024</v>
      </c>
      <c r="I1599" s="2">
        <f>'Moving Avg'!H1599</f>
        <v>0.73849999999999894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0.73</v>
      </c>
      <c r="C1600" s="2">
        <f>RSI!I1600</f>
        <v>52.469199893372306</v>
      </c>
      <c r="D1600" s="2">
        <f>MACD!E1600</f>
        <v>-7.612461817776861E-3</v>
      </c>
      <c r="E1600" s="2">
        <f>MACD!F1600</f>
        <v>-8.5011079181807111E-3</v>
      </c>
      <c r="F1600" s="2">
        <f>'Moving Avg'!D1600</f>
        <v>0.73799999999999999</v>
      </c>
      <c r="G1600" s="2">
        <f>'Moving Avg'!F1600</f>
        <v>0.72350000000000025</v>
      </c>
      <c r="H1600" s="2">
        <f>'Moving Avg'!G1600</f>
        <v>0.72140000000000015</v>
      </c>
      <c r="I1600" s="2">
        <f>'Moving Avg'!H1600</f>
        <v>0.73839999999999895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0.74</v>
      </c>
      <c r="C1601" s="2">
        <f>RSI!I1601</f>
        <v>57.281303119646545</v>
      </c>
      <c r="D1601" s="2">
        <f>MACD!E1601</f>
        <v>-9.9259316971405109E-3</v>
      </c>
      <c r="E1601" s="2">
        <f>MACD!F1601</f>
        <v>-8.7860726739726717E-3</v>
      </c>
      <c r="F1601" s="2">
        <f>'Moving Avg'!D1601</f>
        <v>0.73799999999999988</v>
      </c>
      <c r="G1601" s="2">
        <f>'Moving Avg'!F1601</f>
        <v>0.7240000000000002</v>
      </c>
      <c r="H1601" s="2">
        <f>'Moving Avg'!G1601</f>
        <v>0.72140000000000015</v>
      </c>
      <c r="I1601" s="2">
        <f>'Moving Avg'!H1601</f>
        <v>0.73834999999999906</v>
      </c>
      <c r="J1601" s="5" t="str">
        <f>OBV!F1601</f>
        <v>BEARISH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0.73</v>
      </c>
      <c r="C1602" s="2">
        <f>RSI!I1602</f>
        <v>51.649930852112632</v>
      </c>
      <c r="D1602" s="2">
        <f>MACD!E1602</f>
        <v>-1.1226502893825541E-2</v>
      </c>
      <c r="E1602" s="2">
        <f>MACD!F1602</f>
        <v>-9.2741587179432459E-3</v>
      </c>
      <c r="F1602" s="2">
        <f>'Moving Avg'!D1602</f>
        <v>0.73599999999999999</v>
      </c>
      <c r="G1602" s="2">
        <f>'Moving Avg'!F1602</f>
        <v>0.72550000000000014</v>
      </c>
      <c r="H1602" s="2">
        <f>'Moving Avg'!G1602</f>
        <v>0.72119999999999995</v>
      </c>
      <c r="I1602" s="2">
        <f>'Moving Avg'!H1602</f>
        <v>0.73824999999999885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0.74</v>
      </c>
      <c r="C1603" s="2">
        <f>RSI!I1603</f>
        <v>56.278830852201395</v>
      </c>
      <c r="D1603" s="2">
        <f>MACD!E1603</f>
        <v>-1.0009269467936788E-2</v>
      </c>
      <c r="E1603" s="2">
        <f>MACD!F1603</f>
        <v>-9.4211808679419556E-3</v>
      </c>
      <c r="F1603" s="2">
        <f>'Moving Avg'!D1603</f>
        <v>0.73599999999999999</v>
      </c>
      <c r="G1603" s="2">
        <f>'Moving Avg'!F1603</f>
        <v>0.72750000000000015</v>
      </c>
      <c r="H1603" s="2">
        <f>'Moving Avg'!G1603</f>
        <v>0.72139999999999982</v>
      </c>
      <c r="I1603" s="2">
        <f>'Moving Avg'!H1603</f>
        <v>0.73809999999999898</v>
      </c>
      <c r="J1603" s="5" t="str">
        <f>OBV!F1603</f>
        <v>BEARISH</v>
      </c>
      <c r="K1603" s="5" t="str">
        <f>OBV!G1603</f>
        <v>NEUTRAL</v>
      </c>
      <c r="L1603" s="5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0.73</v>
      </c>
      <c r="C1604" s="2">
        <f>RSI!I1604</f>
        <v>51.018719513103989</v>
      </c>
      <c r="D1604" s="2">
        <f>MACD!E1604</f>
        <v>-6.7762886417512824E-3</v>
      </c>
      <c r="E1604" s="2">
        <f>MACD!F1604</f>
        <v>-8.8922024227038217E-3</v>
      </c>
      <c r="F1604" s="2">
        <f>'Moving Avg'!D1604</f>
        <v>0.7340000000000001</v>
      </c>
      <c r="G1604" s="2">
        <f>'Moving Avg'!F1604</f>
        <v>0.7290000000000002</v>
      </c>
      <c r="H1604" s="2">
        <f>'Moving Avg'!G1604</f>
        <v>0.72139999999999971</v>
      </c>
      <c r="I1604" s="2">
        <f>'Moving Avg'!H1604</f>
        <v>0.73784999999999912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0.73</v>
      </c>
      <c r="C1605" s="2">
        <f>RSI!I1605</f>
        <v>51.018719513103989</v>
      </c>
      <c r="D1605" s="2">
        <f>MACD!E1605</f>
        <v>-4.0521436794491716E-3</v>
      </c>
      <c r="E1605" s="2">
        <f>MACD!F1605</f>
        <v>-7.924190674052891E-3</v>
      </c>
      <c r="F1605" s="2">
        <f>'Moving Avg'!D1605</f>
        <v>0.73399999999999999</v>
      </c>
      <c r="G1605" s="2">
        <f>'Moving Avg'!F1605</f>
        <v>0.73050000000000015</v>
      </c>
      <c r="H1605" s="2">
        <f>'Moving Avg'!G1605</f>
        <v>0.72179999999999966</v>
      </c>
      <c r="I1605" s="2">
        <f>'Moving Avg'!H1605</f>
        <v>0.73754999999999915</v>
      </c>
      <c r="J1605" s="5" t="str">
        <f>OBV!F1605</f>
        <v>BEARISH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0.73</v>
      </c>
      <c r="C1606" s="2">
        <f>RSI!I1606</f>
        <v>51.018719513103989</v>
      </c>
      <c r="D1606" s="2">
        <f>MACD!E1606</f>
        <v>-1.7577036812985725E-3</v>
      </c>
      <c r="E1606" s="2">
        <f>MACD!F1606</f>
        <v>-6.6908932755020281E-3</v>
      </c>
      <c r="F1606" s="2">
        <f>'Moving Avg'!D1606</f>
        <v>0.73199999999999998</v>
      </c>
      <c r="G1606" s="2">
        <f>'Moving Avg'!F1606</f>
        <v>0.73200000000000021</v>
      </c>
      <c r="H1606" s="2">
        <f>'Moving Avg'!G1606</f>
        <v>0.72179999999999966</v>
      </c>
      <c r="I1606" s="2">
        <f>'Moving Avg'!H1606</f>
        <v>0.73724999999999907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0.72</v>
      </c>
      <c r="C1607" s="2">
        <f>RSI!I1607</f>
        <v>45.685578699874995</v>
      </c>
      <c r="D1607" s="2">
        <f>MACD!E1607</f>
        <v>9.1466615977431331E-4</v>
      </c>
      <c r="E1607" s="2">
        <f>MACD!F1607</f>
        <v>-5.16978138844676E-3</v>
      </c>
      <c r="F1607" s="2">
        <f>'Moving Avg'!D1607</f>
        <v>0.73000000000000009</v>
      </c>
      <c r="G1607" s="2">
        <f>'Moving Avg'!F1607</f>
        <v>0.73150000000000026</v>
      </c>
      <c r="H1607" s="2">
        <f>'Moving Avg'!G1607</f>
        <v>0.72219999999999951</v>
      </c>
      <c r="I1607" s="2">
        <f>'Moving Avg'!H1607</f>
        <v>0.73699999999999899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0.73</v>
      </c>
      <c r="C1608" s="2">
        <f>RSI!I1608</f>
        <v>51.181296468296964</v>
      </c>
      <c r="D1608" s="2">
        <f>MACD!E1608</f>
        <v>2.4851591559451602E-3</v>
      </c>
      <c r="E1608" s="2">
        <f>MACD!F1608</f>
        <v>-3.6387932795683767E-3</v>
      </c>
      <c r="F1608" s="2">
        <f>'Moving Avg'!D1608</f>
        <v>0.72799999999999998</v>
      </c>
      <c r="G1608" s="2">
        <f>'Moving Avg'!F1608</f>
        <v>0.73150000000000026</v>
      </c>
      <c r="H1608" s="2">
        <f>'Moving Avg'!G1608</f>
        <v>0.72279999999999944</v>
      </c>
      <c r="I1608" s="2">
        <f>'Moving Avg'!H1608</f>
        <v>0.73679999999999912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0.73</v>
      </c>
      <c r="C1609" s="2">
        <f>RSI!I1609</f>
        <v>51.181296468296964</v>
      </c>
      <c r="D1609" s="2">
        <f>MACD!E1609</f>
        <v>3.8012415984614023E-3</v>
      </c>
      <c r="E1609" s="2">
        <f>MACD!F1609</f>
        <v>-2.1507863039624212E-3</v>
      </c>
      <c r="F1609" s="2">
        <f>'Moving Avg'!D1609</f>
        <v>0.72799999999999998</v>
      </c>
      <c r="G1609" s="2">
        <f>'Moving Avg'!F1609</f>
        <v>0.73150000000000026</v>
      </c>
      <c r="H1609" s="2">
        <f>'Moving Avg'!G1609</f>
        <v>0.72339999999999949</v>
      </c>
      <c r="I1609" s="2">
        <f>'Moving Avg'!H1609</f>
        <v>0.73659999999999914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0.73</v>
      </c>
      <c r="C1610" s="2">
        <f>RSI!I1610</f>
        <v>51.181296468296956</v>
      </c>
      <c r="D1610" s="2">
        <f>MACD!E1610</f>
        <v>3.3645399041540847E-3</v>
      </c>
      <c r="E1610" s="2">
        <f>MACD!F1610</f>
        <v>-1.0477210623391201E-3</v>
      </c>
      <c r="F1610" s="2">
        <f>'Moving Avg'!D1610</f>
        <v>0.72799999999999998</v>
      </c>
      <c r="G1610" s="2">
        <f>'Moving Avg'!F1610</f>
        <v>0.73150000000000026</v>
      </c>
      <c r="H1610" s="2">
        <f>'Moving Avg'!G1610</f>
        <v>0.72379999999999933</v>
      </c>
      <c r="I1610" s="2">
        <f>'Moving Avg'!H1610</f>
        <v>0.73639999999999917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0.73</v>
      </c>
      <c r="C1611" s="2">
        <f>RSI!I1611</f>
        <v>51.181296468296956</v>
      </c>
      <c r="D1611" s="2">
        <f>MACD!E1611</f>
        <v>4.5225139054329011E-3</v>
      </c>
      <c r="E1611" s="2">
        <f>MACD!F1611</f>
        <v>6.6325931215284136E-5</v>
      </c>
      <c r="F1611" s="2">
        <f>'Moving Avg'!D1611</f>
        <v>0.72799999999999998</v>
      </c>
      <c r="G1611" s="2">
        <f>'Moving Avg'!F1611</f>
        <v>0.73250000000000026</v>
      </c>
      <c r="H1611" s="2">
        <f>'Moving Avg'!G1611</f>
        <v>0.72359999999999947</v>
      </c>
      <c r="I1611" s="2">
        <f>'Moving Avg'!H1611</f>
        <v>0.73619999999999919</v>
      </c>
      <c r="J1611" s="5" t="str">
        <f>OBV!F1611</f>
        <v>BEARISH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0.71</v>
      </c>
      <c r="C1612" s="2">
        <f>RSI!I1612</f>
        <v>40.230743448961164</v>
      </c>
      <c r="D1612" s="2">
        <f>MACD!E1612</f>
        <v>5.4351999303045018E-3</v>
      </c>
      <c r="E1612" s="2">
        <f>MACD!F1612</f>
        <v>1.1401007310331277E-3</v>
      </c>
      <c r="F1612" s="2">
        <f>'Moving Avg'!D1612</f>
        <v>0.72599999999999998</v>
      </c>
      <c r="G1612" s="2">
        <f>'Moving Avg'!F1612</f>
        <v>0.73250000000000026</v>
      </c>
      <c r="H1612" s="2">
        <f>'Moving Avg'!G1612</f>
        <v>0.72239999999999949</v>
      </c>
      <c r="I1612" s="2">
        <f>'Moving Avg'!H1612</f>
        <v>0.73594999999999933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0.73</v>
      </c>
      <c r="C1613" s="2">
        <f>RSI!I1613</f>
        <v>51.4234709954994</v>
      </c>
      <c r="D1613" s="2">
        <f>MACD!E1613</f>
        <v>6.3732280132631214E-3</v>
      </c>
      <c r="E1613" s="2">
        <f>MACD!F1613</f>
        <v>2.1867261874791268E-3</v>
      </c>
      <c r="F1613" s="2">
        <f>'Moving Avg'!D1613</f>
        <v>0.72599999999999998</v>
      </c>
      <c r="G1613" s="2">
        <f>'Moving Avg'!F1613</f>
        <v>0.73250000000000026</v>
      </c>
      <c r="H1613" s="2">
        <f>'Moving Avg'!G1613</f>
        <v>0.72219999999999951</v>
      </c>
      <c r="I1613" s="2">
        <f>'Moving Avg'!H1613</f>
        <v>0.73589999999999933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0.73</v>
      </c>
      <c r="C1614" s="2">
        <f>RSI!I1614</f>
        <v>51.4234709954994</v>
      </c>
      <c r="D1614" s="2">
        <f>MACD!E1614</f>
        <v>5.6110194969115623E-3</v>
      </c>
      <c r="E1614" s="2">
        <f>MACD!F1614</f>
        <v>2.8715848493656142E-3</v>
      </c>
      <c r="F1614" s="2">
        <f>'Moving Avg'!D1614</f>
        <v>0.72599999999999998</v>
      </c>
      <c r="G1614" s="2">
        <f>'Moving Avg'!F1614</f>
        <v>0.73200000000000021</v>
      </c>
      <c r="H1614" s="2">
        <f>'Moving Avg'!G1614</f>
        <v>0.72199999999999964</v>
      </c>
      <c r="I1614" s="2">
        <f>'Moving Avg'!H1614</f>
        <v>0.73584999999999934</v>
      </c>
      <c r="J1614" s="5" t="str">
        <f>OBV!F1614</f>
        <v>BEARISH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0.72</v>
      </c>
      <c r="C1615" s="2">
        <f>RSI!I1615</f>
        <v>46.386294894530998</v>
      </c>
      <c r="D1615" s="2">
        <f>MACD!E1615</f>
        <v>5.6906450810018105E-3</v>
      </c>
      <c r="E1615" s="2">
        <f>MACD!F1615</f>
        <v>3.4353968956928535E-3</v>
      </c>
      <c r="F1615" s="2">
        <f>'Moving Avg'!D1615</f>
        <v>0.72399999999999998</v>
      </c>
      <c r="G1615" s="2">
        <f>'Moving Avg'!F1615</f>
        <v>0.73100000000000032</v>
      </c>
      <c r="H1615" s="2">
        <f>'Moving Avg'!G1615</f>
        <v>0.72159999999999958</v>
      </c>
      <c r="I1615" s="2">
        <f>'Moving Avg'!H1615</f>
        <v>0.73564999999999936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0.72</v>
      </c>
      <c r="C1616" s="2">
        <f>RSI!I1616</f>
        <v>46.386294894530998</v>
      </c>
      <c r="D1616" s="2">
        <f>MACD!E1616</f>
        <v>5.8021392556478757E-3</v>
      </c>
      <c r="E1616" s="2">
        <f>MACD!F1616</f>
        <v>3.9087453676838581E-3</v>
      </c>
      <c r="F1616" s="2">
        <f>'Moving Avg'!D1616</f>
        <v>0.72199999999999986</v>
      </c>
      <c r="G1616" s="2">
        <f>'Moving Avg'!F1616</f>
        <v>0.7300000000000002</v>
      </c>
      <c r="H1616" s="2">
        <f>'Moving Avg'!G1616</f>
        <v>0.72119999999999962</v>
      </c>
      <c r="I1616" s="2">
        <f>'Moving Avg'!H1616</f>
        <v>0.73559999999999959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0.73</v>
      </c>
      <c r="C1617" s="2">
        <f>RSI!I1617</f>
        <v>51.855698851016896</v>
      </c>
      <c r="D1617" s="2">
        <f>MACD!E1617</f>
        <v>3.6581288311609006E-3</v>
      </c>
      <c r="E1617" s="2">
        <f>MACD!F1617</f>
        <v>3.858622060379267E-3</v>
      </c>
      <c r="F1617" s="2">
        <f>'Moving Avg'!D1617</f>
        <v>0.72599999999999987</v>
      </c>
      <c r="G1617" s="2">
        <f>'Moving Avg'!F1617</f>
        <v>0.72950000000000015</v>
      </c>
      <c r="H1617" s="2">
        <f>'Moving Avg'!G1617</f>
        <v>0.7213999999999996</v>
      </c>
      <c r="I1617" s="2">
        <f>'Moving Avg'!H1617</f>
        <v>0.73559999999999948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0.74</v>
      </c>
      <c r="C1618" s="2">
        <f>RSI!I1618</f>
        <v>56.621376164747382</v>
      </c>
      <c r="D1618" s="2">
        <f>MACD!E1618</f>
        <v>2.6204211899685248E-3</v>
      </c>
      <c r="E1618" s="2">
        <f>MACD!F1618</f>
        <v>3.6109818862971191E-3</v>
      </c>
      <c r="F1618" s="2">
        <f>'Moving Avg'!D1618</f>
        <v>0.72799999999999998</v>
      </c>
      <c r="G1618" s="2">
        <f>'Moving Avg'!F1618</f>
        <v>0.72950000000000026</v>
      </c>
      <c r="H1618" s="2">
        <f>'Moving Avg'!G1618</f>
        <v>0.72179999999999966</v>
      </c>
      <c r="I1618" s="2">
        <f>'Moving Avg'!H1618</f>
        <v>0.73574999999999946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44669</v>
      </c>
      <c r="B1619" s="2">
        <f>RSI!B1619</f>
        <v>0.72</v>
      </c>
      <c r="C1619" s="2">
        <f>RSI!I1619</f>
        <v>46.67096162411719</v>
      </c>
      <c r="D1619" s="2">
        <f>MACD!E1619</f>
        <v>3.145061400544602E-3</v>
      </c>
      <c r="E1619" s="2">
        <f>MACD!F1619</f>
        <v>3.5177977891466157E-3</v>
      </c>
      <c r="F1619" s="2">
        <f>'Moving Avg'!D1619</f>
        <v>0.72599999999999998</v>
      </c>
      <c r="G1619" s="2">
        <f>'Moving Avg'!F1619</f>
        <v>0.72850000000000015</v>
      </c>
      <c r="H1619" s="2">
        <f>'Moving Avg'!G1619</f>
        <v>0.72199999999999975</v>
      </c>
      <c r="I1619" s="2">
        <f>'Moving Avg'!H1619</f>
        <v>0.73584999999999934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</row>
    <row r="1620" spans="1:12" ht="13.5" x14ac:dyDescent="0.25">
      <c r="A1620" s="3">
        <f>RSI!A1620</f>
        <v>44670</v>
      </c>
      <c r="B1620" s="2">
        <f>RSI!B1620</f>
        <v>0.71</v>
      </c>
      <c r="C1620" s="2">
        <f>RSI!I1620</f>
        <v>42.6364032595081</v>
      </c>
      <c r="D1620" s="2">
        <f>MACD!E1620</f>
        <v>4.374963999707715E-3</v>
      </c>
      <c r="E1620" s="2">
        <f>MACD!F1620</f>
        <v>3.6892310312588356E-3</v>
      </c>
      <c r="F1620" s="2">
        <f>'Moving Avg'!D1620</f>
        <v>0.72399999999999998</v>
      </c>
      <c r="G1620" s="2">
        <f>'Moving Avg'!F1620</f>
        <v>0.72750000000000026</v>
      </c>
      <c r="H1620" s="2">
        <f>'Moving Avg'!G1620</f>
        <v>0.72219999999999984</v>
      </c>
      <c r="I1620" s="2">
        <f>'Moving Avg'!H1620</f>
        <v>0.73599999999999932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0.72</v>
      </c>
      <c r="C1621" s="2">
        <f>RSI!I1621</f>
        <v>47.521934078113041</v>
      </c>
      <c r="D1621" s="2">
        <f>MACD!E1621</f>
        <v>4.7758852497675752E-3</v>
      </c>
      <c r="E1621" s="2">
        <f>MACD!F1621</f>
        <v>3.9065618749605843E-3</v>
      </c>
      <c r="F1621" s="2">
        <f>'Moving Avg'!D1621</f>
        <v>0.72399999999999998</v>
      </c>
      <c r="G1621" s="2">
        <f>'Moving Avg'!F1621</f>
        <v>0.72650000000000037</v>
      </c>
      <c r="H1621" s="2">
        <f>'Moving Avg'!G1621</f>
        <v>0.7225999999999998</v>
      </c>
      <c r="I1621" s="2">
        <f>'Moving Avg'!H1621</f>
        <v>0.73624999999999929</v>
      </c>
      <c r="J1621" s="5" t="str">
        <f>OBV!F1621</f>
        <v>BEARISH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44672</v>
      </c>
      <c r="B1622" s="2">
        <f>RSI!B1622</f>
        <v>0.73</v>
      </c>
      <c r="C1622" s="2">
        <f>RSI!I1622</f>
        <v>51.930800643171317</v>
      </c>
      <c r="D1622" s="2">
        <f>MACD!E1622</f>
        <v>1.3318675938343016E-3</v>
      </c>
      <c r="E1622" s="2">
        <f>MACD!F1622</f>
        <v>3.3916230187353283E-3</v>
      </c>
      <c r="F1622" s="2">
        <f>'Moving Avg'!D1622</f>
        <v>0.72399999999999998</v>
      </c>
      <c r="G1622" s="2">
        <f>'Moving Avg'!F1622</f>
        <v>0.72650000000000037</v>
      </c>
      <c r="H1622" s="2">
        <f>'Moving Avg'!G1622</f>
        <v>0.72319999999999984</v>
      </c>
      <c r="I1622" s="2">
        <f>'Moving Avg'!H1622</f>
        <v>0.73644999999999927</v>
      </c>
      <c r="J1622" s="5" t="str">
        <f>OBV!F1622</f>
        <v>BEARISH</v>
      </c>
      <c r="K1622" s="5" t="str">
        <f>OBV!G1622</f>
        <v>NEUTRAL</v>
      </c>
      <c r="L1622" s="5" t="str">
        <f>OBV!H1622</f>
        <v>NEUTRAL</v>
      </c>
    </row>
    <row r="1623" spans="1:12" ht="13.5" x14ac:dyDescent="0.25">
      <c r="A1623" s="3">
        <f>RSI!A1623</f>
        <v>44673</v>
      </c>
      <c r="B1623" s="2">
        <f>RSI!B1623</f>
        <v>0.73</v>
      </c>
      <c r="C1623" s="2">
        <f>RSI!I1623</f>
        <v>51.930800643171317</v>
      </c>
      <c r="D1623" s="2">
        <f>MACD!E1623</f>
        <v>1.4673880332730649E-3</v>
      </c>
      <c r="E1623" s="2">
        <f>MACD!F1623</f>
        <v>3.0067760216428759E-3</v>
      </c>
      <c r="F1623" s="2">
        <f>'Moving Avg'!D1623</f>
        <v>0.72199999999999998</v>
      </c>
      <c r="G1623" s="2">
        <f>'Moving Avg'!F1623</f>
        <v>0.7260000000000002</v>
      </c>
      <c r="H1623" s="2">
        <f>'Moving Avg'!G1623</f>
        <v>0.72379999999999978</v>
      </c>
      <c r="I1623" s="2">
        <f>'Moving Avg'!H1623</f>
        <v>0.73664999999999903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0.71</v>
      </c>
      <c r="C1624" s="2">
        <f>RSI!I1624</f>
        <v>43.461407653553302</v>
      </c>
      <c r="D1624" s="2">
        <f>MACD!E1624</f>
        <v>3.0383241264712035E-3</v>
      </c>
      <c r="E1624" s="2">
        <f>MACD!F1624</f>
        <v>3.0130856426085419E-3</v>
      </c>
      <c r="F1624" s="2">
        <f>'Moving Avg'!D1624</f>
        <v>0.72</v>
      </c>
      <c r="G1624" s="2">
        <f>'Moving Avg'!F1624</f>
        <v>0.72499999999999998</v>
      </c>
      <c r="H1624" s="2">
        <f>'Moving Avg'!G1624</f>
        <v>0.72419999999999984</v>
      </c>
      <c r="I1624" s="2">
        <f>'Moving Avg'!H1624</f>
        <v>0.73664999999999903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0.73</v>
      </c>
      <c r="C1625" s="2">
        <f>RSI!I1625</f>
        <v>51.908053831874859</v>
      </c>
      <c r="D1625" s="2">
        <f>MACD!E1625</f>
        <v>1.4424669444871308E-3</v>
      </c>
      <c r="E1625" s="2">
        <f>MACD!F1625</f>
        <v>2.69896190298426E-3</v>
      </c>
      <c r="F1625" s="2">
        <f>'Moving Avg'!D1625</f>
        <v>0.72399999999999998</v>
      </c>
      <c r="G1625" s="2">
        <f>'Moving Avg'!F1625</f>
        <v>0.72499999999999998</v>
      </c>
      <c r="H1625" s="2">
        <f>'Moving Avg'!G1625</f>
        <v>0.72479999999999978</v>
      </c>
      <c r="I1625" s="2">
        <f>'Moving Avg'!H1625</f>
        <v>0.73674999999999879</v>
      </c>
      <c r="J1625" s="5" t="str">
        <f>OBV!F1625</f>
        <v>BEARISH</v>
      </c>
      <c r="K1625" s="5" t="str">
        <f>OBV!G1625</f>
        <v>NEUTRAL</v>
      </c>
      <c r="L1625" s="5" t="str">
        <f>OBV!H1625</f>
        <v>BEARISH DIVERGENCE</v>
      </c>
    </row>
    <row r="1626" spans="1:12" ht="13.5" x14ac:dyDescent="0.25">
      <c r="A1626" s="3">
        <f>RSI!A1626</f>
        <v>44678</v>
      </c>
      <c r="B1626" s="2">
        <f>RSI!B1626</f>
        <v>0.73</v>
      </c>
      <c r="C1626" s="2">
        <f>RSI!I1626</f>
        <v>51.908053831874859</v>
      </c>
      <c r="D1626" s="2">
        <f>MACD!E1626</f>
        <v>6.1753004818809742E-5</v>
      </c>
      <c r="E1626" s="2">
        <f>MACD!F1626</f>
        <v>2.1715201233511697E-3</v>
      </c>
      <c r="F1626" s="2">
        <f>'Moving Avg'!D1626</f>
        <v>0.72599999999999998</v>
      </c>
      <c r="G1626" s="2">
        <f>'Moving Avg'!F1626</f>
        <v>0.7250000000000002</v>
      </c>
      <c r="H1626" s="2">
        <f>'Moving Avg'!G1626</f>
        <v>0.72479999999999978</v>
      </c>
      <c r="I1626" s="2">
        <f>'Moving Avg'!H1626</f>
        <v>0.73689999999999889</v>
      </c>
      <c r="J1626" s="5" t="str">
        <f>OBV!F1626</f>
        <v>BEARISH</v>
      </c>
      <c r="K1626" s="5" t="str">
        <f>OBV!G1626</f>
        <v>NEUTRAL</v>
      </c>
      <c r="L1626" s="5" t="str">
        <f>OBV!H1626</f>
        <v>BEARISH DIVERGENCE</v>
      </c>
    </row>
    <row r="1627" spans="1:12" ht="13.5" x14ac:dyDescent="0.25">
      <c r="A1627" s="3">
        <f>RSI!A1627</f>
        <v>44679</v>
      </c>
      <c r="B1627" s="2">
        <f>RSI!B1627</f>
        <v>0.73</v>
      </c>
      <c r="C1627" s="2">
        <f>RSI!I1627</f>
        <v>51.908053831874859</v>
      </c>
      <c r="D1627" s="2">
        <f>MACD!E1627</f>
        <v>4.0379475573604218E-4</v>
      </c>
      <c r="E1627" s="2">
        <f>MACD!F1627</f>
        <v>1.8179750498281443E-3</v>
      </c>
      <c r="F1627" s="2">
        <f>'Moving Avg'!D1627</f>
        <v>0.72599999999999998</v>
      </c>
      <c r="G1627" s="2">
        <f>'Moving Avg'!F1627</f>
        <v>0.72550000000000003</v>
      </c>
      <c r="H1627" s="2">
        <f>'Moving Avg'!G1627</f>
        <v>0.72479999999999978</v>
      </c>
      <c r="I1627" s="2">
        <f>'Moving Avg'!H1627</f>
        <v>0.73704999999999887</v>
      </c>
      <c r="J1627" s="5" t="str">
        <f>OBV!F1627</f>
        <v>BEARISH</v>
      </c>
      <c r="K1627" s="5" t="str">
        <f>OBV!G1627</f>
        <v>NEUTRAL</v>
      </c>
      <c r="L1627" s="5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0.73</v>
      </c>
      <c r="C1628" s="2">
        <f>RSI!I1628</f>
        <v>51.908053831874859</v>
      </c>
      <c r="D1628" s="2">
        <f>MACD!E1628</f>
        <v>2.2056360733407887E-3</v>
      </c>
      <c r="E1628" s="2">
        <f>MACD!F1628</f>
        <v>1.8955072545306733E-3</v>
      </c>
      <c r="F1628" s="2">
        <f>'Moving Avg'!D1628</f>
        <v>0.72599999999999998</v>
      </c>
      <c r="G1628" s="2">
        <f>'Moving Avg'!F1628</f>
        <v>0.72550000000000003</v>
      </c>
      <c r="H1628" s="2">
        <f>'Moving Avg'!G1628</f>
        <v>0.72479999999999978</v>
      </c>
      <c r="I1628" s="2">
        <f>'Moving Avg'!H1628</f>
        <v>0.73729999999999873</v>
      </c>
      <c r="J1628" s="5" t="str">
        <f>OBV!F1628</f>
        <v>BEARISH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0.71</v>
      </c>
      <c r="C1629" s="2">
        <f>RSI!I1629</f>
        <v>43.222659683590926</v>
      </c>
      <c r="D1629" s="2">
        <f>MACD!E1629</f>
        <v>2.1107181760414706E-3</v>
      </c>
      <c r="E1629" s="2">
        <f>MACD!F1629</f>
        <v>1.9385494388328328E-3</v>
      </c>
      <c r="F1629" s="2">
        <f>'Moving Avg'!D1629</f>
        <v>0.72599999999999998</v>
      </c>
      <c r="G1629" s="2">
        <f>'Moving Avg'!F1629</f>
        <v>0.72450000000000014</v>
      </c>
      <c r="H1629" s="2">
        <f>'Moving Avg'!G1629</f>
        <v>0.72499999999999976</v>
      </c>
      <c r="I1629" s="2">
        <f>'Moving Avg'!H1629</f>
        <v>0.73744999999999872</v>
      </c>
      <c r="J1629" s="5" t="str">
        <f>OBV!F1629</f>
        <v>BEARISH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44686</v>
      </c>
      <c r="B1630" s="2">
        <f>RSI!B1630</f>
        <v>0.7</v>
      </c>
      <c r="C1630" s="2">
        <f>RSI!I1630</f>
        <v>39.650294179914255</v>
      </c>
      <c r="D1630" s="2">
        <f>MACD!E1630</f>
        <v>1.3285378499404699E-3</v>
      </c>
      <c r="E1630" s="2">
        <f>MACD!F1630</f>
        <v>1.8165471210543605E-3</v>
      </c>
      <c r="F1630" s="2">
        <f>'Moving Avg'!D1630</f>
        <v>0.72</v>
      </c>
      <c r="G1630" s="2">
        <f>'Moving Avg'!F1630</f>
        <v>0.72300000000000009</v>
      </c>
      <c r="H1630" s="2">
        <f>'Moving Avg'!G1630</f>
        <v>0.72479999999999989</v>
      </c>
      <c r="I1630" s="2">
        <f>'Moving Avg'!H1630</f>
        <v>0.73754999999999871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0.7</v>
      </c>
      <c r="C1631" s="2">
        <f>RSI!I1631</f>
        <v>39.650294179914255</v>
      </c>
      <c r="D1631" s="2">
        <f>MACD!E1631</f>
        <v>2.3530001260728683E-3</v>
      </c>
      <c r="E1631" s="2">
        <f>MACD!F1631</f>
        <v>1.9238377220580623E-3</v>
      </c>
      <c r="F1631" s="2">
        <f>'Moving Avg'!D1631</f>
        <v>0.71400000000000008</v>
      </c>
      <c r="G1631" s="2">
        <f>'Moving Avg'!F1631</f>
        <v>0.72150000000000003</v>
      </c>
      <c r="H1631" s="2">
        <f>'Moving Avg'!G1631</f>
        <v>0.72420000000000007</v>
      </c>
      <c r="I1631" s="2">
        <f>'Moving Avg'!H1631</f>
        <v>0.7376499999999987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0.67</v>
      </c>
      <c r="C1632" s="2">
        <f>RSI!I1632</f>
        <v>30.794806225435849</v>
      </c>
      <c r="D1632" s="2">
        <f>MACD!E1632</f>
        <v>7.1174306828596379E-3</v>
      </c>
      <c r="E1632" s="2">
        <f>MACD!F1632</f>
        <v>2.9625563142183777E-3</v>
      </c>
      <c r="F1632" s="2">
        <f>'Moving Avg'!D1632</f>
        <v>0.70199999999999996</v>
      </c>
      <c r="G1632" s="2">
        <f>'Moving Avg'!F1632</f>
        <v>0.71949999999999992</v>
      </c>
      <c r="H1632" s="2">
        <f>'Moving Avg'!G1632</f>
        <v>0.72360000000000013</v>
      </c>
      <c r="I1632" s="2">
        <f>'Moving Avg'!H1632</f>
        <v>0.73749999999999871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0.67</v>
      </c>
      <c r="C1633" s="2">
        <f>RSI!I1633</f>
        <v>30.794806225435849</v>
      </c>
      <c r="D1633" s="2">
        <f>MACD!E1633</f>
        <v>1.1452897008742524E-2</v>
      </c>
      <c r="E1633" s="2">
        <f>MACD!F1633</f>
        <v>4.6606244531232077E-3</v>
      </c>
      <c r="F1633" s="2">
        <f>'Moving Avg'!D1633</f>
        <v>0.69</v>
      </c>
      <c r="G1633" s="2">
        <f>'Moving Avg'!F1633</f>
        <v>0.71649999999999991</v>
      </c>
      <c r="H1633" s="2">
        <f>'Moving Avg'!G1633</f>
        <v>0.72300000000000031</v>
      </c>
      <c r="I1633" s="2">
        <f>'Moving Avg'!H1633</f>
        <v>0.73724999999999863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0.67</v>
      </c>
      <c r="C1634" s="2">
        <f>RSI!I1634</f>
        <v>30.794806225435849</v>
      </c>
      <c r="D1634" s="2">
        <f>MACD!E1634</f>
        <v>1.2325950147155207E-2</v>
      </c>
      <c r="E1634" s="2">
        <f>MACD!F1634</f>
        <v>6.1936895919296082E-3</v>
      </c>
      <c r="F1634" s="2">
        <f>'Moving Avg'!D1634</f>
        <v>0.68199999999999994</v>
      </c>
      <c r="G1634" s="2">
        <f>'Moving Avg'!F1634</f>
        <v>0.71349999999999991</v>
      </c>
      <c r="H1634" s="2">
        <f>'Moving Avg'!G1634</f>
        <v>0.72240000000000026</v>
      </c>
      <c r="I1634" s="2">
        <f>'Moving Avg'!H1634</f>
        <v>0.73704999999999887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0.69</v>
      </c>
      <c r="C1635" s="2">
        <f>RSI!I1635</f>
        <v>41.646463210279528</v>
      </c>
      <c r="D1635" s="2">
        <f>MACD!E1635</f>
        <v>1.4920781521727378E-2</v>
      </c>
      <c r="E1635" s="2">
        <f>MACD!F1635</f>
        <v>7.9391079778891628E-3</v>
      </c>
      <c r="F1635" s="2">
        <f>'Moving Avg'!D1635</f>
        <v>0.67999999999999994</v>
      </c>
      <c r="G1635" s="2">
        <f>'Moving Avg'!F1635</f>
        <v>0.71199999999999997</v>
      </c>
      <c r="H1635" s="2">
        <f>'Moving Avg'!G1635</f>
        <v>0.72220000000000029</v>
      </c>
      <c r="I1635" s="2">
        <f>'Moving Avg'!H1635</f>
        <v>0.73699999999999877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0.68</v>
      </c>
      <c r="C1636" s="2">
        <f>RSI!I1636</f>
        <v>38.403907329686959</v>
      </c>
      <c r="D1636" s="2">
        <f>MACD!E1636</f>
        <v>1.7980312866230141E-2</v>
      </c>
      <c r="E1636" s="2">
        <f>MACD!F1636</f>
        <v>9.9473489555573589E-3</v>
      </c>
      <c r="F1636" s="2">
        <f>'Moving Avg'!D1636</f>
        <v>0.67600000000000005</v>
      </c>
      <c r="G1636" s="2">
        <f>'Moving Avg'!F1636</f>
        <v>0.71</v>
      </c>
      <c r="H1636" s="2">
        <f>'Moving Avg'!G1636</f>
        <v>0.72180000000000022</v>
      </c>
      <c r="I1636" s="2">
        <f>'Moving Avg'!H1636</f>
        <v>0.7367999999999989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0.66</v>
      </c>
      <c r="C1637" s="2">
        <f>RSI!I1637</f>
        <v>32.888603347104507</v>
      </c>
      <c r="D1637" s="2">
        <f>MACD!E1637</f>
        <v>2.2223759784387731E-2</v>
      </c>
      <c r="E1637" s="2">
        <f>MACD!F1637</f>
        <v>1.2402631121323433E-2</v>
      </c>
      <c r="F1637" s="2">
        <f>'Moving Avg'!D1637</f>
        <v>0.67400000000000015</v>
      </c>
      <c r="G1637" s="2">
        <f>'Moving Avg'!F1637</f>
        <v>0.70649999999999991</v>
      </c>
      <c r="H1637" s="2">
        <f>'Moving Avg'!G1637</f>
        <v>0.72040000000000004</v>
      </c>
      <c r="I1637" s="2">
        <f>'Moving Avg'!H1637</f>
        <v>0.73639999999999906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</row>
    <row r="1638" spans="1:12" ht="13.5" x14ac:dyDescent="0.25">
      <c r="A1638" s="3">
        <f>RSI!A1638</f>
        <v>44698</v>
      </c>
      <c r="B1638" s="2">
        <f>RSI!B1638</f>
        <v>0.64</v>
      </c>
      <c r="C1638" s="2">
        <f>RSI!I1638</f>
        <v>28.48335965416004</v>
      </c>
      <c r="D1638" s="2">
        <f>MACD!E1638</f>
        <v>2.7574337742666377E-2</v>
      </c>
      <c r="E1638" s="2">
        <f>MACD!F1638</f>
        <v>1.5436972445592024E-2</v>
      </c>
      <c r="F1638" s="2">
        <f>'Moving Avg'!D1638</f>
        <v>0.66800000000000004</v>
      </c>
      <c r="G1638" s="2">
        <f>'Moving Avg'!F1638</f>
        <v>0.70150000000000001</v>
      </c>
      <c r="H1638" s="2">
        <f>'Moving Avg'!G1638</f>
        <v>0.71860000000000002</v>
      </c>
      <c r="I1638" s="2">
        <f>'Moving Avg'!H1638</f>
        <v>0.735899999999999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</row>
    <row r="1639" spans="1:12" ht="13.5" x14ac:dyDescent="0.25">
      <c r="A1639" s="3">
        <f>RSI!A1639</f>
        <v>44699</v>
      </c>
      <c r="B1639" s="2">
        <f>RSI!B1639</f>
        <v>0.62</v>
      </c>
      <c r="C1639" s="2">
        <f>RSI!I1639</f>
        <v>24.892649755469122</v>
      </c>
      <c r="D1639" s="2">
        <f>MACD!E1639</f>
        <v>3.0882347963623547E-2</v>
      </c>
      <c r="E1639" s="2">
        <f>MACD!F1639</f>
        <v>1.852604754919833E-2</v>
      </c>
      <c r="F1639" s="2">
        <f>'Moving Avg'!D1639</f>
        <v>0.65800000000000014</v>
      </c>
      <c r="G1639" s="2">
        <f>'Moving Avg'!F1639</f>
        <v>0.69650000000000001</v>
      </c>
      <c r="H1639" s="2">
        <f>'Moving Avg'!G1639</f>
        <v>0.71640000000000004</v>
      </c>
      <c r="I1639" s="2">
        <f>'Moving Avg'!H1639</f>
        <v>0.73524999999999907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0.64</v>
      </c>
      <c r="C1640" s="2">
        <f>RSI!I1640</f>
        <v>33.87043940550619</v>
      </c>
      <c r="D1640" s="2">
        <f>MACD!E1640</f>
        <v>3.1127856279602795E-2</v>
      </c>
      <c r="E1640" s="2">
        <f>MACD!F1640</f>
        <v>2.1046409295279223E-2</v>
      </c>
      <c r="F1640" s="2">
        <f>'Moving Avg'!D1640</f>
        <v>0.64800000000000002</v>
      </c>
      <c r="G1640" s="2">
        <f>'Moving Avg'!F1640</f>
        <v>0.69300000000000006</v>
      </c>
      <c r="H1640" s="2">
        <f>'Moving Avg'!G1640</f>
        <v>0.71460000000000012</v>
      </c>
      <c r="I1640" s="2">
        <f>'Moving Avg'!H1640</f>
        <v>0.73469999999999913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0.64</v>
      </c>
      <c r="C1641" s="2">
        <f>RSI!I1641</f>
        <v>33.870439405506204</v>
      </c>
      <c r="D1641" s="2">
        <f>MACD!E1641</f>
        <v>3.1649233378679309E-2</v>
      </c>
      <c r="E1641" s="2">
        <f>MACD!F1641</f>
        <v>2.3166974111959244E-2</v>
      </c>
      <c r="F1641" s="2">
        <f>'Moving Avg'!D1641</f>
        <v>0.64</v>
      </c>
      <c r="G1641" s="2">
        <f>'Moving Avg'!F1641</f>
        <v>0.68900000000000006</v>
      </c>
      <c r="H1641" s="2">
        <f>'Moving Avg'!G1641</f>
        <v>0.71320000000000017</v>
      </c>
      <c r="I1641" s="2">
        <f>'Moving Avg'!H1641</f>
        <v>0.73414999999999919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0.66</v>
      </c>
      <c r="C1642" s="2">
        <f>RSI!I1642</f>
        <v>41.921803615883341</v>
      </c>
      <c r="D1642" s="2">
        <f>MACD!E1642</f>
        <v>2.6283939272500834E-2</v>
      </c>
      <c r="E1642" s="2">
        <f>MACD!F1642</f>
        <v>2.3790367144067563E-2</v>
      </c>
      <c r="F1642" s="2">
        <f>'Moving Avg'!D1642</f>
        <v>0.64</v>
      </c>
      <c r="G1642" s="2">
        <f>'Moving Avg'!F1642</f>
        <v>0.6855</v>
      </c>
      <c r="H1642" s="2">
        <f>'Moving Avg'!G1642</f>
        <v>0.71220000000000017</v>
      </c>
      <c r="I1642" s="2">
        <f>'Moving Avg'!H1642</f>
        <v>0.73364999999999925</v>
      </c>
      <c r="J1642" s="5" t="str">
        <f>OBV!F1642</f>
        <v>BEARISH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0.68</v>
      </c>
      <c r="C1643" s="2">
        <f>RSI!I1643</f>
        <v>48.654114562658577</v>
      </c>
      <c r="D1643" s="2">
        <f>MACD!E1643</f>
        <v>2.0413307830081662E-2</v>
      </c>
      <c r="E1643" s="2">
        <f>MACD!F1643</f>
        <v>2.3114955281270385E-2</v>
      </c>
      <c r="F1643" s="2">
        <f>'Moving Avg'!D1643</f>
        <v>0.64800000000000002</v>
      </c>
      <c r="G1643" s="2">
        <f>'Moving Avg'!F1643</f>
        <v>0.68300000000000005</v>
      </c>
      <c r="H1643" s="2">
        <f>'Moving Avg'!G1643</f>
        <v>0.71120000000000005</v>
      </c>
      <c r="I1643" s="2">
        <f>'Moving Avg'!H1643</f>
        <v>0.73329999999999929</v>
      </c>
      <c r="J1643" s="5" t="str">
        <f>OBV!F1643</f>
        <v>BEARISH</v>
      </c>
      <c r="K1643" s="5" t="str">
        <f>OBV!G1643</f>
        <v>NEUTRAL</v>
      </c>
      <c r="L1643" s="5" t="str">
        <f>OBV!H1643</f>
        <v>BEARISH DIVERGENCE</v>
      </c>
    </row>
    <row r="1644" spans="1:12" ht="13.5" x14ac:dyDescent="0.25">
      <c r="A1644" s="3">
        <f>RSI!A1644</f>
        <v>44706</v>
      </c>
      <c r="B1644" s="2">
        <f>RSI!B1644</f>
        <v>0.71</v>
      </c>
      <c r="C1644" s="2">
        <f>RSI!I1644</f>
        <v>56.752335913166689</v>
      </c>
      <c r="D1644" s="2">
        <f>MACD!E1644</f>
        <v>1.3244997636390532E-2</v>
      </c>
      <c r="E1644" s="2">
        <f>MACD!F1644</f>
        <v>2.1140963752294413E-2</v>
      </c>
      <c r="F1644" s="2">
        <f>'Moving Avg'!D1644</f>
        <v>0.66600000000000004</v>
      </c>
      <c r="G1644" s="2">
        <f>'Moving Avg'!F1644</f>
        <v>0.68300000000000005</v>
      </c>
      <c r="H1644" s="2">
        <f>'Moving Avg'!G1644</f>
        <v>0.71060000000000012</v>
      </c>
      <c r="I1644" s="2">
        <f>'Moving Avg'!H1644</f>
        <v>0.73319999999999941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44707</v>
      </c>
      <c r="B1645" s="2">
        <f>RSI!B1645</f>
        <v>0.7</v>
      </c>
      <c r="C1645" s="2">
        <f>RSI!I1645</f>
        <v>53.711356068234338</v>
      </c>
      <c r="D1645" s="2">
        <f>MACD!E1645</f>
        <v>1.0839683409009981E-2</v>
      </c>
      <c r="E1645" s="2">
        <f>MACD!F1645</f>
        <v>1.9080707683637527E-2</v>
      </c>
      <c r="F1645" s="2">
        <f>'Moving Avg'!D1645</f>
        <v>0.67799999999999994</v>
      </c>
      <c r="G1645" s="2">
        <f>'Moving Avg'!F1645</f>
        <v>0.68149999999999999</v>
      </c>
      <c r="H1645" s="2">
        <f>'Moving Avg'!G1645</f>
        <v>0.70980000000000032</v>
      </c>
      <c r="I1645" s="2">
        <f>'Moving Avg'!H1645</f>
        <v>0.73304999999999931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</row>
    <row r="1646" spans="1:12" ht="13.5" x14ac:dyDescent="0.25">
      <c r="A1646" s="3">
        <f>RSI!A1646</f>
        <v>44708</v>
      </c>
      <c r="B1646" s="2">
        <f>RSI!B1646</f>
        <v>0.68</v>
      </c>
      <c r="C1646" s="2">
        <f>RSI!I1646</f>
        <v>48.153901063222641</v>
      </c>
      <c r="D1646" s="2">
        <f>MACD!E1646</f>
        <v>8.6607086336091266E-3</v>
      </c>
      <c r="E1646" s="2">
        <f>MACD!F1646</f>
        <v>1.6996707873631847E-2</v>
      </c>
      <c r="F1646" s="2">
        <f>'Moving Avg'!D1646</f>
        <v>0.68600000000000005</v>
      </c>
      <c r="G1646" s="2">
        <f>'Moving Avg'!F1646</f>
        <v>0.67899999999999994</v>
      </c>
      <c r="H1646" s="2">
        <f>'Moving Avg'!G1646</f>
        <v>0.70860000000000023</v>
      </c>
      <c r="I1646" s="2">
        <f>'Moving Avg'!H1646</f>
        <v>0.73289999999999922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</row>
    <row r="1647" spans="1:12" ht="13.5" x14ac:dyDescent="0.25">
      <c r="A1647" s="3">
        <f>RSI!A1647</f>
        <v>44711</v>
      </c>
      <c r="B1647" s="2">
        <f>RSI!B1647</f>
        <v>0.7</v>
      </c>
      <c r="C1647" s="2">
        <f>RSI!I1647</f>
        <v>53.351817019616902</v>
      </c>
      <c r="D1647" s="2">
        <f>MACD!E1647</f>
        <v>2.2964325715872924E-3</v>
      </c>
      <c r="E1647" s="2">
        <f>MACD!F1647</f>
        <v>1.4056652813222936E-2</v>
      </c>
      <c r="F1647" s="2">
        <f>'Moving Avg'!D1647</f>
        <v>0.69399999999999995</v>
      </c>
      <c r="G1647" s="2">
        <f>'Moving Avg'!F1647</f>
        <v>0.67749999999999988</v>
      </c>
      <c r="H1647" s="2">
        <f>'Moving Avg'!G1647</f>
        <v>0.70780000000000043</v>
      </c>
      <c r="I1647" s="2">
        <f>'Moving Avg'!H1647</f>
        <v>0.73284999999999922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</row>
    <row r="1648" spans="1:12" ht="13.5" x14ac:dyDescent="0.25">
      <c r="A1648" s="3">
        <f>RSI!A1648</f>
        <v>44712</v>
      </c>
      <c r="B1648" s="2">
        <f>RSI!B1648</f>
        <v>0.7</v>
      </c>
      <c r="C1648" s="2">
        <f>RSI!I1648</f>
        <v>53.351817019616902</v>
      </c>
      <c r="D1648" s="2">
        <f>MACD!E1648</f>
        <v>-6.2487573068810143E-3</v>
      </c>
      <c r="E1648" s="2">
        <f>MACD!F1648</f>
        <v>9.9955707892021468E-3</v>
      </c>
      <c r="F1648" s="2">
        <f>'Moving Avg'!D1648</f>
        <v>0.69800000000000006</v>
      </c>
      <c r="G1648" s="2">
        <f>'Moving Avg'!F1648</f>
        <v>0.67599999999999993</v>
      </c>
      <c r="H1648" s="2">
        <f>'Moving Avg'!G1648</f>
        <v>0.70700000000000041</v>
      </c>
      <c r="I1648" s="2">
        <f>'Moving Avg'!H1648</f>
        <v>0.73284999999999922</v>
      </c>
      <c r="J1648" s="5" t="str">
        <f>OBV!F1648</f>
        <v>BEARISH</v>
      </c>
      <c r="K1648" s="5" t="str">
        <f>OBV!G1648</f>
        <v>NEUTRAL</v>
      </c>
      <c r="L1648" s="5" t="str">
        <f>OBV!H1648</f>
        <v>BEARISH DIVERGENCE</v>
      </c>
    </row>
    <row r="1649" spans="1:12" ht="13.5" x14ac:dyDescent="0.25">
      <c r="A1649" s="3">
        <f>RSI!A1649</f>
        <v>44713</v>
      </c>
      <c r="B1649" s="2">
        <f>RSI!B1649</f>
        <v>0.7</v>
      </c>
      <c r="C1649" s="2">
        <f>RSI!I1649</f>
        <v>53.351817019616902</v>
      </c>
      <c r="D1649" s="2">
        <f>MACD!E1649</f>
        <v>-1.6633179493066863E-2</v>
      </c>
      <c r="E1649" s="2">
        <f>MACD!F1649</f>
        <v>4.6698207327483445E-3</v>
      </c>
      <c r="F1649" s="2">
        <f>'Moving Avg'!D1649</f>
        <v>0.69600000000000006</v>
      </c>
      <c r="G1649" s="2">
        <f>'Moving Avg'!F1649</f>
        <v>0.67549999999999977</v>
      </c>
      <c r="H1649" s="2">
        <f>'Moving Avg'!G1649</f>
        <v>0.70620000000000049</v>
      </c>
      <c r="I1649" s="2">
        <f>'Moving Avg'!H1649</f>
        <v>0.73279999999999934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0.7</v>
      </c>
      <c r="C1650" s="2">
        <f>RSI!I1650</f>
        <v>53.351817019616902</v>
      </c>
      <c r="D1650" s="2">
        <f>MACD!E1650</f>
        <v>-2.241432873303506E-2</v>
      </c>
      <c r="E1650" s="2">
        <f>MACD!F1650</f>
        <v>-7.4700916040833665E-4</v>
      </c>
      <c r="F1650" s="2">
        <f>'Moving Avg'!D1650</f>
        <v>0.69600000000000006</v>
      </c>
      <c r="G1650" s="2">
        <f>'Moving Avg'!F1650</f>
        <v>0.67549999999999977</v>
      </c>
      <c r="H1650" s="2">
        <f>'Moving Avg'!G1650</f>
        <v>0.70560000000000056</v>
      </c>
      <c r="I1650" s="2">
        <f>'Moving Avg'!H1650</f>
        <v>0.73279999999999934</v>
      </c>
      <c r="J1650" s="5" t="str">
        <f>OBV!F1650</f>
        <v>BEARISH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0.71</v>
      </c>
      <c r="C1651" s="2">
        <f>RSI!I1651</f>
        <v>56.298403612817992</v>
      </c>
      <c r="D1651" s="2">
        <f>MACD!E1651</f>
        <v>-2.8112786642035537E-2</v>
      </c>
      <c r="E1651" s="2">
        <f>MACD!F1651</f>
        <v>-6.220164656733777E-3</v>
      </c>
      <c r="F1651" s="2">
        <f>'Moving Avg'!D1651</f>
        <v>0.70199999999999996</v>
      </c>
      <c r="G1651" s="2">
        <f>'Moving Avg'!F1651</f>
        <v>0.67599999999999982</v>
      </c>
      <c r="H1651" s="2">
        <f>'Moving Avg'!G1651</f>
        <v>0.70500000000000052</v>
      </c>
      <c r="I1651" s="2">
        <f>'Moving Avg'!H1651</f>
        <v>0.73289999999999933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0.69</v>
      </c>
      <c r="C1652" s="2">
        <f>RSI!I1652</f>
        <v>49.556264382144825</v>
      </c>
      <c r="D1652" s="2">
        <f>MACD!E1652</f>
        <v>-2.8496333019263353E-2</v>
      </c>
      <c r="E1652" s="2">
        <f>MACD!F1652</f>
        <v>-1.0675398329239694E-2</v>
      </c>
      <c r="F1652" s="2">
        <f>'Moving Avg'!D1652</f>
        <v>0.7</v>
      </c>
      <c r="G1652" s="2">
        <f>'Moving Avg'!F1652</f>
        <v>0.67699999999999982</v>
      </c>
      <c r="H1652" s="2">
        <f>'Moving Avg'!G1652</f>
        <v>0.70420000000000049</v>
      </c>
      <c r="I1652" s="2">
        <f>'Moving Avg'!H1652</f>
        <v>0.73284999999999922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0.71</v>
      </c>
      <c r="C1653" s="2">
        <f>RSI!I1653</f>
        <v>55.318770918552211</v>
      </c>
      <c r="D1653" s="2">
        <f>MACD!E1653</f>
        <v>-2.721852652826795E-2</v>
      </c>
      <c r="E1653" s="2">
        <f>MACD!F1653</f>
        <v>-1.3984023969045346E-2</v>
      </c>
      <c r="F1653" s="2">
        <f>'Moving Avg'!D1653</f>
        <v>0.70199999999999996</v>
      </c>
      <c r="G1653" s="2">
        <f>'Moving Avg'!F1653</f>
        <v>0.67899999999999971</v>
      </c>
      <c r="H1653" s="2">
        <f>'Moving Avg'!G1653</f>
        <v>0.70360000000000023</v>
      </c>
      <c r="I1653" s="2">
        <f>'Moving Avg'!H1653</f>
        <v>0.73289999999999933</v>
      </c>
      <c r="J1653" s="5" t="str">
        <f>OBV!F1653</f>
        <v>BEARISH</v>
      </c>
      <c r="K1653" s="5" t="str">
        <f>OBV!G1653</f>
        <v>NEUTRAL</v>
      </c>
      <c r="L1653" s="5" t="str">
        <f>OBV!H1653</f>
        <v>BEARISH DIVERGENCE</v>
      </c>
    </row>
    <row r="1654" spans="1:12" ht="13.5" x14ac:dyDescent="0.25">
      <c r="A1654" s="3">
        <f>RSI!A1654</f>
        <v>44720</v>
      </c>
      <c r="B1654" s="2">
        <f>RSI!B1654</f>
        <v>0.68</v>
      </c>
      <c r="C1654" s="2">
        <f>RSI!I1654</f>
        <v>46.700809571739171</v>
      </c>
      <c r="D1654" s="2">
        <f>MACD!E1654</f>
        <v>-1.9411486952379597E-2</v>
      </c>
      <c r="E1654" s="2">
        <f>MACD!F1654</f>
        <v>-1.5069516565712197E-2</v>
      </c>
      <c r="F1654" s="2">
        <f>'Moving Avg'!D1654</f>
        <v>0.69799999999999995</v>
      </c>
      <c r="G1654" s="2">
        <f>'Moving Avg'!F1654</f>
        <v>0.67949999999999977</v>
      </c>
      <c r="H1654" s="2">
        <f>'Moving Avg'!G1654</f>
        <v>0.70260000000000022</v>
      </c>
      <c r="I1654" s="2">
        <f>'Moving Avg'!H1654</f>
        <v>0.73279999999999945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0.68</v>
      </c>
      <c r="C1655" s="2">
        <f>RSI!I1655</f>
        <v>46.700809571739171</v>
      </c>
      <c r="D1655" s="2">
        <f>MACD!E1655</f>
        <v>-1.4270228174092292E-2</v>
      </c>
      <c r="E1655" s="2">
        <f>MACD!F1655</f>
        <v>-1.4909658887388218E-2</v>
      </c>
      <c r="F1655" s="2">
        <f>'Moving Avg'!D1655</f>
        <v>0.69400000000000006</v>
      </c>
      <c r="G1655" s="2">
        <f>'Moving Avg'!F1655</f>
        <v>0.67899999999999971</v>
      </c>
      <c r="H1655" s="2">
        <f>'Moving Avg'!G1655</f>
        <v>0.70160000000000011</v>
      </c>
      <c r="I1655" s="2">
        <f>'Moving Avg'!H1655</f>
        <v>0.73264999999999958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0.68</v>
      </c>
      <c r="C1656" s="2">
        <f>RSI!I1656</f>
        <v>46.700809571739171</v>
      </c>
      <c r="D1656" s="2">
        <f>MACD!E1656</f>
        <v>-1.2928555590829172E-2</v>
      </c>
      <c r="E1656" s="2">
        <f>MACD!F1656</f>
        <v>-1.4513438228076408E-2</v>
      </c>
      <c r="F1656" s="2">
        <f>'Moving Avg'!D1656</f>
        <v>0.68800000000000006</v>
      </c>
      <c r="G1656" s="2">
        <f>'Moving Avg'!F1656</f>
        <v>0.67899999999999971</v>
      </c>
      <c r="H1656" s="2">
        <f>'Moving Avg'!G1656</f>
        <v>0.70060000000000011</v>
      </c>
      <c r="I1656" s="2">
        <f>'Moving Avg'!H1656</f>
        <v>0.7324999999999996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0.7</v>
      </c>
      <c r="C1657" s="2">
        <f>RSI!I1657</f>
        <v>52.820733142893062</v>
      </c>
      <c r="D1657" s="2">
        <f>MACD!E1657</f>
        <v>-1.0134612050200498E-2</v>
      </c>
      <c r="E1657" s="2">
        <f>MACD!F1657</f>
        <v>-1.3637672992501227E-2</v>
      </c>
      <c r="F1657" s="2">
        <f>'Moving Avg'!D1657</f>
        <v>0.69000000000000006</v>
      </c>
      <c r="G1657" s="2">
        <f>'Moving Avg'!F1657</f>
        <v>0.68099999999999983</v>
      </c>
      <c r="H1657" s="2">
        <f>'Moving Avg'!G1657</f>
        <v>0.70020000000000027</v>
      </c>
      <c r="I1657" s="2">
        <f>'Moving Avg'!H1657</f>
        <v>0.73244999999999949</v>
      </c>
      <c r="J1657" s="5" t="str">
        <f>OBV!F1657</f>
        <v>BEARISH</v>
      </c>
      <c r="K1657" s="5" t="str">
        <f>OBV!G1657</f>
        <v>NEUTRAL</v>
      </c>
      <c r="L1657" s="5" t="str">
        <f>OBV!H1657</f>
        <v>BEARISH DIVERGENCE</v>
      </c>
    </row>
    <row r="1658" spans="1:12" ht="13.5" x14ac:dyDescent="0.25">
      <c r="A1658" s="3">
        <f>RSI!A1658</f>
        <v>44726</v>
      </c>
      <c r="B1658" s="2">
        <f>RSI!B1658</f>
        <v>0.7</v>
      </c>
      <c r="C1658" s="2">
        <f>RSI!I1658</f>
        <v>52.820733142893062</v>
      </c>
      <c r="D1658" s="2">
        <f>MACD!E1658</f>
        <v>-7.8301307913011264E-3</v>
      </c>
      <c r="E1658" s="2">
        <f>MACD!F1658</f>
        <v>-1.2476164552261209E-2</v>
      </c>
      <c r="F1658" s="2">
        <f>'Moving Avg'!D1658</f>
        <v>0.68800000000000006</v>
      </c>
      <c r="G1658" s="2">
        <f>'Moving Avg'!F1658</f>
        <v>0.68399999999999983</v>
      </c>
      <c r="H1658" s="2">
        <f>'Moving Avg'!G1658</f>
        <v>0.69960000000000033</v>
      </c>
      <c r="I1658" s="2">
        <f>'Moving Avg'!H1658</f>
        <v>0.7324499999999996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0.7</v>
      </c>
      <c r="C1659" s="2">
        <f>RSI!I1659</f>
        <v>52.820733142893062</v>
      </c>
      <c r="D1659" s="2">
        <f>MACD!E1659</f>
        <v>-5.9353932717496338E-3</v>
      </c>
      <c r="E1659" s="2">
        <f>MACD!F1659</f>
        <v>-1.1168010296158895E-2</v>
      </c>
      <c r="F1659" s="2">
        <f>'Moving Avg'!D1659</f>
        <v>0.69199999999999995</v>
      </c>
      <c r="G1659" s="2">
        <f>'Moving Avg'!F1659</f>
        <v>0.68799999999999994</v>
      </c>
      <c r="H1659" s="2">
        <f>'Moving Avg'!G1659</f>
        <v>0.69900000000000029</v>
      </c>
      <c r="I1659" s="2">
        <f>'Moving Avg'!H1659</f>
        <v>0.7324499999999996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0.7</v>
      </c>
      <c r="C1660" s="2">
        <f>RSI!I1660</f>
        <v>52.820733142893062</v>
      </c>
      <c r="D1660" s="2">
        <f>MACD!E1660</f>
        <v>-4.3832724997733274E-3</v>
      </c>
      <c r="E1660" s="2">
        <f>MACD!F1660</f>
        <v>-9.8110627368817819E-3</v>
      </c>
      <c r="F1660" s="2">
        <f>'Moving Avg'!D1660</f>
        <v>0.69600000000000006</v>
      </c>
      <c r="G1660" s="2">
        <f>'Moving Avg'!F1660</f>
        <v>0.69099999999999984</v>
      </c>
      <c r="H1660" s="2">
        <f>'Moving Avg'!G1660</f>
        <v>0.69840000000000035</v>
      </c>
      <c r="I1660" s="2">
        <f>'Moving Avg'!H1660</f>
        <v>0.73239999999999972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</row>
    <row r="1661" spans="1:12" ht="13.5" x14ac:dyDescent="0.25">
      <c r="A1661" s="3">
        <f>RSI!A1661</f>
        <v>44729</v>
      </c>
      <c r="B1661" s="2">
        <f>RSI!B1661</f>
        <v>0.67</v>
      </c>
      <c r="C1661" s="2">
        <f>RSI!I1661</f>
        <v>42.885726717648666</v>
      </c>
      <c r="D1661" s="2">
        <f>MACD!E1661</f>
        <v>6.4341212214280574E-4</v>
      </c>
      <c r="E1661" s="2">
        <f>MACD!F1661</f>
        <v>-7.7201677650768647E-3</v>
      </c>
      <c r="F1661" s="2">
        <f>'Moving Avg'!D1661</f>
        <v>0.69399999999999995</v>
      </c>
      <c r="G1661" s="2">
        <f>'Moving Avg'!F1661</f>
        <v>0.69249999999999978</v>
      </c>
      <c r="H1661" s="2">
        <f>'Moving Avg'!G1661</f>
        <v>0.69720000000000026</v>
      </c>
      <c r="I1661" s="2">
        <f>'Moving Avg'!H1661</f>
        <v>0.73219999999999952</v>
      </c>
      <c r="J1661" s="5" t="str">
        <f>OBV!F1661</f>
        <v>BULLISH</v>
      </c>
      <c r="K1661" s="5" t="str">
        <f>OBV!G1661</f>
        <v>NEUTRAL</v>
      </c>
      <c r="L1661" s="5" t="str">
        <f>OBV!H1661</f>
        <v>BULLISH DIVERGENCE</v>
      </c>
    </row>
    <row r="1662" spans="1:12" ht="13.5" x14ac:dyDescent="0.25">
      <c r="A1662" s="3">
        <f>RSI!A1662</f>
        <v>44732</v>
      </c>
      <c r="B1662" s="2">
        <f>RSI!B1662</f>
        <v>0.67</v>
      </c>
      <c r="C1662" s="2">
        <f>RSI!I1662</f>
        <v>42.885726717648659</v>
      </c>
      <c r="D1662" s="2">
        <f>MACD!E1662</f>
        <v>1.9532828416253256E-3</v>
      </c>
      <c r="E1662" s="2">
        <f>MACD!F1662</f>
        <v>-5.7854776437364268E-3</v>
      </c>
      <c r="F1662" s="2">
        <f>'Moving Avg'!D1662</f>
        <v>0.68799999999999994</v>
      </c>
      <c r="G1662" s="2">
        <f>'Moving Avg'!F1662</f>
        <v>0.69299999999999984</v>
      </c>
      <c r="H1662" s="2">
        <f>'Moving Avg'!G1662</f>
        <v>0.69640000000000013</v>
      </c>
      <c r="I1662" s="2">
        <f>'Moving Avg'!H1662</f>
        <v>0.73194999999999955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0.68</v>
      </c>
      <c r="C1663" s="2">
        <f>RSI!I1663</f>
        <v>46.757170579312245</v>
      </c>
      <c r="D1663" s="2">
        <f>MACD!E1663</f>
        <v>5.5213777604036229E-3</v>
      </c>
      <c r="E1663" s="2">
        <f>MACD!F1663</f>
        <v>-3.5241065629084169E-3</v>
      </c>
      <c r="F1663" s="2">
        <f>'Moving Avg'!D1663</f>
        <v>0.68399999999999994</v>
      </c>
      <c r="G1663" s="2">
        <f>'Moving Avg'!F1663</f>
        <v>0.69299999999999984</v>
      </c>
      <c r="H1663" s="2">
        <f>'Moving Avg'!G1663</f>
        <v>0.69540000000000002</v>
      </c>
      <c r="I1663" s="2">
        <f>'Moving Avg'!H1663</f>
        <v>0.73174999999999957</v>
      </c>
      <c r="J1663" s="5" t="str">
        <f>OBV!F1663</f>
        <v>BULLISH</v>
      </c>
      <c r="K1663" s="5" t="str">
        <f>OBV!G1663</f>
        <v>NEUTRAL</v>
      </c>
      <c r="L1663" s="5" t="str">
        <f>OBV!H1663</f>
        <v>BULLISH DIVERGENCE</v>
      </c>
    </row>
    <row r="1664" spans="1:12" ht="13.5" x14ac:dyDescent="0.25">
      <c r="A1664" s="3">
        <f>RSI!A1664</f>
        <v>44734</v>
      </c>
      <c r="B1664" s="2">
        <f>RSI!B1664</f>
        <v>0.68</v>
      </c>
      <c r="C1664" s="2">
        <f>RSI!I1664</f>
        <v>46.757170579312245</v>
      </c>
      <c r="D1664" s="2">
        <f>MACD!E1664</f>
        <v>3.980467765025919E-3</v>
      </c>
      <c r="E1664" s="2">
        <f>MACD!F1664</f>
        <v>-2.02319169732155E-3</v>
      </c>
      <c r="F1664" s="2">
        <f>'Moving Avg'!D1664</f>
        <v>0.68</v>
      </c>
      <c r="G1664" s="2">
        <f>'Moving Avg'!F1664</f>
        <v>0.69149999999999978</v>
      </c>
      <c r="H1664" s="2">
        <f>'Moving Avg'!G1664</f>
        <v>0.69440000000000002</v>
      </c>
      <c r="I1664" s="2">
        <f>'Moving Avg'!H1664</f>
        <v>0.73139999999999961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</row>
    <row r="1665" spans="1:12" ht="13.5" x14ac:dyDescent="0.25">
      <c r="A1665" s="3">
        <f>RSI!A1665</f>
        <v>44735</v>
      </c>
      <c r="B1665" s="2">
        <f>RSI!B1665</f>
        <v>0.67</v>
      </c>
      <c r="C1665" s="2">
        <f>RSI!I1665</f>
        <v>43.349324201415321</v>
      </c>
      <c r="D1665" s="2">
        <f>MACD!E1665</f>
        <v>3.4685813838607471E-3</v>
      </c>
      <c r="E1665" s="2">
        <f>MACD!F1665</f>
        <v>-9.2483708108509065E-4</v>
      </c>
      <c r="F1665" s="2">
        <f>'Moving Avg'!D1665</f>
        <v>0.67400000000000004</v>
      </c>
      <c r="G1665" s="2">
        <f>'Moving Avg'!F1665</f>
        <v>0.68999999999999984</v>
      </c>
      <c r="H1665" s="2">
        <f>'Moving Avg'!G1665</f>
        <v>0.69340000000000002</v>
      </c>
      <c r="I1665" s="2">
        <f>'Moving Avg'!H1665</f>
        <v>0.73094999999999954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0.69</v>
      </c>
      <c r="C1666" s="2">
        <f>RSI!I1666</f>
        <v>51.035767329969417</v>
      </c>
      <c r="D1666" s="2">
        <f>MACD!E1666</f>
        <v>1.6604814398268886E-3</v>
      </c>
      <c r="E1666" s="2">
        <f>MACD!F1666</f>
        <v>-4.0777337690269487E-4</v>
      </c>
      <c r="F1666" s="2">
        <f>'Moving Avg'!D1666</f>
        <v>0.67800000000000005</v>
      </c>
      <c r="G1666" s="2">
        <f>'Moving Avg'!F1666</f>
        <v>0.69049999999999978</v>
      </c>
      <c r="H1666" s="2">
        <f>'Moving Avg'!G1666</f>
        <v>0.69279999999999997</v>
      </c>
      <c r="I1666" s="2">
        <f>'Moving Avg'!H1666</f>
        <v>0.73049999999999971</v>
      </c>
      <c r="J1666" s="5" t="str">
        <f>OBV!F1666</f>
        <v>BEARISH</v>
      </c>
      <c r="K1666" s="5" t="str">
        <f>OBV!G1666</f>
        <v>NEUTRAL</v>
      </c>
      <c r="L1666" s="5" t="str">
        <f>OBV!H1666</f>
        <v>BEARISH DIVERGENCE</v>
      </c>
    </row>
    <row r="1667" spans="1:12" ht="13.5" x14ac:dyDescent="0.25">
      <c r="A1667" s="3">
        <f>RSI!A1667</f>
        <v>44739</v>
      </c>
      <c r="B1667" s="2">
        <f>RSI!B1667</f>
        <v>0.69</v>
      </c>
      <c r="C1667" s="2">
        <f>RSI!I1667</f>
        <v>51.035767329969417</v>
      </c>
      <c r="D1667" s="2">
        <f>MACD!E1667</f>
        <v>3.187919017124341E-3</v>
      </c>
      <c r="E1667" s="2">
        <f>MACD!F1667</f>
        <v>3.1136510190271231E-4</v>
      </c>
      <c r="F1667" s="2">
        <f>'Moving Avg'!D1667</f>
        <v>0.68200000000000005</v>
      </c>
      <c r="G1667" s="2">
        <f>'Moving Avg'!F1667</f>
        <v>0.68999999999999972</v>
      </c>
      <c r="H1667" s="2">
        <f>'Moving Avg'!G1667</f>
        <v>0.69199999999999984</v>
      </c>
      <c r="I1667" s="2">
        <f>'Moving Avg'!H1667</f>
        <v>0.72994999999999977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</row>
    <row r="1668" spans="1:12" ht="13.5" x14ac:dyDescent="0.25">
      <c r="A1668" s="3">
        <f>RSI!A1668</f>
        <v>44740</v>
      </c>
      <c r="B1668" s="2">
        <f>RSI!B1668</f>
        <v>0.68</v>
      </c>
      <c r="C1668" s="2">
        <f>RSI!I1668</f>
        <v>47.313204330816845</v>
      </c>
      <c r="D1668" s="2">
        <f>MACD!E1668</f>
        <v>5.2030006629599779E-3</v>
      </c>
      <c r="E1668" s="2">
        <f>MACD!F1668</f>
        <v>1.2896922141141655E-3</v>
      </c>
      <c r="F1668" s="2">
        <f>'Moving Avg'!D1668</f>
        <v>0.68200000000000005</v>
      </c>
      <c r="G1668" s="2">
        <f>'Moving Avg'!F1668</f>
        <v>0.68899999999999983</v>
      </c>
      <c r="H1668" s="2">
        <f>'Moving Avg'!G1668</f>
        <v>0.69079999999999986</v>
      </c>
      <c r="I1668" s="2">
        <f>'Moving Avg'!H1668</f>
        <v>0.72939999999999983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0.7</v>
      </c>
      <c r="C1669" s="2">
        <f>RSI!I1669</f>
        <v>54.466598854946113</v>
      </c>
      <c r="D1669" s="2">
        <f>MACD!E1669</f>
        <v>5.4689136257889404E-3</v>
      </c>
      <c r="E1669" s="2">
        <f>MACD!F1669</f>
        <v>2.1255364964491204E-3</v>
      </c>
      <c r="F1669" s="2">
        <f>'Moving Avg'!D1669</f>
        <v>0.68599999999999994</v>
      </c>
      <c r="G1669" s="2">
        <f>'Moving Avg'!F1669</f>
        <v>0.68899999999999983</v>
      </c>
      <c r="H1669" s="2">
        <f>'Moving Avg'!G1669</f>
        <v>0.69040000000000001</v>
      </c>
      <c r="I1669" s="2">
        <f>'Moving Avg'!H1669</f>
        <v>0.72889999999999977</v>
      </c>
      <c r="J1669" s="5" t="str">
        <f>OBV!F1669</f>
        <v>BEARISH</v>
      </c>
      <c r="K1669" s="5" t="str">
        <f>OBV!G1669</f>
        <v>NEUTRAL</v>
      </c>
      <c r="L1669" s="5" t="str">
        <f>OBV!H1669</f>
        <v>BEARISH DIVERGENCE</v>
      </c>
    </row>
    <row r="1670" spans="1:12" ht="13.5" x14ac:dyDescent="0.25">
      <c r="A1670" s="3">
        <f>RSI!A1670</f>
        <v>44742</v>
      </c>
      <c r="B1670" s="2">
        <f>RSI!B1670</f>
        <v>0.67</v>
      </c>
      <c r="C1670" s="2">
        <f>RSI!I1670</f>
        <v>44.669501198791032</v>
      </c>
      <c r="D1670" s="2">
        <f>MACD!E1670</f>
        <v>7.8371484128965108E-3</v>
      </c>
      <c r="E1670" s="2">
        <f>MACD!F1670</f>
        <v>3.267858879738599E-3</v>
      </c>
      <c r="F1670" s="2">
        <f>'Moving Avg'!D1670</f>
        <v>0.68599999999999994</v>
      </c>
      <c r="G1670" s="2">
        <f>'Moving Avg'!F1670</f>
        <v>0.68749999999999989</v>
      </c>
      <c r="H1670" s="2">
        <f>'Moving Avg'!G1670</f>
        <v>0.6896000000000001</v>
      </c>
      <c r="I1670" s="2">
        <f>'Moving Avg'!H1670</f>
        <v>0.72824999999999962</v>
      </c>
      <c r="J1670" s="5" t="str">
        <f>OBV!F1670</f>
        <v>BEARISH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0.65</v>
      </c>
      <c r="C1671" s="2">
        <f>RSI!I1671</f>
        <v>39.560641981027352</v>
      </c>
      <c r="D1671" s="2">
        <f>MACD!E1671</f>
        <v>6.8112679935319331E-3</v>
      </c>
      <c r="E1671" s="2">
        <f>MACD!F1671</f>
        <v>3.9765407024972659E-3</v>
      </c>
      <c r="F1671" s="2">
        <f>'Moving Avg'!D1671</f>
        <v>0.67800000000000005</v>
      </c>
      <c r="G1671" s="2">
        <f>'Moving Avg'!F1671</f>
        <v>0.6845</v>
      </c>
      <c r="H1671" s="2">
        <f>'Moving Avg'!G1671</f>
        <v>0.68820000000000026</v>
      </c>
      <c r="I1671" s="2">
        <f>'Moving Avg'!H1671</f>
        <v>0.7275499999999997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0.63</v>
      </c>
      <c r="C1672" s="2">
        <f>RSI!I1672</f>
        <v>35.222376095878104</v>
      </c>
      <c r="D1672" s="2">
        <f>MACD!E1672</f>
        <v>7.6392959499439472E-3</v>
      </c>
      <c r="E1672" s="2">
        <f>MACD!F1672</f>
        <v>4.7090917519866026E-3</v>
      </c>
      <c r="F1672" s="2">
        <f>'Moving Avg'!D1672</f>
        <v>0.66599999999999993</v>
      </c>
      <c r="G1672" s="2">
        <f>'Moving Avg'!F1672</f>
        <v>0.68149999999999999</v>
      </c>
      <c r="H1672" s="2">
        <f>'Moving Avg'!G1672</f>
        <v>0.68620000000000014</v>
      </c>
      <c r="I1672" s="2">
        <f>'Moving Avg'!H1672</f>
        <v>0.72684999999999977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0.65</v>
      </c>
      <c r="C1673" s="2">
        <f>RSI!I1673</f>
        <v>42.064378023464869</v>
      </c>
      <c r="D1673" s="2">
        <f>MACD!E1673</f>
        <v>8.7137988109511344E-3</v>
      </c>
      <c r="E1673" s="2">
        <f>MACD!F1673</f>
        <v>5.5100331637795092E-3</v>
      </c>
      <c r="F1673" s="2">
        <f>'Moving Avg'!D1673</f>
        <v>0.65999999999999992</v>
      </c>
      <c r="G1673" s="2">
        <f>'Moving Avg'!F1673</f>
        <v>0.67849999999999999</v>
      </c>
      <c r="H1673" s="2">
        <f>'Moving Avg'!G1673</f>
        <v>0.6846000000000001</v>
      </c>
      <c r="I1673" s="2">
        <f>'Moving Avg'!H1673</f>
        <v>0.72624999999999984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0.67</v>
      </c>
      <c r="C1674" s="2">
        <f>RSI!I1674</f>
        <v>47.981379683929568</v>
      </c>
      <c r="D1674" s="2">
        <f>MACD!E1674</f>
        <v>8.3167420916724355E-3</v>
      </c>
      <c r="E1674" s="2">
        <f>MACD!F1674</f>
        <v>6.0713749493580948E-3</v>
      </c>
      <c r="F1674" s="2">
        <f>'Moving Avg'!D1674</f>
        <v>0.65400000000000003</v>
      </c>
      <c r="G1674" s="2">
        <f>'Moving Avg'!F1674</f>
        <v>0.67799999999999994</v>
      </c>
      <c r="H1674" s="2">
        <f>'Moving Avg'!G1674</f>
        <v>0.68380000000000007</v>
      </c>
      <c r="I1674" s="2">
        <f>'Moving Avg'!H1674</f>
        <v>0.72584999999999977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0.65</v>
      </c>
      <c r="C1675" s="2">
        <f>RSI!I1675</f>
        <v>43.226980912031422</v>
      </c>
      <c r="D1675" s="2">
        <f>MACD!E1675</f>
        <v>7.9678601367768609E-3</v>
      </c>
      <c r="E1675" s="2">
        <f>MACD!F1675</f>
        <v>6.4506719868418485E-3</v>
      </c>
      <c r="F1675" s="2">
        <f>'Moving Avg'!D1675</f>
        <v>0.65</v>
      </c>
      <c r="G1675" s="2">
        <f>'Moving Avg'!F1675</f>
        <v>0.67649999999999999</v>
      </c>
      <c r="H1675" s="2">
        <f>'Moving Avg'!G1675</f>
        <v>0.68220000000000003</v>
      </c>
      <c r="I1675" s="2">
        <f>'Moving Avg'!H1675</f>
        <v>0.72539999999999993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0.65</v>
      </c>
      <c r="C1676" s="2">
        <f>RSI!I1676</f>
        <v>43.226980912031422</v>
      </c>
      <c r="D1676" s="2">
        <f>MACD!E1676</f>
        <v>1.0908561053747268E-2</v>
      </c>
      <c r="E1676" s="2">
        <f>MACD!F1676</f>
        <v>7.3422498002229334E-3</v>
      </c>
      <c r="F1676" s="2">
        <f>'Moving Avg'!D1676</f>
        <v>0.65</v>
      </c>
      <c r="G1676" s="2">
        <f>'Moving Avg'!F1676</f>
        <v>0.67500000000000004</v>
      </c>
      <c r="H1676" s="2">
        <f>'Moving Avg'!G1676</f>
        <v>0.68059999999999998</v>
      </c>
      <c r="I1676" s="2">
        <f>'Moving Avg'!H1676</f>
        <v>0.72499999999999998</v>
      </c>
      <c r="J1676" s="5" t="str">
        <f>OBV!F1676</f>
        <v>BEARISH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44753</v>
      </c>
      <c r="B1677" s="2">
        <f>RSI!B1677</f>
        <v>0.67</v>
      </c>
      <c r="C1677" s="2">
        <f>RSI!I1677</f>
        <v>49.078799739400097</v>
      </c>
      <c r="D1677" s="2">
        <f>MACD!E1677</f>
        <v>1.2062573896915119E-2</v>
      </c>
      <c r="E1677" s="2">
        <f>MACD!F1677</f>
        <v>8.2863146195613704E-3</v>
      </c>
      <c r="F1677" s="2">
        <f>'Moving Avg'!D1677</f>
        <v>0.65800000000000003</v>
      </c>
      <c r="G1677" s="2">
        <f>'Moving Avg'!F1677</f>
        <v>0.67349999999999999</v>
      </c>
      <c r="H1677" s="2">
        <f>'Moving Avg'!G1677</f>
        <v>0.6794</v>
      </c>
      <c r="I1677" s="2">
        <f>'Moving Avg'!H1677</f>
        <v>0.72470000000000001</v>
      </c>
      <c r="J1677" s="5" t="str">
        <f>OBV!F1677</f>
        <v>BEARISH</v>
      </c>
      <c r="K1677" s="5" t="str">
        <f>OBV!G1677</f>
        <v>NEUTRAL</v>
      </c>
      <c r="L1677" s="5" t="str">
        <f>OBV!H1677</f>
        <v>BEARISH DIVERGENCE</v>
      </c>
    </row>
    <row r="1678" spans="1:12" ht="13.5" x14ac:dyDescent="0.25">
      <c r="A1678" s="3">
        <f>RSI!A1678</f>
        <v>44754</v>
      </c>
      <c r="B1678" s="2">
        <f>RSI!B1678</f>
        <v>0.7</v>
      </c>
      <c r="C1678" s="2">
        <f>RSI!I1678</f>
        <v>56.347172666436911</v>
      </c>
      <c r="D1678" s="2">
        <f>MACD!E1678</f>
        <v>9.2964862509991031E-3</v>
      </c>
      <c r="E1678" s="2">
        <f>MACD!F1678</f>
        <v>8.488348945848918E-3</v>
      </c>
      <c r="F1678" s="2">
        <f>'Moving Avg'!D1678</f>
        <v>0.66799999999999993</v>
      </c>
      <c r="G1678" s="2">
        <f>'Moving Avg'!F1678</f>
        <v>0.67349999999999999</v>
      </c>
      <c r="H1678" s="2">
        <f>'Moving Avg'!G1678</f>
        <v>0.67880000000000007</v>
      </c>
      <c r="I1678" s="2">
        <f>'Moving Avg'!H1678</f>
        <v>0.72454999999999981</v>
      </c>
      <c r="J1678" s="5" t="str">
        <f>OBV!F1678</f>
        <v>BEARISH</v>
      </c>
      <c r="K1678" s="5" t="str">
        <f>OBV!G1678</f>
        <v>NEUTRAL</v>
      </c>
      <c r="L1678" s="5" t="str">
        <f>OBV!H1678</f>
        <v>BEARISH DIVERGENCE</v>
      </c>
    </row>
    <row r="1679" spans="1:12" ht="13.5" x14ac:dyDescent="0.25">
      <c r="A1679" s="3">
        <f>RSI!A1679</f>
        <v>44755</v>
      </c>
      <c r="B1679" s="2">
        <f>RSI!B1679</f>
        <v>0.7</v>
      </c>
      <c r="C1679" s="2">
        <f>RSI!I1679</f>
        <v>56.347172666436919</v>
      </c>
      <c r="D1679" s="2">
        <f>MACD!E1679</f>
        <v>9.8723835511959068E-3</v>
      </c>
      <c r="E1679" s="2">
        <f>MACD!F1679</f>
        <v>8.7651558669183168E-3</v>
      </c>
      <c r="F1679" s="2">
        <f>'Moving Avg'!D1679</f>
        <v>0.67400000000000004</v>
      </c>
      <c r="G1679" s="2">
        <f>'Moving Avg'!F1679</f>
        <v>0.67349999999999999</v>
      </c>
      <c r="H1679" s="2">
        <f>'Moving Avg'!G1679</f>
        <v>0.67859999999999998</v>
      </c>
      <c r="I1679" s="2">
        <f>'Moving Avg'!H1679</f>
        <v>0.72439999999999982</v>
      </c>
      <c r="J1679" s="5" t="str">
        <f>OBV!F1679</f>
        <v>BEARISH</v>
      </c>
      <c r="K1679" s="5" t="str">
        <f>OBV!G1679</f>
        <v>NEUTRAL</v>
      </c>
      <c r="L1679" s="5" t="str">
        <f>OBV!H1679</f>
        <v>BEARISH DIVERGENCE</v>
      </c>
    </row>
    <row r="1680" spans="1:12" ht="13.5" x14ac:dyDescent="0.25">
      <c r="A1680" s="3">
        <f>RSI!A1680</f>
        <v>44756</v>
      </c>
      <c r="B1680" s="2">
        <f>RSI!B1680</f>
        <v>0.69</v>
      </c>
      <c r="C1680" s="2">
        <f>RSI!I1680</f>
        <v>53.400499285417737</v>
      </c>
      <c r="D1680" s="2">
        <f>MACD!E1680</f>
        <v>6.3364354695700786E-3</v>
      </c>
      <c r="E1680" s="2">
        <f>MACD!F1680</f>
        <v>8.2794117874486692E-3</v>
      </c>
      <c r="F1680" s="2">
        <f>'Moving Avg'!D1680</f>
        <v>0.68199999999999994</v>
      </c>
      <c r="G1680" s="2">
        <f>'Moving Avg'!F1680</f>
        <v>0.67299999999999993</v>
      </c>
      <c r="H1680" s="2">
        <f>'Moving Avg'!G1680</f>
        <v>0.67839999999999989</v>
      </c>
      <c r="I1680" s="2">
        <f>'Moving Avg'!H1680</f>
        <v>0.72414999999999974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</row>
    <row r="1681" spans="1:12" ht="13.5" x14ac:dyDescent="0.25">
      <c r="A1681" s="3">
        <f>RSI!A1681</f>
        <v>44757</v>
      </c>
      <c r="B1681" s="2">
        <f>RSI!B1681</f>
        <v>0.69</v>
      </c>
      <c r="C1681" s="2">
        <f>RSI!I1681</f>
        <v>53.40049928541773</v>
      </c>
      <c r="D1681" s="2">
        <f>MACD!E1681</f>
        <v>1.8905238032396188E-4</v>
      </c>
      <c r="E1681" s="2">
        <f>MACD!F1681</f>
        <v>6.6613399060237288E-3</v>
      </c>
      <c r="F1681" s="2">
        <f>'Moving Avg'!D1681</f>
        <v>0.69000000000000006</v>
      </c>
      <c r="G1681" s="2">
        <f>'Moving Avg'!F1681</f>
        <v>0.67399999999999993</v>
      </c>
      <c r="H1681" s="2">
        <f>'Moving Avg'!G1681</f>
        <v>0.6781999999999998</v>
      </c>
      <c r="I1681" s="2">
        <f>'Moving Avg'!H1681</f>
        <v>0.7238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</row>
    <row r="1682" spans="1:12" ht="13.5" x14ac:dyDescent="0.25">
      <c r="A1682" s="3">
        <f>RSI!A1682</f>
        <v>44760</v>
      </c>
      <c r="B1682" s="2">
        <f>RSI!B1682</f>
        <v>0.69</v>
      </c>
      <c r="C1682" s="2">
        <f>RSI!I1682</f>
        <v>53.40049928541773</v>
      </c>
      <c r="D1682" s="2">
        <f>MACD!E1682</f>
        <v>-8.1621913776931398E-3</v>
      </c>
      <c r="E1682" s="2">
        <f>MACD!F1682</f>
        <v>3.6966336492803547E-3</v>
      </c>
      <c r="F1682" s="2">
        <f>'Moving Avg'!D1682</f>
        <v>0.69399999999999995</v>
      </c>
      <c r="G1682" s="2">
        <f>'Moving Avg'!F1682</f>
        <v>0.67499999999999993</v>
      </c>
      <c r="H1682" s="2">
        <f>'Moving Avg'!G1682</f>
        <v>0.67859999999999987</v>
      </c>
      <c r="I1682" s="2">
        <f>'Moving Avg'!H1682</f>
        <v>0.72345000000000004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</row>
    <row r="1683" spans="1:12" ht="13.5" x14ac:dyDescent="0.25">
      <c r="A1683" s="3">
        <f>RSI!A1683</f>
        <v>44761</v>
      </c>
      <c r="B1683" s="2">
        <f>RSI!B1683</f>
        <v>0.66</v>
      </c>
      <c r="C1683" s="2">
        <f>RSI!I1683</f>
        <v>44.651283588542988</v>
      </c>
      <c r="D1683" s="2">
        <f>MACD!E1683</f>
        <v>-9.9967875826615371E-3</v>
      </c>
      <c r="E1683" s="2">
        <f>MACD!F1683</f>
        <v>9.5794940289197633E-4</v>
      </c>
      <c r="F1683" s="2">
        <f>'Moving Avg'!D1683</f>
        <v>0.68600000000000005</v>
      </c>
      <c r="G1683" s="2">
        <f>'Moving Avg'!F1683</f>
        <v>0.67399999999999993</v>
      </c>
      <c r="H1683" s="2">
        <f>'Moving Avg'!G1683</f>
        <v>0.67839999999999978</v>
      </c>
      <c r="I1683" s="2">
        <f>'Moving Avg'!H1683</f>
        <v>0.72284999999999999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0.66</v>
      </c>
      <c r="C1684" s="2">
        <f>RSI!I1684</f>
        <v>44.651283588542988</v>
      </c>
      <c r="D1684" s="2">
        <f>MACD!E1684</f>
        <v>-8.357262813532329E-3</v>
      </c>
      <c r="E1684" s="2">
        <f>MACD!F1684</f>
        <v>-9.0509304039288483E-4</v>
      </c>
      <c r="F1684" s="2">
        <f>'Moving Avg'!D1684</f>
        <v>0.67800000000000005</v>
      </c>
      <c r="G1684" s="2">
        <f>'Moving Avg'!F1684</f>
        <v>0.67299999999999982</v>
      </c>
      <c r="H1684" s="2">
        <f>'Moving Avg'!G1684</f>
        <v>0.6781999999999998</v>
      </c>
      <c r="I1684" s="2">
        <f>'Moving Avg'!H1684</f>
        <v>0.72219999999999995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0.66</v>
      </c>
      <c r="C1685" s="2">
        <f>RSI!I1685</f>
        <v>44.651283588542988</v>
      </c>
      <c r="D1685" s="2">
        <f>MACD!E1685</f>
        <v>-9.9404583612113795E-3</v>
      </c>
      <c r="E1685" s="2">
        <f>MACD!F1685</f>
        <v>-2.7121661045565841E-3</v>
      </c>
      <c r="F1685" s="2">
        <f>'Moving Avg'!D1685</f>
        <v>0.67200000000000004</v>
      </c>
      <c r="G1685" s="2">
        <f>'Moving Avg'!F1685</f>
        <v>0.67249999999999999</v>
      </c>
      <c r="H1685" s="2">
        <f>'Moving Avg'!G1685</f>
        <v>0.67759999999999976</v>
      </c>
      <c r="I1685" s="2">
        <f>'Moving Avg'!H1685</f>
        <v>0.72170000000000001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0.66</v>
      </c>
      <c r="C1686" s="2">
        <f>RSI!I1686</f>
        <v>44.651283588542988</v>
      </c>
      <c r="D1686" s="2">
        <f>MACD!E1686</f>
        <v>-1.1181532270518768E-2</v>
      </c>
      <c r="E1686" s="2">
        <f>MACD!F1686</f>
        <v>-4.4060393377490211E-3</v>
      </c>
      <c r="F1686" s="2">
        <f>'Moving Avg'!D1686</f>
        <v>0.66600000000000015</v>
      </c>
      <c r="G1686" s="2">
        <f>'Moving Avg'!F1686</f>
        <v>0.67100000000000004</v>
      </c>
      <c r="H1686" s="2">
        <f>'Moving Avg'!G1686</f>
        <v>0.6771999999999998</v>
      </c>
      <c r="I1686" s="2">
        <f>'Moving Avg'!H1686</f>
        <v>0.72110000000000019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0.68</v>
      </c>
      <c r="C1687" s="2">
        <f>RSI!I1687</f>
        <v>51.741295138115092</v>
      </c>
      <c r="D1687" s="2">
        <f>MACD!E1687</f>
        <v>-1.0544977273303613E-2</v>
      </c>
      <c r="E1687" s="2">
        <f>MACD!F1687</f>
        <v>-5.6338269248599401E-3</v>
      </c>
      <c r="F1687" s="2">
        <f>'Moving Avg'!D1687</f>
        <v>0.66400000000000003</v>
      </c>
      <c r="G1687" s="2">
        <f>'Moving Avg'!F1687</f>
        <v>0.67049999999999987</v>
      </c>
      <c r="H1687" s="2">
        <f>'Moving Avg'!G1687</f>
        <v>0.67759999999999987</v>
      </c>
      <c r="I1687" s="2">
        <f>'Moving Avg'!H1687</f>
        <v>0.72060000000000013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0.68</v>
      </c>
      <c r="C1688" s="2">
        <f>RSI!I1688</f>
        <v>51.741295138115092</v>
      </c>
      <c r="D1688" s="2">
        <f>MACD!E1688</f>
        <v>-5.4246566655333783E-3</v>
      </c>
      <c r="E1688" s="2">
        <f>MACD!F1688</f>
        <v>-5.5919928729946285E-3</v>
      </c>
      <c r="F1688" s="2">
        <f>'Moving Avg'!D1688</f>
        <v>0.66800000000000004</v>
      </c>
      <c r="G1688" s="2">
        <f>'Moving Avg'!F1688</f>
        <v>0.67049999999999998</v>
      </c>
      <c r="H1688" s="2">
        <f>'Moving Avg'!G1688</f>
        <v>0.67839999999999989</v>
      </c>
      <c r="I1688" s="2">
        <f>'Moving Avg'!H1688</f>
        <v>0.7202000000000004</v>
      </c>
      <c r="J1688" s="5" t="str">
        <f>OBV!F1688</f>
        <v>BULLISH</v>
      </c>
      <c r="K1688" s="5" t="str">
        <f>OBV!G1688</f>
        <v>NEUTRAL</v>
      </c>
      <c r="L1688" s="5" t="str">
        <f>OBV!H1688</f>
        <v>CONFIRMED BULLISH</v>
      </c>
    </row>
    <row r="1689" spans="1:12" ht="13.5" x14ac:dyDescent="0.25">
      <c r="A1689" s="3">
        <f>RSI!A1689</f>
        <v>44770</v>
      </c>
      <c r="B1689" s="2">
        <f>RSI!B1689</f>
        <v>0.68</v>
      </c>
      <c r="C1689" s="2">
        <f>RSI!I1689</f>
        <v>51.741295138115092</v>
      </c>
      <c r="D1689" s="2">
        <f>MACD!E1689</f>
        <v>-1.1232697886131016E-3</v>
      </c>
      <c r="E1689" s="2">
        <f>MACD!F1689</f>
        <v>-4.6982482561183231E-3</v>
      </c>
      <c r="F1689" s="2">
        <f>'Moving Avg'!D1689</f>
        <v>0.67200000000000004</v>
      </c>
      <c r="G1689" s="2">
        <f>'Moving Avg'!F1689</f>
        <v>0.66949999999999998</v>
      </c>
      <c r="H1689" s="2">
        <f>'Moving Avg'!G1689</f>
        <v>0.67960000000000009</v>
      </c>
      <c r="I1689" s="2">
        <f>'Moving Avg'!H1689</f>
        <v>0.71980000000000033</v>
      </c>
      <c r="J1689" s="5" t="str">
        <f>OBV!F1689</f>
        <v>BULLISH</v>
      </c>
      <c r="K1689" s="5" t="str">
        <f>OBV!G1689</f>
        <v>NEUTRAL</v>
      </c>
      <c r="L1689" s="5" t="str">
        <f>OBV!H1689</f>
        <v>CONFIRMED BULLISH</v>
      </c>
    </row>
    <row r="1690" spans="1:12" ht="13.5" x14ac:dyDescent="0.25">
      <c r="A1690" s="3">
        <f>RSI!A1690</f>
        <v>44771</v>
      </c>
      <c r="B1690" s="2">
        <f>RSI!B1690</f>
        <v>0.68</v>
      </c>
      <c r="C1690" s="2">
        <f>RSI!I1690</f>
        <v>51.741295138115092</v>
      </c>
      <c r="D1690" s="2">
        <f>MACD!E1690</f>
        <v>9.4902214958492159E-4</v>
      </c>
      <c r="E1690" s="2">
        <f>MACD!F1690</f>
        <v>-3.5687941749776744E-3</v>
      </c>
      <c r="F1690" s="2">
        <f>'Moving Avg'!D1690</f>
        <v>0.67600000000000005</v>
      </c>
      <c r="G1690" s="2">
        <f>'Moving Avg'!F1690</f>
        <v>0.66999999999999993</v>
      </c>
      <c r="H1690" s="2">
        <f>'Moving Avg'!G1690</f>
        <v>0.68040000000000012</v>
      </c>
      <c r="I1690" s="2">
        <f>'Moving Avg'!H1690</f>
        <v>0.71930000000000049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0.7</v>
      </c>
      <c r="C1691" s="2">
        <f>RSI!I1691</f>
        <v>58.834068314011731</v>
      </c>
      <c r="D1691" s="2">
        <f>MACD!E1691</f>
        <v>1.1942762647021432E-3</v>
      </c>
      <c r="E1691" s="2">
        <f>MACD!F1691</f>
        <v>-2.6161800870417111E-3</v>
      </c>
      <c r="F1691" s="2">
        <f>'Moving Avg'!D1691</f>
        <v>0.68399999999999994</v>
      </c>
      <c r="G1691" s="2">
        <f>'Moving Avg'!F1691</f>
        <v>0.67249999999999988</v>
      </c>
      <c r="H1691" s="2">
        <f>'Moving Avg'!G1691</f>
        <v>0.68160000000000009</v>
      </c>
      <c r="I1691" s="2">
        <f>'Moving Avg'!H1691</f>
        <v>0.71880000000000022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0.7</v>
      </c>
      <c r="C1692" s="2">
        <f>RSI!I1692</f>
        <v>58.834068314011724</v>
      </c>
      <c r="D1692" s="2">
        <f>MACD!E1692</f>
        <v>1.2588568248116383E-3</v>
      </c>
      <c r="E1692" s="2">
        <f>MACD!F1692</f>
        <v>-1.8411727046710414E-3</v>
      </c>
      <c r="F1692" s="2">
        <f>'Moving Avg'!D1692</f>
        <v>0.68800000000000006</v>
      </c>
      <c r="G1692" s="2">
        <f>'Moving Avg'!F1692</f>
        <v>0.67599999999999993</v>
      </c>
      <c r="H1692" s="2">
        <f>'Moving Avg'!G1692</f>
        <v>0.68240000000000012</v>
      </c>
      <c r="I1692" s="2">
        <f>'Moving Avg'!H1692</f>
        <v>0.71835000000000027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0.7</v>
      </c>
      <c r="C1693" s="2">
        <f>RSI!I1693</f>
        <v>58.834068314011724</v>
      </c>
      <c r="D1693" s="2">
        <f>MACD!E1693</f>
        <v>-3.4342365463254643E-3</v>
      </c>
      <c r="E1693" s="2">
        <f>MACD!F1693</f>
        <v>-2.1597854730019258E-3</v>
      </c>
      <c r="F1693" s="2">
        <f>'Moving Avg'!D1693</f>
        <v>0.69199999999999995</v>
      </c>
      <c r="G1693" s="2">
        <f>'Moving Avg'!F1693</f>
        <v>0.67849999999999988</v>
      </c>
      <c r="H1693" s="2">
        <f>'Moving Avg'!G1693</f>
        <v>0.68280000000000018</v>
      </c>
      <c r="I1693" s="2">
        <f>'Moving Avg'!H1693</f>
        <v>0.71785000000000021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0.7</v>
      </c>
      <c r="C1694" s="2">
        <f>RSI!I1694</f>
        <v>58.834068314011731</v>
      </c>
      <c r="D1694" s="2">
        <f>MACD!E1694</f>
        <v>-7.5278654092241215E-3</v>
      </c>
      <c r="E1694" s="2">
        <f>MACD!F1694</f>
        <v>-3.2334014602463652E-3</v>
      </c>
      <c r="F1694" s="2">
        <f>'Moving Avg'!D1694</f>
        <v>0.69600000000000006</v>
      </c>
      <c r="G1694" s="2">
        <f>'Moving Avg'!F1694</f>
        <v>0.67999999999999983</v>
      </c>
      <c r="H1694" s="2">
        <f>'Moving Avg'!G1694</f>
        <v>0.6826000000000001</v>
      </c>
      <c r="I1694" s="2">
        <f>'Moving Avg'!H1694</f>
        <v>0.71730000000000016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0.69</v>
      </c>
      <c r="C1695" s="2">
        <f>RSI!I1695</f>
        <v>53.541797117554417</v>
      </c>
      <c r="D1695" s="2">
        <f>MACD!E1695</f>
        <v>-1.036443656495134E-2</v>
      </c>
      <c r="E1695" s="2">
        <f>MACD!F1695</f>
        <v>-4.6596084811873599E-3</v>
      </c>
      <c r="F1695" s="2">
        <f>'Moving Avg'!D1695</f>
        <v>0.69799999999999995</v>
      </c>
      <c r="G1695" s="2">
        <f>'Moving Avg'!F1695</f>
        <v>0.68199999999999972</v>
      </c>
      <c r="H1695" s="2">
        <f>'Moving Avg'!G1695</f>
        <v>0.6823999999999999</v>
      </c>
      <c r="I1695" s="2">
        <f>'Moving Avg'!H1695</f>
        <v>0.71665000000000001</v>
      </c>
      <c r="J1695" s="5" t="str">
        <f>OBV!F1695</f>
        <v>BEARISH</v>
      </c>
      <c r="K1695" s="5" t="str">
        <f>OBV!G1695</f>
        <v>NEUTRAL</v>
      </c>
      <c r="L1695" s="5" t="str">
        <f>OBV!H1695</f>
        <v>BEARISH DIVERGENCE</v>
      </c>
    </row>
    <row r="1696" spans="1:12" ht="13.5" x14ac:dyDescent="0.25">
      <c r="A1696" s="3">
        <f>RSI!A1696</f>
        <v>44781</v>
      </c>
      <c r="B1696" s="2">
        <f>RSI!B1696</f>
        <v>0.67</v>
      </c>
      <c r="C1696" s="2">
        <f>RSI!I1696</f>
        <v>44.851998892190096</v>
      </c>
      <c r="D1696" s="2">
        <f>MACD!E1696</f>
        <v>-1.1329106996760929E-2</v>
      </c>
      <c r="E1696" s="2">
        <f>MACD!F1696</f>
        <v>-5.9935081843020734E-3</v>
      </c>
      <c r="F1696" s="2">
        <f>'Moving Avg'!D1696</f>
        <v>0.69199999999999995</v>
      </c>
      <c r="G1696" s="2">
        <f>'Moving Avg'!F1696</f>
        <v>0.68299999999999983</v>
      </c>
      <c r="H1696" s="2">
        <f>'Moving Avg'!G1696</f>
        <v>0.68219999999999981</v>
      </c>
      <c r="I1696" s="2">
        <f>'Moving Avg'!H1696</f>
        <v>0.7158500000000001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0.66</v>
      </c>
      <c r="C1697" s="2">
        <f>RSI!I1697</f>
        <v>41.247315507820304</v>
      </c>
      <c r="D1697" s="2">
        <f>MACD!E1697</f>
        <v>-8.2520925829733249E-3</v>
      </c>
      <c r="E1697" s="2">
        <f>MACD!F1697</f>
        <v>-6.4452250640363246E-3</v>
      </c>
      <c r="F1697" s="2">
        <f>'Moving Avg'!D1697</f>
        <v>0.68399999999999994</v>
      </c>
      <c r="G1697" s="2">
        <f>'Moving Avg'!F1697</f>
        <v>0.68249999999999988</v>
      </c>
      <c r="H1697" s="2">
        <f>'Moving Avg'!G1697</f>
        <v>0.68139999999999967</v>
      </c>
      <c r="I1697" s="2">
        <f>'Moving Avg'!H1697</f>
        <v>0.71500000000000019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0.68</v>
      </c>
      <c r="C1698" s="2">
        <f>RSI!I1698</f>
        <v>49.916779523051751</v>
      </c>
      <c r="D1698" s="2">
        <f>MACD!E1698</f>
        <v>-7.0008466168096639E-3</v>
      </c>
      <c r="E1698" s="2">
        <f>MACD!F1698</f>
        <v>-6.5563493745909932E-3</v>
      </c>
      <c r="F1698" s="2">
        <f>'Moving Avg'!D1698</f>
        <v>0.68</v>
      </c>
      <c r="G1698" s="2">
        <f>'Moving Avg'!F1698</f>
        <v>0.68149999999999977</v>
      </c>
      <c r="H1698" s="2">
        <f>'Moving Avg'!G1698</f>
        <v>0.68099999999999983</v>
      </c>
      <c r="I1698" s="2">
        <f>'Moving Avg'!H1698</f>
        <v>0.71440000000000026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44784</v>
      </c>
      <c r="B1699" s="2">
        <f>RSI!B1699</f>
        <v>0.69</v>
      </c>
      <c r="C1699" s="2">
        <f>RSI!I1699</f>
        <v>53.603218711041379</v>
      </c>
      <c r="D1699" s="2">
        <f>MACD!E1699</f>
        <v>-6.6814847160624469E-3</v>
      </c>
      <c r="E1699" s="2">
        <f>MACD!F1699</f>
        <v>-6.5813764428852848E-3</v>
      </c>
      <c r="F1699" s="2">
        <f>'Moving Avg'!D1699</f>
        <v>0.67800000000000005</v>
      </c>
      <c r="G1699" s="2">
        <f>'Moving Avg'!F1699</f>
        <v>0.68099999999999983</v>
      </c>
      <c r="H1699" s="2">
        <f>'Moving Avg'!G1699</f>
        <v>0.68079999999999985</v>
      </c>
      <c r="I1699" s="2">
        <f>'Moving Avg'!H1699</f>
        <v>0.71375000000000033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0.69</v>
      </c>
      <c r="C1700" s="2">
        <f>RSI!I1700</f>
        <v>53.603218711041379</v>
      </c>
      <c r="D1700" s="2">
        <f>MACD!E1700</f>
        <v>-6.469090238655828E-3</v>
      </c>
      <c r="E1700" s="2">
        <f>MACD!F1700</f>
        <v>-6.5589192020393938E-3</v>
      </c>
      <c r="F1700" s="2">
        <f>'Moving Avg'!D1700</f>
        <v>0.67800000000000005</v>
      </c>
      <c r="G1700" s="2">
        <f>'Moving Avg'!F1700</f>
        <v>0.68099999999999983</v>
      </c>
      <c r="H1700" s="2">
        <f>'Moving Avg'!G1700</f>
        <v>0.68059999999999998</v>
      </c>
      <c r="I1700" s="2">
        <f>'Moving Avg'!H1700</f>
        <v>0.71305000000000041</v>
      </c>
      <c r="J1700" s="5" t="str">
        <f>OBV!F1700</f>
        <v>BEARISH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0.7</v>
      </c>
      <c r="C1701" s="2">
        <f>RSI!I1701</f>
        <v>57.252403801929646</v>
      </c>
      <c r="D1701" s="2">
        <f>MACD!E1701</f>
        <v>-4.0067402607600888E-3</v>
      </c>
      <c r="E1701" s="2">
        <f>MACD!F1701</f>
        <v>-6.0484834137835338E-3</v>
      </c>
      <c r="F1701" s="2">
        <f>'Moving Avg'!D1701</f>
        <v>0.68399999999999994</v>
      </c>
      <c r="G1701" s="2">
        <f>'Moving Avg'!F1701</f>
        <v>0.68149999999999988</v>
      </c>
      <c r="H1701" s="2">
        <f>'Moving Avg'!G1701</f>
        <v>0.68040000000000012</v>
      </c>
      <c r="I1701" s="2">
        <f>'Moving Avg'!H1701</f>
        <v>0.71245000000000036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0.7</v>
      </c>
      <c r="C1702" s="2">
        <f>RSI!I1702</f>
        <v>57.252403801929638</v>
      </c>
      <c r="D1702" s="2">
        <f>MACD!E1702</f>
        <v>-2.031887824963996E-3</v>
      </c>
      <c r="E1702" s="2">
        <f>MACD!F1702</f>
        <v>-5.2451642960196264E-3</v>
      </c>
      <c r="F1702" s="2">
        <f>'Moving Avg'!D1702</f>
        <v>0.69199999999999995</v>
      </c>
      <c r="G1702" s="2">
        <f>'Moving Avg'!F1702</f>
        <v>0.68199999999999983</v>
      </c>
      <c r="H1702" s="2">
        <f>'Moving Avg'!G1702</f>
        <v>0.6806000000000002</v>
      </c>
      <c r="I1702" s="2">
        <f>'Moving Avg'!H1702</f>
        <v>0.7118500000000002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0.7</v>
      </c>
      <c r="C1703" s="2">
        <f>RSI!I1703</f>
        <v>57.252403801929638</v>
      </c>
      <c r="D1703" s="2">
        <f>MACD!E1703</f>
        <v>-4.614833487708303E-4</v>
      </c>
      <c r="E1703" s="2">
        <f>MACD!F1703</f>
        <v>-4.288428106569867E-3</v>
      </c>
      <c r="F1703" s="2">
        <f>'Moving Avg'!D1703</f>
        <v>0.69600000000000006</v>
      </c>
      <c r="G1703" s="2">
        <f>'Moving Avg'!F1703</f>
        <v>0.68399999999999994</v>
      </c>
      <c r="H1703" s="2">
        <f>'Moving Avg'!G1703</f>
        <v>0.68040000000000023</v>
      </c>
      <c r="I1703" s="2">
        <f>'Moving Avg'!H1703</f>
        <v>0.71140000000000014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0.7</v>
      </c>
      <c r="C1704" s="2">
        <f>RSI!I1704</f>
        <v>57.252403801929638</v>
      </c>
      <c r="D1704" s="2">
        <f>MACD!E1704</f>
        <v>7.7414959809007922E-4</v>
      </c>
      <c r="E1704" s="2">
        <f>MACD!F1704</f>
        <v>-3.2759125656378779E-3</v>
      </c>
      <c r="F1704" s="2">
        <f>'Moving Avg'!D1704</f>
        <v>0.69800000000000006</v>
      </c>
      <c r="G1704" s="2">
        <f>'Moving Avg'!F1704</f>
        <v>0.68599999999999983</v>
      </c>
      <c r="H1704" s="2">
        <f>'Moving Avg'!G1704</f>
        <v>0.68080000000000029</v>
      </c>
      <c r="I1704" s="2">
        <f>'Moving Avg'!H1704</f>
        <v>0.71095000000000008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0.7</v>
      </c>
      <c r="C1705" s="2">
        <f>RSI!I1705</f>
        <v>57.252403801929638</v>
      </c>
      <c r="D1705" s="2">
        <f>MACD!E1705</f>
        <v>1.9495433311678134E-4</v>
      </c>
      <c r="E1705" s="2">
        <f>MACD!F1705</f>
        <v>-2.581739185886946E-3</v>
      </c>
      <c r="F1705" s="2">
        <f>'Moving Avg'!D1705</f>
        <v>0.7</v>
      </c>
      <c r="G1705" s="2">
        <f>'Moving Avg'!F1705</f>
        <v>0.68799999999999983</v>
      </c>
      <c r="H1705" s="2">
        <f>'Moving Avg'!G1705</f>
        <v>0.68120000000000014</v>
      </c>
      <c r="I1705" s="2">
        <f>'Moving Avg'!H1705</f>
        <v>0.71045000000000014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0.68</v>
      </c>
      <c r="C1706" s="2">
        <f>RSI!I1706</f>
        <v>46.627926868313267</v>
      </c>
      <c r="D1706" s="2">
        <f>MACD!E1706</f>
        <v>-1.9704545420973218E-3</v>
      </c>
      <c r="E1706" s="2">
        <f>MACD!F1706</f>
        <v>-2.4594822571290214E-3</v>
      </c>
      <c r="F1706" s="2">
        <f>'Moving Avg'!D1706</f>
        <v>0.69599999999999995</v>
      </c>
      <c r="G1706" s="2">
        <f>'Moving Avg'!F1706</f>
        <v>0.68899999999999983</v>
      </c>
      <c r="H1706" s="2">
        <f>'Moving Avg'!G1706</f>
        <v>0.68120000000000003</v>
      </c>
      <c r="I1706" s="2">
        <f>'Moving Avg'!H1706</f>
        <v>0.70990000000000009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0.66</v>
      </c>
      <c r="C1707" s="2">
        <f>RSI!I1707</f>
        <v>38.861547421054688</v>
      </c>
      <c r="D1707" s="2">
        <f>MACD!E1707</f>
        <v>-3.8154848056740631E-3</v>
      </c>
      <c r="E1707" s="2">
        <f>MACD!F1707</f>
        <v>-2.73068276683803E-3</v>
      </c>
      <c r="F1707" s="2">
        <f>'Moving Avg'!D1707</f>
        <v>0.68799999999999994</v>
      </c>
      <c r="G1707" s="2">
        <f>'Moving Avg'!F1707</f>
        <v>0.68799999999999983</v>
      </c>
      <c r="H1707" s="2">
        <f>'Moving Avg'!G1707</f>
        <v>0.68039999999999989</v>
      </c>
      <c r="I1707" s="2">
        <f>'Moving Avg'!H1707</f>
        <v>0.70920000000000005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0.64</v>
      </c>
      <c r="C1708" s="2">
        <f>RSI!I1708</f>
        <v>32.951022212260867</v>
      </c>
      <c r="D1708" s="2">
        <f>MACD!E1708</f>
        <v>-6.5913547023510599E-4</v>
      </c>
      <c r="E1708" s="2">
        <f>MACD!F1708</f>
        <v>-2.3163733075174451E-3</v>
      </c>
      <c r="F1708" s="2">
        <f>'Moving Avg'!D1708</f>
        <v>0.67600000000000005</v>
      </c>
      <c r="G1708" s="2">
        <f>'Moving Avg'!F1708</f>
        <v>0.68599999999999972</v>
      </c>
      <c r="H1708" s="2">
        <f>'Moving Avg'!G1708</f>
        <v>0.67919999999999991</v>
      </c>
      <c r="I1708" s="2">
        <f>'Moving Avg'!H1708</f>
        <v>0.70845000000000002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0.66</v>
      </c>
      <c r="C1709" s="2">
        <f>RSI!I1709</f>
        <v>42.387452704644609</v>
      </c>
      <c r="D1709" s="2">
        <f>MACD!E1709</f>
        <v>2.3341198264220653E-3</v>
      </c>
      <c r="E1709" s="2">
        <f>MACD!F1709</f>
        <v>-1.3862746807295431E-3</v>
      </c>
      <c r="F1709" s="2">
        <f>'Moving Avg'!D1709</f>
        <v>0.66800000000000004</v>
      </c>
      <c r="G1709" s="2">
        <f>'Moving Avg'!F1709</f>
        <v>0.68499999999999983</v>
      </c>
      <c r="H1709" s="2">
        <f>'Moving Avg'!G1709</f>
        <v>0.67839999999999978</v>
      </c>
      <c r="I1709" s="2">
        <f>'Moving Avg'!H1709</f>
        <v>0.70785000000000009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0.64</v>
      </c>
      <c r="C1710" s="2">
        <f>RSI!I1710</f>
        <v>36.808547883332317</v>
      </c>
      <c r="D1710" s="2">
        <f>MACD!E1710</f>
        <v>6.4760250323336876E-3</v>
      </c>
      <c r="E1710" s="2">
        <f>MACD!F1710</f>
        <v>1.8618526188310305E-4</v>
      </c>
      <c r="F1710" s="2">
        <f>'Moving Avg'!D1710</f>
        <v>0.65600000000000003</v>
      </c>
      <c r="G1710" s="2">
        <f>'Moving Avg'!F1710</f>
        <v>0.68299999999999994</v>
      </c>
      <c r="H1710" s="2">
        <f>'Moving Avg'!G1710</f>
        <v>0.6771999999999998</v>
      </c>
      <c r="I1710" s="2">
        <f>'Moving Avg'!H1710</f>
        <v>0.70710000000000006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</row>
    <row r="1711" spans="1:12" ht="13.5" x14ac:dyDescent="0.25">
      <c r="A1711" s="3">
        <f>RSI!A1711</f>
        <v>44802</v>
      </c>
      <c r="B1711" s="2">
        <f>RSI!B1711</f>
        <v>0.64</v>
      </c>
      <c r="C1711" s="2">
        <f>RSI!I1711</f>
        <v>36.808547883332317</v>
      </c>
      <c r="D1711" s="2">
        <f>MACD!E1711</f>
        <v>1.1755568711810604E-2</v>
      </c>
      <c r="E1711" s="2">
        <f>MACD!F1711</f>
        <v>2.5000619518686035E-3</v>
      </c>
      <c r="F1711" s="2">
        <f>'Moving Avg'!D1711</f>
        <v>0.64800000000000002</v>
      </c>
      <c r="G1711" s="2">
        <f>'Moving Avg'!F1711</f>
        <v>0.67999999999999994</v>
      </c>
      <c r="H1711" s="2">
        <f>'Moving Avg'!G1711</f>
        <v>0.67659999999999998</v>
      </c>
      <c r="I1711" s="2">
        <f>'Moving Avg'!H1711</f>
        <v>0.70640000000000014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44803</v>
      </c>
      <c r="B1712" s="2">
        <f>RSI!B1712</f>
        <v>0.65</v>
      </c>
      <c r="C1712" s="2">
        <f>RSI!I1712</f>
        <v>41.289466266578721</v>
      </c>
      <c r="D1712" s="2">
        <f>MACD!E1712</f>
        <v>1.5701016680496949E-2</v>
      </c>
      <c r="E1712" s="2">
        <f>MACD!F1712</f>
        <v>5.1402528975942729E-3</v>
      </c>
      <c r="F1712" s="2">
        <f>'Moving Avg'!D1712</f>
        <v>0.64600000000000002</v>
      </c>
      <c r="G1712" s="2">
        <f>'Moving Avg'!F1712</f>
        <v>0.67749999999999999</v>
      </c>
      <c r="H1712" s="2">
        <f>'Moving Avg'!G1712</f>
        <v>0.67619999999999991</v>
      </c>
      <c r="I1712" s="2">
        <f>'Moving Avg'!H1712</f>
        <v>0.70590000000000031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44804</v>
      </c>
      <c r="B1713" s="2">
        <f>RSI!B1713</f>
        <v>0.63</v>
      </c>
      <c r="C1713" s="2">
        <f>RSI!I1713</f>
        <v>35.818863517086754</v>
      </c>
      <c r="D1713" s="2">
        <f>MACD!E1713</f>
        <v>2.0664532705188643E-2</v>
      </c>
      <c r="E1713" s="2">
        <f>MACD!F1713</f>
        <v>8.2451088591131462E-3</v>
      </c>
      <c r="F1713" s="2">
        <f>'Moving Avg'!D1713</f>
        <v>0.64399999999999991</v>
      </c>
      <c r="G1713" s="2">
        <f>'Moving Avg'!F1713</f>
        <v>0.67400000000000015</v>
      </c>
      <c r="H1713" s="2">
        <f>'Moving Avg'!G1713</f>
        <v>0.67519999999999991</v>
      </c>
      <c r="I1713" s="2">
        <f>'Moving Avg'!H1713</f>
        <v>0.70530000000000026</v>
      </c>
      <c r="J1713" s="5" t="str">
        <f>OBV!F1713</f>
        <v>BULLISH</v>
      </c>
      <c r="K1713" s="5" t="str">
        <f>OBV!G1713</f>
        <v>NEUTRAL</v>
      </c>
      <c r="L1713" s="5" t="str">
        <f>OBV!H1713</f>
        <v>BULLISH DIVERGENCE</v>
      </c>
    </row>
    <row r="1714" spans="1:12" ht="13.5" x14ac:dyDescent="0.25">
      <c r="A1714" s="3">
        <f>RSI!A1714</f>
        <v>44805</v>
      </c>
      <c r="B1714" s="2">
        <f>RSI!B1714</f>
        <v>0.62</v>
      </c>
      <c r="C1714" s="2">
        <f>RSI!I1714</f>
        <v>33.433613458199488</v>
      </c>
      <c r="D1714" s="2">
        <f>MACD!E1714</f>
        <v>2.5856295599688495E-2</v>
      </c>
      <c r="E1714" s="2">
        <f>MACD!F1714</f>
        <v>1.1767346207228217E-2</v>
      </c>
      <c r="F1714" s="2">
        <f>'Moving Avg'!D1714</f>
        <v>0.63600000000000001</v>
      </c>
      <c r="G1714" s="2">
        <f>'Moving Avg'!F1714</f>
        <v>0.67000000000000015</v>
      </c>
      <c r="H1714" s="2">
        <f>'Moving Avg'!G1714</f>
        <v>0.67399999999999993</v>
      </c>
      <c r="I1714" s="2">
        <f>'Moving Avg'!H1714</f>
        <v>0.70465000000000033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0.63</v>
      </c>
      <c r="C1715" s="2">
        <f>RSI!I1715</f>
        <v>37.887946490117073</v>
      </c>
      <c r="D1715" s="2">
        <f>MACD!E1715</f>
        <v>2.9800197632704695E-2</v>
      </c>
      <c r="E1715" s="2">
        <f>MACD!F1715</f>
        <v>1.5373916492323513E-2</v>
      </c>
      <c r="F1715" s="2">
        <f>'Moving Avg'!D1715</f>
        <v>0.63400000000000001</v>
      </c>
      <c r="G1715" s="2">
        <f>'Moving Avg'!F1715</f>
        <v>0.66700000000000015</v>
      </c>
      <c r="H1715" s="2">
        <f>'Moving Avg'!G1715</f>
        <v>0.67319999999999991</v>
      </c>
      <c r="I1715" s="2">
        <f>'Moving Avg'!H1715</f>
        <v>0.70405000000000029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0.64</v>
      </c>
      <c r="C1716" s="2">
        <f>RSI!I1716</f>
        <v>42.06305687593543</v>
      </c>
      <c r="D1716" s="2">
        <f>MACD!E1716</f>
        <v>2.9530602956205132E-2</v>
      </c>
      <c r="E1716" s="2">
        <f>MACD!F1716</f>
        <v>1.8205253785099837E-2</v>
      </c>
      <c r="F1716" s="2">
        <f>'Moving Avg'!D1716</f>
        <v>0.63400000000000001</v>
      </c>
      <c r="G1716" s="2">
        <f>'Moving Avg'!F1716</f>
        <v>0.6655000000000002</v>
      </c>
      <c r="H1716" s="2">
        <f>'Moving Avg'!G1716</f>
        <v>0.67220000000000002</v>
      </c>
      <c r="I1716" s="2">
        <f>'Moving Avg'!H1716</f>
        <v>0.70355000000000034</v>
      </c>
      <c r="J1716" s="5" t="str">
        <f>OBV!F1716</f>
        <v>BEARISH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0.64</v>
      </c>
      <c r="C1717" s="2">
        <f>RSI!I1717</f>
        <v>42.06305687593543</v>
      </c>
      <c r="D1717" s="2">
        <f>MACD!E1717</f>
        <v>2.6361768346911063E-2</v>
      </c>
      <c r="E1717" s="2">
        <f>MACD!F1717</f>
        <v>1.9836556697462083E-2</v>
      </c>
      <c r="F1717" s="2">
        <f>'Moving Avg'!D1717</f>
        <v>0.63200000000000001</v>
      </c>
      <c r="G1717" s="2">
        <f>'Moving Avg'!F1717</f>
        <v>0.66450000000000009</v>
      </c>
      <c r="H1717" s="2">
        <f>'Moving Avg'!G1717</f>
        <v>0.67120000000000002</v>
      </c>
      <c r="I1717" s="2">
        <f>'Moving Avg'!H1717</f>
        <v>0.70315000000000016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0.62</v>
      </c>
      <c r="C1718" s="2">
        <f>RSI!I1718</f>
        <v>36.389363108725192</v>
      </c>
      <c r="D1718" s="2">
        <f>MACD!E1718</f>
        <v>2.2211122788667437E-2</v>
      </c>
      <c r="E1718" s="2">
        <f>MACD!F1718</f>
        <v>2.0311469915703158E-2</v>
      </c>
      <c r="F1718" s="2">
        <f>'Moving Avg'!D1718</f>
        <v>0.63000000000000012</v>
      </c>
      <c r="G1718" s="2">
        <f>'Moving Avg'!F1718</f>
        <v>0.66150000000000009</v>
      </c>
      <c r="H1718" s="2">
        <f>'Moving Avg'!G1718</f>
        <v>0.66999999999999982</v>
      </c>
      <c r="I1718" s="2">
        <f>'Moving Avg'!H1718</f>
        <v>0.70255000000000023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0.61</v>
      </c>
      <c r="C1719" s="2">
        <f>RSI!I1719</f>
        <v>33.92534433630567</v>
      </c>
      <c r="D1719" s="2">
        <f>MACD!E1719</f>
        <v>2.2751658345158465E-2</v>
      </c>
      <c r="E1719" s="2">
        <f>MACD!F1719</f>
        <v>2.0799507601594221E-2</v>
      </c>
      <c r="F1719" s="2">
        <f>'Moving Avg'!D1719</f>
        <v>0.628</v>
      </c>
      <c r="G1719" s="2">
        <f>'Moving Avg'!F1719</f>
        <v>0.65749999999999997</v>
      </c>
      <c r="H1719" s="2">
        <f>'Moving Avg'!G1719</f>
        <v>0.66819999999999991</v>
      </c>
      <c r="I1719" s="2">
        <f>'Moving Avg'!H1719</f>
        <v>0.7019000000000003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0.6</v>
      </c>
      <c r="C1720" s="2">
        <f>RSI!I1720</f>
        <v>31.619602661561402</v>
      </c>
      <c r="D1720" s="2">
        <f>MACD!E1720</f>
        <v>2.1149494939615487E-2</v>
      </c>
      <c r="E1720" s="2">
        <f>MACD!F1720</f>
        <v>2.0869505069198473E-2</v>
      </c>
      <c r="F1720" s="2">
        <f>'Moving Avg'!D1720</f>
        <v>0.622</v>
      </c>
      <c r="G1720" s="2">
        <f>'Moving Avg'!F1720</f>
        <v>0.65299999999999991</v>
      </c>
      <c r="H1720" s="2">
        <f>'Moving Avg'!G1720</f>
        <v>0.66679999999999995</v>
      </c>
      <c r="I1720" s="2">
        <f>'Moving Avg'!H1720</f>
        <v>0.70115000000000027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0.62</v>
      </c>
      <c r="C1721" s="2">
        <f>RSI!I1721</f>
        <v>40.351359160854471</v>
      </c>
      <c r="D1721" s="2">
        <f>MACD!E1721</f>
        <v>1.862757779920865E-2</v>
      </c>
      <c r="E1721" s="2">
        <f>MACD!F1721</f>
        <v>2.042111961520051E-2</v>
      </c>
      <c r="F1721" s="2">
        <f>'Moving Avg'!D1721</f>
        <v>0.6180000000000001</v>
      </c>
      <c r="G1721" s="2">
        <f>'Moving Avg'!F1721</f>
        <v>0.64899999999999991</v>
      </c>
      <c r="H1721" s="2">
        <f>'Moving Avg'!G1721</f>
        <v>0.6661999999999999</v>
      </c>
      <c r="I1721" s="2">
        <f>'Moving Avg'!H1721</f>
        <v>0.70040000000000024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0.62</v>
      </c>
      <c r="C1722" s="2">
        <f>RSI!I1722</f>
        <v>40.351359160854471</v>
      </c>
      <c r="D1722" s="2">
        <f>MACD!E1722</f>
        <v>1.8205818469269275E-2</v>
      </c>
      <c r="E1722" s="2">
        <f>MACD!F1722</f>
        <v>1.9978059386014265E-2</v>
      </c>
      <c r="F1722" s="2">
        <f>'Moving Avg'!D1722</f>
        <v>0.6140000000000001</v>
      </c>
      <c r="G1722" s="2">
        <f>'Moving Avg'!F1722</f>
        <v>0.64499999999999991</v>
      </c>
      <c r="H1722" s="2">
        <f>'Moving Avg'!G1722</f>
        <v>0.66599999999999981</v>
      </c>
      <c r="I1722" s="2">
        <f>'Moving Avg'!H1722</f>
        <v>0.69965000000000022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0.62</v>
      </c>
      <c r="C1723" s="2">
        <f>RSI!I1723</f>
        <v>40.351359160854464</v>
      </c>
      <c r="D1723" s="2">
        <f>MACD!E1723</f>
        <v>1.4932863798014506E-2</v>
      </c>
      <c r="E1723" s="2">
        <f>MACD!F1723</f>
        <v>1.8969020268414315E-2</v>
      </c>
      <c r="F1723" s="2">
        <f>'Moving Avg'!D1723</f>
        <v>0.6140000000000001</v>
      </c>
      <c r="G1723" s="2">
        <f>'Moving Avg'!F1723</f>
        <v>0.64099999999999979</v>
      </c>
      <c r="H1723" s="2">
        <f>'Moving Avg'!G1723</f>
        <v>0.66539999999999977</v>
      </c>
      <c r="I1723" s="2">
        <f>'Moving Avg'!H1723</f>
        <v>0.69905000000000028</v>
      </c>
      <c r="J1723" s="5" t="str">
        <f>OBV!F1723</f>
        <v>BEARISH</v>
      </c>
      <c r="K1723" s="5" t="str">
        <f>OBV!G1723</f>
        <v>NEUTRAL</v>
      </c>
      <c r="L1723" s="5" t="str">
        <f>OBV!H1723</f>
        <v>NEUTRAL</v>
      </c>
    </row>
    <row r="1724" spans="1:12" ht="13.5" x14ac:dyDescent="0.25">
      <c r="A1724" s="3">
        <f>RSI!A1724</f>
        <v>44819</v>
      </c>
      <c r="B1724" s="2">
        <f>RSI!B1724</f>
        <v>0.6</v>
      </c>
      <c r="C1724" s="2">
        <f>RSI!I1724</f>
        <v>34.801058608307343</v>
      </c>
      <c r="D1724" s="2">
        <f>MACD!E1724</f>
        <v>1.2255388043635351E-2</v>
      </c>
      <c r="E1724" s="2">
        <f>MACD!F1724</f>
        <v>1.7626293823458525E-2</v>
      </c>
      <c r="F1724" s="2">
        <f>'Moving Avg'!D1724</f>
        <v>0.61199999999999999</v>
      </c>
      <c r="G1724" s="2">
        <f>'Moving Avg'!F1724</f>
        <v>0.63599999999999979</v>
      </c>
      <c r="H1724" s="2">
        <f>'Moving Avg'!G1724</f>
        <v>0.66400000000000003</v>
      </c>
      <c r="I1724" s="2">
        <f>'Moving Avg'!H1724</f>
        <v>0.69850000000000023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0.6</v>
      </c>
      <c r="C1725" s="2">
        <f>RSI!I1725</f>
        <v>34.801058608307343</v>
      </c>
      <c r="D1725" s="2">
        <f>MACD!E1725</f>
        <v>1.1784369853809595E-2</v>
      </c>
      <c r="E1725" s="2">
        <f>MACD!F1725</f>
        <v>1.645790902952874E-2</v>
      </c>
      <c r="F1725" s="2">
        <f>'Moving Avg'!D1725</f>
        <v>0.61199999999999999</v>
      </c>
      <c r="G1725" s="2">
        <f>'Moving Avg'!F1725</f>
        <v>0.63099999999999978</v>
      </c>
      <c r="H1725" s="2">
        <f>'Moving Avg'!G1725</f>
        <v>0.66299999999999992</v>
      </c>
      <c r="I1725" s="2">
        <f>'Moving Avg'!H1725</f>
        <v>0.69795000000000029</v>
      </c>
      <c r="J1725" s="5" t="str">
        <f>OBV!F1725</f>
        <v>BEARISH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44823</v>
      </c>
      <c r="B1726" s="2">
        <f>RSI!B1726</f>
        <v>0.62</v>
      </c>
      <c r="C1726" s="2">
        <f>RSI!I1726</f>
        <v>43.7709724726082</v>
      </c>
      <c r="D1726" s="2">
        <f>MACD!E1726</f>
        <v>1.1679904094216154E-2</v>
      </c>
      <c r="E1726" s="2">
        <f>MACD!F1726</f>
        <v>1.5502308042466224E-2</v>
      </c>
      <c r="F1726" s="2">
        <f>'Moving Avg'!D1726</f>
        <v>0.61199999999999999</v>
      </c>
      <c r="G1726" s="2">
        <f>'Moving Avg'!F1726</f>
        <v>0.62799999999999978</v>
      </c>
      <c r="H1726" s="2">
        <f>'Moving Avg'!G1726</f>
        <v>0.66239999999999999</v>
      </c>
      <c r="I1726" s="2">
        <f>'Moving Avg'!H1726</f>
        <v>0.69735000000000025</v>
      </c>
      <c r="J1726" s="5" t="str">
        <f>OBV!F1726</f>
        <v>BEARISH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0.64</v>
      </c>
      <c r="C1727" s="2">
        <f>RSI!I1727</f>
        <v>51.026857380855482</v>
      </c>
      <c r="D1727" s="2">
        <f>MACD!E1727</f>
        <v>1.0211392127648877E-2</v>
      </c>
      <c r="E1727" s="2">
        <f>MACD!F1727</f>
        <v>1.4444124859502756E-2</v>
      </c>
      <c r="F1727" s="2">
        <f>'Moving Avg'!D1727</f>
        <v>0.61599999999999999</v>
      </c>
      <c r="G1727" s="2">
        <f>'Moving Avg'!F1727</f>
        <v>0.62699999999999978</v>
      </c>
      <c r="H1727" s="2">
        <f>'Moving Avg'!G1727</f>
        <v>0.66180000000000005</v>
      </c>
      <c r="I1727" s="2">
        <f>'Moving Avg'!H1727</f>
        <v>0.69700000000000029</v>
      </c>
      <c r="J1727" s="5" t="str">
        <f>OBV!F1727</f>
        <v>BEARISH</v>
      </c>
      <c r="K1727" s="5" t="str">
        <f>OBV!G1727</f>
        <v>NEUTRAL</v>
      </c>
      <c r="L1727" s="5" t="str">
        <f>OBV!H1727</f>
        <v>BEARISH DIVERGENCE</v>
      </c>
    </row>
    <row r="1728" spans="1:12" ht="13.5" x14ac:dyDescent="0.25">
      <c r="A1728" s="3">
        <f>RSI!A1728</f>
        <v>44825</v>
      </c>
      <c r="B1728" s="2">
        <f>RSI!B1728</f>
        <v>0.62</v>
      </c>
      <c r="C1728" s="2">
        <f>RSI!I1728</f>
        <v>44.800961782688937</v>
      </c>
      <c r="D1728" s="2">
        <f>MACD!E1728</f>
        <v>7.3490378276016566E-3</v>
      </c>
      <c r="E1728" s="2">
        <f>MACD!F1728</f>
        <v>1.3025107453122537E-2</v>
      </c>
      <c r="F1728" s="2">
        <f>'Moving Avg'!D1728</f>
        <v>0.61599999999999999</v>
      </c>
      <c r="G1728" s="2">
        <f>'Moving Avg'!F1728</f>
        <v>0.62599999999999978</v>
      </c>
      <c r="H1728" s="2">
        <f>'Moving Avg'!G1728</f>
        <v>0.66020000000000001</v>
      </c>
      <c r="I1728" s="2">
        <f>'Moving Avg'!H1728</f>
        <v>0.69640000000000024</v>
      </c>
      <c r="J1728" s="5" t="str">
        <f>OBV!F1728</f>
        <v>BEARISH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0.6</v>
      </c>
      <c r="C1729" s="2">
        <f>RSI!I1729</f>
        <v>39.597890821708091</v>
      </c>
      <c r="D1729" s="2">
        <f>MACD!E1729</f>
        <v>4.9657227739737797E-3</v>
      </c>
      <c r="E1729" s="2">
        <f>MACD!F1729</f>
        <v>1.1413230517292787E-2</v>
      </c>
      <c r="F1729" s="2">
        <f>'Moving Avg'!D1729</f>
        <v>0.61599999999999999</v>
      </c>
      <c r="G1729" s="2">
        <f>'Moving Avg'!F1729</f>
        <v>0.62299999999999989</v>
      </c>
      <c r="H1729" s="2">
        <f>'Moving Avg'!G1729</f>
        <v>0.65820000000000012</v>
      </c>
      <c r="I1729" s="2">
        <f>'Moving Avg'!H1729</f>
        <v>0.69560000000000033</v>
      </c>
      <c r="J1729" s="5" t="str">
        <f>OBV!F1729</f>
        <v>BEARISH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0.57999999999999996</v>
      </c>
      <c r="C1730" s="2">
        <f>RSI!I1730</f>
        <v>35.195899664445363</v>
      </c>
      <c r="D1730" s="2">
        <f>MACD!E1730</f>
        <v>3.0988437687214931E-3</v>
      </c>
      <c r="E1730" s="2">
        <f>MACD!F1730</f>
        <v>9.750353167578529E-3</v>
      </c>
      <c r="F1730" s="2">
        <f>'Moving Avg'!D1730</f>
        <v>0.61199999999999999</v>
      </c>
      <c r="G1730" s="2">
        <f>'Moving Avg'!F1730</f>
        <v>0.61999999999999988</v>
      </c>
      <c r="H1730" s="2">
        <f>'Moving Avg'!G1730</f>
        <v>0.65600000000000014</v>
      </c>
      <c r="I1730" s="2">
        <f>'Moving Avg'!H1730</f>
        <v>0.69470000000000054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0.59</v>
      </c>
      <c r="C1731" s="2">
        <f>RSI!I1731</f>
        <v>38.855941596702884</v>
      </c>
      <c r="D1731" s="2">
        <f>MACD!E1731</f>
        <v>4.1649773826266667E-3</v>
      </c>
      <c r="E1731" s="2">
        <f>MACD!F1731</f>
        <v>8.6332780105881565E-3</v>
      </c>
      <c r="F1731" s="2">
        <f>'Moving Avg'!D1731</f>
        <v>0.60599999999999998</v>
      </c>
      <c r="G1731" s="2">
        <f>'Moving Avg'!F1731</f>
        <v>0.61749999999999994</v>
      </c>
      <c r="H1731" s="2">
        <f>'Moving Avg'!G1731</f>
        <v>0.65400000000000025</v>
      </c>
      <c r="I1731" s="2">
        <f>'Moving Avg'!H1731</f>
        <v>0.69390000000000041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0.56999999999999995</v>
      </c>
      <c r="C1732" s="2">
        <f>RSI!I1732</f>
        <v>34.641890139735551</v>
      </c>
      <c r="D1732" s="2">
        <f>MACD!E1732</f>
        <v>6.7761649447162231E-3</v>
      </c>
      <c r="E1732" s="2">
        <f>MACD!F1732</f>
        <v>8.2618553974137705E-3</v>
      </c>
      <c r="F1732" s="2">
        <f>'Moving Avg'!D1732</f>
        <v>0.59199999999999986</v>
      </c>
      <c r="G1732" s="2">
        <f>'Moving Avg'!F1732</f>
        <v>0.61349999999999993</v>
      </c>
      <c r="H1732" s="2">
        <f>'Moving Avg'!G1732</f>
        <v>0.65160000000000007</v>
      </c>
      <c r="I1732" s="2">
        <f>'Moving Avg'!H1732</f>
        <v>0.6930500000000005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0.59</v>
      </c>
      <c r="C1733" s="2">
        <f>RSI!I1733</f>
        <v>41.477115016986637</v>
      </c>
      <c r="D1733" s="2">
        <f>MACD!E1733</f>
        <v>7.8330650011144698E-3</v>
      </c>
      <c r="E1733" s="2">
        <f>MACD!F1733</f>
        <v>8.1760973181539114E-3</v>
      </c>
      <c r="F1733" s="2">
        <f>'Moving Avg'!D1733</f>
        <v>0.58599999999999997</v>
      </c>
      <c r="G1733" s="2">
        <f>'Moving Avg'!F1733</f>
        <v>0.61149999999999993</v>
      </c>
      <c r="H1733" s="2">
        <f>'Moving Avg'!G1733</f>
        <v>0.65020000000000011</v>
      </c>
      <c r="I1733" s="2">
        <f>'Moving Avg'!H1733</f>
        <v>0.69230000000000058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0.59</v>
      </c>
      <c r="C1734" s="2">
        <f>RSI!I1734</f>
        <v>41.477115016986637</v>
      </c>
      <c r="D1734" s="2">
        <f>MACD!E1734</f>
        <v>5.8368121677955243E-3</v>
      </c>
      <c r="E1734" s="2">
        <f>MACD!F1734</f>
        <v>7.708240288082235E-3</v>
      </c>
      <c r="F1734" s="2">
        <f>'Moving Avg'!D1734</f>
        <v>0.58399999999999985</v>
      </c>
      <c r="G1734" s="2">
        <f>'Moving Avg'!F1734</f>
        <v>0.61</v>
      </c>
      <c r="H1734" s="2">
        <f>'Moving Avg'!G1734</f>
        <v>0.64880000000000004</v>
      </c>
      <c r="I1734" s="2">
        <f>'Moving Avg'!H1734</f>
        <v>0.69155000000000055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0.59</v>
      </c>
      <c r="C1735" s="2">
        <f>RSI!I1735</f>
        <v>41.477115016986637</v>
      </c>
      <c r="D1735" s="2">
        <f>MACD!E1735</f>
        <v>4.3202401511747146E-3</v>
      </c>
      <c r="E1735" s="2">
        <f>MACD!F1735</f>
        <v>7.0306402607007313E-3</v>
      </c>
      <c r="F1735" s="2">
        <f>'Moving Avg'!D1735</f>
        <v>0.58599999999999997</v>
      </c>
      <c r="G1735" s="2">
        <f>'Moving Avg'!F1735</f>
        <v>0.60799999999999987</v>
      </c>
      <c r="H1735" s="2">
        <f>'Moving Avg'!G1735</f>
        <v>0.64740000000000009</v>
      </c>
      <c r="I1735" s="2">
        <f>'Moving Avg'!H1735</f>
        <v>0.69080000000000052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</row>
    <row r="1736" spans="1:12" ht="13.5" x14ac:dyDescent="0.25">
      <c r="A1736" s="3">
        <f>RSI!A1736</f>
        <v>44837</v>
      </c>
      <c r="B1736" s="2">
        <f>RSI!B1736</f>
        <v>0.56999999999999995</v>
      </c>
      <c r="C1736" s="2">
        <f>RSI!I1736</f>
        <v>36.685305814965972</v>
      </c>
      <c r="D1736" s="2">
        <f>MACD!E1736</f>
        <v>7.7551738686236771E-3</v>
      </c>
      <c r="E1736" s="2">
        <f>MACD!F1736</f>
        <v>7.1755469822853205E-3</v>
      </c>
      <c r="F1736" s="2">
        <f>'Moving Avg'!D1736</f>
        <v>0.58199999999999996</v>
      </c>
      <c r="G1736" s="2">
        <f>'Moving Avg'!F1736</f>
        <v>0.60450000000000004</v>
      </c>
      <c r="H1736" s="2">
        <f>'Moving Avg'!G1736</f>
        <v>0.64560000000000006</v>
      </c>
      <c r="I1736" s="2">
        <f>'Moving Avg'!H1736</f>
        <v>0.69000000000000061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0.55000000000000004</v>
      </c>
      <c r="C1737" s="2">
        <f>RSI!I1737</f>
        <v>32.626102073536458</v>
      </c>
      <c r="D1737" s="2">
        <f>MACD!E1737</f>
        <v>1.5486188332509587E-2</v>
      </c>
      <c r="E1737" s="2">
        <f>MACD!F1737</f>
        <v>8.8376752523301738E-3</v>
      </c>
      <c r="F1737" s="2">
        <f>'Moving Avg'!D1737</f>
        <v>0.57799999999999996</v>
      </c>
      <c r="G1737" s="2">
        <f>'Moving Avg'!F1737</f>
        <v>0.6</v>
      </c>
      <c r="H1737" s="2">
        <f>'Moving Avg'!G1737</f>
        <v>0.64300000000000013</v>
      </c>
      <c r="I1737" s="2">
        <f>'Moving Avg'!H1737</f>
        <v>0.68910000000000049</v>
      </c>
      <c r="J1737" s="5" t="str">
        <f>OBV!F1737</f>
        <v>BULLISH</v>
      </c>
      <c r="K1737" s="5" t="str">
        <f>OBV!G1737</f>
        <v>NEUTRAL</v>
      </c>
      <c r="L1737" s="5" t="str">
        <f>OBV!H1737</f>
        <v>BULLISH DIVERGENCE</v>
      </c>
    </row>
    <row r="1738" spans="1:12" ht="13.5" x14ac:dyDescent="0.25">
      <c r="A1738" s="3">
        <f>RSI!A1738</f>
        <v>44839</v>
      </c>
      <c r="B1738" s="2">
        <f>RSI!B1738</f>
        <v>0.56999999999999995</v>
      </c>
      <c r="C1738" s="2">
        <f>RSI!I1738</f>
        <v>39.799626412365029</v>
      </c>
      <c r="D1738" s="2">
        <f>MACD!E1738</f>
        <v>1.7834006635183641E-2</v>
      </c>
      <c r="E1738" s="2">
        <f>MACD!F1738</f>
        <v>1.0636941528900868E-2</v>
      </c>
      <c r="F1738" s="2">
        <f>'Moving Avg'!D1738</f>
        <v>0.57399999999999995</v>
      </c>
      <c r="G1738" s="2">
        <f>'Moving Avg'!F1738</f>
        <v>0.59750000000000003</v>
      </c>
      <c r="H1738" s="2">
        <f>'Moving Avg'!G1738</f>
        <v>0.64080000000000015</v>
      </c>
      <c r="I1738" s="2">
        <f>'Moving Avg'!H1738</f>
        <v>0.68845000000000045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</row>
    <row r="1739" spans="1:12" ht="13.5" x14ac:dyDescent="0.25">
      <c r="A1739" s="3">
        <f>RSI!A1739</f>
        <v>44840</v>
      </c>
      <c r="B1739" s="2">
        <f>RSI!B1739</f>
        <v>0.59</v>
      </c>
      <c r="C1739" s="2">
        <f>RSI!I1739</f>
        <v>45.992339383451309</v>
      </c>
      <c r="D1739" s="2">
        <f>MACD!E1739</f>
        <v>1.5481624887874967E-2</v>
      </c>
      <c r="E1739" s="2">
        <f>MACD!F1739</f>
        <v>1.1605878200695689E-2</v>
      </c>
      <c r="F1739" s="2">
        <f>'Moving Avg'!D1739</f>
        <v>0.57399999999999995</v>
      </c>
      <c r="G1739" s="2">
        <f>'Moving Avg'!F1739</f>
        <v>0.59650000000000003</v>
      </c>
      <c r="H1739" s="2">
        <f>'Moving Avg'!G1739</f>
        <v>0.63900000000000023</v>
      </c>
      <c r="I1739" s="2">
        <f>'Moving Avg'!H1739</f>
        <v>0.68790000000000051</v>
      </c>
      <c r="J1739" s="5" t="str">
        <f>OBV!F1739</f>
        <v>BULLISH</v>
      </c>
      <c r="K1739" s="5" t="str">
        <f>OBV!G1739</f>
        <v>NEUTRAL</v>
      </c>
      <c r="L1739" s="5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0.56999999999999995</v>
      </c>
      <c r="C1740" s="2">
        <f>RSI!I1740</f>
        <v>41.40539589493649</v>
      </c>
      <c r="D1740" s="2">
        <f>MACD!E1740</f>
        <v>1.1980680500235708E-2</v>
      </c>
      <c r="E1740" s="2">
        <f>MACD!F1740</f>
        <v>1.1680838660603692E-2</v>
      </c>
      <c r="F1740" s="2">
        <f>'Moving Avg'!D1740</f>
        <v>0.56999999999999995</v>
      </c>
      <c r="G1740" s="2">
        <f>'Moving Avg'!F1740</f>
        <v>0.59500000000000008</v>
      </c>
      <c r="H1740" s="2">
        <f>'Moving Avg'!G1740</f>
        <v>0.63680000000000025</v>
      </c>
      <c r="I1740" s="2">
        <f>'Moving Avg'!H1740</f>
        <v>0.68720000000000037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</row>
    <row r="1741" spans="1:12" ht="13.5" x14ac:dyDescent="0.25">
      <c r="A1741" s="3">
        <f>RSI!A1741</f>
        <v>44844</v>
      </c>
      <c r="B1741" s="2">
        <f>RSI!B1741</f>
        <v>0.55000000000000004</v>
      </c>
      <c r="C1741" s="2">
        <f>RSI!I1741</f>
        <v>37.389585302332335</v>
      </c>
      <c r="D1741" s="2">
        <f>MACD!E1741</f>
        <v>1.2235146515615192E-2</v>
      </c>
      <c r="E1741" s="2">
        <f>MACD!F1741</f>
        <v>1.1791700231605994E-2</v>
      </c>
      <c r="F1741" s="2">
        <f>'Moving Avg'!D1741</f>
        <v>0.56600000000000006</v>
      </c>
      <c r="G1741" s="2">
        <f>'Moving Avg'!F1741</f>
        <v>0.59150000000000014</v>
      </c>
      <c r="H1741" s="2">
        <f>'Moving Avg'!G1741</f>
        <v>0.63380000000000025</v>
      </c>
      <c r="I1741" s="2">
        <f>'Moving Avg'!H1741</f>
        <v>0.68650000000000044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0.55000000000000004</v>
      </c>
      <c r="C1742" s="2">
        <f>RSI!I1742</f>
        <v>37.389585302332328</v>
      </c>
      <c r="D1742" s="2">
        <f>MACD!E1742</f>
        <v>9.6739999861762405E-3</v>
      </c>
      <c r="E1742" s="2">
        <f>MACD!F1742</f>
        <v>1.1368160182520045E-2</v>
      </c>
      <c r="F1742" s="2">
        <f>'Moving Avg'!D1742</f>
        <v>0.56600000000000006</v>
      </c>
      <c r="G1742" s="2">
        <f>'Moving Avg'!F1742</f>
        <v>0.58800000000000008</v>
      </c>
      <c r="H1742" s="2">
        <f>'Moving Avg'!G1742</f>
        <v>0.63080000000000025</v>
      </c>
      <c r="I1742" s="2">
        <f>'Moving Avg'!H1742</f>
        <v>0.68575000000000064</v>
      </c>
      <c r="J1742" s="5" t="str">
        <f>OBV!F1742</f>
        <v>BULLISH</v>
      </c>
      <c r="K1742" s="5" t="str">
        <f>OBV!G1742</f>
        <v>NEUTRAL</v>
      </c>
      <c r="L1742" s="5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0.55000000000000004</v>
      </c>
      <c r="C1743" s="2">
        <f>RSI!I1743</f>
        <v>37.389585302332328</v>
      </c>
      <c r="D1743" s="2">
        <f>MACD!E1743</f>
        <v>1.0862001993183545E-2</v>
      </c>
      <c r="E1743" s="2">
        <f>MACD!F1743</f>
        <v>1.1266928544652745E-2</v>
      </c>
      <c r="F1743" s="2">
        <f>'Moving Avg'!D1743</f>
        <v>0.56199999999999994</v>
      </c>
      <c r="G1743" s="2">
        <f>'Moving Avg'!F1743</f>
        <v>0.58450000000000013</v>
      </c>
      <c r="H1743" s="2">
        <f>'Moving Avg'!G1743</f>
        <v>0.62780000000000025</v>
      </c>
      <c r="I1743" s="2">
        <f>'Moving Avg'!H1743</f>
        <v>0.68505000000000071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0.56999999999999995</v>
      </c>
      <c r="C1744" s="2">
        <f>RSI!I1744</f>
        <v>44.154447044165906</v>
      </c>
      <c r="D1744" s="2">
        <f>MACD!E1744</f>
        <v>1.0643348272255659E-2</v>
      </c>
      <c r="E1744" s="2">
        <f>MACD!F1744</f>
        <v>1.1142212490173329E-2</v>
      </c>
      <c r="F1744" s="2">
        <f>'Moving Avg'!D1744</f>
        <v>0.55800000000000005</v>
      </c>
      <c r="G1744" s="2">
        <f>'Moving Avg'!F1744</f>
        <v>0.58300000000000007</v>
      </c>
      <c r="H1744" s="2">
        <f>'Moving Avg'!G1744</f>
        <v>0.62520000000000042</v>
      </c>
      <c r="I1744" s="2">
        <f>'Moving Avg'!H1744</f>
        <v>0.68445000000000067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</row>
    <row r="1745" spans="1:12" ht="13.5" x14ac:dyDescent="0.25">
      <c r="A1745" s="3">
        <f>RSI!A1745</f>
        <v>44848</v>
      </c>
      <c r="B1745" s="2">
        <f>RSI!B1745</f>
        <v>0.57999999999999996</v>
      </c>
      <c r="C1745" s="2">
        <f>RSI!I1745</f>
        <v>47.224857571767643</v>
      </c>
      <c r="D1745" s="2">
        <f>MACD!E1745</f>
        <v>9.8379261459188294E-3</v>
      </c>
      <c r="E1745" s="2">
        <f>MACD!F1745</f>
        <v>1.088135522132243E-2</v>
      </c>
      <c r="F1745" s="2">
        <f>'Moving Avg'!D1745</f>
        <v>0.56000000000000005</v>
      </c>
      <c r="G1745" s="2">
        <f>'Moving Avg'!F1745</f>
        <v>0.58200000000000007</v>
      </c>
      <c r="H1745" s="2">
        <f>'Moving Avg'!G1745</f>
        <v>0.62300000000000022</v>
      </c>
      <c r="I1745" s="2">
        <f>'Moving Avg'!H1745</f>
        <v>0.68390000000000073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</row>
    <row r="1746" spans="1:12" ht="13.5" x14ac:dyDescent="0.25">
      <c r="A1746" s="3">
        <f>RSI!A1746</f>
        <v>44851</v>
      </c>
      <c r="B1746" s="2">
        <f>RSI!B1746</f>
        <v>0.59</v>
      </c>
      <c r="C1746" s="2">
        <f>RSI!I1746</f>
        <v>50.174979851032106</v>
      </c>
      <c r="D1746" s="2">
        <f>MACD!E1746</f>
        <v>5.3910805922827709E-3</v>
      </c>
      <c r="E1746" s="2">
        <f>MACD!F1746</f>
        <v>9.7833002955144983E-3</v>
      </c>
      <c r="F1746" s="2">
        <f>'Moving Avg'!D1746</f>
        <v>0.56799999999999995</v>
      </c>
      <c r="G1746" s="2">
        <f>'Moving Avg'!F1746</f>
        <v>0.58050000000000002</v>
      </c>
      <c r="H1746" s="2">
        <f>'Moving Avg'!G1746</f>
        <v>0.62140000000000017</v>
      </c>
      <c r="I1746" s="2">
        <f>'Moving Avg'!H1746</f>
        <v>0.68335000000000068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</row>
    <row r="1747" spans="1:12" ht="13.5" x14ac:dyDescent="0.25">
      <c r="A1747" s="3">
        <f>RSI!A1747</f>
        <v>44852</v>
      </c>
      <c r="B1747" s="2">
        <f>RSI!B1747</f>
        <v>0.57999999999999996</v>
      </c>
      <c r="C1747" s="2">
        <f>RSI!I1747</f>
        <v>47.32596467937622</v>
      </c>
      <c r="D1747" s="2">
        <f>MACD!E1747</f>
        <v>-7.1845459181718585E-4</v>
      </c>
      <c r="E1747" s="2">
        <f>MACD!F1747</f>
        <v>7.6829493180481621E-3</v>
      </c>
      <c r="F1747" s="2">
        <f>'Moving Avg'!D1747</f>
        <v>0.57400000000000007</v>
      </c>
      <c r="G1747" s="2">
        <f>'Moving Avg'!F1747</f>
        <v>0.57750000000000012</v>
      </c>
      <c r="H1747" s="2">
        <f>'Moving Avg'!G1747</f>
        <v>0.61980000000000013</v>
      </c>
      <c r="I1747" s="2">
        <f>'Moving Avg'!H1747</f>
        <v>0.68260000000000076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</row>
    <row r="1748" spans="1:12" ht="13.5" x14ac:dyDescent="0.25">
      <c r="A1748" s="3">
        <f>RSI!A1748</f>
        <v>44853</v>
      </c>
      <c r="B1748" s="2">
        <f>RSI!B1748</f>
        <v>0.57999999999999996</v>
      </c>
      <c r="C1748" s="2">
        <f>RSI!I1748</f>
        <v>47.32596467937622</v>
      </c>
      <c r="D1748" s="2">
        <f>MACD!E1748</f>
        <v>-2.7618972050941215E-3</v>
      </c>
      <c r="E1748" s="2">
        <f>MACD!F1748</f>
        <v>5.5939800134197056E-3</v>
      </c>
      <c r="F1748" s="2">
        <f>'Moving Avg'!D1748</f>
        <v>0.57999999999999996</v>
      </c>
      <c r="G1748" s="2">
        <f>'Moving Avg'!F1748</f>
        <v>0.57550000000000012</v>
      </c>
      <c r="H1748" s="2">
        <f>'Moving Avg'!G1748</f>
        <v>0.61780000000000013</v>
      </c>
      <c r="I1748" s="2">
        <f>'Moving Avg'!H1748</f>
        <v>0.68185000000000084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</row>
    <row r="1749" spans="1:12" ht="13.5" x14ac:dyDescent="0.25">
      <c r="A1749" s="3">
        <f>RSI!A1749</f>
        <v>44854</v>
      </c>
      <c r="B1749" s="2">
        <f>RSI!B1749</f>
        <v>0.6</v>
      </c>
      <c r="C1749" s="2">
        <f>RSI!I1749</f>
        <v>53.456095346585265</v>
      </c>
      <c r="D1749" s="2">
        <f>MACD!E1749</f>
        <v>-2.8499289140135886E-3</v>
      </c>
      <c r="E1749" s="2">
        <f>MACD!F1749</f>
        <v>3.9051982279330469E-3</v>
      </c>
      <c r="F1749" s="2">
        <f>'Moving Avg'!D1749</f>
        <v>0.58600000000000008</v>
      </c>
      <c r="G1749" s="2">
        <f>'Moving Avg'!F1749</f>
        <v>0.57550000000000001</v>
      </c>
      <c r="H1749" s="2">
        <f>'Moving Avg'!G1749</f>
        <v>0.61599999999999999</v>
      </c>
      <c r="I1749" s="2">
        <f>'Moving Avg'!H1749</f>
        <v>0.68115000000000081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</row>
    <row r="1750" spans="1:12" ht="13.5" x14ac:dyDescent="0.25">
      <c r="A1750" s="3">
        <f>RSI!A1750</f>
        <v>44855</v>
      </c>
      <c r="B1750" s="2">
        <f>RSI!B1750</f>
        <v>0.6</v>
      </c>
      <c r="C1750" s="2">
        <f>RSI!I1750</f>
        <v>53.456095346585265</v>
      </c>
      <c r="D1750" s="2">
        <f>MACD!E1750</f>
        <v>-6.0773049946313273E-3</v>
      </c>
      <c r="E1750" s="2">
        <f>MACD!F1750</f>
        <v>1.9086975834201722E-3</v>
      </c>
      <c r="F1750" s="2">
        <f>'Moving Avg'!D1750</f>
        <v>0.59000000000000008</v>
      </c>
      <c r="G1750" s="2">
        <f>'Moving Avg'!F1750</f>
        <v>0.57650000000000001</v>
      </c>
      <c r="H1750" s="2">
        <f>'Moving Avg'!G1750</f>
        <v>0.61419999999999997</v>
      </c>
      <c r="I1750" s="2">
        <f>'Moving Avg'!H1750</f>
        <v>0.68045000000000078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0.57999999999999996</v>
      </c>
      <c r="C1751" s="2">
        <f>RSI!I1751</f>
        <v>47.099058435001751</v>
      </c>
      <c r="D1751" s="2">
        <f>MACD!E1751</f>
        <v>-1.0473940898310441E-2</v>
      </c>
      <c r="E1751" s="2">
        <f>MACD!F1751</f>
        <v>-5.6783011292595056E-4</v>
      </c>
      <c r="F1751" s="2">
        <f>'Moving Avg'!D1751</f>
        <v>0.58799999999999997</v>
      </c>
      <c r="G1751" s="2">
        <f>'Moving Avg'!F1751</f>
        <v>0.57599999999999996</v>
      </c>
      <c r="H1751" s="2">
        <f>'Moving Avg'!G1751</f>
        <v>0.6117999999999999</v>
      </c>
      <c r="I1751" s="2">
        <f>'Moving Avg'!H1751</f>
        <v>0.67965000000000075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0.56000000000000005</v>
      </c>
      <c r="C1752" s="2">
        <f>RSI!I1752</f>
        <v>41.75195048009725</v>
      </c>
      <c r="D1752" s="2">
        <f>MACD!E1752</f>
        <v>-1.2659636368163807E-2</v>
      </c>
      <c r="E1752" s="2">
        <f>MACD!F1752</f>
        <v>-2.9861913639735223E-3</v>
      </c>
      <c r="F1752" s="2">
        <f>'Moving Avg'!D1752</f>
        <v>0.58399999999999996</v>
      </c>
      <c r="G1752" s="2">
        <f>'Moving Avg'!F1752</f>
        <v>0.57550000000000001</v>
      </c>
      <c r="H1752" s="2">
        <f>'Moving Avg'!G1752</f>
        <v>0.60899999999999987</v>
      </c>
      <c r="I1752" s="2">
        <f>'Moving Avg'!H1752</f>
        <v>0.67875000000000074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0.54</v>
      </c>
      <c r="C1753" s="2">
        <f>RSI!I1753</f>
        <v>37.203390450203791</v>
      </c>
      <c r="D1753" s="2">
        <f>MACD!E1753</f>
        <v>-1.2860285111004344E-2</v>
      </c>
      <c r="E1753" s="2">
        <f>MACD!F1753</f>
        <v>-4.9610101133796868E-3</v>
      </c>
      <c r="F1753" s="2">
        <f>'Moving Avg'!D1753</f>
        <v>0.57599999999999996</v>
      </c>
      <c r="G1753" s="2">
        <f>'Moving Avg'!F1753</f>
        <v>0.57299999999999984</v>
      </c>
      <c r="H1753" s="2">
        <f>'Moving Avg'!G1753</f>
        <v>0.60579999999999989</v>
      </c>
      <c r="I1753" s="2">
        <f>'Moving Avg'!H1753</f>
        <v>0.67780000000000062</v>
      </c>
      <c r="J1753" s="5" t="str">
        <f>OBV!F1753</f>
        <v>BEARISH</v>
      </c>
      <c r="K1753" s="5" t="str">
        <f>OBV!G1753</f>
        <v>WEAK</v>
      </c>
      <c r="L1753" s="5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0.56000000000000005</v>
      </c>
      <c r="C1754" s="2">
        <f>RSI!I1754</f>
        <v>43.7972461826295</v>
      </c>
      <c r="D1754" s="2">
        <f>MACD!E1754</f>
        <v>-1.1161530876922066E-2</v>
      </c>
      <c r="E1754" s="2">
        <f>MACD!F1754</f>
        <v>-6.2011142660881625E-3</v>
      </c>
      <c r="F1754" s="2">
        <f>'Moving Avg'!D1754</f>
        <v>0.56800000000000006</v>
      </c>
      <c r="G1754" s="2">
        <f>'Moving Avg'!F1754</f>
        <v>0.57150000000000012</v>
      </c>
      <c r="H1754" s="2">
        <f>'Moving Avg'!G1754</f>
        <v>0.60299999999999976</v>
      </c>
      <c r="I1754" s="2">
        <f>'Moving Avg'!H1754</f>
        <v>0.6769500000000005</v>
      </c>
      <c r="J1754" s="5" t="str">
        <f>OBV!F1754</f>
        <v>BEARISH</v>
      </c>
      <c r="K1754" s="5" t="str">
        <f>OBV!G1754</f>
        <v>WEAK</v>
      </c>
      <c r="L1754" s="5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0.56999999999999995</v>
      </c>
      <c r="C1755" s="2">
        <f>RSI!I1755</f>
        <v>46.804911239146371</v>
      </c>
      <c r="D1755" s="2">
        <f>MACD!E1755</f>
        <v>-8.7917202276903694E-3</v>
      </c>
      <c r="E1755" s="2">
        <f>MACD!F1755</f>
        <v>-6.719235458408605E-3</v>
      </c>
      <c r="F1755" s="2">
        <f>'Moving Avg'!D1755</f>
        <v>0.56200000000000006</v>
      </c>
      <c r="G1755" s="2">
        <f>'Moving Avg'!F1755</f>
        <v>0.57050000000000012</v>
      </c>
      <c r="H1755" s="2">
        <f>'Moving Avg'!G1755</f>
        <v>0.60039999999999982</v>
      </c>
      <c r="I1755" s="2">
        <f>'Moving Avg'!H1755</f>
        <v>0.67625000000000046</v>
      </c>
      <c r="J1755" s="5" t="str">
        <f>OBV!F1755</f>
        <v>BEARISH</v>
      </c>
      <c r="K1755" s="5" t="str">
        <f>OBV!G1755</f>
        <v>WEAK</v>
      </c>
      <c r="L1755" s="5" t="str">
        <f>OBV!H1755</f>
        <v>CONFIRMED BEARISH</v>
      </c>
    </row>
    <row r="1756" spans="1:12" ht="13.5" x14ac:dyDescent="0.25">
      <c r="A1756" s="3">
        <f>RSI!A1756</f>
        <v>44865</v>
      </c>
      <c r="B1756" s="2">
        <f>RSI!B1756</f>
        <v>0.56999999999999995</v>
      </c>
      <c r="C1756" s="2">
        <f>RSI!I1756</f>
        <v>46.804911239146371</v>
      </c>
      <c r="D1756" s="2">
        <f>MACD!E1756</f>
        <v>-5.1824187762673501E-3</v>
      </c>
      <c r="E1756" s="2">
        <f>MACD!F1756</f>
        <v>-6.4118721219803545E-3</v>
      </c>
      <c r="F1756" s="2">
        <f>'Moving Avg'!D1756</f>
        <v>0.55999999999999994</v>
      </c>
      <c r="G1756" s="2">
        <f>'Moving Avg'!F1756</f>
        <v>0.57050000000000012</v>
      </c>
      <c r="H1756" s="2">
        <f>'Moving Avg'!G1756</f>
        <v>0.59819999999999984</v>
      </c>
      <c r="I1756" s="2">
        <f>'Moving Avg'!H1756</f>
        <v>0.67545000000000033</v>
      </c>
      <c r="J1756" s="5" t="str">
        <f>OBV!F1756</f>
        <v>BEARISH</v>
      </c>
      <c r="K1756" s="5" t="str">
        <f>OBV!G1756</f>
        <v>WEAK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0.56000000000000005</v>
      </c>
      <c r="C1757" s="2">
        <f>RSI!I1757</f>
        <v>44.069756553631365</v>
      </c>
      <c r="D1757" s="2">
        <f>MACD!E1757</f>
        <v>-2.8653601601807965E-3</v>
      </c>
      <c r="E1757" s="2">
        <f>MACD!F1757</f>
        <v>-5.7025697296204433E-3</v>
      </c>
      <c r="F1757" s="2">
        <f>'Moving Avg'!D1757</f>
        <v>0.55999999999999994</v>
      </c>
      <c r="G1757" s="2">
        <f>'Moving Avg'!F1757</f>
        <v>0.57100000000000006</v>
      </c>
      <c r="H1757" s="2">
        <f>'Moving Avg'!G1757</f>
        <v>0.59619999999999984</v>
      </c>
      <c r="I1757" s="2">
        <f>'Moving Avg'!H1757</f>
        <v>0.67475000000000018</v>
      </c>
      <c r="J1757" s="5" t="str">
        <f>OBV!F1757</f>
        <v>BEARISH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0.56000000000000005</v>
      </c>
      <c r="C1758" s="2">
        <f>RSI!I1758</f>
        <v>44.069756553631365</v>
      </c>
      <c r="D1758" s="2">
        <f>MACD!E1758</f>
        <v>-7.8942694062367202E-4</v>
      </c>
      <c r="E1758" s="2">
        <f>MACD!F1758</f>
        <v>-4.7199411718210895E-3</v>
      </c>
      <c r="F1758" s="2">
        <f>'Moving Avg'!D1758</f>
        <v>0.56399999999999995</v>
      </c>
      <c r="G1758" s="2">
        <f>'Moving Avg'!F1758</f>
        <v>0.57050000000000012</v>
      </c>
      <c r="H1758" s="2">
        <f>'Moving Avg'!G1758</f>
        <v>0.5945999999999998</v>
      </c>
      <c r="I1758" s="2">
        <f>'Moving Avg'!H1758</f>
        <v>0.67405000000000015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</row>
    <row r="1759" spans="1:12" ht="13.5" x14ac:dyDescent="0.25">
      <c r="A1759" s="3">
        <f>RSI!A1759</f>
        <v>44868</v>
      </c>
      <c r="B1759" s="2">
        <f>RSI!B1759</f>
        <v>0.56000000000000005</v>
      </c>
      <c r="C1759" s="2">
        <f>RSI!I1759</f>
        <v>44.069756553631365</v>
      </c>
      <c r="D1759" s="2">
        <f>MACD!E1759</f>
        <v>4.1508560882672629E-3</v>
      </c>
      <c r="E1759" s="2">
        <f>MACD!F1759</f>
        <v>-2.9457817198034189E-3</v>
      </c>
      <c r="F1759" s="2">
        <f>'Moving Avg'!D1759</f>
        <v>0.56399999999999995</v>
      </c>
      <c r="G1759" s="2">
        <f>'Moving Avg'!F1759</f>
        <v>0.56900000000000006</v>
      </c>
      <c r="H1759" s="2">
        <f>'Moving Avg'!G1759</f>
        <v>0.59259999999999979</v>
      </c>
      <c r="I1759" s="2">
        <f>'Moving Avg'!H1759</f>
        <v>0.67335000000000012</v>
      </c>
      <c r="J1759" s="5" t="str">
        <f>OBV!F1759</f>
        <v>BULLISH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0.55000000000000004</v>
      </c>
      <c r="C1760" s="2">
        <f>RSI!I1760</f>
        <v>41.072038552652174</v>
      </c>
      <c r="D1760" s="2">
        <f>MACD!E1760</f>
        <v>9.170726198215795E-3</v>
      </c>
      <c r="E1760" s="2">
        <f>MACD!F1760</f>
        <v>-5.22480136199576E-4</v>
      </c>
      <c r="F1760" s="2">
        <f>'Moving Avg'!D1760</f>
        <v>0.55999999999999994</v>
      </c>
      <c r="G1760" s="2">
        <f>'Moving Avg'!F1760</f>
        <v>0.56800000000000006</v>
      </c>
      <c r="H1760" s="2">
        <f>'Moving Avg'!G1760</f>
        <v>0.59079999999999988</v>
      </c>
      <c r="I1760" s="2">
        <f>'Moving Avg'!H1760</f>
        <v>0.6725500000000002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0.55000000000000004</v>
      </c>
      <c r="C1761" s="2">
        <f>RSI!I1761</f>
        <v>41.072038552652174</v>
      </c>
      <c r="D1761" s="2">
        <f>MACD!E1761</f>
        <v>1.0492040658167223E-2</v>
      </c>
      <c r="E1761" s="2">
        <f>MACD!F1761</f>
        <v>1.6804240226737837E-3</v>
      </c>
      <c r="F1761" s="2">
        <f>'Moving Avg'!D1761</f>
        <v>0.55600000000000005</v>
      </c>
      <c r="G1761" s="2">
        <f>'Moving Avg'!F1761</f>
        <v>0.56800000000000017</v>
      </c>
      <c r="H1761" s="2">
        <f>'Moving Avg'!G1761</f>
        <v>0.58899999999999986</v>
      </c>
      <c r="I1761" s="2">
        <f>'Moving Avg'!H1761</f>
        <v>0.6716000000000002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0.56999999999999995</v>
      </c>
      <c r="C1762" s="2">
        <f>RSI!I1762</f>
        <v>49.102586824402216</v>
      </c>
      <c r="D1762" s="2">
        <f>MACD!E1762</f>
        <v>7.1911669084635532E-3</v>
      </c>
      <c r="E1762" s="2">
        <f>MACD!F1762</f>
        <v>2.7825725998317377E-3</v>
      </c>
      <c r="F1762" s="2">
        <f>'Moving Avg'!D1762</f>
        <v>0.55800000000000005</v>
      </c>
      <c r="G1762" s="2">
        <f>'Moving Avg'!F1762</f>
        <v>0.56900000000000017</v>
      </c>
      <c r="H1762" s="2">
        <f>'Moving Avg'!G1762</f>
        <v>0.58739999999999992</v>
      </c>
      <c r="I1762" s="2">
        <f>'Moving Avg'!H1762</f>
        <v>0.6706000000000002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</row>
    <row r="1763" spans="1:12" ht="13.5" x14ac:dyDescent="0.25">
      <c r="A1763" s="3">
        <f>RSI!A1763</f>
        <v>44874</v>
      </c>
      <c r="B1763" s="2">
        <f>RSI!B1763</f>
        <v>0.56999999999999995</v>
      </c>
      <c r="C1763" s="2">
        <f>RSI!I1763</f>
        <v>49.102586824402216</v>
      </c>
      <c r="D1763" s="2">
        <f>MACD!E1763</f>
        <v>1.3321784503370626E-3</v>
      </c>
      <c r="E1763" s="2">
        <f>MACD!F1763</f>
        <v>2.492493769932803E-3</v>
      </c>
      <c r="F1763" s="2">
        <f>'Moving Avg'!D1763</f>
        <v>0.55999999999999994</v>
      </c>
      <c r="G1763" s="2">
        <f>'Moving Avg'!F1763</f>
        <v>0.57000000000000017</v>
      </c>
      <c r="H1763" s="2">
        <f>'Moving Avg'!G1763</f>
        <v>0.58619999999999983</v>
      </c>
      <c r="I1763" s="2">
        <f>'Moving Avg'!H1763</f>
        <v>0.66975000000000018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</row>
    <row r="1764" spans="1:12" ht="13.5" x14ac:dyDescent="0.25">
      <c r="A1764" s="3">
        <f>RSI!A1764</f>
        <v>44875</v>
      </c>
      <c r="B1764" s="2">
        <f>RSI!B1764</f>
        <v>0.55000000000000004</v>
      </c>
      <c r="C1764" s="2">
        <f>RSI!I1764</f>
        <v>42.401111968270143</v>
      </c>
      <c r="D1764" s="2">
        <f>MACD!E1764</f>
        <v>9.43145573453541E-4</v>
      </c>
      <c r="E1764" s="2">
        <f>MACD!F1764</f>
        <v>2.1826241306369507E-3</v>
      </c>
      <c r="F1764" s="2">
        <f>'Moving Avg'!D1764</f>
        <v>0.55800000000000005</v>
      </c>
      <c r="G1764" s="2">
        <f>'Moving Avg'!F1764</f>
        <v>0.56900000000000017</v>
      </c>
      <c r="H1764" s="2">
        <f>'Moving Avg'!G1764</f>
        <v>0.58479999999999988</v>
      </c>
      <c r="I1764" s="2">
        <f>'Moving Avg'!H1764</f>
        <v>0.66880000000000028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0.56999999999999995</v>
      </c>
      <c r="C1765" s="2">
        <f>RSI!I1765</f>
        <v>49.782022208575704</v>
      </c>
      <c r="D1765" s="2">
        <f>MACD!E1765</f>
        <v>7.9853980867627961E-4</v>
      </c>
      <c r="E1765" s="2">
        <f>MACD!F1765</f>
        <v>1.9058072662448166E-3</v>
      </c>
      <c r="F1765" s="2">
        <f>'Moving Avg'!D1765</f>
        <v>0.56200000000000006</v>
      </c>
      <c r="G1765" s="2">
        <f>'Moving Avg'!F1765</f>
        <v>0.56850000000000023</v>
      </c>
      <c r="H1765" s="2">
        <f>'Moving Avg'!G1765</f>
        <v>0.5835999999999999</v>
      </c>
      <c r="I1765" s="2">
        <f>'Moving Avg'!H1765</f>
        <v>0.66795000000000027</v>
      </c>
      <c r="J1765" s="5" t="str">
        <f>OBV!F1765</f>
        <v>BEARISH</v>
      </c>
      <c r="K1765" s="5" t="str">
        <f>OBV!G1765</f>
        <v>NEUTRAL</v>
      </c>
      <c r="L1765" s="5" t="str">
        <f>OBV!H1765</f>
        <v>BEARISH DIVERGENCE</v>
      </c>
    </row>
    <row r="1766" spans="1:12" ht="13.5" x14ac:dyDescent="0.25">
      <c r="A1766" s="3">
        <f>RSI!A1766</f>
        <v>44879</v>
      </c>
      <c r="B1766" s="2">
        <f>RSI!B1766</f>
        <v>0.56000000000000005</v>
      </c>
      <c r="C1766" s="2">
        <f>RSI!I1766</f>
        <v>46.568766782733618</v>
      </c>
      <c r="D1766" s="2">
        <f>MACD!E1766</f>
        <v>1.4168852658033027E-3</v>
      </c>
      <c r="E1766" s="2">
        <f>MACD!F1766</f>
        <v>1.808022866156514E-3</v>
      </c>
      <c r="F1766" s="2">
        <f>'Moving Avg'!D1766</f>
        <v>0.56399999999999995</v>
      </c>
      <c r="G1766" s="2">
        <f>'Moving Avg'!F1766</f>
        <v>0.56700000000000017</v>
      </c>
      <c r="H1766" s="2">
        <f>'Moving Avg'!G1766</f>
        <v>0.58199999999999985</v>
      </c>
      <c r="I1766" s="2">
        <f>'Moving Avg'!H1766</f>
        <v>0.66705000000000025</v>
      </c>
      <c r="J1766" s="5" t="str">
        <f>OBV!F1766</f>
        <v>BEARISH</v>
      </c>
      <c r="K1766" s="5" t="str">
        <f>OBV!G1766</f>
        <v>NEUTRAL</v>
      </c>
      <c r="L1766" s="5" t="str">
        <f>OBV!H1766</f>
        <v>BEARISH DIVERGENCE</v>
      </c>
    </row>
    <row r="1767" spans="1:12" ht="13.5" x14ac:dyDescent="0.25">
      <c r="A1767" s="3">
        <f>RSI!A1767</f>
        <v>44880</v>
      </c>
      <c r="B1767" s="2">
        <f>RSI!B1767</f>
        <v>0.56000000000000005</v>
      </c>
      <c r="C1767" s="2">
        <f>RSI!I1767</f>
        <v>46.568766782733618</v>
      </c>
      <c r="D1767" s="2">
        <f>MACD!E1767</f>
        <v>4.6069569214723938E-4</v>
      </c>
      <c r="E1767" s="2">
        <f>MACD!F1767</f>
        <v>1.5385574313546591E-3</v>
      </c>
      <c r="F1767" s="2">
        <f>'Moving Avg'!D1767</f>
        <v>0.56200000000000006</v>
      </c>
      <c r="G1767" s="2">
        <f>'Moving Avg'!F1767</f>
        <v>0.56600000000000017</v>
      </c>
      <c r="H1767" s="2">
        <f>'Moving Avg'!G1767</f>
        <v>0.5803999999999998</v>
      </c>
      <c r="I1767" s="2">
        <f>'Moving Avg'!H1767</f>
        <v>0.66625000000000023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0.56000000000000005</v>
      </c>
      <c r="C1768" s="2">
        <f>RSI!I1768</f>
        <v>46.568766782733618</v>
      </c>
      <c r="D1768" s="2">
        <f>MACD!E1768</f>
        <v>-2.937057765821649E-4</v>
      </c>
      <c r="E1768" s="2">
        <f>MACD!F1768</f>
        <v>1.1721047897672943E-3</v>
      </c>
      <c r="F1768" s="2">
        <f>'Moving Avg'!D1768</f>
        <v>0.56000000000000005</v>
      </c>
      <c r="G1768" s="2">
        <f>'Moving Avg'!F1768</f>
        <v>0.56500000000000017</v>
      </c>
      <c r="H1768" s="2">
        <f>'Moving Avg'!G1768</f>
        <v>0.57919999999999983</v>
      </c>
      <c r="I1768" s="2">
        <f>'Moving Avg'!H1768</f>
        <v>0.66545000000000032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0.56000000000000005</v>
      </c>
      <c r="C1769" s="2">
        <f>RSI!I1769</f>
        <v>46.568766782733626</v>
      </c>
      <c r="D1769" s="2">
        <f>MACD!E1769</f>
        <v>-8.8141398397323378E-4</v>
      </c>
      <c r="E1769" s="2">
        <f>MACD!F1769</f>
        <v>7.614010350191887E-4</v>
      </c>
      <c r="F1769" s="2">
        <f>'Moving Avg'!D1769</f>
        <v>0.56200000000000006</v>
      </c>
      <c r="G1769" s="2">
        <f>'Moving Avg'!F1769</f>
        <v>0.56300000000000017</v>
      </c>
      <c r="H1769" s="2">
        <f>'Moving Avg'!G1769</f>
        <v>0.57819999999999983</v>
      </c>
      <c r="I1769" s="2">
        <f>'Moving Avg'!H1769</f>
        <v>0.66470000000000029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0.56000000000000005</v>
      </c>
      <c r="C1770" s="2">
        <f>RSI!I1770</f>
        <v>46.568766782733618</v>
      </c>
      <c r="D1770" s="2">
        <f>MACD!E1770</f>
        <v>-2.8702860668695651E-3</v>
      </c>
      <c r="E1770" s="2">
        <f>MACD!F1770</f>
        <v>3.5063614641438006E-5</v>
      </c>
      <c r="F1770" s="2">
        <f>'Moving Avg'!D1770</f>
        <v>0.56000000000000005</v>
      </c>
      <c r="G1770" s="2">
        <f>'Moving Avg'!F1770</f>
        <v>0.56100000000000017</v>
      </c>
      <c r="H1770" s="2">
        <f>'Moving Avg'!G1770</f>
        <v>0.57739999999999991</v>
      </c>
      <c r="I1770" s="2">
        <f>'Moving Avg'!H1770</f>
        <v>0.66400000000000015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44886</v>
      </c>
      <c r="B1771" s="2">
        <f>RSI!B1771</f>
        <v>0.55000000000000004</v>
      </c>
      <c r="C1771" s="2">
        <f>RSI!I1771</f>
        <v>42.587022129441507</v>
      </c>
      <c r="D1771" s="2">
        <f>MACD!E1771</f>
        <v>-3.7690287407414758E-3</v>
      </c>
      <c r="E1771" s="2">
        <f>MACD!F1771</f>
        <v>-7.2575485643514481E-4</v>
      </c>
      <c r="F1771" s="2">
        <f>'Moving Avg'!D1771</f>
        <v>0.55800000000000005</v>
      </c>
      <c r="G1771" s="2">
        <f>'Moving Avg'!F1771</f>
        <v>0.55950000000000011</v>
      </c>
      <c r="H1771" s="2">
        <f>'Moving Avg'!G1771</f>
        <v>0.57599999999999985</v>
      </c>
      <c r="I1771" s="2">
        <f>'Moving Avg'!H1771</f>
        <v>0.66325000000000034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0.54</v>
      </c>
      <c r="C1772" s="2">
        <f>RSI!I1772</f>
        <v>38.996262477196318</v>
      </c>
      <c r="D1772" s="2">
        <f>MACD!E1772</f>
        <v>-6.1255614915123324E-4</v>
      </c>
      <c r="E1772" s="2">
        <f>MACD!F1772</f>
        <v>-7.0311511497836258E-4</v>
      </c>
      <c r="F1772" s="2">
        <f>'Moving Avg'!D1772</f>
        <v>0.55400000000000005</v>
      </c>
      <c r="G1772" s="2">
        <f>'Moving Avg'!F1772</f>
        <v>0.55850000000000011</v>
      </c>
      <c r="H1772" s="2">
        <f>'Moving Avg'!G1772</f>
        <v>0.5743999999999998</v>
      </c>
      <c r="I1772" s="2">
        <f>'Moving Avg'!H1772</f>
        <v>0.66245000000000021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0.55000000000000004</v>
      </c>
      <c r="C1773" s="2">
        <f>RSI!I1773</f>
        <v>44.074399364675998</v>
      </c>
      <c r="D1773" s="2">
        <f>MACD!E1773</f>
        <v>1.4685839855608229E-3</v>
      </c>
      <c r="E1773" s="2">
        <f>MACD!F1773</f>
        <v>-2.6877529487052547E-4</v>
      </c>
      <c r="F1773" s="2">
        <f>'Moving Avg'!D1773</f>
        <v>0.55199999999999994</v>
      </c>
      <c r="G1773" s="2">
        <f>'Moving Avg'!F1773</f>
        <v>0.55900000000000016</v>
      </c>
      <c r="H1773" s="2">
        <f>'Moving Avg'!G1773</f>
        <v>0.57299999999999984</v>
      </c>
      <c r="I1773" s="2">
        <f>'Moving Avg'!H1773</f>
        <v>0.66170000000000018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</row>
    <row r="1774" spans="1:12" ht="13.5" x14ac:dyDescent="0.25">
      <c r="A1774" s="3">
        <f>RSI!A1774</f>
        <v>44889</v>
      </c>
      <c r="B1774" s="2">
        <f>RSI!B1774</f>
        <v>0.55000000000000004</v>
      </c>
      <c r="C1774" s="2">
        <f>RSI!I1774</f>
        <v>44.074399364675998</v>
      </c>
      <c r="D1774" s="2">
        <f>MACD!E1774</f>
        <v>2.3336803428897213E-4</v>
      </c>
      <c r="E1774" s="2">
        <f>MACD!F1774</f>
        <v>-1.6834662903862595E-4</v>
      </c>
      <c r="F1774" s="2">
        <f>'Moving Avg'!D1774</f>
        <v>0.55000000000000004</v>
      </c>
      <c r="G1774" s="2">
        <f>'Moving Avg'!F1774</f>
        <v>0.55850000000000022</v>
      </c>
      <c r="H1774" s="2">
        <f>'Moving Avg'!G1774</f>
        <v>0.57199999999999984</v>
      </c>
      <c r="I1774" s="2">
        <f>'Moving Avg'!H1774</f>
        <v>0.66100000000000025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0.55000000000000004</v>
      </c>
      <c r="C1775" s="2">
        <f>RSI!I1775</f>
        <v>44.074399364675998</v>
      </c>
      <c r="D1775" s="2">
        <f>MACD!E1775</f>
        <v>2.339869861249344E-3</v>
      </c>
      <c r="E1775" s="2">
        <f>MACD!F1775</f>
        <v>3.3329666901896806E-4</v>
      </c>
      <c r="F1775" s="2">
        <f>'Moving Avg'!D1775</f>
        <v>0.54800000000000004</v>
      </c>
      <c r="G1775" s="2">
        <f>'Moving Avg'!F1775</f>
        <v>0.55750000000000033</v>
      </c>
      <c r="H1775" s="2">
        <f>'Moving Avg'!G1775</f>
        <v>0.57099999999999995</v>
      </c>
      <c r="I1775" s="2">
        <f>'Moving Avg'!H1775</f>
        <v>0.66025000000000034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0.54</v>
      </c>
      <c r="C1776" s="2">
        <f>RSI!I1776</f>
        <v>39.92360031118637</v>
      </c>
      <c r="D1776" s="2">
        <f>MACD!E1776</f>
        <v>3.393797277115751E-3</v>
      </c>
      <c r="E1776" s="2">
        <f>MACD!F1776</f>
        <v>9.4539679063832482E-4</v>
      </c>
      <c r="F1776" s="2">
        <f>'Moving Avg'!D1776</f>
        <v>0.54600000000000004</v>
      </c>
      <c r="G1776" s="2">
        <f>'Moving Avg'!F1776</f>
        <v>0.55600000000000027</v>
      </c>
      <c r="H1776" s="2">
        <f>'Moving Avg'!G1776</f>
        <v>0.56939999999999991</v>
      </c>
      <c r="I1776" s="2">
        <f>'Moving Avg'!H1776</f>
        <v>0.65930000000000022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0.56000000000000005</v>
      </c>
      <c r="C1777" s="2">
        <f>RSI!I1777</f>
        <v>50.054661655121187</v>
      </c>
      <c r="D1777" s="2">
        <f>MACD!E1777</f>
        <v>2.9272868789813611E-3</v>
      </c>
      <c r="E1777" s="2">
        <f>MACD!F1777</f>
        <v>1.3417748083069322E-3</v>
      </c>
      <c r="F1777" s="2">
        <f>'Moving Avg'!D1777</f>
        <v>0.55000000000000004</v>
      </c>
      <c r="G1777" s="2">
        <f>'Moving Avg'!F1777</f>
        <v>0.55600000000000027</v>
      </c>
      <c r="H1777" s="2">
        <f>'Moving Avg'!G1777</f>
        <v>0.56779999999999986</v>
      </c>
      <c r="I1777" s="2">
        <f>'Moving Avg'!H1777</f>
        <v>0.65845000000000031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</row>
    <row r="1778" spans="1:12" ht="13.5" x14ac:dyDescent="0.25">
      <c r="A1778" s="3">
        <f>RSI!A1778</f>
        <v>44895</v>
      </c>
      <c r="B1778" s="2">
        <f>RSI!B1778</f>
        <v>0.56000000000000005</v>
      </c>
      <c r="C1778" s="2">
        <f>RSI!I1778</f>
        <v>50.054661655121187</v>
      </c>
      <c r="D1778" s="2">
        <f>MACD!E1778</f>
        <v>2.5284278846711139E-3</v>
      </c>
      <c r="E1778" s="2">
        <f>MACD!F1778</f>
        <v>1.5791054235797688E-3</v>
      </c>
      <c r="F1778" s="2">
        <f>'Moving Avg'!D1778</f>
        <v>0.55200000000000005</v>
      </c>
      <c r="G1778" s="2">
        <f>'Moving Avg'!F1778</f>
        <v>0.55600000000000027</v>
      </c>
      <c r="H1778" s="2">
        <f>'Moving Avg'!G1778</f>
        <v>0.56659999999999977</v>
      </c>
      <c r="I1778" s="2">
        <f>'Moving Avg'!H1778</f>
        <v>0.65760000000000018</v>
      </c>
      <c r="J1778" s="5" t="str">
        <f>OBV!F1778</f>
        <v>BEARISH</v>
      </c>
      <c r="K1778" s="5" t="str">
        <f>OBV!G1778</f>
        <v>NEUTRAL</v>
      </c>
      <c r="L1778" s="5" t="str">
        <f>OBV!H1778</f>
        <v>BEARISH DIVERGENCE</v>
      </c>
    </row>
    <row r="1779" spans="1:12" ht="13.5" x14ac:dyDescent="0.25">
      <c r="A1779" s="3">
        <f>RSI!A1779</f>
        <v>44896</v>
      </c>
      <c r="B1779" s="2">
        <f>RSI!B1779</f>
        <v>0.55000000000000004</v>
      </c>
      <c r="C1779" s="2">
        <f>RSI!I1779</f>
        <v>45.595881734939347</v>
      </c>
      <c r="D1779" s="2">
        <f>MACD!E1779</f>
        <v>2.9278582693604838E-3</v>
      </c>
      <c r="E1779" s="2">
        <f>MACD!F1779</f>
        <v>1.8488559927359121E-3</v>
      </c>
      <c r="F1779" s="2">
        <f>'Moving Avg'!D1779</f>
        <v>0.55199999999999994</v>
      </c>
      <c r="G1779" s="2">
        <f>'Moving Avg'!F1779</f>
        <v>0.5555000000000001</v>
      </c>
      <c r="H1779" s="2">
        <f>'Moving Avg'!G1779</f>
        <v>0.56559999999999988</v>
      </c>
      <c r="I1779" s="2">
        <f>'Moving Avg'!H1779</f>
        <v>0.65685000000000027</v>
      </c>
      <c r="J1779" s="5" t="str">
        <f>OBV!F1779</f>
        <v>BEARISH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0.56000000000000005</v>
      </c>
      <c r="C1780" s="2">
        <f>RSI!I1780</f>
        <v>50.358052863055192</v>
      </c>
      <c r="D1780" s="2">
        <f>MACD!E1780</f>
        <v>2.5806557699649124E-3</v>
      </c>
      <c r="E1780" s="2">
        <f>MACD!F1780</f>
        <v>1.9952159481817122E-3</v>
      </c>
      <c r="F1780" s="2">
        <f>'Moving Avg'!D1780</f>
        <v>0.55400000000000005</v>
      </c>
      <c r="G1780" s="2">
        <f>'Moving Avg'!F1780</f>
        <v>0.55600000000000016</v>
      </c>
      <c r="H1780" s="2">
        <f>'Moving Avg'!G1780</f>
        <v>0.56519999999999992</v>
      </c>
      <c r="I1780" s="2">
        <f>'Moving Avg'!H1780</f>
        <v>0.65610000000000013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</row>
    <row r="1781" spans="1:12" ht="13.5" x14ac:dyDescent="0.25">
      <c r="A1781" s="3">
        <f>RSI!A1781</f>
        <v>44900</v>
      </c>
      <c r="B1781" s="2">
        <f>RSI!B1781</f>
        <v>0.56000000000000005</v>
      </c>
      <c r="C1781" s="2">
        <f>RSI!I1781</f>
        <v>50.358052863055192</v>
      </c>
      <c r="D1781" s="2">
        <f>MACD!E1781</f>
        <v>7.4076029870095983E-4</v>
      </c>
      <c r="E1781" s="2">
        <f>MACD!F1781</f>
        <v>1.7443248182855619E-3</v>
      </c>
      <c r="F1781" s="2">
        <f>'Moving Avg'!D1781</f>
        <v>0.55800000000000005</v>
      </c>
      <c r="G1781" s="2">
        <f>'Moving Avg'!F1781</f>
        <v>0.55650000000000011</v>
      </c>
      <c r="H1781" s="2">
        <f>'Moving Avg'!G1781</f>
        <v>0.56459999999999999</v>
      </c>
      <c r="I1781" s="2">
        <f>'Moving Avg'!H1781</f>
        <v>0.65525000000000022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</row>
    <row r="1782" spans="1:12" ht="13.5" x14ac:dyDescent="0.25">
      <c r="A1782" s="3">
        <f>RSI!A1782</f>
        <v>44901</v>
      </c>
      <c r="B1782" s="2">
        <f>RSI!B1782</f>
        <v>0.56000000000000005</v>
      </c>
      <c r="C1782" s="2">
        <f>RSI!I1782</f>
        <v>50.3580528630552</v>
      </c>
      <c r="D1782" s="2">
        <f>MACD!E1782</f>
        <v>-2.3616166123884286E-3</v>
      </c>
      <c r="E1782" s="2">
        <f>MACD!F1782</f>
        <v>9.2313653215076374E-4</v>
      </c>
      <c r="F1782" s="2">
        <f>'Moving Avg'!D1782</f>
        <v>0.55800000000000005</v>
      </c>
      <c r="G1782" s="2">
        <f>'Moving Avg'!F1782</f>
        <v>0.55600000000000016</v>
      </c>
      <c r="H1782" s="2">
        <f>'Moving Avg'!G1782</f>
        <v>0.5643999999999999</v>
      </c>
      <c r="I1782" s="2">
        <f>'Moving Avg'!H1782</f>
        <v>0.6545500000000003</v>
      </c>
      <c r="J1782" s="5" t="str">
        <f>OBV!F1782</f>
        <v>BEARISH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0.55000000000000004</v>
      </c>
      <c r="C1783" s="2">
        <f>RSI!I1783</f>
        <v>45.395140190636333</v>
      </c>
      <c r="D1783" s="2">
        <f>MACD!E1783</f>
        <v>-2.7140587323315479E-3</v>
      </c>
      <c r="E1783" s="2">
        <f>MACD!F1783</f>
        <v>1.9569747925430149E-4</v>
      </c>
      <c r="F1783" s="2">
        <f>'Moving Avg'!D1783</f>
        <v>0.55600000000000005</v>
      </c>
      <c r="G1783" s="2">
        <f>'Moving Avg'!F1783</f>
        <v>0.55500000000000016</v>
      </c>
      <c r="H1783" s="2">
        <f>'Moving Avg'!G1783</f>
        <v>0.56359999999999988</v>
      </c>
      <c r="I1783" s="2">
        <f>'Moving Avg'!H1783</f>
        <v>0.65380000000000027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0.55000000000000004</v>
      </c>
      <c r="C1784" s="2">
        <f>RSI!I1784</f>
        <v>45.395140190636333</v>
      </c>
      <c r="D1784" s="2">
        <f>MACD!E1784</f>
        <v>-2.9592591541408586E-3</v>
      </c>
      <c r="E1784" s="2">
        <f>MACD!F1784</f>
        <v>-4.3529384742473055E-4</v>
      </c>
      <c r="F1784" s="2">
        <f>'Moving Avg'!D1784</f>
        <v>0.55600000000000005</v>
      </c>
      <c r="G1784" s="2">
        <f>'Moving Avg'!F1784</f>
        <v>0.55500000000000016</v>
      </c>
      <c r="H1784" s="2">
        <f>'Moving Avg'!G1784</f>
        <v>0.56279999999999997</v>
      </c>
      <c r="I1784" s="2">
        <f>'Moving Avg'!H1784</f>
        <v>0.65305000000000024</v>
      </c>
      <c r="J1784" s="5" t="str">
        <f>OBV!F1784</f>
        <v>BEARISH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0.53</v>
      </c>
      <c r="C1785" s="2">
        <f>RSI!I1785</f>
        <v>36.948818437808086</v>
      </c>
      <c r="D1785" s="2">
        <f>MACD!E1785</f>
        <v>-1.6361625142006231E-3</v>
      </c>
      <c r="E1785" s="2">
        <f>MACD!F1785</f>
        <v>-6.754675807799091E-4</v>
      </c>
      <c r="F1785" s="2">
        <f>'Moving Avg'!D1785</f>
        <v>0.55000000000000004</v>
      </c>
      <c r="G1785" s="2">
        <f>'Moving Avg'!F1785</f>
        <v>0.55300000000000016</v>
      </c>
      <c r="H1785" s="2">
        <f>'Moving Avg'!G1785</f>
        <v>0.56159999999999999</v>
      </c>
      <c r="I1785" s="2">
        <f>'Moving Avg'!H1785</f>
        <v>0.65220000000000022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0.54</v>
      </c>
      <c r="C1786" s="2">
        <f>RSI!I1786</f>
        <v>42.6905055796691</v>
      </c>
      <c r="D1786" s="2">
        <f>MACD!E1786</f>
        <v>-2.6321846622338052E-3</v>
      </c>
      <c r="E1786" s="2">
        <f>MACD!F1786</f>
        <v>-1.0668109970706885E-3</v>
      </c>
      <c r="F1786" s="2">
        <f>'Moving Avg'!D1786</f>
        <v>0.54600000000000004</v>
      </c>
      <c r="G1786" s="2">
        <f>'Moving Avg'!F1786</f>
        <v>0.55200000000000016</v>
      </c>
      <c r="H1786" s="2">
        <f>'Moving Avg'!G1786</f>
        <v>0.56099999999999994</v>
      </c>
      <c r="I1786" s="2">
        <f>'Moving Avg'!H1786</f>
        <v>0.6514000000000002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</row>
    <row r="1787" spans="1:12" ht="13.5" x14ac:dyDescent="0.25">
      <c r="A1787" s="3">
        <f>RSI!A1787</f>
        <v>44908</v>
      </c>
      <c r="B1787" s="2">
        <f>RSI!B1787</f>
        <v>0.54</v>
      </c>
      <c r="C1787" s="2">
        <f>RSI!I1787</f>
        <v>42.690505579669093</v>
      </c>
      <c r="D1787" s="2">
        <f>MACD!E1787</f>
        <v>-3.0562441169301735E-4</v>
      </c>
      <c r="E1787" s="2">
        <f>MACD!F1787</f>
        <v>-9.1457367999515427E-4</v>
      </c>
      <c r="F1787" s="2">
        <f>'Moving Avg'!D1787</f>
        <v>0.54200000000000004</v>
      </c>
      <c r="G1787" s="2">
        <f>'Moving Avg'!F1787</f>
        <v>0.55099999999999993</v>
      </c>
      <c r="H1787" s="2">
        <f>'Moving Avg'!G1787</f>
        <v>0.56079999999999997</v>
      </c>
      <c r="I1787" s="2">
        <f>'Moving Avg'!H1787</f>
        <v>0.65044999999999997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0.54</v>
      </c>
      <c r="C1788" s="2">
        <f>RSI!I1788</f>
        <v>42.690505579669093</v>
      </c>
      <c r="D1788" s="2">
        <f>MACD!E1788</f>
        <v>1.7485823306018222E-3</v>
      </c>
      <c r="E1788" s="2">
        <f>MACD!F1788</f>
        <v>-3.8194247787575906E-4</v>
      </c>
      <c r="F1788" s="2">
        <f>'Moving Avg'!D1788</f>
        <v>0.54</v>
      </c>
      <c r="G1788" s="2">
        <f>'Moving Avg'!F1788</f>
        <v>0.55000000000000004</v>
      </c>
      <c r="H1788" s="2">
        <f>'Moving Avg'!G1788</f>
        <v>0.56019999999999992</v>
      </c>
      <c r="I1788" s="2">
        <f>'Moving Avg'!H1788</f>
        <v>0.64949999999999986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44910</v>
      </c>
      <c r="B1789" s="2">
        <f>RSI!B1789</f>
        <v>0.54</v>
      </c>
      <c r="C1789" s="2">
        <f>RSI!I1789</f>
        <v>42.690505579669093</v>
      </c>
      <c r="D1789" s="2">
        <f>MACD!E1789</f>
        <v>2.0275353927348139E-3</v>
      </c>
      <c r="E1789" s="2">
        <f>MACD!F1789</f>
        <v>9.9953096246355568E-5</v>
      </c>
      <c r="F1789" s="2">
        <f>'Moving Avg'!D1789</f>
        <v>0.53800000000000003</v>
      </c>
      <c r="G1789" s="2">
        <f>'Moving Avg'!F1789</f>
        <v>0.54899999999999982</v>
      </c>
      <c r="H1789" s="2">
        <f>'Moving Avg'!G1789</f>
        <v>0.55919999999999992</v>
      </c>
      <c r="I1789" s="2">
        <f>'Moving Avg'!H1789</f>
        <v>0.64855000000000007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0.54</v>
      </c>
      <c r="C1790" s="2">
        <f>RSI!I1790</f>
        <v>42.6905055796691</v>
      </c>
      <c r="D1790" s="2">
        <f>MACD!E1790</f>
        <v>3.8754041976225562E-3</v>
      </c>
      <c r="E1790" s="2">
        <f>MACD!F1790</f>
        <v>8.5504331652159571E-4</v>
      </c>
      <c r="F1790" s="2">
        <f>'Moving Avg'!D1790</f>
        <v>0.54</v>
      </c>
      <c r="G1790" s="2">
        <f>'Moving Avg'!F1790</f>
        <v>0.54799999999999982</v>
      </c>
      <c r="H1790" s="2">
        <f>'Moving Avg'!G1790</f>
        <v>0.55859999999999987</v>
      </c>
      <c r="I1790" s="2">
        <f>'Moving Avg'!H1790</f>
        <v>0.64760000000000006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0.54</v>
      </c>
      <c r="C1791" s="2">
        <f>RSI!I1791</f>
        <v>42.6905055796691</v>
      </c>
      <c r="D1791" s="2">
        <f>MACD!E1791</f>
        <v>5.5069207348125149E-3</v>
      </c>
      <c r="E1791" s="2">
        <f>MACD!F1791</f>
        <v>1.7854188001797796E-3</v>
      </c>
      <c r="F1791" s="2">
        <f>'Moving Avg'!D1791</f>
        <v>0.54</v>
      </c>
      <c r="G1791" s="2">
        <f>'Moving Avg'!F1791</f>
        <v>0.54749999999999999</v>
      </c>
      <c r="H1791" s="2">
        <f>'Moving Avg'!G1791</f>
        <v>0.55840000000000001</v>
      </c>
      <c r="I1791" s="2">
        <f>'Moving Avg'!H1791</f>
        <v>0.64675000000000016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0.53</v>
      </c>
      <c r="C1792" s="2">
        <f>RSI!I1792</f>
        <v>37.380451565974816</v>
      </c>
      <c r="D1792" s="2">
        <f>MACD!E1792</f>
        <v>7.6910784692513223E-3</v>
      </c>
      <c r="E1792" s="2">
        <f>MACD!F1792</f>
        <v>2.9665507339940883E-3</v>
      </c>
      <c r="F1792" s="2">
        <f>'Moving Avg'!D1792</f>
        <v>0.53800000000000003</v>
      </c>
      <c r="G1792" s="2">
        <f>'Moving Avg'!F1792</f>
        <v>0.54699999999999982</v>
      </c>
      <c r="H1792" s="2">
        <f>'Moving Avg'!G1792</f>
        <v>0.55799999999999994</v>
      </c>
      <c r="I1792" s="2">
        <f>'Moving Avg'!H1792</f>
        <v>0.64585000000000026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0.52</v>
      </c>
      <c r="C1793" s="2">
        <f>RSI!I1793</f>
        <v>32.964728512834199</v>
      </c>
      <c r="D1793" s="2">
        <f>MACD!E1793</f>
        <v>8.8588250877517094E-3</v>
      </c>
      <c r="E1793" s="2">
        <f>MACD!F1793</f>
        <v>4.1450056047456132E-3</v>
      </c>
      <c r="F1793" s="2">
        <f>'Moving Avg'!D1793</f>
        <v>0.53400000000000003</v>
      </c>
      <c r="G1793" s="2">
        <f>'Moving Avg'!F1793</f>
        <v>0.54549999999999987</v>
      </c>
      <c r="H1793" s="2">
        <f>'Moving Avg'!G1793</f>
        <v>0.55740000000000001</v>
      </c>
      <c r="I1793" s="2">
        <f>'Moving Avg'!H1793</f>
        <v>0.64480000000000037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0.52</v>
      </c>
      <c r="C1794" s="2">
        <f>RSI!I1794</f>
        <v>32.964728512834199</v>
      </c>
      <c r="D1794" s="2">
        <f>MACD!E1794</f>
        <v>1.0014651354807502E-2</v>
      </c>
      <c r="E1794" s="2">
        <f>MACD!F1794</f>
        <v>5.3189347547579913E-3</v>
      </c>
      <c r="F1794" s="2">
        <f>'Moving Avg'!D1794</f>
        <v>0.53</v>
      </c>
      <c r="G1794" s="2">
        <f>'Moving Avg'!F1794</f>
        <v>0.54399999999999982</v>
      </c>
      <c r="H1794" s="2">
        <f>'Moving Avg'!G1794</f>
        <v>0.55640000000000001</v>
      </c>
      <c r="I1794" s="2">
        <f>'Moving Avg'!H1794</f>
        <v>0.64370000000000049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0.52</v>
      </c>
      <c r="C1795" s="2">
        <f>RSI!I1795</f>
        <v>32.964728512834199</v>
      </c>
      <c r="D1795" s="2">
        <f>MACD!E1795</f>
        <v>8.0710434289417154E-3</v>
      </c>
      <c r="E1795" s="2">
        <f>MACD!F1795</f>
        <v>5.8693564895947363E-3</v>
      </c>
      <c r="F1795" s="2">
        <f>'Moving Avg'!D1795</f>
        <v>0.52600000000000002</v>
      </c>
      <c r="G1795" s="2">
        <f>'Moving Avg'!F1795</f>
        <v>0.54249999999999998</v>
      </c>
      <c r="H1795" s="2">
        <f>'Moving Avg'!G1795</f>
        <v>0.55520000000000003</v>
      </c>
      <c r="I1795" s="2">
        <f>'Moving Avg'!H1795</f>
        <v>0.64260000000000028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0.54</v>
      </c>
      <c r="C1796" s="2">
        <f>RSI!I1796</f>
        <v>48.238551437909742</v>
      </c>
      <c r="D1796" s="2">
        <f>MACD!E1796</f>
        <v>6.6272361545004488E-3</v>
      </c>
      <c r="E1796" s="2">
        <f>MACD!F1796</f>
        <v>6.0209324225758785E-3</v>
      </c>
      <c r="F1796" s="2">
        <f>'Moving Avg'!D1796</f>
        <v>0.52600000000000002</v>
      </c>
      <c r="G1796" s="2">
        <f>'Moving Avg'!F1796</f>
        <v>0.54249999999999987</v>
      </c>
      <c r="H1796" s="2">
        <f>'Moving Avg'!G1796</f>
        <v>0.55419999999999991</v>
      </c>
      <c r="I1796" s="2">
        <f>'Moving Avg'!H1796</f>
        <v>0.64160000000000028</v>
      </c>
      <c r="J1796" s="5" t="str">
        <f>OBV!F1796</f>
        <v>BEARISH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44922</v>
      </c>
      <c r="B1797" s="2">
        <f>RSI!B1797</f>
        <v>0.56000000000000005</v>
      </c>
      <c r="C1797" s="2">
        <f>RSI!I1797</f>
        <v>58.437034687335803</v>
      </c>
      <c r="D1797" s="2">
        <f>MACD!E1797</f>
        <v>3.9390425787474426E-3</v>
      </c>
      <c r="E1797" s="2">
        <f>MACD!F1797</f>
        <v>5.6045544538101911E-3</v>
      </c>
      <c r="F1797" s="2">
        <f>'Moving Avg'!D1797</f>
        <v>0.53200000000000003</v>
      </c>
      <c r="G1797" s="2">
        <f>'Moving Avg'!F1797</f>
        <v>0.54249999999999998</v>
      </c>
      <c r="H1797" s="2">
        <f>'Moving Avg'!G1797</f>
        <v>0.55379999999999996</v>
      </c>
      <c r="I1797" s="2">
        <f>'Moving Avg'!H1797</f>
        <v>0.64070000000000027</v>
      </c>
      <c r="J1797" s="5" t="str">
        <f>OBV!F1797</f>
        <v>BEARISH</v>
      </c>
      <c r="K1797" s="5" t="str">
        <f>OBV!G1797</f>
        <v>NEUTRAL</v>
      </c>
      <c r="L1797" s="5" t="str">
        <f>OBV!H1797</f>
        <v>BEARISH DIVERGENCE</v>
      </c>
    </row>
    <row r="1798" spans="1:12" ht="13.5" x14ac:dyDescent="0.25">
      <c r="A1798" s="3">
        <f>RSI!A1798</f>
        <v>44923</v>
      </c>
      <c r="B1798" s="2">
        <f>RSI!B1798</f>
        <v>0.57999999999999996</v>
      </c>
      <c r="C1798" s="2">
        <f>RSI!I1798</f>
        <v>65.712346527227936</v>
      </c>
      <c r="D1798" s="2">
        <f>MACD!E1798</f>
        <v>7.8616927331354169E-5</v>
      </c>
      <c r="E1798" s="2">
        <f>MACD!F1798</f>
        <v>4.4993669485144236E-3</v>
      </c>
      <c r="F1798" s="2">
        <f>'Moving Avg'!D1798</f>
        <v>0.54400000000000004</v>
      </c>
      <c r="G1798" s="2">
        <f>'Moving Avg'!F1798</f>
        <v>0.54350000000000009</v>
      </c>
      <c r="H1798" s="2">
        <f>'Moving Avg'!G1798</f>
        <v>0.55379999999999985</v>
      </c>
      <c r="I1798" s="2">
        <f>'Moving Avg'!H1798</f>
        <v>0.63990000000000014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</row>
    <row r="1799" spans="1:12" ht="13.5" x14ac:dyDescent="0.25">
      <c r="A1799" s="3">
        <f>RSI!A1799</f>
        <v>44924</v>
      </c>
      <c r="B1799" s="2">
        <f>RSI!B1799</f>
        <v>0.6</v>
      </c>
      <c r="C1799" s="2">
        <f>RSI!I1799</f>
        <v>71.150674923214552</v>
      </c>
      <c r="D1799" s="2">
        <f>MACD!E1799</f>
        <v>-4.8841509411836626E-3</v>
      </c>
      <c r="E1799" s="2">
        <f>MACD!F1799</f>
        <v>2.6226633705748069E-3</v>
      </c>
      <c r="F1799" s="2">
        <f>'Moving Avg'!D1799</f>
        <v>0.56000000000000005</v>
      </c>
      <c r="G1799" s="2">
        <f>'Moving Avg'!F1799</f>
        <v>0.54600000000000004</v>
      </c>
      <c r="H1799" s="2">
        <f>'Moving Avg'!G1799</f>
        <v>0.55379999999999996</v>
      </c>
      <c r="I1799" s="2">
        <f>'Moving Avg'!H1799</f>
        <v>0.63920000000000021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</row>
    <row r="1800" spans="1:12" ht="13.5" x14ac:dyDescent="0.25">
      <c r="A1800" s="3">
        <f>RSI!A1800</f>
        <v>44925</v>
      </c>
      <c r="B1800" s="2">
        <f>RSI!B1800</f>
        <v>0.6</v>
      </c>
      <c r="C1800" s="2">
        <f>RSI!I1800</f>
        <v>71.150674923214552</v>
      </c>
      <c r="D1800" s="2">
        <f>MACD!E1800</f>
        <v>-9.4004602291519745E-3</v>
      </c>
      <c r="E1800" s="2">
        <f>MACD!F1800</f>
        <v>2.1803865062945075E-4</v>
      </c>
      <c r="F1800" s="2">
        <f>'Moving Avg'!D1800</f>
        <v>0.57600000000000007</v>
      </c>
      <c r="G1800" s="2">
        <f>'Moving Avg'!F1800</f>
        <v>0.54800000000000004</v>
      </c>
      <c r="H1800" s="2">
        <f>'Moving Avg'!G1800</f>
        <v>0.55379999999999996</v>
      </c>
      <c r="I1800" s="2">
        <f>'Moving Avg'!H1800</f>
        <v>0.63855000000000006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0.62</v>
      </c>
      <c r="C1801" s="2">
        <f>RSI!I1801</f>
        <v>75.632962902903643</v>
      </c>
      <c r="D1801" s="2">
        <f>MACD!E1801</f>
        <v>-1.4996993600304931E-2</v>
      </c>
      <c r="E1801" s="2">
        <f>MACD!F1801</f>
        <v>-2.8249677995574258E-3</v>
      </c>
      <c r="F1801" s="2">
        <f>'Moving Avg'!D1801</f>
        <v>0.59200000000000008</v>
      </c>
      <c r="G1801" s="2">
        <f>'Moving Avg'!F1801</f>
        <v>0.55099999999999993</v>
      </c>
      <c r="H1801" s="2">
        <f>'Moving Avg'!G1801</f>
        <v>0.55459999999999998</v>
      </c>
      <c r="I1801" s="2">
        <f>'Moving Avg'!H1801</f>
        <v>0.63795000000000013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0.62</v>
      </c>
      <c r="C1802" s="2">
        <f>RSI!I1802</f>
        <v>75.632962902903643</v>
      </c>
      <c r="D1802" s="2">
        <f>MACD!E1802</f>
        <v>-2.1660978508184825E-2</v>
      </c>
      <c r="E1802" s="2">
        <f>MACD!F1802</f>
        <v>-6.5921699412829059E-3</v>
      </c>
      <c r="F1802" s="2">
        <f>'Moving Avg'!D1802</f>
        <v>0.60399999999999998</v>
      </c>
      <c r="G1802" s="2">
        <f>'Moving Avg'!F1802</f>
        <v>0.55399999999999983</v>
      </c>
      <c r="H1802" s="2">
        <f>'Moving Avg'!G1802</f>
        <v>0.55580000000000007</v>
      </c>
      <c r="I1802" s="2">
        <f>'Moving Avg'!H1802</f>
        <v>0.63740000000000019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</row>
    <row r="1803" spans="1:12" ht="13.5" x14ac:dyDescent="0.25">
      <c r="A1803" s="3">
        <f>RSI!A1803</f>
        <v>44930</v>
      </c>
      <c r="B1803" s="2">
        <f>RSI!B1803</f>
        <v>0.6</v>
      </c>
      <c r="C1803" s="2">
        <f>RSI!I1803</f>
        <v>64.08534980640357</v>
      </c>
      <c r="D1803" s="2">
        <f>MACD!E1803</f>
        <v>-2.7717821629649864E-2</v>
      </c>
      <c r="E1803" s="2">
        <f>MACD!F1803</f>
        <v>-1.0817300278956297E-2</v>
      </c>
      <c r="F1803" s="2">
        <f>'Moving Avg'!D1803</f>
        <v>0.60799999999999998</v>
      </c>
      <c r="G1803" s="2">
        <f>'Moving Avg'!F1803</f>
        <v>0.55649999999999988</v>
      </c>
      <c r="H1803" s="2">
        <f>'Moving Avg'!G1803</f>
        <v>0.55700000000000005</v>
      </c>
      <c r="I1803" s="2">
        <f>'Moving Avg'!H1803</f>
        <v>0.63670000000000004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0.6</v>
      </c>
      <c r="C1804" s="2">
        <f>RSI!I1804</f>
        <v>64.08534980640357</v>
      </c>
      <c r="D1804" s="2">
        <f>MACD!E1804</f>
        <v>-3.3059019840146364E-2</v>
      </c>
      <c r="E1804" s="2">
        <f>MACD!F1804</f>
        <v>-1.5265644191194312E-2</v>
      </c>
      <c r="F1804" s="2">
        <f>'Moving Avg'!D1804</f>
        <v>0.60799999999999998</v>
      </c>
      <c r="G1804" s="2">
        <f>'Moving Avg'!F1804</f>
        <v>0.55899999999999983</v>
      </c>
      <c r="H1804" s="2">
        <f>'Moving Avg'!G1804</f>
        <v>0.55780000000000018</v>
      </c>
      <c r="I1804" s="2">
        <f>'Moving Avg'!H1804</f>
        <v>0.63605</v>
      </c>
      <c r="J1804" s="5" t="str">
        <f>OBV!F1804</f>
        <v>BULLISH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0.6</v>
      </c>
      <c r="C1805" s="2">
        <f>RSI!I1805</f>
        <v>64.08534980640357</v>
      </c>
      <c r="D1805" s="2">
        <f>MACD!E1805</f>
        <v>-3.777865923765622E-2</v>
      </c>
      <c r="E1805" s="2">
        <f>MACD!F1805</f>
        <v>-1.9768247200486692E-2</v>
      </c>
      <c r="F1805" s="2">
        <f>'Moving Avg'!D1805</f>
        <v>0.60799999999999998</v>
      </c>
      <c r="G1805" s="2">
        <f>'Moving Avg'!F1805</f>
        <v>0.56249999999999978</v>
      </c>
      <c r="H1805" s="2">
        <f>'Moving Avg'!G1805</f>
        <v>0.55840000000000023</v>
      </c>
      <c r="I1805" s="2">
        <f>'Moving Avg'!H1805</f>
        <v>0.63539999999999996</v>
      </c>
      <c r="J1805" s="5" t="str">
        <f>OBV!F1805</f>
        <v>BULLISH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0.6</v>
      </c>
      <c r="C1806" s="2">
        <f>RSI!I1806</f>
        <v>64.085349806403556</v>
      </c>
      <c r="D1806" s="2">
        <f>MACD!E1806</f>
        <v>-3.8880614215902831E-2</v>
      </c>
      <c r="E1806" s="2">
        <f>MACD!F1806</f>
        <v>-2.3590720603569922E-2</v>
      </c>
      <c r="F1806" s="2">
        <f>'Moving Avg'!D1806</f>
        <v>0.60399999999999998</v>
      </c>
      <c r="G1806" s="2">
        <f>'Moving Avg'!F1806</f>
        <v>0.56549999999999989</v>
      </c>
      <c r="H1806" s="2">
        <f>'Moving Avg'!G1806</f>
        <v>0.55900000000000016</v>
      </c>
      <c r="I1806" s="2">
        <f>'Moving Avg'!H1806</f>
        <v>0.63474999999999993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0.63</v>
      </c>
      <c r="C1807" s="2">
        <f>RSI!I1807</f>
        <v>72.543215401771945</v>
      </c>
      <c r="D1807" s="2">
        <f>MACD!E1807</f>
        <v>-3.9129945162211133E-2</v>
      </c>
      <c r="E1807" s="2">
        <f>MACD!F1807</f>
        <v>-2.6698565515298166E-2</v>
      </c>
      <c r="F1807" s="2">
        <f>'Moving Avg'!D1807</f>
        <v>0.60599999999999998</v>
      </c>
      <c r="G1807" s="2">
        <f>'Moving Avg'!F1807</f>
        <v>0.56999999999999995</v>
      </c>
      <c r="H1807" s="2">
        <f>'Moving Avg'!G1807</f>
        <v>0.56040000000000023</v>
      </c>
      <c r="I1807" s="2">
        <f>'Moving Avg'!H1807</f>
        <v>0.63429999999999997</v>
      </c>
      <c r="J1807" s="5" t="str">
        <f>OBV!F1807</f>
        <v>BULLISH</v>
      </c>
      <c r="K1807" s="5" t="str">
        <f>OBV!G1807</f>
        <v>NEUTRAL</v>
      </c>
      <c r="L1807" s="5" t="str">
        <f>OBV!H1807</f>
        <v>CONFIRMED BULLISH</v>
      </c>
    </row>
    <row r="1808" spans="1:12" ht="13.5" x14ac:dyDescent="0.25">
      <c r="A1808" s="3">
        <f>RSI!A1808</f>
        <v>44937</v>
      </c>
      <c r="B1808" s="2">
        <f>RSI!B1808</f>
        <v>0.66</v>
      </c>
      <c r="C1808" s="2">
        <f>RSI!I1808</f>
        <v>78.097901789053296</v>
      </c>
      <c r="D1808" s="2">
        <f>MACD!E1808</f>
        <v>-3.8822384562740897E-2</v>
      </c>
      <c r="E1808" s="2">
        <f>MACD!F1808</f>
        <v>-2.9123329324786711E-2</v>
      </c>
      <c r="F1808" s="2">
        <f>'Moving Avg'!D1808</f>
        <v>0.61799999999999999</v>
      </c>
      <c r="G1808" s="2">
        <f>'Moving Avg'!F1808</f>
        <v>0.57599999999999996</v>
      </c>
      <c r="H1808" s="2">
        <f>'Moving Avg'!G1808</f>
        <v>0.56240000000000012</v>
      </c>
      <c r="I1808" s="2">
        <f>'Moving Avg'!H1808</f>
        <v>0.6339499999999999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</row>
    <row r="1809" spans="1:12" ht="13.5" x14ac:dyDescent="0.25">
      <c r="A1809" s="3">
        <f>RSI!A1809</f>
        <v>44938</v>
      </c>
      <c r="B1809" s="2">
        <f>RSI!B1809</f>
        <v>0.66</v>
      </c>
      <c r="C1809" s="2">
        <f>RSI!I1809</f>
        <v>78.097901789053296</v>
      </c>
      <c r="D1809" s="2">
        <f>MACD!E1809</f>
        <v>-3.5973755778965222E-2</v>
      </c>
      <c r="E1809" s="2">
        <f>MACD!F1809</f>
        <v>-3.0493414615622414E-2</v>
      </c>
      <c r="F1809" s="2">
        <f>'Moving Avg'!D1809</f>
        <v>0.63000000000000012</v>
      </c>
      <c r="G1809" s="2">
        <f>'Moving Avg'!F1809</f>
        <v>0.58199999999999996</v>
      </c>
      <c r="H1809" s="2">
        <f>'Moving Avg'!G1809</f>
        <v>0.56440000000000012</v>
      </c>
      <c r="I1809" s="2">
        <f>'Moving Avg'!H1809</f>
        <v>0.63359999999999983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</row>
    <row r="1810" spans="1:12" ht="13.5" x14ac:dyDescent="0.25">
      <c r="A1810" s="3">
        <f>RSI!A1810</f>
        <v>44939</v>
      </c>
      <c r="B1810" s="2">
        <f>RSI!B1810</f>
        <v>0.67</v>
      </c>
      <c r="C1810" s="2">
        <f>RSI!I1810</f>
        <v>79.686597263649958</v>
      </c>
      <c r="D1810" s="2">
        <f>MACD!E1810</f>
        <v>-3.4756468204451885E-2</v>
      </c>
      <c r="E1810" s="2">
        <f>MACD!F1810</f>
        <v>-3.134602533338831E-2</v>
      </c>
      <c r="F1810" s="2">
        <f>'Moving Avg'!D1810</f>
        <v>0.64400000000000002</v>
      </c>
      <c r="G1810" s="2">
        <f>'Moving Avg'!F1810</f>
        <v>0.58850000000000002</v>
      </c>
      <c r="H1810" s="2">
        <f>'Moving Avg'!G1810</f>
        <v>0.56680000000000019</v>
      </c>
      <c r="I1810" s="2">
        <f>'Moving Avg'!H1810</f>
        <v>0.63329999999999986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</row>
    <row r="1811" spans="1:12" ht="13.5" x14ac:dyDescent="0.25">
      <c r="A1811" s="3">
        <f>RSI!A1811</f>
        <v>44942</v>
      </c>
      <c r="B1811" s="2">
        <f>RSI!B1811</f>
        <v>0.66</v>
      </c>
      <c r="C1811" s="2">
        <f>RSI!I1811</f>
        <v>73.912827817447692</v>
      </c>
      <c r="D1811" s="2">
        <f>MACD!E1811</f>
        <v>-3.0386724740608662E-2</v>
      </c>
      <c r="E1811" s="2">
        <f>MACD!F1811</f>
        <v>-3.1154165214832382E-2</v>
      </c>
      <c r="F1811" s="2">
        <f>'Moving Avg'!D1811</f>
        <v>0.65600000000000003</v>
      </c>
      <c r="G1811" s="2">
        <f>'Moving Avg'!F1811</f>
        <v>0.59450000000000003</v>
      </c>
      <c r="H1811" s="2">
        <f>'Moving Avg'!G1811</f>
        <v>0.56900000000000017</v>
      </c>
      <c r="I1811" s="2">
        <f>'Moving Avg'!H1811</f>
        <v>0.63294999999999979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</row>
    <row r="1812" spans="1:12" ht="13.5" x14ac:dyDescent="0.25">
      <c r="A1812" s="3">
        <f>RSI!A1812</f>
        <v>44943</v>
      </c>
      <c r="B1812" s="2">
        <f>RSI!B1812</f>
        <v>0.67</v>
      </c>
      <c r="C1812" s="2">
        <f>RSI!I1812</f>
        <v>75.801059139032986</v>
      </c>
      <c r="D1812" s="2">
        <f>MACD!E1812</f>
        <v>-2.7813430291835584E-2</v>
      </c>
      <c r="E1812" s="2">
        <f>MACD!F1812</f>
        <v>-3.0486018230233024E-2</v>
      </c>
      <c r="F1812" s="2">
        <f>'Moving Avg'!D1812</f>
        <v>0.66400000000000003</v>
      </c>
      <c r="G1812" s="2">
        <f>'Moving Avg'!F1812</f>
        <v>0.60150000000000003</v>
      </c>
      <c r="H1812" s="2">
        <f>'Moving Avg'!G1812</f>
        <v>0.57100000000000017</v>
      </c>
      <c r="I1812" s="2">
        <f>'Moving Avg'!H1812</f>
        <v>0.63274999999999981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0.66</v>
      </c>
      <c r="C1813" s="2">
        <f>RSI!I1813</f>
        <v>70.319680946398563</v>
      </c>
      <c r="D1813" s="2">
        <f>MACD!E1813</f>
        <v>-2.8386337144884255E-2</v>
      </c>
      <c r="E1813" s="2">
        <f>MACD!F1813</f>
        <v>-3.006608201316327E-2</v>
      </c>
      <c r="F1813" s="2">
        <f>'Moving Avg'!D1813</f>
        <v>0.66400000000000003</v>
      </c>
      <c r="G1813" s="2">
        <f>'Moving Avg'!F1813</f>
        <v>0.60850000000000004</v>
      </c>
      <c r="H1813" s="2">
        <f>'Moving Avg'!G1813</f>
        <v>0.5728000000000002</v>
      </c>
      <c r="I1813" s="2">
        <f>'Moving Avg'!H1813</f>
        <v>0.63239999999999974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0.67</v>
      </c>
      <c r="C1814" s="2">
        <f>RSI!I1814</f>
        <v>72.464048673435258</v>
      </c>
      <c r="D1814" s="2">
        <f>MACD!E1814</f>
        <v>-2.9936206193342363E-2</v>
      </c>
      <c r="E1814" s="2">
        <f>MACD!F1814</f>
        <v>-3.004010684919909E-2</v>
      </c>
      <c r="F1814" s="2">
        <f>'Moving Avg'!D1814</f>
        <v>0.66600000000000004</v>
      </c>
      <c r="G1814" s="2">
        <f>'Moving Avg'!F1814</f>
        <v>0.61599999999999988</v>
      </c>
      <c r="H1814" s="2">
        <f>'Moving Avg'!G1814</f>
        <v>0.57520000000000016</v>
      </c>
      <c r="I1814" s="2">
        <f>'Moving Avg'!H1814</f>
        <v>0.63209999999999977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0.66</v>
      </c>
      <c r="C1815" s="2">
        <f>RSI!I1815</f>
        <v>67.232898191736041</v>
      </c>
      <c r="D1815" s="2">
        <f>MACD!E1815</f>
        <v>-3.0866317770415375E-2</v>
      </c>
      <c r="E1815" s="2">
        <f>MACD!F1815</f>
        <v>-3.0205349033442349E-2</v>
      </c>
      <c r="F1815" s="2">
        <f>'Moving Avg'!D1815</f>
        <v>0.66400000000000003</v>
      </c>
      <c r="G1815" s="2">
        <f>'Moving Avg'!F1815</f>
        <v>0.623</v>
      </c>
      <c r="H1815" s="2">
        <f>'Moving Avg'!G1815</f>
        <v>0.57700000000000018</v>
      </c>
      <c r="I1815" s="2">
        <f>'Moving Avg'!H1815</f>
        <v>0.6317999999999997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0.66</v>
      </c>
      <c r="C1816" s="2">
        <f>RSI!I1816</f>
        <v>67.232898191736041</v>
      </c>
      <c r="D1816" s="2">
        <f>MACD!E1816</f>
        <v>-3.1927045441678681E-2</v>
      </c>
      <c r="E1816" s="2">
        <f>MACD!F1816</f>
        <v>-3.0549688315089616E-2</v>
      </c>
      <c r="F1816" s="2">
        <f>'Moving Avg'!D1816</f>
        <v>0.66400000000000003</v>
      </c>
      <c r="G1816" s="2">
        <f>'Moving Avg'!F1816</f>
        <v>0.629</v>
      </c>
      <c r="H1816" s="2">
        <f>'Moving Avg'!G1816</f>
        <v>0.57900000000000018</v>
      </c>
      <c r="I1816" s="2">
        <f>'Moving Avg'!H1816</f>
        <v>0.63149999999999973</v>
      </c>
      <c r="J1816" s="5" t="str">
        <f>OBV!F1816</f>
        <v>BEARISH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0.66</v>
      </c>
      <c r="C1817" s="2">
        <f>RSI!I1817</f>
        <v>67.232898191736041</v>
      </c>
      <c r="D1817" s="2">
        <f>MACD!E1817</f>
        <v>-2.8462634979657953E-2</v>
      </c>
      <c r="E1817" s="2">
        <f>MACD!F1817</f>
        <v>-3.0132277648003285E-2</v>
      </c>
      <c r="F1817" s="2">
        <f>'Moving Avg'!D1817</f>
        <v>0.66200000000000014</v>
      </c>
      <c r="G1817" s="2">
        <f>'Moving Avg'!F1817</f>
        <v>0.63400000000000001</v>
      </c>
      <c r="H1817" s="2">
        <f>'Moving Avg'!G1817</f>
        <v>0.58100000000000018</v>
      </c>
      <c r="I1817" s="2">
        <f>'Moving Avg'!H1817</f>
        <v>0.63114999999999966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0.67</v>
      </c>
      <c r="C1818" s="2">
        <f>RSI!I1818</f>
        <v>69.942935282244406</v>
      </c>
      <c r="D1818" s="2">
        <f>MACD!E1818</f>
        <v>-2.1891229233292231E-2</v>
      </c>
      <c r="E1818" s="2">
        <f>MACD!F1818</f>
        <v>-2.8484067965061078E-2</v>
      </c>
      <c r="F1818" s="2">
        <f>'Moving Avg'!D1818</f>
        <v>0.66400000000000003</v>
      </c>
      <c r="G1818" s="2">
        <f>'Moving Avg'!F1818</f>
        <v>0.63849999999999996</v>
      </c>
      <c r="H1818" s="2">
        <f>'Moving Avg'!G1818</f>
        <v>0.58320000000000027</v>
      </c>
      <c r="I1818" s="2">
        <f>'Moving Avg'!H1818</f>
        <v>0.63079999999999958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0.69</v>
      </c>
      <c r="C1819" s="2">
        <f>RSI!I1819</f>
        <v>74.487611991782131</v>
      </c>
      <c r="D1819" s="2">
        <f>MACD!E1819</f>
        <v>-1.8088660865247408E-2</v>
      </c>
      <c r="E1819" s="2">
        <f>MACD!F1819</f>
        <v>-2.6404986545098347E-2</v>
      </c>
      <c r="F1819" s="2">
        <f>'Moving Avg'!D1819</f>
        <v>0.66799999999999993</v>
      </c>
      <c r="G1819" s="2">
        <f>'Moving Avg'!F1819</f>
        <v>0.64300000000000002</v>
      </c>
      <c r="H1819" s="2">
        <f>'Moving Avg'!G1819</f>
        <v>0.58580000000000032</v>
      </c>
      <c r="I1819" s="2">
        <f>'Moving Avg'!H1819</f>
        <v>0.63064999999999971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0.72</v>
      </c>
      <c r="C1820" s="2">
        <f>RSI!I1820</f>
        <v>79.495749730310621</v>
      </c>
      <c r="D1820" s="2">
        <f>MACD!E1820</f>
        <v>-1.5928943074155377E-2</v>
      </c>
      <c r="E1820" s="2">
        <f>MACD!F1820</f>
        <v>-2.4309777850909757E-2</v>
      </c>
      <c r="F1820" s="2">
        <f>'Moving Avg'!D1820</f>
        <v>0.68</v>
      </c>
      <c r="G1820" s="2">
        <f>'Moving Avg'!F1820</f>
        <v>0.64900000000000002</v>
      </c>
      <c r="H1820" s="2">
        <f>'Moving Avg'!G1820</f>
        <v>0.58900000000000019</v>
      </c>
      <c r="I1820" s="2">
        <f>'Moving Avg'!H1820</f>
        <v>0.63069999999999959</v>
      </c>
      <c r="J1820" s="5" t="str">
        <f>OBV!F1820</f>
        <v>BULLISH</v>
      </c>
      <c r="K1820" s="5" t="str">
        <f>OBV!G1820</f>
        <v>STRONG</v>
      </c>
      <c r="L1820" s="5" t="str">
        <f>OBV!H1820</f>
        <v>CONFIRMED BULLISH</v>
      </c>
    </row>
    <row r="1821" spans="1:12" ht="13.5" x14ac:dyDescent="0.25">
      <c r="A1821" s="3">
        <f>RSI!A1821</f>
        <v>44956</v>
      </c>
      <c r="B1821" s="2">
        <f>RSI!B1821</f>
        <v>0.7</v>
      </c>
      <c r="C1821" s="2">
        <f>RSI!I1821</f>
        <v>69.67597287140066</v>
      </c>
      <c r="D1821" s="2">
        <f>MACD!E1821</f>
        <v>-1.4682110695674044E-2</v>
      </c>
      <c r="E1821" s="2">
        <f>MACD!F1821</f>
        <v>-2.2384244419862614E-2</v>
      </c>
      <c r="F1821" s="2">
        <f>'Moving Avg'!D1821</f>
        <v>0.68800000000000006</v>
      </c>
      <c r="G1821" s="2">
        <f>'Moving Avg'!F1821</f>
        <v>0.65300000000000002</v>
      </c>
      <c r="H1821" s="2">
        <f>'Moving Avg'!G1821</f>
        <v>0.59200000000000019</v>
      </c>
      <c r="I1821" s="2">
        <f>'Moving Avg'!H1821</f>
        <v>0.63059999999999972</v>
      </c>
      <c r="J1821" s="5" t="str">
        <f>OBV!F1821</f>
        <v>BULLISH</v>
      </c>
      <c r="K1821" s="5" t="str">
        <f>OBV!G1821</f>
        <v>STRONG</v>
      </c>
      <c r="L1821" s="5" t="str">
        <f>OBV!H1821</f>
        <v>CONFIRMED BULLISH</v>
      </c>
    </row>
    <row r="1822" spans="1:12" ht="13.5" x14ac:dyDescent="0.25">
      <c r="A1822" s="3">
        <f>RSI!A1822</f>
        <v>44957</v>
      </c>
      <c r="B1822" s="2">
        <f>RSI!B1822</f>
        <v>0.69</v>
      </c>
      <c r="C1822" s="2">
        <f>RSI!I1822</f>
        <v>65.330581279968271</v>
      </c>
      <c r="D1822" s="2">
        <f>MACD!E1822</f>
        <v>-1.1714568396913205E-2</v>
      </c>
      <c r="E1822" s="2">
        <f>MACD!F1822</f>
        <v>-2.0250309215272735E-2</v>
      </c>
      <c r="F1822" s="2">
        <f>'Moving Avg'!D1822</f>
        <v>0.69400000000000006</v>
      </c>
      <c r="G1822" s="2">
        <f>'Moving Avg'!F1822</f>
        <v>0.65649999999999997</v>
      </c>
      <c r="H1822" s="2">
        <f>'Moving Avg'!G1822</f>
        <v>0.5950000000000002</v>
      </c>
      <c r="I1822" s="2">
        <f>'Moving Avg'!H1822</f>
        <v>0.63039999999999974</v>
      </c>
      <c r="J1822" s="5" t="str">
        <f>OBV!F1822</f>
        <v>BULLISH</v>
      </c>
      <c r="K1822" s="5" t="str">
        <f>OBV!G1822</f>
        <v>STRONG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0.67</v>
      </c>
      <c r="C1823" s="2">
        <f>RSI!I1823</f>
        <v>57.594177353198489</v>
      </c>
      <c r="D1823" s="2">
        <f>MACD!E1823</f>
        <v>-9.540971799343767E-3</v>
      </c>
      <c r="E1823" s="2">
        <f>MACD!F1823</f>
        <v>-1.8108441732086943E-2</v>
      </c>
      <c r="F1823" s="2">
        <f>'Moving Avg'!D1823</f>
        <v>0.69399999999999995</v>
      </c>
      <c r="G1823" s="2">
        <f>'Moving Avg'!F1823</f>
        <v>0.65999999999999992</v>
      </c>
      <c r="H1823" s="2">
        <f>'Moving Avg'!G1823</f>
        <v>0.59740000000000026</v>
      </c>
      <c r="I1823" s="2">
        <f>'Moving Avg'!H1823</f>
        <v>0.63009999999999966</v>
      </c>
      <c r="J1823" s="5" t="str">
        <f>OBV!F1823</f>
        <v>BULLISH</v>
      </c>
      <c r="K1823" s="5" t="str">
        <f>OBV!G1823</f>
        <v>STRONG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0.65</v>
      </c>
      <c r="C1824" s="2">
        <f>RSI!I1824</f>
        <v>51.08001851852886</v>
      </c>
      <c r="D1824" s="2">
        <f>MACD!E1824</f>
        <v>-4.8232995727655048E-3</v>
      </c>
      <c r="E1824" s="2">
        <f>MACD!F1824</f>
        <v>-1.5451413300222656E-2</v>
      </c>
      <c r="F1824" s="2">
        <f>'Moving Avg'!D1824</f>
        <v>0.68599999999999994</v>
      </c>
      <c r="G1824" s="2">
        <f>'Moving Avg'!F1824</f>
        <v>0.66249999999999998</v>
      </c>
      <c r="H1824" s="2">
        <f>'Moving Avg'!G1824</f>
        <v>0.59940000000000015</v>
      </c>
      <c r="I1824" s="2">
        <f>'Moving Avg'!H1824</f>
        <v>0.62979999999999969</v>
      </c>
      <c r="J1824" s="5" t="str">
        <f>OBV!F1824</f>
        <v>BULLISH</v>
      </c>
      <c r="K1824" s="5" t="str">
        <f>OBV!G1824</f>
        <v>NEUTRAL</v>
      </c>
      <c r="L1824" s="5" t="str">
        <f>OBV!H1824</f>
        <v>BULLISH DIVERGENCE</v>
      </c>
    </row>
    <row r="1825" spans="1:12" ht="13.5" x14ac:dyDescent="0.25">
      <c r="A1825" s="3">
        <f>RSI!A1825</f>
        <v>44960</v>
      </c>
      <c r="B1825" s="2">
        <f>RSI!B1825</f>
        <v>0.64</v>
      </c>
      <c r="C1825" s="2">
        <f>RSI!I1825</f>
        <v>48.147707288329364</v>
      </c>
      <c r="D1825" s="2">
        <f>MACD!E1825</f>
        <v>-1.6419518217681839E-3</v>
      </c>
      <c r="E1825" s="2">
        <f>MACD!F1825</f>
        <v>-1.2689521004531763E-2</v>
      </c>
      <c r="F1825" s="2">
        <f>'Moving Avg'!D1825</f>
        <v>0.67</v>
      </c>
      <c r="G1825" s="2">
        <f>'Moving Avg'!F1825</f>
        <v>0.66450000000000009</v>
      </c>
      <c r="H1825" s="2">
        <f>'Moving Avg'!G1825</f>
        <v>0.60120000000000018</v>
      </c>
      <c r="I1825" s="2">
        <f>'Moving Avg'!H1825</f>
        <v>0.62934999999999963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0.61</v>
      </c>
      <c r="C1826" s="2">
        <f>RSI!I1826</f>
        <v>40.614995293888377</v>
      </c>
      <c r="D1826" s="2">
        <f>MACD!E1826</f>
        <v>3.3194112517683783E-3</v>
      </c>
      <c r="E1826" s="2">
        <f>MACD!F1826</f>
        <v>-9.4877345532717351E-3</v>
      </c>
      <c r="F1826" s="2">
        <f>'Moving Avg'!D1826</f>
        <v>0.65199999999999991</v>
      </c>
      <c r="G1826" s="2">
        <f>'Moving Avg'!F1826</f>
        <v>0.66500000000000004</v>
      </c>
      <c r="H1826" s="2">
        <f>'Moving Avg'!G1826</f>
        <v>0.60260000000000014</v>
      </c>
      <c r="I1826" s="2">
        <f>'Moving Avg'!H1826</f>
        <v>0.6287499999999997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0.64</v>
      </c>
      <c r="C1827" s="2">
        <f>RSI!I1827</f>
        <v>49.177763832791378</v>
      </c>
      <c r="D1827" s="2">
        <f>MACD!E1827</f>
        <v>5.5162693720405276E-3</v>
      </c>
      <c r="E1827" s="2">
        <f>MACD!F1827</f>
        <v>-6.4869337682092829E-3</v>
      </c>
      <c r="F1827" s="2">
        <f>'Moving Avg'!D1827</f>
        <v>0.64200000000000002</v>
      </c>
      <c r="G1827" s="2">
        <f>'Moving Avg'!F1827</f>
        <v>0.66549999999999998</v>
      </c>
      <c r="H1827" s="2">
        <f>'Moving Avg'!G1827</f>
        <v>0.60420000000000007</v>
      </c>
      <c r="I1827" s="2">
        <f>'Moving Avg'!H1827</f>
        <v>0.62829999999999964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0.64</v>
      </c>
      <c r="C1828" s="2">
        <f>RSI!I1828</f>
        <v>49.177763832791378</v>
      </c>
      <c r="D1828" s="2">
        <f>MACD!E1828</f>
        <v>8.9409728067603167E-3</v>
      </c>
      <c r="E1828" s="2">
        <f>MACD!F1828</f>
        <v>-3.4013524532153627E-3</v>
      </c>
      <c r="F1828" s="2">
        <f>'Moving Avg'!D1828</f>
        <v>0.63600000000000001</v>
      </c>
      <c r="G1828" s="2">
        <f>'Moving Avg'!F1828</f>
        <v>0.66450000000000009</v>
      </c>
      <c r="H1828" s="2">
        <f>'Moving Avg'!G1828</f>
        <v>0.60580000000000012</v>
      </c>
      <c r="I1828" s="2">
        <f>'Moving Avg'!H1828</f>
        <v>0.62784999999999958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0.64</v>
      </c>
      <c r="C1829" s="2">
        <f>RSI!I1829</f>
        <v>49.177763832791378</v>
      </c>
      <c r="D1829" s="2">
        <f>MACD!E1829</f>
        <v>1.4941057004255742E-2</v>
      </c>
      <c r="E1829" s="2">
        <f>MACD!F1829</f>
        <v>2.6712943827885815E-4</v>
      </c>
      <c r="F1829" s="2">
        <f>'Moving Avg'!D1829</f>
        <v>0.63400000000000012</v>
      </c>
      <c r="G1829" s="2">
        <f>'Moving Avg'!F1829</f>
        <v>0.66350000000000009</v>
      </c>
      <c r="H1829" s="2">
        <f>'Moving Avg'!G1829</f>
        <v>0.60760000000000014</v>
      </c>
      <c r="I1829" s="2">
        <f>'Moving Avg'!H1829</f>
        <v>0.62749999999999961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</row>
    <row r="1830" spans="1:12" ht="13.5" x14ac:dyDescent="0.25">
      <c r="A1830" s="3">
        <f>RSI!A1830</f>
        <v>44967</v>
      </c>
      <c r="B1830" s="2">
        <f>RSI!B1830</f>
        <v>0.63</v>
      </c>
      <c r="C1830" s="2">
        <f>RSI!I1830</f>
        <v>46.392792558208455</v>
      </c>
      <c r="D1830" s="2">
        <f>MACD!E1830</f>
        <v>2.539763514184612E-2</v>
      </c>
      <c r="E1830" s="2">
        <f>MACD!F1830</f>
        <v>5.2932305789923102E-3</v>
      </c>
      <c r="F1830" s="2">
        <f>'Moving Avg'!D1830</f>
        <v>0.63200000000000001</v>
      </c>
      <c r="G1830" s="2">
        <f>'Moving Avg'!F1830</f>
        <v>0.66150000000000009</v>
      </c>
      <c r="H1830" s="2">
        <f>'Moving Avg'!G1830</f>
        <v>0.6090000000000001</v>
      </c>
      <c r="I1830" s="2">
        <f>'Moving Avg'!H1830</f>
        <v>0.62714999999999965</v>
      </c>
      <c r="J1830" s="5" t="str">
        <f>OBV!F1830</f>
        <v>BEARISH</v>
      </c>
      <c r="K1830" s="5" t="str">
        <f>OBV!G1830</f>
        <v>NEUTRAL</v>
      </c>
      <c r="L1830" s="5" t="str">
        <f>OBV!H1830</f>
        <v>CONFIRMED BEARISH</v>
      </c>
    </row>
    <row r="1831" spans="1:12" ht="13.5" x14ac:dyDescent="0.25">
      <c r="A1831" s="3">
        <f>RSI!A1831</f>
        <v>44970</v>
      </c>
      <c r="B1831" s="2">
        <f>RSI!B1831</f>
        <v>0.62</v>
      </c>
      <c r="C1831" s="2">
        <f>RSI!I1831</f>
        <v>43.726074413488156</v>
      </c>
      <c r="D1831" s="2">
        <f>MACD!E1831</f>
        <v>3.1990137840620991E-2</v>
      </c>
      <c r="E1831" s="2">
        <f>MACD!F1831</f>
        <v>1.0632612031318047E-2</v>
      </c>
      <c r="F1831" s="2">
        <f>'Moving Avg'!D1831</f>
        <v>0.63400000000000001</v>
      </c>
      <c r="G1831" s="2">
        <f>'Moving Avg'!F1831</f>
        <v>0.65950000000000009</v>
      </c>
      <c r="H1831" s="2">
        <f>'Moving Avg'!G1831</f>
        <v>0.61020000000000008</v>
      </c>
      <c r="I1831" s="2">
        <f>'Moving Avg'!H1831</f>
        <v>0.62674999999999959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44971</v>
      </c>
      <c r="B1832" s="2">
        <f>RSI!B1832</f>
        <v>0.62</v>
      </c>
      <c r="C1832" s="2">
        <f>RSI!I1832</f>
        <v>43.726074413488156</v>
      </c>
      <c r="D1832" s="2">
        <f>MACD!E1832</f>
        <v>3.6163863455437428E-2</v>
      </c>
      <c r="E1832" s="2">
        <f>MACD!F1832</f>
        <v>1.5738862316141924E-2</v>
      </c>
      <c r="F1832" s="2">
        <f>'Moving Avg'!D1832</f>
        <v>0.63000000000000012</v>
      </c>
      <c r="G1832" s="2">
        <f>'Moving Avg'!F1832</f>
        <v>0.65700000000000003</v>
      </c>
      <c r="H1832" s="2">
        <f>'Moving Avg'!G1832</f>
        <v>0.61140000000000017</v>
      </c>
      <c r="I1832" s="2">
        <f>'Moving Avg'!H1832</f>
        <v>0.62649999999999961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0.59</v>
      </c>
      <c r="C1833" s="2">
        <f>RSI!I1833</f>
        <v>36.438573963012914</v>
      </c>
      <c r="D1833" s="2">
        <f>MACD!E1833</f>
        <v>3.8964772544476722E-2</v>
      </c>
      <c r="E1833" s="2">
        <f>MACD!F1833</f>
        <v>2.0384044361808885E-2</v>
      </c>
      <c r="F1833" s="2">
        <f>'Moving Avg'!D1833</f>
        <v>0.62</v>
      </c>
      <c r="G1833" s="2">
        <f>'Moving Avg'!F1833</f>
        <v>0.65349999999999997</v>
      </c>
      <c r="H1833" s="2">
        <f>'Moving Avg'!G1833</f>
        <v>0.61220000000000008</v>
      </c>
      <c r="I1833" s="2">
        <f>'Moving Avg'!H1833</f>
        <v>0.62609999999999966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0.59</v>
      </c>
      <c r="C1834" s="2">
        <f>RSI!I1834</f>
        <v>36.438573963012914</v>
      </c>
      <c r="D1834" s="2">
        <f>MACD!E1834</f>
        <v>3.8549931830254236E-2</v>
      </c>
      <c r="E1834" s="2">
        <f>MACD!F1834</f>
        <v>2.4017221855497956E-2</v>
      </c>
      <c r="F1834" s="2">
        <f>'Moving Avg'!D1834</f>
        <v>0.61</v>
      </c>
      <c r="G1834" s="2">
        <f>'Moving Avg'!F1834</f>
        <v>0.64949999999999997</v>
      </c>
      <c r="H1834" s="2">
        <f>'Moving Avg'!G1834</f>
        <v>0.6130000000000001</v>
      </c>
      <c r="I1834" s="2">
        <f>'Moving Avg'!H1834</f>
        <v>0.6256999999999997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0.6</v>
      </c>
      <c r="C1835" s="2">
        <f>RSI!I1835</f>
        <v>40.285934260542533</v>
      </c>
      <c r="D1835" s="2">
        <f>MACD!E1835</f>
        <v>3.6190157118766497E-2</v>
      </c>
      <c r="E1835" s="2">
        <f>MACD!F1835</f>
        <v>2.6451808908151665E-2</v>
      </c>
      <c r="F1835" s="2">
        <f>'Moving Avg'!D1835</f>
        <v>0.60399999999999998</v>
      </c>
      <c r="G1835" s="2">
        <f>'Moving Avg'!F1835</f>
        <v>0.64650000000000007</v>
      </c>
      <c r="H1835" s="2">
        <f>'Moving Avg'!G1835</f>
        <v>0.61440000000000017</v>
      </c>
      <c r="I1835" s="2">
        <f>'Moving Avg'!H1835</f>
        <v>0.62524999999999975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0.59</v>
      </c>
      <c r="C1836" s="2">
        <f>RSI!I1836</f>
        <v>37.820565288408325</v>
      </c>
      <c r="D1836" s="2">
        <f>MACD!E1836</f>
        <v>3.0510103916104869E-2</v>
      </c>
      <c r="E1836" s="2">
        <f>MACD!F1836</f>
        <v>2.7263467909742309E-2</v>
      </c>
      <c r="F1836" s="2">
        <f>'Moving Avg'!D1836</f>
        <v>0.59799999999999998</v>
      </c>
      <c r="G1836" s="2">
        <f>'Moving Avg'!F1836</f>
        <v>0.64300000000000002</v>
      </c>
      <c r="H1836" s="2">
        <f>'Moving Avg'!G1836</f>
        <v>0.61540000000000017</v>
      </c>
      <c r="I1836" s="2">
        <f>'Moving Avg'!H1836</f>
        <v>0.6247999999999998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0.59</v>
      </c>
      <c r="C1837" s="2">
        <f>RSI!I1837</f>
        <v>37.820565288408325</v>
      </c>
      <c r="D1837" s="2">
        <f>MACD!E1837</f>
        <v>3.0555531134348946E-2</v>
      </c>
      <c r="E1837" s="2">
        <f>MACD!F1837</f>
        <v>2.7921880554663638E-2</v>
      </c>
      <c r="F1837" s="2">
        <f>'Moving Avg'!D1837</f>
        <v>0.59199999999999986</v>
      </c>
      <c r="G1837" s="2">
        <f>'Moving Avg'!F1837</f>
        <v>0.63949999999999985</v>
      </c>
      <c r="H1837" s="2">
        <f>'Moving Avg'!G1837</f>
        <v>0.61640000000000017</v>
      </c>
      <c r="I1837" s="2">
        <f>'Moving Avg'!H1837</f>
        <v>0.62444999999999984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0.62</v>
      </c>
      <c r="C1838" s="2">
        <f>RSI!I1838</f>
        <v>48.735804417923632</v>
      </c>
      <c r="D1838" s="2">
        <f>MACD!E1838</f>
        <v>2.8590489426314036E-2</v>
      </c>
      <c r="E1838" s="2">
        <f>MACD!F1838</f>
        <v>2.805560232899372E-2</v>
      </c>
      <c r="F1838" s="2">
        <f>'Moving Avg'!D1838</f>
        <v>0.59799999999999998</v>
      </c>
      <c r="G1838" s="2">
        <f>'Moving Avg'!F1838</f>
        <v>0.63699999999999979</v>
      </c>
      <c r="H1838" s="2">
        <f>'Moving Avg'!G1838</f>
        <v>0.6180000000000001</v>
      </c>
      <c r="I1838" s="2">
        <f>'Moving Avg'!H1838</f>
        <v>0.62434999999999985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</row>
    <row r="1839" spans="1:12" ht="13.5" x14ac:dyDescent="0.25">
      <c r="A1839" s="3">
        <f>RSI!A1839</f>
        <v>44980</v>
      </c>
      <c r="B1839" s="2">
        <f>RSI!B1839</f>
        <v>0.6</v>
      </c>
      <c r="C1839" s="2">
        <f>RSI!I1839</f>
        <v>43.281022170083006</v>
      </c>
      <c r="D1839" s="2">
        <f>MACD!E1839</f>
        <v>2.8434511000630658E-2</v>
      </c>
      <c r="E1839" s="2">
        <f>MACD!F1839</f>
        <v>2.8131384063321108E-2</v>
      </c>
      <c r="F1839" s="2">
        <f>'Moving Avg'!D1839</f>
        <v>0.6</v>
      </c>
      <c r="G1839" s="2">
        <f>'Moving Avg'!F1839</f>
        <v>0.63249999999999984</v>
      </c>
      <c r="H1839" s="2">
        <f>'Moving Avg'!G1839</f>
        <v>0.61920000000000019</v>
      </c>
      <c r="I1839" s="2">
        <f>'Moving Avg'!H1839</f>
        <v>0.62424999999999986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</row>
    <row r="1840" spans="1:12" ht="13.5" x14ac:dyDescent="0.25">
      <c r="A1840" s="3">
        <f>RSI!A1840</f>
        <v>44981</v>
      </c>
      <c r="B1840" s="2">
        <f>RSI!B1840</f>
        <v>0.61</v>
      </c>
      <c r="C1840" s="2">
        <f>RSI!I1840</f>
        <v>46.505035795921991</v>
      </c>
      <c r="D1840" s="2">
        <f>MACD!E1840</f>
        <v>2.6164903846597976E-2</v>
      </c>
      <c r="E1840" s="2">
        <f>MACD!F1840</f>
        <v>2.7738088019976483E-2</v>
      </c>
      <c r="F1840" s="2">
        <f>'Moving Avg'!D1840</f>
        <v>0.60199999999999998</v>
      </c>
      <c r="G1840" s="2">
        <f>'Moving Avg'!F1840</f>
        <v>0.62699999999999989</v>
      </c>
      <c r="H1840" s="2">
        <f>'Moving Avg'!G1840</f>
        <v>0.62060000000000015</v>
      </c>
      <c r="I1840" s="2">
        <f>'Moving Avg'!H1840</f>
        <v>0.62409999999999988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</row>
    <row r="1841" spans="1:12" ht="13.5" x14ac:dyDescent="0.25">
      <c r="A1841" s="3">
        <f>RSI!A1841</f>
        <v>44984</v>
      </c>
      <c r="B1841" s="2">
        <f>RSI!B1841</f>
        <v>0.62</v>
      </c>
      <c r="C1841" s="2">
        <f>RSI!I1841</f>
        <v>49.590801505610038</v>
      </c>
      <c r="D1841" s="2">
        <f>MACD!E1841</f>
        <v>2.2037264009716506E-2</v>
      </c>
      <c r="E1841" s="2">
        <f>MACD!F1841</f>
        <v>2.659792321792449E-2</v>
      </c>
      <c r="F1841" s="2">
        <f>'Moving Avg'!D1841</f>
        <v>0.60799999999999998</v>
      </c>
      <c r="G1841" s="2">
        <f>'Moving Avg'!F1841</f>
        <v>0.62299999999999989</v>
      </c>
      <c r="H1841" s="2">
        <f>'Moving Avg'!G1841</f>
        <v>0.6222000000000002</v>
      </c>
      <c r="I1841" s="2">
        <f>'Moving Avg'!H1841</f>
        <v>0.62399999999999989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</row>
    <row r="1842" spans="1:12" ht="13.5" x14ac:dyDescent="0.25">
      <c r="A1842" s="3">
        <f>RSI!A1842</f>
        <v>44985</v>
      </c>
      <c r="B1842" s="2">
        <f>RSI!B1842</f>
        <v>0.65</v>
      </c>
      <c r="C1842" s="2">
        <f>RSI!I1842</f>
        <v>57.509408087447376</v>
      </c>
      <c r="D1842" s="2">
        <f>MACD!E1842</f>
        <v>1.6329999020596175E-2</v>
      </c>
      <c r="E1842" s="2">
        <f>MACD!F1842</f>
        <v>2.4544338378458829E-2</v>
      </c>
      <c r="F1842" s="2">
        <f>'Moving Avg'!D1842</f>
        <v>0.62</v>
      </c>
      <c r="G1842" s="2">
        <f>'Moving Avg'!F1842</f>
        <v>0.62099999999999989</v>
      </c>
      <c r="H1842" s="2">
        <f>'Moving Avg'!G1842</f>
        <v>0.62460000000000016</v>
      </c>
      <c r="I1842" s="2">
        <f>'Moving Avg'!H1842</f>
        <v>0.62395</v>
      </c>
      <c r="J1842" s="5" t="str">
        <f>OBV!F1842</f>
        <v>BULLISH</v>
      </c>
      <c r="K1842" s="5" t="str">
        <f>OBV!G1842</f>
        <v>NEUTRAL</v>
      </c>
      <c r="L1842" s="5" t="str">
        <f>OBV!H1842</f>
        <v>CONFIRMED BULLISH</v>
      </c>
    </row>
    <row r="1843" spans="1:12" ht="13.5" x14ac:dyDescent="0.25">
      <c r="A1843" s="3">
        <f>RSI!A1843</f>
        <v>44986</v>
      </c>
      <c r="B1843" s="2">
        <f>RSI!B1843</f>
        <v>0.66</v>
      </c>
      <c r="C1843" s="2">
        <f>RSI!I1843</f>
        <v>59.777553458585849</v>
      </c>
      <c r="D1843" s="2">
        <f>MACD!E1843</f>
        <v>5.9743925587999458E-3</v>
      </c>
      <c r="E1843" s="2">
        <f>MACD!F1843</f>
        <v>2.0830349214527054E-2</v>
      </c>
      <c r="F1843" s="2">
        <f>'Moving Avg'!D1843</f>
        <v>0.628</v>
      </c>
      <c r="G1843" s="2">
        <f>'Moving Avg'!F1843</f>
        <v>0.62049999999999994</v>
      </c>
      <c r="H1843" s="2">
        <f>'Moving Avg'!G1843</f>
        <v>0.62740000000000007</v>
      </c>
      <c r="I1843" s="2">
        <f>'Moving Avg'!H1843</f>
        <v>0.62385000000000002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</row>
    <row r="1844" spans="1:12" ht="13.5" x14ac:dyDescent="0.25">
      <c r="A1844" s="3">
        <f>RSI!A1844</f>
        <v>44987</v>
      </c>
      <c r="B1844" s="2">
        <f>RSI!B1844</f>
        <v>0.65</v>
      </c>
      <c r="C1844" s="2">
        <f>RSI!I1844</f>
        <v>56.527980735907505</v>
      </c>
      <c r="D1844" s="2">
        <f>MACD!E1844</f>
        <v>-2.2640386298872217E-3</v>
      </c>
      <c r="E1844" s="2">
        <f>MACD!F1844</f>
        <v>1.6211471645644199E-2</v>
      </c>
      <c r="F1844" s="2">
        <f>'Moving Avg'!D1844</f>
        <v>0.63800000000000001</v>
      </c>
      <c r="G1844" s="2">
        <f>'Moving Avg'!F1844</f>
        <v>0.62049999999999994</v>
      </c>
      <c r="H1844" s="2">
        <f>'Moving Avg'!G1844</f>
        <v>0.63000000000000012</v>
      </c>
      <c r="I1844" s="2">
        <f>'Moving Avg'!H1844</f>
        <v>0.62354999999999994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</row>
    <row r="1845" spans="1:12" ht="13.5" x14ac:dyDescent="0.25">
      <c r="A1845" s="3">
        <f>RSI!A1845</f>
        <v>44988</v>
      </c>
      <c r="B1845" s="2">
        <f>RSI!B1845</f>
        <v>0.66</v>
      </c>
      <c r="C1845" s="2">
        <f>RSI!I1845</f>
        <v>58.932200905218657</v>
      </c>
      <c r="D1845" s="2">
        <f>MACD!E1845</f>
        <v>-8.5788888360678328E-3</v>
      </c>
      <c r="E1845" s="2">
        <f>MACD!F1845</f>
        <v>1.1253399549301794E-2</v>
      </c>
      <c r="F1845" s="2">
        <f>'Moving Avg'!D1845</f>
        <v>0.64800000000000002</v>
      </c>
      <c r="G1845" s="2">
        <f>'Moving Avg'!F1845</f>
        <v>0.62149999999999994</v>
      </c>
      <c r="H1845" s="2">
        <f>'Moving Avg'!G1845</f>
        <v>0.63280000000000003</v>
      </c>
      <c r="I1845" s="2">
        <f>'Moving Avg'!H1845</f>
        <v>0.62334999999999996</v>
      </c>
      <c r="J1845" s="5" t="str">
        <f>OBV!F1845</f>
        <v>BULLISH</v>
      </c>
      <c r="K1845" s="5" t="str">
        <f>OBV!G1845</f>
        <v>NEUTRAL</v>
      </c>
      <c r="L1845" s="5" t="str">
        <f>OBV!H1845</f>
        <v>CONFIRMED BULLISH</v>
      </c>
    </row>
    <row r="1846" spans="1:12" ht="13.5" x14ac:dyDescent="0.25">
      <c r="A1846" s="3">
        <f>RSI!A1846</f>
        <v>44991</v>
      </c>
      <c r="B1846" s="2">
        <f>RSI!B1846</f>
        <v>0.65</v>
      </c>
      <c r="C1846" s="2">
        <f>RSI!I1846</f>
        <v>55.619543481440985</v>
      </c>
      <c r="D1846" s="2">
        <f>MACD!E1846</f>
        <v>-1.4910137415427904E-2</v>
      </c>
      <c r="E1846" s="2">
        <f>MACD!F1846</f>
        <v>6.0206921563558538E-3</v>
      </c>
      <c r="F1846" s="2">
        <f>'Moving Avg'!D1846</f>
        <v>0.65400000000000003</v>
      </c>
      <c r="G1846" s="2">
        <f>'Moving Avg'!F1846</f>
        <v>0.62349999999999994</v>
      </c>
      <c r="H1846" s="2">
        <f>'Moving Avg'!G1846</f>
        <v>0.63500000000000012</v>
      </c>
      <c r="I1846" s="2">
        <f>'Moving Avg'!H1846</f>
        <v>0.62319999999999998</v>
      </c>
      <c r="J1846" s="5" t="str">
        <f>OBV!F1846</f>
        <v>BULLISH</v>
      </c>
      <c r="K1846" s="5" t="str">
        <f>OBV!G1846</f>
        <v>NEUTRAL</v>
      </c>
      <c r="L1846" s="5" t="str">
        <f>OBV!H1846</f>
        <v>CONFIRMED BULLISH</v>
      </c>
    </row>
    <row r="1847" spans="1:12" ht="13.5" x14ac:dyDescent="0.25">
      <c r="A1847" s="3">
        <f>RSI!A1847</f>
        <v>44992</v>
      </c>
      <c r="B1847" s="2">
        <f>RSI!B1847</f>
        <v>0.64</v>
      </c>
      <c r="C1847" s="2">
        <f>RSI!I1847</f>
        <v>52.444783857025875</v>
      </c>
      <c r="D1847" s="2">
        <f>MACD!E1847</f>
        <v>-1.9643621203639716E-2</v>
      </c>
      <c r="E1847" s="2">
        <f>MACD!F1847</f>
        <v>8.8782948435674018E-4</v>
      </c>
      <c r="F1847" s="2">
        <f>'Moving Avg'!D1847</f>
        <v>0.65200000000000002</v>
      </c>
      <c r="G1847" s="2">
        <f>'Moving Avg'!F1847</f>
        <v>0.62350000000000005</v>
      </c>
      <c r="H1847" s="2">
        <f>'Moving Avg'!G1847</f>
        <v>0.63660000000000005</v>
      </c>
      <c r="I1847" s="2">
        <f>'Moving Avg'!H1847</f>
        <v>0.6228999999999999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0.66</v>
      </c>
      <c r="C1848" s="2">
        <f>RSI!I1848</f>
        <v>57.65120361242878</v>
      </c>
      <c r="D1848" s="2">
        <f>MACD!E1848</f>
        <v>-2.0564229627980657E-2</v>
      </c>
      <c r="E1848" s="2">
        <f>MACD!F1848</f>
        <v>-3.4025823381107394E-3</v>
      </c>
      <c r="F1848" s="2">
        <f>'Moving Avg'!D1848</f>
        <v>0.65200000000000002</v>
      </c>
      <c r="G1848" s="2">
        <f>'Moving Avg'!F1848</f>
        <v>0.62450000000000006</v>
      </c>
      <c r="H1848" s="2">
        <f>'Moving Avg'!G1848</f>
        <v>0.63819999999999999</v>
      </c>
      <c r="I1848" s="2">
        <f>'Moving Avg'!H1848</f>
        <v>0.62269999999999992</v>
      </c>
      <c r="J1848" s="5" t="str">
        <f>OBV!F1848</f>
        <v>BEARISH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0.66</v>
      </c>
      <c r="C1849" s="2">
        <f>RSI!I1849</f>
        <v>57.65120361242878</v>
      </c>
      <c r="D1849" s="2">
        <f>MACD!E1849</f>
        <v>-2.4583917372088426E-2</v>
      </c>
      <c r="E1849" s="2">
        <f>MACD!F1849</f>
        <v>-7.6388493449062777E-3</v>
      </c>
      <c r="F1849" s="2">
        <f>'Moving Avg'!D1849</f>
        <v>0.65400000000000014</v>
      </c>
      <c r="G1849" s="2">
        <f>'Moving Avg'!F1849</f>
        <v>0.62550000000000006</v>
      </c>
      <c r="H1849" s="2">
        <f>'Moving Avg'!G1849</f>
        <v>0.63940000000000008</v>
      </c>
      <c r="I1849" s="2">
        <f>'Moving Avg'!H1849</f>
        <v>0.62249999999999994</v>
      </c>
      <c r="J1849" s="5" t="str">
        <f>OBV!F1849</f>
        <v>BULLISH</v>
      </c>
      <c r="K1849" s="5" t="str">
        <f>OBV!G1849</f>
        <v>NEUTRAL</v>
      </c>
      <c r="L1849" s="5" t="str">
        <f>OBV!H1849</f>
        <v>CONFIRMED BULLISH</v>
      </c>
    </row>
    <row r="1850" spans="1:12" ht="13.5" x14ac:dyDescent="0.25">
      <c r="A1850" s="3">
        <f>RSI!A1850</f>
        <v>44995</v>
      </c>
      <c r="B1850" s="2">
        <f>RSI!B1850</f>
        <v>0.66</v>
      </c>
      <c r="C1850" s="2">
        <f>RSI!I1850</f>
        <v>57.65120361242878</v>
      </c>
      <c r="D1850" s="2">
        <f>MACD!E1850</f>
        <v>-2.659838591949959E-2</v>
      </c>
      <c r="E1850" s="2">
        <f>MACD!F1850</f>
        <v>-1.1430756659824941E-2</v>
      </c>
      <c r="F1850" s="2">
        <f>'Moving Avg'!D1850</f>
        <v>0.65400000000000014</v>
      </c>
      <c r="G1850" s="2">
        <f>'Moving Avg'!F1850</f>
        <v>0.62700000000000011</v>
      </c>
      <c r="H1850" s="2">
        <f>'Moving Avg'!G1850</f>
        <v>0.64060000000000006</v>
      </c>
      <c r="I1850" s="2">
        <f>'Moving Avg'!H1850</f>
        <v>0.62229999999999996</v>
      </c>
      <c r="J1850" s="5" t="str">
        <f>OBV!F1850</f>
        <v>BEARISH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0.66</v>
      </c>
      <c r="C1851" s="2">
        <f>RSI!I1851</f>
        <v>57.65120361242878</v>
      </c>
      <c r="D1851" s="2">
        <f>MACD!E1851</f>
        <v>-2.690489676525476E-2</v>
      </c>
      <c r="E1851" s="2">
        <f>MACD!F1851</f>
        <v>-1.4525584680910905E-2</v>
      </c>
      <c r="F1851" s="2">
        <f>'Moving Avg'!D1851</f>
        <v>0.65600000000000003</v>
      </c>
      <c r="G1851" s="2">
        <f>'Moving Avg'!F1851</f>
        <v>0.62900000000000011</v>
      </c>
      <c r="H1851" s="2">
        <f>'Moving Avg'!G1851</f>
        <v>0.64139999999999997</v>
      </c>
      <c r="I1851" s="2">
        <f>'Moving Avg'!H1851</f>
        <v>0.62204999999999999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</row>
    <row r="1852" spans="1:12" ht="13.5" x14ac:dyDescent="0.25">
      <c r="A1852" s="3">
        <f>RSI!A1852</f>
        <v>44999</v>
      </c>
      <c r="B1852" s="2">
        <f>RSI!B1852</f>
        <v>0.65</v>
      </c>
      <c r="C1852" s="2">
        <f>RSI!I1852</f>
        <v>53.697502423218133</v>
      </c>
      <c r="D1852" s="2">
        <f>MACD!E1852</f>
        <v>-2.1938147179846323E-2</v>
      </c>
      <c r="E1852" s="2">
        <f>MACD!F1852</f>
        <v>-1.600809718069799E-2</v>
      </c>
      <c r="F1852" s="2">
        <f>'Moving Avg'!D1852</f>
        <v>0.65800000000000003</v>
      </c>
      <c r="G1852" s="2">
        <f>'Moving Avg'!F1852</f>
        <v>0.63050000000000017</v>
      </c>
      <c r="H1852" s="2">
        <f>'Moving Avg'!G1852</f>
        <v>0.64200000000000002</v>
      </c>
      <c r="I1852" s="2">
        <f>'Moving Avg'!H1852</f>
        <v>0.62185000000000001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45000</v>
      </c>
      <c r="B1853" s="2">
        <f>RSI!B1853</f>
        <v>0.65</v>
      </c>
      <c r="C1853" s="2">
        <f>RSI!I1853</f>
        <v>53.697502423218133</v>
      </c>
      <c r="D1853" s="2">
        <f>MACD!E1853</f>
        <v>-1.6258350243359976E-2</v>
      </c>
      <c r="E1853" s="2">
        <f>MACD!F1853</f>
        <v>-1.6058147793230386E-2</v>
      </c>
      <c r="F1853" s="2">
        <f>'Moving Avg'!D1853</f>
        <v>0.65599999999999992</v>
      </c>
      <c r="G1853" s="2">
        <f>'Moving Avg'!F1853</f>
        <v>0.63350000000000017</v>
      </c>
      <c r="H1853" s="2">
        <f>'Moving Avg'!G1853</f>
        <v>0.64300000000000002</v>
      </c>
      <c r="I1853" s="2">
        <f>'Moving Avg'!H1853</f>
        <v>0.62155000000000005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0.64</v>
      </c>
      <c r="C1854" s="2">
        <f>RSI!I1854</f>
        <v>49.741270818294652</v>
      </c>
      <c r="D1854" s="2">
        <f>MACD!E1854</f>
        <v>-1.2306847227670059E-2</v>
      </c>
      <c r="E1854" s="2">
        <f>MACD!F1854</f>
        <v>-1.5307887680118322E-2</v>
      </c>
      <c r="F1854" s="2">
        <f>'Moving Avg'!D1854</f>
        <v>0.65200000000000002</v>
      </c>
      <c r="G1854" s="2">
        <f>'Moving Avg'!F1854</f>
        <v>0.63600000000000012</v>
      </c>
      <c r="H1854" s="2">
        <f>'Moving Avg'!G1854</f>
        <v>0.64379999999999993</v>
      </c>
      <c r="I1854" s="2">
        <f>'Moving Avg'!H1854</f>
        <v>0.62135000000000007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0.63</v>
      </c>
      <c r="C1855" s="2">
        <f>RSI!I1855</f>
        <v>46.084738372416957</v>
      </c>
      <c r="D1855" s="2">
        <f>MACD!E1855</f>
        <v>-6.6775289421274753E-3</v>
      </c>
      <c r="E1855" s="2">
        <f>MACD!F1855</f>
        <v>-1.3581815932520154E-2</v>
      </c>
      <c r="F1855" s="2">
        <f>'Moving Avg'!D1855</f>
        <v>0.64600000000000002</v>
      </c>
      <c r="G1855" s="2">
        <f>'Moving Avg'!F1855</f>
        <v>0.63750000000000018</v>
      </c>
      <c r="H1855" s="2">
        <f>'Moving Avg'!G1855</f>
        <v>0.64440000000000008</v>
      </c>
      <c r="I1855" s="2">
        <f>'Moving Avg'!H1855</f>
        <v>0.62109999999999999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0.62</v>
      </c>
      <c r="C1856" s="2">
        <f>RSI!I1856</f>
        <v>42.704041609630025</v>
      </c>
      <c r="D1856" s="2">
        <f>MACD!E1856</f>
        <v>-2.6468376478463451E-3</v>
      </c>
      <c r="E1856" s="2">
        <f>MACD!F1856</f>
        <v>-1.1394820275585393E-2</v>
      </c>
      <c r="F1856" s="2">
        <f>'Moving Avg'!D1856</f>
        <v>0.63800000000000001</v>
      </c>
      <c r="G1856" s="2">
        <f>'Moving Avg'!F1856</f>
        <v>0.63900000000000001</v>
      </c>
      <c r="H1856" s="2">
        <f>'Moving Avg'!G1856</f>
        <v>0.64480000000000004</v>
      </c>
      <c r="I1856" s="2">
        <f>'Moving Avg'!H1856</f>
        <v>0.62080000000000002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0.62</v>
      </c>
      <c r="C1857" s="2">
        <f>RSI!I1857</f>
        <v>42.704041609630025</v>
      </c>
      <c r="D1857" s="2">
        <f>MACD!E1857</f>
        <v>-6.5530643269329225E-4</v>
      </c>
      <c r="E1857" s="2">
        <f>MACD!F1857</f>
        <v>-9.2469175070069732E-3</v>
      </c>
      <c r="F1857" s="2">
        <f>'Moving Avg'!D1857</f>
        <v>0.63200000000000001</v>
      </c>
      <c r="G1857" s="2">
        <f>'Moving Avg'!F1857</f>
        <v>0.64050000000000007</v>
      </c>
      <c r="H1857" s="2">
        <f>'Moving Avg'!G1857</f>
        <v>0.64459999999999995</v>
      </c>
      <c r="I1857" s="2">
        <f>'Moving Avg'!H1857</f>
        <v>0.62040000000000006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0.62</v>
      </c>
      <c r="C1858" s="2">
        <f>RSI!I1858</f>
        <v>42.704041609630025</v>
      </c>
      <c r="D1858" s="2">
        <f>MACD!E1858</f>
        <v>4.217321230833404E-3</v>
      </c>
      <c r="E1858" s="2">
        <f>MACD!F1858</f>
        <v>-6.5540697594388981E-3</v>
      </c>
      <c r="F1858" s="2">
        <f>'Moving Avg'!D1858</f>
        <v>0.62600000000000011</v>
      </c>
      <c r="G1858" s="2">
        <f>'Moving Avg'!F1858</f>
        <v>0.64050000000000007</v>
      </c>
      <c r="H1858" s="2">
        <f>'Moving Avg'!G1858</f>
        <v>0.64379999999999993</v>
      </c>
      <c r="I1858" s="2">
        <f>'Moving Avg'!H1858</f>
        <v>0.62000000000000011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0.62</v>
      </c>
      <c r="C1859" s="2">
        <f>RSI!I1859</f>
        <v>42.704041609630025</v>
      </c>
      <c r="D1859" s="2">
        <f>MACD!E1859</f>
        <v>8.4426868221340046E-3</v>
      </c>
      <c r="E1859" s="2">
        <f>MACD!F1859</f>
        <v>-3.5547184431243177E-3</v>
      </c>
      <c r="F1859" s="2">
        <f>'Moving Avg'!D1859</f>
        <v>0.62200000000000011</v>
      </c>
      <c r="G1859" s="2">
        <f>'Moving Avg'!F1859</f>
        <v>0.64149999999999996</v>
      </c>
      <c r="H1859" s="2">
        <f>'Moving Avg'!G1859</f>
        <v>0.64300000000000002</v>
      </c>
      <c r="I1859" s="2">
        <f>'Moving Avg'!H1859</f>
        <v>0.61960000000000004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</row>
    <row r="1860" spans="1:12" ht="13.5" x14ac:dyDescent="0.25">
      <c r="A1860" s="3">
        <f>RSI!A1860</f>
        <v>45012</v>
      </c>
      <c r="B1860" s="2">
        <f>RSI!B1860</f>
        <v>0.61</v>
      </c>
      <c r="C1860" s="2">
        <f>RSI!I1860</f>
        <v>38.868830308597452</v>
      </c>
      <c r="D1860" s="2">
        <f>MACD!E1860</f>
        <v>1.285352668059303E-2</v>
      </c>
      <c r="E1860" s="2">
        <f>MACD!F1860</f>
        <v>-2.7306941838084811E-4</v>
      </c>
      <c r="F1860" s="2">
        <f>'Moving Avg'!D1860</f>
        <v>0.61799999999999999</v>
      </c>
      <c r="G1860" s="2">
        <f>'Moving Avg'!F1860</f>
        <v>0.64149999999999996</v>
      </c>
      <c r="H1860" s="2">
        <f>'Moving Avg'!G1860</f>
        <v>0.64180000000000004</v>
      </c>
      <c r="I1860" s="2">
        <f>'Moving Avg'!H1860</f>
        <v>0.61915000000000009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45013</v>
      </c>
      <c r="B1861" s="2">
        <f>RSI!B1861</f>
        <v>0.61</v>
      </c>
      <c r="C1861" s="2">
        <f>RSI!I1861</f>
        <v>38.868830308597452</v>
      </c>
      <c r="D1861" s="2">
        <f>MACD!E1861</f>
        <v>1.6732634527755086E-2</v>
      </c>
      <c r="E1861" s="2">
        <f>MACD!F1861</f>
        <v>3.1280713708463389E-3</v>
      </c>
      <c r="F1861" s="2">
        <f>'Moving Avg'!D1861</f>
        <v>0.61599999999999988</v>
      </c>
      <c r="G1861" s="2">
        <f>'Moving Avg'!F1861</f>
        <v>0.6409999999999999</v>
      </c>
      <c r="H1861" s="2">
        <f>'Moving Avg'!G1861</f>
        <v>0.64080000000000004</v>
      </c>
      <c r="I1861" s="2">
        <f>'Moving Avg'!H1861</f>
        <v>0.61885000000000023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45014</v>
      </c>
      <c r="B1862" s="2">
        <f>RSI!B1862</f>
        <v>0.59</v>
      </c>
      <c r="C1862" s="2">
        <f>RSI!I1862</f>
        <v>32.167806935383723</v>
      </c>
      <c r="D1862" s="2">
        <f>MACD!E1862</f>
        <v>2.0093956806554347E-2</v>
      </c>
      <c r="E1862" s="2">
        <f>MACD!F1862</f>
        <v>6.5212484579879413E-3</v>
      </c>
      <c r="F1862" s="2">
        <f>'Moving Avg'!D1862</f>
        <v>0.61</v>
      </c>
      <c r="G1862" s="2">
        <f>'Moving Avg'!F1862</f>
        <v>0.63799999999999979</v>
      </c>
      <c r="H1862" s="2">
        <f>'Moving Avg'!G1862</f>
        <v>0.63919999999999999</v>
      </c>
      <c r="I1862" s="2">
        <f>'Moving Avg'!H1862</f>
        <v>0.61845000000000017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45015</v>
      </c>
      <c r="B1863" s="2">
        <f>RSI!B1863</f>
        <v>0.6</v>
      </c>
      <c r="C1863" s="2">
        <f>RSI!I1863</f>
        <v>37.92985781974766</v>
      </c>
      <c r="D1863" s="2">
        <f>MACD!E1863</f>
        <v>2.244150039471271E-2</v>
      </c>
      <c r="E1863" s="2">
        <f>MACD!F1863</f>
        <v>9.7052988453328951E-3</v>
      </c>
      <c r="F1863" s="2">
        <f>'Moving Avg'!D1863</f>
        <v>0.60599999999999998</v>
      </c>
      <c r="G1863" s="2">
        <f>'Moving Avg'!F1863</f>
        <v>0.63499999999999979</v>
      </c>
      <c r="H1863" s="2">
        <f>'Moving Avg'!G1863</f>
        <v>0.63800000000000001</v>
      </c>
      <c r="I1863" s="2">
        <f>'Moving Avg'!H1863</f>
        <v>0.61805000000000021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45016</v>
      </c>
      <c r="B1864" s="2">
        <f>RSI!B1864</f>
        <v>0.6</v>
      </c>
      <c r="C1864" s="2">
        <f>RSI!I1864</f>
        <v>37.92985781974766</v>
      </c>
      <c r="D1864" s="2">
        <f>MACD!E1864</f>
        <v>2.3056339383785929E-2</v>
      </c>
      <c r="E1864" s="2">
        <f>MACD!F1864</f>
        <v>1.2375506953023502E-2</v>
      </c>
      <c r="F1864" s="2">
        <f>'Moving Avg'!D1864</f>
        <v>0.60200000000000009</v>
      </c>
      <c r="G1864" s="2">
        <f>'Moving Avg'!F1864</f>
        <v>0.63249999999999984</v>
      </c>
      <c r="H1864" s="2">
        <f>'Moving Avg'!G1864</f>
        <v>0.63659999999999994</v>
      </c>
      <c r="I1864" s="2">
        <f>'Moving Avg'!H1864</f>
        <v>0.61765000000000014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0.59</v>
      </c>
      <c r="C1865" s="2">
        <f>RSI!I1865</f>
        <v>34.528243412761981</v>
      </c>
      <c r="D1865" s="2">
        <f>MACD!E1865</f>
        <v>2.2933420194213183E-2</v>
      </c>
      <c r="E1865" s="2">
        <f>MACD!F1865</f>
        <v>1.4487089601261438E-2</v>
      </c>
      <c r="F1865" s="2">
        <f>'Moving Avg'!D1865</f>
        <v>0.59799999999999998</v>
      </c>
      <c r="G1865" s="2">
        <f>'Moving Avg'!F1865</f>
        <v>0.62899999999999989</v>
      </c>
      <c r="H1865" s="2">
        <f>'Moving Avg'!G1865</f>
        <v>0.63519999999999999</v>
      </c>
      <c r="I1865" s="2">
        <f>'Moving Avg'!H1865</f>
        <v>0.61725000000000019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0.6</v>
      </c>
      <c r="C1866" s="2">
        <f>RSI!I1866</f>
        <v>40.294608085678014</v>
      </c>
      <c r="D1866" s="2">
        <f>MACD!E1866</f>
        <v>2.0752404644614031E-2</v>
      </c>
      <c r="E1866" s="2">
        <f>MACD!F1866</f>
        <v>1.5740152609931959E-2</v>
      </c>
      <c r="F1866" s="2">
        <f>'Moving Avg'!D1866</f>
        <v>0.59599999999999997</v>
      </c>
      <c r="G1866" s="2">
        <f>'Moving Avg'!F1866</f>
        <v>0.62649999999999983</v>
      </c>
      <c r="H1866" s="2">
        <f>'Moving Avg'!G1866</f>
        <v>0.63400000000000001</v>
      </c>
      <c r="I1866" s="2">
        <f>'Moving Avg'!H1866</f>
        <v>0.61680000000000013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</row>
    <row r="1867" spans="1:12" ht="13.5" x14ac:dyDescent="0.25">
      <c r="A1867" s="3">
        <f>RSI!A1867</f>
        <v>45021</v>
      </c>
      <c r="B1867" s="2">
        <f>RSI!B1867</f>
        <v>0.6</v>
      </c>
      <c r="C1867" s="2">
        <f>RSI!I1867</f>
        <v>40.294608085678014</v>
      </c>
      <c r="D1867" s="2">
        <f>MACD!E1867</f>
        <v>1.903505736621447E-2</v>
      </c>
      <c r="E1867" s="2">
        <f>MACD!F1867</f>
        <v>1.6399133561188464E-2</v>
      </c>
      <c r="F1867" s="2">
        <f>'Moving Avg'!D1867</f>
        <v>0.59800000000000009</v>
      </c>
      <c r="G1867" s="2">
        <f>'Moving Avg'!F1867</f>
        <v>0.62449999999999994</v>
      </c>
      <c r="H1867" s="2">
        <f>'Moving Avg'!G1867</f>
        <v>0.63279999999999992</v>
      </c>
      <c r="I1867" s="2">
        <f>'Moving Avg'!H1867</f>
        <v>0.61635000000000018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0.56999999999999995</v>
      </c>
      <c r="C1868" s="2">
        <f>RSI!I1868</f>
        <v>30.843172555476158</v>
      </c>
      <c r="D1868" s="2">
        <f>MACD!E1868</f>
        <v>1.9922776081243709E-2</v>
      </c>
      <c r="E1868" s="2">
        <f>MACD!F1868</f>
        <v>1.7103862065199513E-2</v>
      </c>
      <c r="F1868" s="2">
        <f>'Moving Avg'!D1868</f>
        <v>0.59199999999999997</v>
      </c>
      <c r="G1868" s="2">
        <f>'Moving Avg'!F1868</f>
        <v>0.61999999999999988</v>
      </c>
      <c r="H1868" s="2">
        <f>'Moving Avg'!G1868</f>
        <v>0.63080000000000003</v>
      </c>
      <c r="I1868" s="2">
        <f>'Moving Avg'!H1868</f>
        <v>0.61580000000000013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0.6</v>
      </c>
      <c r="C1869" s="2">
        <f>RSI!I1869</f>
        <v>44.789431961917245</v>
      </c>
      <c r="D1869" s="2">
        <f>MACD!E1869</f>
        <v>1.8738820361323683E-2</v>
      </c>
      <c r="E1869" s="2">
        <f>MACD!F1869</f>
        <v>1.743085372442435E-2</v>
      </c>
      <c r="F1869" s="2">
        <f>'Moving Avg'!D1869</f>
        <v>0.59199999999999997</v>
      </c>
      <c r="G1869" s="2">
        <f>'Moving Avg'!F1869</f>
        <v>0.61699999999999999</v>
      </c>
      <c r="H1869" s="2">
        <f>'Moving Avg'!G1869</f>
        <v>0.629</v>
      </c>
      <c r="I1869" s="2">
        <f>'Moving Avg'!H1869</f>
        <v>0.61530000000000007</v>
      </c>
      <c r="J1869" s="5" t="str">
        <f>OBV!F1869</f>
        <v>BULLISH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0.59</v>
      </c>
      <c r="C1870" s="2">
        <f>RSI!I1870</f>
        <v>41.765942936492351</v>
      </c>
      <c r="D1870" s="2">
        <f>MACD!E1870</f>
        <v>1.7027871345872581E-2</v>
      </c>
      <c r="E1870" s="2">
        <f>MACD!F1870</f>
        <v>1.7350257248713998E-2</v>
      </c>
      <c r="F1870" s="2">
        <f>'Moving Avg'!D1870</f>
        <v>0.59199999999999997</v>
      </c>
      <c r="G1870" s="2">
        <f>'Moving Avg'!F1870</f>
        <v>0.61349999999999993</v>
      </c>
      <c r="H1870" s="2">
        <f>'Moving Avg'!G1870</f>
        <v>0.62640000000000007</v>
      </c>
      <c r="I1870" s="2">
        <f>'Moving Avg'!H1870</f>
        <v>0.61490000000000011</v>
      </c>
      <c r="J1870" s="5" t="str">
        <f>OBV!F1870</f>
        <v>BULLISH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0.6</v>
      </c>
      <c r="C1871" s="2">
        <f>RSI!I1871</f>
        <v>45.712491367975431</v>
      </c>
      <c r="D1871" s="2">
        <f>MACD!E1871</f>
        <v>1.4980513896777015E-2</v>
      </c>
      <c r="E1871" s="2">
        <f>MACD!F1871</f>
        <v>1.6876308578326601E-2</v>
      </c>
      <c r="F1871" s="2">
        <f>'Moving Avg'!D1871</f>
        <v>0.59199999999999997</v>
      </c>
      <c r="G1871" s="2">
        <f>'Moving Avg'!F1871</f>
        <v>0.61049999999999993</v>
      </c>
      <c r="H1871" s="2">
        <f>'Moving Avg'!G1871</f>
        <v>0.62440000000000007</v>
      </c>
      <c r="I1871" s="2">
        <f>'Moving Avg'!H1871</f>
        <v>0.61465000000000003</v>
      </c>
      <c r="J1871" s="5" t="str">
        <f>OBV!F1871</f>
        <v>BULLISH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0.57999999999999996</v>
      </c>
      <c r="C1872" s="2">
        <f>RSI!I1872</f>
        <v>39.889880070206836</v>
      </c>
      <c r="D1872" s="2">
        <f>MACD!E1872</f>
        <v>1.1724259326724717E-2</v>
      </c>
      <c r="E1872" s="2">
        <f>MACD!F1872</f>
        <v>1.5845898728006225E-2</v>
      </c>
      <c r="F1872" s="2">
        <f>'Moving Avg'!D1872</f>
        <v>0.58799999999999997</v>
      </c>
      <c r="G1872" s="2">
        <f>'Moving Avg'!F1872</f>
        <v>0.60699999999999998</v>
      </c>
      <c r="H1872" s="2">
        <f>'Moving Avg'!G1872</f>
        <v>0.62220000000000009</v>
      </c>
      <c r="I1872" s="2">
        <f>'Moving Avg'!H1872</f>
        <v>0.61439999999999995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</row>
    <row r="1873" spans="1:12" ht="13.5" x14ac:dyDescent="0.25">
      <c r="A1873" s="3">
        <f>RSI!A1873</f>
        <v>45029</v>
      </c>
      <c r="B1873" s="2">
        <f>RSI!B1873</f>
        <v>0.59</v>
      </c>
      <c r="C1873" s="2">
        <f>RSI!I1873</f>
        <v>43.747998666531366</v>
      </c>
      <c r="D1873" s="2">
        <f>MACD!E1873</f>
        <v>9.9511338450402054E-3</v>
      </c>
      <c r="E1873" s="2">
        <f>MACD!F1873</f>
        <v>1.4666945751413021E-2</v>
      </c>
      <c r="F1873" s="2">
        <f>'Moving Avg'!D1873</f>
        <v>0.59199999999999997</v>
      </c>
      <c r="G1873" s="2">
        <f>'Moving Avg'!F1873</f>
        <v>0.60399999999999987</v>
      </c>
      <c r="H1873" s="2">
        <f>'Moving Avg'!G1873</f>
        <v>0.62060000000000004</v>
      </c>
      <c r="I1873" s="2">
        <f>'Moving Avg'!H1873</f>
        <v>0.61409999999999998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45030</v>
      </c>
      <c r="B1874" s="2">
        <f>RSI!B1874</f>
        <v>0.6</v>
      </c>
      <c r="C1874" s="2">
        <f>RSI!I1874</f>
        <v>47.3848337614805</v>
      </c>
      <c r="D1874" s="2">
        <f>MACD!E1874</f>
        <v>7.8217491075945889E-3</v>
      </c>
      <c r="E1874" s="2">
        <f>MACD!F1874</f>
        <v>1.3297906422649336E-2</v>
      </c>
      <c r="F1874" s="2">
        <f>'Moving Avg'!D1874</f>
        <v>0.59199999999999997</v>
      </c>
      <c r="G1874" s="2">
        <f>'Moving Avg'!F1874</f>
        <v>0.60199999999999987</v>
      </c>
      <c r="H1874" s="2">
        <f>'Moving Avg'!G1874</f>
        <v>0.61960000000000015</v>
      </c>
      <c r="I1874" s="2">
        <f>'Moving Avg'!H1874</f>
        <v>0.61375000000000002</v>
      </c>
      <c r="J1874" s="5" t="str">
        <f>OBV!F1874</f>
        <v>BULLISH</v>
      </c>
      <c r="K1874" s="5" t="str">
        <f>OBV!G1874</f>
        <v>NEUTRAL</v>
      </c>
      <c r="L1874" s="5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0.6</v>
      </c>
      <c r="C1875" s="2">
        <f>RSI!I1875</f>
        <v>47.384833761480508</v>
      </c>
      <c r="D1875" s="2">
        <f>MACD!E1875</f>
        <v>4.5258294516745678E-3</v>
      </c>
      <c r="E1875" s="2">
        <f>MACD!F1875</f>
        <v>1.1543491028454382E-2</v>
      </c>
      <c r="F1875" s="2">
        <f>'Moving Avg'!D1875</f>
        <v>0.59400000000000008</v>
      </c>
      <c r="G1875" s="2">
        <f>'Moving Avg'!F1875</f>
        <v>0.60049999999999992</v>
      </c>
      <c r="H1875" s="2">
        <f>'Moving Avg'!G1875</f>
        <v>0.61880000000000013</v>
      </c>
      <c r="I1875" s="2">
        <f>'Moving Avg'!H1875</f>
        <v>0.61349999999999993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</row>
    <row r="1876" spans="1:12" ht="13.5" x14ac:dyDescent="0.25">
      <c r="A1876" s="3">
        <f>RSI!A1876</f>
        <v>45034</v>
      </c>
      <c r="B1876" s="2">
        <f>RSI!B1876</f>
        <v>0.57999999999999996</v>
      </c>
      <c r="C1876" s="2">
        <f>RSI!I1876</f>
        <v>41.205518207040043</v>
      </c>
      <c r="D1876" s="2">
        <f>MACD!E1876</f>
        <v>4.797962718954607E-3</v>
      </c>
      <c r="E1876" s="2">
        <f>MACD!F1876</f>
        <v>1.0194385366554428E-2</v>
      </c>
      <c r="F1876" s="2">
        <f>'Moving Avg'!D1876</f>
        <v>0.59000000000000008</v>
      </c>
      <c r="G1876" s="2">
        <f>'Moving Avg'!F1876</f>
        <v>0.59849999999999981</v>
      </c>
      <c r="H1876" s="2">
        <f>'Moving Avg'!G1876</f>
        <v>0.61820000000000019</v>
      </c>
      <c r="I1876" s="2">
        <f>'Moving Avg'!H1876</f>
        <v>0.61314999999999997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</row>
    <row r="1877" spans="1:12" ht="13.5" x14ac:dyDescent="0.25">
      <c r="A1877" s="3">
        <f>RSI!A1877</f>
        <v>45035</v>
      </c>
      <c r="B1877" s="2">
        <f>RSI!B1877</f>
        <v>0.56000000000000005</v>
      </c>
      <c r="C1877" s="2">
        <f>RSI!I1877</f>
        <v>36.131298524498696</v>
      </c>
      <c r="D1877" s="2">
        <f>MACD!E1877</f>
        <v>6.6658966153254617E-3</v>
      </c>
      <c r="E1877" s="2">
        <f>MACD!F1877</f>
        <v>9.4886876163086352E-3</v>
      </c>
      <c r="F1877" s="2">
        <f>'Moving Avg'!D1877</f>
        <v>0.58600000000000008</v>
      </c>
      <c r="G1877" s="2">
        <f>'Moving Avg'!F1877</f>
        <v>0.59549999999999992</v>
      </c>
      <c r="H1877" s="2">
        <f>'Moving Avg'!G1877</f>
        <v>0.61660000000000015</v>
      </c>
      <c r="I1877" s="2">
        <f>'Moving Avg'!H1877</f>
        <v>0.61260000000000003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0.59</v>
      </c>
      <c r="C1878" s="2">
        <f>RSI!I1878</f>
        <v>46.728368974950847</v>
      </c>
      <c r="D1878" s="2">
        <f>MACD!E1878</f>
        <v>1.6716465727063534E-3</v>
      </c>
      <c r="E1878" s="2">
        <f>MACD!F1878</f>
        <v>7.9252794075881788E-3</v>
      </c>
      <c r="F1878" s="2">
        <f>'Moving Avg'!D1878</f>
        <v>0.58599999999999997</v>
      </c>
      <c r="G1878" s="2">
        <f>'Moving Avg'!F1878</f>
        <v>0.59399999999999986</v>
      </c>
      <c r="H1878" s="2">
        <f>'Moving Avg'!G1878</f>
        <v>0.61560000000000026</v>
      </c>
      <c r="I1878" s="2">
        <f>'Moving Avg'!H1878</f>
        <v>0.61205000000000009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0.57999999999999996</v>
      </c>
      <c r="C1879" s="2">
        <f>RSI!I1879</f>
        <v>44.101636353767169</v>
      </c>
      <c r="D1879" s="2">
        <f>MACD!E1879</f>
        <v>2.8679276325038749E-3</v>
      </c>
      <c r="E1879" s="2">
        <f>MACD!F1879</f>
        <v>6.9138090525713188E-3</v>
      </c>
      <c r="F1879" s="2">
        <f>'Moving Avg'!D1879</f>
        <v>0.58200000000000007</v>
      </c>
      <c r="G1879" s="2">
        <f>'Moving Avg'!F1879</f>
        <v>0.59199999999999997</v>
      </c>
      <c r="H1879" s="2">
        <f>'Moving Avg'!G1879</f>
        <v>0.61440000000000017</v>
      </c>
      <c r="I1879" s="2">
        <f>'Moving Avg'!H1879</f>
        <v>0.61145000000000005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0.56000000000000005</v>
      </c>
      <c r="C1880" s="2">
        <f>RSI!I1880</f>
        <v>39.338747446137141</v>
      </c>
      <c r="D1880" s="2">
        <f>MACD!E1880</f>
        <v>3.9434421080433157E-3</v>
      </c>
      <c r="E1880" s="2">
        <f>MACD!F1880</f>
        <v>6.3197356636657187E-3</v>
      </c>
      <c r="F1880" s="2">
        <f>'Moving Avg'!D1880</f>
        <v>0.57400000000000007</v>
      </c>
      <c r="G1880" s="2">
        <f>'Moving Avg'!F1880</f>
        <v>0.58949999999999991</v>
      </c>
      <c r="H1880" s="2">
        <f>'Moving Avg'!G1880</f>
        <v>0.61300000000000021</v>
      </c>
      <c r="I1880" s="2">
        <f>'Moving Avg'!H1880</f>
        <v>0.61080000000000001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0.54</v>
      </c>
      <c r="C1881" s="2">
        <f>RSI!I1881</f>
        <v>35.240125359683574</v>
      </c>
      <c r="D1881" s="2">
        <f>MACD!E1881</f>
        <v>8.1029655050265381E-3</v>
      </c>
      <c r="E1881" s="2">
        <f>MACD!F1881</f>
        <v>6.6763816319378826E-3</v>
      </c>
      <c r="F1881" s="2">
        <f>'Moving Avg'!D1881</f>
        <v>0.56600000000000006</v>
      </c>
      <c r="G1881" s="2">
        <f>'Moving Avg'!F1881</f>
        <v>0.58599999999999997</v>
      </c>
      <c r="H1881" s="2">
        <f>'Moving Avg'!G1881</f>
        <v>0.61140000000000017</v>
      </c>
      <c r="I1881" s="2">
        <f>'Moving Avg'!H1881</f>
        <v>0.61004999999999998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0.55000000000000004</v>
      </c>
      <c r="C1882" s="2">
        <f>RSI!I1882</f>
        <v>38.680236751360482</v>
      </c>
      <c r="D1882" s="2">
        <f>MACD!E1882</f>
        <v>8.1356067362239326E-3</v>
      </c>
      <c r="E1882" s="2">
        <f>MACD!F1882</f>
        <v>6.9682266527950924E-3</v>
      </c>
      <c r="F1882" s="2">
        <f>'Moving Avg'!D1882</f>
        <v>0.56400000000000006</v>
      </c>
      <c r="G1882" s="2">
        <f>'Moving Avg'!F1882</f>
        <v>0.58399999999999996</v>
      </c>
      <c r="H1882" s="2">
        <f>'Moving Avg'!G1882</f>
        <v>0.6100000000000001</v>
      </c>
      <c r="I1882" s="2">
        <f>'Moving Avg'!H1882</f>
        <v>0.60934999999999995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0.55000000000000004</v>
      </c>
      <c r="C1883" s="2">
        <f>RSI!I1883</f>
        <v>38.680236751360468</v>
      </c>
      <c r="D1883" s="2">
        <f>MACD!E1883</f>
        <v>9.9488087636724343E-3</v>
      </c>
      <c r="E1883" s="2">
        <f>MACD!F1883</f>
        <v>7.5643430749705604E-3</v>
      </c>
      <c r="F1883" s="2">
        <f>'Moving Avg'!D1883</f>
        <v>0.55600000000000005</v>
      </c>
      <c r="G1883" s="2">
        <f>'Moving Avg'!F1883</f>
        <v>0.58150000000000013</v>
      </c>
      <c r="H1883" s="2">
        <f>'Moving Avg'!G1883</f>
        <v>0.60920000000000007</v>
      </c>
      <c r="I1883" s="2">
        <f>'Moving Avg'!H1883</f>
        <v>0.6087999999999999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</row>
    <row r="1884" spans="1:12" ht="13.5" x14ac:dyDescent="0.25">
      <c r="A1884" s="3">
        <f>RSI!A1884</f>
        <v>45048</v>
      </c>
      <c r="B1884" s="2">
        <f>RSI!B1884</f>
        <v>0.56999999999999995</v>
      </c>
      <c r="C1884" s="2">
        <f>RSI!I1884</f>
        <v>45.406954300242496</v>
      </c>
      <c r="D1884" s="2">
        <f>MACD!E1884</f>
        <v>1.1768852417500475E-2</v>
      </c>
      <c r="E1884" s="2">
        <f>MACD!F1884</f>
        <v>8.4052449434765444E-3</v>
      </c>
      <c r="F1884" s="2">
        <f>'Moving Avg'!D1884</f>
        <v>0.55400000000000005</v>
      </c>
      <c r="G1884" s="2">
        <f>'Moving Avg'!F1884</f>
        <v>0.58000000000000007</v>
      </c>
      <c r="H1884" s="2">
        <f>'Moving Avg'!G1884</f>
        <v>0.60880000000000012</v>
      </c>
      <c r="I1884" s="2">
        <f>'Moving Avg'!H1884</f>
        <v>0.60834999999999984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0.56999999999999995</v>
      </c>
      <c r="C1885" s="2">
        <f>RSI!I1885</f>
        <v>45.406954300242496</v>
      </c>
      <c r="D1885" s="2">
        <f>MACD!E1885</f>
        <v>1.3402574910756027E-2</v>
      </c>
      <c r="E1885" s="2">
        <f>MACD!F1885</f>
        <v>9.4047109369324415E-3</v>
      </c>
      <c r="F1885" s="2">
        <f>'Moving Avg'!D1885</f>
        <v>0.55599999999999994</v>
      </c>
      <c r="G1885" s="2">
        <f>'Moving Avg'!F1885</f>
        <v>0.57900000000000007</v>
      </c>
      <c r="H1885" s="2">
        <f>'Moving Avg'!G1885</f>
        <v>0.60820000000000007</v>
      </c>
      <c r="I1885" s="2">
        <f>'Moving Avg'!H1885</f>
        <v>0.60789999999999966</v>
      </c>
      <c r="J1885" s="5" t="str">
        <f>OBV!F1885</f>
        <v>BEARISH</v>
      </c>
      <c r="K1885" s="5" t="str">
        <f>OBV!G1885</f>
        <v>NEUTRAL</v>
      </c>
      <c r="L1885" s="5" t="str">
        <f>OBV!H1885</f>
        <v>BEARISH DIVERGENCE</v>
      </c>
    </row>
    <row r="1886" spans="1:12" ht="13.5" x14ac:dyDescent="0.25">
      <c r="A1886" s="3">
        <f>RSI!A1886</f>
        <v>45050</v>
      </c>
      <c r="B1886" s="2">
        <f>RSI!B1886</f>
        <v>0.56999999999999995</v>
      </c>
      <c r="C1886" s="2">
        <f>RSI!I1886</f>
        <v>45.406954300242496</v>
      </c>
      <c r="D1886" s="2">
        <f>MACD!E1886</f>
        <v>1.1794778289679786E-2</v>
      </c>
      <c r="E1886" s="2">
        <f>MACD!F1886</f>
        <v>9.88272440748191E-3</v>
      </c>
      <c r="F1886" s="2">
        <f>'Moving Avg'!D1886</f>
        <v>0.56199999999999994</v>
      </c>
      <c r="G1886" s="2">
        <f>'Moving Avg'!F1886</f>
        <v>0.57750000000000001</v>
      </c>
      <c r="H1886" s="2">
        <f>'Moving Avg'!G1886</f>
        <v>0.60780000000000012</v>
      </c>
      <c r="I1886" s="2">
        <f>'Moving Avg'!H1886</f>
        <v>0.60744999999999971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0.57999999999999996</v>
      </c>
      <c r="C1887" s="2">
        <f>RSI!I1887</f>
        <v>48.907109111415622</v>
      </c>
      <c r="D1887" s="2">
        <f>MACD!E1887</f>
        <v>6.6969914408060438E-3</v>
      </c>
      <c r="E1887" s="2">
        <f>MACD!F1887</f>
        <v>9.2455778141467375E-3</v>
      </c>
      <c r="F1887" s="2">
        <f>'Moving Avg'!D1887</f>
        <v>0.56799999999999995</v>
      </c>
      <c r="G1887" s="2">
        <f>'Moving Avg'!F1887</f>
        <v>0.57650000000000012</v>
      </c>
      <c r="H1887" s="2">
        <f>'Moving Avg'!G1887</f>
        <v>0.60760000000000003</v>
      </c>
      <c r="I1887" s="2">
        <f>'Moving Avg'!H1887</f>
        <v>0.60694999999999977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0.57999999999999996</v>
      </c>
      <c r="C1888" s="2">
        <f>RSI!I1888</f>
        <v>48.907109111415622</v>
      </c>
      <c r="D1888" s="2">
        <f>MACD!E1888</f>
        <v>7.0141442920781394E-3</v>
      </c>
      <c r="E1888" s="2">
        <f>MACD!F1888</f>
        <v>8.7992911097330186E-3</v>
      </c>
      <c r="F1888" s="2">
        <f>'Moving Avg'!D1888</f>
        <v>0.57400000000000007</v>
      </c>
      <c r="G1888" s="2">
        <f>'Moving Avg'!F1888</f>
        <v>0.57700000000000018</v>
      </c>
      <c r="H1888" s="2">
        <f>'Moving Avg'!G1888</f>
        <v>0.6067999999999999</v>
      </c>
      <c r="I1888" s="2">
        <f>'Moving Avg'!H1888</f>
        <v>0.60644999999999971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0.56000000000000005</v>
      </c>
      <c r="C1889" s="2">
        <f>RSI!I1889</f>
        <v>42.575564046757869</v>
      </c>
      <c r="D1889" s="2">
        <f>MACD!E1889</f>
        <v>7.2396726594045058E-3</v>
      </c>
      <c r="E1889" s="2">
        <f>MACD!F1889</f>
        <v>8.4873674196673174E-3</v>
      </c>
      <c r="F1889" s="2">
        <f>'Moving Avg'!D1889</f>
        <v>0.57199999999999995</v>
      </c>
      <c r="G1889" s="2">
        <f>'Moving Avg'!F1889</f>
        <v>0.57500000000000007</v>
      </c>
      <c r="H1889" s="2">
        <f>'Moving Avg'!G1889</f>
        <v>0.60599999999999987</v>
      </c>
      <c r="I1889" s="2">
        <f>'Moving Avg'!H1889</f>
        <v>0.60584999999999978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0.56000000000000005</v>
      </c>
      <c r="C1890" s="2">
        <f>RSI!I1890</f>
        <v>42.575564046757869</v>
      </c>
      <c r="D1890" s="2">
        <f>MACD!E1890</f>
        <v>4.4848624325586339E-3</v>
      </c>
      <c r="E1890" s="2">
        <f>MACD!F1890</f>
        <v>7.686866422245581E-3</v>
      </c>
      <c r="F1890" s="2">
        <f>'Moving Avg'!D1890</f>
        <v>0.57000000000000006</v>
      </c>
      <c r="G1890" s="2">
        <f>'Moving Avg'!F1890</f>
        <v>0.57350000000000001</v>
      </c>
      <c r="H1890" s="2">
        <f>'Moving Avg'!G1890</f>
        <v>0.60499999999999987</v>
      </c>
      <c r="I1890" s="2">
        <f>'Moving Avg'!H1890</f>
        <v>0.60524999999999973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0.56000000000000005</v>
      </c>
      <c r="C1891" s="2">
        <f>RSI!I1891</f>
        <v>42.575564046757869</v>
      </c>
      <c r="D1891" s="2">
        <f>MACD!E1891</f>
        <v>-8.0149728856049318E-4</v>
      </c>
      <c r="E1891" s="2">
        <f>MACD!F1891</f>
        <v>5.9891936800843667E-3</v>
      </c>
      <c r="F1891" s="2">
        <f>'Moving Avg'!D1891</f>
        <v>0.56800000000000006</v>
      </c>
      <c r="G1891" s="2">
        <f>'Moving Avg'!F1891</f>
        <v>0.57150000000000012</v>
      </c>
      <c r="H1891" s="2">
        <f>'Moving Avg'!G1891</f>
        <v>0.60379999999999978</v>
      </c>
      <c r="I1891" s="2">
        <f>'Moving Avg'!H1891</f>
        <v>0.60454999999999981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0.54</v>
      </c>
      <c r="C1892" s="2">
        <f>RSI!I1892</f>
        <v>36.64957666484905</v>
      </c>
      <c r="D1892" s="2">
        <f>MACD!E1892</f>
        <v>-2.1420754485421689E-3</v>
      </c>
      <c r="E1892" s="2">
        <f>MACD!F1892</f>
        <v>4.3629398543590598E-3</v>
      </c>
      <c r="F1892" s="2">
        <f>'Moving Avg'!D1892</f>
        <v>0.56000000000000005</v>
      </c>
      <c r="G1892" s="2">
        <f>'Moving Avg'!F1892</f>
        <v>0.56950000000000001</v>
      </c>
      <c r="H1892" s="2">
        <f>'Moving Avg'!G1892</f>
        <v>0.60159999999999969</v>
      </c>
      <c r="I1892" s="2">
        <f>'Moving Avg'!H1892</f>
        <v>0.6037499999999999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0.53</v>
      </c>
      <c r="C1893" s="2">
        <f>RSI!I1893</f>
        <v>34.09430629912471</v>
      </c>
      <c r="D1893" s="2">
        <f>MACD!E1893</f>
        <v>-2.3132740018206865E-3</v>
      </c>
      <c r="E1893" s="2">
        <f>MACD!F1893</f>
        <v>3.0276970831231106E-3</v>
      </c>
      <c r="F1893" s="2">
        <f>'Moving Avg'!D1893</f>
        <v>0.55000000000000004</v>
      </c>
      <c r="G1893" s="2">
        <f>'Moving Avg'!F1893</f>
        <v>0.5665</v>
      </c>
      <c r="H1893" s="2">
        <f>'Moving Avg'!G1893</f>
        <v>0.59899999999999975</v>
      </c>
      <c r="I1893" s="2">
        <f>'Moving Avg'!H1893</f>
        <v>0.60289999999999988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0.52</v>
      </c>
      <c r="C1894" s="2">
        <f>RSI!I1894</f>
        <v>31.713129307224463</v>
      </c>
      <c r="D1894" s="2">
        <f>MACD!E1894</f>
        <v>1.6245422199903103E-3</v>
      </c>
      <c r="E1894" s="2">
        <f>MACD!F1894</f>
        <v>2.7470661104965505E-3</v>
      </c>
      <c r="F1894" s="2">
        <f>'Moving Avg'!D1894</f>
        <v>0.54200000000000004</v>
      </c>
      <c r="G1894" s="2">
        <f>'Moving Avg'!F1894</f>
        <v>0.56250000000000011</v>
      </c>
      <c r="H1894" s="2">
        <f>'Moving Avg'!G1894</f>
        <v>0.59639999999999971</v>
      </c>
      <c r="I1894" s="2">
        <f>'Moving Avg'!H1894</f>
        <v>0.60199999999999987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0.54</v>
      </c>
      <c r="C1895" s="2">
        <f>RSI!I1895</f>
        <v>40.642129101708527</v>
      </c>
      <c r="D1895" s="2">
        <f>MACD!E1895</f>
        <v>3.7795316562240222E-3</v>
      </c>
      <c r="E1895" s="2">
        <f>MACD!F1895</f>
        <v>2.9535592196420447E-3</v>
      </c>
      <c r="F1895" s="2">
        <f>'Moving Avg'!D1895</f>
        <v>0.53800000000000003</v>
      </c>
      <c r="G1895" s="2">
        <f>'Moving Avg'!F1895</f>
        <v>0.55950000000000011</v>
      </c>
      <c r="H1895" s="2">
        <f>'Moving Avg'!G1895</f>
        <v>0.59399999999999975</v>
      </c>
      <c r="I1895" s="2">
        <f>'Moving Avg'!H1895</f>
        <v>0.60124999999999995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0.53</v>
      </c>
      <c r="C1896" s="2">
        <f>RSI!I1896</f>
        <v>37.968830278028513</v>
      </c>
      <c r="D1896" s="2">
        <f>MACD!E1896</f>
        <v>6.5074631899545432E-3</v>
      </c>
      <c r="E1896" s="2">
        <f>MACD!F1896</f>
        <v>3.6643400137045447E-3</v>
      </c>
      <c r="F1896" s="2">
        <f>'Moving Avg'!D1896</f>
        <v>0.53200000000000003</v>
      </c>
      <c r="G1896" s="2">
        <f>'Moving Avg'!F1896</f>
        <v>0.55700000000000016</v>
      </c>
      <c r="H1896" s="2">
        <f>'Moving Avg'!G1896</f>
        <v>0.59159999999999979</v>
      </c>
      <c r="I1896" s="2">
        <f>'Moving Avg'!H1896</f>
        <v>0.60055000000000003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0.55000000000000004</v>
      </c>
      <c r="C1897" s="2">
        <f>RSI!I1897</f>
        <v>45.666409084431386</v>
      </c>
      <c r="D1897" s="2">
        <f>MACD!E1897</f>
        <v>9.0833928737609204E-3</v>
      </c>
      <c r="E1897" s="2">
        <f>MACD!F1897</f>
        <v>4.7481505857158201E-3</v>
      </c>
      <c r="F1897" s="2">
        <f>'Moving Avg'!D1897</f>
        <v>0.53400000000000003</v>
      </c>
      <c r="G1897" s="2">
        <f>'Moving Avg'!F1897</f>
        <v>0.55649999999999999</v>
      </c>
      <c r="H1897" s="2">
        <f>'Moving Avg'!G1897</f>
        <v>0.58979999999999988</v>
      </c>
      <c r="I1897" s="2">
        <f>'Moving Avg'!H1897</f>
        <v>0.6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45068</v>
      </c>
      <c r="B1898" s="2">
        <f>RSI!B1898</f>
        <v>0.56000000000000005</v>
      </c>
      <c r="C1898" s="2">
        <f>RSI!I1898</f>
        <v>49.069523863720271</v>
      </c>
      <c r="D1898" s="2">
        <f>MACD!E1898</f>
        <v>1.0599196553395474E-2</v>
      </c>
      <c r="E1898" s="2">
        <f>MACD!F1898</f>
        <v>5.9183597792517514E-3</v>
      </c>
      <c r="F1898" s="2">
        <f>'Moving Avg'!D1898</f>
        <v>0.54</v>
      </c>
      <c r="G1898" s="2">
        <f>'Moving Avg'!F1898</f>
        <v>0.55500000000000005</v>
      </c>
      <c r="H1898" s="2">
        <f>'Moving Avg'!G1898</f>
        <v>0.58779999999999977</v>
      </c>
      <c r="I1898" s="2">
        <f>'Moving Avg'!H1898</f>
        <v>0.59939999999999993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0.59</v>
      </c>
      <c r="C1899" s="2">
        <f>RSI!I1899</f>
        <v>57.641069026781494</v>
      </c>
      <c r="D1899" s="2">
        <f>MACD!E1899</f>
        <v>6.594778392956635E-3</v>
      </c>
      <c r="E1899" s="2">
        <f>MACD!F1899</f>
        <v>6.0536435019927287E-3</v>
      </c>
      <c r="F1899" s="2">
        <f>'Moving Avg'!D1899</f>
        <v>0.55400000000000005</v>
      </c>
      <c r="G1899" s="2">
        <f>'Moving Avg'!F1899</f>
        <v>0.55549999999999999</v>
      </c>
      <c r="H1899" s="2">
        <f>'Moving Avg'!G1899</f>
        <v>0.5863999999999997</v>
      </c>
      <c r="I1899" s="2">
        <f>'Moving Avg'!H1899</f>
        <v>0.59889999999999999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0.56999999999999995</v>
      </c>
      <c r="C1900" s="2">
        <f>RSI!I1900</f>
        <v>51.427128639922465</v>
      </c>
      <c r="D1900" s="2">
        <f>MACD!E1900</f>
        <v>4.5218607072228245E-3</v>
      </c>
      <c r="E1900" s="2">
        <f>MACD!F1900</f>
        <v>5.7472869430387485E-3</v>
      </c>
      <c r="F1900" s="2">
        <f>'Moving Avg'!D1900</f>
        <v>0.55999999999999994</v>
      </c>
      <c r="G1900" s="2">
        <f>'Moving Avg'!F1900</f>
        <v>0.55600000000000005</v>
      </c>
      <c r="H1900" s="2">
        <f>'Moving Avg'!G1900</f>
        <v>0.58459999999999979</v>
      </c>
      <c r="I1900" s="2">
        <f>'Moving Avg'!H1900</f>
        <v>0.59829999999999994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0.56999999999999995</v>
      </c>
      <c r="C1901" s="2">
        <f>RSI!I1901</f>
        <v>51.427128639922465</v>
      </c>
      <c r="D1901" s="2">
        <f>MACD!E1901</f>
        <v>2.7322886092010501E-3</v>
      </c>
      <c r="E1901" s="2">
        <f>MACD!F1901</f>
        <v>5.144287276271209E-3</v>
      </c>
      <c r="F1901" s="2">
        <f>'Moving Avg'!D1901</f>
        <v>0.56799999999999995</v>
      </c>
      <c r="G1901" s="2">
        <f>'Moving Avg'!F1901</f>
        <v>0.55750000000000011</v>
      </c>
      <c r="H1901" s="2">
        <f>'Moving Avg'!G1901</f>
        <v>0.58279999999999976</v>
      </c>
      <c r="I1901" s="2">
        <f>'Moving Avg'!H1901</f>
        <v>0.5976499999999999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0.57999999999999996</v>
      </c>
      <c r="C1902" s="2">
        <f>RSI!I1902</f>
        <v>54.284941007757496</v>
      </c>
      <c r="D1902" s="2">
        <f>MACD!E1902</f>
        <v>-2.6325589161345642E-3</v>
      </c>
      <c r="E1902" s="2">
        <f>MACD!F1902</f>
        <v>3.5889180377900545E-3</v>
      </c>
      <c r="F1902" s="2">
        <f>'Moving Avg'!D1902</f>
        <v>0.57399999999999995</v>
      </c>
      <c r="G1902" s="2">
        <f>'Moving Avg'!F1902</f>
        <v>0.55900000000000005</v>
      </c>
      <c r="H1902" s="2">
        <f>'Moving Avg'!G1902</f>
        <v>0.58139999999999981</v>
      </c>
      <c r="I1902" s="2">
        <f>'Moving Avg'!H1902</f>
        <v>0.59704999999999986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0.61</v>
      </c>
      <c r="C1903" s="2">
        <f>RSI!I1903</f>
        <v>61.586699943858086</v>
      </c>
      <c r="D1903" s="2">
        <f>MACD!E1903</f>
        <v>-1.1022310579390404E-2</v>
      </c>
      <c r="E1903" s="2">
        <f>MACD!F1903</f>
        <v>6.6667231435396266E-4</v>
      </c>
      <c r="F1903" s="2">
        <f>'Moving Avg'!D1903</f>
        <v>0.58399999999999996</v>
      </c>
      <c r="G1903" s="2">
        <f>'Moving Avg'!F1903</f>
        <v>0.56200000000000006</v>
      </c>
      <c r="H1903" s="2">
        <f>'Moving Avg'!G1903</f>
        <v>0.58059999999999978</v>
      </c>
      <c r="I1903" s="2">
        <f>'Moving Avg'!H1903</f>
        <v>0.59659999999999991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0.6</v>
      </c>
      <c r="C1904" s="2">
        <f>RSI!I1904</f>
        <v>58.247016380740824</v>
      </c>
      <c r="D1904" s="2">
        <f>MACD!E1904</f>
        <v>-1.9179269169355528E-2</v>
      </c>
      <c r="E1904" s="2">
        <f>MACD!F1904</f>
        <v>-3.302515982387936E-3</v>
      </c>
      <c r="F1904" s="2">
        <f>'Moving Avg'!D1904</f>
        <v>0.58599999999999997</v>
      </c>
      <c r="G1904" s="2">
        <f>'Moving Avg'!F1904</f>
        <v>0.5635</v>
      </c>
      <c r="H1904" s="2">
        <f>'Moving Avg'!G1904</f>
        <v>0.57979999999999987</v>
      </c>
      <c r="I1904" s="2">
        <f>'Moving Avg'!H1904</f>
        <v>0.59609999999999974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0.6</v>
      </c>
      <c r="C1905" s="2">
        <f>RSI!I1905</f>
        <v>58.247016380740824</v>
      </c>
      <c r="D1905" s="2">
        <f>MACD!E1905</f>
        <v>-2.3186239356144611E-2</v>
      </c>
      <c r="E1905" s="2">
        <f>MACD!F1905</f>
        <v>-7.279260657139271E-3</v>
      </c>
      <c r="F1905" s="2">
        <f>'Moving Avg'!D1905</f>
        <v>0.59199999999999997</v>
      </c>
      <c r="G1905" s="2">
        <f>'Moving Avg'!F1905</f>
        <v>0.56499999999999995</v>
      </c>
      <c r="H1905" s="2">
        <f>'Moving Avg'!G1905</f>
        <v>0.57919999999999983</v>
      </c>
      <c r="I1905" s="2">
        <f>'Moving Avg'!H1905</f>
        <v>0.5955999999999998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0.6</v>
      </c>
      <c r="C1906" s="2">
        <f>RSI!I1906</f>
        <v>58.247016380740824</v>
      </c>
      <c r="D1906" s="2">
        <f>MACD!E1906</f>
        <v>-2.8283595036892262E-2</v>
      </c>
      <c r="E1906" s="2">
        <f>MACD!F1906</f>
        <v>-1.1480127533089871E-2</v>
      </c>
      <c r="F1906" s="2">
        <f>'Moving Avg'!D1906</f>
        <v>0.59800000000000009</v>
      </c>
      <c r="G1906" s="2">
        <f>'Moving Avg'!F1906</f>
        <v>0.56649999999999989</v>
      </c>
      <c r="H1906" s="2">
        <f>'Moving Avg'!G1906</f>
        <v>0.57879999999999987</v>
      </c>
      <c r="I1906" s="2">
        <f>'Moving Avg'!H1906</f>
        <v>0.59519999999999973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0.6</v>
      </c>
      <c r="C1907" s="2">
        <f>RSI!I1907</f>
        <v>58.247016380740817</v>
      </c>
      <c r="D1907" s="2">
        <f>MACD!E1907</f>
        <v>-2.9675727321957779E-2</v>
      </c>
      <c r="E1907" s="2">
        <f>MACD!F1907</f>
        <v>-1.5119247490863453E-2</v>
      </c>
      <c r="F1907" s="2">
        <f>'Moving Avg'!D1907</f>
        <v>0.60200000000000009</v>
      </c>
      <c r="G1907" s="2">
        <f>'Moving Avg'!F1907</f>
        <v>0.5675</v>
      </c>
      <c r="H1907" s="2">
        <f>'Moving Avg'!G1907</f>
        <v>0.57839999999999991</v>
      </c>
      <c r="I1907" s="2">
        <f>'Moving Avg'!H1907</f>
        <v>0.59489999999999976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0.61</v>
      </c>
      <c r="C1908" s="2">
        <f>RSI!I1908</f>
        <v>61.085391460183821</v>
      </c>
      <c r="D1908" s="2">
        <f>MACD!E1908</f>
        <v>-3.0200324100035369E-2</v>
      </c>
      <c r="E1908" s="2">
        <f>MACD!F1908</f>
        <v>-1.8135462812697838E-2</v>
      </c>
      <c r="F1908" s="2">
        <f>'Moving Avg'!D1908</f>
        <v>0.60199999999999998</v>
      </c>
      <c r="G1908" s="2">
        <f>'Moving Avg'!F1908</f>
        <v>0.56899999999999984</v>
      </c>
      <c r="H1908" s="2">
        <f>'Moving Avg'!G1908</f>
        <v>0.57819999999999994</v>
      </c>
      <c r="I1908" s="2">
        <f>'Moving Avg'!H1908</f>
        <v>0.59474999999999978</v>
      </c>
      <c r="J1908" s="5" t="str">
        <f>OBV!F1908</f>
        <v>BEARISH</v>
      </c>
      <c r="K1908" s="5" t="str">
        <f>OBV!G1908</f>
        <v>NEUTRAL</v>
      </c>
      <c r="L1908" s="5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0.61</v>
      </c>
      <c r="C1909" s="2">
        <f>RSI!I1909</f>
        <v>61.085391460183821</v>
      </c>
      <c r="D1909" s="2">
        <f>MACD!E1909</f>
        <v>-2.6221585688557258E-2</v>
      </c>
      <c r="E1909" s="2">
        <f>MACD!F1909</f>
        <v>-1.975268738786972E-2</v>
      </c>
      <c r="F1909" s="2">
        <f>'Moving Avg'!D1909</f>
        <v>0.60399999999999987</v>
      </c>
      <c r="G1909" s="2">
        <f>'Moving Avg'!F1909</f>
        <v>0.57150000000000001</v>
      </c>
      <c r="H1909" s="2">
        <f>'Moving Avg'!G1909</f>
        <v>0.57799999999999996</v>
      </c>
      <c r="I1909" s="2">
        <f>'Moving Avg'!H1909</f>
        <v>0.5944999999999997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0.57999999999999996</v>
      </c>
      <c r="C1910" s="2">
        <f>RSI!I1910</f>
        <v>49.400944885403732</v>
      </c>
      <c r="D1910" s="2">
        <f>MACD!E1910</f>
        <v>-2.3888140087672038E-2</v>
      </c>
      <c r="E1910" s="2">
        <f>MACD!F1910</f>
        <v>-2.0579777927830185E-2</v>
      </c>
      <c r="F1910" s="2">
        <f>'Moving Avg'!D1910</f>
        <v>0.6</v>
      </c>
      <c r="G1910" s="2">
        <f>'Moving Avg'!F1910</f>
        <v>0.57250000000000001</v>
      </c>
      <c r="H1910" s="2">
        <f>'Moving Avg'!G1910</f>
        <v>0.57739999999999991</v>
      </c>
      <c r="I1910" s="2">
        <f>'Moving Avg'!H1910</f>
        <v>0.59419999999999984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</row>
    <row r="1911" spans="1:12" ht="13.5" x14ac:dyDescent="0.25">
      <c r="A1911" s="3">
        <f>RSI!A1911</f>
        <v>45085</v>
      </c>
      <c r="B1911" s="2">
        <f>RSI!B1911</f>
        <v>0.59</v>
      </c>
      <c r="C1911" s="2">
        <f>RSI!I1911</f>
        <v>52.652080706190816</v>
      </c>
      <c r="D1911" s="2">
        <f>MACD!E1911</f>
        <v>-2.2642413305352549E-2</v>
      </c>
      <c r="E1911" s="2">
        <f>MACD!F1911</f>
        <v>-2.0992305003334658E-2</v>
      </c>
      <c r="F1911" s="2">
        <f>'Moving Avg'!D1911</f>
        <v>0.59799999999999998</v>
      </c>
      <c r="G1911" s="2">
        <f>'Moving Avg'!F1911</f>
        <v>0.57399999999999995</v>
      </c>
      <c r="H1911" s="2">
        <f>'Moving Avg'!G1911</f>
        <v>0.57699999999999996</v>
      </c>
      <c r="I1911" s="2">
        <f>'Moving Avg'!H1911</f>
        <v>0.59394999999999976</v>
      </c>
      <c r="J1911" s="5" t="str">
        <f>OBV!F1911</f>
        <v>BULLISH</v>
      </c>
      <c r="K1911" s="5" t="str">
        <f>OBV!G1911</f>
        <v>NEUTRAL</v>
      </c>
      <c r="L1911" s="5" t="str">
        <f>OBV!H1911</f>
        <v>BULLISH DIVERGENCE</v>
      </c>
    </row>
    <row r="1912" spans="1:12" ht="13.5" x14ac:dyDescent="0.25">
      <c r="A1912" s="3">
        <f>RSI!A1912</f>
        <v>45086</v>
      </c>
      <c r="B1912" s="2">
        <f>RSI!B1912</f>
        <v>0.57999999999999996</v>
      </c>
      <c r="C1912" s="2">
        <f>RSI!I1912</f>
        <v>49.244580933047757</v>
      </c>
      <c r="D1912" s="2">
        <f>MACD!E1912</f>
        <v>-1.9357101287235112E-2</v>
      </c>
      <c r="E1912" s="2">
        <f>MACD!F1912</f>
        <v>-2.0665264260114748E-2</v>
      </c>
      <c r="F1912" s="2">
        <f>'Moving Avg'!D1912</f>
        <v>0.59399999999999997</v>
      </c>
      <c r="G1912" s="2">
        <f>'Moving Avg'!F1912</f>
        <v>0.57599999999999985</v>
      </c>
      <c r="H1912" s="2">
        <f>'Moving Avg'!G1912</f>
        <v>0.57679999999999998</v>
      </c>
      <c r="I1912" s="2">
        <f>'Moving Avg'!H1912</f>
        <v>0.59359999999999968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</row>
    <row r="1913" spans="1:12" ht="13.5" x14ac:dyDescent="0.25">
      <c r="A1913" s="3">
        <f>RSI!A1913</f>
        <v>45089</v>
      </c>
      <c r="B1913" s="2">
        <f>RSI!B1913</f>
        <v>0.61</v>
      </c>
      <c r="C1913" s="2">
        <f>RSI!I1913</f>
        <v>58.02168482981773</v>
      </c>
      <c r="D1913" s="2">
        <f>MACD!E1913</f>
        <v>-1.4169382739852687E-2</v>
      </c>
      <c r="E1913" s="2">
        <f>MACD!F1913</f>
        <v>-1.9366087956062338E-2</v>
      </c>
      <c r="F1913" s="2">
        <f>'Moving Avg'!D1913</f>
        <v>0.59399999999999997</v>
      </c>
      <c r="G1913" s="2">
        <f>'Moving Avg'!F1913</f>
        <v>0.57999999999999985</v>
      </c>
      <c r="H1913" s="2">
        <f>'Moving Avg'!G1913</f>
        <v>0.57700000000000007</v>
      </c>
      <c r="I1913" s="2">
        <f>'Moving Avg'!H1913</f>
        <v>0.59349999999999969</v>
      </c>
      <c r="J1913" s="5" t="str">
        <f>OBV!F1913</f>
        <v>BULLISH</v>
      </c>
      <c r="K1913" s="5" t="str">
        <f>OBV!G1913</f>
        <v>STRONG</v>
      </c>
      <c r="L1913" s="5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0.62</v>
      </c>
      <c r="C1914" s="2">
        <f>RSI!I1914</f>
        <v>60.475270126616756</v>
      </c>
      <c r="D1914" s="2">
        <f>MACD!E1914</f>
        <v>-1.2222658718514912E-2</v>
      </c>
      <c r="E1914" s="2">
        <f>MACD!F1914</f>
        <v>-1.7937402108552852E-2</v>
      </c>
      <c r="F1914" s="2">
        <f>'Moving Avg'!D1914</f>
        <v>0.59599999999999997</v>
      </c>
      <c r="G1914" s="2">
        <f>'Moving Avg'!F1914</f>
        <v>0.58499999999999974</v>
      </c>
      <c r="H1914" s="2">
        <f>'Moving Avg'!G1914</f>
        <v>0.57740000000000014</v>
      </c>
      <c r="I1914" s="2">
        <f>'Moving Avg'!H1914</f>
        <v>0.59349999999999969</v>
      </c>
      <c r="J1914" s="5" t="str">
        <f>OBV!F1914</f>
        <v>BULLISH</v>
      </c>
      <c r="K1914" s="5" t="str">
        <f>OBV!G1914</f>
        <v>STRONG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0.64</v>
      </c>
      <c r="C1915" s="2">
        <f>RSI!I1915</f>
        <v>64.894675392156273</v>
      </c>
      <c r="D1915" s="2">
        <f>MACD!E1915</f>
        <v>-1.2267559742042078E-2</v>
      </c>
      <c r="E1915" s="2">
        <f>MACD!F1915</f>
        <v>-1.6803433635250699E-2</v>
      </c>
      <c r="F1915" s="2">
        <f>'Moving Avg'!D1915</f>
        <v>0.60799999999999998</v>
      </c>
      <c r="G1915" s="2">
        <f>'Moving Avg'!F1915</f>
        <v>0.58999999999999986</v>
      </c>
      <c r="H1915" s="2">
        <f>'Moving Avg'!G1915</f>
        <v>0.57840000000000014</v>
      </c>
      <c r="I1915" s="2">
        <f>'Moving Avg'!H1915</f>
        <v>0.59354999999999969</v>
      </c>
      <c r="J1915" s="5" t="str">
        <f>OBV!F1915</f>
        <v>BULLISH</v>
      </c>
      <c r="K1915" s="5" t="str">
        <f>OBV!G1915</f>
        <v>STRONG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0.61</v>
      </c>
      <c r="C1916" s="2">
        <f>RSI!I1916</f>
        <v>54.966509604788584</v>
      </c>
      <c r="D1916" s="2">
        <f>MACD!E1916</f>
        <v>-1.03965555896256E-2</v>
      </c>
      <c r="E1916" s="2">
        <f>MACD!F1916</f>
        <v>-1.552205802612568E-2</v>
      </c>
      <c r="F1916" s="2">
        <f>'Moving Avg'!D1916</f>
        <v>0.61199999999999999</v>
      </c>
      <c r="G1916" s="2">
        <f>'Moving Avg'!F1916</f>
        <v>0.59399999999999986</v>
      </c>
      <c r="H1916" s="2">
        <f>'Moving Avg'!G1916</f>
        <v>0.57860000000000011</v>
      </c>
      <c r="I1916" s="2">
        <f>'Moving Avg'!H1916</f>
        <v>0.59339999999999971</v>
      </c>
      <c r="J1916" s="5" t="str">
        <f>OBV!F1916</f>
        <v>BULLISH</v>
      </c>
      <c r="K1916" s="5" t="str">
        <f>OBV!G1916</f>
        <v>STRONG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0.63</v>
      </c>
      <c r="C1917" s="2">
        <f>RSI!I1917</f>
        <v>59.423373003514328</v>
      </c>
      <c r="D1917" s="2">
        <f>MACD!E1917</f>
        <v>-1.0407631474887546E-2</v>
      </c>
      <c r="E1917" s="2">
        <f>MACD!F1917</f>
        <v>-1.4499172715878054E-2</v>
      </c>
      <c r="F1917" s="2">
        <f>'Moving Avg'!D1917</f>
        <v>0.622</v>
      </c>
      <c r="G1917" s="2">
        <f>'Moving Avg'!F1917</f>
        <v>0.59799999999999998</v>
      </c>
      <c r="H1917" s="2">
        <f>'Moving Avg'!G1917</f>
        <v>0.57920000000000005</v>
      </c>
      <c r="I1917" s="2">
        <f>'Moving Avg'!H1917</f>
        <v>0.59334999999999971</v>
      </c>
      <c r="J1917" s="5" t="str">
        <f>OBV!F1917</f>
        <v>BULLISH</v>
      </c>
      <c r="K1917" s="5" t="str">
        <f>OBV!G1917</f>
        <v>STRONG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0.64</v>
      </c>
      <c r="C1918" s="2">
        <f>RSI!I1918</f>
        <v>61.47631296276878</v>
      </c>
      <c r="D1918" s="2">
        <f>MACD!E1918</f>
        <v>-9.8418632200371059E-3</v>
      </c>
      <c r="E1918" s="2">
        <f>MACD!F1918</f>
        <v>-1.3567710816709865E-2</v>
      </c>
      <c r="F1918" s="2">
        <f>'Moving Avg'!D1918</f>
        <v>0.628</v>
      </c>
      <c r="G1918" s="2">
        <f>'Moving Avg'!F1918</f>
        <v>0.60199999999999998</v>
      </c>
      <c r="H1918" s="2">
        <f>'Moving Avg'!G1918</f>
        <v>0.5806</v>
      </c>
      <c r="I1918" s="2">
        <f>'Moving Avg'!H1918</f>
        <v>0.5934499999999997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0.61</v>
      </c>
      <c r="C1919" s="2">
        <f>RSI!I1919</f>
        <v>52.839304655649713</v>
      </c>
      <c r="D1919" s="2">
        <f>MACD!E1919</f>
        <v>-7.4060976275470702E-3</v>
      </c>
      <c r="E1919" s="2">
        <f>MACD!F1919</f>
        <v>-1.2335388178877306E-2</v>
      </c>
      <c r="F1919" s="2">
        <f>'Moving Avg'!D1919</f>
        <v>0.626</v>
      </c>
      <c r="G1919" s="2">
        <f>'Moving Avg'!F1919</f>
        <v>0.60299999999999998</v>
      </c>
      <c r="H1919" s="2">
        <f>'Moving Avg'!G1919</f>
        <v>0.58080000000000009</v>
      </c>
      <c r="I1919" s="2">
        <f>'Moving Avg'!H1919</f>
        <v>0.5934499999999997</v>
      </c>
      <c r="J1919" s="5" t="str">
        <f>OBV!F1919</f>
        <v>BULLISH</v>
      </c>
      <c r="K1919" s="5" t="str">
        <f>OBV!G1919</f>
        <v>NEUTRAL</v>
      </c>
      <c r="L1919" s="5" t="str">
        <f>OBV!H1919</f>
        <v>BULLISH DIVERGENCE</v>
      </c>
    </row>
    <row r="1920" spans="1:12" ht="13.5" x14ac:dyDescent="0.25">
      <c r="A1920" s="3">
        <f>RSI!A1920</f>
        <v>45098</v>
      </c>
      <c r="B1920" s="2">
        <f>RSI!B1920</f>
        <v>0.6</v>
      </c>
      <c r="C1920" s="2">
        <f>RSI!I1920</f>
        <v>50.30238045847382</v>
      </c>
      <c r="D1920" s="2">
        <f>MACD!E1920</f>
        <v>-9.2879781732878586E-3</v>
      </c>
      <c r="E1920" s="2">
        <f>MACD!F1920</f>
        <v>-1.1725906177759418E-2</v>
      </c>
      <c r="F1920" s="2">
        <f>'Moving Avg'!D1920</f>
        <v>0.61799999999999999</v>
      </c>
      <c r="G1920" s="2">
        <f>'Moving Avg'!F1920</f>
        <v>0.60450000000000004</v>
      </c>
      <c r="H1920" s="2">
        <f>'Moving Avg'!G1920</f>
        <v>0.58099999999999996</v>
      </c>
      <c r="I1920" s="2">
        <f>'Moving Avg'!H1920</f>
        <v>0.5934499999999997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</row>
    <row r="1921" spans="1:12" ht="13.5" x14ac:dyDescent="0.25">
      <c r="A1921" s="3">
        <f>RSI!A1921</f>
        <v>45099</v>
      </c>
      <c r="B1921" s="2">
        <f>RSI!B1921</f>
        <v>0.61</v>
      </c>
      <c r="C1921" s="2">
        <f>RSI!I1921</f>
        <v>52.745679383593924</v>
      </c>
      <c r="D1921" s="2">
        <f>MACD!E1921</f>
        <v>-1.00867395333607E-2</v>
      </c>
      <c r="E1921" s="2">
        <f>MACD!F1921</f>
        <v>-1.1398072848879674E-2</v>
      </c>
      <c r="F1921" s="2">
        <f>'Moving Avg'!D1921</f>
        <v>0.61799999999999999</v>
      </c>
      <c r="G1921" s="2">
        <f>'Moving Avg'!F1921</f>
        <v>0.60650000000000004</v>
      </c>
      <c r="H1921" s="2">
        <f>'Moving Avg'!G1921</f>
        <v>0.58120000000000005</v>
      </c>
      <c r="I1921" s="2">
        <f>'Moving Avg'!H1921</f>
        <v>0.59339999999999971</v>
      </c>
      <c r="J1921" s="5" t="str">
        <f>OBV!F1921</f>
        <v>BULLISH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0.6</v>
      </c>
      <c r="C1922" s="2">
        <f>RSI!I1922</f>
        <v>50.093475744561012</v>
      </c>
      <c r="D1922" s="2">
        <f>MACD!E1922</f>
        <v>-1.1623242142724144E-2</v>
      </c>
      <c r="E1922" s="2">
        <f>MACD!F1922</f>
        <v>-1.1443106707648568E-2</v>
      </c>
      <c r="F1922" s="2">
        <f>'Moving Avg'!D1922</f>
        <v>0.61199999999999999</v>
      </c>
      <c r="G1922" s="2">
        <f>'Moving Avg'!F1922</f>
        <v>0.60750000000000004</v>
      </c>
      <c r="H1922" s="2">
        <f>'Moving Avg'!G1922</f>
        <v>0.58160000000000001</v>
      </c>
      <c r="I1922" s="2">
        <f>'Moving Avg'!H1922</f>
        <v>0.59329999999999972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0.57999999999999996</v>
      </c>
      <c r="C1923" s="2">
        <f>RSI!I1923</f>
        <v>45.198417288269724</v>
      </c>
      <c r="D1923" s="2">
        <f>MACD!E1923</f>
        <v>-6.8256502595448465E-3</v>
      </c>
      <c r="E1923" s="2">
        <f>MACD!F1923</f>
        <v>-1.0519615418027824E-2</v>
      </c>
      <c r="F1923" s="2">
        <f>'Moving Avg'!D1923</f>
        <v>0.6</v>
      </c>
      <c r="G1923" s="2">
        <f>'Moving Avg'!F1923</f>
        <v>0.60599999999999998</v>
      </c>
      <c r="H1923" s="2">
        <f>'Moving Avg'!G1923</f>
        <v>0.58140000000000003</v>
      </c>
      <c r="I1923" s="2">
        <f>'Moving Avg'!H1923</f>
        <v>0.59309999999999963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0.56999999999999995</v>
      </c>
      <c r="C1924" s="2">
        <f>RSI!I1924</f>
        <v>42.939064832273466</v>
      </c>
      <c r="D1924" s="2">
        <f>MACD!E1924</f>
        <v>-3.6798539084825777E-4</v>
      </c>
      <c r="E1924" s="2">
        <f>MACD!F1924</f>
        <v>-8.4892894125919108E-3</v>
      </c>
      <c r="F1924" s="2">
        <f>'Moving Avg'!D1924</f>
        <v>0.59199999999999997</v>
      </c>
      <c r="G1924" s="2">
        <f>'Moving Avg'!F1924</f>
        <v>0.60449999999999993</v>
      </c>
      <c r="H1924" s="2">
        <f>'Moving Avg'!G1924</f>
        <v>0.58080000000000009</v>
      </c>
      <c r="I1924" s="2">
        <f>'Moving Avg'!H1924</f>
        <v>0.59294999999999953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0.57999999999999996</v>
      </c>
      <c r="C1925" s="2">
        <f>RSI!I1925</f>
        <v>45.853891222950622</v>
      </c>
      <c r="D1925" s="2">
        <f>MACD!E1925</f>
        <v>7.6016151232684015E-3</v>
      </c>
      <c r="E1925" s="2">
        <f>MACD!F1925</f>
        <v>-5.2711085054198484E-3</v>
      </c>
      <c r="F1925" s="2">
        <f>'Moving Avg'!D1925</f>
        <v>0.58799999999999997</v>
      </c>
      <c r="G1925" s="2">
        <f>'Moving Avg'!F1925</f>
        <v>0.60349999999999993</v>
      </c>
      <c r="H1925" s="2">
        <f>'Moving Avg'!G1925</f>
        <v>0.58040000000000003</v>
      </c>
      <c r="I1925" s="2">
        <f>'Moving Avg'!H1925</f>
        <v>0.59284999999999954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0.61</v>
      </c>
      <c r="C1926" s="2">
        <f>RSI!I1926</f>
        <v>53.524105599264963</v>
      </c>
      <c r="D1926" s="2">
        <f>MACD!E1926</f>
        <v>7.6051298836358194E-3</v>
      </c>
      <c r="E1926" s="2">
        <f>MACD!F1926</f>
        <v>-2.6958608276087146E-3</v>
      </c>
      <c r="F1926" s="2">
        <f>'Moving Avg'!D1926</f>
        <v>0.58799999999999997</v>
      </c>
      <c r="G1926" s="2">
        <f>'Moving Avg'!F1926</f>
        <v>0.60399999999999987</v>
      </c>
      <c r="H1926" s="2">
        <f>'Moving Avg'!G1926</f>
        <v>0.58099999999999996</v>
      </c>
      <c r="I1926" s="2">
        <f>'Moving Avg'!H1926</f>
        <v>0.59279999999999955</v>
      </c>
      <c r="J1926" s="5" t="str">
        <f>OBV!F1926</f>
        <v>BEARISH</v>
      </c>
      <c r="K1926" s="5" t="str">
        <f>OBV!G1926</f>
        <v>NEUTRAL</v>
      </c>
      <c r="L1926" s="5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0.61</v>
      </c>
      <c r="C1927" s="2">
        <f>RSI!I1927</f>
        <v>53.524105599264978</v>
      </c>
      <c r="D1927" s="2">
        <f>MACD!E1927</f>
        <v>1.0598138543369329E-2</v>
      </c>
      <c r="E1927" s="2">
        <f>MACD!F1927</f>
        <v>-3.706095341310606E-5</v>
      </c>
      <c r="F1927" s="2">
        <f>'Moving Avg'!D1927</f>
        <v>0.59</v>
      </c>
      <c r="G1927" s="2">
        <f>'Moving Avg'!F1927</f>
        <v>0.60449999999999993</v>
      </c>
      <c r="H1927" s="2">
        <f>'Moving Avg'!G1927</f>
        <v>0.58199999999999985</v>
      </c>
      <c r="I1927" s="2">
        <f>'Moving Avg'!H1927</f>
        <v>0.59264999999999957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</row>
    <row r="1928" spans="1:12" ht="13.5" x14ac:dyDescent="0.25">
      <c r="A1928" s="3">
        <f>RSI!A1928</f>
        <v>45112</v>
      </c>
      <c r="B1928" s="2">
        <f>RSI!B1928</f>
        <v>0.61</v>
      </c>
      <c r="C1928" s="2">
        <f>RSI!I1928</f>
        <v>53.524105599264978</v>
      </c>
      <c r="D1928" s="2">
        <f>MACD!E1928</f>
        <v>1.4588693606769065E-2</v>
      </c>
      <c r="E1928" s="2">
        <f>MACD!F1928</f>
        <v>2.8880899586233282E-3</v>
      </c>
      <c r="F1928" s="2">
        <f>'Moving Avg'!D1928</f>
        <v>0.59599999999999986</v>
      </c>
      <c r="G1928" s="2">
        <f>'Moving Avg'!F1928</f>
        <v>0.60449999999999993</v>
      </c>
      <c r="H1928" s="2">
        <f>'Moving Avg'!G1928</f>
        <v>0.58239999999999992</v>
      </c>
      <c r="I1928" s="2">
        <f>'Moving Avg'!H1928</f>
        <v>0.59259999999999957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45113</v>
      </c>
      <c r="B1929" s="2">
        <f>RSI!B1929</f>
        <v>0.57999999999999996</v>
      </c>
      <c r="C1929" s="2">
        <f>RSI!I1929</f>
        <v>45.477843678802373</v>
      </c>
      <c r="D1929" s="2">
        <f>MACD!E1929</f>
        <v>1.5497661891691661E-2</v>
      </c>
      <c r="E1929" s="2">
        <f>MACD!F1929</f>
        <v>5.4100043452369947E-3</v>
      </c>
      <c r="F1929" s="2">
        <f>'Moving Avg'!D1929</f>
        <v>0.59799999999999998</v>
      </c>
      <c r="G1929" s="2">
        <f>'Moving Avg'!F1929</f>
        <v>0.60299999999999998</v>
      </c>
      <c r="H1929" s="2">
        <f>'Moving Avg'!G1929</f>
        <v>0.58239999999999981</v>
      </c>
      <c r="I1929" s="2">
        <f>'Moving Avg'!H1929</f>
        <v>0.59249999999999958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45114</v>
      </c>
      <c r="B1930" s="2">
        <f>RSI!B1930</f>
        <v>0.59</v>
      </c>
      <c r="C1930" s="2">
        <f>RSI!I1930</f>
        <v>48.269456697317885</v>
      </c>
      <c r="D1930" s="2">
        <f>MACD!E1930</f>
        <v>1.4095883062024805E-2</v>
      </c>
      <c r="E1930" s="2">
        <f>MACD!F1930</f>
        <v>7.1471800885945574E-3</v>
      </c>
      <c r="F1930" s="2">
        <f>'Moving Avg'!D1930</f>
        <v>0.6</v>
      </c>
      <c r="G1930" s="2">
        <f>'Moving Avg'!F1930</f>
        <v>0.60349999999999993</v>
      </c>
      <c r="H1930" s="2">
        <f>'Moving Avg'!G1930</f>
        <v>0.58299999999999985</v>
      </c>
      <c r="I1930" s="2">
        <f>'Moving Avg'!H1930</f>
        <v>0.59254999999999958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45117</v>
      </c>
      <c r="B1931" s="2">
        <f>RSI!B1931</f>
        <v>0.6</v>
      </c>
      <c r="C1931" s="2">
        <f>RSI!I1931</f>
        <v>50.972816309152677</v>
      </c>
      <c r="D1931" s="2">
        <f>MACD!E1931</f>
        <v>1.3748667362861067E-2</v>
      </c>
      <c r="E1931" s="2">
        <f>MACD!F1931</f>
        <v>8.4674775434478589E-3</v>
      </c>
      <c r="F1931" s="2">
        <f>'Moving Avg'!D1931</f>
        <v>0.59799999999999998</v>
      </c>
      <c r="G1931" s="2">
        <f>'Moving Avg'!F1931</f>
        <v>0.60399999999999987</v>
      </c>
      <c r="H1931" s="2">
        <f>'Moving Avg'!G1931</f>
        <v>0.58419999999999983</v>
      </c>
      <c r="I1931" s="2">
        <f>'Moving Avg'!H1931</f>
        <v>0.59259999999999957</v>
      </c>
      <c r="J1931" s="5" t="str">
        <f>OBV!F1931</f>
        <v>BULLISH</v>
      </c>
      <c r="K1931" s="5" t="str">
        <f>OBV!G1931</f>
        <v>NEUTRAL</v>
      </c>
      <c r="L1931" s="5" t="str">
        <f>OBV!H1931</f>
        <v>BULLISH DIVERGENCE</v>
      </c>
    </row>
    <row r="1932" spans="1:12" ht="13.5" x14ac:dyDescent="0.25">
      <c r="A1932" s="3">
        <f>RSI!A1932</f>
        <v>45118</v>
      </c>
      <c r="B1932" s="2">
        <f>RSI!B1932</f>
        <v>0.56999999999999995</v>
      </c>
      <c r="C1932" s="2">
        <f>RSI!I1932</f>
        <v>43.609929787894444</v>
      </c>
      <c r="D1932" s="2">
        <f>MACD!E1932</f>
        <v>1.411767309869727E-2</v>
      </c>
      <c r="E1932" s="2">
        <f>MACD!F1932</f>
        <v>9.5975166544977411E-3</v>
      </c>
      <c r="F1932" s="2">
        <f>'Moving Avg'!D1932</f>
        <v>0.59</v>
      </c>
      <c r="G1932" s="2">
        <f>'Moving Avg'!F1932</f>
        <v>0.60349999999999993</v>
      </c>
      <c r="H1932" s="2">
        <f>'Moving Avg'!G1932</f>
        <v>0.5845999999999999</v>
      </c>
      <c r="I1932" s="2">
        <f>'Moving Avg'!H1932</f>
        <v>0.59259999999999957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0.59</v>
      </c>
      <c r="C1933" s="2">
        <f>RSI!I1933</f>
        <v>48.908421092423687</v>
      </c>
      <c r="D1933" s="2">
        <f>MACD!E1933</f>
        <v>1.0029370776646562E-2</v>
      </c>
      <c r="E1933" s="2">
        <f>MACD!F1933</f>
        <v>9.6838874789275057E-3</v>
      </c>
      <c r="F1933" s="2">
        <f>'Moving Avg'!D1933</f>
        <v>0.58599999999999997</v>
      </c>
      <c r="G1933" s="2">
        <f>'Moving Avg'!F1933</f>
        <v>0.60249999999999992</v>
      </c>
      <c r="H1933" s="2">
        <f>'Moving Avg'!G1933</f>
        <v>0.58539999999999981</v>
      </c>
      <c r="I1933" s="2">
        <f>'Moving Avg'!H1933</f>
        <v>0.59259999999999957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0.56000000000000005</v>
      </c>
      <c r="C1934" s="2">
        <f>RSI!I1934</f>
        <v>42.463194426332549</v>
      </c>
      <c r="D1934" s="2">
        <f>MACD!E1934</f>
        <v>7.2817906579271119E-3</v>
      </c>
      <c r="E1934" s="2">
        <f>MACD!F1934</f>
        <v>9.2034681147274266E-3</v>
      </c>
      <c r="F1934" s="2">
        <f>'Moving Avg'!D1934</f>
        <v>0.58199999999999996</v>
      </c>
      <c r="G1934" s="2">
        <f>'Moving Avg'!F1934</f>
        <v>0.59950000000000003</v>
      </c>
      <c r="H1934" s="2">
        <f>'Moving Avg'!G1934</f>
        <v>0.58519999999999983</v>
      </c>
      <c r="I1934" s="2">
        <f>'Moving Avg'!H1934</f>
        <v>0.59244999999999959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0.59</v>
      </c>
      <c r="C1935" s="2">
        <f>RSI!I1935</f>
        <v>49.613915623767333</v>
      </c>
      <c r="D1935" s="2">
        <f>MACD!E1935</f>
        <v>4.4763442326291036E-3</v>
      </c>
      <c r="E1935" s="2">
        <f>MACD!F1935</f>
        <v>8.2580433383077616E-3</v>
      </c>
      <c r="F1935" s="2">
        <f>'Moving Avg'!D1935</f>
        <v>0.58199999999999996</v>
      </c>
      <c r="G1935" s="2">
        <f>'Moving Avg'!F1935</f>
        <v>0.59700000000000009</v>
      </c>
      <c r="H1935" s="2">
        <f>'Moving Avg'!G1935</f>
        <v>0.5855999999999999</v>
      </c>
      <c r="I1935" s="2">
        <f>'Moving Avg'!H1935</f>
        <v>0.59244999999999959</v>
      </c>
      <c r="J1935" s="5" t="str">
        <f>OBV!F1935</f>
        <v>BEARISH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0.57999999999999996</v>
      </c>
      <c r="C1936" s="2">
        <f>RSI!I1936</f>
        <v>47.494991795716579</v>
      </c>
      <c r="D1936" s="2">
        <f>MACD!E1936</f>
        <v>7.4694976688471915E-3</v>
      </c>
      <c r="E1936" s="2">
        <f>MACD!F1936</f>
        <v>8.1003342044156483E-3</v>
      </c>
      <c r="F1936" s="2">
        <f>'Moving Avg'!D1936</f>
        <v>0.57800000000000007</v>
      </c>
      <c r="G1936" s="2">
        <f>'Moving Avg'!F1936</f>
        <v>0.59550000000000014</v>
      </c>
      <c r="H1936" s="2">
        <f>'Moving Avg'!G1936</f>
        <v>0.58579999999999977</v>
      </c>
      <c r="I1936" s="2">
        <f>'Moving Avg'!H1936</f>
        <v>0.59249999999999947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0.56999999999999995</v>
      </c>
      <c r="C1937" s="2">
        <f>RSI!I1937</f>
        <v>45.406583773376312</v>
      </c>
      <c r="D1937" s="2">
        <f>MACD!E1937</f>
        <v>1.0812059504415883E-2</v>
      </c>
      <c r="E1937" s="2">
        <f>MACD!F1937</f>
        <v>8.6426792644156945E-3</v>
      </c>
      <c r="F1937" s="2">
        <f>'Moving Avg'!D1937</f>
        <v>0.57799999999999996</v>
      </c>
      <c r="G1937" s="2">
        <f>'Moving Avg'!F1937</f>
        <v>0.59250000000000003</v>
      </c>
      <c r="H1937" s="2">
        <f>'Moving Avg'!G1937</f>
        <v>0.58559999999999979</v>
      </c>
      <c r="I1937" s="2">
        <f>'Moving Avg'!H1937</f>
        <v>0.59259999999999946</v>
      </c>
      <c r="J1937" s="5" t="str">
        <f>OBV!F1937</f>
        <v>BEARISH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0.54</v>
      </c>
      <c r="C1938" s="2">
        <f>RSI!I1938</f>
        <v>39.758473405943334</v>
      </c>
      <c r="D1938" s="2">
        <f>MACD!E1938</f>
        <v>1.5985724082090091E-2</v>
      </c>
      <c r="E1938" s="2">
        <f>MACD!F1938</f>
        <v>1.0111288227950575E-2</v>
      </c>
      <c r="F1938" s="2">
        <f>'Moving Avg'!D1938</f>
        <v>0.56799999999999995</v>
      </c>
      <c r="G1938" s="2">
        <f>'Moving Avg'!F1938</f>
        <v>0.58750000000000002</v>
      </c>
      <c r="H1938" s="2">
        <f>'Moving Avg'!G1938</f>
        <v>0.58479999999999976</v>
      </c>
      <c r="I1938" s="2">
        <f>'Moving Avg'!H1938</f>
        <v>0.59244999999999948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</row>
    <row r="1939" spans="1:12" ht="13.5" x14ac:dyDescent="0.25">
      <c r="A1939" s="3">
        <f>RSI!A1939</f>
        <v>45128</v>
      </c>
      <c r="B1939" s="2">
        <f>RSI!B1939</f>
        <v>0.56999999999999995</v>
      </c>
      <c r="C1939" s="2">
        <f>RSI!I1939</f>
        <v>46.874998495856559</v>
      </c>
      <c r="D1939" s="2">
        <f>MACD!E1939</f>
        <v>1.3817105456825352E-2</v>
      </c>
      <c r="E1939" s="2">
        <f>MACD!F1939</f>
        <v>1.0852451673725531E-2</v>
      </c>
      <c r="F1939" s="2">
        <f>'Moving Avg'!D1939</f>
        <v>0.56999999999999995</v>
      </c>
      <c r="G1939" s="2">
        <f>'Moving Avg'!F1939</f>
        <v>0.58550000000000002</v>
      </c>
      <c r="H1939" s="2">
        <f>'Moving Avg'!G1939</f>
        <v>0.58499999999999985</v>
      </c>
      <c r="I1939" s="2">
        <f>'Moving Avg'!H1939</f>
        <v>0.59234999999999938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</row>
    <row r="1940" spans="1:12" ht="13.5" x14ac:dyDescent="0.25">
      <c r="A1940" s="3">
        <f>RSI!A1940</f>
        <v>45131</v>
      </c>
      <c r="B1940" s="2">
        <f>RSI!B1940</f>
        <v>0.56999999999999995</v>
      </c>
      <c r="C1940" s="2">
        <f>RSI!I1940</f>
        <v>46.874998495856552</v>
      </c>
      <c r="D1940" s="2">
        <f>MACD!E1940</f>
        <v>1.3613007041511693E-2</v>
      </c>
      <c r="E1940" s="2">
        <f>MACD!F1940</f>
        <v>1.1404562747282763E-2</v>
      </c>
      <c r="F1940" s="2">
        <f>'Moving Avg'!D1940</f>
        <v>0.56599999999999995</v>
      </c>
      <c r="G1940" s="2">
        <f>'Moving Avg'!F1940</f>
        <v>0.58399999999999996</v>
      </c>
      <c r="H1940" s="2">
        <f>'Moving Avg'!G1940</f>
        <v>0.58519999999999983</v>
      </c>
      <c r="I1940" s="2">
        <f>'Moving Avg'!H1940</f>
        <v>0.59234999999999938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</row>
    <row r="1941" spans="1:12" ht="13.5" x14ac:dyDescent="0.25">
      <c r="A1941" s="3">
        <f>RSI!A1941</f>
        <v>45133</v>
      </c>
      <c r="B1941" s="2">
        <f>RSI!B1941</f>
        <v>0.54</v>
      </c>
      <c r="C1941" s="2">
        <f>RSI!I1941</f>
        <v>41.226673509854663</v>
      </c>
      <c r="D1941" s="2">
        <f>MACD!E1941</f>
        <v>1.7286570880892582E-2</v>
      </c>
      <c r="E1941" s="2">
        <f>MACD!F1941</f>
        <v>1.2580964374004727E-2</v>
      </c>
      <c r="F1941" s="2">
        <f>'Moving Avg'!D1941</f>
        <v>0.55799999999999994</v>
      </c>
      <c r="G1941" s="2">
        <f>'Moving Avg'!F1941</f>
        <v>0.58050000000000002</v>
      </c>
      <c r="H1941" s="2">
        <f>'Moving Avg'!G1941</f>
        <v>0.58479999999999988</v>
      </c>
      <c r="I1941" s="2">
        <f>'Moving Avg'!H1941</f>
        <v>0.59229999999999938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</row>
    <row r="1942" spans="1:12" ht="13.5" x14ac:dyDescent="0.25">
      <c r="A1942" s="3">
        <f>RSI!A1942</f>
        <v>45134</v>
      </c>
      <c r="B1942" s="2">
        <f>RSI!B1942</f>
        <v>0.56000000000000005</v>
      </c>
      <c r="C1942" s="2">
        <f>RSI!I1942</f>
        <v>45.906372709601868</v>
      </c>
      <c r="D1942" s="2">
        <f>MACD!E1942</f>
        <v>1.4554615816237848E-2</v>
      </c>
      <c r="E1942" s="2">
        <f>MACD!F1942</f>
        <v>1.2975694662451352E-2</v>
      </c>
      <c r="F1942" s="2">
        <f>'Moving Avg'!D1942</f>
        <v>0.55599999999999994</v>
      </c>
      <c r="G1942" s="2">
        <f>'Moving Avg'!F1942</f>
        <v>0.5784999999999999</v>
      </c>
      <c r="H1942" s="2">
        <f>'Moving Avg'!G1942</f>
        <v>0.58519999999999972</v>
      </c>
      <c r="I1942" s="2">
        <f>'Moving Avg'!H1942</f>
        <v>0.59234999999999938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</row>
    <row r="1943" spans="1:12" ht="13.5" x14ac:dyDescent="0.25">
      <c r="A1943" s="3">
        <f>RSI!A1943</f>
        <v>45135</v>
      </c>
      <c r="B1943" s="2">
        <f>RSI!B1943</f>
        <v>0.56999999999999995</v>
      </c>
      <c r="C1943" s="2">
        <f>RSI!I1943</f>
        <v>48.130228833314142</v>
      </c>
      <c r="D1943" s="2">
        <f>MACD!E1943</f>
        <v>1.4698473063972983E-2</v>
      </c>
      <c r="E1943" s="2">
        <f>MACD!F1943</f>
        <v>1.332025034275568E-2</v>
      </c>
      <c r="F1943" s="2">
        <f>'Moving Avg'!D1943</f>
        <v>0.56200000000000006</v>
      </c>
      <c r="G1943" s="2">
        <f>'Moving Avg'!F1943</f>
        <v>0.57800000000000007</v>
      </c>
      <c r="H1943" s="2">
        <f>'Moving Avg'!G1943</f>
        <v>0.58599999999999985</v>
      </c>
      <c r="I1943" s="2">
        <f>'Moving Avg'!H1943</f>
        <v>0.59244999999999937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</row>
    <row r="1944" spans="1:12" ht="13.5" x14ac:dyDescent="0.25">
      <c r="A1944" s="3">
        <f>RSI!A1944</f>
        <v>45138</v>
      </c>
      <c r="B1944" s="2">
        <f>RSI!B1944</f>
        <v>0.56999999999999995</v>
      </c>
      <c r="C1944" s="2">
        <f>RSI!I1944</f>
        <v>48.130228833314142</v>
      </c>
      <c r="D1944" s="2">
        <f>MACD!E1944</f>
        <v>1.0256213379845502E-2</v>
      </c>
      <c r="E1944" s="2">
        <f>MACD!F1944</f>
        <v>1.2707442950173646E-2</v>
      </c>
      <c r="F1944" s="2">
        <f>'Moving Avg'!D1944</f>
        <v>0.56199999999999994</v>
      </c>
      <c r="G1944" s="2">
        <f>'Moving Avg'!F1944</f>
        <v>0.57800000000000007</v>
      </c>
      <c r="H1944" s="2">
        <f>'Moving Avg'!G1944</f>
        <v>0.58699999999999974</v>
      </c>
      <c r="I1944" s="2">
        <f>'Moving Avg'!H1944</f>
        <v>0.59244999999999937</v>
      </c>
      <c r="J1944" s="5" t="str">
        <f>OBV!F1944</f>
        <v>BULLISH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0.56000000000000005</v>
      </c>
      <c r="C1945" s="2">
        <f>RSI!I1945</f>
        <v>45.939848615696</v>
      </c>
      <c r="D1945" s="2">
        <f>MACD!E1945</f>
        <v>1.1901095811029494E-2</v>
      </c>
      <c r="E1945" s="2">
        <f>MACD!F1945</f>
        <v>1.2546173522344816E-2</v>
      </c>
      <c r="F1945" s="2">
        <f>'Moving Avg'!D1945</f>
        <v>0.55999999999999994</v>
      </c>
      <c r="G1945" s="2">
        <f>'Moving Avg'!F1945</f>
        <v>0.57700000000000018</v>
      </c>
      <c r="H1945" s="2">
        <f>'Moving Avg'!G1945</f>
        <v>0.5873999999999997</v>
      </c>
      <c r="I1945" s="2">
        <f>'Moving Avg'!H1945</f>
        <v>0.59234999999999938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0.56999999999999995</v>
      </c>
      <c r="C1946" s="2">
        <f>RSI!I1946</f>
        <v>48.465560580496124</v>
      </c>
      <c r="D1946" s="2">
        <f>MACD!E1946</f>
        <v>1.111687440171738E-2</v>
      </c>
      <c r="E1946" s="2">
        <f>MACD!F1946</f>
        <v>1.2260313698219328E-2</v>
      </c>
      <c r="F1946" s="2">
        <f>'Moving Avg'!D1946</f>
        <v>0.56599999999999995</v>
      </c>
      <c r="G1946" s="2">
        <f>'Moving Avg'!F1946</f>
        <v>0.57499999999999996</v>
      </c>
      <c r="H1946" s="2">
        <f>'Moving Avg'!G1946</f>
        <v>0.58819999999999972</v>
      </c>
      <c r="I1946" s="2">
        <f>'Moving Avg'!H1946</f>
        <v>0.59224999999999928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</row>
    <row r="1947" spans="1:12" ht="13.5" x14ac:dyDescent="0.25">
      <c r="A1947" s="3">
        <f>RSI!A1947</f>
        <v>45141</v>
      </c>
      <c r="B1947" s="2">
        <f>RSI!B1947</f>
        <v>0.56999999999999995</v>
      </c>
      <c r="C1947" s="2">
        <f>RSI!I1947</f>
        <v>48.465560580496124</v>
      </c>
      <c r="D1947" s="2">
        <f>MACD!E1947</f>
        <v>8.9512664667666941E-3</v>
      </c>
      <c r="E1947" s="2">
        <f>MACD!F1947</f>
        <v>1.1598504251928802E-2</v>
      </c>
      <c r="F1947" s="2">
        <f>'Moving Avg'!D1947</f>
        <v>0.56799999999999995</v>
      </c>
      <c r="G1947" s="2">
        <f>'Moving Avg'!F1947</f>
        <v>0.57300000000000018</v>
      </c>
      <c r="H1947" s="2">
        <f>'Moving Avg'!G1947</f>
        <v>0.58859999999999979</v>
      </c>
      <c r="I1947" s="2">
        <f>'Moving Avg'!H1947</f>
        <v>0.59219999999999917</v>
      </c>
      <c r="J1947" s="5" t="str">
        <f>OBV!F1947</f>
        <v>BULLISH</v>
      </c>
      <c r="K1947" s="5" t="str">
        <f>OBV!G1947</f>
        <v>NEUTRAL</v>
      </c>
      <c r="L1947" s="5" t="str">
        <f>OBV!H1947</f>
        <v>CONFIRMED BULLISH</v>
      </c>
    </row>
    <row r="1948" spans="1:12" ht="13.5" x14ac:dyDescent="0.25">
      <c r="A1948" s="3">
        <f>RSI!A1948</f>
        <v>45142</v>
      </c>
      <c r="B1948" s="2">
        <f>RSI!B1948</f>
        <v>0.56999999999999995</v>
      </c>
      <c r="C1948" s="2">
        <f>RSI!I1948</f>
        <v>48.465560580496124</v>
      </c>
      <c r="D1948" s="2">
        <f>MACD!E1948</f>
        <v>2.5371717431811325E-3</v>
      </c>
      <c r="E1948" s="2">
        <f>MACD!F1948</f>
        <v>9.7862377501792691E-3</v>
      </c>
      <c r="F1948" s="2">
        <f>'Moving Avg'!D1948</f>
        <v>0.56799999999999984</v>
      </c>
      <c r="G1948" s="2">
        <f>'Moving Avg'!F1948</f>
        <v>0.57100000000000017</v>
      </c>
      <c r="H1948" s="2">
        <f>'Moving Avg'!G1948</f>
        <v>0.58879999999999977</v>
      </c>
      <c r="I1948" s="2">
        <f>'Moving Avg'!H1948</f>
        <v>0.59214999999999918</v>
      </c>
      <c r="J1948" s="5" t="str">
        <f>OBV!F1948</f>
        <v>BEARISH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0.56000000000000005</v>
      </c>
      <c r="C1949" s="2">
        <f>RSI!I1949</f>
        <v>45.793394472818186</v>
      </c>
      <c r="D1949" s="2">
        <f>MACD!E1949</f>
        <v>2.4972152304781892E-3</v>
      </c>
      <c r="E1949" s="2">
        <f>MACD!F1949</f>
        <v>8.3284332462390531E-3</v>
      </c>
      <c r="F1949" s="2">
        <f>'Moving Avg'!D1949</f>
        <v>0.56599999999999995</v>
      </c>
      <c r="G1949" s="2">
        <f>'Moving Avg'!F1949</f>
        <v>0.57000000000000006</v>
      </c>
      <c r="H1949" s="2">
        <f>'Moving Avg'!G1949</f>
        <v>0.58819999999999983</v>
      </c>
      <c r="I1949" s="2">
        <f>'Moving Avg'!H1949</f>
        <v>0.5919499999999992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0.53</v>
      </c>
      <c r="C1950" s="2">
        <f>RSI!I1950</f>
        <v>38.86957222227899</v>
      </c>
      <c r="D1950" s="2">
        <f>MACD!E1950</f>
        <v>4.7736343133408798E-3</v>
      </c>
      <c r="E1950" s="2">
        <f>MACD!F1950</f>
        <v>7.6174734596594186E-3</v>
      </c>
      <c r="F1950" s="2">
        <f>'Moving Avg'!D1950</f>
        <v>0.55999999999999994</v>
      </c>
      <c r="G1950" s="2">
        <f>'Moving Avg'!F1950</f>
        <v>0.56700000000000006</v>
      </c>
      <c r="H1950" s="2">
        <f>'Moving Avg'!G1950</f>
        <v>0.58739999999999992</v>
      </c>
      <c r="I1950" s="2">
        <f>'Moving Avg'!H1950</f>
        <v>0.59159999999999924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0.5</v>
      </c>
      <c r="C1951" s="2">
        <f>RSI!I1951</f>
        <v>33.426774138945717</v>
      </c>
      <c r="D1951" s="2">
        <f>MACD!E1951</f>
        <v>4.5654312094487448E-3</v>
      </c>
      <c r="E1951" s="2">
        <f>MACD!F1951</f>
        <v>7.0070650096172842E-3</v>
      </c>
      <c r="F1951" s="2">
        <f>'Moving Avg'!D1951</f>
        <v>0.54600000000000004</v>
      </c>
      <c r="G1951" s="2">
        <f>'Moving Avg'!F1951</f>
        <v>0.56200000000000006</v>
      </c>
      <c r="H1951" s="2">
        <f>'Moving Avg'!G1951</f>
        <v>0.58599999999999985</v>
      </c>
      <c r="I1951" s="2">
        <f>'Moving Avg'!H1951</f>
        <v>0.59119999999999917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0.53</v>
      </c>
      <c r="C1952" s="2">
        <f>RSI!I1952</f>
        <v>42.150408284074558</v>
      </c>
      <c r="D1952" s="2">
        <f>MACD!E1952</f>
        <v>5.6608227239555164E-3</v>
      </c>
      <c r="E1952" s="2">
        <f>MACD!F1952</f>
        <v>6.7378165524849308E-3</v>
      </c>
      <c r="F1952" s="2">
        <f>'Moving Avg'!D1952</f>
        <v>0.53800000000000003</v>
      </c>
      <c r="G1952" s="2">
        <f>'Moving Avg'!F1952</f>
        <v>0.56000000000000005</v>
      </c>
      <c r="H1952" s="2">
        <f>'Moving Avg'!G1952</f>
        <v>0.58499999999999996</v>
      </c>
      <c r="I1952" s="2">
        <f>'Moving Avg'!H1952</f>
        <v>0.59104999999999919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0.56000000000000005</v>
      </c>
      <c r="C1953" s="2">
        <f>RSI!I1953</f>
        <v>49.304462939823175</v>
      </c>
      <c r="D1953" s="2">
        <f>MACD!E1953</f>
        <v>6.1126443068431069E-3</v>
      </c>
      <c r="E1953" s="2">
        <f>MACD!F1953</f>
        <v>6.6127821033565657E-3</v>
      </c>
      <c r="F1953" s="2">
        <f>'Moving Avg'!D1953</f>
        <v>0.53600000000000003</v>
      </c>
      <c r="G1953" s="2">
        <f>'Moving Avg'!F1953</f>
        <v>0.55850000000000011</v>
      </c>
      <c r="H1953" s="2">
        <f>'Moving Avg'!G1953</f>
        <v>0.58399999999999996</v>
      </c>
      <c r="I1953" s="2">
        <f>'Moving Avg'!H1953</f>
        <v>0.59114999999999918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0.56000000000000005</v>
      </c>
      <c r="C1954" s="2">
        <f>RSI!I1954</f>
        <v>49.304462939823175</v>
      </c>
      <c r="D1954" s="2">
        <f>MACD!E1954</f>
        <v>6.5109359252667476E-3</v>
      </c>
      <c r="E1954" s="2">
        <f>MACD!F1954</f>
        <v>6.5924128677386021E-3</v>
      </c>
      <c r="F1954" s="2">
        <f>'Moving Avg'!D1954</f>
        <v>0.53600000000000003</v>
      </c>
      <c r="G1954" s="2">
        <f>'Moving Avg'!F1954</f>
        <v>0.55850000000000011</v>
      </c>
      <c r="H1954" s="2">
        <f>'Moving Avg'!G1954</f>
        <v>0.58319999999999983</v>
      </c>
      <c r="I1954" s="2">
        <f>'Moving Avg'!H1954</f>
        <v>0.59114999999999929</v>
      </c>
      <c r="J1954" s="5" t="str">
        <f>OBV!F1954</f>
        <v>BEARISH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0.56000000000000005</v>
      </c>
      <c r="C1955" s="2">
        <f>RSI!I1955</f>
        <v>49.304462939823175</v>
      </c>
      <c r="D1955" s="2">
        <f>MACD!E1955</f>
        <v>5.3242876385586335E-3</v>
      </c>
      <c r="E1955" s="2">
        <f>MACD!F1955</f>
        <v>6.3387878219026087E-3</v>
      </c>
      <c r="F1955" s="2">
        <f>'Moving Avg'!D1955</f>
        <v>0.54200000000000004</v>
      </c>
      <c r="G1955" s="2">
        <f>'Moving Avg'!F1955</f>
        <v>0.55700000000000016</v>
      </c>
      <c r="H1955" s="2">
        <f>'Moving Avg'!G1955</f>
        <v>0.5823999999999997</v>
      </c>
      <c r="I1955" s="2">
        <f>'Moving Avg'!H1955</f>
        <v>0.59109999999999918</v>
      </c>
      <c r="J1955" s="5" t="str">
        <f>OBV!F1955</f>
        <v>BEARISH</v>
      </c>
      <c r="K1955" s="5" t="str">
        <f>OBV!G1955</f>
        <v>NEUTRAL</v>
      </c>
      <c r="L1955" s="5" t="str">
        <f>OBV!H1955</f>
        <v>BEARISH DIVERGENCE</v>
      </c>
    </row>
    <row r="1956" spans="1:12" ht="13.5" x14ac:dyDescent="0.25">
      <c r="A1956" s="3">
        <f>RSI!A1956</f>
        <v>45154</v>
      </c>
      <c r="B1956" s="2">
        <f>RSI!B1956</f>
        <v>0.56000000000000005</v>
      </c>
      <c r="C1956" s="2">
        <f>RSI!I1956</f>
        <v>49.304462939823175</v>
      </c>
      <c r="D1956" s="2">
        <f>MACD!E1956</f>
        <v>5.872363338276676E-3</v>
      </c>
      <c r="E1956" s="2">
        <f>MACD!F1956</f>
        <v>6.2455029251774225E-3</v>
      </c>
      <c r="F1956" s="2">
        <f>'Moving Avg'!D1956</f>
        <v>0.55400000000000005</v>
      </c>
      <c r="G1956" s="2">
        <f>'Moving Avg'!F1956</f>
        <v>0.55600000000000016</v>
      </c>
      <c r="H1956" s="2">
        <f>'Moving Avg'!G1956</f>
        <v>0.58159999999999978</v>
      </c>
      <c r="I1956" s="2">
        <f>'Moving Avg'!H1956</f>
        <v>0.5910499999999993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45155</v>
      </c>
      <c r="B1957" s="2">
        <f>RSI!B1957</f>
        <v>0.53</v>
      </c>
      <c r="C1957" s="2">
        <f>RSI!I1957</f>
        <v>42.272888022552955</v>
      </c>
      <c r="D1957" s="2">
        <f>MACD!E1957</f>
        <v>8.5710281931751231E-3</v>
      </c>
      <c r="E1957" s="2">
        <f>MACD!F1957</f>
        <v>6.7106079787769635E-3</v>
      </c>
      <c r="F1957" s="2">
        <f>'Moving Avg'!D1957</f>
        <v>0.55400000000000005</v>
      </c>
      <c r="G1957" s="2">
        <f>'Moving Avg'!F1957</f>
        <v>0.55400000000000005</v>
      </c>
      <c r="H1957" s="2">
        <f>'Moving Avg'!G1957</f>
        <v>0.58019999999999983</v>
      </c>
      <c r="I1957" s="2">
        <f>'Moving Avg'!H1957</f>
        <v>0.59089999999999931</v>
      </c>
      <c r="J1957" s="5" t="str">
        <f>OBV!F1957</f>
        <v>BEARISH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0.54</v>
      </c>
      <c r="C1958" s="2">
        <f>RSI!I1958</f>
        <v>45.084311315996928</v>
      </c>
      <c r="D1958" s="2">
        <f>MACD!E1958</f>
        <v>1.0302790934839989E-2</v>
      </c>
      <c r="E1958" s="2">
        <f>MACD!F1958</f>
        <v>7.4290445699895695E-3</v>
      </c>
      <c r="F1958" s="2">
        <f>'Moving Avg'!D1958</f>
        <v>0.55000000000000004</v>
      </c>
      <c r="G1958" s="2">
        <f>'Moving Avg'!F1958</f>
        <v>0.55400000000000005</v>
      </c>
      <c r="H1958" s="2">
        <f>'Moving Avg'!G1958</f>
        <v>0.57879999999999976</v>
      </c>
      <c r="I1958" s="2">
        <f>'Moving Avg'!H1958</f>
        <v>0.59079999999999933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0.52</v>
      </c>
      <c r="C1959" s="2">
        <f>RSI!I1959</f>
        <v>40.804102859730691</v>
      </c>
      <c r="D1959" s="2">
        <f>MACD!E1959</f>
        <v>1.1827074667656201E-2</v>
      </c>
      <c r="E1959" s="2">
        <f>MACD!F1959</f>
        <v>8.3086505895228965E-3</v>
      </c>
      <c r="F1959" s="2">
        <f>'Moving Avg'!D1959</f>
        <v>0.54200000000000004</v>
      </c>
      <c r="G1959" s="2">
        <f>'Moving Avg'!F1959</f>
        <v>0.5515000000000001</v>
      </c>
      <c r="H1959" s="2">
        <f>'Moving Avg'!G1959</f>
        <v>0.57699999999999985</v>
      </c>
      <c r="I1959" s="2">
        <f>'Moving Avg'!H1959</f>
        <v>0.59059999999999935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45160</v>
      </c>
      <c r="B1960" s="2">
        <f>RSI!B1960</f>
        <v>0.51</v>
      </c>
      <c r="C1960" s="2">
        <f>RSI!I1960</f>
        <v>38.819628276971414</v>
      </c>
      <c r="D1960" s="2">
        <f>MACD!E1960</f>
        <v>9.4677291629662319E-3</v>
      </c>
      <c r="E1960" s="2">
        <f>MACD!F1960</f>
        <v>8.540466304211564E-3</v>
      </c>
      <c r="F1960" s="2">
        <f>'Moving Avg'!D1960</f>
        <v>0.53200000000000003</v>
      </c>
      <c r="G1960" s="2">
        <f>'Moving Avg'!F1960</f>
        <v>0.54849999999999999</v>
      </c>
      <c r="H1960" s="2">
        <f>'Moving Avg'!G1960</f>
        <v>0.57559999999999989</v>
      </c>
      <c r="I1960" s="2">
        <f>'Moving Avg'!H1960</f>
        <v>0.59039999999999937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45161</v>
      </c>
      <c r="B1961" s="2">
        <f>RSI!B1961</f>
        <v>0.52</v>
      </c>
      <c r="C1961" s="2">
        <f>RSI!I1961</f>
        <v>41.864492015436149</v>
      </c>
      <c r="D1961" s="2">
        <f>MACD!E1961</f>
        <v>2.3831396175486574E-3</v>
      </c>
      <c r="E1961" s="2">
        <f>MACD!F1961</f>
        <v>7.3090009668789835E-3</v>
      </c>
      <c r="F1961" s="2">
        <f>'Moving Avg'!D1961</f>
        <v>0.52400000000000002</v>
      </c>
      <c r="G1961" s="2">
        <f>'Moving Avg'!F1961</f>
        <v>0.5475000000000001</v>
      </c>
      <c r="H1961" s="2">
        <f>'Moving Avg'!G1961</f>
        <v>0.57419999999999982</v>
      </c>
      <c r="I1961" s="2">
        <f>'Moving Avg'!H1961</f>
        <v>0.59024999999999939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</row>
    <row r="1962" spans="1:12" ht="13.5" x14ac:dyDescent="0.25">
      <c r="A1962" s="3">
        <f>RSI!A1962</f>
        <v>45162</v>
      </c>
      <c r="B1962" s="2">
        <f>RSI!B1962</f>
        <v>0.53</v>
      </c>
      <c r="C1962" s="2">
        <f>RSI!I1962</f>
        <v>44.82187372712707</v>
      </c>
      <c r="D1962" s="2">
        <f>MACD!E1962</f>
        <v>4.5210063333200878E-4</v>
      </c>
      <c r="E1962" s="2">
        <f>MACD!F1962</f>
        <v>5.9376209001695893E-3</v>
      </c>
      <c r="F1962" s="2">
        <f>'Moving Avg'!D1962</f>
        <v>0.52400000000000002</v>
      </c>
      <c r="G1962" s="2">
        <f>'Moving Avg'!F1962</f>
        <v>0.54599999999999993</v>
      </c>
      <c r="H1962" s="2">
        <f>'Moving Avg'!G1962</f>
        <v>0.57319999999999993</v>
      </c>
      <c r="I1962" s="2">
        <f>'Moving Avg'!H1962</f>
        <v>0.59004999999999941</v>
      </c>
      <c r="J1962" s="5" t="str">
        <f>OBV!F1962</f>
        <v>BULLISH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0.51</v>
      </c>
      <c r="C1963" s="2">
        <f>RSI!I1963</f>
        <v>40.395816903062389</v>
      </c>
      <c r="D1963" s="2">
        <f>MACD!E1963</f>
        <v>5.0308923051470833E-3</v>
      </c>
      <c r="E1963" s="2">
        <f>MACD!F1963</f>
        <v>5.7562751811650889E-3</v>
      </c>
      <c r="F1963" s="2">
        <f>'Moving Avg'!D1963</f>
        <v>0.51800000000000002</v>
      </c>
      <c r="G1963" s="2">
        <f>'Moving Avg'!F1963</f>
        <v>0.54299999999999993</v>
      </c>
      <c r="H1963" s="2">
        <f>'Moving Avg'!G1963</f>
        <v>0.57119999999999993</v>
      </c>
      <c r="I1963" s="2">
        <f>'Moving Avg'!H1963</f>
        <v>0.58974999999999955</v>
      </c>
      <c r="J1963" s="5" t="str">
        <f>OBV!F1963</f>
        <v>BULLISH</v>
      </c>
      <c r="K1963" s="5" t="str">
        <f>OBV!G1963</f>
        <v>NEUTRAL</v>
      </c>
      <c r="L1963" s="5" t="str">
        <f>OBV!H1963</f>
        <v>BULLISH DIVERGENCE</v>
      </c>
    </row>
    <row r="1964" spans="1:12" ht="13.5" x14ac:dyDescent="0.25">
      <c r="A1964" s="3">
        <f>RSI!A1964</f>
        <v>45166</v>
      </c>
      <c r="B1964" s="2">
        <f>RSI!B1964</f>
        <v>0.5</v>
      </c>
      <c r="C1964" s="2">
        <f>RSI!I1964</f>
        <v>38.356339850110665</v>
      </c>
      <c r="D1964" s="2">
        <f>MACD!E1964</f>
        <v>9.8714739020945297E-3</v>
      </c>
      <c r="E1964" s="2">
        <f>MACD!F1964</f>
        <v>6.5793149253509774E-3</v>
      </c>
      <c r="F1964" s="2">
        <f>'Moving Avg'!D1964</f>
        <v>0.51400000000000001</v>
      </c>
      <c r="G1964" s="2">
        <f>'Moving Avg'!F1964</f>
        <v>0.53949999999999998</v>
      </c>
      <c r="H1964" s="2">
        <f>'Moving Avg'!G1964</f>
        <v>0.56879999999999997</v>
      </c>
      <c r="I1964" s="2">
        <f>'Moving Avg'!H1964</f>
        <v>0.58949999999999958</v>
      </c>
      <c r="J1964" s="5" t="str">
        <f>OBV!F1964</f>
        <v>BULLISH</v>
      </c>
      <c r="K1964" s="5" t="str">
        <f>OBV!G1964</f>
        <v>NEUTRAL</v>
      </c>
      <c r="L1964" s="5" t="str">
        <f>OBV!H1964</f>
        <v>BULLISH DIVERGENCE</v>
      </c>
    </row>
    <row r="1965" spans="1:12" ht="13.5" x14ac:dyDescent="0.25">
      <c r="A1965" s="3">
        <f>RSI!A1965</f>
        <v>45167</v>
      </c>
      <c r="B1965" s="2">
        <f>RSI!B1965</f>
        <v>0.53</v>
      </c>
      <c r="C1965" s="2">
        <f>RSI!I1965</f>
        <v>47.001138915312325</v>
      </c>
      <c r="D1965" s="2">
        <f>MACD!E1965</f>
        <v>1.2012995393696158E-2</v>
      </c>
      <c r="E1965" s="2">
        <f>MACD!F1965</f>
        <v>7.6660510190200148E-3</v>
      </c>
      <c r="F1965" s="2">
        <f>'Moving Avg'!D1965</f>
        <v>0.51800000000000002</v>
      </c>
      <c r="G1965" s="2">
        <f>'Moving Avg'!F1965</f>
        <v>0.53800000000000003</v>
      </c>
      <c r="H1965" s="2">
        <f>'Moving Avg'!G1965</f>
        <v>0.56659999999999999</v>
      </c>
      <c r="I1965" s="2">
        <f>'Moving Avg'!H1965</f>
        <v>0.5892999999999996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45168</v>
      </c>
      <c r="B1966" s="2">
        <f>RSI!B1966</f>
        <v>0.54</v>
      </c>
      <c r="C1966" s="2">
        <f>RSI!I1966</f>
        <v>49.541326247239496</v>
      </c>
      <c r="D1966" s="2">
        <f>MACD!E1966</f>
        <v>1.3155064990891696E-2</v>
      </c>
      <c r="E1966" s="2">
        <f>MACD!F1966</f>
        <v>8.7638538133943521E-3</v>
      </c>
      <c r="F1966" s="2">
        <f>'Moving Avg'!D1966</f>
        <v>0.52200000000000002</v>
      </c>
      <c r="G1966" s="2">
        <f>'Moving Avg'!F1966</f>
        <v>0.53649999999999987</v>
      </c>
      <c r="H1966" s="2">
        <f>'Moving Avg'!G1966</f>
        <v>0.56520000000000004</v>
      </c>
      <c r="I1966" s="2">
        <f>'Moving Avg'!H1966</f>
        <v>0.58919999999999961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45169</v>
      </c>
      <c r="B1967" s="2">
        <f>RSI!B1967</f>
        <v>0.55000000000000004</v>
      </c>
      <c r="C1967" s="2">
        <f>RSI!I1967</f>
        <v>52.017964410322691</v>
      </c>
      <c r="D1967" s="2">
        <f>MACD!E1967</f>
        <v>8.7717284645817406E-3</v>
      </c>
      <c r="E1967" s="2">
        <f>MACD!F1967</f>
        <v>8.7654287436318302E-3</v>
      </c>
      <c r="F1967" s="2">
        <f>'Moving Avg'!D1967</f>
        <v>0.52600000000000002</v>
      </c>
      <c r="G1967" s="2">
        <f>'Moving Avg'!F1967</f>
        <v>0.53550000000000009</v>
      </c>
      <c r="H1967" s="2">
        <f>'Moving Avg'!G1967</f>
        <v>0.5636000000000001</v>
      </c>
      <c r="I1967" s="2">
        <f>'Moving Avg'!H1967</f>
        <v>0.58914999999999962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0.56999999999999995</v>
      </c>
      <c r="C1968" s="2">
        <f>RSI!I1968</f>
        <v>56.605468002680901</v>
      </c>
      <c r="D1968" s="2">
        <f>MACD!E1968</f>
        <v>5.0665875569076979E-3</v>
      </c>
      <c r="E1968" s="2">
        <f>MACD!F1968</f>
        <v>8.0256605062870041E-3</v>
      </c>
      <c r="F1968" s="2">
        <f>'Moving Avg'!D1968</f>
        <v>0.53800000000000003</v>
      </c>
      <c r="G1968" s="2">
        <f>'Moving Avg'!F1968</f>
        <v>0.53550000000000009</v>
      </c>
      <c r="H1968" s="2">
        <f>'Moving Avg'!G1968</f>
        <v>0.56220000000000003</v>
      </c>
      <c r="I1968" s="2">
        <f>'Moving Avg'!H1968</f>
        <v>0.58919999999999961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0.56000000000000005</v>
      </c>
      <c r="C1969" s="2">
        <f>RSI!I1969</f>
        <v>53.834004747349297</v>
      </c>
      <c r="D1969" s="2">
        <f>MACD!E1969</f>
        <v>-5.7210218622039122E-4</v>
      </c>
      <c r="E1969" s="2">
        <f>MACD!F1969</f>
        <v>6.3061079677855254E-3</v>
      </c>
      <c r="F1969" s="2">
        <f>'Moving Avg'!D1969</f>
        <v>0.55000000000000004</v>
      </c>
      <c r="G1969" s="2">
        <f>'Moving Avg'!F1969</f>
        <v>0.53550000000000009</v>
      </c>
      <c r="H1969" s="2">
        <f>'Moving Avg'!G1969</f>
        <v>0.56120000000000003</v>
      </c>
      <c r="I1969" s="2">
        <f>'Moving Avg'!H1969</f>
        <v>0.58919999999999961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0.56000000000000005</v>
      </c>
      <c r="C1970" s="2">
        <f>RSI!I1970</f>
        <v>53.834004747349297</v>
      </c>
      <c r="D1970" s="2">
        <f>MACD!E1970</f>
        <v>-6.9776613617625882E-3</v>
      </c>
      <c r="E1970" s="2">
        <f>MACD!F1970</f>
        <v>3.6493541018759032E-3</v>
      </c>
      <c r="F1970" s="2">
        <f>'Moving Avg'!D1970</f>
        <v>0.55600000000000005</v>
      </c>
      <c r="G1970" s="2">
        <f>'Moving Avg'!F1970</f>
        <v>0.53700000000000014</v>
      </c>
      <c r="H1970" s="2">
        <f>'Moving Avg'!G1970</f>
        <v>0.56040000000000001</v>
      </c>
      <c r="I1970" s="2">
        <f>'Moving Avg'!H1970</f>
        <v>0.58919999999999961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0.56000000000000005</v>
      </c>
      <c r="C1971" s="2">
        <f>RSI!I1971</f>
        <v>53.834004747349297</v>
      </c>
      <c r="D1971" s="2">
        <f>MACD!E1971</f>
        <v>-1.0948083378363949E-2</v>
      </c>
      <c r="E1971" s="2">
        <f>MACD!F1971</f>
        <v>7.2986660582793255E-4</v>
      </c>
      <c r="F1971" s="2">
        <f>'Moving Avg'!D1971</f>
        <v>0.56000000000000005</v>
      </c>
      <c r="G1971" s="2">
        <f>'Moving Avg'!F1971</f>
        <v>0.54</v>
      </c>
      <c r="H1971" s="2">
        <f>'Moving Avg'!G1971</f>
        <v>0.55940000000000001</v>
      </c>
      <c r="I1971" s="2">
        <f>'Moving Avg'!H1971</f>
        <v>0.58924999999999972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</row>
    <row r="1972" spans="1:12" ht="13.5" x14ac:dyDescent="0.25">
      <c r="A1972" s="3">
        <f>RSI!A1972</f>
        <v>45176</v>
      </c>
      <c r="B1972" s="2">
        <f>RSI!B1972</f>
        <v>0.56000000000000005</v>
      </c>
      <c r="C1972" s="2">
        <f>RSI!I1972</f>
        <v>53.834004747349297</v>
      </c>
      <c r="D1972" s="2">
        <f>MACD!E1972</f>
        <v>-1.2851427312984831E-2</v>
      </c>
      <c r="E1972" s="2">
        <f>MACD!F1972</f>
        <v>-1.9863921779346202E-3</v>
      </c>
      <c r="F1972" s="2">
        <f>'Moving Avg'!D1972</f>
        <v>0.56200000000000006</v>
      </c>
      <c r="G1972" s="2">
        <f>'Moving Avg'!F1972</f>
        <v>0.5415000000000002</v>
      </c>
      <c r="H1972" s="2">
        <f>'Moving Avg'!G1972</f>
        <v>0.55859999999999987</v>
      </c>
      <c r="I1972" s="2">
        <f>'Moving Avg'!H1972</f>
        <v>0.58934999999999971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</row>
    <row r="1973" spans="1:12" ht="13.5" x14ac:dyDescent="0.25">
      <c r="A1973" s="3">
        <f>RSI!A1973</f>
        <v>45177</v>
      </c>
      <c r="B1973" s="2">
        <f>RSI!B1973</f>
        <v>0.56000000000000005</v>
      </c>
      <c r="C1973" s="2">
        <f>RSI!I1973</f>
        <v>53.834004747349297</v>
      </c>
      <c r="D1973" s="2">
        <f>MACD!E1973</f>
        <v>-1.7614999600075287E-2</v>
      </c>
      <c r="E1973" s="2">
        <f>MACD!F1973</f>
        <v>-5.1121136623627538E-3</v>
      </c>
      <c r="F1973" s="2">
        <f>'Moving Avg'!D1973</f>
        <v>0.56000000000000005</v>
      </c>
      <c r="G1973" s="2">
        <f>'Moving Avg'!F1973</f>
        <v>0.5415000000000002</v>
      </c>
      <c r="H1973" s="2">
        <f>'Moving Avg'!G1973</f>
        <v>0.55819999999999992</v>
      </c>
      <c r="I1973" s="2">
        <f>'Moving Avg'!H1973</f>
        <v>0.5893999999999997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0.56000000000000005</v>
      </c>
      <c r="C1974" s="2">
        <f>RSI!I1974</f>
        <v>53.834004747349297</v>
      </c>
      <c r="D1974" s="2">
        <f>MACD!E1974</f>
        <v>-2.3254664501925926E-2</v>
      </c>
      <c r="E1974" s="2">
        <f>MACD!F1974</f>
        <v>-8.7406238302753896E-3</v>
      </c>
      <c r="F1974" s="2">
        <f>'Moving Avg'!D1974</f>
        <v>0.56000000000000005</v>
      </c>
      <c r="G1974" s="2">
        <f>'Moving Avg'!F1974</f>
        <v>0.5415000000000002</v>
      </c>
      <c r="H1974" s="2">
        <f>'Moving Avg'!G1974</f>
        <v>0.55799999999999994</v>
      </c>
      <c r="I1974" s="2">
        <f>'Moving Avg'!H1974</f>
        <v>0.5894499999999997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0.54</v>
      </c>
      <c r="C1975" s="2">
        <f>RSI!I1975</f>
        <v>46.700394396576058</v>
      </c>
      <c r="D1975" s="2">
        <f>MACD!E1975</f>
        <v>-2.1995089544664559E-2</v>
      </c>
      <c r="E1975" s="2">
        <f>MACD!F1975</f>
        <v>-1.1391516973153226E-2</v>
      </c>
      <c r="F1975" s="2">
        <f>'Moving Avg'!D1975</f>
        <v>0.55600000000000005</v>
      </c>
      <c r="G1975" s="2">
        <f>'Moving Avg'!F1975</f>
        <v>0.54050000000000009</v>
      </c>
      <c r="H1975" s="2">
        <f>'Moving Avg'!G1975</f>
        <v>0.55719999999999992</v>
      </c>
      <c r="I1975" s="2">
        <f>'Moving Avg'!H1975</f>
        <v>0.5893999999999997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0.56000000000000005</v>
      </c>
      <c r="C1976" s="2">
        <f>RSI!I1976</f>
        <v>53.356611406336185</v>
      </c>
      <c r="D1976" s="2">
        <f>MACD!E1976</f>
        <v>-2.0814566834050474E-2</v>
      </c>
      <c r="E1976" s="2">
        <f>MACD!F1976</f>
        <v>-1.3276126945332676E-2</v>
      </c>
      <c r="F1976" s="2">
        <f>'Moving Avg'!D1976</f>
        <v>0.55600000000000005</v>
      </c>
      <c r="G1976" s="2">
        <f>'Moving Avg'!F1976</f>
        <v>0.5405000000000002</v>
      </c>
      <c r="H1976" s="2">
        <f>'Moving Avg'!G1976</f>
        <v>0.55619999999999992</v>
      </c>
      <c r="I1976" s="2">
        <f>'Moving Avg'!H1976</f>
        <v>0.58949999999999969</v>
      </c>
      <c r="J1976" s="5" t="str">
        <f>OBV!F1976</f>
        <v>BEARISH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0.55000000000000004</v>
      </c>
      <c r="C1977" s="2">
        <f>RSI!I1977</f>
        <v>49.994729978351359</v>
      </c>
      <c r="D1977" s="2">
        <f>MACD!E1977</f>
        <v>-1.7601170786315179E-2</v>
      </c>
      <c r="E1977" s="2">
        <f>MACD!F1977</f>
        <v>-1.4141135713529178E-2</v>
      </c>
      <c r="F1977" s="2">
        <f>'Moving Avg'!D1977</f>
        <v>0.55400000000000005</v>
      </c>
      <c r="G1977" s="2">
        <f>'Moving Avg'!F1977</f>
        <v>0.5415000000000002</v>
      </c>
      <c r="H1977" s="2">
        <f>'Moving Avg'!G1977</f>
        <v>0.55500000000000005</v>
      </c>
      <c r="I1977" s="2">
        <f>'Moving Avg'!H1977</f>
        <v>0.5894499999999997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0.57999999999999996</v>
      </c>
      <c r="C1978" s="2">
        <f>RSI!I1978</f>
        <v>58.452323861122636</v>
      </c>
      <c r="D1978" s="2">
        <f>MACD!E1978</f>
        <v>-1.402826880263297E-2</v>
      </c>
      <c r="E1978" s="2">
        <f>MACD!F1978</f>
        <v>-1.4118562331349938E-2</v>
      </c>
      <c r="F1978" s="2">
        <f>'Moving Avg'!D1978</f>
        <v>0.55800000000000005</v>
      </c>
      <c r="G1978" s="2">
        <f>'Moving Avg'!F1978</f>
        <v>0.54350000000000021</v>
      </c>
      <c r="H1978" s="2">
        <f>'Moving Avg'!G1978</f>
        <v>0.5544</v>
      </c>
      <c r="I1978" s="2">
        <f>'Moving Avg'!H1978</f>
        <v>0.58954999999999969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0.59</v>
      </c>
      <c r="C1979" s="2">
        <f>RSI!I1979</f>
        <v>60.830492202943404</v>
      </c>
      <c r="D1979" s="2">
        <f>MACD!E1979</f>
        <v>-1.3462282703706641E-2</v>
      </c>
      <c r="E1979" s="2">
        <f>MACD!F1979</f>
        <v>-1.3987306405821279E-2</v>
      </c>
      <c r="F1979" s="2">
        <f>'Moving Avg'!D1979</f>
        <v>0.56399999999999995</v>
      </c>
      <c r="G1979" s="2">
        <f>'Moving Avg'!F1979</f>
        <v>0.54700000000000026</v>
      </c>
      <c r="H1979" s="2">
        <f>'Moving Avg'!G1979</f>
        <v>0.55459999999999998</v>
      </c>
      <c r="I1979" s="2">
        <f>'Moving Avg'!H1979</f>
        <v>0.58974999999999977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0.61</v>
      </c>
      <c r="C1980" s="2">
        <f>RSI!I1980</f>
        <v>65.129504201126068</v>
      </c>
      <c r="D1980" s="2">
        <f>MACD!E1980</f>
        <v>-1.4688791797668022E-2</v>
      </c>
      <c r="E1980" s="2">
        <f>MACD!F1980</f>
        <v>-1.4127603484190629E-2</v>
      </c>
      <c r="F1980" s="2">
        <f>'Moving Avg'!D1980</f>
        <v>0.57799999999999996</v>
      </c>
      <c r="G1980" s="2">
        <f>'Moving Avg'!F1980</f>
        <v>0.55200000000000016</v>
      </c>
      <c r="H1980" s="2">
        <f>'Moving Avg'!G1980</f>
        <v>0.55499999999999994</v>
      </c>
      <c r="I1980" s="2">
        <f>'Moving Avg'!H1980</f>
        <v>0.58999999999999975</v>
      </c>
      <c r="J1980" s="5" t="str">
        <f>OBV!F1980</f>
        <v>BULLISH</v>
      </c>
      <c r="K1980" s="5" t="str">
        <f>OBV!G1980</f>
        <v>STRONG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0.6</v>
      </c>
      <c r="C1981" s="2">
        <f>RSI!I1981</f>
        <v>61.495238140866689</v>
      </c>
      <c r="D1981" s="2">
        <f>MACD!E1981</f>
        <v>-1.5311398161339529E-2</v>
      </c>
      <c r="E1981" s="2">
        <f>MACD!F1981</f>
        <v>-1.436436241962041E-2</v>
      </c>
      <c r="F1981" s="2">
        <f>'Moving Avg'!D1981</f>
        <v>0.58599999999999997</v>
      </c>
      <c r="G1981" s="2">
        <f>'Moving Avg'!F1981</f>
        <v>0.55600000000000005</v>
      </c>
      <c r="H1981" s="2">
        <f>'Moving Avg'!G1981</f>
        <v>0.55499999999999994</v>
      </c>
      <c r="I1981" s="2">
        <f>'Moving Avg'!H1981</f>
        <v>0.59019999999999972</v>
      </c>
      <c r="J1981" s="5" t="str">
        <f>OBV!F1981</f>
        <v>BULLISH</v>
      </c>
      <c r="K1981" s="5" t="str">
        <f>OBV!G1981</f>
        <v>STRONG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0.59</v>
      </c>
      <c r="C1982" s="2">
        <f>RSI!I1982</f>
        <v>58.009288049760784</v>
      </c>
      <c r="D1982" s="2">
        <f>MACD!E1982</f>
        <v>-1.5339806017078295E-2</v>
      </c>
      <c r="E1982" s="2">
        <f>MACD!F1982</f>
        <v>-1.4559451139111987E-2</v>
      </c>
      <c r="F1982" s="2">
        <f>'Moving Avg'!D1982</f>
        <v>0.59399999999999997</v>
      </c>
      <c r="G1982" s="2">
        <f>'Moving Avg'!F1982</f>
        <v>0.55900000000000005</v>
      </c>
      <c r="H1982" s="2">
        <f>'Moving Avg'!G1982</f>
        <v>0.55539999999999989</v>
      </c>
      <c r="I1982" s="2">
        <f>'Moving Avg'!H1982</f>
        <v>0.59034999999999971</v>
      </c>
      <c r="J1982" s="5" t="str">
        <f>OBV!F1982</f>
        <v>BULLISH</v>
      </c>
      <c r="K1982" s="5" t="str">
        <f>OBV!G1982</f>
        <v>STRONG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0.59</v>
      </c>
      <c r="C1983" s="2">
        <f>RSI!I1983</f>
        <v>58.009288049760784</v>
      </c>
      <c r="D1983" s="2">
        <f>MACD!E1983</f>
        <v>-1.5529130621807274E-2</v>
      </c>
      <c r="E1983" s="2">
        <f>MACD!F1983</f>
        <v>-1.4753387035651044E-2</v>
      </c>
      <c r="F1983" s="2">
        <f>'Moving Avg'!D1983</f>
        <v>0.59599999999999986</v>
      </c>
      <c r="G1983" s="2">
        <f>'Moving Avg'!F1983</f>
        <v>0.56299999999999994</v>
      </c>
      <c r="H1983" s="2">
        <f>'Moving Avg'!G1983</f>
        <v>0.55539999999999989</v>
      </c>
      <c r="I1983" s="2">
        <f>'Moving Avg'!H1983</f>
        <v>0.59054999999999969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</row>
    <row r="1984" spans="1:12" ht="13.5" x14ac:dyDescent="0.25">
      <c r="A1984" s="3">
        <f>RSI!A1984</f>
        <v>45194</v>
      </c>
      <c r="B1984" s="2">
        <f>RSI!B1984</f>
        <v>0.61</v>
      </c>
      <c r="C1984" s="2">
        <f>RSI!I1984</f>
        <v>62.888875977454283</v>
      </c>
      <c r="D1984" s="2">
        <f>MACD!E1984</f>
        <v>-1.7323853538654066E-2</v>
      </c>
      <c r="E1984" s="2">
        <f>MACD!F1984</f>
        <v>-1.526748033625165E-2</v>
      </c>
      <c r="F1984" s="2">
        <f>'Moving Avg'!D1984</f>
        <v>0.59999999999999987</v>
      </c>
      <c r="G1984" s="2">
        <f>'Moving Avg'!F1984</f>
        <v>0.56850000000000001</v>
      </c>
      <c r="H1984" s="2">
        <f>'Moving Avg'!G1984</f>
        <v>0.55639999999999989</v>
      </c>
      <c r="I1984" s="2">
        <f>'Moving Avg'!H1984</f>
        <v>0.59084999999999976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</row>
    <row r="1985" spans="1:12" ht="13.5" x14ac:dyDescent="0.25">
      <c r="A1985" s="3">
        <f>RSI!A1985</f>
        <v>45195</v>
      </c>
      <c r="B1985" s="2">
        <f>RSI!B1985</f>
        <v>0.61</v>
      </c>
      <c r="C1985" s="2">
        <f>RSI!I1985</f>
        <v>62.88887597745429</v>
      </c>
      <c r="D1985" s="2">
        <f>MACD!E1985</f>
        <v>-2.2179276296426798E-2</v>
      </c>
      <c r="E1985" s="2">
        <f>MACD!F1985</f>
        <v>-1.6649839528286678E-2</v>
      </c>
      <c r="F1985" s="2">
        <f>'Moving Avg'!D1985</f>
        <v>0.59999999999999987</v>
      </c>
      <c r="G1985" s="2">
        <f>'Moving Avg'!F1985</f>
        <v>0.57250000000000001</v>
      </c>
      <c r="H1985" s="2">
        <f>'Moving Avg'!G1985</f>
        <v>0.55679999999999974</v>
      </c>
      <c r="I1985" s="2">
        <f>'Moving Avg'!H1985</f>
        <v>0.59124999999999972</v>
      </c>
      <c r="J1985" s="5" t="str">
        <f>OBV!F1985</f>
        <v>BULLISH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0.57999999999999996</v>
      </c>
      <c r="C1986" s="2">
        <f>RSI!I1986</f>
        <v>52.31332789288588</v>
      </c>
      <c r="D1986" s="2">
        <f>MACD!E1986</f>
        <v>-2.1229202658825108E-2</v>
      </c>
      <c r="E1986" s="2">
        <f>MACD!F1986</f>
        <v>-1.7565712154394363E-2</v>
      </c>
      <c r="F1986" s="2">
        <f>'Moving Avg'!D1986</f>
        <v>0.59599999999999997</v>
      </c>
      <c r="G1986" s="2">
        <f>'Moving Avg'!F1986</f>
        <v>0.5744999999999999</v>
      </c>
      <c r="H1986" s="2">
        <f>'Moving Avg'!G1986</f>
        <v>0.55679999999999974</v>
      </c>
      <c r="I1986" s="2">
        <f>'Moving Avg'!H1986</f>
        <v>0.5914499999999997</v>
      </c>
      <c r="J1986" s="5" t="str">
        <f>OBV!F1986</f>
        <v>BULLISH</v>
      </c>
      <c r="K1986" s="5" t="str">
        <f>OBV!G1986</f>
        <v>NEUTRAL</v>
      </c>
      <c r="L1986" s="5" t="str">
        <f>OBV!H1986</f>
        <v>BULLISH DIVERGENCE</v>
      </c>
    </row>
    <row r="1987" spans="1:12" ht="13.5" x14ac:dyDescent="0.25">
      <c r="A1987" s="3">
        <f>RSI!A1987</f>
        <v>45198</v>
      </c>
      <c r="B1987" s="2">
        <f>RSI!B1987</f>
        <v>0.59</v>
      </c>
      <c r="C1987" s="2">
        <f>RSI!I1987</f>
        <v>55.028101993659931</v>
      </c>
      <c r="D1987" s="2">
        <f>MACD!E1987</f>
        <v>-2.275003724293978E-2</v>
      </c>
      <c r="E1987" s="2">
        <f>MACD!F1987</f>
        <v>-1.8602577172103448E-2</v>
      </c>
      <c r="F1987" s="2">
        <f>'Moving Avg'!D1987</f>
        <v>0.59599999999999997</v>
      </c>
      <c r="G1987" s="2">
        <f>'Moving Avg'!F1987</f>
        <v>0.57650000000000001</v>
      </c>
      <c r="H1987" s="2">
        <f>'Moving Avg'!G1987</f>
        <v>0.5571999999999997</v>
      </c>
      <c r="I1987" s="2">
        <f>'Moving Avg'!H1987</f>
        <v>0.59169999999999967</v>
      </c>
      <c r="J1987" s="5" t="str">
        <f>OBV!F1987</f>
        <v>BULLISH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0.59</v>
      </c>
      <c r="C1988" s="2">
        <f>RSI!I1988</f>
        <v>55.028101993659924</v>
      </c>
      <c r="D1988" s="2">
        <f>MACD!E1988</f>
        <v>-1.952277046704165E-2</v>
      </c>
      <c r="E1988" s="2">
        <f>MACD!F1988</f>
        <v>-1.8786615831091088E-2</v>
      </c>
      <c r="F1988" s="2">
        <f>'Moving Avg'!D1988</f>
        <v>0.59599999999999986</v>
      </c>
      <c r="G1988" s="2">
        <f>'Moving Avg'!F1988</f>
        <v>0.5774999999999999</v>
      </c>
      <c r="H1988" s="2">
        <f>'Moving Avg'!G1988</f>
        <v>0.5581999999999997</v>
      </c>
      <c r="I1988" s="2">
        <f>'Moving Avg'!H1988</f>
        <v>0.59194999999999975</v>
      </c>
      <c r="J1988" s="5" t="str">
        <f>OBV!F1988</f>
        <v>BULLISH</v>
      </c>
      <c r="K1988" s="5" t="str">
        <f>OBV!G1988</f>
        <v>NEUTRAL</v>
      </c>
      <c r="L1988" s="5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0.56000000000000005</v>
      </c>
      <c r="C1989" s="2">
        <f>RSI!I1989</f>
        <v>45.930473016677716</v>
      </c>
      <c r="D1989" s="2">
        <f>MACD!E1989</f>
        <v>-1.3125079739861767E-2</v>
      </c>
      <c r="E1989" s="2">
        <f>MACD!F1989</f>
        <v>-1.7654308612845226E-2</v>
      </c>
      <c r="F1989" s="2">
        <f>'Moving Avg'!D1989</f>
        <v>0.58599999999999997</v>
      </c>
      <c r="G1989" s="2">
        <f>'Moving Avg'!F1989</f>
        <v>0.5774999999999999</v>
      </c>
      <c r="H1989" s="2">
        <f>'Moving Avg'!G1989</f>
        <v>0.55799999999999972</v>
      </c>
      <c r="I1989" s="2">
        <f>'Moving Avg'!H1989</f>
        <v>0.59204999999999974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0.54</v>
      </c>
      <c r="C1990" s="2">
        <f>RSI!I1990</f>
        <v>41.057142849520524</v>
      </c>
      <c r="D1990" s="2">
        <f>MACD!E1990</f>
        <v>-3.0627855263748449E-3</v>
      </c>
      <c r="E1990" s="2">
        <f>MACD!F1990</f>
        <v>-1.4736003995551151E-2</v>
      </c>
      <c r="F1990" s="2">
        <f>'Moving Avg'!D1990</f>
        <v>0.57199999999999995</v>
      </c>
      <c r="G1990" s="2">
        <f>'Moving Avg'!F1990</f>
        <v>0.57650000000000001</v>
      </c>
      <c r="H1990" s="2">
        <f>'Moving Avg'!G1990</f>
        <v>0.55739999999999978</v>
      </c>
      <c r="I1990" s="2">
        <f>'Moving Avg'!H1990</f>
        <v>0.59204999999999974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0.55000000000000004</v>
      </c>
      <c r="C1991" s="2">
        <f>RSI!I1991</f>
        <v>44.242671827486987</v>
      </c>
      <c r="D1991" s="2">
        <f>MACD!E1991</f>
        <v>3.3742003733813197E-3</v>
      </c>
      <c r="E1991" s="2">
        <f>MACD!F1991</f>
        <v>-1.1113963121764657E-2</v>
      </c>
      <c r="F1991" s="2">
        <f>'Moving Avg'!D1991</f>
        <v>0.56600000000000006</v>
      </c>
      <c r="G1991" s="2">
        <f>'Moving Avg'!F1991</f>
        <v>0.57599999999999996</v>
      </c>
      <c r="H1991" s="2">
        <f>'Moving Avg'!G1991</f>
        <v>0.55759999999999976</v>
      </c>
      <c r="I1991" s="2">
        <f>'Moving Avg'!H1991</f>
        <v>0.59209999999999985</v>
      </c>
      <c r="J1991" s="5" t="str">
        <f>OBV!F1991</f>
        <v>BULLISH</v>
      </c>
      <c r="K1991" s="5" t="str">
        <f>OBV!G1991</f>
        <v>NEUTRAL</v>
      </c>
      <c r="L1991" s="5" t="str">
        <f>OBV!H1991</f>
        <v>BULLISH DIVERGENCE</v>
      </c>
    </row>
    <row r="1992" spans="1:12" ht="13.5" x14ac:dyDescent="0.25">
      <c r="A1992" s="3">
        <f>RSI!A1992</f>
        <v>45205</v>
      </c>
      <c r="B1992" s="2">
        <f>RSI!B1992</f>
        <v>0.56999999999999995</v>
      </c>
      <c r="C1992" s="2">
        <f>RSI!I1992</f>
        <v>50.056282217110557</v>
      </c>
      <c r="D1992" s="2">
        <f>MACD!E1992</f>
        <v>5.928828068365477E-3</v>
      </c>
      <c r="E1992" s="2">
        <f>MACD!F1992</f>
        <v>-7.7054048837386299E-3</v>
      </c>
      <c r="F1992" s="2">
        <f>'Moving Avg'!D1992</f>
        <v>0.56200000000000006</v>
      </c>
      <c r="G1992" s="2">
        <f>'Moving Avg'!F1992</f>
        <v>0.57650000000000001</v>
      </c>
      <c r="H1992" s="2">
        <f>'Moving Avg'!G1992</f>
        <v>0.55779999999999985</v>
      </c>
      <c r="I1992" s="2">
        <f>'Moving Avg'!H1992</f>
        <v>0.59229999999999972</v>
      </c>
      <c r="J1992" s="5" t="str">
        <f>OBV!F1992</f>
        <v>BULLISH</v>
      </c>
      <c r="K1992" s="5" t="str">
        <f>OBV!G1992</f>
        <v>NEUTRAL</v>
      </c>
      <c r="L1992" s="5" t="str">
        <f>OBV!H1992</f>
        <v>BULLISH DIVERGENCE</v>
      </c>
    </row>
    <row r="1993" spans="1:12" ht="13.5" x14ac:dyDescent="0.25">
      <c r="A1993" s="3">
        <f>RSI!A1993</f>
        <v>45208</v>
      </c>
      <c r="B1993" s="2">
        <f>RSI!B1993</f>
        <v>0.56999999999999995</v>
      </c>
      <c r="C1993" s="2">
        <f>RSI!I1993</f>
        <v>50.056282217110557</v>
      </c>
      <c r="D1993" s="2">
        <f>MACD!E1993</f>
        <v>8.0906722388702779E-3</v>
      </c>
      <c r="E1993" s="2">
        <f>MACD!F1993</f>
        <v>-4.5461894592168485E-3</v>
      </c>
      <c r="F1993" s="2">
        <f>'Moving Avg'!D1993</f>
        <v>0.55800000000000005</v>
      </c>
      <c r="G1993" s="2">
        <f>'Moving Avg'!F1993</f>
        <v>0.57700000000000018</v>
      </c>
      <c r="H1993" s="2">
        <f>'Moving Avg'!G1993</f>
        <v>0.55779999999999985</v>
      </c>
      <c r="I1993" s="2">
        <f>'Moving Avg'!H1993</f>
        <v>0.59254999999999969</v>
      </c>
      <c r="J1993" s="5" t="str">
        <f>OBV!F1993</f>
        <v>BULLISH</v>
      </c>
      <c r="K1993" s="5" t="str">
        <f>OBV!G1993</f>
        <v>NEUTRAL</v>
      </c>
      <c r="L1993" s="5" t="str">
        <f>OBV!H1993</f>
        <v>BULLISH DIVERGENCE</v>
      </c>
    </row>
    <row r="1994" spans="1:12" ht="13.5" x14ac:dyDescent="0.25">
      <c r="A1994" s="3">
        <f>RSI!A1994</f>
        <v>45209</v>
      </c>
      <c r="B1994" s="2">
        <f>RSI!B1994</f>
        <v>0.56999999999999995</v>
      </c>
      <c r="C1994" s="2">
        <f>RSI!I1994</f>
        <v>50.056282217110557</v>
      </c>
      <c r="D1994" s="2">
        <f>MACD!E1994</f>
        <v>1.2997066705916716E-2</v>
      </c>
      <c r="E1994" s="2">
        <f>MACD!F1994</f>
        <v>-1.0375382261901358E-3</v>
      </c>
      <c r="F1994" s="2">
        <f>'Moving Avg'!D1994</f>
        <v>0.55999999999999994</v>
      </c>
      <c r="G1994" s="2">
        <f>'Moving Avg'!F1994</f>
        <v>0.57750000000000001</v>
      </c>
      <c r="H1994" s="2">
        <f>'Moving Avg'!G1994</f>
        <v>0.55779999999999996</v>
      </c>
      <c r="I1994" s="2">
        <f>'Moving Avg'!H1994</f>
        <v>0.59279999999999966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0.54</v>
      </c>
      <c r="C1995" s="2">
        <f>RSI!I1995</f>
        <v>41.876217736720768</v>
      </c>
      <c r="D1995" s="2">
        <f>MACD!E1995</f>
        <v>1.9371055912794533E-2</v>
      </c>
      <c r="E1995" s="2">
        <f>MACD!F1995</f>
        <v>3.0441806016067979E-3</v>
      </c>
      <c r="F1995" s="2">
        <f>'Moving Avg'!D1995</f>
        <v>0.55999999999999994</v>
      </c>
      <c r="G1995" s="2">
        <f>'Moving Avg'!F1995</f>
        <v>0.57750000000000001</v>
      </c>
      <c r="H1995" s="2">
        <f>'Moving Avg'!G1995</f>
        <v>0.5573999999999999</v>
      </c>
      <c r="I1995" s="2">
        <f>'Moving Avg'!H1995</f>
        <v>0.59289999999999976</v>
      </c>
      <c r="J1995" s="5" t="str">
        <f>OBV!F1995</f>
        <v>BULLISH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0.56000000000000005</v>
      </c>
      <c r="C1996" s="2">
        <f>RSI!I1996</f>
        <v>47.979533046858869</v>
      </c>
      <c r="D1996" s="2">
        <f>MACD!E1996</f>
        <v>1.884502402743915E-2</v>
      </c>
      <c r="E1996" s="2">
        <f>MACD!F1996</f>
        <v>6.2043492867732688E-3</v>
      </c>
      <c r="F1996" s="2">
        <f>'Moving Avg'!D1996</f>
        <v>0.56200000000000006</v>
      </c>
      <c r="G1996" s="2">
        <f>'Moving Avg'!F1996</f>
        <v>0.57750000000000012</v>
      </c>
      <c r="H1996" s="2">
        <f>'Moving Avg'!G1996</f>
        <v>0.55719999999999981</v>
      </c>
      <c r="I1996" s="2">
        <f>'Moving Avg'!H1996</f>
        <v>0.59299999999999975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0.56000000000000005</v>
      </c>
      <c r="C1997" s="2">
        <f>RSI!I1997</f>
        <v>47.979533046858869</v>
      </c>
      <c r="D1997" s="2">
        <f>MACD!E1997</f>
        <v>1.9984514441733991E-2</v>
      </c>
      <c r="E1997" s="2">
        <f>MACD!F1997</f>
        <v>8.9603823177654141E-3</v>
      </c>
      <c r="F1997" s="2">
        <f>'Moving Avg'!D1997</f>
        <v>0.56000000000000005</v>
      </c>
      <c r="G1997" s="2">
        <f>'Moving Avg'!F1997</f>
        <v>0.57800000000000007</v>
      </c>
      <c r="H1997" s="2">
        <f>'Moving Avg'!G1997</f>
        <v>0.55699999999999994</v>
      </c>
      <c r="I1997" s="2">
        <f>'Moving Avg'!H1997</f>
        <v>0.59299999999999986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</row>
    <row r="1998" spans="1:12" ht="13.5" x14ac:dyDescent="0.25">
      <c r="A1998" s="3">
        <f>RSI!A1998</f>
        <v>45215</v>
      </c>
      <c r="B1998" s="2">
        <f>RSI!B1998</f>
        <v>0.54</v>
      </c>
      <c r="C1998" s="2">
        <f>RSI!I1998</f>
        <v>42.770836562389817</v>
      </c>
      <c r="D1998" s="2">
        <f>MACD!E1998</f>
        <v>2.2472895655876735E-2</v>
      </c>
      <c r="E1998" s="2">
        <f>MACD!F1998</f>
        <v>1.166288498538768E-2</v>
      </c>
      <c r="F1998" s="2">
        <f>'Moving Avg'!D1998</f>
        <v>0.55400000000000005</v>
      </c>
      <c r="G1998" s="2">
        <f>'Moving Avg'!F1998</f>
        <v>0.57599999999999996</v>
      </c>
      <c r="H1998" s="2">
        <f>'Moving Avg'!G1998</f>
        <v>0.55639999999999989</v>
      </c>
      <c r="I1998" s="2">
        <f>'Moving Avg'!H1998</f>
        <v>0.59279999999999988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0.55000000000000004</v>
      </c>
      <c r="C1999" s="2">
        <f>RSI!I1999</f>
        <v>45.93145730802668</v>
      </c>
      <c r="D1999" s="2">
        <f>MACD!E1999</f>
        <v>1.9380055915893202E-2</v>
      </c>
      <c r="E1999" s="2">
        <f>MACD!F1999</f>
        <v>1.3206319171488784E-2</v>
      </c>
      <c r="F1999" s="2">
        <f>'Moving Avg'!D1999</f>
        <v>0.55000000000000004</v>
      </c>
      <c r="G1999" s="2">
        <f>'Moving Avg'!F1999</f>
        <v>0.57400000000000007</v>
      </c>
      <c r="H1999" s="2">
        <f>'Moving Avg'!G1999</f>
        <v>0.55620000000000003</v>
      </c>
      <c r="I1999" s="2">
        <f>'Moving Avg'!H1999</f>
        <v>0.59254999999999991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0.54</v>
      </c>
      <c r="C2000" s="2">
        <f>RSI!I2000</f>
        <v>43.353006260214428</v>
      </c>
      <c r="D2000" s="2">
        <f>MACD!E2000</f>
        <v>1.4513813317149515E-2</v>
      </c>
      <c r="E2000" s="2">
        <f>MACD!F2000</f>
        <v>1.3467818000620932E-2</v>
      </c>
      <c r="F2000" s="2">
        <f>'Moving Avg'!D2000</f>
        <v>0.55000000000000004</v>
      </c>
      <c r="G2000" s="2">
        <f>'Moving Avg'!F2000</f>
        <v>0.57050000000000001</v>
      </c>
      <c r="H2000" s="2">
        <f>'Moving Avg'!G2000</f>
        <v>0.55639999999999989</v>
      </c>
      <c r="I2000" s="2">
        <f>'Moving Avg'!H2000</f>
        <v>0.59224999999999994</v>
      </c>
      <c r="J2000" s="5" t="str">
        <f>OBV!F2000</f>
        <v>BEARISH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45218</v>
      </c>
      <c r="B2001" s="2">
        <f>RSI!B2001</f>
        <v>0.54</v>
      </c>
      <c r="C2001" s="2">
        <f>RSI!I2001</f>
        <v>43.353006260214428</v>
      </c>
      <c r="D2001" s="2">
        <f>MACD!E2001</f>
        <v>1.2074292041015289E-2</v>
      </c>
      <c r="E2001" s="2">
        <f>MACD!F2001</f>
        <v>1.3189112808699804E-2</v>
      </c>
      <c r="F2001" s="2">
        <f>'Moving Avg'!D2001</f>
        <v>0.54600000000000004</v>
      </c>
      <c r="G2001" s="2">
        <f>'Moving Avg'!F2001</f>
        <v>0.56750000000000012</v>
      </c>
      <c r="H2001" s="2">
        <f>'Moving Avg'!G2001</f>
        <v>0.55719999999999992</v>
      </c>
      <c r="I2001" s="2">
        <f>'Moving Avg'!H2001</f>
        <v>0.59184999999999999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0.55000000000000004</v>
      </c>
      <c r="C2002" s="2">
        <f>RSI!I2002</f>
        <v>46.815605667725308</v>
      </c>
      <c r="D2002" s="2">
        <f>MACD!E2002</f>
        <v>1.2475529878334446E-2</v>
      </c>
      <c r="E2002" s="2">
        <f>MACD!F2002</f>
        <v>1.3046396222626735E-2</v>
      </c>
      <c r="F2002" s="2">
        <f>'Moving Avg'!D2002</f>
        <v>0.54399999999999993</v>
      </c>
      <c r="G2002" s="2">
        <f>'Moving Avg'!F2002</f>
        <v>0.56550000000000011</v>
      </c>
      <c r="H2002" s="2">
        <f>'Moving Avg'!G2002</f>
        <v>0.55759999999999998</v>
      </c>
      <c r="I2002" s="2">
        <f>'Moving Avg'!H2002</f>
        <v>0.59150000000000003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0.55000000000000004</v>
      </c>
      <c r="C2003" s="2">
        <f>RSI!I2003</f>
        <v>46.815605667725301</v>
      </c>
      <c r="D2003" s="2">
        <f>MACD!E2003</f>
        <v>1.2875638954543578E-2</v>
      </c>
      <c r="E2003" s="2">
        <f>MACD!F2003</f>
        <v>1.3012244769010103E-2</v>
      </c>
      <c r="F2003" s="2">
        <f>'Moving Avg'!D2003</f>
        <v>0.54600000000000004</v>
      </c>
      <c r="G2003" s="2">
        <f>'Moving Avg'!F2003</f>
        <v>0.56350000000000011</v>
      </c>
      <c r="H2003" s="2">
        <f>'Moving Avg'!G2003</f>
        <v>0.5573999999999999</v>
      </c>
      <c r="I2003" s="2">
        <f>'Moving Avg'!H2003</f>
        <v>0.59125000000000005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0.55000000000000004</v>
      </c>
      <c r="C2004" s="2">
        <f>RSI!I2004</f>
        <v>46.815605667725308</v>
      </c>
      <c r="D2004" s="2">
        <f>MACD!E2004</f>
        <v>1.3270304026165691E-2</v>
      </c>
      <c r="E2004" s="2">
        <f>MACD!F2004</f>
        <v>1.3063856620441221E-2</v>
      </c>
      <c r="F2004" s="2">
        <f>'Moving Avg'!D2004</f>
        <v>0.54600000000000004</v>
      </c>
      <c r="G2004" s="2">
        <f>'Moving Avg'!F2004</f>
        <v>0.5605</v>
      </c>
      <c r="H2004" s="2">
        <f>'Moving Avg'!G2004</f>
        <v>0.55720000000000003</v>
      </c>
      <c r="I2004" s="2">
        <f>'Moving Avg'!H2004</f>
        <v>0.59100000000000008</v>
      </c>
      <c r="J2004" s="5" t="str">
        <f>OBV!F2004</f>
        <v>BULLISH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0.55000000000000004</v>
      </c>
      <c r="C2005" s="2">
        <f>RSI!I2005</f>
        <v>46.815605667725308</v>
      </c>
      <c r="D2005" s="2">
        <f>MACD!E2005</f>
        <v>9.0408216289902255E-3</v>
      </c>
      <c r="E2005" s="2">
        <f>MACD!F2005</f>
        <v>1.2259249622151023E-2</v>
      </c>
      <c r="F2005" s="2">
        <f>'Moving Avg'!D2005</f>
        <v>0.54800000000000004</v>
      </c>
      <c r="G2005" s="2">
        <f>'Moving Avg'!F2005</f>
        <v>0.55750000000000011</v>
      </c>
      <c r="H2005" s="2">
        <f>'Moving Avg'!G2005</f>
        <v>0.55699999999999994</v>
      </c>
      <c r="I2005" s="2">
        <f>'Moving Avg'!H2005</f>
        <v>0.59075000000000011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0.55000000000000004</v>
      </c>
      <c r="C2006" s="2">
        <f>RSI!I2006</f>
        <v>46.815605667725308</v>
      </c>
      <c r="D2006" s="2">
        <f>MACD!E2006</f>
        <v>8.5870582508158488E-3</v>
      </c>
      <c r="E2006" s="2">
        <f>MACD!F2006</f>
        <v>1.152481134788399E-2</v>
      </c>
      <c r="F2006" s="2">
        <f>'Moving Avg'!D2006</f>
        <v>0.55000000000000004</v>
      </c>
      <c r="G2006" s="2">
        <f>'Moving Avg'!F2006</f>
        <v>0.55600000000000027</v>
      </c>
      <c r="H2006" s="2">
        <f>'Moving Avg'!G2006</f>
        <v>0.55679999999999996</v>
      </c>
      <c r="I2006" s="2">
        <f>'Moving Avg'!H2006</f>
        <v>0.59050000000000002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0.55000000000000004</v>
      </c>
      <c r="C2007" s="2">
        <f>RSI!I2007</f>
        <v>46.815605667725308</v>
      </c>
      <c r="D2007" s="2">
        <f>MACD!E2007</f>
        <v>8.2476475328636667E-3</v>
      </c>
      <c r="E2007" s="2">
        <f>MACD!F2007</f>
        <v>1.0869378584879926E-2</v>
      </c>
      <c r="F2007" s="2">
        <f>'Moving Avg'!D2007</f>
        <v>0.55000000000000004</v>
      </c>
      <c r="G2007" s="2">
        <f>'Moving Avg'!F2007</f>
        <v>0.55400000000000027</v>
      </c>
      <c r="H2007" s="2">
        <f>'Moving Avg'!G2007</f>
        <v>0.55720000000000003</v>
      </c>
      <c r="I2007" s="2">
        <f>'Moving Avg'!H2007</f>
        <v>0.59010000000000007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0.54</v>
      </c>
      <c r="C2008" s="2">
        <f>RSI!I2008</f>
        <v>42.740206949375803</v>
      </c>
      <c r="D2008" s="2">
        <f>MACD!E2008</f>
        <v>5.665514947198913E-3</v>
      </c>
      <c r="E2008" s="2">
        <f>MACD!F2008</f>
        <v>9.8286058573437245E-3</v>
      </c>
      <c r="F2008" s="2">
        <f>'Moving Avg'!D2008</f>
        <v>0.54800000000000004</v>
      </c>
      <c r="G2008" s="2">
        <f>'Moving Avg'!F2008</f>
        <v>0.5515000000000001</v>
      </c>
      <c r="H2008" s="2">
        <f>'Moving Avg'!G2008</f>
        <v>0.55720000000000003</v>
      </c>
      <c r="I2008" s="2">
        <f>'Moving Avg'!H2008</f>
        <v>0.58950000000000014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0.55000000000000004</v>
      </c>
      <c r="C2009" s="2">
        <f>RSI!I2009</f>
        <v>47.648115491365104</v>
      </c>
      <c r="D2009" s="2">
        <f>MACD!E2009</f>
        <v>4.3756331214251931E-3</v>
      </c>
      <c r="E2009" s="2">
        <f>MACD!F2009</f>
        <v>8.7380113101600196E-3</v>
      </c>
      <c r="F2009" s="2">
        <f>'Moving Avg'!D2009</f>
        <v>0.54800000000000004</v>
      </c>
      <c r="G2009" s="2">
        <f>'Moving Avg'!F2009</f>
        <v>0.55100000000000016</v>
      </c>
      <c r="H2009" s="2">
        <f>'Moving Avg'!G2009</f>
        <v>0.55779999999999996</v>
      </c>
      <c r="I2009" s="2">
        <f>'Moving Avg'!H2009</f>
        <v>0.58895000000000008</v>
      </c>
      <c r="J2009" s="5" t="str">
        <f>OBV!F2009</f>
        <v>BEARISH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45231</v>
      </c>
      <c r="B2010" s="2">
        <f>RSI!B2010</f>
        <v>0.55000000000000004</v>
      </c>
      <c r="C2010" s="2">
        <f>RSI!I2010</f>
        <v>47.648115491365104</v>
      </c>
      <c r="D2010" s="2">
        <f>MACD!E2010</f>
        <v>1.7767156440078313E-3</v>
      </c>
      <c r="E2010" s="2">
        <f>MACD!F2010</f>
        <v>7.3457521769295818E-3</v>
      </c>
      <c r="F2010" s="2">
        <f>'Moving Avg'!D2010</f>
        <v>0.54800000000000004</v>
      </c>
      <c r="G2010" s="2">
        <f>'Moving Avg'!F2010</f>
        <v>0.5515000000000001</v>
      </c>
      <c r="H2010" s="2">
        <f>'Moving Avg'!G2010</f>
        <v>0.55859999999999999</v>
      </c>
      <c r="I2010" s="2">
        <f>'Moving Avg'!H2010</f>
        <v>0.58835000000000004</v>
      </c>
      <c r="J2010" s="5" t="str">
        <f>OBV!F2010</f>
        <v>BEARISH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45232</v>
      </c>
      <c r="B2011" s="2">
        <f>RSI!B2011</f>
        <v>0.55000000000000004</v>
      </c>
      <c r="C2011" s="2">
        <f>RSI!I2011</f>
        <v>47.648115491365104</v>
      </c>
      <c r="D2011" s="2">
        <f>MACD!E2011</f>
        <v>-3.936808484873433E-4</v>
      </c>
      <c r="E2011" s="2">
        <f>MACD!F2011</f>
        <v>5.7978655718461964E-3</v>
      </c>
      <c r="F2011" s="2">
        <f>'Moving Avg'!D2011</f>
        <v>0.54800000000000004</v>
      </c>
      <c r="G2011" s="2">
        <f>'Moving Avg'!F2011</f>
        <v>0.5515000000000001</v>
      </c>
      <c r="H2011" s="2">
        <f>'Moving Avg'!G2011</f>
        <v>0.55920000000000003</v>
      </c>
      <c r="I2011" s="2">
        <f>'Moving Avg'!H2011</f>
        <v>0.58779999999999999</v>
      </c>
      <c r="J2011" s="5" t="str">
        <f>OBV!F2011</f>
        <v>BEARISH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45233</v>
      </c>
      <c r="B2012" s="2">
        <f>RSI!B2012</f>
        <v>0.55000000000000004</v>
      </c>
      <c r="C2012" s="2">
        <f>RSI!I2012</f>
        <v>47.648115491365104</v>
      </c>
      <c r="D2012" s="2">
        <f>MACD!E2012</f>
        <v>-6.6514612496082481E-4</v>
      </c>
      <c r="E2012" s="2">
        <f>MACD!F2012</f>
        <v>4.5052632324847916E-3</v>
      </c>
      <c r="F2012" s="2">
        <f>'Moving Avg'!D2012</f>
        <v>0.54800000000000004</v>
      </c>
      <c r="G2012" s="2">
        <f>'Moving Avg'!F2012</f>
        <v>0.5505000000000001</v>
      </c>
      <c r="H2012" s="2">
        <f>'Moving Avg'!G2012</f>
        <v>0.5596000000000001</v>
      </c>
      <c r="I2012" s="2">
        <f>'Moving Avg'!H2012</f>
        <v>0.58719999999999994</v>
      </c>
      <c r="J2012" s="5" t="str">
        <f>OBV!F2012</f>
        <v>BEARISH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45236</v>
      </c>
      <c r="B2013" s="2">
        <f>RSI!B2013</f>
        <v>0.56999999999999995</v>
      </c>
      <c r="C2013" s="2">
        <f>RSI!I2013</f>
        <v>57.457438794360066</v>
      </c>
      <c r="D2013" s="2">
        <f>MACD!E2013</f>
        <v>-2.3517340637939643E-3</v>
      </c>
      <c r="E2013" s="2">
        <f>MACD!F2013</f>
        <v>3.1338637732290404E-3</v>
      </c>
      <c r="F2013" s="2">
        <f>'Moving Avg'!D2013</f>
        <v>0.55400000000000005</v>
      </c>
      <c r="G2013" s="2">
        <f>'Moving Avg'!F2013</f>
        <v>0.5505000000000001</v>
      </c>
      <c r="H2013" s="2">
        <f>'Moving Avg'!G2013</f>
        <v>0.56079999999999997</v>
      </c>
      <c r="I2013" s="2">
        <f>'Moving Avg'!H2013</f>
        <v>0.58674999999999999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</row>
    <row r="2014" spans="1:12" ht="13.5" x14ac:dyDescent="0.25">
      <c r="A2014" s="3">
        <f>RSI!A2014</f>
        <v>45237</v>
      </c>
      <c r="B2014" s="2">
        <f>RSI!B2014</f>
        <v>0.6</v>
      </c>
      <c r="C2014" s="2">
        <f>RSI!I2014</f>
        <v>67.342259655084348</v>
      </c>
      <c r="D2014" s="2">
        <f>MACD!E2014</f>
        <v>-6.0964769325230206E-3</v>
      </c>
      <c r="E2014" s="2">
        <f>MACD!F2014</f>
        <v>1.2877956320786284E-3</v>
      </c>
      <c r="F2014" s="2">
        <f>'Moving Avg'!D2014</f>
        <v>0.56400000000000006</v>
      </c>
      <c r="G2014" s="2">
        <f>'Moving Avg'!F2014</f>
        <v>0.55200000000000005</v>
      </c>
      <c r="H2014" s="2">
        <f>'Moving Avg'!G2014</f>
        <v>0.56280000000000008</v>
      </c>
      <c r="I2014" s="2">
        <f>'Moving Avg'!H2014</f>
        <v>0.58639999999999992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0.6</v>
      </c>
      <c r="C2015" s="2">
        <f>RSI!I2015</f>
        <v>67.342259655084348</v>
      </c>
      <c r="D2015" s="2">
        <f>MACD!E2015</f>
        <v>-9.5307173347177754E-3</v>
      </c>
      <c r="E2015" s="2">
        <f>MACD!F2015</f>
        <v>-8.7590696128065238E-4</v>
      </c>
      <c r="F2015" s="2">
        <f>'Moving Avg'!D2015</f>
        <v>0.57400000000000007</v>
      </c>
      <c r="G2015" s="2">
        <f>'Moving Avg'!F2015</f>
        <v>0.55499999999999994</v>
      </c>
      <c r="H2015" s="2">
        <f>'Moving Avg'!G2015</f>
        <v>0.56420000000000003</v>
      </c>
      <c r="I2015" s="2">
        <f>'Moving Avg'!H2015</f>
        <v>0.58609999999999995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0.61</v>
      </c>
      <c r="C2016" s="2">
        <f>RSI!I2016</f>
        <v>70.033936840015045</v>
      </c>
      <c r="D2016" s="2">
        <f>MACD!E2016</f>
        <v>-1.3423290671654375E-2</v>
      </c>
      <c r="E2016" s="2">
        <f>MACD!F2016</f>
        <v>-3.3853837033553974E-3</v>
      </c>
      <c r="F2016" s="2">
        <f>'Moving Avg'!D2016</f>
        <v>0.58600000000000008</v>
      </c>
      <c r="G2016" s="2">
        <f>'Moving Avg'!F2016</f>
        <v>0.55749999999999988</v>
      </c>
      <c r="H2016" s="2">
        <f>'Moving Avg'!G2016</f>
        <v>0.5656000000000001</v>
      </c>
      <c r="I2016" s="2">
        <f>'Moving Avg'!H2016</f>
        <v>0.58584999999999998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0.61</v>
      </c>
      <c r="C2017" s="2">
        <f>RSI!I2017</f>
        <v>70.033936840015059</v>
      </c>
      <c r="D2017" s="2">
        <f>MACD!E2017</f>
        <v>-1.7003816326842225E-2</v>
      </c>
      <c r="E2017" s="2">
        <f>MACD!F2017</f>
        <v>-6.1090702280527636E-3</v>
      </c>
      <c r="F2017" s="2">
        <f>'Moving Avg'!D2017</f>
        <v>0.59799999999999998</v>
      </c>
      <c r="G2017" s="2">
        <f>'Moving Avg'!F2017</f>
        <v>0.55999999999999983</v>
      </c>
      <c r="H2017" s="2">
        <f>'Moving Avg'!G2017</f>
        <v>0.56680000000000008</v>
      </c>
      <c r="I2017" s="2">
        <f>'Moving Avg'!H2017</f>
        <v>0.5855999999999999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0.61</v>
      </c>
      <c r="C2018" s="2">
        <f>RSI!I2018</f>
        <v>70.033936840015059</v>
      </c>
      <c r="D2018" s="2">
        <f>MACD!E2018</f>
        <v>-2.183751800738154E-2</v>
      </c>
      <c r="E2018" s="2">
        <f>MACD!F2018</f>
        <v>-9.2547597839185182E-3</v>
      </c>
      <c r="F2018" s="2">
        <f>'Moving Avg'!D2018</f>
        <v>0.60599999999999998</v>
      </c>
      <c r="G2018" s="2">
        <f>'Moving Avg'!F2018</f>
        <v>0.56349999999999978</v>
      </c>
      <c r="H2018" s="2">
        <f>'Moving Avg'!G2018</f>
        <v>0.5676000000000001</v>
      </c>
      <c r="I2018" s="2">
        <f>'Moving Avg'!H2018</f>
        <v>0.58529999999999993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0.6</v>
      </c>
      <c r="C2019" s="2">
        <f>RSI!I2019</f>
        <v>63.497411990262378</v>
      </c>
      <c r="D2019" s="2">
        <f>MACD!E2019</f>
        <v>-2.3894264133076049E-2</v>
      </c>
      <c r="E2019" s="2">
        <f>MACD!F2019</f>
        <v>-1.2182660653750024E-2</v>
      </c>
      <c r="F2019" s="2">
        <f>'Moving Avg'!D2019</f>
        <v>0.60599999999999998</v>
      </c>
      <c r="G2019" s="2">
        <f>'Moving Avg'!F2019</f>
        <v>0.56599999999999984</v>
      </c>
      <c r="H2019" s="2">
        <f>'Moving Avg'!G2019</f>
        <v>0.56840000000000013</v>
      </c>
      <c r="I2019" s="2">
        <f>'Moving Avg'!H2019</f>
        <v>0.58484999999999998</v>
      </c>
      <c r="J2019" s="5" t="str">
        <f>OBV!F2019</f>
        <v>BULLISH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0.62</v>
      </c>
      <c r="C2020" s="2">
        <f>RSI!I2020</f>
        <v>69.607172189444086</v>
      </c>
      <c r="D2020" s="2">
        <f>MACD!E2020</f>
        <v>-2.7284657660237577E-2</v>
      </c>
      <c r="E2020" s="2">
        <f>MACD!F2020</f>
        <v>-1.5203060055047535E-2</v>
      </c>
      <c r="F2020" s="2">
        <f>'Moving Avg'!D2020</f>
        <v>0.6100000000000001</v>
      </c>
      <c r="G2020" s="2">
        <f>'Moving Avg'!F2020</f>
        <v>0.56999999999999984</v>
      </c>
      <c r="H2020" s="2">
        <f>'Moving Avg'!G2020</f>
        <v>0.56960000000000022</v>
      </c>
      <c r="I2020" s="2">
        <f>'Moving Avg'!H2020</f>
        <v>0.58435000000000004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0.62</v>
      </c>
      <c r="C2021" s="2">
        <f>RSI!I2021</f>
        <v>69.6071721894441</v>
      </c>
      <c r="D2021" s="2">
        <f>MACD!E2021</f>
        <v>-3.0427733413310065E-2</v>
      </c>
      <c r="E2021" s="2">
        <f>MACD!F2021</f>
        <v>-1.8247994726700044E-2</v>
      </c>
      <c r="F2021" s="2">
        <f>'Moving Avg'!D2021</f>
        <v>0.61199999999999999</v>
      </c>
      <c r="G2021" s="2">
        <f>'Moving Avg'!F2021</f>
        <v>0.57399999999999973</v>
      </c>
      <c r="H2021" s="2">
        <f>'Moving Avg'!G2021</f>
        <v>0.5708000000000002</v>
      </c>
      <c r="I2021" s="2">
        <f>'Moving Avg'!H2021</f>
        <v>0.58395000000000008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0.64</v>
      </c>
      <c r="C2022" s="2">
        <f>RSI!I2022</f>
        <v>74.547924456732659</v>
      </c>
      <c r="D2022" s="2">
        <f>MACD!E2022</f>
        <v>-3.4822704633941659E-2</v>
      </c>
      <c r="E2022" s="2">
        <f>MACD!F2022</f>
        <v>-2.1562936708148368E-2</v>
      </c>
      <c r="F2022" s="2">
        <f>'Moving Avg'!D2022</f>
        <v>0.6180000000000001</v>
      </c>
      <c r="G2022" s="2">
        <f>'Moving Avg'!F2022</f>
        <v>0.57849999999999979</v>
      </c>
      <c r="H2022" s="2">
        <f>'Moving Avg'!G2022</f>
        <v>0.57240000000000024</v>
      </c>
      <c r="I2022" s="2">
        <f>'Moving Avg'!H2022</f>
        <v>0.5837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</row>
    <row r="2023" spans="1:12" ht="13.5" x14ac:dyDescent="0.25">
      <c r="A2023" s="3">
        <f>RSI!A2023</f>
        <v>45250</v>
      </c>
      <c r="B2023" s="2">
        <f>RSI!B2023</f>
        <v>0.65</v>
      </c>
      <c r="C2023" s="2">
        <f>RSI!I2023</f>
        <v>76.596523787147618</v>
      </c>
      <c r="D2023" s="2">
        <f>MACD!E2023</f>
        <v>-3.6558676904989929E-2</v>
      </c>
      <c r="E2023" s="2">
        <f>MACD!F2023</f>
        <v>-2.4562084747516682E-2</v>
      </c>
      <c r="F2023" s="2">
        <f>'Moving Avg'!D2023</f>
        <v>0.626</v>
      </c>
      <c r="G2023" s="2">
        <f>'Moving Avg'!F2023</f>
        <v>0.58349999999999991</v>
      </c>
      <c r="H2023" s="2">
        <f>'Moving Avg'!G2023</f>
        <v>0.57420000000000027</v>
      </c>
      <c r="I2023" s="2">
        <f>'Moving Avg'!H2023</f>
        <v>0.58360000000000001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0.68</v>
      </c>
      <c r="C2024" s="2">
        <f>RSI!I2024</f>
        <v>81.426398668656375</v>
      </c>
      <c r="D2024" s="2">
        <f>MACD!E2024</f>
        <v>-3.6020664560027948E-2</v>
      </c>
      <c r="E2024" s="2">
        <f>MACD!F2024</f>
        <v>-2.6853800710018937E-2</v>
      </c>
      <c r="F2024" s="2">
        <f>'Moving Avg'!D2024</f>
        <v>0.64200000000000002</v>
      </c>
      <c r="G2024" s="2">
        <f>'Moving Avg'!F2024</f>
        <v>0.59</v>
      </c>
      <c r="H2024" s="2">
        <f>'Moving Avg'!G2024</f>
        <v>0.57660000000000022</v>
      </c>
      <c r="I2024" s="2">
        <f>'Moving Avg'!H2024</f>
        <v>0.5837500000000001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0.7</v>
      </c>
      <c r="C2025" s="2">
        <f>RSI!I2025</f>
        <v>83.823245730868649</v>
      </c>
      <c r="D2025" s="2">
        <f>MACD!E2025</f>
        <v>-3.7581815405883456E-2</v>
      </c>
      <c r="E2025" s="2">
        <f>MACD!F2025</f>
        <v>-2.8999403649191843E-2</v>
      </c>
      <c r="F2025" s="2">
        <f>'Moving Avg'!D2025</f>
        <v>0.65800000000000003</v>
      </c>
      <c r="G2025" s="2">
        <f>'Moving Avg'!F2025</f>
        <v>0.59749999999999992</v>
      </c>
      <c r="H2025" s="2">
        <f>'Moving Avg'!G2025</f>
        <v>0.5798000000000002</v>
      </c>
      <c r="I2025" s="2">
        <f>'Moving Avg'!H2025</f>
        <v>0.58405000000000007</v>
      </c>
      <c r="J2025" s="5" t="str">
        <f>OBV!F2025</f>
        <v>BULLISH</v>
      </c>
      <c r="K2025" s="5" t="str">
        <f>OBV!G2025</f>
        <v>STRONG</v>
      </c>
      <c r="L2025" s="5" t="str">
        <f>OBV!H2025</f>
        <v>CONFIRMED BULLISH</v>
      </c>
    </row>
    <row r="2026" spans="1:12" ht="13.5" x14ac:dyDescent="0.25">
      <c r="A2026" s="3">
        <f>RSI!A2026</f>
        <v>45253</v>
      </c>
      <c r="B2026" s="2">
        <f>RSI!B2026</f>
        <v>0.71</v>
      </c>
      <c r="C2026" s="2">
        <f>RSI!I2026</f>
        <v>84.874275636975142</v>
      </c>
      <c r="D2026" s="2">
        <f>MACD!E2026</f>
        <v>-3.871853683319626E-2</v>
      </c>
      <c r="E2026" s="2">
        <f>MACD!F2026</f>
        <v>-3.0943230285992728E-2</v>
      </c>
      <c r="F2026" s="2">
        <f>'Moving Avg'!D2026</f>
        <v>0.67599999999999993</v>
      </c>
      <c r="G2026" s="2">
        <f>'Moving Avg'!F2026</f>
        <v>0.60549999999999993</v>
      </c>
      <c r="H2026" s="2">
        <f>'Moving Avg'!G2026</f>
        <v>0.58280000000000021</v>
      </c>
      <c r="I2026" s="2">
        <f>'Moving Avg'!H2026</f>
        <v>0.58455000000000001</v>
      </c>
      <c r="J2026" s="5" t="str">
        <f>OBV!F2026</f>
        <v>BULLISH</v>
      </c>
      <c r="K2026" s="5" t="str">
        <f>OBV!G2026</f>
        <v>STRONG</v>
      </c>
      <c r="L2026" s="5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0.71</v>
      </c>
      <c r="C2027" s="2">
        <f>RSI!I2027</f>
        <v>84.874275636975142</v>
      </c>
      <c r="D2027" s="2">
        <f>MACD!E2027</f>
        <v>-4.0307494796666954E-2</v>
      </c>
      <c r="E2027" s="2">
        <f>MACD!F2027</f>
        <v>-3.2816083188127579E-2</v>
      </c>
      <c r="F2027" s="2">
        <f>'Moving Avg'!D2027</f>
        <v>0.69000000000000006</v>
      </c>
      <c r="G2027" s="2">
        <f>'Moving Avg'!F2027</f>
        <v>0.61349999999999993</v>
      </c>
      <c r="H2027" s="2">
        <f>'Moving Avg'!G2027</f>
        <v>0.58600000000000019</v>
      </c>
      <c r="I2027" s="2">
        <f>'Moving Avg'!H2027</f>
        <v>0.58489999999999998</v>
      </c>
      <c r="J2027" s="5" t="str">
        <f>OBV!F2027</f>
        <v>BULLISH</v>
      </c>
      <c r="K2027" s="5" t="str">
        <f>OBV!G2027</f>
        <v>STRONG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0.72</v>
      </c>
      <c r="C2028" s="2">
        <f>RSI!I2028</f>
        <v>85.934160544846264</v>
      </c>
      <c r="D2028" s="2">
        <f>MACD!E2028</f>
        <v>-4.2973402092301716E-2</v>
      </c>
      <c r="E2028" s="2">
        <f>MACD!F2028</f>
        <v>-3.4847546968962403E-2</v>
      </c>
      <c r="F2028" s="2">
        <f>'Moving Avg'!D2028</f>
        <v>0.70399999999999996</v>
      </c>
      <c r="G2028" s="2">
        <f>'Moving Avg'!F2028</f>
        <v>0.62250000000000005</v>
      </c>
      <c r="H2028" s="2">
        <f>'Moving Avg'!G2028</f>
        <v>0.58880000000000021</v>
      </c>
      <c r="I2028" s="2">
        <f>'Moving Avg'!H2028</f>
        <v>0.58530000000000004</v>
      </c>
      <c r="J2028" s="5" t="str">
        <f>OBV!F2028</f>
        <v>BULLISH</v>
      </c>
      <c r="K2028" s="5" t="str">
        <f>OBV!G2028</f>
        <v>STRONG</v>
      </c>
      <c r="L2028" s="5" t="str">
        <f>OBV!H2028</f>
        <v>CONFIRMED BULLISH</v>
      </c>
    </row>
    <row r="2029" spans="1:12" ht="13.5" x14ac:dyDescent="0.25">
      <c r="A2029" s="3">
        <f>RSI!A2029</f>
        <v>45258</v>
      </c>
      <c r="B2029" s="2">
        <f>RSI!B2029</f>
        <v>0.71</v>
      </c>
      <c r="C2029" s="2">
        <f>RSI!I2029</f>
        <v>79.904427903531456</v>
      </c>
      <c r="D2029" s="2">
        <f>MACD!E2029</f>
        <v>-4.6623632570735762E-2</v>
      </c>
      <c r="E2029" s="2">
        <f>MACD!F2029</f>
        <v>-3.7202764089317074E-2</v>
      </c>
      <c r="F2029" s="2">
        <f>'Moving Avg'!D2029</f>
        <v>0.71</v>
      </c>
      <c r="G2029" s="2">
        <f>'Moving Avg'!F2029</f>
        <v>0.63049999999999995</v>
      </c>
      <c r="H2029" s="2">
        <f>'Moving Avg'!G2029</f>
        <v>0.59120000000000017</v>
      </c>
      <c r="I2029" s="2">
        <f>'Moving Avg'!H2029</f>
        <v>0.58565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</row>
    <row r="2030" spans="1:12" ht="13.5" x14ac:dyDescent="0.25">
      <c r="A2030" s="3">
        <f>RSI!A2030</f>
        <v>45259</v>
      </c>
      <c r="B2030" s="2">
        <f>RSI!B2030</f>
        <v>0.7</v>
      </c>
      <c r="C2030" s="2">
        <f>RSI!I2030</f>
        <v>74.290700092893601</v>
      </c>
      <c r="D2030" s="2">
        <f>MACD!E2030</f>
        <v>-4.6388073742491875E-2</v>
      </c>
      <c r="E2030" s="2">
        <f>MACD!F2030</f>
        <v>-3.903982601995204E-2</v>
      </c>
      <c r="F2030" s="2">
        <f>'Moving Avg'!D2030</f>
        <v>0.71</v>
      </c>
      <c r="G2030" s="2">
        <f>'Moving Avg'!F2030</f>
        <v>0.6379999999999999</v>
      </c>
      <c r="H2030" s="2">
        <f>'Moving Avg'!G2030</f>
        <v>0.59300000000000019</v>
      </c>
      <c r="I2030" s="2">
        <f>'Moving Avg'!H2030</f>
        <v>0.58600000000000008</v>
      </c>
      <c r="J2030" s="5" t="str">
        <f>OBV!F2030</f>
        <v>BULLISH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0.7</v>
      </c>
      <c r="C2031" s="2">
        <f>RSI!I2031</f>
        <v>74.290700092893601</v>
      </c>
      <c r="D2031" s="2">
        <f>MACD!E2031</f>
        <v>-4.6586560999651305E-2</v>
      </c>
      <c r="E2031" s="2">
        <f>MACD!F2031</f>
        <v>-4.0549173015891893E-2</v>
      </c>
      <c r="F2031" s="2">
        <f>'Moving Avg'!D2031</f>
        <v>0.70799999999999996</v>
      </c>
      <c r="G2031" s="2">
        <f>'Moving Avg'!F2031</f>
        <v>0.64549999999999996</v>
      </c>
      <c r="H2031" s="2">
        <f>'Moving Avg'!G2031</f>
        <v>0.5950000000000002</v>
      </c>
      <c r="I2031" s="2">
        <f>'Moving Avg'!H2031</f>
        <v>0.58640000000000003</v>
      </c>
      <c r="J2031" s="5" t="str">
        <f>OBV!F2031</f>
        <v>BULLISH</v>
      </c>
      <c r="K2031" s="5" t="str">
        <f>OBV!G2031</f>
        <v>NEUTRAL</v>
      </c>
      <c r="L2031" s="5" t="str">
        <f>OBV!H2031</f>
        <v>BULLISH DIVERGENCE</v>
      </c>
    </row>
    <row r="2032" spans="1:12" ht="13.5" x14ac:dyDescent="0.25">
      <c r="A2032" s="3">
        <f>RSI!A2032</f>
        <v>45261</v>
      </c>
      <c r="B2032" s="2">
        <f>RSI!B2032</f>
        <v>0.71</v>
      </c>
      <c r="C2032" s="2">
        <f>RSI!I2032</f>
        <v>76.227664839210931</v>
      </c>
      <c r="D2032" s="2">
        <f>MACD!E2032</f>
        <v>-4.4786668554409825E-2</v>
      </c>
      <c r="E2032" s="2">
        <f>MACD!F2032</f>
        <v>-4.1396672123595477E-2</v>
      </c>
      <c r="F2032" s="2">
        <f>'Moving Avg'!D2032</f>
        <v>0.70799999999999996</v>
      </c>
      <c r="G2032" s="2">
        <f>'Moving Avg'!F2032</f>
        <v>0.65349999999999997</v>
      </c>
      <c r="H2032" s="2">
        <f>'Moving Avg'!G2032</f>
        <v>0.59740000000000026</v>
      </c>
      <c r="I2032" s="2">
        <f>'Moving Avg'!H2032</f>
        <v>0.58685000000000009</v>
      </c>
      <c r="J2032" s="5" t="str">
        <f>OBV!F2032</f>
        <v>BULLISH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0.7</v>
      </c>
      <c r="C2033" s="2">
        <f>RSI!I2033</f>
        <v>70.506977077141073</v>
      </c>
      <c r="D2033" s="2">
        <f>MACD!E2033</f>
        <v>-4.1384625543985143E-2</v>
      </c>
      <c r="E2033" s="2">
        <f>MACD!F2033</f>
        <v>-4.1394262807673415E-2</v>
      </c>
      <c r="F2033" s="2">
        <f>'Moving Avg'!D2033</f>
        <v>0.70399999999999996</v>
      </c>
      <c r="G2033" s="2">
        <f>'Moving Avg'!F2033</f>
        <v>0.65999999999999992</v>
      </c>
      <c r="H2033" s="2">
        <f>'Moving Avg'!G2033</f>
        <v>0.59960000000000024</v>
      </c>
      <c r="I2033" s="2">
        <f>'Moving Avg'!H2033</f>
        <v>0.58740000000000014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0.71</v>
      </c>
      <c r="C2034" s="2">
        <f>RSI!I2034</f>
        <v>72.712370719522937</v>
      </c>
      <c r="D2034" s="2">
        <f>MACD!E2034</f>
        <v>-3.4942744261812209E-2</v>
      </c>
      <c r="E2034" s="2">
        <f>MACD!F2034</f>
        <v>-4.0103959098501174E-2</v>
      </c>
      <c r="F2034" s="2">
        <f>'Moving Avg'!D2034</f>
        <v>0.70399999999999996</v>
      </c>
      <c r="G2034" s="2">
        <f>'Moving Avg'!F2034</f>
        <v>0.66549999999999998</v>
      </c>
      <c r="H2034" s="2">
        <f>'Moving Avg'!G2034</f>
        <v>0.60160000000000013</v>
      </c>
      <c r="I2034" s="2">
        <f>'Moving Avg'!H2034</f>
        <v>0.58800000000000008</v>
      </c>
      <c r="J2034" s="5" t="str">
        <f>OBV!F2034</f>
        <v>BULLISH</v>
      </c>
      <c r="K2034" s="5" t="str">
        <f>OBV!G2034</f>
        <v>NEUTRAL</v>
      </c>
      <c r="L2034" s="5" t="str">
        <f>OBV!H2034</f>
        <v>NEUTRAL</v>
      </c>
    </row>
    <row r="2035" spans="1:12" ht="13.5" x14ac:dyDescent="0.25">
      <c r="A2035" s="3">
        <f>RSI!A2035</f>
        <v>45266</v>
      </c>
      <c r="B2035" s="2">
        <f>RSI!B2035</f>
        <v>0.74</v>
      </c>
      <c r="C2035" s="2">
        <f>RSI!I2035</f>
        <v>78.021967873809814</v>
      </c>
      <c r="D2035" s="2">
        <f>MACD!E2035</f>
        <v>-2.8984657852567652E-2</v>
      </c>
      <c r="E2035" s="2">
        <f>MACD!F2035</f>
        <v>-3.7880098849314474E-2</v>
      </c>
      <c r="F2035" s="2">
        <f>'Moving Avg'!D2035</f>
        <v>0.71199999999999997</v>
      </c>
      <c r="G2035" s="2">
        <f>'Moving Avg'!F2035</f>
        <v>0.6725000000000001</v>
      </c>
      <c r="H2035" s="2">
        <f>'Moving Avg'!G2035</f>
        <v>0.60420000000000018</v>
      </c>
      <c r="I2035" s="2">
        <f>'Moving Avg'!H2035</f>
        <v>0.5887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0.76</v>
      </c>
      <c r="C2036" s="2">
        <f>RSI!I2036</f>
        <v>80.715910424753247</v>
      </c>
      <c r="D2036" s="2">
        <f>MACD!E2036</f>
        <v>-2.438519234273151E-2</v>
      </c>
      <c r="E2036" s="2">
        <f>MACD!F2036</f>
        <v>-3.5181117547997881E-2</v>
      </c>
      <c r="F2036" s="2">
        <f>'Moving Avg'!D2036</f>
        <v>0.72399999999999998</v>
      </c>
      <c r="G2036" s="2">
        <f>'Moving Avg'!F2036</f>
        <v>0.67999999999999994</v>
      </c>
      <c r="H2036" s="2">
        <f>'Moving Avg'!G2036</f>
        <v>0.60780000000000012</v>
      </c>
      <c r="I2036" s="2">
        <f>'Moving Avg'!H2036</f>
        <v>0.58955000000000002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0.76</v>
      </c>
      <c r="C2037" s="2">
        <f>RSI!I2037</f>
        <v>80.715910424753247</v>
      </c>
      <c r="D2037" s="2">
        <f>MACD!E2037</f>
        <v>-2.1073529138811553E-2</v>
      </c>
      <c r="E2037" s="2">
        <f>MACD!F2037</f>
        <v>-3.2359599866160618E-2</v>
      </c>
      <c r="F2037" s="2">
        <f>'Moving Avg'!D2037</f>
        <v>0.73399999999999999</v>
      </c>
      <c r="G2037" s="2">
        <f>'Moving Avg'!F2037</f>
        <v>0.68749999999999989</v>
      </c>
      <c r="H2037" s="2">
        <f>'Moving Avg'!G2037</f>
        <v>0.61120000000000019</v>
      </c>
      <c r="I2037" s="2">
        <f>'Moving Avg'!H2037</f>
        <v>0.59040000000000004</v>
      </c>
      <c r="J2037" s="5" t="str">
        <f>OBV!F2037</f>
        <v>BULLISH</v>
      </c>
      <c r="K2037" s="5" t="str">
        <f>OBV!G2037</f>
        <v>STRONG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0.73</v>
      </c>
      <c r="C2038" s="2">
        <f>RSI!I2038</f>
        <v>66.529449078183021</v>
      </c>
      <c r="D2038" s="2">
        <f>MACD!E2038</f>
        <v>-1.5047883846409205E-2</v>
      </c>
      <c r="E2038" s="2">
        <f>MACD!F2038</f>
        <v>-2.8897256662210338E-2</v>
      </c>
      <c r="F2038" s="2">
        <f>'Moving Avg'!D2038</f>
        <v>0.74</v>
      </c>
      <c r="G2038" s="2">
        <f>'Moving Avg'!F2038</f>
        <v>0.69350000000000001</v>
      </c>
      <c r="H2038" s="2">
        <f>'Moving Avg'!G2038</f>
        <v>0.6140000000000001</v>
      </c>
      <c r="I2038" s="2">
        <f>'Moving Avg'!H2038</f>
        <v>0.59095000000000009</v>
      </c>
      <c r="J2038" s="5" t="str">
        <f>OBV!F2038</f>
        <v>BULLISH</v>
      </c>
      <c r="K2038" s="5" t="str">
        <f>OBV!G2038</f>
        <v>STRONG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0.75</v>
      </c>
      <c r="C2039" s="2">
        <f>RSI!I2039</f>
        <v>70.279709325124131</v>
      </c>
      <c r="D2039" s="2">
        <f>MACD!E2039</f>
        <v>-1.3289353958100825E-2</v>
      </c>
      <c r="E2039" s="2">
        <f>MACD!F2039</f>
        <v>-2.5775676121388438E-2</v>
      </c>
      <c r="F2039" s="2">
        <f>'Moving Avg'!D2039</f>
        <v>0.748</v>
      </c>
      <c r="G2039" s="2">
        <f>'Moving Avg'!F2039</f>
        <v>0.70100000000000007</v>
      </c>
      <c r="H2039" s="2">
        <f>'Moving Avg'!G2039</f>
        <v>0.61780000000000013</v>
      </c>
      <c r="I2039" s="2">
        <f>'Moving Avg'!H2039</f>
        <v>0.59170000000000011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0.74</v>
      </c>
      <c r="C2040" s="2">
        <f>RSI!I2040</f>
        <v>66.280805052246137</v>
      </c>
      <c r="D2040" s="2">
        <f>MACD!E2040</f>
        <v>-1.3013704000501947E-2</v>
      </c>
      <c r="E2040" s="2">
        <f>MACD!F2040</f>
        <v>-2.3223281697211141E-2</v>
      </c>
      <c r="F2040" s="2">
        <f>'Moving Avg'!D2040</f>
        <v>0.748</v>
      </c>
      <c r="G2040" s="2">
        <f>'Moving Avg'!F2040</f>
        <v>0.70700000000000007</v>
      </c>
      <c r="H2040" s="2">
        <f>'Moving Avg'!G2040</f>
        <v>0.62180000000000002</v>
      </c>
      <c r="I2040" s="2">
        <f>'Moving Avg'!H2040</f>
        <v>0.59235000000000015</v>
      </c>
      <c r="J2040" s="5" t="str">
        <f>OBV!F2040</f>
        <v>BULLISH</v>
      </c>
      <c r="K2040" s="5" t="str">
        <f>OBV!G2040</f>
        <v>NEUTRAL</v>
      </c>
      <c r="L2040" s="5" t="str">
        <f>OBV!H2040</f>
        <v>NEUTRAL</v>
      </c>
    </row>
    <row r="2041" spans="1:12" ht="13.5" x14ac:dyDescent="0.25">
      <c r="A2041" s="3">
        <f>RSI!A2041</f>
        <v>45274</v>
      </c>
      <c r="B2041" s="2">
        <f>RSI!B2041</f>
        <v>0.75</v>
      </c>
      <c r="C2041" s="2">
        <f>RSI!I2041</f>
        <v>68.227707904137986</v>
      </c>
      <c r="D2041" s="2">
        <f>MACD!E2041</f>
        <v>-1.384601581149425E-2</v>
      </c>
      <c r="E2041" s="2">
        <f>MACD!F2041</f>
        <v>-2.1347828520067762E-2</v>
      </c>
      <c r="F2041" s="2">
        <f>'Moving Avg'!D2041</f>
        <v>0.74600000000000011</v>
      </c>
      <c r="G2041" s="2">
        <f>'Moving Avg'!F2041</f>
        <v>0.71350000000000002</v>
      </c>
      <c r="H2041" s="2">
        <f>'Moving Avg'!G2041</f>
        <v>0.62580000000000002</v>
      </c>
      <c r="I2041" s="2">
        <f>'Moving Avg'!H2041</f>
        <v>0.59300000000000008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0.74</v>
      </c>
      <c r="C2042" s="2">
        <f>RSI!I2042</f>
        <v>64.233649899303913</v>
      </c>
      <c r="D2042" s="2">
        <f>MACD!E2042</f>
        <v>-1.2630920896328668E-2</v>
      </c>
      <c r="E2042" s="2">
        <f>MACD!F2042</f>
        <v>-1.9604446995319946E-2</v>
      </c>
      <c r="F2042" s="2">
        <f>'Moving Avg'!D2042</f>
        <v>0.74199999999999999</v>
      </c>
      <c r="G2042" s="2">
        <f>'Moving Avg'!F2042</f>
        <v>0.71850000000000003</v>
      </c>
      <c r="H2042" s="2">
        <f>'Moving Avg'!G2042</f>
        <v>0.62919999999999998</v>
      </c>
      <c r="I2042" s="2">
        <f>'Moving Avg'!H2042</f>
        <v>0.59345000000000003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0.74</v>
      </c>
      <c r="C2043" s="2">
        <f>RSI!I2043</f>
        <v>64.233649899303913</v>
      </c>
      <c r="D2043" s="2">
        <f>MACD!E2043</f>
        <v>-1.3415323217537023E-2</v>
      </c>
      <c r="E2043" s="2">
        <f>MACD!F2043</f>
        <v>-1.8366622239763365E-2</v>
      </c>
      <c r="F2043" s="2">
        <f>'Moving Avg'!D2043</f>
        <v>0.74400000000000011</v>
      </c>
      <c r="G2043" s="2">
        <f>'Moving Avg'!F2043</f>
        <v>0.72300000000000009</v>
      </c>
      <c r="H2043" s="2">
        <f>'Moving Avg'!G2043</f>
        <v>0.63259999999999983</v>
      </c>
      <c r="I2043" s="2">
        <f>'Moving Avg'!H2043</f>
        <v>0.5938500000000001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0.7</v>
      </c>
      <c r="C2044" s="2">
        <f>RSI!I2044</f>
        <v>50.51520050718004</v>
      </c>
      <c r="D2044" s="2">
        <f>MACD!E2044</f>
        <v>-9.8314182188536936E-3</v>
      </c>
      <c r="E2044" s="2">
        <f>MACD!F2044</f>
        <v>-1.6659581435581432E-2</v>
      </c>
      <c r="F2044" s="2">
        <f>'Moving Avg'!D2044</f>
        <v>0.73399999999999999</v>
      </c>
      <c r="G2044" s="2">
        <f>'Moving Avg'!F2044</f>
        <v>0.72399999999999998</v>
      </c>
      <c r="H2044" s="2">
        <f>'Moving Avg'!G2044</f>
        <v>0.63519999999999988</v>
      </c>
      <c r="I2044" s="2">
        <f>'Moving Avg'!H2044</f>
        <v>0.59410000000000007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0.71</v>
      </c>
      <c r="C2045" s="2">
        <f>RSI!I2045</f>
        <v>53.205859101811008</v>
      </c>
      <c r="D2045" s="2">
        <f>MACD!E2045</f>
        <v>-2.9228724994425637E-3</v>
      </c>
      <c r="E2045" s="2">
        <f>MACD!F2045</f>
        <v>-1.3912239648353659E-2</v>
      </c>
      <c r="F2045" s="2">
        <f>'Moving Avg'!D2045</f>
        <v>0.72799999999999998</v>
      </c>
      <c r="G2045" s="2">
        <f>'Moving Avg'!F2045</f>
        <v>0.72450000000000014</v>
      </c>
      <c r="H2045" s="2">
        <f>'Moving Avg'!G2045</f>
        <v>0.63859999999999983</v>
      </c>
      <c r="I2045" s="2">
        <f>'Moving Avg'!H2045</f>
        <v>0.59435000000000004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</row>
    <row r="2046" spans="1:12" ht="13.5" x14ac:dyDescent="0.25">
      <c r="A2046" s="3">
        <f>RSI!A2046</f>
        <v>45281</v>
      </c>
      <c r="B2046" s="2">
        <f>RSI!B2046</f>
        <v>0.72</v>
      </c>
      <c r="C2046" s="2">
        <f>RSI!I2046</f>
        <v>55.79436465455526</v>
      </c>
      <c r="D2046" s="2">
        <f>MACD!E2046</f>
        <v>5.2011775371267888E-3</v>
      </c>
      <c r="E2046" s="2">
        <f>MACD!F2046</f>
        <v>-1.008955621125757E-2</v>
      </c>
      <c r="F2046" s="2">
        <f>'Moving Avg'!D2046</f>
        <v>0.72199999999999986</v>
      </c>
      <c r="G2046" s="2">
        <f>'Moving Avg'!F2046</f>
        <v>0.72500000000000009</v>
      </c>
      <c r="H2046" s="2">
        <f>'Moving Avg'!G2046</f>
        <v>0.64179999999999993</v>
      </c>
      <c r="I2046" s="2">
        <f>'Moving Avg'!H2046</f>
        <v>0.59470000000000001</v>
      </c>
      <c r="J2046" s="5" t="str">
        <f>OBV!F2046</f>
        <v>BULLISH</v>
      </c>
      <c r="K2046" s="5" t="str">
        <f>OBV!G2046</f>
        <v>NEUTRAL</v>
      </c>
      <c r="L2046" s="5" t="str">
        <f>OBV!H2046</f>
        <v>BULLISH DIVERGENCE</v>
      </c>
    </row>
    <row r="2047" spans="1:12" ht="13.5" x14ac:dyDescent="0.25">
      <c r="A2047" s="3">
        <f>RSI!A2047</f>
        <v>45282</v>
      </c>
      <c r="B2047" s="2">
        <f>RSI!B2047</f>
        <v>0.72</v>
      </c>
      <c r="C2047" s="2">
        <f>RSI!I2047</f>
        <v>55.794364654555267</v>
      </c>
      <c r="D2047" s="2">
        <f>MACD!E2047</f>
        <v>1.196274178187906E-2</v>
      </c>
      <c r="E2047" s="2">
        <f>MACD!F2047</f>
        <v>-5.6790966126302449E-3</v>
      </c>
      <c r="F2047" s="2">
        <f>'Moving Avg'!D2047</f>
        <v>0.71799999999999997</v>
      </c>
      <c r="G2047" s="2">
        <f>'Moving Avg'!F2047</f>
        <v>0.72550000000000003</v>
      </c>
      <c r="H2047" s="2">
        <f>'Moving Avg'!G2047</f>
        <v>0.64499999999999991</v>
      </c>
      <c r="I2047" s="2">
        <f>'Moving Avg'!H2047</f>
        <v>0.59510000000000007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</row>
    <row r="2048" spans="1:12" ht="13.5" x14ac:dyDescent="0.25">
      <c r="A2048" s="3">
        <f>RSI!A2048</f>
        <v>45285</v>
      </c>
      <c r="B2048" s="2">
        <f>RSI!B2048</f>
        <v>0.71</v>
      </c>
      <c r="C2048" s="2">
        <f>RSI!I2048</f>
        <v>52.430700337496603</v>
      </c>
      <c r="D2048" s="2">
        <f>MACD!E2048</f>
        <v>1.3705132665581043E-2</v>
      </c>
      <c r="E2048" s="2">
        <f>MACD!F2048</f>
        <v>-1.8022507569879871E-3</v>
      </c>
      <c r="F2048" s="2">
        <f>'Moving Avg'!D2048</f>
        <v>0.71199999999999997</v>
      </c>
      <c r="G2048" s="2">
        <f>'Moving Avg'!F2048</f>
        <v>0.72499999999999998</v>
      </c>
      <c r="H2048" s="2">
        <f>'Moving Avg'!G2048</f>
        <v>0.64839999999999975</v>
      </c>
      <c r="I2048" s="2">
        <f>'Moving Avg'!H2048</f>
        <v>0.59534999999999993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</row>
    <row r="2049" spans="1:12" ht="13.5" x14ac:dyDescent="0.25">
      <c r="A2049" s="3">
        <f>RSI!A2049</f>
        <v>45286</v>
      </c>
      <c r="B2049" s="2">
        <f>RSI!B2049</f>
        <v>0.7</v>
      </c>
      <c r="C2049" s="2">
        <f>RSI!I2049</f>
        <v>49.234206041764651</v>
      </c>
      <c r="D2049" s="2">
        <f>MACD!E2049</f>
        <v>1.8959653925853748E-2</v>
      </c>
      <c r="E2049" s="2">
        <f>MACD!F2049</f>
        <v>2.3501301795803599E-3</v>
      </c>
      <c r="F2049" s="2">
        <f>'Moving Avg'!D2049</f>
        <v>0.71199999999999997</v>
      </c>
      <c r="G2049" s="2">
        <f>'Moving Avg'!F2049</f>
        <v>0.72450000000000014</v>
      </c>
      <c r="H2049" s="2">
        <f>'Moving Avg'!G2049</f>
        <v>0.65139999999999987</v>
      </c>
      <c r="I2049" s="2">
        <f>'Moving Avg'!H2049</f>
        <v>0.59555000000000002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0.7</v>
      </c>
      <c r="C2050" s="2">
        <f>RSI!I2050</f>
        <v>49.234206041764651</v>
      </c>
      <c r="D2050" s="2">
        <f>MACD!E2050</f>
        <v>2.1891718686171568E-2</v>
      </c>
      <c r="E2050" s="2">
        <f>MACD!F2050</f>
        <v>6.2584478808986026E-3</v>
      </c>
      <c r="F2050" s="2">
        <f>'Moving Avg'!D2050</f>
        <v>0.71</v>
      </c>
      <c r="G2050" s="2">
        <f>'Moving Avg'!F2050</f>
        <v>0.72449999999999992</v>
      </c>
      <c r="H2050" s="2">
        <f>'Moving Avg'!G2050</f>
        <v>0.65459999999999996</v>
      </c>
      <c r="I2050" s="2">
        <f>'Moving Avg'!H2050</f>
        <v>0.59575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</row>
    <row r="2051" spans="1:12" ht="13.5" x14ac:dyDescent="0.25">
      <c r="A2051" s="3">
        <f>RSI!A2051</f>
        <v>45288</v>
      </c>
      <c r="B2051" s="2">
        <f>RSI!B2051</f>
        <v>0.69</v>
      </c>
      <c r="C2051" s="2">
        <f>RSI!I2051</f>
        <v>45.982926932842943</v>
      </c>
      <c r="D2051" s="2">
        <f>MACD!E2051</f>
        <v>2.66744848808802E-2</v>
      </c>
      <c r="E2051" s="2">
        <f>MACD!F2051</f>
        <v>1.0341655280894924E-2</v>
      </c>
      <c r="F2051" s="2">
        <f>'Moving Avg'!D2051</f>
        <v>0.70399999999999996</v>
      </c>
      <c r="G2051" s="2">
        <f>'Moving Avg'!F2051</f>
        <v>0.72399999999999998</v>
      </c>
      <c r="H2051" s="2">
        <f>'Moving Avg'!G2051</f>
        <v>0.65759999999999974</v>
      </c>
      <c r="I2051" s="2">
        <f>'Moving Avg'!H2051</f>
        <v>0.59589999999999999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0.71</v>
      </c>
      <c r="C2052" s="2">
        <f>RSI!I2052</f>
        <v>52.709256408695389</v>
      </c>
      <c r="D2052" s="2">
        <f>MACD!E2052</f>
        <v>2.778150130259327E-2</v>
      </c>
      <c r="E2052" s="2">
        <f>MACD!F2052</f>
        <v>1.3829624485234594E-2</v>
      </c>
      <c r="F2052" s="2">
        <f>'Moving Avg'!D2052</f>
        <v>0.70199999999999996</v>
      </c>
      <c r="G2052" s="2">
        <f>'Moving Avg'!F2052</f>
        <v>0.72399999999999998</v>
      </c>
      <c r="H2052" s="2">
        <f>'Moving Avg'!G2052</f>
        <v>0.66079999999999983</v>
      </c>
      <c r="I2052" s="2">
        <f>'Moving Avg'!H2052</f>
        <v>0.59619999999999995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</row>
    <row r="2053" spans="1:12" ht="13.5" x14ac:dyDescent="0.25">
      <c r="A2053" s="3">
        <f>RSI!A2053</f>
        <v>45293</v>
      </c>
      <c r="B2053" s="2">
        <f>RSI!B2053</f>
        <v>0.68</v>
      </c>
      <c r="C2053" s="2">
        <f>RSI!I2053</f>
        <v>43.882275783079606</v>
      </c>
      <c r="D2053" s="2">
        <f>MACD!E2053</f>
        <v>3.089632611957549E-2</v>
      </c>
      <c r="E2053" s="2">
        <f>MACD!F2053</f>
        <v>1.7242964812102773E-2</v>
      </c>
      <c r="F2053" s="2">
        <f>'Moving Avg'!D2053</f>
        <v>0.69599999999999995</v>
      </c>
      <c r="G2053" s="2">
        <f>'Moving Avg'!F2053</f>
        <v>0.72299999999999986</v>
      </c>
      <c r="H2053" s="2">
        <f>'Moving Avg'!G2053</f>
        <v>0.66339999999999988</v>
      </c>
      <c r="I2053" s="2">
        <f>'Moving Avg'!H2053</f>
        <v>0.59634999999999994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</row>
    <row r="2054" spans="1:12" ht="13.5" x14ac:dyDescent="0.25">
      <c r="A2054" s="3">
        <f>RSI!A2054</f>
        <v>45294</v>
      </c>
      <c r="B2054" s="2">
        <f>RSI!B2054</f>
        <v>0.65</v>
      </c>
      <c r="C2054" s="2">
        <f>RSI!I2054</f>
        <v>37.177422954745374</v>
      </c>
      <c r="D2054" s="2">
        <f>MACD!E2054</f>
        <v>2.9736757801033575E-2</v>
      </c>
      <c r="E2054" s="2">
        <f>MACD!F2054</f>
        <v>1.9741723409888935E-2</v>
      </c>
      <c r="F2054" s="2">
        <f>'Moving Avg'!D2054</f>
        <v>0.68599999999999994</v>
      </c>
      <c r="G2054" s="2">
        <f>'Moving Avg'!F2054</f>
        <v>0.72</v>
      </c>
      <c r="H2054" s="2">
        <f>'Moving Avg'!G2054</f>
        <v>0.66539999999999988</v>
      </c>
      <c r="I2054" s="2">
        <f>'Moving Avg'!H2054</f>
        <v>0.59640000000000004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0.67</v>
      </c>
      <c r="C2055" s="2">
        <f>RSI!I2055</f>
        <v>43.387614384656459</v>
      </c>
      <c r="D2055" s="2">
        <f>MACD!E2055</f>
        <v>2.9116164300170055E-2</v>
      </c>
      <c r="E2055" s="2">
        <f>MACD!F2055</f>
        <v>2.1616611587945159E-2</v>
      </c>
      <c r="F2055" s="2">
        <f>'Moving Avg'!D2055</f>
        <v>0.67999999999999994</v>
      </c>
      <c r="G2055" s="2">
        <f>'Moving Avg'!F2055</f>
        <v>0.71649999999999991</v>
      </c>
      <c r="H2055" s="2">
        <f>'Moving Avg'!G2055</f>
        <v>0.66780000000000006</v>
      </c>
      <c r="I2055" s="2">
        <f>'Moving Avg'!H2055</f>
        <v>0.59660000000000002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0.67</v>
      </c>
      <c r="C2056" s="2">
        <f>RSI!I2056</f>
        <v>43.387614384656459</v>
      </c>
      <c r="D2056" s="2">
        <f>MACD!E2056</f>
        <v>3.0292438174990055E-2</v>
      </c>
      <c r="E2056" s="2">
        <f>MACD!F2056</f>
        <v>2.3351776905354137E-2</v>
      </c>
      <c r="F2056" s="2">
        <f>'Moving Avg'!D2056</f>
        <v>0.67599999999999993</v>
      </c>
      <c r="G2056" s="2">
        <f>'Moving Avg'!F2056</f>
        <v>0.71199999999999986</v>
      </c>
      <c r="H2056" s="2">
        <f>'Moving Avg'!G2056</f>
        <v>0.67019999999999991</v>
      </c>
      <c r="I2056" s="2">
        <f>'Moving Avg'!H2056</f>
        <v>0.59684999999999999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</row>
    <row r="2057" spans="1:12" ht="13.5" x14ac:dyDescent="0.25">
      <c r="A2057" s="3">
        <f>RSI!A2057</f>
        <v>45299</v>
      </c>
      <c r="B2057" s="2">
        <f>RSI!B2057</f>
        <v>0.66</v>
      </c>
      <c r="C2057" s="2">
        <f>RSI!I2057</f>
        <v>41.035346824139211</v>
      </c>
      <c r="D2057" s="2">
        <f>MACD!E2057</f>
        <v>3.2179348610532843E-2</v>
      </c>
      <c r="E2057" s="2">
        <f>MACD!F2057</f>
        <v>2.5117291246389881E-2</v>
      </c>
      <c r="F2057" s="2">
        <f>'Moving Avg'!D2057</f>
        <v>0.66600000000000004</v>
      </c>
      <c r="G2057" s="2">
        <f>'Moving Avg'!F2057</f>
        <v>0.70699999999999996</v>
      </c>
      <c r="H2057" s="2">
        <f>'Moving Avg'!G2057</f>
        <v>0.67239999999999978</v>
      </c>
      <c r="I2057" s="2">
        <f>'Moving Avg'!H2057</f>
        <v>0.59704999999999997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0.66</v>
      </c>
      <c r="C2058" s="2">
        <f>RSI!I2058</f>
        <v>41.035346824139211</v>
      </c>
      <c r="D2058" s="2">
        <f>MACD!E2058</f>
        <v>3.243628016418576E-2</v>
      </c>
      <c r="E2058" s="2">
        <f>MACD!F2058</f>
        <v>2.6581089029949059E-2</v>
      </c>
      <c r="F2058" s="2">
        <f>'Moving Avg'!D2058</f>
        <v>0.66200000000000014</v>
      </c>
      <c r="G2058" s="2">
        <f>'Moving Avg'!F2058</f>
        <v>0.7034999999999999</v>
      </c>
      <c r="H2058" s="2">
        <f>'Moving Avg'!G2058</f>
        <v>0.67479999999999973</v>
      </c>
      <c r="I2058" s="2">
        <f>'Moving Avg'!H2058</f>
        <v>0.59725000000000006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0.64</v>
      </c>
      <c r="C2059" s="2">
        <f>RSI!I2059</f>
        <v>36.451447326950358</v>
      </c>
      <c r="D2059" s="2">
        <f>MACD!E2059</f>
        <v>3.2780756108908737E-2</v>
      </c>
      <c r="E2059" s="2">
        <f>MACD!F2059</f>
        <v>2.7821022445740997E-2</v>
      </c>
      <c r="F2059" s="2">
        <f>'Moving Avg'!D2059</f>
        <v>0.66</v>
      </c>
      <c r="G2059" s="2">
        <f>'Moving Avg'!F2059</f>
        <v>0.69799999999999995</v>
      </c>
      <c r="H2059" s="2">
        <f>'Moving Avg'!G2059</f>
        <v>0.67659999999999987</v>
      </c>
      <c r="I2059" s="2">
        <f>'Moving Avg'!H2059</f>
        <v>0.59735000000000005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0.64</v>
      </c>
      <c r="C2060" s="2">
        <f>RSI!I2060</f>
        <v>36.451447326950358</v>
      </c>
      <c r="D2060" s="2">
        <f>MACD!E2060</f>
        <v>3.3360835483162932E-2</v>
      </c>
      <c r="E2060" s="2">
        <f>MACD!F2060</f>
        <v>2.8928985053225387E-2</v>
      </c>
      <c r="F2060" s="2">
        <f>'Moving Avg'!D2060</f>
        <v>0.65400000000000014</v>
      </c>
      <c r="G2060" s="2">
        <f>'Moving Avg'!F2060</f>
        <v>0.69300000000000006</v>
      </c>
      <c r="H2060" s="2">
        <f>'Moving Avg'!G2060</f>
        <v>0.67839999999999989</v>
      </c>
      <c r="I2060" s="2">
        <f>'Moving Avg'!H2060</f>
        <v>0.59750000000000003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0.63</v>
      </c>
      <c r="C2061" s="2">
        <f>RSI!I2061</f>
        <v>34.233900814294699</v>
      </c>
      <c r="D2061" s="2">
        <f>MACD!E2061</f>
        <v>3.332117305007809E-2</v>
      </c>
      <c r="E2061" s="2">
        <f>MACD!F2061</f>
        <v>2.9807422652595929E-2</v>
      </c>
      <c r="F2061" s="2">
        <f>'Moving Avg'!D2061</f>
        <v>0.64600000000000002</v>
      </c>
      <c r="G2061" s="2">
        <f>'Moving Avg'!F2061</f>
        <v>0.68700000000000006</v>
      </c>
      <c r="H2061" s="2">
        <f>'Moving Avg'!G2061</f>
        <v>0.68</v>
      </c>
      <c r="I2061" s="2">
        <f>'Moving Avg'!H2061</f>
        <v>0.59760000000000002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0.63</v>
      </c>
      <c r="C2062" s="2">
        <f>RSI!I2062</f>
        <v>34.233900814294699</v>
      </c>
      <c r="D2062" s="2">
        <f>MACD!E2062</f>
        <v>3.6671053787119101E-2</v>
      </c>
      <c r="E2062" s="2">
        <f>MACD!F2062</f>
        <v>3.1180148879500567E-2</v>
      </c>
      <c r="F2062" s="2">
        <f>'Moving Avg'!D2062</f>
        <v>0.6399999999999999</v>
      </c>
      <c r="G2062" s="2">
        <f>'Moving Avg'!F2062</f>
        <v>0.68150000000000011</v>
      </c>
      <c r="H2062" s="2">
        <f>'Moving Avg'!G2062</f>
        <v>0.68160000000000009</v>
      </c>
      <c r="I2062" s="2">
        <f>'Moving Avg'!H2062</f>
        <v>0.59779999999999989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0.63</v>
      </c>
      <c r="C2063" s="2">
        <f>RSI!I2063</f>
        <v>34.233900814294699</v>
      </c>
      <c r="D2063" s="2">
        <f>MACD!E2063</f>
        <v>3.5173996771557303E-2</v>
      </c>
      <c r="E2063" s="2">
        <f>MACD!F2063</f>
        <v>3.1978918457911919E-2</v>
      </c>
      <c r="F2063" s="2">
        <f>'Moving Avg'!D2063</f>
        <v>0.63400000000000001</v>
      </c>
      <c r="G2063" s="2">
        <f>'Moving Avg'!F2063</f>
        <v>0.67600000000000027</v>
      </c>
      <c r="H2063" s="2">
        <f>'Moving Avg'!G2063</f>
        <v>0.68280000000000018</v>
      </c>
      <c r="I2063" s="2">
        <f>'Moving Avg'!H2063</f>
        <v>0.59794999999999998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0.64</v>
      </c>
      <c r="C2064" s="2">
        <f>RSI!I2064</f>
        <v>38.87808031248143</v>
      </c>
      <c r="D2064" s="2">
        <f>MACD!E2064</f>
        <v>2.8813920799005244E-2</v>
      </c>
      <c r="E2064" s="2">
        <f>MACD!F2064</f>
        <v>3.1345918926130582E-2</v>
      </c>
      <c r="F2064" s="2">
        <f>'Moving Avg'!D2064</f>
        <v>0.63400000000000001</v>
      </c>
      <c r="G2064" s="2">
        <f>'Moving Avg'!F2064</f>
        <v>0.67300000000000026</v>
      </c>
      <c r="H2064" s="2">
        <f>'Moving Avg'!G2064</f>
        <v>0.68359999999999999</v>
      </c>
      <c r="I2064" s="2">
        <f>'Moving Avg'!H2064</f>
        <v>0.59814999999999996</v>
      </c>
      <c r="J2064" s="5" t="str">
        <f>OBV!F2064</f>
        <v>BEARISH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0.66</v>
      </c>
      <c r="C2065" s="2">
        <f>RSI!I2065</f>
        <v>46.947260402297495</v>
      </c>
      <c r="D2065" s="2">
        <f>MACD!E2065</f>
        <v>2.5211993233057006E-2</v>
      </c>
      <c r="E2065" s="2">
        <f>MACD!F2065</f>
        <v>3.0119133787515871E-2</v>
      </c>
      <c r="F2065" s="2">
        <f>'Moving Avg'!D2065</f>
        <v>0.63800000000000012</v>
      </c>
      <c r="G2065" s="2">
        <f>'Moving Avg'!F2065</f>
        <v>0.67050000000000021</v>
      </c>
      <c r="H2065" s="2">
        <f>'Moving Avg'!G2065</f>
        <v>0.68480000000000008</v>
      </c>
      <c r="I2065" s="2">
        <f>'Moving Avg'!H2065</f>
        <v>0.59849999999999992</v>
      </c>
      <c r="J2065" s="5" t="str">
        <f>OBV!F2065</f>
        <v>BEARISH</v>
      </c>
      <c r="K2065" s="5" t="str">
        <f>OBV!G2065</f>
        <v>NEUTRAL</v>
      </c>
      <c r="L2065" s="5" t="str">
        <f>OBV!H2065</f>
        <v>BEARISH DIVERGENCE</v>
      </c>
    </row>
    <row r="2066" spans="1:12" ht="13.5" x14ac:dyDescent="0.25">
      <c r="A2066" s="3">
        <f>RSI!A2066</f>
        <v>45310</v>
      </c>
      <c r="B2066" s="2">
        <f>RSI!B2066</f>
        <v>0.65</v>
      </c>
      <c r="C2066" s="2">
        <f>RSI!I2066</f>
        <v>43.831437105262111</v>
      </c>
      <c r="D2066" s="2">
        <f>MACD!E2066</f>
        <v>2.2957354903803462E-2</v>
      </c>
      <c r="E2066" s="2">
        <f>MACD!F2066</f>
        <v>2.8686778010773389E-2</v>
      </c>
      <c r="F2066" s="2">
        <f>'Moving Avg'!D2066</f>
        <v>0.64200000000000002</v>
      </c>
      <c r="G2066" s="2">
        <f>'Moving Avg'!F2066</f>
        <v>0.66700000000000026</v>
      </c>
      <c r="H2066" s="2">
        <f>'Moving Avg'!G2066</f>
        <v>0.68559999999999988</v>
      </c>
      <c r="I2066" s="2">
        <f>'Moving Avg'!H2066</f>
        <v>0.59874999999999989</v>
      </c>
      <c r="J2066" s="5" t="str">
        <f>OBV!F2066</f>
        <v>BEARISH</v>
      </c>
      <c r="K2066" s="5" t="str">
        <f>OBV!G2066</f>
        <v>NEUTRAL</v>
      </c>
      <c r="L2066" s="5" t="str">
        <f>OBV!H2066</f>
        <v>BEARISH DIVERGENCE</v>
      </c>
    </row>
    <row r="2067" spans="1:12" ht="13.5" x14ac:dyDescent="0.25">
      <c r="A2067" s="3">
        <f>RSI!A2067</f>
        <v>45313</v>
      </c>
      <c r="B2067" s="2">
        <f>RSI!B2067</f>
        <v>0.66</v>
      </c>
      <c r="C2067" s="2">
        <f>RSI!I2067</f>
        <v>47.578223897252172</v>
      </c>
      <c r="D2067" s="2">
        <f>MACD!E2067</f>
        <v>1.8877996042949041E-2</v>
      </c>
      <c r="E2067" s="2">
        <f>MACD!F2067</f>
        <v>2.6725021617208522E-2</v>
      </c>
      <c r="F2067" s="2">
        <f>'Moving Avg'!D2067</f>
        <v>0.64800000000000002</v>
      </c>
      <c r="G2067" s="2">
        <f>'Moving Avg'!F2067</f>
        <v>0.66400000000000026</v>
      </c>
      <c r="H2067" s="2">
        <f>'Moving Avg'!G2067</f>
        <v>0.68659999999999966</v>
      </c>
      <c r="I2067" s="2">
        <f>'Moving Avg'!H2067</f>
        <v>0.59904999999999997</v>
      </c>
      <c r="J2067" s="5" t="str">
        <f>OBV!F2067</f>
        <v>BULLISH</v>
      </c>
      <c r="K2067" s="5" t="str">
        <f>OBV!G2067</f>
        <v>NEUTRAL</v>
      </c>
      <c r="L2067" s="5" t="str">
        <f>OBV!H2067</f>
        <v>CONFIRMED BULLISH</v>
      </c>
    </row>
    <row r="2068" spans="1:12" ht="13.5" x14ac:dyDescent="0.25">
      <c r="A2068" s="3">
        <f>RSI!A2068</f>
        <v>45314</v>
      </c>
      <c r="B2068" s="2">
        <f>RSI!B2068</f>
        <v>0.67</v>
      </c>
      <c r="C2068" s="2">
        <f>RSI!I2068</f>
        <v>51.091669168052128</v>
      </c>
      <c r="D2068" s="2">
        <f>MACD!E2068</f>
        <v>1.4726042564582209E-2</v>
      </c>
      <c r="E2068" s="2">
        <f>MACD!F2068</f>
        <v>2.4325225806683261E-2</v>
      </c>
      <c r="F2068" s="2">
        <f>'Moving Avg'!D2068</f>
        <v>0.65600000000000003</v>
      </c>
      <c r="G2068" s="2">
        <f>'Moving Avg'!F2068</f>
        <v>0.66200000000000014</v>
      </c>
      <c r="H2068" s="2">
        <f>'Moving Avg'!G2068</f>
        <v>0.68779999999999986</v>
      </c>
      <c r="I2068" s="2">
        <f>'Moving Avg'!H2068</f>
        <v>0.59955000000000003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</row>
    <row r="2069" spans="1:12" ht="13.5" x14ac:dyDescent="0.25">
      <c r="A2069" s="3">
        <f>RSI!A2069</f>
        <v>45315</v>
      </c>
      <c r="B2069" s="2">
        <f>RSI!B2069</f>
        <v>0.68</v>
      </c>
      <c r="C2069" s="2">
        <f>RSI!I2069</f>
        <v>54.384140536716053</v>
      </c>
      <c r="D2069" s="2">
        <f>MACD!E2069</f>
        <v>7.3736454796556883E-3</v>
      </c>
      <c r="E2069" s="2">
        <f>MACD!F2069</f>
        <v>2.0934909741277749E-2</v>
      </c>
      <c r="F2069" s="2">
        <f>'Moving Avg'!D2069</f>
        <v>0.66400000000000003</v>
      </c>
      <c r="G2069" s="2">
        <f>'Moving Avg'!F2069</f>
        <v>0.66100000000000003</v>
      </c>
      <c r="H2069" s="2">
        <f>'Moving Avg'!G2069</f>
        <v>0.68940000000000001</v>
      </c>
      <c r="I2069" s="2">
        <f>'Moving Avg'!H2069</f>
        <v>0.59994999999999998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</row>
    <row r="2070" spans="1:12" ht="13.5" x14ac:dyDescent="0.25">
      <c r="A2070" s="3">
        <f>RSI!A2070</f>
        <v>45316</v>
      </c>
      <c r="B2070" s="2">
        <f>RSI!B2070</f>
        <v>0.69</v>
      </c>
      <c r="C2070" s="2">
        <f>RSI!I2070</f>
        <v>57.467636379643423</v>
      </c>
      <c r="D2070" s="2">
        <f>MACD!E2070</f>
        <v>3.3260906862031536E-4</v>
      </c>
      <c r="E2070" s="2">
        <f>MACD!F2070</f>
        <v>1.6814449606746263E-2</v>
      </c>
      <c r="F2070" s="2">
        <f>'Moving Avg'!D2070</f>
        <v>0.67</v>
      </c>
      <c r="G2070" s="2">
        <f>'Moving Avg'!F2070</f>
        <v>0.66050000000000009</v>
      </c>
      <c r="H2070" s="2">
        <f>'Moving Avg'!G2070</f>
        <v>0.69079999999999997</v>
      </c>
      <c r="I2070" s="2">
        <f>'Moving Avg'!H2070</f>
        <v>0.60045000000000004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</row>
    <row r="2071" spans="1:12" ht="13.5" x14ac:dyDescent="0.25">
      <c r="A2071" s="3">
        <f>RSI!A2071</f>
        <v>45317</v>
      </c>
      <c r="B2071" s="2">
        <f>RSI!B2071</f>
        <v>0.69</v>
      </c>
      <c r="C2071" s="2">
        <f>RSI!I2071</f>
        <v>57.467636379643423</v>
      </c>
      <c r="D2071" s="2">
        <f>MACD!E2071</f>
        <v>-7.29592497499576E-3</v>
      </c>
      <c r="E2071" s="2">
        <f>MACD!F2071</f>
        <v>1.199237469039786E-2</v>
      </c>
      <c r="F2071" s="2">
        <f>'Moving Avg'!D2071</f>
        <v>0.67800000000000005</v>
      </c>
      <c r="G2071" s="2">
        <f>'Moving Avg'!F2071</f>
        <v>0.66049999999999998</v>
      </c>
      <c r="H2071" s="2">
        <f>'Moving Avg'!G2071</f>
        <v>0.69219999999999982</v>
      </c>
      <c r="I2071" s="2">
        <f>'Moving Avg'!H2071</f>
        <v>0.60089999999999999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</row>
    <row r="2072" spans="1:12" ht="13.5" x14ac:dyDescent="0.25">
      <c r="A2072" s="3">
        <f>RSI!A2072</f>
        <v>45320</v>
      </c>
      <c r="B2072" s="2">
        <f>RSI!B2072</f>
        <v>0.68</v>
      </c>
      <c r="C2072" s="2">
        <f>RSI!I2072</f>
        <v>53.289893351438565</v>
      </c>
      <c r="D2072" s="2">
        <f>MACD!E2072</f>
        <v>-1.313257216044994E-2</v>
      </c>
      <c r="E2072" s="2">
        <f>MACD!F2072</f>
        <v>6.9673853202283E-3</v>
      </c>
      <c r="F2072" s="2">
        <f>'Moving Avg'!D2072</f>
        <v>0.68200000000000005</v>
      </c>
      <c r="G2072" s="2">
        <f>'Moving Avg'!F2072</f>
        <v>0.65899999999999992</v>
      </c>
      <c r="H2072" s="2">
        <f>'Moving Avg'!G2072</f>
        <v>0.69299999999999995</v>
      </c>
      <c r="I2072" s="2">
        <f>'Moving Avg'!H2072</f>
        <v>0.60140000000000005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</row>
    <row r="2073" spans="1:12" ht="13.5" x14ac:dyDescent="0.25">
      <c r="A2073" s="3">
        <f>RSI!A2073</f>
        <v>45321</v>
      </c>
      <c r="B2073" s="2">
        <f>RSI!B2073</f>
        <v>0.69</v>
      </c>
      <c r="C2073" s="2">
        <f>RSI!I2073</f>
        <v>56.681289999086211</v>
      </c>
      <c r="D2073" s="2">
        <f>MACD!E2073</f>
        <v>-1.8866326255487342E-2</v>
      </c>
      <c r="E2073" s="2">
        <f>MACD!F2073</f>
        <v>1.8006430050851712E-3</v>
      </c>
      <c r="F2073" s="2">
        <f>'Moving Avg'!D2073</f>
        <v>0.68600000000000005</v>
      </c>
      <c r="G2073" s="2">
        <f>'Moving Avg'!F2073</f>
        <v>0.65949999999999986</v>
      </c>
      <c r="H2073" s="2">
        <f>'Moving Avg'!G2073</f>
        <v>0.69379999999999997</v>
      </c>
      <c r="I2073" s="2">
        <f>'Moving Avg'!H2073</f>
        <v>0.6019000000000001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45322</v>
      </c>
      <c r="B2074" s="2">
        <f>RSI!B2074</f>
        <v>0.69</v>
      </c>
      <c r="C2074" s="2">
        <f>RSI!I2074</f>
        <v>56.681289999086211</v>
      </c>
      <c r="D2074" s="2">
        <f>MACD!E2074</f>
        <v>-2.2288882013644873E-2</v>
      </c>
      <c r="E2074" s="2">
        <f>MACD!F2074</f>
        <v>-3.0172619986608374E-3</v>
      </c>
      <c r="F2074" s="2">
        <f>'Moving Avg'!D2074</f>
        <v>0.68799999999999994</v>
      </c>
      <c r="G2074" s="2">
        <f>'Moving Avg'!F2074</f>
        <v>0.66149999999999987</v>
      </c>
      <c r="H2074" s="2">
        <f>'Moving Avg'!G2074</f>
        <v>0.69400000000000006</v>
      </c>
      <c r="I2074" s="2">
        <f>'Moving Avg'!H2074</f>
        <v>0.60234999999999994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0.69</v>
      </c>
      <c r="C2075" s="2">
        <f>RSI!I2075</f>
        <v>56.681289999086211</v>
      </c>
      <c r="D2075" s="2">
        <f>MACD!E2075</f>
        <v>-2.2209244707202536E-2</v>
      </c>
      <c r="E2075" s="2">
        <f>MACD!F2075</f>
        <v>-6.8556585403691771E-3</v>
      </c>
      <c r="F2075" s="2">
        <f>'Moving Avg'!D2075</f>
        <v>0.68799999999999994</v>
      </c>
      <c r="G2075" s="2">
        <f>'Moving Avg'!F2075</f>
        <v>0.66249999999999987</v>
      </c>
      <c r="H2075" s="2">
        <f>'Moving Avg'!G2075</f>
        <v>0.69380000000000008</v>
      </c>
      <c r="I2075" s="2">
        <f>'Moving Avg'!H2075</f>
        <v>0.60279999999999989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0.7</v>
      </c>
      <c r="C2076" s="2">
        <f>RSI!I2076</f>
        <v>60.282919955749094</v>
      </c>
      <c r="D2076" s="2">
        <f>MACD!E2076</f>
        <v>-2.4514836621446268E-2</v>
      </c>
      <c r="E2076" s="2">
        <f>MACD!F2076</f>
        <v>-1.0387494156584597E-2</v>
      </c>
      <c r="F2076" s="2">
        <f>'Moving Avg'!D2076</f>
        <v>0.69000000000000006</v>
      </c>
      <c r="G2076" s="2">
        <f>'Moving Avg'!F2076</f>
        <v>0.66399999999999992</v>
      </c>
      <c r="H2076" s="2">
        <f>'Moving Avg'!G2076</f>
        <v>0.69360000000000011</v>
      </c>
      <c r="I2076" s="2">
        <f>'Moving Avg'!H2076</f>
        <v>0.60339999999999994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0.7</v>
      </c>
      <c r="C2077" s="2">
        <f>RSI!I2077</f>
        <v>60.282919955749094</v>
      </c>
      <c r="D2077" s="2">
        <f>MACD!E2077</f>
        <v>-2.5073179726663453E-2</v>
      </c>
      <c r="E2077" s="2">
        <f>MACD!F2077</f>
        <v>-1.3324631270600368E-2</v>
      </c>
      <c r="F2077" s="2">
        <f>'Moving Avg'!D2077</f>
        <v>0.69399999999999995</v>
      </c>
      <c r="G2077" s="2">
        <f>'Moving Avg'!F2077</f>
        <v>0.66599999999999981</v>
      </c>
      <c r="H2077" s="2">
        <f>'Moving Avg'!G2077</f>
        <v>0.69340000000000013</v>
      </c>
      <c r="I2077" s="2">
        <f>'Moving Avg'!H2077</f>
        <v>0.60409999999999997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0.7</v>
      </c>
      <c r="C2078" s="2">
        <f>RSI!I2078</f>
        <v>60.282919955749094</v>
      </c>
      <c r="D2078" s="2">
        <f>MACD!E2078</f>
        <v>-2.4142272703951417E-2</v>
      </c>
      <c r="E2078" s="2">
        <f>MACD!F2078</f>
        <v>-1.5488159557270578E-2</v>
      </c>
      <c r="F2078" s="2">
        <f>'Moving Avg'!D2078</f>
        <v>0.69600000000000006</v>
      </c>
      <c r="G2078" s="2">
        <f>'Moving Avg'!F2078</f>
        <v>0.66799999999999982</v>
      </c>
      <c r="H2078" s="2">
        <f>'Moving Avg'!G2078</f>
        <v>0.69300000000000028</v>
      </c>
      <c r="I2078" s="2">
        <f>'Moving Avg'!H2078</f>
        <v>0.60464999999999991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0.68</v>
      </c>
      <c r="C2079" s="2">
        <f>RSI!I2079</f>
        <v>49.916046424199187</v>
      </c>
      <c r="D2079" s="2">
        <f>MACD!E2079</f>
        <v>-2.0459741302066514E-2</v>
      </c>
      <c r="E2079" s="2">
        <f>MACD!F2079</f>
        <v>-1.6482475906229765E-2</v>
      </c>
      <c r="F2079" s="2">
        <f>'Moving Avg'!D2079</f>
        <v>0.69400000000000006</v>
      </c>
      <c r="G2079" s="2">
        <f>'Moving Avg'!F2079</f>
        <v>0.66999999999999971</v>
      </c>
      <c r="H2079" s="2">
        <f>'Moving Avg'!G2079</f>
        <v>0.69240000000000024</v>
      </c>
      <c r="I2079" s="2">
        <f>'Moving Avg'!H2079</f>
        <v>0.60514999999999997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</row>
    <row r="2080" spans="1:12" ht="13.5" x14ac:dyDescent="0.25">
      <c r="A2080" s="3">
        <f>RSI!A2080</f>
        <v>45330</v>
      </c>
      <c r="B2080" s="2">
        <f>RSI!B2080</f>
        <v>0.68</v>
      </c>
      <c r="C2080" s="2">
        <f>RSI!I2080</f>
        <v>49.916046424199187</v>
      </c>
      <c r="D2080" s="2">
        <f>MACD!E2080</f>
        <v>-1.5802946143301244E-2</v>
      </c>
      <c r="E2080" s="2">
        <f>MACD!F2080</f>
        <v>-1.6346569953644061E-2</v>
      </c>
      <c r="F2080" s="2">
        <f>'Moving Avg'!D2080</f>
        <v>0.69199999999999995</v>
      </c>
      <c r="G2080" s="2">
        <f>'Moving Avg'!F2080</f>
        <v>0.67199999999999971</v>
      </c>
      <c r="H2080" s="2">
        <f>'Moving Avg'!G2080</f>
        <v>0.69200000000000017</v>
      </c>
      <c r="I2080" s="2">
        <f>'Moving Avg'!H2080</f>
        <v>0.60575000000000001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</row>
    <row r="2081" spans="1:12" ht="13.5" x14ac:dyDescent="0.25">
      <c r="A2081" s="3">
        <f>RSI!A2081</f>
        <v>45331</v>
      </c>
      <c r="B2081" s="2">
        <f>RSI!B2081</f>
        <v>0.69</v>
      </c>
      <c r="C2081" s="2">
        <f>RSI!I2081</f>
        <v>54.457641486435207</v>
      </c>
      <c r="D2081" s="2">
        <f>MACD!E2081</f>
        <v>-1.2601149980242421E-2</v>
      </c>
      <c r="E2081" s="2">
        <f>MACD!F2081</f>
        <v>-1.5597485958963734E-2</v>
      </c>
      <c r="F2081" s="2">
        <f>'Moving Avg'!D2081</f>
        <v>0.69000000000000006</v>
      </c>
      <c r="G2081" s="2">
        <f>'Moving Avg'!F2081</f>
        <v>0.67499999999999971</v>
      </c>
      <c r="H2081" s="2">
        <f>'Moving Avg'!G2081</f>
        <v>0.69180000000000008</v>
      </c>
      <c r="I2081" s="2">
        <f>'Moving Avg'!H2081</f>
        <v>0.60650000000000004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0.69</v>
      </c>
      <c r="C2082" s="2">
        <f>RSI!I2082</f>
        <v>54.457641486435207</v>
      </c>
      <c r="D2082" s="2">
        <f>MACD!E2082</f>
        <v>-1.148747891254398E-2</v>
      </c>
      <c r="E2082" s="2">
        <f>MACD!F2082</f>
        <v>-1.4775484549679785E-2</v>
      </c>
      <c r="F2082" s="2">
        <f>'Moving Avg'!D2082</f>
        <v>0.68799999999999994</v>
      </c>
      <c r="G2082" s="2">
        <f>'Moving Avg'!F2082</f>
        <v>0.67799999999999971</v>
      </c>
      <c r="H2082" s="2">
        <f>'Moving Avg'!G2082</f>
        <v>0.69140000000000001</v>
      </c>
      <c r="I2082" s="2">
        <f>'Moving Avg'!H2082</f>
        <v>0.60720000000000007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0.66</v>
      </c>
      <c r="C2083" s="2">
        <f>RSI!I2083</f>
        <v>41.396890558878106</v>
      </c>
      <c r="D2083" s="2">
        <f>MACD!E2083</f>
        <v>-6.8373095129222738E-3</v>
      </c>
      <c r="E2083" s="2">
        <f>MACD!F2083</f>
        <v>-1.3187849542328284E-2</v>
      </c>
      <c r="F2083" s="2">
        <f>'Moving Avg'!D2083</f>
        <v>0.67999999999999994</v>
      </c>
      <c r="G2083" s="2">
        <f>'Moving Avg'!F2083</f>
        <v>0.67949999999999977</v>
      </c>
      <c r="H2083" s="2">
        <f>'Moving Avg'!G2083</f>
        <v>0.69059999999999988</v>
      </c>
      <c r="I2083" s="2">
        <f>'Moving Avg'!H2083</f>
        <v>0.60775000000000001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0.68</v>
      </c>
      <c r="C2084" s="2">
        <f>RSI!I2084</f>
        <v>50.005364169747288</v>
      </c>
      <c r="D2084" s="2">
        <f>MACD!E2084</f>
        <v>-4.2556974817322679E-3</v>
      </c>
      <c r="E2084" s="2">
        <f>MACD!F2084</f>
        <v>-1.1401419130209083E-2</v>
      </c>
      <c r="F2084" s="2">
        <f>'Moving Avg'!D2084</f>
        <v>0.68</v>
      </c>
      <c r="G2084" s="2">
        <f>'Moving Avg'!F2084</f>
        <v>0.68149999999999966</v>
      </c>
      <c r="H2084" s="2">
        <f>'Moving Avg'!G2084</f>
        <v>0.68999999999999984</v>
      </c>
      <c r="I2084" s="2">
        <f>'Moving Avg'!H2084</f>
        <v>0.60829999999999995</v>
      </c>
      <c r="J2084" s="5" t="str">
        <f>OBV!F2084</f>
        <v>BULLISH</v>
      </c>
      <c r="K2084" s="5" t="str">
        <f>OBV!G2084</f>
        <v>NEUTRAL</v>
      </c>
      <c r="L2084" s="5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0.68</v>
      </c>
      <c r="C2085" s="2">
        <f>RSI!I2085</f>
        <v>50.005364169747288</v>
      </c>
      <c r="D2085" s="2">
        <f>MACD!E2085</f>
        <v>-2.070608882005387E-3</v>
      </c>
      <c r="E2085" s="2">
        <f>MACD!F2085</f>
        <v>-9.5352570805683438E-3</v>
      </c>
      <c r="F2085" s="2">
        <f>'Moving Avg'!D2085</f>
        <v>0.68</v>
      </c>
      <c r="G2085" s="2">
        <f>'Moving Avg'!F2085</f>
        <v>0.68249999999999988</v>
      </c>
      <c r="H2085" s="2">
        <f>'Moving Avg'!G2085</f>
        <v>0.68879999999999997</v>
      </c>
      <c r="I2085" s="2">
        <f>'Moving Avg'!H2085</f>
        <v>0.60885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0.68</v>
      </c>
      <c r="C2086" s="2">
        <f>RSI!I2086</f>
        <v>50.005364169747281</v>
      </c>
      <c r="D2086" s="2">
        <f>MACD!E2086</f>
        <v>1.3173734554673411E-3</v>
      </c>
      <c r="E2086" s="2">
        <f>MACD!F2086</f>
        <v>-7.3647309733612066E-3</v>
      </c>
      <c r="F2086" s="2">
        <f>'Moving Avg'!D2086</f>
        <v>0.67800000000000016</v>
      </c>
      <c r="G2086" s="2">
        <f>'Moving Avg'!F2086</f>
        <v>0.68399999999999983</v>
      </c>
      <c r="H2086" s="2">
        <f>'Moving Avg'!G2086</f>
        <v>0.68720000000000003</v>
      </c>
      <c r="I2086" s="2">
        <f>'Moving Avg'!H2086</f>
        <v>0.60940000000000016</v>
      </c>
      <c r="J2086" s="5" t="str">
        <f>OBV!F2086</f>
        <v>BULLISH</v>
      </c>
      <c r="K2086" s="5" t="str">
        <f>OBV!G2086</f>
        <v>NEUTRAL</v>
      </c>
      <c r="L2086" s="5" t="str">
        <f>OBV!H2086</f>
        <v>BULLISH DIVERGENCE</v>
      </c>
    </row>
    <row r="2087" spans="1:12" ht="13.5" x14ac:dyDescent="0.25">
      <c r="A2087" s="3">
        <f>RSI!A2087</f>
        <v>45341</v>
      </c>
      <c r="B2087" s="2">
        <f>RSI!B2087</f>
        <v>0.67</v>
      </c>
      <c r="C2087" s="2">
        <f>RSI!I2087</f>
        <v>45.80362227053952</v>
      </c>
      <c r="D2087" s="2">
        <f>MACD!E2087</f>
        <v>4.9254237374707355E-3</v>
      </c>
      <c r="E2087" s="2">
        <f>MACD!F2087</f>
        <v>-4.9067000311948184E-3</v>
      </c>
      <c r="F2087" s="2">
        <f>'Moving Avg'!D2087</f>
        <v>0.67400000000000004</v>
      </c>
      <c r="G2087" s="2">
        <f>'Moving Avg'!F2087</f>
        <v>0.68449999999999989</v>
      </c>
      <c r="H2087" s="2">
        <f>'Moving Avg'!G2087</f>
        <v>0.68540000000000001</v>
      </c>
      <c r="I2087" s="2">
        <f>'Moving Avg'!H2087</f>
        <v>0.60985000000000011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0.66</v>
      </c>
      <c r="C2088" s="2">
        <f>RSI!I2088</f>
        <v>42.00281492205913</v>
      </c>
      <c r="D2088" s="2">
        <f>MACD!E2088</f>
        <v>8.7787346565618707E-3</v>
      </c>
      <c r="E2088" s="2">
        <f>MACD!F2088</f>
        <v>-2.1696130936434809E-3</v>
      </c>
      <c r="F2088" s="2">
        <f>'Moving Avg'!D2088</f>
        <v>0.67400000000000004</v>
      </c>
      <c r="G2088" s="2">
        <f>'Moving Avg'!F2088</f>
        <v>0.68399999999999994</v>
      </c>
      <c r="H2088" s="2">
        <f>'Moving Avg'!G2088</f>
        <v>0.68400000000000005</v>
      </c>
      <c r="I2088" s="2">
        <f>'Moving Avg'!H2088</f>
        <v>0.61024999999999996</v>
      </c>
      <c r="J2088" s="5" t="str">
        <f>OBV!F2088</f>
        <v>BEARISH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0.68</v>
      </c>
      <c r="C2089" s="2">
        <f>RSI!I2089</f>
        <v>50.796771413054238</v>
      </c>
      <c r="D2089" s="2">
        <f>MACD!E2089</f>
        <v>7.59510378511985E-3</v>
      </c>
      <c r="E2089" s="2">
        <f>MACD!F2089</f>
        <v>-2.1666971789081478E-4</v>
      </c>
      <c r="F2089" s="2">
        <f>'Moving Avg'!D2089</f>
        <v>0.67400000000000015</v>
      </c>
      <c r="G2089" s="2">
        <f>'Moving Avg'!F2089</f>
        <v>0.68399999999999994</v>
      </c>
      <c r="H2089" s="2">
        <f>'Moving Avg'!G2089</f>
        <v>0.68260000000000021</v>
      </c>
      <c r="I2089" s="2">
        <f>'Moving Avg'!H2089</f>
        <v>0.61085</v>
      </c>
      <c r="J2089" s="5" t="str">
        <f>OBV!F2089</f>
        <v>BEARISH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0.7</v>
      </c>
      <c r="C2090" s="2">
        <f>RSI!I2090</f>
        <v>57.70341964265512</v>
      </c>
      <c r="D2090" s="2">
        <f>MACD!E2090</f>
        <v>5.0997222900002193E-3</v>
      </c>
      <c r="E2090" s="2">
        <f>MACD!F2090</f>
        <v>8.4660868368739218E-4</v>
      </c>
      <c r="F2090" s="2">
        <f>'Moving Avg'!D2090</f>
        <v>0.67800000000000016</v>
      </c>
      <c r="G2090" s="2">
        <f>'Moving Avg'!F2090</f>
        <v>0.68449999999999989</v>
      </c>
      <c r="H2090" s="2">
        <f>'Moving Avg'!G2090</f>
        <v>0.68180000000000018</v>
      </c>
      <c r="I2090" s="2">
        <f>'Moving Avg'!H2090</f>
        <v>0.61155000000000004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</row>
    <row r="2091" spans="1:12" ht="13.5" x14ac:dyDescent="0.25">
      <c r="A2091" s="3">
        <f>RSI!A2091</f>
        <v>45345</v>
      </c>
      <c r="B2091" s="2">
        <f>RSI!B2091</f>
        <v>0.7</v>
      </c>
      <c r="C2091" s="2">
        <f>RSI!I2091</f>
        <v>57.703419642655113</v>
      </c>
      <c r="D2091" s="2">
        <f>MACD!E2091</f>
        <v>4.3970761352483123E-3</v>
      </c>
      <c r="E2091" s="2">
        <f>MACD!F2091</f>
        <v>1.5567021739995763E-3</v>
      </c>
      <c r="F2091" s="2">
        <f>'Moving Avg'!D2091</f>
        <v>0.68200000000000005</v>
      </c>
      <c r="G2091" s="2">
        <f>'Moving Avg'!F2091</f>
        <v>0.68499999999999983</v>
      </c>
      <c r="H2091" s="2">
        <f>'Moving Avg'!G2091</f>
        <v>0.6808000000000004</v>
      </c>
      <c r="I2091" s="2">
        <f>'Moving Avg'!H2091</f>
        <v>0.61224999999999996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</row>
    <row r="2092" spans="1:12" ht="13.5" x14ac:dyDescent="0.25">
      <c r="A2092" s="3">
        <f>RSI!A2092</f>
        <v>45348</v>
      </c>
      <c r="B2092" s="2">
        <f>RSI!B2092</f>
        <v>0.7</v>
      </c>
      <c r="C2092" s="2">
        <f>RSI!I2092</f>
        <v>57.703419642655113</v>
      </c>
      <c r="D2092" s="2">
        <f>MACD!E2092</f>
        <v>3.6825006449412445E-3</v>
      </c>
      <c r="E2092" s="2">
        <f>MACD!F2092</f>
        <v>1.9818618681879101E-3</v>
      </c>
      <c r="F2092" s="2">
        <f>'Moving Avg'!D2092</f>
        <v>0.68800000000000006</v>
      </c>
      <c r="G2092" s="2">
        <f>'Moving Avg'!F2092</f>
        <v>0.68599999999999972</v>
      </c>
      <c r="H2092" s="2">
        <f>'Moving Avg'!G2092</f>
        <v>0.68000000000000038</v>
      </c>
      <c r="I2092" s="2">
        <f>'Moving Avg'!H2092</f>
        <v>0.61305000000000009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0.7</v>
      </c>
      <c r="C2093" s="2">
        <f>RSI!I2093</f>
        <v>57.703419642655113</v>
      </c>
      <c r="D2093" s="2">
        <f>MACD!E2093</f>
        <v>-1.6486624958399476E-3</v>
      </c>
      <c r="E2093" s="2">
        <f>MACD!F2093</f>
        <v>1.2557569953823386E-3</v>
      </c>
      <c r="F2093" s="2">
        <f>'Moving Avg'!D2093</f>
        <v>0.69600000000000006</v>
      </c>
      <c r="G2093" s="2">
        <f>'Moving Avg'!F2093</f>
        <v>0.68649999999999978</v>
      </c>
      <c r="H2093" s="2">
        <f>'Moving Avg'!G2093</f>
        <v>0.67920000000000047</v>
      </c>
      <c r="I2093" s="2">
        <f>'Moving Avg'!H2093</f>
        <v>0.61390000000000011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0.71</v>
      </c>
      <c r="C2094" s="2">
        <f>RSI!I2094</f>
        <v>61.351889327106306</v>
      </c>
      <c r="D2094" s="2">
        <f>MACD!E2094</f>
        <v>-3.9263696574680651E-3</v>
      </c>
      <c r="E2094" s="2">
        <f>MACD!F2094</f>
        <v>2.1933166481225789E-4</v>
      </c>
      <c r="F2094" s="2">
        <f>'Moving Avg'!D2094</f>
        <v>0.70199999999999996</v>
      </c>
      <c r="G2094" s="2">
        <f>'Moving Avg'!F2094</f>
        <v>0.68749999999999978</v>
      </c>
      <c r="H2094" s="2">
        <f>'Moving Avg'!G2094</f>
        <v>0.67940000000000023</v>
      </c>
      <c r="I2094" s="2">
        <f>'Moving Avg'!H2094</f>
        <v>0.61485000000000001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0.71</v>
      </c>
      <c r="C2095" s="2">
        <f>RSI!I2095</f>
        <v>61.351889327106306</v>
      </c>
      <c r="D2095" s="2">
        <f>MACD!E2095</f>
        <v>-6.0080334489720499E-3</v>
      </c>
      <c r="E2095" s="2">
        <f>MACD!F2095</f>
        <v>-1.0261413579446036E-3</v>
      </c>
      <c r="F2095" s="2">
        <f>'Moving Avg'!D2095</f>
        <v>0.70399999999999996</v>
      </c>
      <c r="G2095" s="2">
        <f>'Moving Avg'!F2095</f>
        <v>0.68849999999999978</v>
      </c>
      <c r="H2095" s="2">
        <f>'Moving Avg'!G2095</f>
        <v>0.67940000000000023</v>
      </c>
      <c r="I2095" s="2">
        <f>'Moving Avg'!H2095</f>
        <v>0.61569999999999991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0.71</v>
      </c>
      <c r="C2096" s="2">
        <f>RSI!I2096</f>
        <v>61.351889327106299</v>
      </c>
      <c r="D2096" s="2">
        <f>MACD!E2096</f>
        <v>-7.9123793431820078E-3</v>
      </c>
      <c r="E2096" s="2">
        <f>MACD!F2096</f>
        <v>-2.4033889549920848E-3</v>
      </c>
      <c r="F2096" s="2">
        <f>'Moving Avg'!D2096</f>
        <v>0.70599999999999996</v>
      </c>
      <c r="G2096" s="2">
        <f>'Moving Avg'!F2096</f>
        <v>0.68899999999999983</v>
      </c>
      <c r="H2096" s="2">
        <f>'Moving Avg'!G2096</f>
        <v>0.67920000000000014</v>
      </c>
      <c r="I2096" s="2">
        <f>'Moving Avg'!H2096</f>
        <v>0.61659999999999993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0.71</v>
      </c>
      <c r="C2097" s="2">
        <f>RSI!I2097</f>
        <v>61.351889327106299</v>
      </c>
      <c r="D2097" s="2">
        <f>MACD!E2097</f>
        <v>-1.1194560549834587E-2</v>
      </c>
      <c r="E2097" s="2">
        <f>MACD!F2097</f>
        <v>-4.1616232739605857E-3</v>
      </c>
      <c r="F2097" s="2">
        <f>'Moving Avg'!D2097</f>
        <v>0.70799999999999996</v>
      </c>
      <c r="G2097" s="2">
        <f>'Moving Avg'!F2097</f>
        <v>0.6895</v>
      </c>
      <c r="H2097" s="2">
        <f>'Moving Avg'!G2097</f>
        <v>0.67900000000000016</v>
      </c>
      <c r="I2097" s="2">
        <f>'Moving Avg'!H2097</f>
        <v>0.61739999999999984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0.72</v>
      </c>
      <c r="C2098" s="2">
        <f>RSI!I2098</f>
        <v>65.369791226011671</v>
      </c>
      <c r="D2098" s="2">
        <f>MACD!E2098</f>
        <v>-1.6373539437669504E-2</v>
      </c>
      <c r="E2098" s="2">
        <f>MACD!F2098</f>
        <v>-6.6040065067023701E-3</v>
      </c>
      <c r="F2098" s="2">
        <f>'Moving Avg'!D2098</f>
        <v>0.71199999999999997</v>
      </c>
      <c r="G2098" s="2">
        <f>'Moving Avg'!F2098</f>
        <v>0.6905</v>
      </c>
      <c r="H2098" s="2">
        <f>'Moving Avg'!G2098</f>
        <v>0.67920000000000003</v>
      </c>
      <c r="I2098" s="2">
        <f>'Moving Avg'!H2098</f>
        <v>0.61819999999999986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0.75</v>
      </c>
      <c r="C2099" s="2">
        <f>RSI!I2099</f>
        <v>74.076749381169549</v>
      </c>
      <c r="D2099" s="2">
        <f>MACD!E2099</f>
        <v>-2.0073610766455641E-2</v>
      </c>
      <c r="E2099" s="2">
        <f>MACD!F2099</f>
        <v>-9.2979273586530249E-3</v>
      </c>
      <c r="F2099" s="2">
        <f>'Moving Avg'!D2099</f>
        <v>0.72</v>
      </c>
      <c r="G2099" s="2">
        <f>'Moving Avg'!F2099</f>
        <v>0.69400000000000006</v>
      </c>
      <c r="H2099" s="2">
        <f>'Moving Avg'!G2099</f>
        <v>0.68019999999999992</v>
      </c>
      <c r="I2099" s="2">
        <f>'Moving Avg'!H2099</f>
        <v>0.61899999999999988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</row>
    <row r="2100" spans="1:12" ht="13.5" x14ac:dyDescent="0.25">
      <c r="A2100" s="3">
        <f>RSI!A2100</f>
        <v>45358</v>
      </c>
      <c r="B2100" s="2">
        <f>RSI!B2100</f>
        <v>0.77</v>
      </c>
      <c r="C2100" s="2">
        <f>RSI!I2100</f>
        <v>78.040661559539217</v>
      </c>
      <c r="D2100" s="2">
        <f>MACD!E2100</f>
        <v>-2.1946047154918102E-2</v>
      </c>
      <c r="E2100" s="2">
        <f>MACD!F2100</f>
        <v>-1.182755131790604E-2</v>
      </c>
      <c r="F2100" s="2">
        <f>'Moving Avg'!D2100</f>
        <v>0.73199999999999998</v>
      </c>
      <c r="G2100" s="2">
        <f>'Moving Avg'!F2100</f>
        <v>0.69850000000000001</v>
      </c>
      <c r="H2100" s="2">
        <f>'Moving Avg'!G2100</f>
        <v>0.68160000000000009</v>
      </c>
      <c r="I2100" s="2">
        <f>'Moving Avg'!H2100</f>
        <v>0.61999999999999988</v>
      </c>
      <c r="J2100" s="5" t="str">
        <f>OBV!F2100</f>
        <v>BULLISH</v>
      </c>
      <c r="K2100" s="5" t="str">
        <f>OBV!G2100</f>
        <v>NEUTRAL</v>
      </c>
      <c r="L2100" s="5" t="str">
        <f>OBV!H2100</f>
        <v>CONFIRMED BULLISH</v>
      </c>
    </row>
    <row r="2101" spans="1:12" ht="13.5" x14ac:dyDescent="0.25">
      <c r="A2101" s="3">
        <f>RSI!A2101</f>
        <v>45359</v>
      </c>
      <c r="B2101" s="2">
        <f>RSI!B2101</f>
        <v>0.76</v>
      </c>
      <c r="C2101" s="2">
        <f>RSI!I2101</f>
        <v>72.103920177710251</v>
      </c>
      <c r="D2101" s="2">
        <f>MACD!E2101</f>
        <v>-2.3219938374882565E-2</v>
      </c>
      <c r="E2101" s="2">
        <f>MACD!F2101</f>
        <v>-1.4106028729301348E-2</v>
      </c>
      <c r="F2101" s="2">
        <f>'Moving Avg'!D2101</f>
        <v>0.74199999999999999</v>
      </c>
      <c r="G2101" s="2">
        <f>'Moving Avg'!F2101</f>
        <v>0.70200000000000018</v>
      </c>
      <c r="H2101" s="2">
        <f>'Moving Avg'!G2101</f>
        <v>0.68299999999999994</v>
      </c>
      <c r="I2101" s="2">
        <f>'Moving Avg'!H2101</f>
        <v>0.62094999999999989</v>
      </c>
      <c r="J2101" s="5" t="str">
        <f>OBV!F2101</f>
        <v>BULLISH</v>
      </c>
      <c r="K2101" s="5" t="str">
        <f>OBV!G2101</f>
        <v>NEUTRAL</v>
      </c>
      <c r="L2101" s="5" t="str">
        <f>OBV!H2101</f>
        <v>CONFIRMED BULLISH</v>
      </c>
    </row>
    <row r="2102" spans="1:12" ht="13.5" x14ac:dyDescent="0.25">
      <c r="A2102" s="3">
        <f>RSI!A2102</f>
        <v>45362</v>
      </c>
      <c r="B2102" s="2">
        <f>RSI!B2102</f>
        <v>0.76</v>
      </c>
      <c r="C2102" s="2">
        <f>RSI!I2102</f>
        <v>72.103920177710251</v>
      </c>
      <c r="D2102" s="2">
        <f>MACD!E2102</f>
        <v>-2.4637147297932982E-2</v>
      </c>
      <c r="E2102" s="2">
        <f>MACD!F2102</f>
        <v>-1.6212252443027673E-2</v>
      </c>
      <c r="F2102" s="2">
        <f>'Moving Avg'!D2102</f>
        <v>0.752</v>
      </c>
      <c r="G2102" s="2">
        <f>'Moving Avg'!F2102</f>
        <v>0.70550000000000002</v>
      </c>
      <c r="H2102" s="2">
        <f>'Moving Avg'!G2102</f>
        <v>0.68399999999999994</v>
      </c>
      <c r="I2102" s="2">
        <f>'Moving Avg'!H2102</f>
        <v>0.6218499999999999</v>
      </c>
      <c r="J2102" s="5" t="str">
        <f>OBV!F2102</f>
        <v>BULLISH</v>
      </c>
      <c r="K2102" s="5" t="str">
        <f>OBV!G2102</f>
        <v>NEUTRAL</v>
      </c>
      <c r="L2102" s="5" t="str">
        <f>OBV!H2102</f>
        <v>CONFIRMED BULLISH</v>
      </c>
    </row>
    <row r="2103" spans="1:12" ht="13.5" x14ac:dyDescent="0.25">
      <c r="A2103" s="3">
        <f>RSI!A2103</f>
        <v>45363</v>
      </c>
      <c r="B2103" s="2">
        <f>RSI!B2103</f>
        <v>0.77</v>
      </c>
      <c r="C2103" s="2">
        <f>RSI!I2103</f>
        <v>74.365545389598111</v>
      </c>
      <c r="D2103" s="2">
        <f>MACD!E2103</f>
        <v>-2.6891232382397767E-2</v>
      </c>
      <c r="E2103" s="2">
        <f>MACD!F2103</f>
        <v>-1.8348048430901695E-2</v>
      </c>
      <c r="F2103" s="2">
        <f>'Moving Avg'!D2103</f>
        <v>0.76200000000000001</v>
      </c>
      <c r="G2103" s="2">
        <f>'Moving Avg'!F2103</f>
        <v>0.71100000000000008</v>
      </c>
      <c r="H2103" s="2">
        <f>'Moving Avg'!G2103</f>
        <v>0.68579999999999997</v>
      </c>
      <c r="I2103" s="2">
        <f>'Moving Avg'!H2103</f>
        <v>0.62264999999999993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45364</v>
      </c>
      <c r="B2104" s="2">
        <f>RSI!B2104</f>
        <v>0.76</v>
      </c>
      <c r="C2104" s="2">
        <f>RSI!I2104</f>
        <v>68.394083341845914</v>
      </c>
      <c r="D2104" s="2">
        <f>MACD!E2104</f>
        <v>-2.6869319187805774E-2</v>
      </c>
      <c r="E2104" s="2">
        <f>MACD!F2104</f>
        <v>-2.0052302582282511E-2</v>
      </c>
      <c r="F2104" s="2">
        <f>'Moving Avg'!D2104</f>
        <v>0.76400000000000001</v>
      </c>
      <c r="G2104" s="2">
        <f>'Moving Avg'!F2104</f>
        <v>0.71500000000000008</v>
      </c>
      <c r="H2104" s="2">
        <f>'Moving Avg'!G2104</f>
        <v>0.68799999999999994</v>
      </c>
      <c r="I2104" s="2">
        <f>'Moving Avg'!H2104</f>
        <v>0.62344999999999995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</row>
    <row r="2105" spans="1:12" ht="13.5" x14ac:dyDescent="0.25">
      <c r="A2105" s="3">
        <f>RSI!A2105</f>
        <v>45365</v>
      </c>
      <c r="B2105" s="2">
        <f>RSI!B2105</f>
        <v>0.74</v>
      </c>
      <c r="C2105" s="2">
        <f>RSI!I2105</f>
        <v>58.309402083692405</v>
      </c>
      <c r="D2105" s="2">
        <f>MACD!E2105</f>
        <v>-2.5634266751156098E-2</v>
      </c>
      <c r="E2105" s="2">
        <f>MACD!F2105</f>
        <v>-2.1168695416057228E-2</v>
      </c>
      <c r="F2105" s="2">
        <f>'Moving Avg'!D2105</f>
        <v>0.75800000000000001</v>
      </c>
      <c r="G2105" s="2">
        <f>'Moving Avg'!F2105</f>
        <v>0.71800000000000008</v>
      </c>
      <c r="H2105" s="2">
        <f>'Moving Avg'!G2105</f>
        <v>0.68940000000000012</v>
      </c>
      <c r="I2105" s="2">
        <f>'Moving Avg'!H2105</f>
        <v>0.62414999999999987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</row>
    <row r="2106" spans="1:12" ht="13.5" x14ac:dyDescent="0.25">
      <c r="A2106" s="3">
        <f>RSI!A2106</f>
        <v>45366</v>
      </c>
      <c r="B2106" s="2">
        <f>RSI!B2106</f>
        <v>0.77</v>
      </c>
      <c r="C2106" s="2">
        <f>RSI!I2106</f>
        <v>66.329343108096737</v>
      </c>
      <c r="D2106" s="2">
        <f>MACD!E2106</f>
        <v>-2.6938607243796375E-2</v>
      </c>
      <c r="E2106" s="2">
        <f>MACD!F2106</f>
        <v>-2.2322677781605058E-2</v>
      </c>
      <c r="F2106" s="2">
        <f>'Moving Avg'!D2106</f>
        <v>0.76</v>
      </c>
      <c r="G2106" s="2">
        <f>'Moving Avg'!F2106</f>
        <v>0.72249999999999992</v>
      </c>
      <c r="H2106" s="2">
        <f>'Moving Avg'!G2106</f>
        <v>0.69140000000000013</v>
      </c>
      <c r="I2106" s="2">
        <f>'Moving Avg'!H2106</f>
        <v>0.62499999999999989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</row>
    <row r="2107" spans="1:12" ht="13.5" x14ac:dyDescent="0.25">
      <c r="A2107" s="3">
        <f>RSI!A2107</f>
        <v>45369</v>
      </c>
      <c r="B2107" s="2">
        <f>RSI!B2107</f>
        <v>0.76</v>
      </c>
      <c r="C2107" s="2">
        <f>RSI!I2107</f>
        <v>62.044824438221376</v>
      </c>
      <c r="D2107" s="2">
        <f>MACD!E2107</f>
        <v>-2.7596553701063953E-2</v>
      </c>
      <c r="E2107" s="2">
        <f>MACD!F2107</f>
        <v>-2.3377452965496835E-2</v>
      </c>
      <c r="F2107" s="2">
        <f>'Moving Avg'!D2107</f>
        <v>0.76</v>
      </c>
      <c r="G2107" s="2">
        <f>'Moving Avg'!F2107</f>
        <v>0.72699999999999987</v>
      </c>
      <c r="H2107" s="2">
        <f>'Moving Avg'!G2107</f>
        <v>0.69340000000000002</v>
      </c>
      <c r="I2107" s="2">
        <f>'Moving Avg'!H2107</f>
        <v>0.62580000000000002</v>
      </c>
      <c r="J2107" s="5" t="str">
        <f>OBV!F2107</f>
        <v>BULLISH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0.76</v>
      </c>
      <c r="C2108" s="2">
        <f>RSI!I2108</f>
        <v>62.044824438221376</v>
      </c>
      <c r="D2108" s="2">
        <f>MACD!E2108</f>
        <v>-2.6828887208027896E-2</v>
      </c>
      <c r="E2108" s="2">
        <f>MACD!F2108</f>
        <v>-2.406773981400305E-2</v>
      </c>
      <c r="F2108" s="2">
        <f>'Moving Avg'!D2108</f>
        <v>0.75800000000000001</v>
      </c>
      <c r="G2108" s="2">
        <f>'Moving Avg'!F2108</f>
        <v>0.73199999999999998</v>
      </c>
      <c r="H2108" s="2">
        <f>'Moving Avg'!G2108</f>
        <v>0.69539999999999991</v>
      </c>
      <c r="I2108" s="2">
        <f>'Moving Avg'!H2108</f>
        <v>0.62654999999999994</v>
      </c>
      <c r="J2108" s="5" t="str">
        <f>OBV!F2108</f>
        <v>BULLISH</v>
      </c>
      <c r="K2108" s="5" t="str">
        <f>OBV!G2108</f>
        <v>NEUTRAL</v>
      </c>
      <c r="L2108" s="5" t="str">
        <f>OBV!H2108</f>
        <v>BULLISH DIVERGENCE</v>
      </c>
    </row>
    <row r="2109" spans="1:12" ht="13.5" x14ac:dyDescent="0.25">
      <c r="A2109" s="3">
        <f>RSI!A2109</f>
        <v>45372</v>
      </c>
      <c r="B2109" s="2">
        <f>RSI!B2109</f>
        <v>0.73</v>
      </c>
      <c r="C2109" s="2">
        <f>RSI!I2109</f>
        <v>50.65944749330172</v>
      </c>
      <c r="D2109" s="2">
        <f>MACD!E2109</f>
        <v>-1.9539930414816831E-2</v>
      </c>
      <c r="E2109" s="2">
        <f>MACD!F2109</f>
        <v>-2.316217793416581E-2</v>
      </c>
      <c r="F2109" s="2">
        <f>'Moving Avg'!D2109</f>
        <v>0.752</v>
      </c>
      <c r="G2109" s="2">
        <f>'Moving Avg'!F2109</f>
        <v>0.73449999999999993</v>
      </c>
      <c r="H2109" s="2">
        <f>'Moving Avg'!G2109</f>
        <v>0.69719999999999982</v>
      </c>
      <c r="I2109" s="2">
        <f>'Moving Avg'!H2109</f>
        <v>0.62714999999999999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0.74</v>
      </c>
      <c r="C2110" s="2">
        <f>RSI!I2110</f>
        <v>53.708774239917254</v>
      </c>
      <c r="D2110" s="2">
        <f>MACD!E2110</f>
        <v>-1.1042429446747493E-2</v>
      </c>
      <c r="E2110" s="2">
        <f>MACD!F2110</f>
        <v>-2.0738228236682147E-2</v>
      </c>
      <c r="F2110" s="2">
        <f>'Moving Avg'!D2110</f>
        <v>0.752</v>
      </c>
      <c r="G2110" s="2">
        <f>'Moving Avg'!F2110</f>
        <v>0.73649999999999993</v>
      </c>
      <c r="H2110" s="2">
        <f>'Moving Avg'!G2110</f>
        <v>0.69919999999999982</v>
      </c>
      <c r="I2110" s="2">
        <f>'Moving Avg'!H2110</f>
        <v>0.6279499999999999</v>
      </c>
      <c r="J2110" s="5" t="str">
        <f>OBV!F2110</f>
        <v>BULLISH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0.71</v>
      </c>
      <c r="C2111" s="2">
        <f>RSI!I2111</f>
        <v>44.769742328107988</v>
      </c>
      <c r="D2111" s="2">
        <f>MACD!E2111</f>
        <v>-3.2333625407475752E-3</v>
      </c>
      <c r="E2111" s="2">
        <f>MACD!F2111</f>
        <v>-1.7237255097495234E-2</v>
      </c>
      <c r="F2111" s="2">
        <f>'Moving Avg'!D2111</f>
        <v>0.74</v>
      </c>
      <c r="G2111" s="2">
        <f>'Moving Avg'!F2111</f>
        <v>0.73699999999999988</v>
      </c>
      <c r="H2111" s="2">
        <f>'Moving Avg'!G2111</f>
        <v>0.70079999999999987</v>
      </c>
      <c r="I2111" s="2">
        <f>'Moving Avg'!H2111</f>
        <v>0.62854999999999994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</row>
    <row r="2112" spans="1:12" ht="13.5" x14ac:dyDescent="0.25">
      <c r="A2112" s="3">
        <f>RSI!A2112</f>
        <v>45377</v>
      </c>
      <c r="B2112" s="2">
        <f>RSI!B2112</f>
        <v>0.71</v>
      </c>
      <c r="C2112" s="2">
        <f>RSI!I2112</f>
        <v>44.769742328107988</v>
      </c>
      <c r="D2112" s="2">
        <f>MACD!E2112</f>
        <v>3.4915002778079796E-3</v>
      </c>
      <c r="E2112" s="2">
        <f>MACD!F2112</f>
        <v>-1.3091504022434593E-2</v>
      </c>
      <c r="F2112" s="2">
        <f>'Moving Avg'!D2112</f>
        <v>0.73</v>
      </c>
      <c r="G2112" s="2">
        <f>'Moving Avg'!F2112</f>
        <v>0.73750000000000004</v>
      </c>
      <c r="H2112" s="2">
        <f>'Moving Avg'!G2112</f>
        <v>0.70239999999999991</v>
      </c>
      <c r="I2112" s="2">
        <f>'Moving Avg'!H2112</f>
        <v>0.62919999999999987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0.72</v>
      </c>
      <c r="C2113" s="2">
        <f>RSI!I2113</f>
        <v>48.108533837693038</v>
      </c>
      <c r="D2113" s="2">
        <f>MACD!E2113</f>
        <v>1.0087999633909273E-2</v>
      </c>
      <c r="E2113" s="2">
        <f>MACD!F2113</f>
        <v>-8.4556032911658197E-3</v>
      </c>
      <c r="F2113" s="2">
        <f>'Moving Avg'!D2113</f>
        <v>0.72199999999999986</v>
      </c>
      <c r="G2113" s="2">
        <f>'Moving Avg'!F2113</f>
        <v>0.73850000000000005</v>
      </c>
      <c r="H2113" s="2">
        <f>'Moving Avg'!G2113</f>
        <v>0.70420000000000005</v>
      </c>
      <c r="I2113" s="2">
        <f>'Moving Avg'!H2113</f>
        <v>0.62974999999999981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0.71</v>
      </c>
      <c r="C2114" s="2">
        <f>RSI!I2114</f>
        <v>45.167989867703881</v>
      </c>
      <c r="D2114" s="2">
        <f>MACD!E2114</f>
        <v>1.4913313948416884E-2</v>
      </c>
      <c r="E2114" s="2">
        <f>MACD!F2114</f>
        <v>-3.7818198432492795E-3</v>
      </c>
      <c r="F2114" s="2">
        <f>'Moving Avg'!D2114</f>
        <v>0.71799999999999997</v>
      </c>
      <c r="G2114" s="2">
        <f>'Moving Avg'!F2114</f>
        <v>0.73849999999999993</v>
      </c>
      <c r="H2114" s="2">
        <f>'Moving Avg'!G2114</f>
        <v>0.7056</v>
      </c>
      <c r="I2114" s="2">
        <f>'Moving Avg'!H2114</f>
        <v>0.63019999999999976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0.7</v>
      </c>
      <c r="C2115" s="2">
        <f>RSI!I2115</f>
        <v>42.378433515898635</v>
      </c>
      <c r="D2115" s="2">
        <f>MACD!E2115</f>
        <v>1.6757496799402527E-2</v>
      </c>
      <c r="E2115" s="2">
        <f>MACD!F2115</f>
        <v>3.2604348528108163E-4</v>
      </c>
      <c r="F2115" s="2">
        <f>'Moving Avg'!D2115</f>
        <v>0.71</v>
      </c>
      <c r="G2115" s="2">
        <f>'Moving Avg'!F2115</f>
        <v>0.73799999999999988</v>
      </c>
      <c r="H2115" s="2">
        <f>'Moving Avg'!G2115</f>
        <v>0.70640000000000003</v>
      </c>
      <c r="I2115" s="2">
        <f>'Moving Avg'!H2115</f>
        <v>0.63049999999999984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0.67</v>
      </c>
      <c r="C2116" s="2">
        <f>RSI!I2116</f>
        <v>35.329169965267326</v>
      </c>
      <c r="D2116" s="2">
        <f>MACD!E2116</f>
        <v>2.5304848072403852E-2</v>
      </c>
      <c r="E2116" s="2">
        <f>MACD!F2116</f>
        <v>5.3218044027056356E-3</v>
      </c>
      <c r="F2116" s="2">
        <f>'Moving Avg'!D2116</f>
        <v>0.70199999999999996</v>
      </c>
      <c r="G2116" s="2">
        <f>'Moving Avg'!F2116</f>
        <v>0.73599999999999999</v>
      </c>
      <c r="H2116" s="2">
        <f>'Moving Avg'!G2116</f>
        <v>0.70680000000000009</v>
      </c>
      <c r="I2116" s="2">
        <f>'Moving Avg'!H2116</f>
        <v>0.63079999999999981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0.64</v>
      </c>
      <c r="C2117" s="2">
        <f>RSI!I2117</f>
        <v>29.961905849542305</v>
      </c>
      <c r="D2117" s="2">
        <f>MACD!E2117</f>
        <v>3.3536478294015626E-2</v>
      </c>
      <c r="E2117" s="2">
        <f>MACD!F2117</f>
        <v>1.0964739180967634E-2</v>
      </c>
      <c r="F2117" s="2">
        <f>'Moving Avg'!D2117</f>
        <v>0.68799999999999994</v>
      </c>
      <c r="G2117" s="2">
        <f>'Moving Avg'!F2117</f>
        <v>0.73250000000000004</v>
      </c>
      <c r="H2117" s="2">
        <f>'Moving Avg'!G2117</f>
        <v>0.70640000000000014</v>
      </c>
      <c r="I2117" s="2">
        <f>'Moving Avg'!H2117</f>
        <v>0.63084999999999991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0.64</v>
      </c>
      <c r="C2118" s="2">
        <f>RSI!I2118</f>
        <v>29.961905849542305</v>
      </c>
      <c r="D2118" s="2">
        <f>MACD!E2118</f>
        <v>4.0971100509876512E-2</v>
      </c>
      <c r="E2118" s="2">
        <f>MACD!F2118</f>
        <v>1.6966011446749411E-2</v>
      </c>
      <c r="F2118" s="2">
        <f>'Moving Avg'!D2118</f>
        <v>0.67200000000000004</v>
      </c>
      <c r="G2118" s="2">
        <f>'Moving Avg'!F2118</f>
        <v>0.72850000000000015</v>
      </c>
      <c r="H2118" s="2">
        <f>'Moving Avg'!G2118</f>
        <v>0.70580000000000009</v>
      </c>
      <c r="I2118" s="2">
        <f>'Moving Avg'!H2118</f>
        <v>0.63084999999999991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0.66</v>
      </c>
      <c r="C2119" s="2">
        <f>RSI!I2119</f>
        <v>37.323962760596324</v>
      </c>
      <c r="D2119" s="2">
        <f>MACD!E2119</f>
        <v>4.1599695117632174E-2</v>
      </c>
      <c r="E2119" s="2">
        <f>MACD!F2119</f>
        <v>2.1892748180925965E-2</v>
      </c>
      <c r="F2119" s="2">
        <f>'Moving Avg'!D2119</f>
        <v>0.66200000000000014</v>
      </c>
      <c r="G2119" s="2">
        <f>'Moving Avg'!F2119</f>
        <v>0.72400000000000009</v>
      </c>
      <c r="H2119" s="2">
        <f>'Moving Avg'!G2119</f>
        <v>0.70540000000000003</v>
      </c>
      <c r="I2119" s="2">
        <f>'Moving Avg'!H2119</f>
        <v>0.63109999999999977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0.66</v>
      </c>
      <c r="C2120" s="2">
        <f>RSI!I2120</f>
        <v>37.323962760596316</v>
      </c>
      <c r="D2120" s="2">
        <f>MACD!E2120</f>
        <v>4.3954295506983376E-2</v>
      </c>
      <c r="E2120" s="2">
        <f>MACD!F2120</f>
        <v>2.6305057646137449E-2</v>
      </c>
      <c r="F2120" s="2">
        <f>'Moving Avg'!D2120</f>
        <v>0.65400000000000014</v>
      </c>
      <c r="G2120" s="2">
        <f>'Moving Avg'!F2120</f>
        <v>0.71850000000000014</v>
      </c>
      <c r="H2120" s="2">
        <f>'Moving Avg'!G2120</f>
        <v>0.70479999999999987</v>
      </c>
      <c r="I2120" s="2">
        <f>'Moving Avg'!H2120</f>
        <v>0.63139999999999974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0.65</v>
      </c>
      <c r="C2121" s="2">
        <f>RSI!I2121</f>
        <v>35.179614602672061</v>
      </c>
      <c r="D2121" s="2">
        <f>MACD!E2121</f>
        <v>4.2335201276338497E-2</v>
      </c>
      <c r="E2121" s="2">
        <f>MACD!F2121</f>
        <v>2.9511086372177663E-2</v>
      </c>
      <c r="F2121" s="2">
        <f>'Moving Avg'!D2121</f>
        <v>0.65</v>
      </c>
      <c r="G2121" s="2">
        <f>'Moving Avg'!F2121</f>
        <v>0.71300000000000008</v>
      </c>
      <c r="H2121" s="2">
        <f>'Moving Avg'!G2121</f>
        <v>0.70399999999999996</v>
      </c>
      <c r="I2121" s="2">
        <f>'Moving Avg'!H2121</f>
        <v>0.63159999999999983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0.65</v>
      </c>
      <c r="C2122" s="2">
        <f>RSI!I2122</f>
        <v>35.179614602672061</v>
      </c>
      <c r="D2122" s="2">
        <f>MACD!E2122</f>
        <v>4.1267988403026035E-2</v>
      </c>
      <c r="E2122" s="2">
        <f>MACD!F2122</f>
        <v>3.1862466778347337E-2</v>
      </c>
      <c r="F2122" s="2">
        <f>'Moving Avg'!D2122</f>
        <v>0.65199999999999991</v>
      </c>
      <c r="G2122" s="2">
        <f>'Moving Avg'!F2122</f>
        <v>0.70750000000000002</v>
      </c>
      <c r="H2122" s="2">
        <f>'Moving Avg'!G2122</f>
        <v>0.70339999999999991</v>
      </c>
      <c r="I2122" s="2">
        <f>'Moving Avg'!H2122</f>
        <v>0.63184999999999991</v>
      </c>
      <c r="J2122" s="5" t="str">
        <f>OBV!F2122</f>
        <v>BEARISH</v>
      </c>
      <c r="K2122" s="5" t="str">
        <f>OBV!G2122</f>
        <v>NEUTRAL</v>
      </c>
      <c r="L2122" s="5" t="str">
        <f>OBV!H2122</f>
        <v>BEARISH DIVERGENCE</v>
      </c>
    </row>
    <row r="2123" spans="1:12" ht="13.5" x14ac:dyDescent="0.25">
      <c r="A2123" s="3">
        <f>RSI!A2123</f>
        <v>45397</v>
      </c>
      <c r="B2123" s="2">
        <f>RSI!B2123</f>
        <v>0.67</v>
      </c>
      <c r="C2123" s="2">
        <f>RSI!I2123</f>
        <v>42.801951277340741</v>
      </c>
      <c r="D2123" s="2">
        <f>MACD!E2123</f>
        <v>4.0702303235581438E-2</v>
      </c>
      <c r="E2123" s="2">
        <f>MACD!F2123</f>
        <v>3.3630434069794157E-2</v>
      </c>
      <c r="F2123" s="2">
        <f>'Moving Avg'!D2123</f>
        <v>0.65800000000000003</v>
      </c>
      <c r="G2123" s="2">
        <f>'Moving Avg'!F2123</f>
        <v>0.70250000000000001</v>
      </c>
      <c r="H2123" s="2">
        <f>'Moving Avg'!G2123</f>
        <v>0.70299999999999996</v>
      </c>
      <c r="I2123" s="2">
        <f>'Moving Avg'!H2123</f>
        <v>0.63229999999999986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</row>
    <row r="2124" spans="1:12" ht="13.5" x14ac:dyDescent="0.25">
      <c r="A2124" s="3">
        <f>RSI!A2124</f>
        <v>45398</v>
      </c>
      <c r="B2124" s="2">
        <f>RSI!B2124</f>
        <v>0.68</v>
      </c>
      <c r="C2124" s="2">
        <f>RSI!I2124</f>
        <v>46.207985557624994</v>
      </c>
      <c r="D2124" s="2">
        <f>MACD!E2124</f>
        <v>3.8085856984898858E-2</v>
      </c>
      <c r="E2124" s="2">
        <f>MACD!F2124</f>
        <v>3.4521518652815102E-2</v>
      </c>
      <c r="F2124" s="2">
        <f>'Moving Avg'!D2124</f>
        <v>0.66200000000000003</v>
      </c>
      <c r="G2124" s="2">
        <f>'Moving Avg'!F2124</f>
        <v>0.69850000000000001</v>
      </c>
      <c r="H2124" s="2">
        <f>'Moving Avg'!G2124</f>
        <v>0.70279999999999998</v>
      </c>
      <c r="I2124" s="2">
        <f>'Moving Avg'!H2124</f>
        <v>0.63284999999999991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</row>
    <row r="2125" spans="1:12" ht="13.5" x14ac:dyDescent="0.25">
      <c r="A2125" s="3">
        <f>RSI!A2125</f>
        <v>45399</v>
      </c>
      <c r="B2125" s="2">
        <f>RSI!B2125</f>
        <v>0.69</v>
      </c>
      <c r="C2125" s="2">
        <f>RSI!I2125</f>
        <v>49.449710284168724</v>
      </c>
      <c r="D2125" s="2">
        <f>MACD!E2125</f>
        <v>3.3664585911174383E-2</v>
      </c>
      <c r="E2125" s="2">
        <f>MACD!F2125</f>
        <v>3.4350132104486959E-2</v>
      </c>
      <c r="F2125" s="2">
        <f>'Moving Avg'!D2125</f>
        <v>0.66800000000000004</v>
      </c>
      <c r="G2125" s="2">
        <f>'Moving Avg'!F2125</f>
        <v>0.69599999999999995</v>
      </c>
      <c r="H2125" s="2">
        <f>'Moving Avg'!G2125</f>
        <v>0.70279999999999998</v>
      </c>
      <c r="I2125" s="2">
        <f>'Moving Avg'!H2125</f>
        <v>0.63339999999999996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</row>
    <row r="2126" spans="1:12" ht="13.5" x14ac:dyDescent="0.25">
      <c r="A2126" s="3">
        <f>RSI!A2126</f>
        <v>45400</v>
      </c>
      <c r="B2126" s="2">
        <f>RSI!B2126</f>
        <v>0.66</v>
      </c>
      <c r="C2126" s="2">
        <f>RSI!I2126</f>
        <v>41.390927939722673</v>
      </c>
      <c r="D2126" s="2">
        <f>MACD!E2126</f>
        <v>2.7537782808841227E-2</v>
      </c>
      <c r="E2126" s="2">
        <f>MACD!F2126</f>
        <v>3.2987662245357811E-2</v>
      </c>
      <c r="F2126" s="2">
        <f>'Moving Avg'!D2126</f>
        <v>0.67</v>
      </c>
      <c r="G2126" s="2">
        <f>'Moving Avg'!F2126</f>
        <v>0.6905</v>
      </c>
      <c r="H2126" s="2">
        <f>'Moving Avg'!G2126</f>
        <v>0.70200000000000007</v>
      </c>
      <c r="I2126" s="2">
        <f>'Moving Avg'!H2126</f>
        <v>0.63364999999999994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0.68</v>
      </c>
      <c r="C2127" s="2">
        <f>RSI!I2127</f>
        <v>47.530094055164156</v>
      </c>
      <c r="D2127" s="2">
        <f>MACD!E2127</f>
        <v>1.6440854078422551E-2</v>
      </c>
      <c r="E2127" s="2">
        <f>MACD!F2127</f>
        <v>2.967830061197076E-2</v>
      </c>
      <c r="F2127" s="2">
        <f>'Moving Avg'!D2127</f>
        <v>0.67600000000000005</v>
      </c>
      <c r="G2127" s="2">
        <f>'Moving Avg'!F2127</f>
        <v>0.68649999999999989</v>
      </c>
      <c r="H2127" s="2">
        <f>'Moving Avg'!G2127</f>
        <v>0.7016</v>
      </c>
      <c r="I2127" s="2">
        <f>'Moving Avg'!H2127</f>
        <v>0.63400000000000001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0.68</v>
      </c>
      <c r="C2128" s="2">
        <f>RSI!I2128</f>
        <v>47.530094055164163</v>
      </c>
      <c r="D2128" s="2">
        <f>MACD!E2128</f>
        <v>7.103478530904539E-3</v>
      </c>
      <c r="E2128" s="2">
        <f>MACD!F2128</f>
        <v>2.5163336195757519E-2</v>
      </c>
      <c r="F2128" s="2">
        <f>'Moving Avg'!D2128</f>
        <v>0.67800000000000016</v>
      </c>
      <c r="G2128" s="2">
        <f>'Moving Avg'!F2128</f>
        <v>0.68249999999999988</v>
      </c>
      <c r="H2128" s="2">
        <f>'Moving Avg'!G2128</f>
        <v>0.70120000000000005</v>
      </c>
      <c r="I2128" s="2">
        <f>'Moving Avg'!H2128</f>
        <v>0.63434999999999997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0.71</v>
      </c>
      <c r="C2129" s="2">
        <f>RSI!I2129</f>
        <v>55.617621037129645</v>
      </c>
      <c r="D2129" s="2">
        <f>MACD!E2129</f>
        <v>1.0577998477601103E-4</v>
      </c>
      <c r="E2129" s="2">
        <f>MACD!F2129</f>
        <v>2.0151824953561218E-2</v>
      </c>
      <c r="F2129" s="2">
        <f>'Moving Avg'!D2129</f>
        <v>0.68400000000000005</v>
      </c>
      <c r="G2129" s="2">
        <f>'Moving Avg'!F2129</f>
        <v>0.68149999999999999</v>
      </c>
      <c r="H2129" s="2">
        <f>'Moving Avg'!G2129</f>
        <v>0.70180000000000009</v>
      </c>
      <c r="I2129" s="2">
        <f>'Moving Avg'!H2129</f>
        <v>0.6349999999999999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0.72</v>
      </c>
      <c r="C2130" s="2">
        <f>RSI!I2130</f>
        <v>57.944590843443883</v>
      </c>
      <c r="D2130" s="2">
        <f>MACD!E2130</f>
        <v>-6.6884941466326397E-3</v>
      </c>
      <c r="E2130" s="2">
        <f>MACD!F2130</f>
        <v>1.4783761133522448E-2</v>
      </c>
      <c r="F2130" s="2">
        <f>'Moving Avg'!D2130</f>
        <v>0.69000000000000006</v>
      </c>
      <c r="G2130" s="2">
        <f>'Moving Avg'!F2130</f>
        <v>0.68049999999999988</v>
      </c>
      <c r="H2130" s="2">
        <f>'Moving Avg'!G2130</f>
        <v>0.7026</v>
      </c>
      <c r="I2130" s="2">
        <f>'Moving Avg'!H2130</f>
        <v>0.63564999999999994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0.72</v>
      </c>
      <c r="C2131" s="2">
        <f>RSI!I2131</f>
        <v>57.944590843443883</v>
      </c>
      <c r="D2131" s="2">
        <f>MACD!E2131</f>
        <v>-1.4157643461592317E-2</v>
      </c>
      <c r="E2131" s="2">
        <f>MACD!F2131</f>
        <v>8.9954802144994947E-3</v>
      </c>
      <c r="F2131" s="2">
        <f>'Moving Avg'!D2131</f>
        <v>0.70199999999999996</v>
      </c>
      <c r="G2131" s="2">
        <f>'Moving Avg'!F2131</f>
        <v>0.68100000000000005</v>
      </c>
      <c r="H2131" s="2">
        <f>'Moving Avg'!G2131</f>
        <v>0.70320000000000005</v>
      </c>
      <c r="I2131" s="2">
        <f>'Moving Avg'!H2131</f>
        <v>0.63624999999999987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0.69</v>
      </c>
      <c r="C2132" s="2">
        <f>RSI!I2132</f>
        <v>49.005112393038196</v>
      </c>
      <c r="D2132" s="2">
        <f>MACD!E2132</f>
        <v>-1.8423698982297565E-2</v>
      </c>
      <c r="E2132" s="2">
        <f>MACD!F2132</f>
        <v>3.5116443751400826E-3</v>
      </c>
      <c r="F2132" s="2">
        <f>'Moving Avg'!D2132</f>
        <v>0.70399999999999996</v>
      </c>
      <c r="G2132" s="2">
        <f>'Moving Avg'!F2132</f>
        <v>0.67999999999999994</v>
      </c>
      <c r="H2132" s="2">
        <f>'Moving Avg'!G2132</f>
        <v>0.70320000000000005</v>
      </c>
      <c r="I2132" s="2">
        <f>'Moving Avg'!H2132</f>
        <v>0.63684999999999992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0.7</v>
      </c>
      <c r="C2133" s="2">
        <f>RSI!I2133</f>
        <v>51.681074608569816</v>
      </c>
      <c r="D2133" s="2">
        <f>MACD!E2133</f>
        <v>-1.9675751609832481E-2</v>
      </c>
      <c r="E2133" s="2">
        <f>MACD!F2133</f>
        <v>-1.12583482185443E-3</v>
      </c>
      <c r="F2133" s="2">
        <f>'Moving Avg'!D2133</f>
        <v>0.70799999999999996</v>
      </c>
      <c r="G2133" s="2">
        <f>'Moving Avg'!F2133</f>
        <v>0.67900000000000005</v>
      </c>
      <c r="H2133" s="2">
        <f>'Moving Avg'!G2133</f>
        <v>0.70400000000000007</v>
      </c>
      <c r="I2133" s="2">
        <f>'Moving Avg'!H2133</f>
        <v>0.63739999999999986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0.71</v>
      </c>
      <c r="C2134" s="2">
        <f>RSI!I2134</f>
        <v>54.265601149072509</v>
      </c>
      <c r="D2134" s="2">
        <f>MACD!E2134</f>
        <v>-1.9976638977732053E-2</v>
      </c>
      <c r="E2134" s="2">
        <f>MACD!F2134</f>
        <v>-4.895995653029955E-3</v>
      </c>
      <c r="F2134" s="2">
        <f>'Moving Avg'!D2134</f>
        <v>0.70799999999999996</v>
      </c>
      <c r="G2134" s="2">
        <f>'Moving Avg'!F2134</f>
        <v>0.67899999999999994</v>
      </c>
      <c r="H2134" s="2">
        <f>'Moving Avg'!G2134</f>
        <v>0.70460000000000012</v>
      </c>
      <c r="I2134" s="2">
        <f>'Moving Avg'!H2134</f>
        <v>0.63814999999999988</v>
      </c>
      <c r="J2134" s="5" t="str">
        <f>OBV!F2134</f>
        <v>BULLISH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0.68</v>
      </c>
      <c r="C2135" s="2">
        <f>RSI!I2135</f>
        <v>46.269716725463702</v>
      </c>
      <c r="D2135" s="2">
        <f>MACD!E2135</f>
        <v>-1.6565919519787586E-2</v>
      </c>
      <c r="E2135" s="2">
        <f>MACD!F2135</f>
        <v>-7.2299804263814818E-3</v>
      </c>
      <c r="F2135" s="2">
        <f>'Moving Avg'!D2135</f>
        <v>0.7</v>
      </c>
      <c r="G2135" s="2">
        <f>'Moving Avg'!F2135</f>
        <v>0.67799999999999994</v>
      </c>
      <c r="H2135" s="2">
        <f>'Moving Avg'!G2135</f>
        <v>0.70460000000000012</v>
      </c>
      <c r="I2135" s="2">
        <f>'Moving Avg'!H2135</f>
        <v>0.63859999999999995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0.68</v>
      </c>
      <c r="C2136" s="2">
        <f>RSI!I2136</f>
        <v>46.269716725463702</v>
      </c>
      <c r="D2136" s="2">
        <f>MACD!E2136</f>
        <v>-1.8206342514049956E-2</v>
      </c>
      <c r="E2136" s="2">
        <f>MACD!F2136</f>
        <v>-9.4252528439151759E-3</v>
      </c>
      <c r="F2136" s="2">
        <f>'Moving Avg'!D2136</f>
        <v>0.69199999999999995</v>
      </c>
      <c r="G2136" s="2">
        <f>'Moving Avg'!F2136</f>
        <v>0.67849999999999988</v>
      </c>
      <c r="H2136" s="2">
        <f>'Moving Avg'!G2136</f>
        <v>0.70460000000000012</v>
      </c>
      <c r="I2136" s="2">
        <f>'Moving Avg'!H2136</f>
        <v>0.63909999999999989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0.7</v>
      </c>
      <c r="C2137" s="2">
        <f>RSI!I2137</f>
        <v>51.764911346971246</v>
      </c>
      <c r="D2137" s="2">
        <f>MACD!E2137</f>
        <v>-1.7916573150420168E-2</v>
      </c>
      <c r="E2137" s="2">
        <f>MACD!F2137</f>
        <v>-1.1123516905216175E-2</v>
      </c>
      <c r="F2137" s="2">
        <f>'Moving Avg'!D2137</f>
        <v>0.69399999999999995</v>
      </c>
      <c r="G2137" s="2">
        <f>'Moving Avg'!F2137</f>
        <v>0.68149999999999977</v>
      </c>
      <c r="H2137" s="2">
        <f>'Moving Avg'!G2137</f>
        <v>0.70520000000000005</v>
      </c>
      <c r="I2137" s="2">
        <f>'Moving Avg'!H2137</f>
        <v>0.63975000000000004</v>
      </c>
      <c r="J2137" s="5" t="str">
        <f>OBV!F2137</f>
        <v>BEARISH</v>
      </c>
      <c r="K2137" s="5" t="str">
        <f>OBV!G2137</f>
        <v>NEUTRAL</v>
      </c>
      <c r="L2137" s="5" t="str">
        <f>OBV!H2137</f>
        <v>BEARISH DIVERGENCE</v>
      </c>
    </row>
    <row r="2138" spans="1:12" ht="13.5" x14ac:dyDescent="0.25">
      <c r="A2138" s="3">
        <f>RSI!A2138</f>
        <v>45419</v>
      </c>
      <c r="B2138" s="2">
        <f>RSI!B2138</f>
        <v>0.7</v>
      </c>
      <c r="C2138" s="2">
        <f>RSI!I2138</f>
        <v>51.764911346971246</v>
      </c>
      <c r="D2138" s="2">
        <f>MACD!E2138</f>
        <v>-1.771328862734356E-2</v>
      </c>
      <c r="E2138" s="2">
        <f>MACD!F2138</f>
        <v>-1.2441471249641652E-2</v>
      </c>
      <c r="F2138" s="2">
        <f>'Moving Avg'!D2138</f>
        <v>0.69400000000000017</v>
      </c>
      <c r="G2138" s="2">
        <f>'Moving Avg'!F2138</f>
        <v>0.68449999999999989</v>
      </c>
      <c r="H2138" s="2">
        <f>'Moving Avg'!G2138</f>
        <v>0.70600000000000007</v>
      </c>
      <c r="I2138" s="2">
        <f>'Moving Avg'!H2138</f>
        <v>0.64054999999999995</v>
      </c>
      <c r="J2138" s="5" t="str">
        <f>OBV!F2138</f>
        <v>BEARISH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45420</v>
      </c>
      <c r="B2139" s="2">
        <f>RSI!B2139</f>
        <v>0.69</v>
      </c>
      <c r="C2139" s="2">
        <f>RSI!I2139</f>
        <v>48.866786440736448</v>
      </c>
      <c r="D2139" s="2">
        <f>MACD!E2139</f>
        <v>-1.2223954159094497E-2</v>
      </c>
      <c r="E2139" s="2">
        <f>MACD!F2139</f>
        <v>-1.2397967831532221E-2</v>
      </c>
      <c r="F2139" s="2">
        <f>'Moving Avg'!D2139</f>
        <v>0.69</v>
      </c>
      <c r="G2139" s="2">
        <f>'Moving Avg'!F2139</f>
        <v>0.68599999999999983</v>
      </c>
      <c r="H2139" s="2">
        <f>'Moving Avg'!G2139</f>
        <v>0.70620000000000005</v>
      </c>
      <c r="I2139" s="2">
        <f>'Moving Avg'!H2139</f>
        <v>0.64115000000000011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0.69</v>
      </c>
      <c r="C2140" s="2">
        <f>RSI!I2140</f>
        <v>48.866786440736448</v>
      </c>
      <c r="D2140" s="2">
        <f>MACD!E2140</f>
        <v>-6.0175074485393498E-3</v>
      </c>
      <c r="E2140" s="2">
        <f>MACD!F2140</f>
        <v>-1.1121875754933648E-2</v>
      </c>
      <c r="F2140" s="2">
        <f>'Moving Avg'!D2140</f>
        <v>0.69199999999999995</v>
      </c>
      <c r="G2140" s="2">
        <f>'Moving Avg'!F2140</f>
        <v>0.68749999999999978</v>
      </c>
      <c r="H2140" s="2">
        <f>'Moving Avg'!G2140</f>
        <v>0.70600000000000007</v>
      </c>
      <c r="I2140" s="2">
        <f>'Moving Avg'!H2140</f>
        <v>0.64174999999999993</v>
      </c>
      <c r="J2140" s="5" t="str">
        <f>OBV!F2140</f>
        <v>BEARISH</v>
      </c>
      <c r="K2140" s="5" t="str">
        <f>OBV!G2140</f>
        <v>NEUTRAL</v>
      </c>
      <c r="L2140" s="5" t="str">
        <f>OBV!H2140</f>
        <v>BEARISH DIVERGENCE</v>
      </c>
    </row>
    <row r="2141" spans="1:12" ht="13.5" x14ac:dyDescent="0.25">
      <c r="A2141" s="3">
        <f>RSI!A2141</f>
        <v>45422</v>
      </c>
      <c r="B2141" s="2">
        <f>RSI!B2141</f>
        <v>0.66</v>
      </c>
      <c r="C2141" s="2">
        <f>RSI!I2141</f>
        <v>40.899809943669865</v>
      </c>
      <c r="D2141" s="2">
        <f>MACD!E2141</f>
        <v>1.4777713981751761E-3</v>
      </c>
      <c r="E2141" s="2">
        <f>MACD!F2141</f>
        <v>-8.6019463243118838E-3</v>
      </c>
      <c r="F2141" s="2">
        <f>'Moving Avg'!D2141</f>
        <v>0.68799999999999994</v>
      </c>
      <c r="G2141" s="2">
        <f>'Moving Avg'!F2141</f>
        <v>0.68799999999999972</v>
      </c>
      <c r="H2141" s="2">
        <f>'Moving Avg'!G2141</f>
        <v>0.70519999999999994</v>
      </c>
      <c r="I2141" s="2">
        <f>'Moving Avg'!H2141</f>
        <v>0.64234999999999998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0.66</v>
      </c>
      <c r="C2142" s="2">
        <f>RSI!I2142</f>
        <v>40.899809943669865</v>
      </c>
      <c r="D2142" s="2">
        <f>MACD!E2142</f>
        <v>3.4016762336561701E-3</v>
      </c>
      <c r="E2142" s="2">
        <f>MACD!F2142</f>
        <v>-6.2012218127182736E-3</v>
      </c>
      <c r="F2142" s="2">
        <f>'Moving Avg'!D2142</f>
        <v>0.68</v>
      </c>
      <c r="G2142" s="2">
        <f>'Moving Avg'!F2142</f>
        <v>0.68849999999999989</v>
      </c>
      <c r="H2142" s="2">
        <f>'Moving Avg'!G2142</f>
        <v>0.7043999999999998</v>
      </c>
      <c r="I2142" s="2">
        <f>'Moving Avg'!H2142</f>
        <v>0.64284999999999992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0.66</v>
      </c>
      <c r="C2143" s="2">
        <f>RSI!I2143</f>
        <v>40.899809943669865</v>
      </c>
      <c r="D2143" s="2">
        <f>MACD!E2143</f>
        <v>6.7505854211850069E-3</v>
      </c>
      <c r="E2143" s="2">
        <f>MACD!F2143</f>
        <v>-3.6108603659376175E-3</v>
      </c>
      <c r="F2143" s="2">
        <f>'Moving Avg'!D2143</f>
        <v>0.67200000000000004</v>
      </c>
      <c r="G2143" s="2">
        <f>'Moving Avg'!F2143</f>
        <v>0.68799999999999994</v>
      </c>
      <c r="H2143" s="2">
        <f>'Moving Avg'!G2143</f>
        <v>0.70359999999999967</v>
      </c>
      <c r="I2143" s="2">
        <f>'Moving Avg'!H2143</f>
        <v>0.64329999999999998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0.66</v>
      </c>
      <c r="C2144" s="2">
        <f>RSI!I2144</f>
        <v>40.899809943669865</v>
      </c>
      <c r="D2144" s="2">
        <f>MACD!E2144</f>
        <v>1.1291746916585854E-2</v>
      </c>
      <c r="E2144" s="2">
        <f>MACD!F2144</f>
        <v>-6.3033890943292332E-4</v>
      </c>
      <c r="F2144" s="2">
        <f>'Moving Avg'!D2144</f>
        <v>0.66600000000000015</v>
      </c>
      <c r="G2144" s="2">
        <f>'Moving Avg'!F2144</f>
        <v>0.68699999999999994</v>
      </c>
      <c r="H2144" s="2">
        <f>'Moving Avg'!G2144</f>
        <v>0.70259999999999978</v>
      </c>
      <c r="I2144" s="2">
        <f>'Moving Avg'!H2144</f>
        <v>0.64375000000000004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0.64</v>
      </c>
      <c r="C2145" s="2">
        <f>RSI!I2145</f>
        <v>35.683172128100935</v>
      </c>
      <c r="D2145" s="2">
        <f>MACD!E2145</f>
        <v>1.2156853536440249E-2</v>
      </c>
      <c r="E2145" s="2">
        <f>MACD!F2145</f>
        <v>1.9270995797417111E-3</v>
      </c>
      <c r="F2145" s="2">
        <f>'Moving Avg'!D2145</f>
        <v>0.65600000000000003</v>
      </c>
      <c r="G2145" s="2">
        <f>'Moving Avg'!F2145</f>
        <v>0.68449999999999989</v>
      </c>
      <c r="H2145" s="2">
        <f>'Moving Avg'!G2145</f>
        <v>0.70119999999999971</v>
      </c>
      <c r="I2145" s="2">
        <f>'Moving Avg'!H2145</f>
        <v>0.64415000000000011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0.66</v>
      </c>
      <c r="C2146" s="2">
        <f>RSI!I2146</f>
        <v>43.450676282869068</v>
      </c>
      <c r="D2146" s="2">
        <f>MACD!E2146</f>
        <v>1.1670462956138827E-2</v>
      </c>
      <c r="E2146" s="2">
        <f>MACD!F2146</f>
        <v>3.8757722550211344E-3</v>
      </c>
      <c r="F2146" s="2">
        <f>'Moving Avg'!D2146</f>
        <v>0.65600000000000003</v>
      </c>
      <c r="G2146" s="2">
        <f>'Moving Avg'!F2146</f>
        <v>0.6845</v>
      </c>
      <c r="H2146" s="2">
        <f>'Moving Avg'!G2146</f>
        <v>0.70019999999999982</v>
      </c>
      <c r="I2146" s="2">
        <f>'Moving Avg'!H2146</f>
        <v>0.64459999999999995</v>
      </c>
      <c r="J2146" s="5" t="str">
        <f>OBV!F2146</f>
        <v>BEARISH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0.68</v>
      </c>
      <c r="C2147" s="2">
        <f>RSI!I2147</f>
        <v>49.958978710669165</v>
      </c>
      <c r="D2147" s="2">
        <f>MACD!E2147</f>
        <v>1.297975280967878E-2</v>
      </c>
      <c r="E2147" s="2">
        <f>MACD!F2147</f>
        <v>5.6965683659526639E-3</v>
      </c>
      <c r="F2147" s="2">
        <f>'Moving Avg'!D2147</f>
        <v>0.66</v>
      </c>
      <c r="G2147" s="2">
        <f>'Moving Avg'!F2147</f>
        <v>0.6845</v>
      </c>
      <c r="H2147" s="2">
        <f>'Moving Avg'!G2147</f>
        <v>0.69959999999999978</v>
      </c>
      <c r="I2147" s="2">
        <f>'Moving Avg'!H2147</f>
        <v>0.64515000000000011</v>
      </c>
      <c r="J2147" s="5" t="str">
        <f>OBV!F2147</f>
        <v>BEARISH</v>
      </c>
      <c r="K2147" s="5" t="str">
        <f>OBV!G2147</f>
        <v>NEUTRAL</v>
      </c>
      <c r="L2147" s="5" t="str">
        <f>OBV!H2147</f>
        <v>BEARISH DIVERGENCE</v>
      </c>
    </row>
    <row r="2148" spans="1:12" ht="13.5" x14ac:dyDescent="0.25">
      <c r="A2148" s="3">
        <f>RSI!A2148</f>
        <v>45433</v>
      </c>
      <c r="B2148" s="2">
        <f>RSI!B2148</f>
        <v>0.68</v>
      </c>
      <c r="C2148" s="2">
        <f>RSI!I2148</f>
        <v>49.958978710669157</v>
      </c>
      <c r="D2148" s="2">
        <f>MACD!E2148</f>
        <v>1.408555252046173E-2</v>
      </c>
      <c r="E2148" s="2">
        <f>MACD!F2148</f>
        <v>7.3743651968544779E-3</v>
      </c>
      <c r="F2148" s="2">
        <f>'Moving Avg'!D2148</f>
        <v>0.66400000000000003</v>
      </c>
      <c r="G2148" s="2">
        <f>'Moving Avg'!F2148</f>
        <v>0.6845</v>
      </c>
      <c r="H2148" s="2">
        <f>'Moving Avg'!G2148</f>
        <v>0.69879999999999998</v>
      </c>
      <c r="I2148" s="2">
        <f>'Moving Avg'!H2148</f>
        <v>0.64570000000000005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</row>
    <row r="2149" spans="1:12" ht="13.5" x14ac:dyDescent="0.25">
      <c r="A2149" s="3">
        <f>RSI!A2149</f>
        <v>45434</v>
      </c>
      <c r="B2149" s="2">
        <f>RSI!B2149</f>
        <v>0.69</v>
      </c>
      <c r="C2149" s="2">
        <f>RSI!I2149</f>
        <v>53.089723550475668</v>
      </c>
      <c r="D2149" s="2">
        <f>MACD!E2149</f>
        <v>1.274011864691027E-2</v>
      </c>
      <c r="E2149" s="2">
        <f>MACD!F2149</f>
        <v>8.4475158868656374E-3</v>
      </c>
      <c r="F2149" s="2">
        <f>'Moving Avg'!D2149</f>
        <v>0.67</v>
      </c>
      <c r="G2149" s="2">
        <f>'Moving Avg'!F2149</f>
        <v>0.6835</v>
      </c>
      <c r="H2149" s="2">
        <f>'Moving Avg'!G2149</f>
        <v>0.69759999999999989</v>
      </c>
      <c r="I2149" s="2">
        <f>'Moving Avg'!H2149</f>
        <v>0.64635000000000009</v>
      </c>
      <c r="J2149" s="5" t="str">
        <f>OBV!F2149</f>
        <v>BEARISH</v>
      </c>
      <c r="K2149" s="5" t="str">
        <f>OBV!G2149</f>
        <v>NEUTRAL</v>
      </c>
      <c r="L2149" s="5" t="str">
        <f>OBV!H2149</f>
        <v>BEARISH DIVERGENCE</v>
      </c>
    </row>
    <row r="2150" spans="1:12" ht="13.5" x14ac:dyDescent="0.25">
      <c r="A2150" s="3">
        <f>RSI!A2150</f>
        <v>45435</v>
      </c>
      <c r="B2150" s="2">
        <f>RSI!B2150</f>
        <v>0.69</v>
      </c>
      <c r="C2150" s="2">
        <f>RSI!I2150</f>
        <v>53.089723550475668</v>
      </c>
      <c r="D2150" s="2">
        <f>MACD!E2150</f>
        <v>1.1540817251427971E-2</v>
      </c>
      <c r="E2150" s="2">
        <f>MACD!F2150</f>
        <v>9.0661761597781044E-3</v>
      </c>
      <c r="F2150" s="2">
        <f>'Moving Avg'!D2150</f>
        <v>0.67999999999999994</v>
      </c>
      <c r="G2150" s="2">
        <f>'Moving Avg'!F2150</f>
        <v>0.68199999999999994</v>
      </c>
      <c r="H2150" s="2">
        <f>'Moving Avg'!G2150</f>
        <v>0.69599999999999995</v>
      </c>
      <c r="I2150" s="2">
        <f>'Moving Avg'!H2150</f>
        <v>0.64715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0.69</v>
      </c>
      <c r="C2151" s="2">
        <f>RSI!I2151</f>
        <v>53.089723550475668</v>
      </c>
      <c r="D2151" s="2">
        <f>MACD!E2151</f>
        <v>5.8542897506776992E-3</v>
      </c>
      <c r="E2151" s="2">
        <f>MACD!F2151</f>
        <v>8.4237988779580237E-3</v>
      </c>
      <c r="F2151" s="2">
        <f>'Moving Avg'!D2151</f>
        <v>0.68599999999999994</v>
      </c>
      <c r="G2151" s="2">
        <f>'Moving Avg'!F2151</f>
        <v>0.68049999999999999</v>
      </c>
      <c r="H2151" s="2">
        <f>'Moving Avg'!G2151</f>
        <v>0.69459999999999988</v>
      </c>
      <c r="I2151" s="2">
        <f>'Moving Avg'!H2151</f>
        <v>0.64810000000000012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0.66</v>
      </c>
      <c r="C2152" s="2">
        <f>RSI!I2152</f>
        <v>43.007787943008523</v>
      </c>
      <c r="D2152" s="2">
        <f>MACD!E2152</f>
        <v>3.2126594893984173E-3</v>
      </c>
      <c r="E2152" s="2">
        <f>MACD!F2152</f>
        <v>7.3815710002461035E-3</v>
      </c>
      <c r="F2152" s="2">
        <f>'Moving Avg'!D2152</f>
        <v>0.68200000000000005</v>
      </c>
      <c r="G2152" s="2">
        <f>'Moving Avg'!F2152</f>
        <v>0.67899999999999994</v>
      </c>
      <c r="H2152" s="2">
        <f>'Moving Avg'!G2152</f>
        <v>0.69259999999999988</v>
      </c>
      <c r="I2152" s="2">
        <f>'Moving Avg'!H2152</f>
        <v>0.64875000000000016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0.65</v>
      </c>
      <c r="C2153" s="2">
        <f>RSI!I2153</f>
        <v>40.263034211515723</v>
      </c>
      <c r="D2153" s="2">
        <f>MACD!E2153</f>
        <v>1.8471353873773522E-3</v>
      </c>
      <c r="E2153" s="2">
        <f>MACD!F2153</f>
        <v>6.2746838776723537E-3</v>
      </c>
      <c r="F2153" s="2">
        <f>'Moving Avg'!D2153</f>
        <v>0.67599999999999993</v>
      </c>
      <c r="G2153" s="2">
        <f>'Moving Avg'!F2153</f>
        <v>0.67649999999999999</v>
      </c>
      <c r="H2153" s="2">
        <f>'Moving Avg'!G2153</f>
        <v>0.69019999999999981</v>
      </c>
      <c r="I2153" s="2">
        <f>'Moving Avg'!H2153</f>
        <v>0.64920000000000011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0.67</v>
      </c>
      <c r="C2154" s="2">
        <f>RSI!I2154</f>
        <v>47.482060686413554</v>
      </c>
      <c r="D2154" s="2">
        <f>MACD!E2154</f>
        <v>-6.112910217545009E-4</v>
      </c>
      <c r="E2154" s="2">
        <f>MACD!F2154</f>
        <v>4.897488897786983E-3</v>
      </c>
      <c r="F2154" s="2">
        <f>'Moving Avg'!D2154</f>
        <v>0.67199999999999993</v>
      </c>
      <c r="G2154" s="2">
        <f>'Moving Avg'!F2154</f>
        <v>0.67449999999999988</v>
      </c>
      <c r="H2154" s="2">
        <f>'Moving Avg'!G2154</f>
        <v>0.68840000000000001</v>
      </c>
      <c r="I2154" s="2">
        <f>'Moving Avg'!H2154</f>
        <v>0.64975000000000005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0.67</v>
      </c>
      <c r="C2155" s="2">
        <f>RSI!I2155</f>
        <v>47.482060686413554</v>
      </c>
      <c r="D2155" s="2">
        <f>MACD!E2155</f>
        <v>-5.7213254901995469E-3</v>
      </c>
      <c r="E2155" s="2">
        <f>MACD!F2155</f>
        <v>2.773726020189677E-3</v>
      </c>
      <c r="F2155" s="2">
        <f>'Moving Avg'!D2155</f>
        <v>0.66799999999999993</v>
      </c>
      <c r="G2155" s="2">
        <f>'Moving Avg'!F2155</f>
        <v>0.67399999999999993</v>
      </c>
      <c r="H2155" s="2">
        <f>'Moving Avg'!G2155</f>
        <v>0.68700000000000006</v>
      </c>
      <c r="I2155" s="2">
        <f>'Moving Avg'!H2155</f>
        <v>0.65029999999999999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0.68</v>
      </c>
      <c r="C2156" s="2">
        <f>RSI!I2156</f>
        <v>50.921340702617975</v>
      </c>
      <c r="D2156" s="2">
        <f>MACD!E2156</f>
        <v>-7.6654114641643289E-3</v>
      </c>
      <c r="E2156" s="2">
        <f>MACD!F2156</f>
        <v>6.8589852331887597E-4</v>
      </c>
      <c r="F2156" s="2">
        <f>'Moving Avg'!D2156</f>
        <v>0.66600000000000004</v>
      </c>
      <c r="G2156" s="2">
        <f>'Moving Avg'!F2156</f>
        <v>0.67399999999999993</v>
      </c>
      <c r="H2156" s="2">
        <f>'Moving Avg'!G2156</f>
        <v>0.68520000000000014</v>
      </c>
      <c r="I2156" s="2">
        <f>'Moving Avg'!H2156</f>
        <v>0.65090000000000003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</row>
    <row r="2157" spans="1:12" ht="13.5" x14ac:dyDescent="0.25">
      <c r="A2157" s="3">
        <f>RSI!A2157</f>
        <v>45446</v>
      </c>
      <c r="B2157" s="2">
        <f>RSI!B2157</f>
        <v>0.69</v>
      </c>
      <c r="C2157" s="2">
        <f>RSI!I2157</f>
        <v>54.154598427140577</v>
      </c>
      <c r="D2157" s="2">
        <f>MACD!E2157</f>
        <v>-6.9929385210977246E-3</v>
      </c>
      <c r="E2157" s="2">
        <f>MACD!F2157</f>
        <v>-8.498688855644443E-4</v>
      </c>
      <c r="F2157" s="2">
        <f>'Moving Avg'!D2157</f>
        <v>0.67200000000000004</v>
      </c>
      <c r="G2157" s="2">
        <f>'Moving Avg'!F2157</f>
        <v>0.67349999999999999</v>
      </c>
      <c r="H2157" s="2">
        <f>'Moving Avg'!G2157</f>
        <v>0.68380000000000007</v>
      </c>
      <c r="I2157" s="2">
        <f>'Moving Avg'!H2157</f>
        <v>0.65170000000000017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</row>
    <row r="2158" spans="1:12" ht="13.5" x14ac:dyDescent="0.25">
      <c r="A2158" s="3">
        <f>RSI!A2158</f>
        <v>45447</v>
      </c>
      <c r="B2158" s="2">
        <f>RSI!B2158</f>
        <v>0.69</v>
      </c>
      <c r="C2158" s="2">
        <f>RSI!I2158</f>
        <v>54.154598427140577</v>
      </c>
      <c r="D2158" s="2">
        <f>MACD!E2158</f>
        <v>-6.5003407620445319E-3</v>
      </c>
      <c r="E2158" s="2">
        <f>MACD!F2158</f>
        <v>-1.9799632608604621E-3</v>
      </c>
      <c r="F2158" s="2">
        <f>'Moving Avg'!D2158</f>
        <v>0.67999999999999994</v>
      </c>
      <c r="G2158" s="2">
        <f>'Moving Avg'!F2158</f>
        <v>0.67299999999999982</v>
      </c>
      <c r="H2158" s="2">
        <f>'Moving Avg'!G2158</f>
        <v>0.68240000000000012</v>
      </c>
      <c r="I2158" s="2">
        <f>'Moving Avg'!H2158</f>
        <v>0.6524500000000002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45448</v>
      </c>
      <c r="B2159" s="2">
        <f>RSI!B2159</f>
        <v>0.66</v>
      </c>
      <c r="C2159" s="2">
        <f>RSI!I2159</f>
        <v>44.056336418627971</v>
      </c>
      <c r="D2159" s="2">
        <f>MACD!E2159</f>
        <v>-2.3936007427060035E-3</v>
      </c>
      <c r="E2159" s="2">
        <f>MACD!F2159</f>
        <v>-2.0626907572295705E-3</v>
      </c>
      <c r="F2159" s="2">
        <f>'Moving Avg'!D2159</f>
        <v>0.67800000000000005</v>
      </c>
      <c r="G2159" s="2">
        <f>'Moving Avg'!F2159</f>
        <v>0.67149999999999987</v>
      </c>
      <c r="H2159" s="2">
        <f>'Moving Avg'!G2159</f>
        <v>0.68100000000000005</v>
      </c>
      <c r="I2159" s="2">
        <f>'Moving Avg'!H2159</f>
        <v>0.65315000000000023</v>
      </c>
      <c r="J2159" s="5" t="str">
        <f>OBV!F2159</f>
        <v>BULLISH</v>
      </c>
      <c r="K2159" s="5" t="str">
        <f>OBV!G2159</f>
        <v>NEUTRAL</v>
      </c>
      <c r="L2159" s="5" t="str">
        <f>OBV!H2159</f>
        <v>BULLISH DIVERGENCE</v>
      </c>
    </row>
    <row r="2160" spans="1:12" ht="13.5" x14ac:dyDescent="0.25">
      <c r="A2160" s="3">
        <f>RSI!A2160</f>
        <v>45449</v>
      </c>
      <c r="B2160" s="2">
        <f>RSI!B2160</f>
        <v>0.64</v>
      </c>
      <c r="C2160" s="2">
        <f>RSI!I2160</f>
        <v>38.854612468408554</v>
      </c>
      <c r="D2160" s="2">
        <f>MACD!E2160</f>
        <v>2.6745699361796493E-3</v>
      </c>
      <c r="E2160" s="2">
        <f>MACD!F2160</f>
        <v>-1.1152386185477267E-3</v>
      </c>
      <c r="F2160" s="2">
        <f>'Moving Avg'!D2160</f>
        <v>0.67200000000000004</v>
      </c>
      <c r="G2160" s="2">
        <f>'Moving Avg'!F2160</f>
        <v>0.66899999999999993</v>
      </c>
      <c r="H2160" s="2">
        <f>'Moving Avg'!G2160</f>
        <v>0.67900000000000005</v>
      </c>
      <c r="I2160" s="2">
        <f>'Moving Avg'!H2160</f>
        <v>0.65380000000000027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</row>
    <row r="2161" spans="1:12" ht="13.5" x14ac:dyDescent="0.25">
      <c r="A2161" s="3">
        <f>RSI!A2161</f>
        <v>45450</v>
      </c>
      <c r="B2161" s="2">
        <f>RSI!B2161</f>
        <v>0.66</v>
      </c>
      <c r="C2161" s="2">
        <f>RSI!I2161</f>
        <v>45.752319972611986</v>
      </c>
      <c r="D2161" s="2">
        <f>MACD!E2161</f>
        <v>5.7031985884555825E-3</v>
      </c>
      <c r="E2161" s="2">
        <f>MACD!F2161</f>
        <v>2.4844882285293517E-4</v>
      </c>
      <c r="F2161" s="2">
        <f>'Moving Avg'!D2161</f>
        <v>0.66800000000000004</v>
      </c>
      <c r="G2161" s="2">
        <f>'Moving Avg'!F2161</f>
        <v>0.66899999999999993</v>
      </c>
      <c r="H2161" s="2">
        <f>'Moving Avg'!G2161</f>
        <v>0.67800000000000016</v>
      </c>
      <c r="I2161" s="2">
        <f>'Moving Avg'!H2161</f>
        <v>0.6545000000000003</v>
      </c>
      <c r="J2161" s="5" t="str">
        <f>OBV!F2161</f>
        <v>BULLISH</v>
      </c>
      <c r="K2161" s="5" t="str">
        <f>OBV!G2161</f>
        <v>NEUTRAL</v>
      </c>
      <c r="L2161" s="5" t="str">
        <f>OBV!H2161</f>
        <v>BULLISH DIVERGENCE</v>
      </c>
    </row>
    <row r="2162" spans="1:12" ht="13.5" x14ac:dyDescent="0.25">
      <c r="A2162" s="3">
        <f>RSI!A2162</f>
        <v>45453</v>
      </c>
      <c r="B2162" s="2">
        <f>RSI!B2162</f>
        <v>0.68</v>
      </c>
      <c r="C2162" s="2">
        <f>RSI!I2162</f>
        <v>51.628743931657461</v>
      </c>
      <c r="D2162" s="2">
        <f>MACD!E2162</f>
        <v>2.2560763235611736E-3</v>
      </c>
      <c r="E2162" s="2">
        <f>MACD!F2162</f>
        <v>6.499743229945829E-4</v>
      </c>
      <c r="F2162" s="2">
        <f>'Moving Avg'!D2162</f>
        <v>0.66600000000000015</v>
      </c>
      <c r="G2162" s="2">
        <f>'Moving Avg'!F2162</f>
        <v>0.66999999999999993</v>
      </c>
      <c r="H2162" s="2">
        <f>'Moving Avg'!G2162</f>
        <v>0.67740000000000011</v>
      </c>
      <c r="I2162" s="2">
        <f>'Moving Avg'!H2162</f>
        <v>0.65525000000000033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</row>
    <row r="2163" spans="1:12" ht="13.5" x14ac:dyDescent="0.25">
      <c r="A2163" s="3">
        <f>RSI!A2163</f>
        <v>45454</v>
      </c>
      <c r="B2163" s="2">
        <f>RSI!B2163</f>
        <v>0.65</v>
      </c>
      <c r="C2163" s="2">
        <f>RSI!I2163</f>
        <v>43.939810920505487</v>
      </c>
      <c r="D2163" s="2">
        <f>MACD!E2163</f>
        <v>-1.4530309316973522E-5</v>
      </c>
      <c r="E2163" s="2">
        <f>MACD!F2163</f>
        <v>5.1707339653227159E-4</v>
      </c>
      <c r="F2163" s="2">
        <f>'Moving Avg'!D2163</f>
        <v>0.65800000000000003</v>
      </c>
      <c r="G2163" s="2">
        <f>'Moving Avg'!F2163</f>
        <v>0.66949999999999998</v>
      </c>
      <c r="H2163" s="2">
        <f>'Moving Avg'!G2163</f>
        <v>0.67600000000000005</v>
      </c>
      <c r="I2163" s="2">
        <f>'Moving Avg'!H2163</f>
        <v>0.65595000000000026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0.64</v>
      </c>
      <c r="C2164" s="2">
        <f>RSI!I2164</f>
        <v>41.709950782575476</v>
      </c>
      <c r="D2164" s="2">
        <f>MACD!E2164</f>
        <v>2.0243337852579035E-3</v>
      </c>
      <c r="E2164" s="2">
        <f>MACD!F2164</f>
        <v>8.1852547427739802E-4</v>
      </c>
      <c r="F2164" s="2">
        <f>'Moving Avg'!D2164</f>
        <v>0.65400000000000003</v>
      </c>
      <c r="G2164" s="2">
        <f>'Moving Avg'!F2164</f>
        <v>0.66850000000000009</v>
      </c>
      <c r="H2164" s="2">
        <f>'Moving Avg'!G2164</f>
        <v>0.6746000000000002</v>
      </c>
      <c r="I2164" s="2">
        <f>'Moving Avg'!H2164</f>
        <v>0.65665000000000018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0.64</v>
      </c>
      <c r="C2165" s="2">
        <f>RSI!I2165</f>
        <v>41.709950782575483</v>
      </c>
      <c r="D2165" s="2">
        <f>MACD!E2165</f>
        <v>3.9405454401497675E-3</v>
      </c>
      <c r="E2165" s="2">
        <f>MACD!F2165</f>
        <v>1.4429294674518718E-3</v>
      </c>
      <c r="F2165" s="2">
        <f>'Moving Avg'!D2165</f>
        <v>0.65400000000000014</v>
      </c>
      <c r="G2165" s="2">
        <f>'Moving Avg'!F2165</f>
        <v>0.66850000000000009</v>
      </c>
      <c r="H2165" s="2">
        <f>'Moving Avg'!G2165</f>
        <v>0.67340000000000022</v>
      </c>
      <c r="I2165" s="2">
        <f>'Moving Avg'!H2165</f>
        <v>0.65720000000000012</v>
      </c>
      <c r="J2165" s="5" t="str">
        <f>OBV!F2165</f>
        <v>BEARISH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0.65</v>
      </c>
      <c r="C2166" s="2">
        <f>RSI!I2166</f>
        <v>44.949961409623235</v>
      </c>
      <c r="D2166" s="2">
        <f>MACD!E2166</f>
        <v>6.536545506630409E-3</v>
      </c>
      <c r="E2166" s="2">
        <f>MACD!F2166</f>
        <v>2.4616526752875793E-3</v>
      </c>
      <c r="F2166" s="2">
        <f>'Moving Avg'!D2166</f>
        <v>0.65200000000000002</v>
      </c>
      <c r="G2166" s="2">
        <f>'Moving Avg'!F2166</f>
        <v>0.66800000000000004</v>
      </c>
      <c r="H2166" s="2">
        <f>'Moving Avg'!G2166</f>
        <v>0.67299999999999993</v>
      </c>
      <c r="I2166" s="2">
        <f>'Moving Avg'!H2166</f>
        <v>0.65775000000000039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0.63</v>
      </c>
      <c r="C2167" s="2">
        <f>RSI!I2167</f>
        <v>40.143930261140838</v>
      </c>
      <c r="D2167" s="2">
        <f>MACD!E2167</f>
        <v>1.1857781507358722E-2</v>
      </c>
      <c r="E2167" s="2">
        <f>MACD!F2167</f>
        <v>4.3408784417018082E-3</v>
      </c>
      <c r="F2167" s="2">
        <f>'Moving Avg'!D2167</f>
        <v>0.64200000000000002</v>
      </c>
      <c r="G2167" s="2">
        <f>'Moving Avg'!F2167</f>
        <v>0.66550000000000009</v>
      </c>
      <c r="H2167" s="2">
        <f>'Moving Avg'!G2167</f>
        <v>0.67280000000000006</v>
      </c>
      <c r="I2167" s="2">
        <f>'Moving Avg'!H2167</f>
        <v>0.65815000000000012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</row>
    <row r="2168" spans="1:12" ht="13.5" x14ac:dyDescent="0.25">
      <c r="A2168" s="3">
        <f>RSI!A2168</f>
        <v>45462</v>
      </c>
      <c r="B2168" s="2">
        <f>RSI!B2168</f>
        <v>0.63</v>
      </c>
      <c r="C2168" s="2">
        <f>RSI!I2168</f>
        <v>40.143930261140838</v>
      </c>
      <c r="D2168" s="2">
        <f>MACD!E2168</f>
        <v>1.6575470322660268E-2</v>
      </c>
      <c r="E2168" s="2">
        <f>MACD!F2168</f>
        <v>6.7877968178935008E-3</v>
      </c>
      <c r="F2168" s="2">
        <f>'Moving Avg'!D2168</f>
        <v>0.63800000000000001</v>
      </c>
      <c r="G2168" s="2">
        <f>'Moving Avg'!F2168</f>
        <v>0.66300000000000014</v>
      </c>
      <c r="H2168" s="2">
        <f>'Moving Avg'!G2168</f>
        <v>0.6726000000000002</v>
      </c>
      <c r="I2168" s="2">
        <f>'Moving Avg'!H2168</f>
        <v>0.65845000000000009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</row>
    <row r="2169" spans="1:12" ht="13.5" x14ac:dyDescent="0.25">
      <c r="A2169" s="3">
        <f>RSI!A2169</f>
        <v>45463</v>
      </c>
      <c r="B2169" s="2">
        <f>RSI!B2169</f>
        <v>0.63</v>
      </c>
      <c r="C2169" s="2">
        <f>RSI!I2169</f>
        <v>40.143930261140838</v>
      </c>
      <c r="D2169" s="2">
        <f>MACD!E2169</f>
        <v>1.6151147083108386E-2</v>
      </c>
      <c r="E2169" s="2">
        <f>MACD!F2169</f>
        <v>8.6604668709364778E-3</v>
      </c>
      <c r="F2169" s="2">
        <f>'Moving Avg'!D2169</f>
        <v>0.6359999999999999</v>
      </c>
      <c r="G2169" s="2">
        <f>'Moving Avg'!F2169</f>
        <v>0.66000000000000014</v>
      </c>
      <c r="H2169" s="2">
        <f>'Moving Avg'!G2169</f>
        <v>0.67200000000000015</v>
      </c>
      <c r="I2169" s="2">
        <f>'Moving Avg'!H2169</f>
        <v>0.65880000000000027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0.62</v>
      </c>
      <c r="C2170" s="2">
        <f>RSI!I2170</f>
        <v>37.631289434756596</v>
      </c>
      <c r="D2170" s="2">
        <f>MACD!E2170</f>
        <v>1.3640339450033734E-2</v>
      </c>
      <c r="E2170" s="2">
        <f>MACD!F2170</f>
        <v>9.6564413867559293E-3</v>
      </c>
      <c r="F2170" s="2">
        <f>'Moving Avg'!D2170</f>
        <v>0.63200000000000001</v>
      </c>
      <c r="G2170" s="2">
        <f>'Moving Avg'!F2170</f>
        <v>0.65650000000000008</v>
      </c>
      <c r="H2170" s="2">
        <f>'Moving Avg'!G2170</f>
        <v>0.67120000000000002</v>
      </c>
      <c r="I2170" s="2">
        <f>'Moving Avg'!H2170</f>
        <v>0.65910000000000024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0.61</v>
      </c>
      <c r="C2171" s="2">
        <f>RSI!I2171</f>
        <v>35.254914967589968</v>
      </c>
      <c r="D2171" s="2">
        <f>MACD!E2171</f>
        <v>1.5563321054319679E-2</v>
      </c>
      <c r="E2171" s="2">
        <f>MACD!F2171</f>
        <v>1.0837817320268679E-2</v>
      </c>
      <c r="F2171" s="2">
        <f>'Moving Avg'!D2171</f>
        <v>0.624</v>
      </c>
      <c r="G2171" s="2">
        <f>'Moving Avg'!F2171</f>
        <v>0.65250000000000008</v>
      </c>
      <c r="H2171" s="2">
        <f>'Moving Avg'!G2171</f>
        <v>0.67039999999999988</v>
      </c>
      <c r="I2171" s="2">
        <f>'Moving Avg'!H2171</f>
        <v>0.65935000000000032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0.59</v>
      </c>
      <c r="C2172" s="2">
        <f>RSI!I2172</f>
        <v>31.03390067522804</v>
      </c>
      <c r="D2172" s="2">
        <f>MACD!E2172</f>
        <v>2.2020775917457436E-2</v>
      </c>
      <c r="E2172" s="2">
        <f>MACD!F2172</f>
        <v>1.3074409039706431E-2</v>
      </c>
      <c r="F2172" s="2">
        <f>'Moving Avg'!D2172</f>
        <v>0.61599999999999988</v>
      </c>
      <c r="G2172" s="2">
        <f>'Moving Avg'!F2172</f>
        <v>0.64900000000000013</v>
      </c>
      <c r="H2172" s="2">
        <f>'Moving Avg'!G2172</f>
        <v>0.66920000000000002</v>
      </c>
      <c r="I2172" s="2">
        <f>'Moving Avg'!H2172</f>
        <v>0.65950000000000031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0.6</v>
      </c>
      <c r="C2173" s="2">
        <f>RSI!I2173</f>
        <v>35.210804053481709</v>
      </c>
      <c r="D2173" s="2">
        <f>MACD!E2173</f>
        <v>2.249860208182497E-2</v>
      </c>
      <c r="E2173" s="2">
        <f>MACD!F2173</f>
        <v>1.4959247648130138E-2</v>
      </c>
      <c r="F2173" s="2">
        <f>'Moving Avg'!D2173</f>
        <v>0.61</v>
      </c>
      <c r="G2173" s="2">
        <f>'Moving Avg'!F2173</f>
        <v>0.64649999999999996</v>
      </c>
      <c r="H2173" s="2">
        <f>'Moving Avg'!G2173</f>
        <v>0.66780000000000017</v>
      </c>
      <c r="I2173" s="2">
        <f>'Moving Avg'!H2173</f>
        <v>0.6597000000000004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0.59</v>
      </c>
      <c r="C2174" s="2">
        <f>RSI!I2174</f>
        <v>33.054854013712287</v>
      </c>
      <c r="D2174" s="2">
        <f>MACD!E2174</f>
        <v>2.2388652756679228E-2</v>
      </c>
      <c r="E2174" s="2">
        <f>MACD!F2174</f>
        <v>1.6445128669839958E-2</v>
      </c>
      <c r="F2174" s="2">
        <f>'Moving Avg'!D2174</f>
        <v>0.60199999999999998</v>
      </c>
      <c r="G2174" s="2">
        <f>'Moving Avg'!F2174</f>
        <v>0.64249999999999996</v>
      </c>
      <c r="H2174" s="2">
        <f>'Moving Avg'!G2174</f>
        <v>0.66600000000000026</v>
      </c>
      <c r="I2174" s="2">
        <f>'Moving Avg'!H2174</f>
        <v>0.65985000000000038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</row>
    <row r="2175" spans="1:12" ht="13.5" x14ac:dyDescent="0.25">
      <c r="A2175" s="3">
        <f>RSI!A2175</f>
        <v>45471</v>
      </c>
      <c r="B2175" s="2">
        <f>RSI!B2175</f>
        <v>0.61</v>
      </c>
      <c r="C2175" s="2">
        <f>RSI!I2175</f>
        <v>40.854884711100759</v>
      </c>
      <c r="D2175" s="2">
        <f>MACD!E2175</f>
        <v>2.1135687869380582E-2</v>
      </c>
      <c r="E2175" s="2">
        <f>MACD!F2175</f>
        <v>1.7383240509748082E-2</v>
      </c>
      <c r="F2175" s="2">
        <f>'Moving Avg'!D2175</f>
        <v>0.59999999999999987</v>
      </c>
      <c r="G2175" s="2">
        <f>'Moving Avg'!F2175</f>
        <v>0.63949999999999996</v>
      </c>
      <c r="H2175" s="2">
        <f>'Moving Avg'!G2175</f>
        <v>0.6644000000000001</v>
      </c>
      <c r="I2175" s="2">
        <f>'Moving Avg'!H2175</f>
        <v>0.66020000000000034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</row>
    <row r="2176" spans="1:12" ht="13.5" x14ac:dyDescent="0.25">
      <c r="A2176" s="3">
        <f>RSI!A2176</f>
        <v>45474</v>
      </c>
      <c r="B2176" s="2">
        <f>RSI!B2176</f>
        <v>0.61</v>
      </c>
      <c r="C2176" s="2">
        <f>RSI!I2176</f>
        <v>40.854884711100759</v>
      </c>
      <c r="D2176" s="2">
        <f>MACD!E2176</f>
        <v>2.179349956315646E-2</v>
      </c>
      <c r="E2176" s="2">
        <f>MACD!F2176</f>
        <v>1.8265292320429758E-2</v>
      </c>
      <c r="F2176" s="2">
        <f>'Moving Avg'!D2176</f>
        <v>0.59999999999999987</v>
      </c>
      <c r="G2176" s="2">
        <f>'Moving Avg'!F2176</f>
        <v>0.6359999999999999</v>
      </c>
      <c r="H2176" s="2">
        <f>'Moving Avg'!G2176</f>
        <v>0.66339999999999999</v>
      </c>
      <c r="I2176" s="2">
        <f>'Moving Avg'!H2176</f>
        <v>0.66045000000000043</v>
      </c>
      <c r="J2176" s="5" t="str">
        <f>OBV!F2176</f>
        <v>BEARISH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0.61</v>
      </c>
      <c r="C2177" s="2">
        <f>RSI!I2177</f>
        <v>40.854884711100759</v>
      </c>
      <c r="D2177" s="2">
        <f>MACD!E2177</f>
        <v>1.9439437504853663E-2</v>
      </c>
      <c r="E2177" s="2">
        <f>MACD!F2177</f>
        <v>1.850012135731454E-2</v>
      </c>
      <c r="F2177" s="2">
        <f>'Moving Avg'!D2177</f>
        <v>0.60399999999999987</v>
      </c>
      <c r="G2177" s="2">
        <f>'Moving Avg'!F2177</f>
        <v>0.6319999999999999</v>
      </c>
      <c r="H2177" s="2">
        <f>'Moving Avg'!G2177</f>
        <v>0.66200000000000003</v>
      </c>
      <c r="I2177" s="2">
        <f>'Moving Avg'!H2177</f>
        <v>0.6607500000000005</v>
      </c>
      <c r="J2177" s="5" t="str">
        <f>OBV!F2177</f>
        <v>BULLISH</v>
      </c>
      <c r="K2177" s="5" t="str">
        <f>OBV!G2177</f>
        <v>NEUTRAL</v>
      </c>
      <c r="L2177" s="5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0.61</v>
      </c>
      <c r="C2178" s="2">
        <f>RSI!I2178</f>
        <v>40.854884711100759</v>
      </c>
      <c r="D2178" s="2">
        <f>MACD!E2178</f>
        <v>1.7601475065957106E-2</v>
      </c>
      <c r="E2178" s="2">
        <f>MACD!F2178</f>
        <v>1.8320392099043056E-2</v>
      </c>
      <c r="F2178" s="2">
        <f>'Moving Avg'!D2178</f>
        <v>0.60599999999999998</v>
      </c>
      <c r="G2178" s="2">
        <f>'Moving Avg'!F2178</f>
        <v>0.62799999999999989</v>
      </c>
      <c r="H2178" s="2">
        <f>'Moving Avg'!G2178</f>
        <v>0.66060000000000008</v>
      </c>
      <c r="I2178" s="2">
        <f>'Moving Avg'!H2178</f>
        <v>0.66090000000000049</v>
      </c>
      <c r="J2178" s="5" t="str">
        <f>OBV!F2178</f>
        <v>BEARISH</v>
      </c>
      <c r="K2178" s="5" t="str">
        <f>OBV!G2178</f>
        <v>NEUTRAL</v>
      </c>
      <c r="L2178" s="5" t="str">
        <f>OBV!H2178</f>
        <v>BEARISH DIVERGENCE</v>
      </c>
    </row>
    <row r="2179" spans="1:12" ht="13.5" x14ac:dyDescent="0.25">
      <c r="A2179" s="3">
        <f>RSI!A2179</f>
        <v>45477</v>
      </c>
      <c r="B2179" s="2">
        <f>RSI!B2179</f>
        <v>0.61</v>
      </c>
      <c r="C2179" s="2">
        <f>RSI!I2179</f>
        <v>40.854884711100759</v>
      </c>
      <c r="D2179" s="2">
        <f>MACD!E2179</f>
        <v>1.61888096216255E-2</v>
      </c>
      <c r="E2179" s="2">
        <f>MACD!F2179</f>
        <v>1.7894075603559545E-2</v>
      </c>
      <c r="F2179" s="2">
        <f>'Moving Avg'!D2179</f>
        <v>0.61</v>
      </c>
      <c r="G2179" s="2">
        <f>'Moving Avg'!F2179</f>
        <v>0.62549999999999994</v>
      </c>
      <c r="H2179" s="2">
        <f>'Moving Avg'!G2179</f>
        <v>0.65859999999999996</v>
      </c>
      <c r="I2179" s="2">
        <f>'Moving Avg'!H2179</f>
        <v>0.6610000000000007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0.59</v>
      </c>
      <c r="C2180" s="2">
        <f>RSI!I2180</f>
        <v>34.955390329971237</v>
      </c>
      <c r="D2180" s="2">
        <f>MACD!E2180</f>
        <v>1.5068472767842955E-2</v>
      </c>
      <c r="E2180" s="2">
        <f>MACD!F2180</f>
        <v>1.7328955036416228E-2</v>
      </c>
      <c r="F2180" s="2">
        <f>'Moving Avg'!D2180</f>
        <v>0.60599999999999998</v>
      </c>
      <c r="G2180" s="2">
        <f>'Moving Avg'!F2180</f>
        <v>0.62299999999999989</v>
      </c>
      <c r="H2180" s="2">
        <f>'Moving Avg'!G2180</f>
        <v>0.65600000000000014</v>
      </c>
      <c r="I2180" s="2">
        <f>'Moving Avg'!H2180</f>
        <v>0.66090000000000049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0.56999999999999995</v>
      </c>
      <c r="C2181" s="2">
        <f>RSI!I2181</f>
        <v>30.251076186331915</v>
      </c>
      <c r="D2181" s="2">
        <f>MACD!E2181</f>
        <v>1.4303895771086261E-2</v>
      </c>
      <c r="E2181" s="2">
        <f>MACD!F2181</f>
        <v>1.6723943183350236E-2</v>
      </c>
      <c r="F2181" s="2">
        <f>'Moving Avg'!D2181</f>
        <v>0.59799999999999998</v>
      </c>
      <c r="G2181" s="2">
        <f>'Moving Avg'!F2181</f>
        <v>0.61849999999999983</v>
      </c>
      <c r="H2181" s="2">
        <f>'Moving Avg'!G2181</f>
        <v>0.65300000000000002</v>
      </c>
      <c r="I2181" s="2">
        <f>'Moving Avg'!H2181</f>
        <v>0.6607500000000005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45482</v>
      </c>
      <c r="B2182" s="2">
        <f>RSI!B2182</f>
        <v>0.55000000000000004</v>
      </c>
      <c r="C2182" s="2">
        <f>RSI!I2182</f>
        <v>26.421703330799531</v>
      </c>
      <c r="D2182" s="2">
        <f>MACD!E2182</f>
        <v>1.2402259710708963E-2</v>
      </c>
      <c r="E2182" s="2">
        <f>MACD!F2182</f>
        <v>1.5859606488821981E-2</v>
      </c>
      <c r="F2182" s="2">
        <f>'Moving Avg'!D2182</f>
        <v>0.58599999999999997</v>
      </c>
      <c r="G2182" s="2">
        <f>'Moving Avg'!F2182</f>
        <v>0.61199999999999988</v>
      </c>
      <c r="H2182" s="2">
        <f>'Moving Avg'!G2182</f>
        <v>0.6502</v>
      </c>
      <c r="I2182" s="2">
        <f>'Moving Avg'!H2182</f>
        <v>0.66055000000000053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</row>
    <row r="2183" spans="1:12" ht="13.5" x14ac:dyDescent="0.25">
      <c r="A2183" s="3">
        <f>RSI!A2183</f>
        <v>45483</v>
      </c>
      <c r="B2183" s="2">
        <f>RSI!B2183</f>
        <v>0.55000000000000004</v>
      </c>
      <c r="C2183" s="2">
        <f>RSI!I2183</f>
        <v>26.421703330799531</v>
      </c>
      <c r="D2183" s="2">
        <f>MACD!E2183</f>
        <v>1.2765339609721593E-2</v>
      </c>
      <c r="E2183" s="2">
        <f>MACD!F2183</f>
        <v>1.5240753113001904E-2</v>
      </c>
      <c r="F2183" s="2">
        <f>'Moving Avg'!D2183</f>
        <v>0.57400000000000007</v>
      </c>
      <c r="G2183" s="2">
        <f>'Moving Avg'!F2183</f>
        <v>0.60699999999999998</v>
      </c>
      <c r="H2183" s="2">
        <f>'Moving Avg'!G2183</f>
        <v>0.64719999999999989</v>
      </c>
      <c r="I2183" s="2">
        <f>'Moving Avg'!H2183</f>
        <v>0.66035000000000044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45484</v>
      </c>
      <c r="B2184" s="2">
        <f>RSI!B2184</f>
        <v>0.55000000000000004</v>
      </c>
      <c r="C2184" s="2">
        <f>RSI!I2184</f>
        <v>26.421703330799531</v>
      </c>
      <c r="D2184" s="2">
        <f>MACD!E2184</f>
        <v>1.1935668993737436E-2</v>
      </c>
      <c r="E2184" s="2">
        <f>MACD!F2184</f>
        <v>1.4579736289149011E-2</v>
      </c>
      <c r="F2184" s="2">
        <f>'Moving Avg'!D2184</f>
        <v>0.56199999999999994</v>
      </c>
      <c r="G2184" s="2">
        <f>'Moving Avg'!F2184</f>
        <v>0.60250000000000004</v>
      </c>
      <c r="H2184" s="2">
        <f>'Moving Avg'!G2184</f>
        <v>0.64399999999999991</v>
      </c>
      <c r="I2184" s="2">
        <f>'Moving Avg'!H2184</f>
        <v>0.66005000000000036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0.56999999999999995</v>
      </c>
      <c r="C2185" s="2">
        <f>RSI!I2185</f>
        <v>36.466550050297869</v>
      </c>
      <c r="D2185" s="2">
        <f>MACD!E2185</f>
        <v>1.3200905189262757E-2</v>
      </c>
      <c r="E2185" s="2">
        <f>MACD!F2185</f>
        <v>1.4303970069171761E-2</v>
      </c>
      <c r="F2185" s="2">
        <f>'Moving Avg'!D2185</f>
        <v>0.55800000000000005</v>
      </c>
      <c r="G2185" s="2">
        <f>'Moving Avg'!F2185</f>
        <v>0.5990000000000002</v>
      </c>
      <c r="H2185" s="2">
        <f>'Moving Avg'!G2185</f>
        <v>0.64179999999999982</v>
      </c>
      <c r="I2185" s="2">
        <f>'Moving Avg'!H2185</f>
        <v>0.65985000000000027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45488</v>
      </c>
      <c r="B2186" s="2">
        <f>RSI!B2186</f>
        <v>0.56999999999999995</v>
      </c>
      <c r="C2186" s="2">
        <f>RSI!I2186</f>
        <v>36.466550050297869</v>
      </c>
      <c r="D2186" s="2">
        <f>MACD!E2186</f>
        <v>1.449758989869987E-2</v>
      </c>
      <c r="E2186" s="2">
        <f>MACD!F2186</f>
        <v>1.4342694035077383E-2</v>
      </c>
      <c r="F2186" s="2">
        <f>'Moving Avg'!D2186</f>
        <v>0.55800000000000005</v>
      </c>
      <c r="G2186" s="2">
        <f>'Moving Avg'!F2186</f>
        <v>0.5950000000000002</v>
      </c>
      <c r="H2186" s="2">
        <f>'Moving Avg'!G2186</f>
        <v>0.63959999999999984</v>
      </c>
      <c r="I2186" s="2">
        <f>'Moving Avg'!H2186</f>
        <v>0.65980000000000016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0.56999999999999995</v>
      </c>
      <c r="C2187" s="2">
        <f>RSI!I2187</f>
        <v>36.466550050297883</v>
      </c>
      <c r="D2187" s="2">
        <f>MACD!E2187</f>
        <v>1.580413672348735E-2</v>
      </c>
      <c r="E2187" s="2">
        <f>MACD!F2187</f>
        <v>1.4634982572759378E-2</v>
      </c>
      <c r="F2187" s="2">
        <f>'Moving Avg'!D2187</f>
        <v>0.56199999999999994</v>
      </c>
      <c r="G2187" s="2">
        <f>'Moving Avg'!F2187</f>
        <v>0.59200000000000019</v>
      </c>
      <c r="H2187" s="2">
        <f>'Moving Avg'!G2187</f>
        <v>0.6369999999999999</v>
      </c>
      <c r="I2187" s="2">
        <f>'Moving Avg'!H2187</f>
        <v>0.65970000000000018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</row>
    <row r="2188" spans="1:12" ht="13.5" x14ac:dyDescent="0.25">
      <c r="A2188" s="3">
        <f>RSI!A2188</f>
        <v>45490</v>
      </c>
      <c r="B2188" s="2">
        <f>RSI!B2188</f>
        <v>0.59</v>
      </c>
      <c r="C2188" s="2">
        <f>RSI!I2188</f>
        <v>45.721525437695881</v>
      </c>
      <c r="D2188" s="2">
        <f>MACD!E2188</f>
        <v>1.5622039372839569E-2</v>
      </c>
      <c r="E2188" s="2">
        <f>MACD!F2188</f>
        <v>1.4832393932775417E-2</v>
      </c>
      <c r="F2188" s="2">
        <f>'Moving Avg'!D2188</f>
        <v>0.56999999999999995</v>
      </c>
      <c r="G2188" s="2">
        <f>'Moving Avg'!F2188</f>
        <v>0.59000000000000019</v>
      </c>
      <c r="H2188" s="2">
        <f>'Moving Avg'!G2188</f>
        <v>0.63479999999999992</v>
      </c>
      <c r="I2188" s="2">
        <f>'Moving Avg'!H2188</f>
        <v>0.65969999999999995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</row>
    <row r="2189" spans="1:12" ht="13.5" x14ac:dyDescent="0.25">
      <c r="A2189" s="3">
        <f>RSI!A2189</f>
        <v>45491</v>
      </c>
      <c r="B2189" s="2">
        <f>RSI!B2189</f>
        <v>0.61</v>
      </c>
      <c r="C2189" s="2">
        <f>RSI!I2189</f>
        <v>53.081870900064949</v>
      </c>
      <c r="D2189" s="2">
        <f>MACD!E2189</f>
        <v>1.4047780316088776E-2</v>
      </c>
      <c r="E2189" s="2">
        <f>MACD!F2189</f>
        <v>1.4675471209438089E-2</v>
      </c>
      <c r="F2189" s="2">
        <f>'Moving Avg'!D2189</f>
        <v>0.58199999999999996</v>
      </c>
      <c r="G2189" s="2">
        <f>'Moving Avg'!F2189</f>
        <v>0.58900000000000008</v>
      </c>
      <c r="H2189" s="2">
        <f>'Moving Avg'!G2189</f>
        <v>0.63319999999999999</v>
      </c>
      <c r="I2189" s="2">
        <f>'Moving Avg'!H2189</f>
        <v>0.65995000000000004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0.63</v>
      </c>
      <c r="C2190" s="2">
        <f>RSI!I2190</f>
        <v>59.060454004508543</v>
      </c>
      <c r="D2190" s="2">
        <f>MACD!E2190</f>
        <v>8.0958932452318555E-3</v>
      </c>
      <c r="E2190" s="2">
        <f>MACD!F2190</f>
        <v>1.3359555616596843E-2</v>
      </c>
      <c r="F2190" s="2">
        <f>'Moving Avg'!D2190</f>
        <v>0.59399999999999997</v>
      </c>
      <c r="G2190" s="2">
        <f>'Moving Avg'!F2190</f>
        <v>0.58950000000000002</v>
      </c>
      <c r="H2190" s="2">
        <f>'Moving Avg'!G2190</f>
        <v>0.6319999999999999</v>
      </c>
      <c r="I2190" s="2">
        <f>'Moving Avg'!H2190</f>
        <v>0.66039999999999988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0.63</v>
      </c>
      <c r="C2191" s="2">
        <f>RSI!I2191</f>
        <v>59.060454004508543</v>
      </c>
      <c r="D2191" s="2">
        <f>MACD!E2191</f>
        <v>-1.9229056521419263E-4</v>
      </c>
      <c r="E2191" s="2">
        <f>MACD!F2191</f>
        <v>1.0649186380234637E-2</v>
      </c>
      <c r="F2191" s="2">
        <f>'Moving Avg'!D2191</f>
        <v>0.60599999999999998</v>
      </c>
      <c r="G2191" s="2">
        <f>'Moving Avg'!F2191</f>
        <v>0.59050000000000002</v>
      </c>
      <c r="H2191" s="2">
        <f>'Moving Avg'!G2191</f>
        <v>0.63139999999999996</v>
      </c>
      <c r="I2191" s="2">
        <f>'Moving Avg'!H2191</f>
        <v>0.66079999999999983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0.61</v>
      </c>
      <c r="C2192" s="2">
        <f>RSI!I2192</f>
        <v>51.456077243644394</v>
      </c>
      <c r="D2192" s="2">
        <f>MACD!E2192</f>
        <v>-8.9628928034245492E-3</v>
      </c>
      <c r="E2192" s="2">
        <f>MACD!F2192</f>
        <v>6.7267705435028E-3</v>
      </c>
      <c r="F2192" s="2">
        <f>'Moving Avg'!D2192</f>
        <v>0.61399999999999999</v>
      </c>
      <c r="G2192" s="2">
        <f>'Moving Avg'!F2192</f>
        <v>0.59150000000000003</v>
      </c>
      <c r="H2192" s="2">
        <f>'Moving Avg'!G2192</f>
        <v>0.63039999999999996</v>
      </c>
      <c r="I2192" s="2">
        <f>'Moving Avg'!H2192</f>
        <v>0.66099999999999992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0.62</v>
      </c>
      <c r="C2193" s="2">
        <f>RSI!I2193</f>
        <v>54.603424249057937</v>
      </c>
      <c r="D2193" s="2">
        <f>MACD!E2193</f>
        <v>-1.7156807459533185E-2</v>
      </c>
      <c r="E2193" s="2">
        <f>MACD!F2193</f>
        <v>1.9500549428956029E-3</v>
      </c>
      <c r="F2193" s="2">
        <f>'Moving Avg'!D2193</f>
        <v>0.62</v>
      </c>
      <c r="G2193" s="2">
        <f>'Moving Avg'!F2193</f>
        <v>0.59250000000000003</v>
      </c>
      <c r="H2193" s="2">
        <f>'Moving Avg'!G2193</f>
        <v>0.62960000000000005</v>
      </c>
      <c r="I2193" s="2">
        <f>'Moving Avg'!H2193</f>
        <v>0.66124999999999989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0.62</v>
      </c>
      <c r="C2194" s="2">
        <f>RSI!I2194</f>
        <v>54.603424249057937</v>
      </c>
      <c r="D2194" s="2">
        <f>MACD!E2194</f>
        <v>-2.4178742788854457E-2</v>
      </c>
      <c r="E2194" s="2">
        <f>MACD!F2194</f>
        <v>-3.2757046034544096E-3</v>
      </c>
      <c r="F2194" s="2">
        <f>'Moving Avg'!D2194</f>
        <v>0.62200000000000011</v>
      </c>
      <c r="G2194" s="2">
        <f>'Moving Avg'!F2194</f>
        <v>0.59399999999999997</v>
      </c>
      <c r="H2194" s="2">
        <f>'Moving Avg'!G2194</f>
        <v>0.62880000000000014</v>
      </c>
      <c r="I2194" s="2">
        <f>'Moving Avg'!H2194</f>
        <v>0.66149999999999975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0.62</v>
      </c>
      <c r="C2195" s="2">
        <f>RSI!I2195</f>
        <v>54.603424249057937</v>
      </c>
      <c r="D2195" s="2">
        <f>MACD!E2195</f>
        <v>-2.7125515564945468E-2</v>
      </c>
      <c r="E2195" s="2">
        <f>MACD!F2195</f>
        <v>-8.0456667957526217E-3</v>
      </c>
      <c r="F2195" s="2">
        <f>'Moving Avg'!D2195</f>
        <v>0.62</v>
      </c>
      <c r="G2195" s="2">
        <f>'Moving Avg'!F2195</f>
        <v>0.59449999999999992</v>
      </c>
      <c r="H2195" s="2">
        <f>'Moving Avg'!G2195</f>
        <v>0.62840000000000007</v>
      </c>
      <c r="I2195" s="2">
        <f>'Moving Avg'!H2195</f>
        <v>0.66189999999999982</v>
      </c>
      <c r="J2195" s="5" t="str">
        <f>OBV!F2195</f>
        <v>BULLISH</v>
      </c>
      <c r="K2195" s="5" t="str">
        <f>OBV!G2195</f>
        <v>NEUTRAL</v>
      </c>
      <c r="L2195" s="5" t="str">
        <f>OBV!H2195</f>
        <v>BULLISH DIVERGENCE</v>
      </c>
    </row>
    <row r="2196" spans="1:12" ht="13.5" x14ac:dyDescent="0.25">
      <c r="A2196" s="3">
        <f>RSI!A2196</f>
        <v>45503</v>
      </c>
      <c r="B2196" s="2">
        <f>RSI!B2196</f>
        <v>0.62</v>
      </c>
      <c r="C2196" s="2">
        <f>RSI!I2196</f>
        <v>54.603424249057937</v>
      </c>
      <c r="D2196" s="2">
        <f>MACD!E2196</f>
        <v>-2.9694918559718175E-2</v>
      </c>
      <c r="E2196" s="2">
        <f>MACD!F2196</f>
        <v>-1.2375517148545734E-2</v>
      </c>
      <c r="F2196" s="2">
        <f>'Moving Avg'!D2196</f>
        <v>0.6180000000000001</v>
      </c>
      <c r="G2196" s="2">
        <f>'Moving Avg'!F2196</f>
        <v>0.59499999999999997</v>
      </c>
      <c r="H2196" s="2">
        <f>'Moving Avg'!G2196</f>
        <v>0.62760000000000016</v>
      </c>
      <c r="I2196" s="2">
        <f>'Moving Avg'!H2196</f>
        <v>0.66220000000000001</v>
      </c>
      <c r="J2196" s="5" t="str">
        <f>OBV!F2196</f>
        <v>BULLISH</v>
      </c>
      <c r="K2196" s="5" t="str">
        <f>OBV!G2196</f>
        <v>NEUTRAL</v>
      </c>
      <c r="L2196" s="5" t="str">
        <f>OBV!H2196</f>
        <v>BULLISH DIVERGENCE</v>
      </c>
    </row>
    <row r="2197" spans="1:12" ht="13.5" x14ac:dyDescent="0.25">
      <c r="A2197" s="3">
        <f>RSI!A2197</f>
        <v>45504</v>
      </c>
      <c r="B2197" s="2">
        <f>RSI!B2197</f>
        <v>0.6</v>
      </c>
      <c r="C2197" s="2">
        <f>RSI!I2197</f>
        <v>46.494232464120714</v>
      </c>
      <c r="D2197" s="2">
        <f>MACD!E2197</f>
        <v>-3.0457899042121594E-2</v>
      </c>
      <c r="E2197" s="2">
        <f>MACD!F2197</f>
        <v>-1.5991993527260908E-2</v>
      </c>
      <c r="F2197" s="2">
        <f>'Moving Avg'!D2197</f>
        <v>0.61599999999999999</v>
      </c>
      <c r="G2197" s="2">
        <f>'Moving Avg'!F2197</f>
        <v>0.59449999999999981</v>
      </c>
      <c r="H2197" s="2">
        <f>'Moving Avg'!G2197</f>
        <v>0.62600000000000011</v>
      </c>
      <c r="I2197" s="2">
        <f>'Moving Avg'!H2197</f>
        <v>0.66239999999999999</v>
      </c>
      <c r="J2197" s="5" t="str">
        <f>OBV!F2197</f>
        <v>BULLISH</v>
      </c>
      <c r="K2197" s="5" t="str">
        <f>OBV!G2197</f>
        <v>NEUTRAL</v>
      </c>
      <c r="L2197" s="5" t="str">
        <f>OBV!H2197</f>
        <v>BULLISH DIVERGENCE</v>
      </c>
    </row>
    <row r="2198" spans="1:12" ht="13.5" x14ac:dyDescent="0.25">
      <c r="A2198" s="3">
        <f>RSI!A2198</f>
        <v>45505</v>
      </c>
      <c r="B2198" s="2">
        <f>RSI!B2198</f>
        <v>0.57999999999999996</v>
      </c>
      <c r="C2198" s="2">
        <f>RSI!I2198</f>
        <v>40.083495425587401</v>
      </c>
      <c r="D2198" s="2">
        <f>MACD!E2198</f>
        <v>-2.6492052992242665E-2</v>
      </c>
      <c r="E2198" s="2">
        <f>MACD!F2198</f>
        <v>-1.8092005420257261E-2</v>
      </c>
      <c r="F2198" s="2">
        <f>'Moving Avg'!D2198</f>
        <v>0.60799999999999998</v>
      </c>
      <c r="G2198" s="2">
        <f>'Moving Avg'!F2198</f>
        <v>0.59299999999999975</v>
      </c>
      <c r="H2198" s="2">
        <f>'Moving Avg'!G2198</f>
        <v>0.62400000000000011</v>
      </c>
      <c r="I2198" s="2">
        <f>'Moving Avg'!H2198</f>
        <v>0.66259999999999986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0.6</v>
      </c>
      <c r="C2199" s="2">
        <f>RSI!I2199</f>
        <v>47.830133856860151</v>
      </c>
      <c r="D2199" s="2">
        <f>MACD!E2199</f>
        <v>-2.1373603203964309E-2</v>
      </c>
      <c r="E2199" s="2">
        <f>MACD!F2199</f>
        <v>-1.874832497699867E-2</v>
      </c>
      <c r="F2199" s="2">
        <f>'Moving Avg'!D2199</f>
        <v>0.60399999999999998</v>
      </c>
      <c r="G2199" s="2">
        <f>'Moving Avg'!F2199</f>
        <v>0.5924999999999998</v>
      </c>
      <c r="H2199" s="2">
        <f>'Moving Avg'!G2199</f>
        <v>0.62220000000000009</v>
      </c>
      <c r="I2199" s="2">
        <f>'Moving Avg'!H2199</f>
        <v>0.66284999999999994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0.57999999999999996</v>
      </c>
      <c r="C2200" s="2">
        <f>RSI!I2200</f>
        <v>41.98439513180805</v>
      </c>
      <c r="D2200" s="2">
        <f>MACD!E2200</f>
        <v>-1.2447483247860713E-2</v>
      </c>
      <c r="E2200" s="2">
        <f>MACD!F2200</f>
        <v>-1.7488156631171078E-2</v>
      </c>
      <c r="F2200" s="2">
        <f>'Moving Avg'!D2200</f>
        <v>0.59599999999999997</v>
      </c>
      <c r="G2200" s="2">
        <f>'Moving Avg'!F2200</f>
        <v>0.59199999999999986</v>
      </c>
      <c r="H2200" s="2">
        <f>'Moving Avg'!G2200</f>
        <v>0.62000000000000011</v>
      </c>
      <c r="I2200" s="2">
        <f>'Moving Avg'!H2200</f>
        <v>0.66304999999999992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0.56000000000000005</v>
      </c>
      <c r="C2201" s="2">
        <f>RSI!I2201</f>
        <v>37.101136751382377</v>
      </c>
      <c r="D2201" s="2">
        <f>MACD!E2201</f>
        <v>-3.260950709627175E-3</v>
      </c>
      <c r="E2201" s="2">
        <f>MACD!F2201</f>
        <v>-1.4642715446862299E-2</v>
      </c>
      <c r="F2201" s="2">
        <f>'Moving Avg'!D2201</f>
        <v>0.58399999999999996</v>
      </c>
      <c r="G2201" s="2">
        <f>'Moving Avg'!F2201</f>
        <v>0.59149999999999991</v>
      </c>
      <c r="H2201" s="2">
        <f>'Moving Avg'!G2201</f>
        <v>0.61740000000000006</v>
      </c>
      <c r="I2201" s="2">
        <f>'Moving Avg'!H2201</f>
        <v>0.66315000000000002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0.57999999999999996</v>
      </c>
      <c r="C2202" s="2">
        <f>RSI!I2202</f>
        <v>44.102732968036918</v>
      </c>
      <c r="D2202" s="2">
        <f>MACD!E2202</f>
        <v>2.1295313895597356E-4</v>
      </c>
      <c r="E2202" s="2">
        <f>MACD!F2202</f>
        <v>-1.1671581729698646E-2</v>
      </c>
      <c r="F2202" s="2">
        <f>'Moving Avg'!D2202</f>
        <v>0.57999999999999996</v>
      </c>
      <c r="G2202" s="2">
        <f>'Moving Avg'!F2202</f>
        <v>0.59299999999999997</v>
      </c>
      <c r="H2202" s="2">
        <f>'Moving Avg'!G2202</f>
        <v>0.61580000000000001</v>
      </c>
      <c r="I2202" s="2">
        <f>'Moving Avg'!H2202</f>
        <v>0.6633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0.6</v>
      </c>
      <c r="C2203" s="2">
        <f>RSI!I2203</f>
        <v>50.086282183000023</v>
      </c>
      <c r="D2203" s="2">
        <f>MACD!E2203</f>
        <v>3.3311062609063802E-3</v>
      </c>
      <c r="E2203" s="2">
        <f>MACD!F2203</f>
        <v>-8.6710441315776404E-3</v>
      </c>
      <c r="F2203" s="2">
        <f>'Moving Avg'!D2203</f>
        <v>0.58399999999999996</v>
      </c>
      <c r="G2203" s="2">
        <f>'Moving Avg'!F2203</f>
        <v>0.59550000000000003</v>
      </c>
      <c r="H2203" s="2">
        <f>'Moving Avg'!G2203</f>
        <v>0.61480000000000001</v>
      </c>
      <c r="I2203" s="2">
        <f>'Moving Avg'!H2203</f>
        <v>0.66355000000000008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0.62</v>
      </c>
      <c r="C2204" s="2">
        <f>RSI!I2204</f>
        <v>55.245562014744152</v>
      </c>
      <c r="D2204" s="2">
        <f>MACD!E2204</f>
        <v>4.4825811426519868E-3</v>
      </c>
      <c r="E2204" s="2">
        <f>MACD!F2204</f>
        <v>-6.0403190767317153E-3</v>
      </c>
      <c r="F2204" s="2">
        <f>'Moving Avg'!D2204</f>
        <v>0.58800000000000008</v>
      </c>
      <c r="G2204" s="2">
        <f>'Moving Avg'!F2204</f>
        <v>0.59899999999999998</v>
      </c>
      <c r="H2204" s="2">
        <f>'Moving Avg'!G2204</f>
        <v>0.61380000000000001</v>
      </c>
      <c r="I2204" s="2">
        <f>'Moving Avg'!H2204</f>
        <v>0.66390000000000005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0.63</v>
      </c>
      <c r="C2205" s="2">
        <f>RSI!I2205</f>
        <v>57.605154010021685</v>
      </c>
      <c r="D2205" s="2">
        <f>MACD!E2205</f>
        <v>4.592909541254464E-3</v>
      </c>
      <c r="E2205" s="2">
        <f>MACD!F2205</f>
        <v>-3.9136733531344794E-3</v>
      </c>
      <c r="F2205" s="2">
        <f>'Moving Avg'!D2205</f>
        <v>0.59800000000000009</v>
      </c>
      <c r="G2205" s="2">
        <f>'Moving Avg'!F2205</f>
        <v>0.60200000000000009</v>
      </c>
      <c r="H2205" s="2">
        <f>'Moving Avg'!G2205</f>
        <v>0.61299999999999999</v>
      </c>
      <c r="I2205" s="2">
        <f>'Moving Avg'!H2205</f>
        <v>0.66430000000000011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0.62</v>
      </c>
      <c r="C2206" s="2">
        <f>RSI!I2206</f>
        <v>54.510138867023961</v>
      </c>
      <c r="D2206" s="2">
        <f>MACD!E2206</f>
        <v>5.2537889470968269E-3</v>
      </c>
      <c r="E2206" s="2">
        <f>MACD!F2206</f>
        <v>-2.080180893088218E-3</v>
      </c>
      <c r="F2206" s="2">
        <f>'Moving Avg'!D2206</f>
        <v>0.61</v>
      </c>
      <c r="G2206" s="2">
        <f>'Moving Avg'!F2206</f>
        <v>0.60449999999999993</v>
      </c>
      <c r="H2206" s="2">
        <f>'Moving Avg'!G2206</f>
        <v>0.6117999999999999</v>
      </c>
      <c r="I2206" s="2">
        <f>'Moving Avg'!H2206</f>
        <v>0.66465000000000007</v>
      </c>
      <c r="J2206" s="5" t="str">
        <f>OBV!F2206</f>
        <v>BEARISH</v>
      </c>
      <c r="K2206" s="5" t="str">
        <f>OBV!G2206</f>
        <v>NEUTRAL</v>
      </c>
      <c r="L2206" s="5" t="str">
        <f>OBV!H2206</f>
        <v>BEARISH DIVERGENCE</v>
      </c>
    </row>
    <row r="2207" spans="1:12" ht="13.5" x14ac:dyDescent="0.25">
      <c r="A2207" s="3">
        <f>RSI!A2207</f>
        <v>45519</v>
      </c>
      <c r="B2207" s="2">
        <f>RSI!B2207</f>
        <v>0.63</v>
      </c>
      <c r="C2207" s="2">
        <f>RSI!I2207</f>
        <v>56.998263404284558</v>
      </c>
      <c r="D2207" s="2">
        <f>MACD!E2207</f>
        <v>1.8940359009949059E-3</v>
      </c>
      <c r="E2207" s="2">
        <f>MACD!F2207</f>
        <v>-1.2853375342715932E-3</v>
      </c>
      <c r="F2207" s="2">
        <f>'Moving Avg'!D2207</f>
        <v>0.62</v>
      </c>
      <c r="G2207" s="2">
        <f>'Moving Avg'!F2207</f>
        <v>0.60749999999999993</v>
      </c>
      <c r="H2207" s="2">
        <f>'Moving Avg'!G2207</f>
        <v>0.61059999999999992</v>
      </c>
      <c r="I2207" s="2">
        <f>'Moving Avg'!H2207</f>
        <v>0.66504999999999992</v>
      </c>
      <c r="J2207" s="5" t="str">
        <f>OBV!F2207</f>
        <v>BULLISH</v>
      </c>
      <c r="K2207" s="5" t="str">
        <f>OBV!G2207</f>
        <v>NEUTRAL</v>
      </c>
      <c r="L2207" s="5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0.65</v>
      </c>
      <c r="C2208" s="2">
        <f>RSI!I2208</f>
        <v>61.530277348056259</v>
      </c>
      <c r="D2208" s="2">
        <f>MACD!E2208</f>
        <v>-5.6601186040821094E-3</v>
      </c>
      <c r="E2208" s="2">
        <f>MACD!F2208</f>
        <v>-2.1602937482336966E-3</v>
      </c>
      <c r="F2208" s="2">
        <f>'Moving Avg'!D2208</f>
        <v>0.63</v>
      </c>
      <c r="G2208" s="2">
        <f>'Moving Avg'!F2208</f>
        <v>0.61049999999999993</v>
      </c>
      <c r="H2208" s="2">
        <f>'Moving Avg'!G2208</f>
        <v>0.6097999999999999</v>
      </c>
      <c r="I2208" s="2">
        <f>'Moving Avg'!H2208</f>
        <v>0.66559999999999986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0.66</v>
      </c>
      <c r="C2209" s="2">
        <f>RSI!I2209</f>
        <v>63.596166656208084</v>
      </c>
      <c r="D2209" s="2">
        <f>MACD!E2209</f>
        <v>-9.9756514088679138E-3</v>
      </c>
      <c r="E2209" s="2">
        <f>MACD!F2209</f>
        <v>-3.7233652803605401E-3</v>
      </c>
      <c r="F2209" s="2">
        <f>'Moving Avg'!D2209</f>
        <v>0.63800000000000001</v>
      </c>
      <c r="G2209" s="2">
        <f>'Moving Avg'!F2209</f>
        <v>0.61299999999999999</v>
      </c>
      <c r="H2209" s="2">
        <f>'Moving Avg'!G2209</f>
        <v>0.60980000000000001</v>
      </c>
      <c r="I2209" s="2">
        <f>'Moving Avg'!H2209</f>
        <v>0.6661499999999998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0.68</v>
      </c>
      <c r="C2210" s="2">
        <f>RSI!I2210</f>
        <v>67.370288413320168</v>
      </c>
      <c r="D2210" s="2">
        <f>MACD!E2210</f>
        <v>-1.8485249459240127E-2</v>
      </c>
      <c r="E2210" s="2">
        <f>MACD!F2210</f>
        <v>-6.6757421161364582E-3</v>
      </c>
      <c r="F2210" s="2">
        <f>'Moving Avg'!D2210</f>
        <v>0.64800000000000002</v>
      </c>
      <c r="G2210" s="2">
        <f>'Moving Avg'!F2210</f>
        <v>0.61550000000000005</v>
      </c>
      <c r="H2210" s="2">
        <f>'Moving Avg'!G2210</f>
        <v>0.61059999999999992</v>
      </c>
      <c r="I2210" s="2">
        <f>'Moving Avg'!H2210</f>
        <v>0.66679999999999995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0.71</v>
      </c>
      <c r="C2211" s="2">
        <f>RSI!I2211</f>
        <v>72.0509919093533</v>
      </c>
      <c r="D2211" s="2">
        <f>MACD!E2211</f>
        <v>-3.1380401784070311E-2</v>
      </c>
      <c r="E2211" s="2">
        <f>MACD!F2211</f>
        <v>-1.1616674049723229E-2</v>
      </c>
      <c r="F2211" s="2">
        <f>'Moving Avg'!D2211</f>
        <v>0.66600000000000004</v>
      </c>
      <c r="G2211" s="2">
        <f>'Moving Avg'!F2211</f>
        <v>0.61950000000000005</v>
      </c>
      <c r="H2211" s="2">
        <f>'Moving Avg'!G2211</f>
        <v>0.61159999999999992</v>
      </c>
      <c r="I2211" s="2">
        <f>'Moving Avg'!H2211</f>
        <v>0.66759999999999986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0.72</v>
      </c>
      <c r="C2212" s="2">
        <f>RSI!I2212</f>
        <v>73.41973107744613</v>
      </c>
      <c r="D2212" s="2">
        <f>MACD!E2212</f>
        <v>-4.0499049311682911E-2</v>
      </c>
      <c r="E2212" s="2">
        <f>MACD!F2212</f>
        <v>-1.7393149102115167E-2</v>
      </c>
      <c r="F2212" s="2">
        <f>'Moving Avg'!D2212</f>
        <v>0.68399999999999994</v>
      </c>
      <c r="G2212" s="2">
        <f>'Moving Avg'!F2212</f>
        <v>0.62500000000000011</v>
      </c>
      <c r="H2212" s="2">
        <f>'Moving Avg'!G2212</f>
        <v>0.61239999999999994</v>
      </c>
      <c r="I2212" s="2">
        <f>'Moving Avg'!H2212</f>
        <v>0.66844999999999988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0.72</v>
      </c>
      <c r="C2213" s="2">
        <f>RSI!I2213</f>
        <v>73.41973107744613</v>
      </c>
      <c r="D2213" s="2">
        <f>MACD!E2213</f>
        <v>-4.5700279718653647E-2</v>
      </c>
      <c r="E2213" s="2">
        <f>MACD!F2213</f>
        <v>-2.3054575225422865E-2</v>
      </c>
      <c r="F2213" s="2">
        <f>'Moving Avg'!D2213</f>
        <v>0.69799999999999984</v>
      </c>
      <c r="G2213" s="2">
        <f>'Moving Avg'!F2213</f>
        <v>0.63000000000000012</v>
      </c>
      <c r="H2213" s="2">
        <f>'Moving Avg'!G2213</f>
        <v>0.6137999999999999</v>
      </c>
      <c r="I2213" s="2">
        <f>'Moving Avg'!H2213</f>
        <v>0.66920000000000002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0.73</v>
      </c>
      <c r="C2214" s="2">
        <f>RSI!I2214</f>
        <v>74.848268279018498</v>
      </c>
      <c r="D2214" s="2">
        <f>MACD!E2214</f>
        <v>-4.8285855909657394E-2</v>
      </c>
      <c r="E2214" s="2">
        <f>MACD!F2214</f>
        <v>-2.8100831362269773E-2</v>
      </c>
      <c r="F2214" s="2">
        <f>'Moving Avg'!D2214</f>
        <v>0.71199999999999997</v>
      </c>
      <c r="G2214" s="2">
        <f>'Moving Avg'!F2214</f>
        <v>0.63550000000000006</v>
      </c>
      <c r="H2214" s="2">
        <f>'Moving Avg'!G2214</f>
        <v>0.61560000000000004</v>
      </c>
      <c r="I2214" s="2">
        <f>'Moving Avg'!H2214</f>
        <v>0.66984999999999983</v>
      </c>
      <c r="J2214" s="5" t="str">
        <f>OBV!F2214</f>
        <v>BULLISH</v>
      </c>
      <c r="K2214" s="5" t="str">
        <f>OBV!G2214</f>
        <v>NEUTRAL</v>
      </c>
      <c r="L2214" s="5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0.73</v>
      </c>
      <c r="C2215" s="2">
        <f>RSI!I2215</f>
        <v>74.848268279018498</v>
      </c>
      <c r="D2215" s="2">
        <f>MACD!E2215</f>
        <v>-4.9476425792527534E-2</v>
      </c>
      <c r="E2215" s="2">
        <f>MACD!F2215</f>
        <v>-3.2375950248321322E-2</v>
      </c>
      <c r="F2215" s="2">
        <f>'Moving Avg'!D2215</f>
        <v>0.72199999999999998</v>
      </c>
      <c r="G2215" s="2">
        <f>'Moving Avg'!F2215</f>
        <v>0.64100000000000001</v>
      </c>
      <c r="H2215" s="2">
        <f>'Moving Avg'!G2215</f>
        <v>0.61740000000000006</v>
      </c>
      <c r="I2215" s="2">
        <f>'Moving Avg'!H2215</f>
        <v>0.67049999999999987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0.73</v>
      </c>
      <c r="C2216" s="2">
        <f>RSI!I2216</f>
        <v>74.848268279018498</v>
      </c>
      <c r="D2216" s="2">
        <f>MACD!E2216</f>
        <v>-5.252343723018893E-2</v>
      </c>
      <c r="E2216" s="2">
        <f>MACD!F2216</f>
        <v>-3.6405447644694847E-2</v>
      </c>
      <c r="F2216" s="2">
        <f>'Moving Avg'!D2216</f>
        <v>0.72599999999999998</v>
      </c>
      <c r="G2216" s="2">
        <f>'Moving Avg'!F2216</f>
        <v>0.64650000000000019</v>
      </c>
      <c r="H2216" s="2">
        <f>'Moving Avg'!G2216</f>
        <v>0.61900000000000011</v>
      </c>
      <c r="I2216" s="2">
        <f>'Moving Avg'!H2216</f>
        <v>0.6710999999999997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0.71</v>
      </c>
      <c r="C2217" s="2">
        <f>RSI!I2217</f>
        <v>65.989181218611819</v>
      </c>
      <c r="D2217" s="2">
        <f>MACD!E2217</f>
        <v>-5.2545757447955865E-2</v>
      </c>
      <c r="E2217" s="2">
        <f>MACD!F2217</f>
        <v>-3.9633509605347055E-2</v>
      </c>
      <c r="F2217" s="2">
        <f>'Moving Avg'!D2217</f>
        <v>0.72399999999999998</v>
      </c>
      <c r="G2217" s="2">
        <f>'Moving Avg'!F2217</f>
        <v>0.65200000000000014</v>
      </c>
      <c r="H2217" s="2">
        <f>'Moving Avg'!G2217</f>
        <v>0.62060000000000004</v>
      </c>
      <c r="I2217" s="2">
        <f>'Moving Avg'!H2217</f>
        <v>0.67159999999999964</v>
      </c>
      <c r="J2217" s="5" t="str">
        <f>OBV!F2217</f>
        <v>BULLISH</v>
      </c>
      <c r="K2217" s="5" t="str">
        <f>OBV!G2217</f>
        <v>NEUTRAL</v>
      </c>
      <c r="L2217" s="5" t="str">
        <f>OBV!H2217</f>
        <v>BULLISH DIVERGENCE</v>
      </c>
    </row>
    <row r="2218" spans="1:12" ht="13.5" x14ac:dyDescent="0.25">
      <c r="A2218" s="3">
        <f>RSI!A2218</f>
        <v>45534</v>
      </c>
      <c r="B2218" s="2">
        <f>RSI!B2218</f>
        <v>0.72</v>
      </c>
      <c r="C2218" s="2">
        <f>RSI!I2218</f>
        <v>68.026910578413435</v>
      </c>
      <c r="D2218" s="2">
        <f>MACD!E2218</f>
        <v>-5.0539931322867715E-2</v>
      </c>
      <c r="E2218" s="2">
        <f>MACD!F2218</f>
        <v>-4.1814793948851188E-2</v>
      </c>
      <c r="F2218" s="2">
        <f>'Moving Avg'!D2218</f>
        <v>0.72399999999999998</v>
      </c>
      <c r="G2218" s="2">
        <f>'Moving Avg'!F2218</f>
        <v>0.65900000000000025</v>
      </c>
      <c r="H2218" s="2">
        <f>'Moving Avg'!G2218</f>
        <v>0.62240000000000006</v>
      </c>
      <c r="I2218" s="2">
        <f>'Moving Avg'!H2218</f>
        <v>0.6721499999999998</v>
      </c>
      <c r="J2218" s="5" t="str">
        <f>OBV!F2218</f>
        <v>BULLISH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0.71</v>
      </c>
      <c r="C2219" s="2">
        <f>RSI!I2219</f>
        <v>63.903659082654052</v>
      </c>
      <c r="D2219" s="2">
        <f>MACD!E2219</f>
        <v>-4.6910980013207482E-2</v>
      </c>
      <c r="E2219" s="2">
        <f>MACD!F2219</f>
        <v>-4.283403116172245E-2</v>
      </c>
      <c r="F2219" s="2">
        <f>'Moving Avg'!D2219</f>
        <v>0.72</v>
      </c>
      <c r="G2219" s="2">
        <f>'Moving Avg'!F2219</f>
        <v>0.66450000000000009</v>
      </c>
      <c r="H2219" s="2">
        <f>'Moving Avg'!G2219</f>
        <v>0.62399999999999989</v>
      </c>
      <c r="I2219" s="2">
        <f>'Moving Avg'!H2219</f>
        <v>0.67269999999999985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</row>
    <row r="2220" spans="1:12" ht="13.5" x14ac:dyDescent="0.25">
      <c r="A2220" s="3">
        <f>RSI!A2220</f>
        <v>45538</v>
      </c>
      <c r="B2220" s="2">
        <f>RSI!B2220</f>
        <v>0.72</v>
      </c>
      <c r="C2220" s="2">
        <f>RSI!I2220</f>
        <v>66.115456753395137</v>
      </c>
      <c r="D2220" s="2">
        <f>MACD!E2220</f>
        <v>-4.1766804713465611E-2</v>
      </c>
      <c r="E2220" s="2">
        <f>MACD!F2220</f>
        <v>-4.2620585872071085E-2</v>
      </c>
      <c r="F2220" s="2">
        <f>'Moving Avg'!D2220</f>
        <v>0.71799999999999997</v>
      </c>
      <c r="G2220" s="2">
        <f>'Moving Avg'!F2220</f>
        <v>0.6715000000000001</v>
      </c>
      <c r="H2220" s="2">
        <f>'Moving Avg'!G2220</f>
        <v>0.62599999999999989</v>
      </c>
      <c r="I2220" s="2">
        <f>'Moving Avg'!H2220</f>
        <v>0.6731999999999998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</row>
    <row r="2221" spans="1:12" ht="13.5" x14ac:dyDescent="0.25">
      <c r="A2221" s="3">
        <f>RSI!A2221</f>
        <v>45539</v>
      </c>
      <c r="B2221" s="2">
        <f>RSI!B2221</f>
        <v>0.73</v>
      </c>
      <c r="C2221" s="2">
        <f>RSI!I2221</f>
        <v>68.213025001718535</v>
      </c>
      <c r="D2221" s="2">
        <f>MACD!E2221</f>
        <v>-3.3841689538870567E-2</v>
      </c>
      <c r="E2221" s="2">
        <f>MACD!F2221</f>
        <v>-4.086480660543098E-2</v>
      </c>
      <c r="F2221" s="2">
        <f>'Moving Avg'!D2221</f>
        <v>0.71799999999999986</v>
      </c>
      <c r="G2221" s="2">
        <f>'Moving Avg'!F2221</f>
        <v>0.67999999999999994</v>
      </c>
      <c r="H2221" s="2">
        <f>'Moving Avg'!G2221</f>
        <v>0.62839999999999985</v>
      </c>
      <c r="I2221" s="2">
        <f>'Moving Avg'!H2221</f>
        <v>0.67374999999999985</v>
      </c>
      <c r="J2221" s="5" t="str">
        <f>OBV!F2221</f>
        <v>BULLISH</v>
      </c>
      <c r="K2221" s="5" t="str">
        <f>OBV!G2221</f>
        <v>NEUTRAL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0.73</v>
      </c>
      <c r="C2222" s="2">
        <f>RSI!I2222</f>
        <v>68.213025001718535</v>
      </c>
      <c r="D2222" s="2">
        <f>MACD!E2222</f>
        <v>-2.5936352128132389E-2</v>
      </c>
      <c r="E2222" s="2">
        <f>MACD!F2222</f>
        <v>-3.7879115709971267E-2</v>
      </c>
      <c r="F2222" s="2">
        <f>'Moving Avg'!D2222</f>
        <v>0.72199999999999998</v>
      </c>
      <c r="G2222" s="2">
        <f>'Moving Avg'!F2222</f>
        <v>0.68750000000000011</v>
      </c>
      <c r="H2222" s="2">
        <f>'Moving Avg'!G2222</f>
        <v>0.63119999999999987</v>
      </c>
      <c r="I2222" s="2">
        <f>'Moving Avg'!H2222</f>
        <v>0.67419999999999969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0.72</v>
      </c>
      <c r="C2223" s="2">
        <f>RSI!I2223</f>
        <v>63.643825630043459</v>
      </c>
      <c r="D2223" s="2">
        <f>MACD!E2223</f>
        <v>-1.8820360115410106E-2</v>
      </c>
      <c r="E2223" s="2">
        <f>MACD!F2223</f>
        <v>-3.4067364591059038E-2</v>
      </c>
      <c r="F2223" s="2">
        <f>'Moving Avg'!D2223</f>
        <v>0.72200000000000009</v>
      </c>
      <c r="G2223" s="2">
        <f>'Moving Avg'!F2223</f>
        <v>0.69350000000000001</v>
      </c>
      <c r="H2223" s="2">
        <f>'Moving Avg'!G2223</f>
        <v>0.63359999999999983</v>
      </c>
      <c r="I2223" s="2">
        <f>'Moving Avg'!H2223</f>
        <v>0.67454999999999987</v>
      </c>
      <c r="J2223" s="5" t="str">
        <f>OBV!F2223</f>
        <v>BULLISH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0.72</v>
      </c>
      <c r="C2224" s="2">
        <f>RSI!I2224</f>
        <v>63.643825630043459</v>
      </c>
      <c r="D2224" s="2">
        <f>MACD!E2224</f>
        <v>-1.1492214121221256E-2</v>
      </c>
      <c r="E2224" s="2">
        <f>MACD!F2224</f>
        <v>-2.9552334497091482E-2</v>
      </c>
      <c r="F2224" s="2">
        <f>'Moving Avg'!D2224</f>
        <v>0.72399999999999987</v>
      </c>
      <c r="G2224" s="2">
        <f>'Moving Avg'!F2224</f>
        <v>0.69850000000000023</v>
      </c>
      <c r="H2224" s="2">
        <f>'Moving Avg'!G2224</f>
        <v>0.63619999999999988</v>
      </c>
      <c r="I2224" s="2">
        <f>'Moving Avg'!H2224</f>
        <v>0.67474999999999996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0.73</v>
      </c>
      <c r="C2225" s="2">
        <f>RSI!I2225</f>
        <v>66.264591023078609</v>
      </c>
      <c r="D2225" s="2">
        <f>MACD!E2225</f>
        <v>-6.2466044206889171E-3</v>
      </c>
      <c r="E2225" s="2">
        <f>MACD!F2225</f>
        <v>-2.4891188481810968E-2</v>
      </c>
      <c r="F2225" s="2">
        <f>'Moving Avg'!D2225</f>
        <v>0.72599999999999987</v>
      </c>
      <c r="G2225" s="2">
        <f>'Moving Avg'!F2225</f>
        <v>0.70350000000000013</v>
      </c>
      <c r="H2225" s="2">
        <f>'Moving Avg'!G2225</f>
        <v>0.63859999999999995</v>
      </c>
      <c r="I2225" s="2">
        <f>'Moving Avg'!H2225</f>
        <v>0.67489999999999994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0.73</v>
      </c>
      <c r="C2226" s="2">
        <f>RSI!I2226</f>
        <v>66.264591023078609</v>
      </c>
      <c r="D2226" s="2">
        <f>MACD!E2226</f>
        <v>-2.0656098755916785E-3</v>
      </c>
      <c r="E2226" s="2">
        <f>MACD!F2226</f>
        <v>-2.032607276056711E-2</v>
      </c>
      <c r="F2226" s="2">
        <f>'Moving Avg'!D2226</f>
        <v>0.72599999999999998</v>
      </c>
      <c r="G2226" s="2">
        <f>'Moving Avg'!F2226</f>
        <v>0.7090000000000003</v>
      </c>
      <c r="H2226" s="2">
        <f>'Moving Avg'!G2226</f>
        <v>0.64099999999999979</v>
      </c>
      <c r="I2226" s="2">
        <f>'Moving Avg'!H2226</f>
        <v>0.67499999999999982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0.75</v>
      </c>
      <c r="C2227" s="2">
        <f>RSI!I2227</f>
        <v>71.097272372915413</v>
      </c>
      <c r="D2227" s="2">
        <f>MACD!E2227</f>
        <v>-3.3247667433862205E-3</v>
      </c>
      <c r="E2227" s="2">
        <f>MACD!F2227</f>
        <v>-1.6925811557130931E-2</v>
      </c>
      <c r="F2227" s="2">
        <f>'Moving Avg'!D2227</f>
        <v>0.73</v>
      </c>
      <c r="G2227" s="2">
        <f>'Moving Avg'!F2227</f>
        <v>0.71500000000000008</v>
      </c>
      <c r="H2227" s="2">
        <f>'Moving Avg'!G2227</f>
        <v>0.64379999999999993</v>
      </c>
      <c r="I2227" s="2">
        <f>'Moving Avg'!H2227</f>
        <v>0.67519999999999991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0.78</v>
      </c>
      <c r="C2228" s="2">
        <f>RSI!I2228</f>
        <v>76.528712904122301</v>
      </c>
      <c r="D2228" s="2">
        <f>MACD!E2228</f>
        <v>-5.4129977168049237E-3</v>
      </c>
      <c r="E2228" s="2">
        <f>MACD!F2228</f>
        <v>-1.462324878906573E-2</v>
      </c>
      <c r="F2228" s="2">
        <f>'Moving Avg'!D2228</f>
        <v>0.74199999999999999</v>
      </c>
      <c r="G2228" s="2">
        <f>'Moving Avg'!F2228</f>
        <v>0.72150000000000003</v>
      </c>
      <c r="H2228" s="2">
        <f>'Moving Avg'!G2228</f>
        <v>0.64719999999999989</v>
      </c>
      <c r="I2228" s="2">
        <f>'Moving Avg'!H2228</f>
        <v>0.67549999999999988</v>
      </c>
      <c r="J2228" s="5" t="str">
        <f>OBV!F2228</f>
        <v>BULLISH</v>
      </c>
      <c r="K2228" s="5" t="str">
        <f>OBV!G2228</f>
        <v>STRONG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0.78</v>
      </c>
      <c r="C2229" s="2">
        <f>RSI!I2229</f>
        <v>76.528712904122301</v>
      </c>
      <c r="D2229" s="2">
        <f>MACD!E2229</f>
        <v>-9.2096117533375654E-3</v>
      </c>
      <c r="E2229" s="2">
        <f>MACD!F2229</f>
        <v>-1.3540521381920098E-2</v>
      </c>
      <c r="F2229" s="2">
        <f>'Moving Avg'!D2229</f>
        <v>0.75400000000000011</v>
      </c>
      <c r="G2229" s="2">
        <f>'Moving Avg'!F2229</f>
        <v>0.72750000000000004</v>
      </c>
      <c r="H2229" s="2">
        <f>'Moving Avg'!G2229</f>
        <v>0.65059999999999985</v>
      </c>
      <c r="I2229" s="2">
        <f>'Moving Avg'!H2229</f>
        <v>0.67584999999999984</v>
      </c>
      <c r="J2229" s="5" t="str">
        <f>OBV!F2229</f>
        <v>BULLISH</v>
      </c>
      <c r="K2229" s="5" t="str">
        <f>OBV!G2229</f>
        <v>STRONG</v>
      </c>
      <c r="L2229" s="5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0.75</v>
      </c>
      <c r="C2230" s="2">
        <f>RSI!I2230</f>
        <v>62.834327746207912</v>
      </c>
      <c r="D2230" s="2">
        <f>MACD!E2230</f>
        <v>-9.1162511067083285E-3</v>
      </c>
      <c r="E2230" s="2">
        <f>MACD!F2230</f>
        <v>-1.2655667326877744E-2</v>
      </c>
      <c r="F2230" s="2">
        <f>'Moving Avg'!D2230</f>
        <v>0.75800000000000001</v>
      </c>
      <c r="G2230" s="2">
        <f>'Moving Avg'!F2230</f>
        <v>0.73100000000000009</v>
      </c>
      <c r="H2230" s="2">
        <f>'Moving Avg'!G2230</f>
        <v>0.65379999999999994</v>
      </c>
      <c r="I2230" s="2">
        <f>'Moving Avg'!H2230</f>
        <v>0.6760999999999997</v>
      </c>
      <c r="J2230" s="5" t="str">
        <f>OBV!F2230</f>
        <v>BULLISH</v>
      </c>
      <c r="K2230" s="5" t="str">
        <f>OBV!G2230</f>
        <v>STRONG</v>
      </c>
      <c r="L2230" s="5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0.78</v>
      </c>
      <c r="C2231" s="2">
        <f>RSI!I2231</f>
        <v>68.839288553263287</v>
      </c>
      <c r="D2231" s="2">
        <f>MACD!E2231</f>
        <v>-9.9648574250846833E-3</v>
      </c>
      <c r="E2231" s="2">
        <f>MACD!F2231</f>
        <v>-1.2117505346519133E-2</v>
      </c>
      <c r="F2231" s="2">
        <f>'Moving Avg'!D2231</f>
        <v>0.76800000000000002</v>
      </c>
      <c r="G2231" s="2">
        <f>'Moving Avg'!F2231</f>
        <v>0.73449999999999993</v>
      </c>
      <c r="H2231" s="2">
        <f>'Moving Avg'!G2231</f>
        <v>0.65799999999999992</v>
      </c>
      <c r="I2231" s="2">
        <f>'Moving Avg'!H2231</f>
        <v>0.67649999999999977</v>
      </c>
      <c r="J2231" s="5" t="str">
        <f>OBV!F2231</f>
        <v>BULLISH</v>
      </c>
      <c r="K2231" s="5" t="str">
        <f>OBV!G2231</f>
        <v>STRONG</v>
      </c>
      <c r="L2231" s="5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0.77</v>
      </c>
      <c r="C2232" s="2">
        <f>RSI!I2232</f>
        <v>65.065460397936903</v>
      </c>
      <c r="D2232" s="2">
        <f>MACD!E2232</f>
        <v>-1.034522012552086E-2</v>
      </c>
      <c r="E2232" s="2">
        <f>MACD!F2232</f>
        <v>-1.176304830231948E-2</v>
      </c>
      <c r="F2232" s="2">
        <f>'Moving Avg'!D2232</f>
        <v>0.77200000000000002</v>
      </c>
      <c r="G2232" s="2">
        <f>'Moving Avg'!F2232</f>
        <v>0.73699999999999988</v>
      </c>
      <c r="H2232" s="2">
        <f>'Moving Avg'!G2232</f>
        <v>0.6624000000000001</v>
      </c>
      <c r="I2232" s="2">
        <f>'Moving Avg'!H2232</f>
        <v>0.67679999999999996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0.74</v>
      </c>
      <c r="C2233" s="2">
        <f>RSI!I2233</f>
        <v>55.275434317666701</v>
      </c>
      <c r="D2233" s="2">
        <f>MACD!E2233</f>
        <v>-1.0297410615885294E-2</v>
      </c>
      <c r="E2233" s="2">
        <f>MACD!F2233</f>
        <v>-1.1469920765032643E-2</v>
      </c>
      <c r="F2233" s="2">
        <f>'Moving Avg'!D2233</f>
        <v>0.76400000000000001</v>
      </c>
      <c r="G2233" s="2">
        <f>'Moving Avg'!F2233</f>
        <v>0.73799999999999988</v>
      </c>
      <c r="H2233" s="2">
        <f>'Moving Avg'!G2233</f>
        <v>0.66620000000000024</v>
      </c>
      <c r="I2233" s="2">
        <f>'Moving Avg'!H2233</f>
        <v>0.67699999999999994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0.73</v>
      </c>
      <c r="C2234" s="2">
        <f>RSI!I2234</f>
        <v>52.442848705577994</v>
      </c>
      <c r="D2234" s="2">
        <f>MACD!E2234</f>
        <v>-9.6297831013174573E-3</v>
      </c>
      <c r="E2234" s="2">
        <f>MACD!F2234</f>
        <v>-1.1101893232289606E-2</v>
      </c>
      <c r="F2234" s="2">
        <f>'Moving Avg'!D2234</f>
        <v>0.754</v>
      </c>
      <c r="G2234" s="2">
        <f>'Moving Avg'!F2234</f>
        <v>0.73799999999999988</v>
      </c>
      <c r="H2234" s="2">
        <f>'Moving Avg'!G2234</f>
        <v>0.66980000000000006</v>
      </c>
      <c r="I2234" s="2">
        <f>'Moving Avg'!H2234</f>
        <v>0.67709999999999992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0.7</v>
      </c>
      <c r="C2235" s="2">
        <f>RSI!I2235</f>
        <v>44.99367228255565</v>
      </c>
      <c r="D2235" s="2">
        <f>MACD!E2235</f>
        <v>-5.3502483465839301E-3</v>
      </c>
      <c r="E2235" s="2">
        <f>MACD!F2235</f>
        <v>-9.9515642551484713E-3</v>
      </c>
      <c r="F2235" s="2">
        <f>'Moving Avg'!D2235</f>
        <v>0.74399999999999999</v>
      </c>
      <c r="G2235" s="2">
        <f>'Moving Avg'!F2235</f>
        <v>0.73649999999999993</v>
      </c>
      <c r="H2235" s="2">
        <f>'Moving Avg'!G2235</f>
        <v>0.67240000000000011</v>
      </c>
      <c r="I2235" s="2">
        <f>'Moving Avg'!H2235</f>
        <v>0.67689999999999984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0.72</v>
      </c>
      <c r="C2236" s="2">
        <f>RSI!I2236</f>
        <v>50.084100433444654</v>
      </c>
      <c r="D2236" s="2">
        <f>MACD!E2236</f>
        <v>-3.0759661501792435E-3</v>
      </c>
      <c r="E2236" s="2">
        <f>MACD!F2236</f>
        <v>-8.5764446341546254E-3</v>
      </c>
      <c r="F2236" s="2">
        <f>'Moving Avg'!D2236</f>
        <v>0.73199999999999998</v>
      </c>
      <c r="G2236" s="2">
        <f>'Moving Avg'!F2236</f>
        <v>0.73599999999999988</v>
      </c>
      <c r="H2236" s="2">
        <f>'Moving Avg'!G2236</f>
        <v>0.67539999999999989</v>
      </c>
      <c r="I2236" s="2">
        <f>'Moving Avg'!H2236</f>
        <v>0.67669999999999986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0.69</v>
      </c>
      <c r="C2237" s="2">
        <f>RSI!I2237</f>
        <v>43.570643100707422</v>
      </c>
      <c r="D2237" s="2">
        <f>MACD!E2237</f>
        <v>4.1540380339005756E-3</v>
      </c>
      <c r="E2237" s="2">
        <f>MACD!F2237</f>
        <v>-6.0303481005435852E-3</v>
      </c>
      <c r="F2237" s="2">
        <f>'Moving Avg'!D2237</f>
        <v>0.71599999999999997</v>
      </c>
      <c r="G2237" s="2">
        <f>'Moving Avg'!F2237</f>
        <v>0.73499999999999988</v>
      </c>
      <c r="H2237" s="2">
        <f>'Moving Avg'!G2237</f>
        <v>0.67779999999999996</v>
      </c>
      <c r="I2237" s="2">
        <f>'Moving Avg'!H2237</f>
        <v>0.6763499999999999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0.71</v>
      </c>
      <c r="C2238" s="2">
        <f>RSI!I2238</f>
        <v>48.389491434471012</v>
      </c>
      <c r="D2238" s="2">
        <f>MACD!E2238</f>
        <v>1.3588895579445648E-2</v>
      </c>
      <c r="E2238" s="2">
        <f>MACD!F2238</f>
        <v>-2.1064993645457386E-3</v>
      </c>
      <c r="F2238" s="2">
        <f>'Moving Avg'!D2238</f>
        <v>0.71</v>
      </c>
      <c r="G2238" s="2">
        <f>'Moving Avg'!F2238</f>
        <v>0.73450000000000004</v>
      </c>
      <c r="H2238" s="2">
        <f>'Moving Avg'!G2238</f>
        <v>0.68019999999999992</v>
      </c>
      <c r="I2238" s="2">
        <f>'Moving Avg'!H2238</f>
        <v>0.67625000000000002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</row>
    <row r="2239" spans="1:12" ht="13.5" x14ac:dyDescent="0.25">
      <c r="A2239" s="3">
        <f>RSI!A2239</f>
        <v>45565</v>
      </c>
      <c r="B2239" s="2">
        <f>RSI!B2239</f>
        <v>0.74</v>
      </c>
      <c r="C2239" s="2">
        <f>RSI!I2239</f>
        <v>54.645970269536654</v>
      </c>
      <c r="D2239" s="2">
        <f>MACD!E2239</f>
        <v>1.940151735354001E-2</v>
      </c>
      <c r="E2239" s="2">
        <f>MACD!F2239</f>
        <v>2.1951039790714111E-3</v>
      </c>
      <c r="F2239" s="2">
        <f>'Moving Avg'!D2239</f>
        <v>0.71199999999999997</v>
      </c>
      <c r="G2239" s="2">
        <f>'Moving Avg'!F2239</f>
        <v>0.73599999999999999</v>
      </c>
      <c r="H2239" s="2">
        <f>'Moving Avg'!G2239</f>
        <v>0.68279999999999996</v>
      </c>
      <c r="I2239" s="2">
        <f>'Moving Avg'!H2239</f>
        <v>0.67620000000000002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0.75</v>
      </c>
      <c r="C2240" s="2">
        <f>RSI!I2240</f>
        <v>56.537319708807033</v>
      </c>
      <c r="D2240" s="2">
        <f>MACD!E2240</f>
        <v>1.8834180938901213E-2</v>
      </c>
      <c r="E2240" s="2">
        <f>MACD!F2240</f>
        <v>5.5229193710373721E-3</v>
      </c>
      <c r="F2240" s="2">
        <f>'Moving Avg'!D2240</f>
        <v>0.72200000000000009</v>
      </c>
      <c r="G2240" s="2">
        <f>'Moving Avg'!F2240</f>
        <v>0.73749999999999993</v>
      </c>
      <c r="H2240" s="2">
        <f>'Moving Avg'!G2240</f>
        <v>0.68520000000000014</v>
      </c>
      <c r="I2240" s="2">
        <f>'Moving Avg'!H2240</f>
        <v>0.67625000000000002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</row>
    <row r="2241" spans="1:12" ht="13.5" x14ac:dyDescent="0.25">
      <c r="A2241" s="3">
        <f>RSI!A2241</f>
        <v>45567</v>
      </c>
      <c r="B2241" s="2">
        <f>RSI!B2241</f>
        <v>0.76</v>
      </c>
      <c r="C2241" s="2">
        <f>RSI!I2241</f>
        <v>58.405325869456384</v>
      </c>
      <c r="D2241" s="2">
        <f>MACD!E2241</f>
        <v>2.2049695930977387E-2</v>
      </c>
      <c r="E2241" s="2">
        <f>MACD!F2241</f>
        <v>8.8282746830253764E-3</v>
      </c>
      <c r="F2241" s="2">
        <f>'Moving Avg'!D2241</f>
        <v>0.72999999999999987</v>
      </c>
      <c r="G2241" s="2">
        <f>'Moving Avg'!F2241</f>
        <v>0.7390000000000001</v>
      </c>
      <c r="H2241" s="2">
        <f>'Moving Avg'!G2241</f>
        <v>0.68779999999999997</v>
      </c>
      <c r="I2241" s="2">
        <f>'Moving Avg'!H2241</f>
        <v>0.6762999999999999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0.77</v>
      </c>
      <c r="C2242" s="2">
        <f>RSI!I2242</f>
        <v>60.245394131226611</v>
      </c>
      <c r="D2242" s="2">
        <f>MACD!E2242</f>
        <v>2.2266413421282327E-2</v>
      </c>
      <c r="E2242" s="2">
        <f>MACD!F2242</f>
        <v>1.1515902430676767E-2</v>
      </c>
      <c r="F2242" s="2">
        <f>'Moving Avg'!D2242</f>
        <v>0.746</v>
      </c>
      <c r="G2242" s="2">
        <f>'Moving Avg'!F2242</f>
        <v>0.74099999999999999</v>
      </c>
      <c r="H2242" s="2">
        <f>'Moving Avg'!G2242</f>
        <v>0.69100000000000006</v>
      </c>
      <c r="I2242" s="2">
        <f>'Moving Avg'!H2242</f>
        <v>0.67645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</row>
    <row r="2243" spans="1:12" ht="13.5" x14ac:dyDescent="0.25">
      <c r="A2243" s="3">
        <f>RSI!A2243</f>
        <v>45569</v>
      </c>
      <c r="B2243" s="2">
        <f>RSI!B2243</f>
        <v>0.76</v>
      </c>
      <c r="C2243" s="2">
        <f>RSI!I2243</f>
        <v>57.505761980962859</v>
      </c>
      <c r="D2243" s="2">
        <f>MACD!E2243</f>
        <v>1.8307814151050761E-2</v>
      </c>
      <c r="E2243" s="2">
        <f>MACD!F2243</f>
        <v>1.2874284774751566E-2</v>
      </c>
      <c r="F2243" s="2">
        <f>'Moving Avg'!D2243</f>
        <v>0.75600000000000001</v>
      </c>
      <c r="G2243" s="2">
        <f>'Moving Avg'!F2243</f>
        <v>0.7430000000000001</v>
      </c>
      <c r="H2243" s="2">
        <f>'Moving Avg'!G2243</f>
        <v>0.69380000000000008</v>
      </c>
      <c r="I2243" s="2">
        <f>'Moving Avg'!H2243</f>
        <v>0.67654999999999987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0.76</v>
      </c>
      <c r="C2244" s="2">
        <f>RSI!I2244</f>
        <v>57.505761980962859</v>
      </c>
      <c r="D2244" s="2">
        <f>MACD!E2244</f>
        <v>1.3231329661256286E-2</v>
      </c>
      <c r="E2244" s="2">
        <f>MACD!F2244</f>
        <v>1.2945693752052512E-2</v>
      </c>
      <c r="F2244" s="2">
        <f>'Moving Avg'!D2244</f>
        <v>0.76</v>
      </c>
      <c r="G2244" s="2">
        <f>'Moving Avg'!F2244</f>
        <v>0.74499999999999988</v>
      </c>
      <c r="H2244" s="2">
        <f>'Moving Avg'!G2244</f>
        <v>0.6966</v>
      </c>
      <c r="I2244" s="2">
        <f>'Moving Avg'!H2244</f>
        <v>0.67684999999999973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</row>
    <row r="2245" spans="1:12" ht="13.5" x14ac:dyDescent="0.25">
      <c r="A2245" s="3">
        <f>RSI!A2245</f>
        <v>45573</v>
      </c>
      <c r="B2245" s="2">
        <f>RSI!B2245</f>
        <v>0.76</v>
      </c>
      <c r="C2245" s="2">
        <f>RSI!I2245</f>
        <v>57.505761980962852</v>
      </c>
      <c r="D2245" s="2">
        <f>MACD!E2245</f>
        <v>4.1459776574427343E-3</v>
      </c>
      <c r="E2245" s="2">
        <f>MACD!F2245</f>
        <v>1.1185750533130557E-2</v>
      </c>
      <c r="F2245" s="2">
        <f>'Moving Avg'!D2245</f>
        <v>0.7619999999999999</v>
      </c>
      <c r="G2245" s="2">
        <f>'Moving Avg'!F2245</f>
        <v>0.74649999999999994</v>
      </c>
      <c r="H2245" s="2">
        <f>'Moving Avg'!G2245</f>
        <v>0.69940000000000002</v>
      </c>
      <c r="I2245" s="2">
        <f>'Moving Avg'!H2245</f>
        <v>0.67709999999999981</v>
      </c>
      <c r="J2245" s="5" t="str">
        <f>OBV!F2245</f>
        <v>BEARISH</v>
      </c>
      <c r="K2245" s="5" t="str">
        <f>OBV!G2245</f>
        <v>NEUTRAL</v>
      </c>
      <c r="L2245" s="5" t="str">
        <f>OBV!H2245</f>
        <v>BEARISH DIVERGENCE</v>
      </c>
    </row>
    <row r="2246" spans="1:12" ht="13.5" x14ac:dyDescent="0.25">
      <c r="A2246" s="3">
        <f>RSI!A2246</f>
        <v>45574</v>
      </c>
      <c r="B2246" s="2">
        <f>RSI!B2246</f>
        <v>0.76</v>
      </c>
      <c r="C2246" s="2">
        <f>RSI!I2246</f>
        <v>57.505761980962852</v>
      </c>
      <c r="D2246" s="2">
        <f>MACD!E2246</f>
        <v>-6.2626083736772031E-4</v>
      </c>
      <c r="E2246" s="2">
        <f>MACD!F2246</f>
        <v>8.8233482590309009E-3</v>
      </c>
      <c r="F2246" s="2">
        <f>'Moving Avg'!D2246</f>
        <v>0.7619999999999999</v>
      </c>
      <c r="G2246" s="2">
        <f>'Moving Avg'!F2246</f>
        <v>0.74799999999999989</v>
      </c>
      <c r="H2246" s="2">
        <f>'Moving Avg'!G2246</f>
        <v>0.70219999999999994</v>
      </c>
      <c r="I2246" s="2">
        <f>'Moving Avg'!H2246</f>
        <v>0.67729999999999979</v>
      </c>
      <c r="J2246" s="5" t="str">
        <f>OBV!F2246</f>
        <v>BEARISH</v>
      </c>
      <c r="K2246" s="5" t="str">
        <f>OBV!G2246</f>
        <v>NEUTRAL</v>
      </c>
      <c r="L2246" s="5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0.76</v>
      </c>
      <c r="C2247" s="2">
        <f>RSI!I2247</f>
        <v>57.505761980962852</v>
      </c>
      <c r="D2247" s="2">
        <f>MACD!E2247</f>
        <v>-9.4292823266082237E-3</v>
      </c>
      <c r="E2247" s="2">
        <f>MACD!F2247</f>
        <v>5.1728221419030758E-3</v>
      </c>
      <c r="F2247" s="2">
        <f>'Moving Avg'!D2247</f>
        <v>0.76</v>
      </c>
      <c r="G2247" s="2">
        <f>'Moving Avg'!F2247</f>
        <v>0.74849999999999983</v>
      </c>
      <c r="H2247" s="2">
        <f>'Moving Avg'!G2247</f>
        <v>0.70539999999999992</v>
      </c>
      <c r="I2247" s="2">
        <f>'Moving Avg'!H2247</f>
        <v>0.67749999999999977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0.76</v>
      </c>
      <c r="C2248" s="2">
        <f>RSI!I2248</f>
        <v>57.505761980962845</v>
      </c>
      <c r="D2248" s="2">
        <f>MACD!E2248</f>
        <v>-1.3939577996792463E-2</v>
      </c>
      <c r="E2248" s="2">
        <f>MACD!F2248</f>
        <v>1.3503421141639682E-3</v>
      </c>
      <c r="F2248" s="2">
        <f>'Moving Avg'!D2248</f>
        <v>0.76</v>
      </c>
      <c r="G2248" s="2">
        <f>'Moving Avg'!F2248</f>
        <v>0.74749999999999983</v>
      </c>
      <c r="H2248" s="2">
        <f>'Moving Avg'!G2248</f>
        <v>0.70899999999999996</v>
      </c>
      <c r="I2248" s="2">
        <f>'Moving Avg'!H2248</f>
        <v>0.67774999999999952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0.76</v>
      </c>
      <c r="C2249" s="2">
        <f>RSI!I2249</f>
        <v>57.505761980962845</v>
      </c>
      <c r="D2249" s="2">
        <f>MACD!E2249</f>
        <v>-1.3268845795406548E-2</v>
      </c>
      <c r="E2249" s="2">
        <f>MACD!F2249</f>
        <v>-1.5734954677501349E-3</v>
      </c>
      <c r="F2249" s="2">
        <f>'Moving Avg'!D2249</f>
        <v>0.76</v>
      </c>
      <c r="G2249" s="2">
        <f>'Moving Avg'!F2249</f>
        <v>0.74649999999999983</v>
      </c>
      <c r="H2249" s="2">
        <f>'Moving Avg'!G2249</f>
        <v>0.71219999999999994</v>
      </c>
      <c r="I2249" s="2">
        <f>'Moving Avg'!H2249</f>
        <v>0.67804999999999949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</row>
    <row r="2250" spans="1:12" ht="13.5" x14ac:dyDescent="0.25">
      <c r="A2250" s="3">
        <f>RSI!A2250</f>
        <v>45581</v>
      </c>
      <c r="B2250" s="2">
        <f>RSI!B2250</f>
        <v>0.74</v>
      </c>
      <c r="C2250" s="2">
        <f>RSI!I2250</f>
        <v>49.884044576532446</v>
      </c>
      <c r="D2250" s="2">
        <f>MACD!E2250</f>
        <v>-9.8001086485038913E-3</v>
      </c>
      <c r="E2250" s="2">
        <f>MACD!F2250</f>
        <v>-3.2188181039008862E-3</v>
      </c>
      <c r="F2250" s="2">
        <f>'Moving Avg'!D2250</f>
        <v>0.75600000000000001</v>
      </c>
      <c r="G2250" s="2">
        <f>'Moving Avg'!F2250</f>
        <v>0.74599999999999989</v>
      </c>
      <c r="H2250" s="2">
        <f>'Moving Avg'!G2250</f>
        <v>0.71540000000000004</v>
      </c>
      <c r="I2250" s="2">
        <f>'Moving Avg'!H2250</f>
        <v>0.67824999999999946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0.75</v>
      </c>
      <c r="C2251" s="2">
        <f>RSI!I2251</f>
        <v>53.222410981445272</v>
      </c>
      <c r="D2251" s="2">
        <f>MACD!E2251</f>
        <v>-6.0590740331415427E-3</v>
      </c>
      <c r="E2251" s="2">
        <f>MACD!F2251</f>
        <v>-3.7868692897490177E-3</v>
      </c>
      <c r="F2251" s="2">
        <f>'Moving Avg'!D2251</f>
        <v>0.75400000000000011</v>
      </c>
      <c r="G2251" s="2">
        <f>'Moving Avg'!F2251</f>
        <v>0.74449999999999994</v>
      </c>
      <c r="H2251" s="2">
        <f>'Moving Avg'!G2251</f>
        <v>0.71920000000000006</v>
      </c>
      <c r="I2251" s="2">
        <f>'Moving Avg'!H2251</f>
        <v>0.67854999999999943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0.74</v>
      </c>
      <c r="C2252" s="2">
        <f>RSI!I2252</f>
        <v>49.659958939813833</v>
      </c>
      <c r="D2252" s="2">
        <f>MACD!E2252</f>
        <v>-6.6585233696703217E-4</v>
      </c>
      <c r="E2252" s="2">
        <f>MACD!F2252</f>
        <v>-3.1626658991926208E-3</v>
      </c>
      <c r="F2252" s="2">
        <f>'Moving Avg'!D2252</f>
        <v>0.75</v>
      </c>
      <c r="G2252" s="2">
        <f>'Moving Avg'!F2252</f>
        <v>0.74299999999999988</v>
      </c>
      <c r="H2252" s="2">
        <f>'Moving Avg'!G2252</f>
        <v>0.72240000000000026</v>
      </c>
      <c r="I2252" s="2">
        <f>'Moving Avg'!H2252</f>
        <v>0.67869999999999953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45586</v>
      </c>
      <c r="B2253" s="2">
        <f>RSI!B2253</f>
        <v>0.73</v>
      </c>
      <c r="C2253" s="2">
        <f>RSI!I2253</f>
        <v>46.320956873170701</v>
      </c>
      <c r="D2253" s="2">
        <f>MACD!E2253</f>
        <v>3.1113538618815495E-3</v>
      </c>
      <c r="E2253" s="2">
        <f>MACD!F2253</f>
        <v>-1.9078619469777868E-3</v>
      </c>
      <c r="F2253" s="2">
        <f>'Moving Avg'!D2253</f>
        <v>0.74399999999999999</v>
      </c>
      <c r="G2253" s="2">
        <f>'Moving Avg'!F2253</f>
        <v>0.74249999999999994</v>
      </c>
      <c r="H2253" s="2">
        <f>'Moving Avg'!G2253</f>
        <v>0.72500000000000009</v>
      </c>
      <c r="I2253" s="2">
        <f>'Moving Avg'!H2253</f>
        <v>0.6789499999999995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</row>
    <row r="2254" spans="1:12" ht="13.5" x14ac:dyDescent="0.25">
      <c r="A2254" s="3">
        <f>RSI!A2254</f>
        <v>45587</v>
      </c>
      <c r="B2254" s="2">
        <f>RSI!B2254</f>
        <v>0.72</v>
      </c>
      <c r="C2254" s="2">
        <f>RSI!I2254</f>
        <v>43.193351714376583</v>
      </c>
      <c r="D2254" s="2">
        <f>MACD!E2254</f>
        <v>7.1178675064280661E-3</v>
      </c>
      <c r="E2254" s="2">
        <f>MACD!F2254</f>
        <v>-1.0271605629661633E-4</v>
      </c>
      <c r="F2254" s="2">
        <f>'Moving Avg'!D2254</f>
        <v>0.73599999999999999</v>
      </c>
      <c r="G2254" s="2">
        <f>'Moving Avg'!F2254</f>
        <v>0.74199999999999999</v>
      </c>
      <c r="H2254" s="2">
        <f>'Moving Avg'!G2254</f>
        <v>0.72700000000000031</v>
      </c>
      <c r="I2254" s="2">
        <f>'Moving Avg'!H2254</f>
        <v>0.67929999999999946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</row>
    <row r="2255" spans="1:12" ht="13.5" x14ac:dyDescent="0.25">
      <c r="A2255" s="3">
        <f>RSI!A2255</f>
        <v>45588</v>
      </c>
      <c r="B2255" s="2">
        <f>RSI!B2255</f>
        <v>0.69</v>
      </c>
      <c r="C2255" s="2">
        <f>RSI!I2255</f>
        <v>35.458372737491374</v>
      </c>
      <c r="D2255" s="2">
        <f>MACD!E2255</f>
        <v>1.2853821301939683E-2</v>
      </c>
      <c r="E2255" s="2">
        <f>MACD!F2255</f>
        <v>2.4885914153506437E-3</v>
      </c>
      <c r="F2255" s="2">
        <f>'Moving Avg'!D2255</f>
        <v>0.72599999999999987</v>
      </c>
      <c r="G2255" s="2">
        <f>'Moving Avg'!F2255</f>
        <v>0.74150000000000005</v>
      </c>
      <c r="H2255" s="2">
        <f>'Moving Avg'!G2255</f>
        <v>0.72820000000000018</v>
      </c>
      <c r="I2255" s="2">
        <f>'Moving Avg'!H2255</f>
        <v>0.67939999999999956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</row>
    <row r="2256" spans="1:12" ht="13.5" x14ac:dyDescent="0.25">
      <c r="A2256" s="3">
        <f>RSI!A2256</f>
        <v>45589</v>
      </c>
      <c r="B2256" s="2">
        <f>RSI!B2256</f>
        <v>0.66</v>
      </c>
      <c r="C2256" s="2">
        <f>RSI!I2256</f>
        <v>29.725679461963352</v>
      </c>
      <c r="D2256" s="2">
        <f>MACD!E2256</f>
        <v>2.022126292176285E-2</v>
      </c>
      <c r="E2256" s="2">
        <f>MACD!F2256</f>
        <v>6.035125716633085E-3</v>
      </c>
      <c r="F2256" s="2">
        <f>'Moving Avg'!D2256</f>
        <v>0.70799999999999996</v>
      </c>
      <c r="G2256" s="2">
        <f>'Moving Avg'!F2256</f>
        <v>0.73849999999999993</v>
      </c>
      <c r="H2256" s="2">
        <f>'Moving Avg'!G2256</f>
        <v>0.7290000000000002</v>
      </c>
      <c r="I2256" s="2">
        <f>'Moving Avg'!H2256</f>
        <v>0.67934999999999957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0.68</v>
      </c>
      <c r="C2257" s="2">
        <f>RSI!I2257</f>
        <v>37.034329416546292</v>
      </c>
      <c r="D2257" s="2">
        <f>MACD!E2257</f>
        <v>2.5421152932487368E-2</v>
      </c>
      <c r="E2257" s="2">
        <f>MACD!F2257</f>
        <v>9.9123311598039426E-3</v>
      </c>
      <c r="F2257" s="2">
        <f>'Moving Avg'!D2257</f>
        <v>0.69599999999999995</v>
      </c>
      <c r="G2257" s="2">
        <f>'Moving Avg'!F2257</f>
        <v>0.73799999999999999</v>
      </c>
      <c r="H2257" s="2">
        <f>'Moving Avg'!G2257</f>
        <v>0.73</v>
      </c>
      <c r="I2257" s="2">
        <f>'Moving Avg'!H2257</f>
        <v>0.67944999999999978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</row>
    <row r="2258" spans="1:12" ht="13.5" x14ac:dyDescent="0.25">
      <c r="A2258" s="3">
        <f>RSI!A2258</f>
        <v>45593</v>
      </c>
      <c r="B2258" s="2">
        <f>RSI!B2258</f>
        <v>0.71</v>
      </c>
      <c r="C2258" s="2">
        <f>RSI!I2258</f>
        <v>46.091163430142274</v>
      </c>
      <c r="D2258" s="2">
        <f>MACD!E2258</f>
        <v>2.7894899773567849E-2</v>
      </c>
      <c r="E2258" s="2">
        <f>MACD!F2258</f>
        <v>1.3508844882556725E-2</v>
      </c>
      <c r="F2258" s="2">
        <f>'Moving Avg'!D2258</f>
        <v>0.69199999999999995</v>
      </c>
      <c r="G2258" s="2">
        <f>'Moving Avg'!F2258</f>
        <v>0.7380000000000001</v>
      </c>
      <c r="H2258" s="2">
        <f>'Moving Avg'!G2258</f>
        <v>0.73120000000000007</v>
      </c>
      <c r="I2258" s="2">
        <f>'Moving Avg'!H2258</f>
        <v>0.67969999999999986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0.71</v>
      </c>
      <c r="C2259" s="2">
        <f>RSI!I2259</f>
        <v>46.091163430142274</v>
      </c>
      <c r="D2259" s="2">
        <f>MACD!E2259</f>
        <v>3.0084930492094597E-2</v>
      </c>
      <c r="E2259" s="2">
        <f>MACD!F2259</f>
        <v>1.6824062004464301E-2</v>
      </c>
      <c r="F2259" s="2">
        <f>'Moving Avg'!D2259</f>
        <v>0.69000000000000006</v>
      </c>
      <c r="G2259" s="2">
        <f>'Moving Avg'!F2259</f>
        <v>0.73650000000000004</v>
      </c>
      <c r="H2259" s="2">
        <f>'Moving Avg'!G2259</f>
        <v>0.73219999999999996</v>
      </c>
      <c r="I2259" s="2">
        <f>'Moving Avg'!H2259</f>
        <v>0.68004999999999982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0.68</v>
      </c>
      <c r="C2260" s="2">
        <f>RSI!I2260</f>
        <v>39.501600177399425</v>
      </c>
      <c r="D2260" s="2">
        <f>MACD!E2260</f>
        <v>3.1173018029491906E-2</v>
      </c>
      <c r="E2260" s="2">
        <f>MACD!F2260</f>
        <v>1.9693853209469824E-2</v>
      </c>
      <c r="F2260" s="2">
        <f>'Moving Avg'!D2260</f>
        <v>0.68799999999999994</v>
      </c>
      <c r="G2260" s="2">
        <f>'Moving Avg'!F2260</f>
        <v>0.73299999999999998</v>
      </c>
      <c r="H2260" s="2">
        <f>'Moving Avg'!G2260</f>
        <v>0.73220000000000018</v>
      </c>
      <c r="I2260" s="2">
        <f>'Moving Avg'!H2260</f>
        <v>0.68024999999999991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</row>
    <row r="2261" spans="1:12" ht="13.5" x14ac:dyDescent="0.25">
      <c r="A2261" s="3">
        <f>RSI!A2261</f>
        <v>45596</v>
      </c>
      <c r="B2261" s="2">
        <f>RSI!B2261</f>
        <v>0.71</v>
      </c>
      <c r="C2261" s="2">
        <f>RSI!I2261</f>
        <v>47.573479794719802</v>
      </c>
      <c r="D2261" s="2">
        <f>MACD!E2261</f>
        <v>3.1670260196632327E-2</v>
      </c>
      <c r="E2261" s="2">
        <f>MACD!F2261</f>
        <v>2.2089134606902327E-2</v>
      </c>
      <c r="F2261" s="2">
        <f>'Moving Avg'!D2261</f>
        <v>0.69800000000000006</v>
      </c>
      <c r="G2261" s="2">
        <f>'Moving Avg'!F2261</f>
        <v>0.73049999999999993</v>
      </c>
      <c r="H2261" s="2">
        <f>'Moving Avg'!G2261</f>
        <v>0.73220000000000018</v>
      </c>
      <c r="I2261" s="2">
        <f>'Moving Avg'!H2261</f>
        <v>0.68064999999999998</v>
      </c>
      <c r="J2261" s="5" t="str">
        <f>OBV!F2261</f>
        <v>BEARISH</v>
      </c>
      <c r="K2261" s="5" t="str">
        <f>OBV!G2261</f>
        <v>NEUTRAL</v>
      </c>
      <c r="L2261" s="5" t="str">
        <f>OBV!H2261</f>
        <v>BEARISH DIVERGENCE</v>
      </c>
    </row>
    <row r="2262" spans="1:12" ht="13.5" x14ac:dyDescent="0.25">
      <c r="A2262" s="3">
        <f>RSI!A2262</f>
        <v>45597</v>
      </c>
      <c r="B2262" s="2">
        <f>RSI!B2262</f>
        <v>0.73</v>
      </c>
      <c r="C2262" s="2">
        <f>RSI!I2262</f>
        <v>52.156455546235904</v>
      </c>
      <c r="D2262" s="2">
        <f>MACD!E2262</f>
        <v>2.913482018289193E-2</v>
      </c>
      <c r="E2262" s="2">
        <f>MACD!F2262</f>
        <v>2.3498271722100249E-2</v>
      </c>
      <c r="F2262" s="2">
        <f>'Moving Avg'!D2262</f>
        <v>0.70799999999999996</v>
      </c>
      <c r="G2262" s="2">
        <f>'Moving Avg'!F2262</f>
        <v>0.72850000000000004</v>
      </c>
      <c r="H2262" s="2">
        <f>'Moving Avg'!G2262</f>
        <v>0.73240000000000005</v>
      </c>
      <c r="I2262" s="2">
        <f>'Moving Avg'!H2262</f>
        <v>0.68114999999999992</v>
      </c>
      <c r="J2262" s="5" t="str">
        <f>OBV!F2262</f>
        <v>BEARISH</v>
      </c>
      <c r="K2262" s="5" t="str">
        <f>OBV!G2262</f>
        <v>NEUTRAL</v>
      </c>
      <c r="L2262" s="5" t="str">
        <f>OBV!H2262</f>
        <v>BEARISH DIVERGENCE</v>
      </c>
    </row>
    <row r="2263" spans="1:12" ht="13.5" x14ac:dyDescent="0.25">
      <c r="A2263" s="3">
        <f>RSI!A2263</f>
        <v>45600</v>
      </c>
      <c r="B2263" s="2">
        <f>RSI!B2263</f>
        <v>0.73</v>
      </c>
      <c r="C2263" s="2">
        <f>RSI!I2263</f>
        <v>52.156455546235904</v>
      </c>
      <c r="D2263" s="2">
        <f>MACD!E2263</f>
        <v>2.5391842164344536E-2</v>
      </c>
      <c r="E2263" s="2">
        <f>MACD!F2263</f>
        <v>2.3876985810549107E-2</v>
      </c>
      <c r="F2263" s="2">
        <f>'Moving Avg'!D2263</f>
        <v>0.71199999999999997</v>
      </c>
      <c r="G2263" s="2">
        <f>'Moving Avg'!F2263</f>
        <v>0.72700000000000009</v>
      </c>
      <c r="H2263" s="2">
        <f>'Moving Avg'!G2263</f>
        <v>0.73260000000000003</v>
      </c>
      <c r="I2263" s="2">
        <f>'Moving Avg'!H2263</f>
        <v>0.68164999999999976</v>
      </c>
      <c r="J2263" s="5" t="str">
        <f>OBV!F2263</f>
        <v>BEARISH</v>
      </c>
      <c r="K2263" s="5" t="str">
        <f>OBV!G2263</f>
        <v>NEUTRAL</v>
      </c>
      <c r="L2263" s="5" t="str">
        <f>OBV!H2263</f>
        <v>BEARISH DIVERGENCE</v>
      </c>
    </row>
    <row r="2264" spans="1:12" ht="13.5" x14ac:dyDescent="0.25">
      <c r="A2264" s="3">
        <f>RSI!A2264</f>
        <v>45601</v>
      </c>
      <c r="B2264" s="2">
        <f>RSI!B2264</f>
        <v>0.72</v>
      </c>
      <c r="C2264" s="2">
        <f>RSI!I2264</f>
        <v>49.640119073046506</v>
      </c>
      <c r="D2264" s="2">
        <f>MACD!E2264</f>
        <v>2.1372223008338964E-2</v>
      </c>
      <c r="E2264" s="2">
        <f>MACD!F2264</f>
        <v>2.3376033250107082E-2</v>
      </c>
      <c r="F2264" s="2">
        <f>'Moving Avg'!D2264</f>
        <v>0.71400000000000008</v>
      </c>
      <c r="G2264" s="2">
        <f>'Moving Avg'!F2264</f>
        <v>0.72500000000000009</v>
      </c>
      <c r="H2264" s="2">
        <f>'Moving Avg'!G2264</f>
        <v>0.73239999999999994</v>
      </c>
      <c r="I2264" s="2">
        <f>'Moving Avg'!H2264</f>
        <v>0.68204999999999982</v>
      </c>
      <c r="J2264" s="5" t="str">
        <f>OBV!F2264</f>
        <v>BEARISH</v>
      </c>
      <c r="K2264" s="5" t="str">
        <f>OBV!G2264</f>
        <v>NEUTRAL</v>
      </c>
      <c r="L2264" s="5" t="str">
        <f>OBV!H2264</f>
        <v>BEARISH DIVERGENCE</v>
      </c>
    </row>
    <row r="2265" spans="1:12" ht="13.5" x14ac:dyDescent="0.25">
      <c r="A2265" s="3">
        <f>RSI!A2265</f>
        <v>45602</v>
      </c>
      <c r="B2265" s="2">
        <f>RSI!B2265</f>
        <v>0.7</v>
      </c>
      <c r="C2265" s="2">
        <f>RSI!I2265</f>
        <v>44.967366593719568</v>
      </c>
      <c r="D2265" s="2">
        <f>MACD!E2265</f>
        <v>1.4845487509948962E-2</v>
      </c>
      <c r="E2265" s="2">
        <f>MACD!F2265</f>
        <v>2.1669924102075459E-2</v>
      </c>
      <c r="F2265" s="2">
        <f>'Moving Avg'!D2265</f>
        <v>0.71799999999999997</v>
      </c>
      <c r="G2265" s="2">
        <f>'Moving Avg'!F2265</f>
        <v>0.7220000000000002</v>
      </c>
      <c r="H2265" s="2">
        <f>'Moving Avg'!G2265</f>
        <v>0.73180000000000012</v>
      </c>
      <c r="I2265" s="2">
        <f>'Moving Avg'!H2265</f>
        <v>0.68224999999999969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</row>
    <row r="2266" spans="1:12" ht="13.5" x14ac:dyDescent="0.25">
      <c r="A2266" s="3">
        <f>RSI!A2266</f>
        <v>45603</v>
      </c>
      <c r="B2266" s="2">
        <f>RSI!B2266</f>
        <v>0.71</v>
      </c>
      <c r="C2266" s="2">
        <f>RSI!I2266</f>
        <v>47.622226931508443</v>
      </c>
      <c r="D2266" s="2">
        <f>MACD!E2266</f>
        <v>4.0926834868804107E-3</v>
      </c>
      <c r="E2266" s="2">
        <f>MACD!F2266</f>
        <v>1.8154475979036449E-2</v>
      </c>
      <c r="F2266" s="2">
        <f>'Moving Avg'!D2266</f>
        <v>0.71799999999999997</v>
      </c>
      <c r="G2266" s="2">
        <f>'Moving Avg'!F2266</f>
        <v>0.71950000000000003</v>
      </c>
      <c r="H2266" s="2">
        <f>'Moving Avg'!G2266</f>
        <v>0.73140000000000016</v>
      </c>
      <c r="I2266" s="2">
        <f>'Moving Avg'!H2266</f>
        <v>0.68254999999999977</v>
      </c>
      <c r="J2266" s="5" t="str">
        <f>OBV!F2266</f>
        <v>BULLISH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0.71</v>
      </c>
      <c r="C2267" s="2">
        <f>RSI!I2267</f>
        <v>47.622226931508443</v>
      </c>
      <c r="D2267" s="2">
        <f>MACD!E2267</f>
        <v>-1.8713958301889155E-3</v>
      </c>
      <c r="E2267" s="2">
        <f>MACD!F2267</f>
        <v>1.4149301617191377E-2</v>
      </c>
      <c r="F2267" s="2">
        <f>'Moving Avg'!D2267</f>
        <v>0.71399999999999997</v>
      </c>
      <c r="G2267" s="2">
        <f>'Moving Avg'!F2267</f>
        <v>0.71699999999999997</v>
      </c>
      <c r="H2267" s="2">
        <f>'Moving Avg'!G2267</f>
        <v>0.73140000000000005</v>
      </c>
      <c r="I2267" s="2">
        <f>'Moving Avg'!H2267</f>
        <v>0.68279999999999985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</row>
    <row r="2268" spans="1:12" ht="13.5" x14ac:dyDescent="0.25">
      <c r="A2268" s="3">
        <f>RSI!A2268</f>
        <v>45607</v>
      </c>
      <c r="B2268" s="2">
        <f>RSI!B2268</f>
        <v>0.69</v>
      </c>
      <c r="C2268" s="2">
        <f>RSI!I2268</f>
        <v>42.829687920569526</v>
      </c>
      <c r="D2268" s="2">
        <f>MACD!E2268</f>
        <v>-7.6779534264848071E-4</v>
      </c>
      <c r="E2268" s="2">
        <f>MACD!F2268</f>
        <v>1.1165882225223406E-2</v>
      </c>
      <c r="F2268" s="2">
        <f>'Moving Avg'!D2268</f>
        <v>0.70599999999999996</v>
      </c>
      <c r="G2268" s="2">
        <f>'Moving Avg'!F2268</f>
        <v>0.71350000000000002</v>
      </c>
      <c r="H2268" s="2">
        <f>'Moving Avg'!G2268</f>
        <v>0.73080000000000012</v>
      </c>
      <c r="I2268" s="2">
        <f>'Moving Avg'!H2268</f>
        <v>0.68289999999999995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0.69</v>
      </c>
      <c r="C2269" s="2">
        <f>RSI!I2269</f>
        <v>42.829687920569526</v>
      </c>
      <c r="D2269" s="2">
        <f>MACD!E2269</f>
        <v>3.3351894636635127E-4</v>
      </c>
      <c r="E2269" s="2">
        <f>MACD!F2269</f>
        <v>8.9994095694519941E-3</v>
      </c>
      <c r="F2269" s="2">
        <f>'Moving Avg'!D2269</f>
        <v>0.7</v>
      </c>
      <c r="G2269" s="2">
        <f>'Moving Avg'!F2269</f>
        <v>0.71</v>
      </c>
      <c r="H2269" s="2">
        <f>'Moving Avg'!G2269</f>
        <v>0.73040000000000016</v>
      </c>
      <c r="I2269" s="2">
        <f>'Moving Avg'!H2269</f>
        <v>0.68294999999999972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0.71</v>
      </c>
      <c r="C2270" s="2">
        <f>RSI!I2270</f>
        <v>48.804904860078764</v>
      </c>
      <c r="D2270" s="2">
        <f>MACD!E2270</f>
        <v>-4.6763746328540856E-3</v>
      </c>
      <c r="E2270" s="2">
        <f>MACD!F2270</f>
        <v>6.264252728990778E-3</v>
      </c>
      <c r="F2270" s="2">
        <f>'Moving Avg'!D2270</f>
        <v>0.70199999999999996</v>
      </c>
      <c r="G2270" s="2">
        <f>'Moving Avg'!F2270</f>
        <v>0.70849999999999991</v>
      </c>
      <c r="H2270" s="2">
        <f>'Moving Avg'!G2270</f>
        <v>0.73020000000000029</v>
      </c>
      <c r="I2270" s="2">
        <f>'Moving Avg'!H2270</f>
        <v>0.68304999999999982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</row>
    <row r="2271" spans="1:12" ht="13.5" x14ac:dyDescent="0.25">
      <c r="A2271" s="3">
        <f>RSI!A2271</f>
        <v>45610</v>
      </c>
      <c r="B2271" s="2">
        <f>RSI!B2271</f>
        <v>0.72</v>
      </c>
      <c r="C2271" s="2">
        <f>RSI!I2271</f>
        <v>51.532550620601832</v>
      </c>
      <c r="D2271" s="2">
        <f>MACD!E2271</f>
        <v>-5.0154493785926624E-3</v>
      </c>
      <c r="E2271" s="2">
        <f>MACD!F2271</f>
        <v>4.0083123074740896E-3</v>
      </c>
      <c r="F2271" s="2">
        <f>'Moving Avg'!D2271</f>
        <v>0.70399999999999996</v>
      </c>
      <c r="G2271" s="2">
        <f>'Moving Avg'!F2271</f>
        <v>0.70700000000000007</v>
      </c>
      <c r="H2271" s="2">
        <f>'Moving Avg'!G2271</f>
        <v>0.73000000000000009</v>
      </c>
      <c r="I2271" s="2">
        <f>'Moving Avg'!H2271</f>
        <v>0.6831999999999997</v>
      </c>
      <c r="J2271" s="5" t="str">
        <f>OBV!F2271</f>
        <v>BEARISH</v>
      </c>
      <c r="K2271" s="5" t="str">
        <f>OBV!G2271</f>
        <v>NEUTRAL</v>
      </c>
      <c r="L2271" s="5" t="str">
        <f>OBV!H2271</f>
        <v>BEARISH DIVERGENCE</v>
      </c>
    </row>
    <row r="2272" spans="1:12" ht="13.5" x14ac:dyDescent="0.25">
      <c r="A2272" s="3">
        <f>RSI!A2272</f>
        <v>45611</v>
      </c>
      <c r="B2272" s="2">
        <f>RSI!B2272</f>
        <v>0.71</v>
      </c>
      <c r="C2272" s="2">
        <f>RSI!I2272</f>
        <v>48.736173595396231</v>
      </c>
      <c r="D2272" s="2">
        <f>MACD!E2272</f>
        <v>-1.5202464086887524E-3</v>
      </c>
      <c r="E2272" s="2">
        <f>MACD!F2272</f>
        <v>2.9026005642415211E-3</v>
      </c>
      <c r="F2272" s="2">
        <f>'Moving Avg'!D2272</f>
        <v>0.70399999999999996</v>
      </c>
      <c r="G2272" s="2">
        <f>'Moving Avg'!F2272</f>
        <v>0.70550000000000002</v>
      </c>
      <c r="H2272" s="2">
        <f>'Moving Avg'!G2272</f>
        <v>0.72960000000000003</v>
      </c>
      <c r="I2272" s="2">
        <f>'Moving Avg'!H2272</f>
        <v>0.68334999999999968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0.69</v>
      </c>
      <c r="C2273" s="2">
        <f>RSI!I2273</f>
        <v>43.63611838911892</v>
      </c>
      <c r="D2273" s="2">
        <f>MACD!E2273</f>
        <v>2.9448869313635218E-3</v>
      </c>
      <c r="E2273" s="2">
        <f>MACD!F2273</f>
        <v>2.9110578376659213E-3</v>
      </c>
      <c r="F2273" s="2">
        <f>'Moving Avg'!D2273</f>
        <v>0.70399999999999996</v>
      </c>
      <c r="G2273" s="2">
        <f>'Moving Avg'!F2273</f>
        <v>0.7034999999999999</v>
      </c>
      <c r="H2273" s="2">
        <f>'Moving Avg'!G2273</f>
        <v>0.72900000000000009</v>
      </c>
      <c r="I2273" s="2">
        <f>'Moving Avg'!H2273</f>
        <v>0.68334999999999968</v>
      </c>
      <c r="J2273" s="5" t="str">
        <f>OBV!F2273</f>
        <v>BULLISH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0.69</v>
      </c>
      <c r="C2274" s="2">
        <f>RSI!I2274</f>
        <v>43.636118389118913</v>
      </c>
      <c r="D2274" s="2">
        <f>MACD!E2274</f>
        <v>5.3270297256338139E-3</v>
      </c>
      <c r="E2274" s="2">
        <f>MACD!F2274</f>
        <v>3.3942522152594998E-3</v>
      </c>
      <c r="F2274" s="2">
        <f>'Moving Avg'!D2274</f>
        <v>0.70399999999999996</v>
      </c>
      <c r="G2274" s="2">
        <f>'Moving Avg'!F2274</f>
        <v>0.70199999999999996</v>
      </c>
      <c r="H2274" s="2">
        <f>'Moving Avg'!G2274</f>
        <v>0.72839999999999994</v>
      </c>
      <c r="I2274" s="2">
        <f>'Moving Avg'!H2274</f>
        <v>0.68334999999999968</v>
      </c>
      <c r="J2274" s="5" t="str">
        <f>OBV!F2274</f>
        <v>BULLISH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0.66</v>
      </c>
      <c r="C2275" s="2">
        <f>RSI!I2275</f>
        <v>36.915714781369878</v>
      </c>
      <c r="D2275" s="2">
        <f>MACD!E2275</f>
        <v>6.6198535134454062E-3</v>
      </c>
      <c r="E2275" s="2">
        <f>MACD!F2275</f>
        <v>4.0393724748966813E-3</v>
      </c>
      <c r="F2275" s="2">
        <f>'Moving Avg'!D2275</f>
        <v>0.69400000000000006</v>
      </c>
      <c r="G2275" s="2">
        <f>'Moving Avg'!F2275</f>
        <v>0.7004999999999999</v>
      </c>
      <c r="H2275" s="2">
        <f>'Moving Avg'!G2275</f>
        <v>0.72699999999999987</v>
      </c>
      <c r="I2275" s="2">
        <f>'Moving Avg'!H2275</f>
        <v>0.6831999999999997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0.68</v>
      </c>
      <c r="C2276" s="2">
        <f>RSI!I2276</f>
        <v>43.196549783398559</v>
      </c>
      <c r="D2276" s="2">
        <f>MACD!E2276</f>
        <v>8.0701302302385036E-3</v>
      </c>
      <c r="E2276" s="2">
        <f>MACD!F2276</f>
        <v>4.8455240259650456E-3</v>
      </c>
      <c r="F2276" s="2">
        <f>'Moving Avg'!D2276</f>
        <v>0.68600000000000005</v>
      </c>
      <c r="G2276" s="2">
        <f>'Moving Avg'!F2276</f>
        <v>0.7014999999999999</v>
      </c>
      <c r="H2276" s="2">
        <f>'Moving Avg'!G2276</f>
        <v>0.72599999999999976</v>
      </c>
      <c r="I2276" s="2">
        <f>'Moving Avg'!H2276</f>
        <v>0.68309999999999993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0.7</v>
      </c>
      <c r="C2277" s="2">
        <f>RSI!I2277</f>
        <v>48.697290607632759</v>
      </c>
      <c r="D2277" s="2">
        <f>MACD!E2277</f>
        <v>7.9748184815123802E-3</v>
      </c>
      <c r="E2277" s="2">
        <f>MACD!F2277</f>
        <v>5.471382917074513E-3</v>
      </c>
      <c r="F2277" s="2">
        <f>'Moving Avg'!D2277</f>
        <v>0.68399999999999994</v>
      </c>
      <c r="G2277" s="2">
        <f>'Moving Avg'!F2277</f>
        <v>0.7024999999999999</v>
      </c>
      <c r="H2277" s="2">
        <f>'Moving Avg'!G2277</f>
        <v>0.72499999999999998</v>
      </c>
      <c r="I2277" s="2">
        <f>'Moving Avg'!H2277</f>
        <v>0.68309999999999971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0.7</v>
      </c>
      <c r="C2278" s="2">
        <f>RSI!I2278</f>
        <v>48.697290607632759</v>
      </c>
      <c r="D2278" s="2">
        <f>MACD!E2278</f>
        <v>4.8462999492453473E-3</v>
      </c>
      <c r="E2278" s="2">
        <f>MACD!F2278</f>
        <v>5.3463663235086799E-3</v>
      </c>
      <c r="F2278" s="2">
        <f>'Moving Avg'!D2278</f>
        <v>0.68600000000000017</v>
      </c>
      <c r="G2278" s="2">
        <f>'Moving Avg'!F2278</f>
        <v>0.70199999999999974</v>
      </c>
      <c r="H2278" s="2">
        <f>'Moving Avg'!G2278</f>
        <v>0.72339999999999993</v>
      </c>
      <c r="I2278" s="2">
        <f>'Moving Avg'!H2278</f>
        <v>0.68309999999999971</v>
      </c>
      <c r="J2278" s="5" t="str">
        <f>OBV!F2278</f>
        <v>BEARISH</v>
      </c>
      <c r="K2278" s="5" t="str">
        <f>OBV!G2278</f>
        <v>NEUTRAL</v>
      </c>
      <c r="L2278" s="5" t="str">
        <f>OBV!H2278</f>
        <v>BEARISH DIVERGENCE</v>
      </c>
    </row>
    <row r="2279" spans="1:12" ht="13.5" x14ac:dyDescent="0.25">
      <c r="A2279" s="3">
        <f>RSI!A2279</f>
        <v>45622</v>
      </c>
      <c r="B2279" s="2">
        <f>RSI!B2279</f>
        <v>0.7</v>
      </c>
      <c r="C2279" s="2">
        <f>RSI!I2279</f>
        <v>48.697290607632759</v>
      </c>
      <c r="D2279" s="2">
        <f>MACD!E2279</f>
        <v>2.2259928376486826E-3</v>
      </c>
      <c r="E2279" s="2">
        <f>MACD!F2279</f>
        <v>4.7222916263366804E-3</v>
      </c>
      <c r="F2279" s="2">
        <f>'Moving Avg'!D2279</f>
        <v>0.68800000000000006</v>
      </c>
      <c r="G2279" s="2">
        <f>'Moving Avg'!F2279</f>
        <v>0.7014999999999999</v>
      </c>
      <c r="H2279" s="2">
        <f>'Moving Avg'!G2279</f>
        <v>0.72180000000000011</v>
      </c>
      <c r="I2279" s="2">
        <f>'Moving Avg'!H2279</f>
        <v>0.6831999999999997</v>
      </c>
      <c r="J2279" s="5" t="str">
        <f>OBV!F2279</f>
        <v>BEARISH</v>
      </c>
      <c r="K2279" s="5" t="str">
        <f>OBV!G2279</f>
        <v>NEUTRAL</v>
      </c>
      <c r="L2279" s="5" t="str">
        <f>OBV!H2279</f>
        <v>BEARISH DIVERGENCE</v>
      </c>
    </row>
    <row r="2280" spans="1:12" ht="13.5" x14ac:dyDescent="0.25">
      <c r="A2280" s="3">
        <f>RSI!A2280</f>
        <v>45623</v>
      </c>
      <c r="B2280" s="2">
        <f>RSI!B2280</f>
        <v>0.69</v>
      </c>
      <c r="C2280" s="2">
        <f>RSI!I2280</f>
        <v>45.920295008300023</v>
      </c>
      <c r="D2280" s="2">
        <f>MACD!E2280</f>
        <v>3.8513819344018208E-3</v>
      </c>
      <c r="E2280" s="2">
        <f>MACD!F2280</f>
        <v>4.5481096879497083E-3</v>
      </c>
      <c r="F2280" s="2">
        <f>'Moving Avg'!D2280</f>
        <v>0.69400000000000006</v>
      </c>
      <c r="G2280" s="2">
        <f>'Moving Avg'!F2280</f>
        <v>0.70199999999999974</v>
      </c>
      <c r="H2280" s="2">
        <f>'Moving Avg'!G2280</f>
        <v>0.72060000000000013</v>
      </c>
      <c r="I2280" s="2">
        <f>'Moving Avg'!H2280</f>
        <v>0.68324999999999958</v>
      </c>
      <c r="J2280" s="5" t="str">
        <f>OBV!F2280</f>
        <v>BEARISH</v>
      </c>
      <c r="K2280" s="5" t="str">
        <f>OBV!G2280</f>
        <v>NEUTRAL</v>
      </c>
      <c r="L2280" s="5" t="str">
        <f>OBV!H2280</f>
        <v>BEARISH DIVERGENCE</v>
      </c>
    </row>
    <row r="2281" spans="1:12" ht="13.5" x14ac:dyDescent="0.25">
      <c r="A2281" s="3">
        <f>RSI!A2281</f>
        <v>45624</v>
      </c>
      <c r="B2281" s="2">
        <f>RSI!B2281</f>
        <v>0.69</v>
      </c>
      <c r="C2281" s="2">
        <f>RSI!I2281</f>
        <v>45.920295008300023</v>
      </c>
      <c r="D2281" s="2">
        <f>MACD!E2281</f>
        <v>6.8473263044003252E-3</v>
      </c>
      <c r="E2281" s="2">
        <f>MACD!F2281</f>
        <v>5.0079530112398319E-3</v>
      </c>
      <c r="F2281" s="2">
        <f>'Moving Avg'!D2281</f>
        <v>0.69599999999999995</v>
      </c>
      <c r="G2281" s="2">
        <f>'Moving Avg'!F2281</f>
        <v>0.70099999999999985</v>
      </c>
      <c r="H2281" s="2">
        <f>'Moving Avg'!G2281</f>
        <v>0.71880000000000022</v>
      </c>
      <c r="I2281" s="2">
        <f>'Moving Avg'!H2281</f>
        <v>0.68324999999999958</v>
      </c>
      <c r="J2281" s="5" t="str">
        <f>OBV!F2281</f>
        <v>BEARISH</v>
      </c>
      <c r="K2281" s="5" t="str">
        <f>OBV!G2281</f>
        <v>NEUTRAL</v>
      </c>
      <c r="L2281" s="5" t="str">
        <f>OBV!H2281</f>
        <v>BEARISH DIVERGENCE</v>
      </c>
    </row>
    <row r="2282" spans="1:12" ht="13.5" x14ac:dyDescent="0.25">
      <c r="A2282" s="3">
        <f>RSI!A2282</f>
        <v>45625</v>
      </c>
      <c r="B2282" s="2">
        <f>RSI!B2282</f>
        <v>0.67</v>
      </c>
      <c r="C2282" s="2">
        <f>RSI!I2282</f>
        <v>40.555866739466772</v>
      </c>
      <c r="D2282" s="2">
        <f>MACD!E2282</f>
        <v>9.4014442432379663E-3</v>
      </c>
      <c r="E2282" s="2">
        <f>MACD!F2282</f>
        <v>5.8866512576394589E-3</v>
      </c>
      <c r="F2282" s="2">
        <f>'Moving Avg'!D2282</f>
        <v>0.69</v>
      </c>
      <c r="G2282" s="2">
        <f>'Moving Avg'!F2282</f>
        <v>0.69799999999999973</v>
      </c>
      <c r="H2282" s="2">
        <f>'Moving Avg'!G2282</f>
        <v>0.71680000000000021</v>
      </c>
      <c r="I2282" s="2">
        <f>'Moving Avg'!H2282</f>
        <v>0.68314999999999959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0.68</v>
      </c>
      <c r="C2283" s="2">
        <f>RSI!I2283</f>
        <v>44.073808962560243</v>
      </c>
      <c r="D2283" s="2">
        <f>MACD!E2283</f>
        <v>7.933571468899947E-3</v>
      </c>
      <c r="E2283" s="2">
        <f>MACD!F2283</f>
        <v>6.2960352998915571E-3</v>
      </c>
      <c r="F2283" s="2">
        <f>'Moving Avg'!D2283</f>
        <v>0.68600000000000005</v>
      </c>
      <c r="G2283" s="2">
        <f>'Moving Avg'!F2283</f>
        <v>0.69549999999999979</v>
      </c>
      <c r="H2283" s="2">
        <f>'Moving Avg'!G2283</f>
        <v>0.71560000000000012</v>
      </c>
      <c r="I2283" s="2">
        <f>'Moving Avg'!H2283</f>
        <v>0.68324999999999958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</row>
    <row r="2284" spans="1:12" ht="13.5" x14ac:dyDescent="0.25">
      <c r="A2284" s="3">
        <f>RSI!A2284</f>
        <v>45629</v>
      </c>
      <c r="B2284" s="2">
        <f>RSI!B2284</f>
        <v>0.68</v>
      </c>
      <c r="C2284" s="2">
        <f>RSI!I2284</f>
        <v>44.073808962560243</v>
      </c>
      <c r="D2284" s="2">
        <f>MACD!E2284</f>
        <v>6.8070777400721649E-3</v>
      </c>
      <c r="E2284" s="2">
        <f>MACD!F2284</f>
        <v>6.3982437879276785E-3</v>
      </c>
      <c r="F2284" s="2">
        <f>'Moving Avg'!D2284</f>
        <v>0.68200000000000005</v>
      </c>
      <c r="G2284" s="2">
        <f>'Moving Avg'!F2284</f>
        <v>0.69349999999999978</v>
      </c>
      <c r="H2284" s="2">
        <f>'Moving Avg'!G2284</f>
        <v>0.71460000000000012</v>
      </c>
      <c r="I2284" s="2">
        <f>'Moving Avg'!H2284</f>
        <v>0.68324999999999947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0.65</v>
      </c>
      <c r="C2285" s="2">
        <f>RSI!I2285</f>
        <v>36.548276596856041</v>
      </c>
      <c r="D2285" s="2">
        <f>MACD!E2285</f>
        <v>3.5677213685967324E-3</v>
      </c>
      <c r="E2285" s="2">
        <f>MACD!F2285</f>
        <v>5.8321393040614896E-3</v>
      </c>
      <c r="F2285" s="2">
        <f>'Moving Avg'!D2285</f>
        <v>0.67400000000000004</v>
      </c>
      <c r="G2285" s="2">
        <f>'Moving Avg'!F2285</f>
        <v>0.69099999999999973</v>
      </c>
      <c r="H2285" s="2">
        <f>'Moving Avg'!G2285</f>
        <v>0.71360000000000012</v>
      </c>
      <c r="I2285" s="2">
        <f>'Moving Avg'!H2285</f>
        <v>0.68309999999999949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</row>
    <row r="2286" spans="1:12" ht="13.5" x14ac:dyDescent="0.25">
      <c r="A2286" s="3">
        <f>RSI!A2286</f>
        <v>45631</v>
      </c>
      <c r="B2286" s="2">
        <f>RSI!B2286</f>
        <v>0.66</v>
      </c>
      <c r="C2286" s="2">
        <f>RSI!I2286</f>
        <v>40.212885761500416</v>
      </c>
      <c r="D2286" s="2">
        <f>MACD!E2286</f>
        <v>3.4392487542658223E-3</v>
      </c>
      <c r="E2286" s="2">
        <f>MACD!F2286</f>
        <v>5.3535611941023563E-3</v>
      </c>
      <c r="F2286" s="2">
        <f>'Moving Avg'!D2286</f>
        <v>0.66800000000000004</v>
      </c>
      <c r="G2286" s="2">
        <f>'Moving Avg'!F2286</f>
        <v>0.68849999999999989</v>
      </c>
      <c r="H2286" s="2">
        <f>'Moving Avg'!G2286</f>
        <v>0.71240000000000014</v>
      </c>
      <c r="I2286" s="2">
        <f>'Moving Avg'!H2286</f>
        <v>0.6829999999999995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</row>
    <row r="2287" spans="1:12" ht="13.5" x14ac:dyDescent="0.25">
      <c r="A2287" s="3">
        <f>RSI!A2287</f>
        <v>45632</v>
      </c>
      <c r="B2287" s="2">
        <f>RSI!B2287</f>
        <v>0.68</v>
      </c>
      <c r="C2287" s="2">
        <f>RSI!I2287</f>
        <v>46.827249119039699</v>
      </c>
      <c r="D2287" s="2">
        <f>MACD!E2287</f>
        <v>5.1227616774622842E-3</v>
      </c>
      <c r="E2287" s="2">
        <f>MACD!F2287</f>
        <v>5.3074012907743419E-3</v>
      </c>
      <c r="F2287" s="2">
        <f>'Moving Avg'!D2287</f>
        <v>0.67000000000000015</v>
      </c>
      <c r="G2287" s="2">
        <f>'Moving Avg'!F2287</f>
        <v>0.68699999999999983</v>
      </c>
      <c r="H2287" s="2">
        <f>'Moving Avg'!G2287</f>
        <v>0.71219999999999994</v>
      </c>
      <c r="I2287" s="2">
        <f>'Moving Avg'!H2287</f>
        <v>0.6830499999999996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</row>
    <row r="2288" spans="1:12" ht="13.5" x14ac:dyDescent="0.25">
      <c r="A2288" s="3">
        <f>RSI!A2288</f>
        <v>45635</v>
      </c>
      <c r="B2288" s="2">
        <f>RSI!B2288</f>
        <v>0.68</v>
      </c>
      <c r="C2288" s="2">
        <f>RSI!I2288</f>
        <v>46.827249119039699</v>
      </c>
      <c r="D2288" s="2">
        <f>MACD!E2288</f>
        <v>6.6112944614200586E-3</v>
      </c>
      <c r="E2288" s="2">
        <f>MACD!F2288</f>
        <v>5.5681799249034858E-3</v>
      </c>
      <c r="F2288" s="2">
        <f>'Moving Avg'!D2288</f>
        <v>0.67000000000000015</v>
      </c>
      <c r="G2288" s="2">
        <f>'Moving Avg'!F2288</f>
        <v>0.68649999999999989</v>
      </c>
      <c r="H2288" s="2">
        <f>'Moving Avg'!G2288</f>
        <v>0.71160000000000012</v>
      </c>
      <c r="I2288" s="2">
        <f>'Moving Avg'!H2288</f>
        <v>0.68314999999999959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0.68</v>
      </c>
      <c r="C2289" s="2">
        <f>RSI!I2289</f>
        <v>46.827249119039699</v>
      </c>
      <c r="D2289" s="2">
        <f>MACD!E2289</f>
        <v>7.9301016914562483E-3</v>
      </c>
      <c r="E2289" s="2">
        <f>MACD!F2289</f>
        <v>6.0405642782140386E-3</v>
      </c>
      <c r="F2289" s="2">
        <f>'Moving Avg'!D2289</f>
        <v>0.67000000000000015</v>
      </c>
      <c r="G2289" s="2">
        <f>'Moving Avg'!F2289</f>
        <v>0.68599999999999994</v>
      </c>
      <c r="H2289" s="2">
        <f>'Moving Avg'!G2289</f>
        <v>0.71040000000000003</v>
      </c>
      <c r="I2289" s="2">
        <f>'Moving Avg'!H2289</f>
        <v>0.6831499999999997</v>
      </c>
      <c r="J2289" s="5" t="str">
        <f>OBV!F2289</f>
        <v>BEARISH</v>
      </c>
      <c r="K2289" s="5" t="str">
        <f>OBV!G2289</f>
        <v>NEUTRAL</v>
      </c>
      <c r="L2289" s="5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0.66</v>
      </c>
      <c r="C2290" s="2">
        <f>RSI!I2290</f>
        <v>41.142340344869723</v>
      </c>
      <c r="D2290" s="2">
        <f>MACD!E2290</f>
        <v>9.0439238609550943E-3</v>
      </c>
      <c r="E2290" s="2">
        <f>MACD!F2290</f>
        <v>6.6412361947622497E-3</v>
      </c>
      <c r="F2290" s="2">
        <f>'Moving Avg'!D2290</f>
        <v>0.67200000000000004</v>
      </c>
      <c r="G2290" s="2">
        <f>'Moving Avg'!F2290</f>
        <v>0.6835</v>
      </c>
      <c r="H2290" s="2">
        <f>'Moving Avg'!G2290</f>
        <v>0.70860000000000001</v>
      </c>
      <c r="I2290" s="2">
        <f>'Moving Avg'!H2290</f>
        <v>0.68294999999999972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</row>
    <row r="2291" spans="1:12" ht="13.5" x14ac:dyDescent="0.25">
      <c r="A2291" s="3">
        <f>RSI!A2291</f>
        <v>45638</v>
      </c>
      <c r="B2291" s="2">
        <f>RSI!B2291</f>
        <v>0.67</v>
      </c>
      <c r="C2291" s="2">
        <f>RSI!I2291</f>
        <v>44.753793643395326</v>
      </c>
      <c r="D2291" s="2">
        <f>MACD!E2291</f>
        <v>9.4146514996115149E-3</v>
      </c>
      <c r="E2291" s="2">
        <f>MACD!F2291</f>
        <v>7.1959192557321033E-3</v>
      </c>
      <c r="F2291" s="2">
        <f>'Moving Avg'!D2291</f>
        <v>0.67400000000000004</v>
      </c>
      <c r="G2291" s="2">
        <f>'Moving Avg'!F2291</f>
        <v>0.68099999999999994</v>
      </c>
      <c r="H2291" s="2">
        <f>'Moving Avg'!G2291</f>
        <v>0.70680000000000009</v>
      </c>
      <c r="I2291" s="2">
        <f>'Moving Avg'!H2291</f>
        <v>0.68279999999999974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</row>
    <row r="2292" spans="1:12" ht="13.5" x14ac:dyDescent="0.25">
      <c r="A2292" s="3">
        <f>RSI!A2292</f>
        <v>45639</v>
      </c>
      <c r="B2292" s="2">
        <f>RSI!B2292</f>
        <v>0.66</v>
      </c>
      <c r="C2292" s="2">
        <f>RSI!I2292</f>
        <v>41.979808383114545</v>
      </c>
      <c r="D2292" s="2">
        <f>MACD!E2292</f>
        <v>7.4895560427227226E-3</v>
      </c>
      <c r="E2292" s="2">
        <f>MACD!F2292</f>
        <v>7.254646613130228E-3</v>
      </c>
      <c r="F2292" s="2">
        <f>'Moving Avg'!D2292</f>
        <v>0.67</v>
      </c>
      <c r="G2292" s="2">
        <f>'Moving Avg'!F2292</f>
        <v>0.67849999999999988</v>
      </c>
      <c r="H2292" s="2">
        <f>'Moving Avg'!G2292</f>
        <v>0.70460000000000012</v>
      </c>
      <c r="I2292" s="2">
        <f>'Moving Avg'!H2292</f>
        <v>0.68259999999999976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0.65</v>
      </c>
      <c r="C2293" s="2">
        <f>RSI!I2293</f>
        <v>39.352952205206179</v>
      </c>
      <c r="D2293" s="2">
        <f>MACD!E2293</f>
        <v>8.2891016985195964E-3</v>
      </c>
      <c r="E2293" s="2">
        <f>MACD!F2293</f>
        <v>7.4615376302081026E-3</v>
      </c>
      <c r="F2293" s="2">
        <f>'Moving Avg'!D2293</f>
        <v>0.66400000000000003</v>
      </c>
      <c r="G2293" s="2">
        <f>'Moving Avg'!F2293</f>
        <v>0.67649999999999999</v>
      </c>
      <c r="H2293" s="2">
        <f>'Moving Avg'!G2293</f>
        <v>0.70240000000000014</v>
      </c>
      <c r="I2293" s="2">
        <f>'Moving Avg'!H2293</f>
        <v>0.6823499999999999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0.67</v>
      </c>
      <c r="C2294" s="2">
        <f>RSI!I2294</f>
        <v>46.555900342924907</v>
      </c>
      <c r="D2294" s="2">
        <f>MACD!E2294</f>
        <v>7.6814625205996467E-3</v>
      </c>
      <c r="E2294" s="2">
        <f>MACD!F2294</f>
        <v>7.5055226082864123E-3</v>
      </c>
      <c r="F2294" s="2">
        <f>'Moving Avg'!D2294</f>
        <v>0.66200000000000003</v>
      </c>
      <c r="G2294" s="2">
        <f>'Moving Avg'!F2294</f>
        <v>0.67549999999999999</v>
      </c>
      <c r="H2294" s="2">
        <f>'Moving Avg'!G2294</f>
        <v>0.7006</v>
      </c>
      <c r="I2294" s="2">
        <f>'Moving Avg'!H2294</f>
        <v>0.68214999999999992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0.67</v>
      </c>
      <c r="C2295" s="2">
        <f>RSI!I2295</f>
        <v>46.5559003429249</v>
      </c>
      <c r="D2295" s="2">
        <f>MACD!E2295</f>
        <v>2.6164294037608338E-3</v>
      </c>
      <c r="E2295" s="2">
        <f>MACD!F2295</f>
        <v>6.5277039673812967E-3</v>
      </c>
      <c r="F2295" s="2">
        <f>'Moving Avg'!D2295</f>
        <v>0.66399999999999992</v>
      </c>
      <c r="G2295" s="2">
        <f>'Moving Avg'!F2295</f>
        <v>0.67599999999999993</v>
      </c>
      <c r="H2295" s="2">
        <f>'Moving Avg'!G2295</f>
        <v>0.69880000000000009</v>
      </c>
      <c r="I2295" s="2">
        <f>'Moving Avg'!H2295</f>
        <v>0.68194999999999983</v>
      </c>
      <c r="J2295" s="5" t="str">
        <f>OBV!F2295</f>
        <v>BEARISH</v>
      </c>
      <c r="K2295" s="5" t="str">
        <f>OBV!G2295</f>
        <v>NEUTRAL</v>
      </c>
      <c r="L2295" s="5" t="str">
        <f>OBV!H2295</f>
        <v>BEARISH DIVERGENCE</v>
      </c>
    </row>
    <row r="2296" spans="1:12" ht="13.5" x14ac:dyDescent="0.25">
      <c r="A2296" s="3">
        <f>RSI!A2296</f>
        <v>45646</v>
      </c>
      <c r="B2296" s="2">
        <f>RSI!B2296</f>
        <v>0.66</v>
      </c>
      <c r="C2296" s="2">
        <f>RSI!I2296</f>
        <v>43.55612177927059</v>
      </c>
      <c r="D2296" s="2">
        <f>MACD!E2296</f>
        <v>6.6956380619476175E-4</v>
      </c>
      <c r="E2296" s="2">
        <f>MACD!F2296</f>
        <v>5.3560759351439901E-3</v>
      </c>
      <c r="F2296" s="2">
        <f>'Moving Avg'!D2296</f>
        <v>0.66200000000000003</v>
      </c>
      <c r="G2296" s="2">
        <f>'Moving Avg'!F2296</f>
        <v>0.67500000000000004</v>
      </c>
      <c r="H2296" s="2">
        <f>'Moving Avg'!G2296</f>
        <v>0.69680000000000009</v>
      </c>
      <c r="I2296" s="2">
        <f>'Moving Avg'!H2296</f>
        <v>0.68169999999999986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0.64</v>
      </c>
      <c r="C2297" s="2">
        <f>RSI!I2297</f>
        <v>38.248032206319252</v>
      </c>
      <c r="D2297" s="2">
        <f>MACD!E2297</f>
        <v>3.6950159584584474E-3</v>
      </c>
      <c r="E2297" s="2">
        <f>MACD!F2297</f>
        <v>5.0238639398068816E-3</v>
      </c>
      <c r="F2297" s="2">
        <f>'Moving Avg'!D2297</f>
        <v>0.65800000000000014</v>
      </c>
      <c r="G2297" s="2">
        <f>'Moving Avg'!F2297</f>
        <v>0.67200000000000004</v>
      </c>
      <c r="H2297" s="2">
        <f>'Moving Avg'!G2297</f>
        <v>0.69440000000000013</v>
      </c>
      <c r="I2297" s="2">
        <f>'Moving Avg'!H2297</f>
        <v>0.68134999999999979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0.64</v>
      </c>
      <c r="C2298" s="2">
        <f>RSI!I2298</f>
        <v>38.248032206319252</v>
      </c>
      <c r="D2298" s="2">
        <f>MACD!E2298</f>
        <v>6.4791164656911038E-3</v>
      </c>
      <c r="E2298" s="2">
        <f>MACD!F2298</f>
        <v>5.3149144449837265E-3</v>
      </c>
      <c r="F2298" s="2">
        <f>'Moving Avg'!D2298</f>
        <v>0.65600000000000003</v>
      </c>
      <c r="G2298" s="2">
        <f>'Moving Avg'!F2298</f>
        <v>0.66900000000000004</v>
      </c>
      <c r="H2298" s="2">
        <f>'Moving Avg'!G2298</f>
        <v>0.69200000000000006</v>
      </c>
      <c r="I2298" s="2">
        <f>'Moving Avg'!H2298</f>
        <v>0.68094999999999972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</row>
    <row r="2299" spans="1:12" ht="13.5" x14ac:dyDescent="0.25">
      <c r="A2299" s="3">
        <f>RSI!A2299</f>
        <v>45651</v>
      </c>
      <c r="B2299" s="2">
        <f>RSI!B2299</f>
        <v>0.64</v>
      </c>
      <c r="C2299" s="2">
        <f>RSI!I2299</f>
        <v>38.248032206319252</v>
      </c>
      <c r="D2299" s="2">
        <f>MACD!E2299</f>
        <v>9.042396162631916E-3</v>
      </c>
      <c r="E2299" s="2">
        <f>MACD!F2299</f>
        <v>6.0604107885133653E-3</v>
      </c>
      <c r="F2299" s="2">
        <f>'Moving Avg'!D2299</f>
        <v>0.65000000000000013</v>
      </c>
      <c r="G2299" s="2">
        <f>'Moving Avg'!F2299</f>
        <v>0.66600000000000015</v>
      </c>
      <c r="H2299" s="2">
        <f>'Moving Avg'!G2299</f>
        <v>0.6896000000000001</v>
      </c>
      <c r="I2299" s="2">
        <f>'Moving Avg'!H2299</f>
        <v>0.68039999999999945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0.63</v>
      </c>
      <c r="C2300" s="2">
        <f>RSI!I2300</f>
        <v>35.543030472301538</v>
      </c>
      <c r="D2300" s="2">
        <f>MACD!E2300</f>
        <v>9.0672746014017758E-3</v>
      </c>
      <c r="E2300" s="2">
        <f>MACD!F2300</f>
        <v>6.6617835510910479E-3</v>
      </c>
      <c r="F2300" s="2">
        <f>'Moving Avg'!D2300</f>
        <v>0.64200000000000002</v>
      </c>
      <c r="G2300" s="2">
        <f>'Moving Avg'!F2300</f>
        <v>0.66300000000000003</v>
      </c>
      <c r="H2300" s="2">
        <f>'Moving Avg'!G2300</f>
        <v>0.68740000000000012</v>
      </c>
      <c r="I2300" s="2">
        <f>'Moving Avg'!H2300</f>
        <v>0.67969999999999953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0.63</v>
      </c>
      <c r="C2301" s="2">
        <f>RSI!I2301</f>
        <v>35.543030472301552</v>
      </c>
      <c r="D2301" s="2">
        <f>MACD!E2301</f>
        <v>1.0863777371362127E-2</v>
      </c>
      <c r="E2301" s="2">
        <f>MACD!F2301</f>
        <v>7.5021823151452637E-3</v>
      </c>
      <c r="F2301" s="2">
        <f>'Moving Avg'!D2301</f>
        <v>0.6359999999999999</v>
      </c>
      <c r="G2301" s="2">
        <f>'Moving Avg'!F2301</f>
        <v>0.66000000000000014</v>
      </c>
      <c r="H2301" s="2">
        <f>'Moving Avg'!G2301</f>
        <v>0.68500000000000016</v>
      </c>
      <c r="I2301" s="2">
        <f>'Moving Avg'!H2301</f>
        <v>0.6790499999999996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0.62</v>
      </c>
      <c r="C2302" s="2">
        <f>RSI!I2302</f>
        <v>32.848727852992909</v>
      </c>
      <c r="D2302" s="2">
        <f>MACD!E2302</f>
        <v>1.1805609713965159E-2</v>
      </c>
      <c r="E2302" s="2">
        <f>MACD!F2302</f>
        <v>8.3628677949092421E-3</v>
      </c>
      <c r="F2302" s="2">
        <f>'Moving Avg'!D2302</f>
        <v>0.63200000000000001</v>
      </c>
      <c r="G2302" s="2">
        <f>'Moving Avg'!F2302</f>
        <v>0.6575000000000002</v>
      </c>
      <c r="H2302" s="2">
        <f>'Moving Avg'!G2302</f>
        <v>0.6826000000000001</v>
      </c>
      <c r="I2302" s="2">
        <f>'Moving Avg'!H2302</f>
        <v>0.67834999999999968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0.64</v>
      </c>
      <c r="C2303" s="2">
        <f>RSI!I2303</f>
        <v>42.273704571763382</v>
      </c>
      <c r="D2303" s="2">
        <f>MACD!E2303</f>
        <v>9.8448731195489581E-3</v>
      </c>
      <c r="E2303" s="2">
        <f>MACD!F2303</f>
        <v>8.6592688598371853E-3</v>
      </c>
      <c r="F2303" s="2">
        <f>'Moving Avg'!D2303</f>
        <v>0.63200000000000001</v>
      </c>
      <c r="G2303" s="2">
        <f>'Moving Avg'!F2303</f>
        <v>0.65550000000000019</v>
      </c>
      <c r="H2303" s="2">
        <f>'Moving Avg'!G2303</f>
        <v>0.68080000000000007</v>
      </c>
      <c r="I2303" s="2">
        <f>'Moving Avg'!H2303</f>
        <v>0.67769999999999964</v>
      </c>
      <c r="J2303" s="5" t="str">
        <f>OBV!F2303</f>
        <v>BEARISH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0.65</v>
      </c>
      <c r="C2304" s="2">
        <f>RSI!I2304</f>
        <v>46.329850178870402</v>
      </c>
      <c r="D2304" s="2">
        <f>MACD!E2304</f>
        <v>1.0646633643928927E-2</v>
      </c>
      <c r="E2304" s="2">
        <f>MACD!F2304</f>
        <v>9.056741816655535E-3</v>
      </c>
      <c r="F2304" s="2">
        <f>'Moving Avg'!D2304</f>
        <v>0.63400000000000001</v>
      </c>
      <c r="G2304" s="2">
        <f>'Moving Avg'!F2304</f>
        <v>0.65400000000000014</v>
      </c>
      <c r="H2304" s="2">
        <f>'Moving Avg'!G2304</f>
        <v>0.6794</v>
      </c>
      <c r="I2304" s="2">
        <f>'Moving Avg'!H2304</f>
        <v>0.6771499999999997</v>
      </c>
      <c r="J2304" s="5" t="str">
        <f>OBV!F2304</f>
        <v>BEARISH</v>
      </c>
      <c r="K2304" s="5" t="str">
        <f>OBV!G2304</f>
        <v>NEUTRAL</v>
      </c>
      <c r="L2304" s="5" t="str">
        <f>OBV!H2304</f>
        <v>BEARISH DIVERGENCE</v>
      </c>
    </row>
    <row r="2305" spans="1:12" ht="13.5" x14ac:dyDescent="0.25">
      <c r="A2305" s="3">
        <f>RSI!A2305</f>
        <v>45660</v>
      </c>
      <c r="B2305" s="2">
        <f>RSI!B2305</f>
        <v>0.65</v>
      </c>
      <c r="C2305" s="2">
        <f>RSI!I2305</f>
        <v>46.329850178870402</v>
      </c>
      <c r="D2305" s="2">
        <f>MACD!E2305</f>
        <v>1.1381384668512351E-2</v>
      </c>
      <c r="E2305" s="2">
        <f>MACD!F2305</f>
        <v>9.5216703870268996E-3</v>
      </c>
      <c r="F2305" s="2">
        <f>'Moving Avg'!D2305</f>
        <v>0.63800000000000001</v>
      </c>
      <c r="G2305" s="2">
        <f>'Moving Avg'!F2305</f>
        <v>0.65400000000000014</v>
      </c>
      <c r="H2305" s="2">
        <f>'Moving Avg'!G2305</f>
        <v>0.67859999999999998</v>
      </c>
      <c r="I2305" s="2">
        <f>'Moving Avg'!H2305</f>
        <v>0.67669999999999975</v>
      </c>
      <c r="J2305" s="5" t="str">
        <f>OBV!F2305</f>
        <v>BEARISH</v>
      </c>
      <c r="K2305" s="5" t="str">
        <f>OBV!G2305</f>
        <v>NEUTRAL</v>
      </c>
      <c r="L2305" s="5" t="str">
        <f>OBV!H2305</f>
        <v>BEARISH DIVERGENCE</v>
      </c>
    </row>
    <row r="2306" spans="1:12" ht="13.5" x14ac:dyDescent="0.25">
      <c r="A2306" s="3">
        <f>RSI!A2306</f>
        <v>45663</v>
      </c>
      <c r="B2306" s="2">
        <f>RSI!B2306</f>
        <v>0.65</v>
      </c>
      <c r="C2306" s="2">
        <f>RSI!I2306</f>
        <v>46.329850178870402</v>
      </c>
      <c r="D2306" s="2">
        <f>MACD!E2306</f>
        <v>1.0516800603231458E-2</v>
      </c>
      <c r="E2306" s="2">
        <f>MACD!F2306</f>
        <v>9.7206964302678119E-3</v>
      </c>
      <c r="F2306" s="2">
        <f>'Moving Avg'!D2306</f>
        <v>0.64200000000000002</v>
      </c>
      <c r="G2306" s="2">
        <f>'Moving Avg'!F2306</f>
        <v>0.65350000000000008</v>
      </c>
      <c r="H2306" s="2">
        <f>'Moving Avg'!G2306</f>
        <v>0.6784</v>
      </c>
      <c r="I2306" s="2">
        <f>'Moving Avg'!H2306</f>
        <v>0.67609999999999981</v>
      </c>
      <c r="J2306" s="5" t="str">
        <f>OBV!F2306</f>
        <v>BEARISH</v>
      </c>
      <c r="K2306" s="5" t="str">
        <f>OBV!G2306</f>
        <v>NEUTRAL</v>
      </c>
      <c r="L2306" s="5" t="str">
        <f>OBV!H2306</f>
        <v>BEARISH DIVERGENCE</v>
      </c>
    </row>
    <row r="2307" spans="1:12" ht="13.5" x14ac:dyDescent="0.25">
      <c r="A2307" s="3">
        <f>RSI!A2307</f>
        <v>45664</v>
      </c>
      <c r="B2307" s="2">
        <f>RSI!B2307</f>
        <v>0.63</v>
      </c>
      <c r="C2307" s="2">
        <f>RSI!I2307</f>
        <v>39.412254515598605</v>
      </c>
      <c r="D2307" s="2">
        <f>MACD!E2307</f>
        <v>8.2380888642994421E-3</v>
      </c>
      <c r="E2307" s="2">
        <f>MACD!F2307</f>
        <v>9.4241749170741393E-3</v>
      </c>
      <c r="F2307" s="2">
        <f>'Moving Avg'!D2307</f>
        <v>0.64399999999999991</v>
      </c>
      <c r="G2307" s="2">
        <f>'Moving Avg'!F2307</f>
        <v>0.65100000000000002</v>
      </c>
      <c r="H2307" s="2">
        <f>'Moving Avg'!G2307</f>
        <v>0.67740000000000011</v>
      </c>
      <c r="I2307" s="2">
        <f>'Moving Avg'!H2307</f>
        <v>0.67544999999999999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</row>
    <row r="2308" spans="1:12" ht="13.5" x14ac:dyDescent="0.25">
      <c r="A2308" s="3">
        <f>RSI!A2308</f>
        <v>45665</v>
      </c>
      <c r="B2308" s="2">
        <f>RSI!B2308</f>
        <v>0.63</v>
      </c>
      <c r="C2308" s="2">
        <f>RSI!I2308</f>
        <v>39.412254515598605</v>
      </c>
      <c r="D2308" s="2">
        <f>MACD!E2308</f>
        <v>6.4728521587053001E-3</v>
      </c>
      <c r="E2308" s="2">
        <f>MACD!F2308</f>
        <v>8.8339103654003718E-3</v>
      </c>
      <c r="F2308" s="2">
        <f>'Moving Avg'!D2308</f>
        <v>0.64200000000000002</v>
      </c>
      <c r="G2308" s="2">
        <f>'Moving Avg'!F2308</f>
        <v>0.64850000000000008</v>
      </c>
      <c r="H2308" s="2">
        <f>'Moving Avg'!G2308</f>
        <v>0.67579999999999996</v>
      </c>
      <c r="I2308" s="2">
        <f>'Moving Avg'!H2308</f>
        <v>0.67480000000000007</v>
      </c>
      <c r="J2308" s="5" t="str">
        <f>OBV!F2308</f>
        <v>BULLISH</v>
      </c>
      <c r="K2308" s="5" t="str">
        <f>OBV!G2308</f>
        <v>NEUTRAL</v>
      </c>
      <c r="L2308" s="5" t="str">
        <f>OBV!H2308</f>
        <v>BULLISH DIVERGENCE</v>
      </c>
    </row>
    <row r="2309" spans="1:12" ht="13.5" x14ac:dyDescent="0.25">
      <c r="A2309" s="3">
        <f>RSI!A2309</f>
        <v>45666</v>
      </c>
      <c r="B2309" s="2">
        <f>RSI!B2309</f>
        <v>0.65</v>
      </c>
      <c r="C2309" s="2">
        <f>RSI!I2309</f>
        <v>48.355369579897797</v>
      </c>
      <c r="D2309" s="2">
        <f>MACD!E2309</f>
        <v>3.6485458832831164E-3</v>
      </c>
      <c r="E2309" s="2">
        <f>MACD!F2309</f>
        <v>7.7968374689769216E-3</v>
      </c>
      <c r="F2309" s="2">
        <f>'Moving Avg'!D2309</f>
        <v>0.64200000000000002</v>
      </c>
      <c r="G2309" s="2">
        <f>'Moving Avg'!F2309</f>
        <v>0.64700000000000002</v>
      </c>
      <c r="H2309" s="2">
        <f>'Moving Avg'!G2309</f>
        <v>0.67459999999999998</v>
      </c>
      <c r="I2309" s="2">
        <f>'Moving Avg'!H2309</f>
        <v>0.67440000000000011</v>
      </c>
      <c r="J2309" s="5" t="str">
        <f>OBV!F2309</f>
        <v>BULLISH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0.65</v>
      </c>
      <c r="C2310" s="2">
        <f>RSI!I2310</f>
        <v>48.355369579897804</v>
      </c>
      <c r="D2310" s="2">
        <f>MACD!E2310</f>
        <v>-2.5823021151538672E-4</v>
      </c>
      <c r="E2310" s="2">
        <f>MACD!F2310</f>
        <v>6.1858239328784603E-3</v>
      </c>
      <c r="F2310" s="2">
        <f>'Moving Avg'!D2310</f>
        <v>0.64200000000000002</v>
      </c>
      <c r="G2310" s="2">
        <f>'Moving Avg'!F2310</f>
        <v>0.64650000000000019</v>
      </c>
      <c r="H2310" s="2">
        <f>'Moving Avg'!G2310</f>
        <v>0.67399999999999982</v>
      </c>
      <c r="I2310" s="2">
        <f>'Moving Avg'!H2310</f>
        <v>0.67395000000000027</v>
      </c>
      <c r="J2310" s="5" t="str">
        <f>OBV!F2310</f>
        <v>BULLISH</v>
      </c>
      <c r="K2310" s="5" t="str">
        <f>OBV!G2310</f>
        <v>NEUTRAL</v>
      </c>
      <c r="L2310" s="5" t="str">
        <f>OBV!H2310</f>
        <v>NEUTRAL</v>
      </c>
    </row>
    <row r="2311" spans="1:12" ht="13.5" x14ac:dyDescent="0.25">
      <c r="A2311" s="3">
        <f>RSI!A2311</f>
        <v>45670</v>
      </c>
      <c r="B2311" s="2">
        <f>RSI!B2311</f>
        <v>0.65</v>
      </c>
      <c r="C2311" s="2">
        <f>RSI!I2311</f>
        <v>48.355369579897797</v>
      </c>
      <c r="D2311" s="2">
        <f>MACD!E2311</f>
        <v>-3.5440721067391268E-3</v>
      </c>
      <c r="E2311" s="2">
        <f>MACD!F2311</f>
        <v>4.2398447249549429E-3</v>
      </c>
      <c r="F2311" s="2">
        <f>'Moving Avg'!D2311</f>
        <v>0.64200000000000002</v>
      </c>
      <c r="G2311" s="2">
        <f>'Moving Avg'!F2311</f>
        <v>0.64550000000000007</v>
      </c>
      <c r="H2311" s="2">
        <f>'Moving Avg'!G2311</f>
        <v>0.67279999999999984</v>
      </c>
      <c r="I2311" s="2">
        <f>'Moving Avg'!H2311</f>
        <v>0.67365000000000019</v>
      </c>
      <c r="J2311" s="5" t="str">
        <f>OBV!F2311</f>
        <v>BULLISH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0.64</v>
      </c>
      <c r="C2312" s="2">
        <f>RSI!I2312</f>
        <v>44.274250227835417</v>
      </c>
      <c r="D2312" s="2">
        <f>MACD!E2312</f>
        <v>-7.1037023995014215E-3</v>
      </c>
      <c r="E2312" s="2">
        <f>MACD!F2312</f>
        <v>1.9711353000636698E-3</v>
      </c>
      <c r="F2312" s="2">
        <f>'Moving Avg'!D2312</f>
        <v>0.64400000000000002</v>
      </c>
      <c r="G2312" s="2">
        <f>'Moving Avg'!F2312</f>
        <v>0.64450000000000018</v>
      </c>
      <c r="H2312" s="2">
        <f>'Moving Avg'!G2312</f>
        <v>0.67099999999999982</v>
      </c>
      <c r="I2312" s="2">
        <f>'Moving Avg'!H2312</f>
        <v>0.67330000000000012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0.62</v>
      </c>
      <c r="C2313" s="2">
        <f>RSI!I2313</f>
        <v>37.463995444450653</v>
      </c>
      <c r="D2313" s="2">
        <f>MACD!E2313</f>
        <v>-5.4811483280244877E-3</v>
      </c>
      <c r="E2313" s="2">
        <f>MACD!F2313</f>
        <v>4.8067857444603827E-4</v>
      </c>
      <c r="F2313" s="2">
        <f>'Moving Avg'!D2313</f>
        <v>0.64200000000000013</v>
      </c>
      <c r="G2313" s="2">
        <f>'Moving Avg'!F2313</f>
        <v>0.64300000000000013</v>
      </c>
      <c r="H2313" s="2">
        <f>'Moving Avg'!G2313</f>
        <v>0.66879999999999984</v>
      </c>
      <c r="I2313" s="2">
        <f>'Moving Avg'!H2313</f>
        <v>0.67280000000000029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</row>
    <row r="2314" spans="1:12" ht="13.5" x14ac:dyDescent="0.25">
      <c r="A2314" s="3">
        <f>RSI!A2314</f>
        <v>45673</v>
      </c>
      <c r="B2314" s="2">
        <f>RSI!B2314</f>
        <v>0.6</v>
      </c>
      <c r="C2314" s="2">
        <f>RSI!I2314</f>
        <v>32.139947149928986</v>
      </c>
      <c r="D2314" s="2">
        <f>MACD!E2314</f>
        <v>-8.9959002896966567E-4</v>
      </c>
      <c r="E2314" s="2">
        <f>MACD!F2314</f>
        <v>2.0462485376289749E-4</v>
      </c>
      <c r="F2314" s="2">
        <f>'Moving Avg'!D2314</f>
        <v>0.63200000000000001</v>
      </c>
      <c r="G2314" s="2">
        <f>'Moving Avg'!F2314</f>
        <v>0.63950000000000018</v>
      </c>
      <c r="H2314" s="2">
        <f>'Moving Avg'!G2314</f>
        <v>0.66639999999999977</v>
      </c>
      <c r="I2314" s="2">
        <f>'Moving Avg'!H2314</f>
        <v>0.67225000000000024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</row>
    <row r="2315" spans="1:12" ht="13.5" x14ac:dyDescent="0.25">
      <c r="A2315" s="3">
        <f>RSI!A2315</f>
        <v>45674</v>
      </c>
      <c r="B2315" s="2">
        <f>RSI!B2315</f>
        <v>0.61</v>
      </c>
      <c r="C2315" s="2">
        <f>RSI!I2315</f>
        <v>36.963578745349409</v>
      </c>
      <c r="D2315" s="2">
        <f>MACD!E2315</f>
        <v>2.5292615162039178E-3</v>
      </c>
      <c r="E2315" s="2">
        <f>MACD!F2315</f>
        <v>6.6955218625110158E-4</v>
      </c>
      <c r="F2315" s="2">
        <f>'Moving Avg'!D2315</f>
        <v>0.624</v>
      </c>
      <c r="G2315" s="2">
        <f>'Moving Avg'!F2315</f>
        <v>0.63650000000000007</v>
      </c>
      <c r="H2315" s="2">
        <f>'Moving Avg'!G2315</f>
        <v>0.66459999999999975</v>
      </c>
      <c r="I2315" s="2">
        <f>'Moving Avg'!H2315</f>
        <v>0.67180000000000017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0.62</v>
      </c>
      <c r="C2316" s="2">
        <f>RSI!I2316</f>
        <v>41.445889945588078</v>
      </c>
      <c r="D2316" s="2">
        <f>MACD!E2316</f>
        <v>4.9019598890185367E-3</v>
      </c>
      <c r="E2316" s="2">
        <f>MACD!F2316</f>
        <v>1.5160337268045887E-3</v>
      </c>
      <c r="F2316" s="2">
        <f>'Moving Avg'!D2316</f>
        <v>0.61799999999999999</v>
      </c>
      <c r="G2316" s="2">
        <f>'Moving Avg'!F2316</f>
        <v>0.63449999999999995</v>
      </c>
      <c r="H2316" s="2">
        <f>'Moving Avg'!G2316</f>
        <v>0.66279999999999983</v>
      </c>
      <c r="I2316" s="2">
        <f>'Moving Avg'!H2316</f>
        <v>0.6715500000000002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</row>
    <row r="2317" spans="1:12" ht="13.5" x14ac:dyDescent="0.25">
      <c r="A2317" s="3">
        <f>RSI!A2317</f>
        <v>45678</v>
      </c>
      <c r="B2317" s="2">
        <f>RSI!B2317</f>
        <v>0.62</v>
      </c>
      <c r="C2317" s="2">
        <f>RSI!I2317</f>
        <v>41.445889945588071</v>
      </c>
      <c r="D2317" s="2">
        <f>MACD!E2317</f>
        <v>3.9700060798103509E-3</v>
      </c>
      <c r="E2317" s="2">
        <f>MACD!F2317</f>
        <v>2.0068281974057415E-3</v>
      </c>
      <c r="F2317" s="2">
        <f>'Moving Avg'!D2317</f>
        <v>0.6140000000000001</v>
      </c>
      <c r="G2317" s="2">
        <f>'Moving Avg'!F2317</f>
        <v>0.63349999999999995</v>
      </c>
      <c r="H2317" s="2">
        <f>'Moving Avg'!G2317</f>
        <v>0.66099999999999981</v>
      </c>
      <c r="I2317" s="2">
        <f>'Moving Avg'!H2317</f>
        <v>0.67145000000000021</v>
      </c>
      <c r="J2317" s="5" t="str">
        <f>OBV!F2317</f>
        <v>BEARISH</v>
      </c>
      <c r="K2317" s="5" t="str">
        <f>OBV!G2317</f>
        <v>NEUTRAL</v>
      </c>
      <c r="L2317" s="5" t="str">
        <f>OBV!H2317</f>
        <v>CONFIRMED BEARISH</v>
      </c>
    </row>
    <row r="2318" spans="1:12" ht="13.5" x14ac:dyDescent="0.25">
      <c r="A2318" s="3">
        <f>RSI!A2318</f>
        <v>45679</v>
      </c>
      <c r="B2318" s="2">
        <f>RSI!B2318</f>
        <v>0.62</v>
      </c>
      <c r="C2318" s="2">
        <f>RSI!I2318</f>
        <v>41.445889945588071</v>
      </c>
      <c r="D2318" s="2">
        <f>MACD!E2318</f>
        <v>3.3085607184101251E-3</v>
      </c>
      <c r="E2318" s="2">
        <f>MACD!F2318</f>
        <v>2.2671747016066186E-3</v>
      </c>
      <c r="F2318" s="2">
        <f>'Moving Avg'!D2318</f>
        <v>0.6140000000000001</v>
      </c>
      <c r="G2318" s="2">
        <f>'Moving Avg'!F2318</f>
        <v>0.63249999999999984</v>
      </c>
      <c r="H2318" s="2">
        <f>'Moving Avg'!G2318</f>
        <v>0.65959999999999974</v>
      </c>
      <c r="I2318" s="2">
        <f>'Moving Avg'!H2318</f>
        <v>0.67135000000000022</v>
      </c>
      <c r="J2318" s="5" t="str">
        <f>OBV!F2318</f>
        <v>BEARISH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0.62</v>
      </c>
      <c r="C2319" s="2">
        <f>RSI!I2319</f>
        <v>41.445889945588064</v>
      </c>
      <c r="D2319" s="2">
        <f>MACD!E2319</f>
        <v>5.9435130908924716E-3</v>
      </c>
      <c r="E2319" s="2">
        <f>MACD!F2319</f>
        <v>3.0024423794637895E-3</v>
      </c>
      <c r="F2319" s="2">
        <f>'Moving Avg'!D2319</f>
        <v>0.6180000000000001</v>
      </c>
      <c r="G2319" s="2">
        <f>'Moving Avg'!F2319</f>
        <v>0.63149999999999973</v>
      </c>
      <c r="H2319" s="2">
        <f>'Moving Avg'!G2319</f>
        <v>0.6581999999999999</v>
      </c>
      <c r="I2319" s="2">
        <f>'Moving Avg'!H2319</f>
        <v>0.67115000000000025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0.6</v>
      </c>
      <c r="C2320" s="2">
        <f>RSI!I2320</f>
        <v>34.790932857562751</v>
      </c>
      <c r="D2320" s="2">
        <f>MACD!E2320</f>
        <v>9.7635639457901435E-3</v>
      </c>
      <c r="E2320" s="2">
        <f>MACD!F2320</f>
        <v>4.3546666927290608E-3</v>
      </c>
      <c r="F2320" s="2">
        <f>'Moving Avg'!D2320</f>
        <v>0.61599999999999999</v>
      </c>
      <c r="G2320" s="2">
        <f>'Moving Avg'!F2320</f>
        <v>0.62999999999999978</v>
      </c>
      <c r="H2320" s="2">
        <f>'Moving Avg'!G2320</f>
        <v>0.65599999999999992</v>
      </c>
      <c r="I2320" s="2">
        <f>'Moving Avg'!H2320</f>
        <v>0.67085000000000017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0.6</v>
      </c>
      <c r="C2321" s="2">
        <f>RSI!I2321</f>
        <v>34.790932857562751</v>
      </c>
      <c r="D2321" s="2">
        <f>MACD!E2321</f>
        <v>1.3215016166057025E-2</v>
      </c>
      <c r="E2321" s="2">
        <f>MACD!F2321</f>
        <v>6.1267365873946544E-3</v>
      </c>
      <c r="F2321" s="2">
        <f>'Moving Avg'!D2321</f>
        <v>0.61199999999999999</v>
      </c>
      <c r="G2321" s="2">
        <f>'Moving Avg'!F2321</f>
        <v>0.62849999999999984</v>
      </c>
      <c r="H2321" s="2">
        <f>'Moving Avg'!G2321</f>
        <v>0.65359999999999996</v>
      </c>
      <c r="I2321" s="2">
        <f>'Moving Avg'!H2321</f>
        <v>0.67060000000000031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0.62</v>
      </c>
      <c r="C2322" s="2">
        <f>RSI!I2322</f>
        <v>45.027982966931788</v>
      </c>
      <c r="D2322" s="2">
        <f>MACD!E2322</f>
        <v>1.3318404473490641E-2</v>
      </c>
      <c r="E2322" s="2">
        <f>MACD!F2322</f>
        <v>7.5650701646138522E-3</v>
      </c>
      <c r="F2322" s="2">
        <f>'Moving Avg'!D2322</f>
        <v>0.61199999999999999</v>
      </c>
      <c r="G2322" s="2">
        <f>'Moving Avg'!F2322</f>
        <v>0.62849999999999973</v>
      </c>
      <c r="H2322" s="2">
        <f>'Moving Avg'!G2322</f>
        <v>0.65179999999999993</v>
      </c>
      <c r="I2322" s="2">
        <f>'Moving Avg'!H2322</f>
        <v>0.67045000000000032</v>
      </c>
      <c r="J2322" s="5" t="str">
        <f>OBV!F2322</f>
        <v>BEARISH</v>
      </c>
      <c r="K2322" s="5" t="str">
        <f>OBV!G2322</f>
        <v>NEUTRAL</v>
      </c>
      <c r="L2322" s="5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0.64</v>
      </c>
      <c r="C2323" s="2">
        <f>RSI!I2323</f>
        <v>52.977758288427566</v>
      </c>
      <c r="D2323" s="2">
        <f>MACD!E2323</f>
        <v>8.9171456890184686E-3</v>
      </c>
      <c r="E2323" s="2">
        <f>MACD!F2323</f>
        <v>7.8354852694947751E-3</v>
      </c>
      <c r="F2323" s="2">
        <f>'Moving Avg'!D2323</f>
        <v>0.61599999999999999</v>
      </c>
      <c r="G2323" s="2">
        <f>'Moving Avg'!F2323</f>
        <v>0.62849999999999984</v>
      </c>
      <c r="H2323" s="2">
        <f>'Moving Avg'!G2323</f>
        <v>0.65079999999999993</v>
      </c>
      <c r="I2323" s="2">
        <f>'Moving Avg'!H2323</f>
        <v>0.67030000000000034</v>
      </c>
      <c r="J2323" s="5" t="str">
        <f>OBV!F2323</f>
        <v>BEARISH</v>
      </c>
      <c r="K2323" s="5" t="str">
        <f>OBV!G2323</f>
        <v>NEUTRAL</v>
      </c>
      <c r="L2323" s="5" t="str">
        <f>OBV!H2323</f>
        <v>BEARISH DIVERGENCE</v>
      </c>
    </row>
    <row r="2324" spans="1:12" ht="13.5" x14ac:dyDescent="0.25">
      <c r="A2324" s="3">
        <f>RSI!A2324</f>
        <v>45687</v>
      </c>
      <c r="B2324" s="2">
        <f>RSI!B2324</f>
        <v>0.62</v>
      </c>
      <c r="C2324" s="2">
        <f>RSI!I2324</f>
        <v>45.838853178751393</v>
      </c>
      <c r="D2324" s="2">
        <f>MACD!E2324</f>
        <v>3.5438842973206652E-3</v>
      </c>
      <c r="E2324" s="2">
        <f>MACD!F2324</f>
        <v>6.9771650750599535E-3</v>
      </c>
      <c r="F2324" s="2">
        <f>'Moving Avg'!D2324</f>
        <v>0.61599999999999999</v>
      </c>
      <c r="G2324" s="2">
        <f>'Moving Avg'!F2324</f>
        <v>0.62699999999999978</v>
      </c>
      <c r="H2324" s="2">
        <f>'Moving Avg'!G2324</f>
        <v>0.64939999999999998</v>
      </c>
      <c r="I2324" s="2">
        <f>'Moving Avg'!H2324</f>
        <v>0.67000000000000026</v>
      </c>
      <c r="J2324" s="5" t="str">
        <f>OBV!F2324</f>
        <v>BEARISH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0.6</v>
      </c>
      <c r="C2325" s="2">
        <f>RSI!I2325</f>
        <v>40.029790851291253</v>
      </c>
      <c r="D2325" s="2">
        <f>MACD!E2325</f>
        <v>2.0857007648243941E-3</v>
      </c>
      <c r="E2325" s="2">
        <f>MACD!F2325</f>
        <v>5.9988722130128415E-3</v>
      </c>
      <c r="F2325" s="2">
        <f>'Moving Avg'!D2325</f>
        <v>0.61599999999999999</v>
      </c>
      <c r="G2325" s="2">
        <f>'Moving Avg'!F2325</f>
        <v>0.62449999999999983</v>
      </c>
      <c r="H2325" s="2">
        <f>'Moving Avg'!G2325</f>
        <v>0.64820000000000011</v>
      </c>
      <c r="I2325" s="2">
        <f>'Moving Avg'!H2325</f>
        <v>0.66955000000000009</v>
      </c>
      <c r="J2325" s="5" t="str">
        <f>OBV!F2325</f>
        <v>BEARISH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0.62</v>
      </c>
      <c r="C2326" s="2">
        <f>RSI!I2326</f>
        <v>47.231443782960042</v>
      </c>
      <c r="D2326" s="2">
        <f>MACD!E2326</f>
        <v>1.0904207805060295E-3</v>
      </c>
      <c r="E2326" s="2">
        <f>MACD!F2326</f>
        <v>5.0171819265114794E-3</v>
      </c>
      <c r="F2326" s="2">
        <f>'Moving Avg'!D2326</f>
        <v>0.62</v>
      </c>
      <c r="G2326" s="2">
        <f>'Moving Avg'!F2326</f>
        <v>0.62299999999999989</v>
      </c>
      <c r="H2326" s="2">
        <f>'Moving Avg'!G2326</f>
        <v>0.64700000000000002</v>
      </c>
      <c r="I2326" s="2">
        <f>'Moving Avg'!H2326</f>
        <v>0.66935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0.6</v>
      </c>
      <c r="C2327" s="2">
        <f>RSI!I2327</f>
        <v>41.822733467210583</v>
      </c>
      <c r="D2327" s="2">
        <f>MACD!E2327</f>
        <v>1.7796980488548053E-3</v>
      </c>
      <c r="E2327" s="2">
        <f>MACD!F2327</f>
        <v>4.3696851509801441E-3</v>
      </c>
      <c r="F2327" s="2">
        <f>'Moving Avg'!D2327</f>
        <v>0.61599999999999999</v>
      </c>
      <c r="G2327" s="2">
        <f>'Moving Avg'!F2327</f>
        <v>0.62149999999999994</v>
      </c>
      <c r="H2327" s="2">
        <f>'Moving Avg'!G2327</f>
        <v>0.64500000000000013</v>
      </c>
      <c r="I2327" s="2">
        <f>'Moving Avg'!H2327</f>
        <v>0.66894999999999993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0.6</v>
      </c>
      <c r="C2328" s="2">
        <f>RSI!I2328</f>
        <v>41.822733467210583</v>
      </c>
      <c r="D2328" s="2">
        <f>MACD!E2328</f>
        <v>2.5273688653805193E-3</v>
      </c>
      <c r="E2328" s="2">
        <f>MACD!F2328</f>
        <v>4.0012218938602195E-3</v>
      </c>
      <c r="F2328" s="2">
        <f>'Moving Avg'!D2328</f>
        <v>0.60799999999999998</v>
      </c>
      <c r="G2328" s="2">
        <f>'Moving Avg'!F2328</f>
        <v>0.61999999999999988</v>
      </c>
      <c r="H2328" s="2">
        <f>'Moving Avg'!G2328</f>
        <v>0.64300000000000013</v>
      </c>
      <c r="I2328" s="2">
        <f>'Moving Avg'!H2328</f>
        <v>0.66854999999999987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0.62</v>
      </c>
      <c r="C2329" s="2">
        <f>RSI!I2329</f>
        <v>48.643418218475183</v>
      </c>
      <c r="D2329" s="2">
        <f>MACD!E2329</f>
        <v>1.8307876661869393E-3</v>
      </c>
      <c r="E2329" s="2">
        <f>MACD!F2329</f>
        <v>3.567135048325564E-3</v>
      </c>
      <c r="F2329" s="2">
        <f>'Moving Avg'!D2329</f>
        <v>0.60799999999999998</v>
      </c>
      <c r="G2329" s="2">
        <f>'Moving Avg'!F2329</f>
        <v>0.61849999999999983</v>
      </c>
      <c r="H2329" s="2">
        <f>'Moving Avg'!G2329</f>
        <v>0.64140000000000019</v>
      </c>
      <c r="I2329" s="2">
        <f>'Moving Avg'!H2329</f>
        <v>0.66810000000000003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0.62</v>
      </c>
      <c r="C2330" s="2">
        <f>RSI!I2330</f>
        <v>48.643418218475183</v>
      </c>
      <c r="D2330" s="2">
        <f>MACD!E2330</f>
        <v>-1.8127535886365287E-3</v>
      </c>
      <c r="E2330" s="2">
        <f>MACD!F2330</f>
        <v>2.4911573209331459E-3</v>
      </c>
      <c r="F2330" s="2">
        <f>'Moving Avg'!D2330</f>
        <v>0.61199999999999999</v>
      </c>
      <c r="G2330" s="2">
        <f>'Moving Avg'!F2330</f>
        <v>0.61699999999999977</v>
      </c>
      <c r="H2330" s="2">
        <f>'Moving Avg'!G2330</f>
        <v>0.64000000000000024</v>
      </c>
      <c r="I2330" s="2">
        <f>'Moving Avg'!H2330</f>
        <v>0.66760000000000008</v>
      </c>
      <c r="J2330" s="5" t="str">
        <f>OBV!F2330</f>
        <v>BEARISH</v>
      </c>
      <c r="K2330" s="5" t="str">
        <f>OBV!G2330</f>
        <v>NEUTRAL</v>
      </c>
      <c r="L2330" s="5" t="str">
        <f>OBV!H2330</f>
        <v>BEARISH DIVERGENCE</v>
      </c>
    </row>
    <row r="2331" spans="1:12" ht="13.5" x14ac:dyDescent="0.25">
      <c r="A2331" s="3">
        <f>RSI!A2331</f>
        <v>45698</v>
      </c>
      <c r="B2331" s="2">
        <f>RSI!B2331</f>
        <v>0.62</v>
      </c>
      <c r="C2331" s="2">
        <f>RSI!I2331</f>
        <v>48.643418218475176</v>
      </c>
      <c r="D2331" s="2">
        <f>MACD!E2331</f>
        <v>-4.8746419952516717E-3</v>
      </c>
      <c r="E2331" s="2">
        <f>MACD!F2331</f>
        <v>1.0179974576961823E-3</v>
      </c>
      <c r="F2331" s="2">
        <f>'Moving Avg'!D2331</f>
        <v>0.61199999999999999</v>
      </c>
      <c r="G2331" s="2">
        <f>'Moving Avg'!F2331</f>
        <v>0.61549999999999971</v>
      </c>
      <c r="H2331" s="2">
        <f>'Moving Avg'!G2331</f>
        <v>0.63860000000000039</v>
      </c>
      <c r="I2331" s="2">
        <f>'Moving Avg'!H2331</f>
        <v>0.66710000000000003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0.62</v>
      </c>
      <c r="C2332" s="2">
        <f>RSI!I2332</f>
        <v>48.643418218475176</v>
      </c>
      <c r="D2332" s="2">
        <f>MACD!E2332</f>
        <v>-4.3690030888076103E-3</v>
      </c>
      <c r="E2332" s="2">
        <f>MACD!F2332</f>
        <v>-5.9402651604576352E-5</v>
      </c>
      <c r="F2332" s="2">
        <f>'Moving Avg'!D2332</f>
        <v>0.61599999999999999</v>
      </c>
      <c r="G2332" s="2">
        <f>'Moving Avg'!F2332</f>
        <v>0.61449999999999982</v>
      </c>
      <c r="H2332" s="2">
        <f>'Moving Avg'!G2332</f>
        <v>0.63760000000000039</v>
      </c>
      <c r="I2332" s="2">
        <f>'Moving Avg'!H2332</f>
        <v>0.66675000000000006</v>
      </c>
      <c r="J2332" s="5" t="str">
        <f>OBV!F2332</f>
        <v>BULLISH</v>
      </c>
      <c r="K2332" s="5" t="str">
        <f>OBV!G2332</f>
        <v>NEUTRAL</v>
      </c>
      <c r="L2332" s="5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0.64</v>
      </c>
      <c r="C2333" s="2">
        <f>RSI!I2333</f>
        <v>55.638873220624475</v>
      </c>
      <c r="D2333" s="2">
        <f>MACD!E2333</f>
        <v>-2.3276164459946624E-3</v>
      </c>
      <c r="E2333" s="2">
        <f>MACD!F2333</f>
        <v>-5.1304541048259361E-4</v>
      </c>
      <c r="F2333" s="2">
        <f>'Moving Avg'!D2333</f>
        <v>0.624</v>
      </c>
      <c r="G2333" s="2">
        <f>'Moving Avg'!F2333</f>
        <v>0.61549999999999983</v>
      </c>
      <c r="H2333" s="2">
        <f>'Moving Avg'!G2333</f>
        <v>0.63680000000000048</v>
      </c>
      <c r="I2333" s="2">
        <f>'Moving Avg'!H2333</f>
        <v>0.6664500000000001</v>
      </c>
      <c r="J2333" s="5" t="str">
        <f>OBV!F2333</f>
        <v>BULLISH</v>
      </c>
      <c r="K2333" s="5" t="str">
        <f>OBV!G2333</f>
        <v>NEUTRAL</v>
      </c>
      <c r="L2333" s="5" t="str">
        <f>OBV!H2333</f>
        <v>CONFIRMED BULLISH</v>
      </c>
    </row>
    <row r="2334" spans="1:12" ht="13.5" x14ac:dyDescent="0.25">
      <c r="A2334" s="3">
        <f>RSI!A2334</f>
        <v>45701</v>
      </c>
      <c r="B2334" s="2">
        <f>RSI!B2334</f>
        <v>0.66</v>
      </c>
      <c r="C2334" s="2">
        <f>RSI!I2334</f>
        <v>61.313803999648904</v>
      </c>
      <c r="D2334" s="2">
        <f>MACD!E2334</f>
        <v>-5.2601184615002072E-3</v>
      </c>
      <c r="E2334" s="2">
        <f>MACD!F2334</f>
        <v>-1.4624600206861165E-3</v>
      </c>
      <c r="F2334" s="2">
        <f>'Moving Avg'!D2334</f>
        <v>0.63200000000000001</v>
      </c>
      <c r="G2334" s="2">
        <f>'Moving Avg'!F2334</f>
        <v>0.61849999999999983</v>
      </c>
      <c r="H2334" s="2">
        <f>'Moving Avg'!G2334</f>
        <v>0.63640000000000052</v>
      </c>
      <c r="I2334" s="2">
        <f>'Moving Avg'!H2334</f>
        <v>0.66620000000000001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0.68</v>
      </c>
      <c r="C2335" s="2">
        <f>RSI!I2335</f>
        <v>65.998114585686949</v>
      </c>
      <c r="D2335" s="2">
        <f>MACD!E2335</f>
        <v>-1.2511963419956196E-2</v>
      </c>
      <c r="E2335" s="2">
        <f>MACD!F2335</f>
        <v>-3.6723607005401328E-3</v>
      </c>
      <c r="F2335" s="2">
        <f>'Moving Avg'!D2335</f>
        <v>0.64400000000000002</v>
      </c>
      <c r="G2335" s="2">
        <f>'Moving Avg'!F2335</f>
        <v>0.62199999999999978</v>
      </c>
      <c r="H2335" s="2">
        <f>'Moving Avg'!G2335</f>
        <v>0.63700000000000057</v>
      </c>
      <c r="I2335" s="2">
        <f>'Moving Avg'!H2335</f>
        <v>0.66620000000000024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0.68</v>
      </c>
      <c r="C2336" s="2">
        <f>RSI!I2336</f>
        <v>65.998114585686949</v>
      </c>
      <c r="D2336" s="2">
        <f>MACD!E2336</f>
        <v>-1.5885779687464963E-2</v>
      </c>
      <c r="E2336" s="2">
        <f>MACD!F2336</f>
        <v>-6.1150444979250988E-3</v>
      </c>
      <c r="F2336" s="2">
        <f>'Moving Avg'!D2336</f>
        <v>0.65600000000000003</v>
      </c>
      <c r="G2336" s="2">
        <f>'Moving Avg'!F2336</f>
        <v>0.62499999999999989</v>
      </c>
      <c r="H2336" s="2">
        <f>'Moving Avg'!G2336</f>
        <v>0.63740000000000052</v>
      </c>
      <c r="I2336" s="2">
        <f>'Moving Avg'!H2336</f>
        <v>0.66620000000000024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0.71</v>
      </c>
      <c r="C2337" s="2">
        <f>RSI!I2337</f>
        <v>71.914229749735924</v>
      </c>
      <c r="D2337" s="2">
        <f>MACD!E2337</f>
        <v>-2.4330954487507772E-2</v>
      </c>
      <c r="E2337" s="2">
        <f>MACD!F2337</f>
        <v>-9.7582264958416334E-3</v>
      </c>
      <c r="F2337" s="2">
        <f>'Moving Avg'!D2337</f>
        <v>0.67400000000000004</v>
      </c>
      <c r="G2337" s="2">
        <f>'Moving Avg'!F2337</f>
        <v>0.62949999999999995</v>
      </c>
      <c r="H2337" s="2">
        <f>'Moving Avg'!G2337</f>
        <v>0.63800000000000046</v>
      </c>
      <c r="I2337" s="2">
        <f>'Moving Avg'!H2337</f>
        <v>0.66625000000000012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0.71</v>
      </c>
      <c r="C2338" s="2">
        <f>RSI!I2338</f>
        <v>71.91422974973591</v>
      </c>
      <c r="D2338" s="2">
        <f>MACD!E2338</f>
        <v>-3.1923829849507035E-2</v>
      </c>
      <c r="E2338" s="2">
        <f>MACD!F2338</f>
        <v>-1.4191347166574714E-2</v>
      </c>
      <c r="F2338" s="2">
        <f>'Moving Avg'!D2338</f>
        <v>0.68799999999999994</v>
      </c>
      <c r="G2338" s="2">
        <f>'Moving Avg'!F2338</f>
        <v>0.63400000000000001</v>
      </c>
      <c r="H2338" s="2">
        <f>'Moving Avg'!G2338</f>
        <v>0.6386000000000005</v>
      </c>
      <c r="I2338" s="2">
        <f>'Moving Avg'!H2338</f>
        <v>0.66630000000000023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0.71</v>
      </c>
      <c r="C2339" s="2">
        <f>RSI!I2339</f>
        <v>71.91422974973591</v>
      </c>
      <c r="D2339" s="2">
        <f>MACD!E2339</f>
        <v>-3.568549767045226E-2</v>
      </c>
      <c r="E2339" s="2">
        <f>MACD!F2339</f>
        <v>-1.8490177267350225E-2</v>
      </c>
      <c r="F2339" s="2">
        <f>'Moving Avg'!D2339</f>
        <v>0.69800000000000006</v>
      </c>
      <c r="G2339" s="2">
        <f>'Moving Avg'!F2339</f>
        <v>0.63849999999999996</v>
      </c>
      <c r="H2339" s="2">
        <f>'Moving Avg'!G2339</f>
        <v>0.63920000000000043</v>
      </c>
      <c r="I2339" s="2">
        <f>'Moving Avg'!H2339</f>
        <v>0.66640000000000033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0.71</v>
      </c>
      <c r="C2340" s="2">
        <f>RSI!I2340</f>
        <v>71.91422974973591</v>
      </c>
      <c r="D2340" s="2">
        <f>MACD!E2340</f>
        <v>-3.9251642001159159E-2</v>
      </c>
      <c r="E2340" s="2">
        <f>MACD!F2340</f>
        <v>-2.2642470214112011E-2</v>
      </c>
      <c r="F2340" s="2">
        <f>'Moving Avg'!D2340</f>
        <v>0.70399999999999996</v>
      </c>
      <c r="G2340" s="2">
        <f>'Moving Avg'!F2340</f>
        <v>0.64400000000000013</v>
      </c>
      <c r="H2340" s="2">
        <f>'Moving Avg'!G2340</f>
        <v>0.64020000000000055</v>
      </c>
      <c r="I2340" s="2">
        <f>'Moving Avg'!H2340</f>
        <v>0.66650000000000031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</row>
    <row r="2341" spans="1:12" ht="13.5" x14ac:dyDescent="0.25">
      <c r="A2341" s="3">
        <f>RSI!A2341</f>
        <v>45712</v>
      </c>
      <c r="B2341" s="2">
        <f>RSI!B2341</f>
        <v>0.69</v>
      </c>
      <c r="C2341" s="2">
        <f>RSI!I2341</f>
        <v>62.20844916609294</v>
      </c>
      <c r="D2341" s="2">
        <f>MACD!E2341</f>
        <v>-4.1142477109249675E-2</v>
      </c>
      <c r="E2341" s="2">
        <f>MACD!F2341</f>
        <v>-2.6342471593139544E-2</v>
      </c>
      <c r="F2341" s="2">
        <f>'Moving Avg'!D2341</f>
        <v>0.70599999999999996</v>
      </c>
      <c r="G2341" s="2">
        <f>'Moving Avg'!F2341</f>
        <v>0.64850000000000008</v>
      </c>
      <c r="H2341" s="2">
        <f>'Moving Avg'!G2341</f>
        <v>0.6406000000000005</v>
      </c>
      <c r="I2341" s="2">
        <f>'Moving Avg'!H2341</f>
        <v>0.66665000000000052</v>
      </c>
      <c r="J2341" s="5" t="str">
        <f>OBV!F2341</f>
        <v>BEARISH</v>
      </c>
      <c r="K2341" s="5" t="str">
        <f>OBV!G2341</f>
        <v>NEUTRAL</v>
      </c>
      <c r="L2341" s="5" t="str">
        <f>OBV!H2341</f>
        <v>BEARISH DIVERGENCE</v>
      </c>
    </row>
    <row r="2342" spans="1:12" ht="13.5" x14ac:dyDescent="0.25">
      <c r="A2342" s="3">
        <f>RSI!A2342</f>
        <v>45713</v>
      </c>
      <c r="B2342" s="2">
        <f>RSI!B2342</f>
        <v>0.68</v>
      </c>
      <c r="C2342" s="2">
        <f>RSI!I2342</f>
        <v>57.993886299866531</v>
      </c>
      <c r="D2342" s="2">
        <f>MACD!E2342</f>
        <v>-4.2212020545967399E-2</v>
      </c>
      <c r="E2342" s="2">
        <f>MACD!F2342</f>
        <v>-2.9516381383705118E-2</v>
      </c>
      <c r="F2342" s="2">
        <f>'Moving Avg'!D2342</f>
        <v>0.7</v>
      </c>
      <c r="G2342" s="2">
        <f>'Moving Avg'!F2342</f>
        <v>0.65150000000000019</v>
      </c>
      <c r="H2342" s="2">
        <f>'Moving Avg'!G2342</f>
        <v>0.64100000000000046</v>
      </c>
      <c r="I2342" s="2">
        <f>'Moving Avg'!H2342</f>
        <v>0.6667500000000004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</row>
    <row r="2343" spans="1:12" ht="13.5" x14ac:dyDescent="0.25">
      <c r="A2343" s="3">
        <f>RSI!A2343</f>
        <v>45714</v>
      </c>
      <c r="B2343" s="2">
        <f>RSI!B2343</f>
        <v>0.66</v>
      </c>
      <c r="C2343" s="2">
        <f>RSI!I2343</f>
        <v>50.608973533536165</v>
      </c>
      <c r="D2343" s="2">
        <f>MACD!E2343</f>
        <v>-3.8694289386176695E-2</v>
      </c>
      <c r="E2343" s="2">
        <f>MACD!F2343</f>
        <v>-3.1351962984199434E-2</v>
      </c>
      <c r="F2343" s="2">
        <f>'Moving Avg'!D2343</f>
        <v>0.69000000000000006</v>
      </c>
      <c r="G2343" s="2">
        <f>'Moving Avg'!F2343</f>
        <v>0.65250000000000008</v>
      </c>
      <c r="H2343" s="2">
        <f>'Moving Avg'!G2343</f>
        <v>0.64120000000000033</v>
      </c>
      <c r="I2343" s="2">
        <f>'Moving Avg'!H2343</f>
        <v>0.6667500000000004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</row>
    <row r="2344" spans="1:12" ht="13.5" x14ac:dyDescent="0.25">
      <c r="A2344" s="3">
        <f>RSI!A2344</f>
        <v>45715</v>
      </c>
      <c r="B2344" s="2">
        <f>RSI!B2344</f>
        <v>0.64</v>
      </c>
      <c r="C2344" s="2">
        <f>RSI!I2344</f>
        <v>44.505692066140988</v>
      </c>
      <c r="D2344" s="2">
        <f>MACD!E2344</f>
        <v>-3.1166787316412758E-2</v>
      </c>
      <c r="E2344" s="2">
        <f>MACD!F2344</f>
        <v>-3.1314927850642098E-2</v>
      </c>
      <c r="F2344" s="2">
        <f>'Moving Avg'!D2344</f>
        <v>0.67600000000000005</v>
      </c>
      <c r="G2344" s="2">
        <f>'Moving Avg'!F2344</f>
        <v>0.65350000000000008</v>
      </c>
      <c r="H2344" s="2">
        <f>'Moving Avg'!G2344</f>
        <v>0.64060000000000028</v>
      </c>
      <c r="I2344" s="2">
        <f>'Moving Avg'!H2344</f>
        <v>0.6666500000000003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</row>
    <row r="2345" spans="1:12" ht="13.5" x14ac:dyDescent="0.25">
      <c r="A2345" s="3">
        <f>RSI!A2345</f>
        <v>45716</v>
      </c>
      <c r="B2345" s="2">
        <f>RSI!B2345</f>
        <v>0.66</v>
      </c>
      <c r="C2345" s="2">
        <f>RSI!I2345</f>
        <v>50.884494764417113</v>
      </c>
      <c r="D2345" s="2">
        <f>MACD!E2345</f>
        <v>-2.3090632847892145E-2</v>
      </c>
      <c r="E2345" s="2">
        <f>MACD!F2345</f>
        <v>-2.9670068850092109E-2</v>
      </c>
      <c r="F2345" s="2">
        <f>'Moving Avg'!D2345</f>
        <v>0.66600000000000015</v>
      </c>
      <c r="G2345" s="2">
        <f>'Moving Avg'!F2345</f>
        <v>0.65650000000000008</v>
      </c>
      <c r="H2345" s="2">
        <f>'Moving Avg'!G2345</f>
        <v>0.64040000000000019</v>
      </c>
      <c r="I2345" s="2">
        <f>'Moving Avg'!H2345</f>
        <v>0.6667500000000004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0.64</v>
      </c>
      <c r="C2346" s="2">
        <f>RSI!I2346</f>
        <v>45.279479050518397</v>
      </c>
      <c r="D2346" s="2">
        <f>MACD!E2346</f>
        <v>-1.4790618573719105E-2</v>
      </c>
      <c r="E2346" s="2">
        <f>MACD!F2346</f>
        <v>-2.6694178794817509E-2</v>
      </c>
      <c r="F2346" s="2">
        <f>'Moving Avg'!D2346</f>
        <v>0.65600000000000003</v>
      </c>
      <c r="G2346" s="2">
        <f>'Moving Avg'!F2346</f>
        <v>0.65749999999999997</v>
      </c>
      <c r="H2346" s="2">
        <f>'Moving Avg'!G2346</f>
        <v>0.64000000000000024</v>
      </c>
      <c r="I2346" s="2">
        <f>'Moving Avg'!H2346</f>
        <v>0.66665000000000019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45720</v>
      </c>
      <c r="B2347" s="2">
        <f>RSI!B2347</f>
        <v>0.66</v>
      </c>
      <c r="C2347" s="2">
        <f>RSI!I2347</f>
        <v>51.082334760571541</v>
      </c>
      <c r="D2347" s="2">
        <f>MACD!E2347</f>
        <v>-4.5294607398375097E-3</v>
      </c>
      <c r="E2347" s="2">
        <f>MACD!F2347</f>
        <v>-2.2261235183821511E-2</v>
      </c>
      <c r="F2347" s="2">
        <f>'Moving Avg'!D2347</f>
        <v>0.65200000000000002</v>
      </c>
      <c r="G2347" s="2">
        <f>'Moving Avg'!F2347</f>
        <v>0.66049999999999998</v>
      </c>
      <c r="H2347" s="2">
        <f>'Moving Avg'!G2347</f>
        <v>0.64040000000000019</v>
      </c>
      <c r="I2347" s="2">
        <f>'Moving Avg'!H2347</f>
        <v>0.66654999999999998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</row>
    <row r="2348" spans="1:12" ht="13.5" x14ac:dyDescent="0.25">
      <c r="A2348" s="3">
        <f>RSI!A2348</f>
        <v>45721</v>
      </c>
      <c r="B2348" s="2">
        <f>RSI!B2348</f>
        <v>0.64</v>
      </c>
      <c r="C2348" s="2">
        <f>RSI!I2348</f>
        <v>45.846538018597521</v>
      </c>
      <c r="D2348" s="2">
        <f>MACD!E2348</f>
        <v>5.6128077709226565E-3</v>
      </c>
      <c r="E2348" s="2">
        <f>MACD!F2348</f>
        <v>-1.6686426592872675E-2</v>
      </c>
      <c r="F2348" s="2">
        <f>'Moving Avg'!D2348</f>
        <v>0.64800000000000002</v>
      </c>
      <c r="G2348" s="2">
        <f>'Moving Avg'!F2348</f>
        <v>0.66250000000000009</v>
      </c>
      <c r="H2348" s="2">
        <f>'Moving Avg'!G2348</f>
        <v>0.64040000000000019</v>
      </c>
      <c r="I2348" s="2">
        <f>'Moving Avg'!H2348</f>
        <v>0.66634999999999989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0.66</v>
      </c>
      <c r="C2349" s="2">
        <f>RSI!I2349</f>
        <v>51.229864121576881</v>
      </c>
      <c r="D2349" s="2">
        <f>MACD!E2349</f>
        <v>1.2811305233530468E-2</v>
      </c>
      <c r="E2349" s="2">
        <f>MACD!F2349</f>
        <v>-1.0786880227592048E-2</v>
      </c>
      <c r="F2349" s="2">
        <f>'Moving Avg'!D2349</f>
        <v>0.65200000000000002</v>
      </c>
      <c r="G2349" s="2">
        <f>'Moving Avg'!F2349</f>
        <v>0.66450000000000009</v>
      </c>
      <c r="H2349" s="2">
        <f>'Moving Avg'!G2349</f>
        <v>0.64080000000000015</v>
      </c>
      <c r="I2349" s="2">
        <f>'Moving Avg'!H2349</f>
        <v>0.6661999999999999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</row>
    <row r="2350" spans="1:12" ht="13.5" x14ac:dyDescent="0.25">
      <c r="A2350" s="3">
        <f>RSI!A2350</f>
        <v>45723</v>
      </c>
      <c r="B2350" s="2">
        <f>RSI!B2350</f>
        <v>0.65</v>
      </c>
      <c r="C2350" s="2">
        <f>RSI!I2350</f>
        <v>48.626970814017398</v>
      </c>
      <c r="D2350" s="2">
        <f>MACD!E2350</f>
        <v>1.9615697202997717E-2</v>
      </c>
      <c r="E2350" s="2">
        <f>MACD!F2350</f>
        <v>-4.706364741474095E-3</v>
      </c>
      <c r="F2350" s="2">
        <f>'Moving Avg'!D2350</f>
        <v>0.65</v>
      </c>
      <c r="G2350" s="2">
        <f>'Moving Avg'!F2350</f>
        <v>0.66600000000000015</v>
      </c>
      <c r="H2350" s="2">
        <f>'Moving Avg'!G2350</f>
        <v>0.64120000000000021</v>
      </c>
      <c r="I2350" s="2">
        <f>'Moving Avg'!H2350</f>
        <v>0.66599999999999993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</row>
    <row r="2351" spans="1:12" ht="13.5" x14ac:dyDescent="0.25">
      <c r="A2351" s="3">
        <f>RSI!A2351</f>
        <v>45726</v>
      </c>
      <c r="B2351" s="2">
        <f>RSI!B2351</f>
        <v>0.67</v>
      </c>
      <c r="C2351" s="2">
        <f>RSI!I2351</f>
        <v>53.694333418833807</v>
      </c>
      <c r="D2351" s="2">
        <f>MACD!E2351</f>
        <v>2.084858894884245E-2</v>
      </c>
      <c r="E2351" s="2">
        <f>MACD!F2351</f>
        <v>4.0462599658921397E-4</v>
      </c>
      <c r="F2351" s="2">
        <f>'Moving Avg'!D2351</f>
        <v>0.65599999999999992</v>
      </c>
      <c r="G2351" s="2">
        <f>'Moving Avg'!F2351</f>
        <v>0.66850000000000009</v>
      </c>
      <c r="H2351" s="2">
        <f>'Moving Avg'!G2351</f>
        <v>0.64200000000000013</v>
      </c>
      <c r="I2351" s="2">
        <f>'Moving Avg'!H2351</f>
        <v>0.66589999999999971</v>
      </c>
      <c r="J2351" s="5" t="str">
        <f>OBV!F2351</f>
        <v>BEARISH</v>
      </c>
      <c r="K2351" s="5" t="str">
        <f>OBV!G2351</f>
        <v>NEUTRAL</v>
      </c>
      <c r="L2351" s="5" t="str">
        <f>OBV!H2351</f>
        <v>BEARISH DIVERGENCE</v>
      </c>
    </row>
    <row r="2352" spans="1:12" ht="13.5" x14ac:dyDescent="0.25">
      <c r="A2352" s="3">
        <f>RSI!A2352</f>
        <v>45727</v>
      </c>
      <c r="B2352" s="2">
        <f>RSI!B2352</f>
        <v>0.7</v>
      </c>
      <c r="C2352" s="2">
        <f>RSI!I2352</f>
        <v>60.058570559063824</v>
      </c>
      <c r="D2352" s="2">
        <f>MACD!E2352</f>
        <v>1.8044175485343761E-2</v>
      </c>
      <c r="E2352" s="2">
        <f>MACD!F2352</f>
        <v>3.9325358943401237E-3</v>
      </c>
      <c r="F2352" s="2">
        <f>'Moving Avg'!D2352</f>
        <v>0.66400000000000003</v>
      </c>
      <c r="G2352" s="2">
        <f>'Moving Avg'!F2352</f>
        <v>0.6725000000000001</v>
      </c>
      <c r="H2352" s="2">
        <f>'Moving Avg'!G2352</f>
        <v>0.64360000000000017</v>
      </c>
      <c r="I2352" s="2">
        <f>'Moving Avg'!H2352</f>
        <v>0.66609999999999969</v>
      </c>
      <c r="J2352" s="5" t="str">
        <f>OBV!F2352</f>
        <v>BEARISH</v>
      </c>
      <c r="K2352" s="5" t="str">
        <f>OBV!G2352</f>
        <v>NEUTRAL</v>
      </c>
      <c r="L2352" s="5" t="str">
        <f>OBV!H2352</f>
        <v>BEARISH DIVERGENCE</v>
      </c>
    </row>
    <row r="2353" spans="1:12" ht="13.5" x14ac:dyDescent="0.25">
      <c r="A2353" s="3">
        <f>RSI!A2353</f>
        <v>45728</v>
      </c>
      <c r="B2353" s="2">
        <f>RSI!B2353</f>
        <v>0.73</v>
      </c>
      <c r="C2353" s="2">
        <f>RSI!I2353</f>
        <v>65.208177440132843</v>
      </c>
      <c r="D2353" s="2">
        <f>MACD!E2353</f>
        <v>1.0114288293310958E-2</v>
      </c>
      <c r="E2353" s="2">
        <f>MACD!F2353</f>
        <v>5.1688863741342905E-3</v>
      </c>
      <c r="F2353" s="2">
        <f>'Moving Avg'!D2353</f>
        <v>0.68199999999999994</v>
      </c>
      <c r="G2353" s="2">
        <f>'Moving Avg'!F2353</f>
        <v>0.67700000000000005</v>
      </c>
      <c r="H2353" s="2">
        <f>'Moving Avg'!G2353</f>
        <v>0.64540000000000008</v>
      </c>
      <c r="I2353" s="2">
        <f>'Moving Avg'!H2353</f>
        <v>0.66649999999999976</v>
      </c>
      <c r="J2353" s="5" t="str">
        <f>OBV!F2353</f>
        <v>BEARISH</v>
      </c>
      <c r="K2353" s="5" t="str">
        <f>OBV!G2353</f>
        <v>NEUTRAL</v>
      </c>
      <c r="L2353" s="5" t="str">
        <f>OBV!H2353</f>
        <v>BEARISH DIVERGENCE</v>
      </c>
    </row>
    <row r="2354" spans="1:12" ht="13.5" x14ac:dyDescent="0.25">
      <c r="A2354" s="3">
        <f>RSI!A2354</f>
        <v>45729</v>
      </c>
      <c r="B2354" s="2">
        <f>RSI!B2354</f>
        <v>0.73</v>
      </c>
      <c r="C2354" s="2">
        <f>RSI!I2354</f>
        <v>65.208177440132843</v>
      </c>
      <c r="D2354" s="2">
        <f>MACD!E2354</f>
        <v>-8.8492706638465535E-5</v>
      </c>
      <c r="E2354" s="2">
        <f>MACD!F2354</f>
        <v>4.1174105579797398E-3</v>
      </c>
      <c r="F2354" s="2">
        <f>'Moving Avg'!D2354</f>
        <v>0.69599999999999995</v>
      </c>
      <c r="G2354" s="2">
        <f>'Moving Avg'!F2354</f>
        <v>0.6805000000000001</v>
      </c>
      <c r="H2354" s="2">
        <f>'Moving Avg'!G2354</f>
        <v>0.64700000000000002</v>
      </c>
      <c r="I2354" s="2">
        <f>'Moving Avg'!H2354</f>
        <v>0.66679999999999984</v>
      </c>
      <c r="J2354" s="5" t="str">
        <f>OBV!F2354</f>
        <v>BEARISH</v>
      </c>
      <c r="K2354" s="5" t="str">
        <f>OBV!G2354</f>
        <v>NEUTRAL</v>
      </c>
      <c r="L2354" s="5" t="str">
        <f>OBV!H2354</f>
        <v>BEARISH DIVERGENCE</v>
      </c>
    </row>
    <row r="2355" spans="1:12" ht="13.5" x14ac:dyDescent="0.25">
      <c r="A2355" s="3">
        <f>RSI!A2355</f>
        <v>45730</v>
      </c>
      <c r="B2355" s="2">
        <f>RSI!B2355</f>
        <v>0.73</v>
      </c>
      <c r="C2355" s="2">
        <f>RSI!I2355</f>
        <v>65.208177440132843</v>
      </c>
      <c r="D2355" s="2">
        <f>MACD!E2355</f>
        <v>-6.0298340290303454E-3</v>
      </c>
      <c r="E2355" s="2">
        <f>MACD!F2355</f>
        <v>2.087961640577723E-3</v>
      </c>
      <c r="F2355" s="2">
        <f>'Moving Avg'!D2355</f>
        <v>0.71199999999999997</v>
      </c>
      <c r="G2355" s="2">
        <f>'Moving Avg'!F2355</f>
        <v>0.68300000000000005</v>
      </c>
      <c r="H2355" s="2">
        <f>'Moving Avg'!G2355</f>
        <v>0.64859999999999995</v>
      </c>
      <c r="I2355" s="2">
        <f>'Moving Avg'!H2355</f>
        <v>0.66709999999999969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0.73</v>
      </c>
      <c r="C2356" s="2">
        <f>RSI!I2356</f>
        <v>65.208177440132857</v>
      </c>
      <c r="D2356" s="2">
        <f>MACD!E2356</f>
        <v>-1.4490658893821395E-2</v>
      </c>
      <c r="E2356" s="2">
        <f>MACD!F2356</f>
        <v>-1.2277624663021007E-3</v>
      </c>
      <c r="F2356" s="2">
        <f>'Moving Avg'!D2356</f>
        <v>0.72399999999999998</v>
      </c>
      <c r="G2356" s="2">
        <f>'Moving Avg'!F2356</f>
        <v>0.6855</v>
      </c>
      <c r="H2356" s="2">
        <f>'Moving Avg'!G2356</f>
        <v>0.6502</v>
      </c>
      <c r="I2356" s="2">
        <f>'Moving Avg'!H2356</f>
        <v>0.66734999999999967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0.73</v>
      </c>
      <c r="C2357" s="2">
        <f>RSI!I2357</f>
        <v>65.208177440132843</v>
      </c>
      <c r="D2357" s="2">
        <f>MACD!E2357</f>
        <v>-1.8903092518443132E-2</v>
      </c>
      <c r="E2357" s="2">
        <f>MACD!F2357</f>
        <v>-4.7628284767303073E-3</v>
      </c>
      <c r="F2357" s="2">
        <f>'Moving Avg'!D2357</f>
        <v>0.73</v>
      </c>
      <c r="G2357" s="2">
        <f>'Moving Avg'!F2357</f>
        <v>0.6865</v>
      </c>
      <c r="H2357" s="2">
        <f>'Moving Avg'!G2357</f>
        <v>0.6522</v>
      </c>
      <c r="I2357" s="2">
        <f>'Moving Avg'!H2357</f>
        <v>0.66754999999999964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0.73</v>
      </c>
      <c r="C2358" s="2">
        <f>RSI!I2358</f>
        <v>65.208177440132843</v>
      </c>
      <c r="D2358" s="2">
        <f>MACD!E2358</f>
        <v>-2.6019351426412429E-2</v>
      </c>
      <c r="E2358" s="2">
        <f>MACD!F2358</f>
        <v>-9.0141330666667317E-3</v>
      </c>
      <c r="F2358" s="2">
        <f>'Moving Avg'!D2358</f>
        <v>0.73</v>
      </c>
      <c r="G2358" s="2">
        <f>'Moving Avg'!F2358</f>
        <v>0.68750000000000011</v>
      </c>
      <c r="H2358" s="2">
        <f>'Moving Avg'!G2358</f>
        <v>0.6542</v>
      </c>
      <c r="I2358" s="2">
        <f>'Moving Avg'!H2358</f>
        <v>0.66774999999999962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0.7</v>
      </c>
      <c r="C2359" s="2">
        <f>RSI!I2359</f>
        <v>54.289408345643352</v>
      </c>
      <c r="D2359" s="2">
        <f>MACD!E2359</f>
        <v>-2.7024746850873638E-2</v>
      </c>
      <c r="E2359" s="2">
        <f>MACD!F2359</f>
        <v>-1.2616255823508112E-2</v>
      </c>
      <c r="F2359" s="2">
        <f>'Moving Avg'!D2359</f>
        <v>0.72399999999999998</v>
      </c>
      <c r="G2359" s="2">
        <f>'Moving Avg'!F2359</f>
        <v>0.68700000000000006</v>
      </c>
      <c r="H2359" s="2">
        <f>'Moving Avg'!G2359</f>
        <v>0.65520000000000012</v>
      </c>
      <c r="I2359" s="2">
        <f>'Moving Avg'!H2359</f>
        <v>0.66794999999999971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0.72</v>
      </c>
      <c r="C2360" s="2">
        <f>RSI!I2360</f>
        <v>59.194869241867472</v>
      </c>
      <c r="D2360" s="2">
        <f>MACD!E2360</f>
        <v>-3.0980258971453067E-2</v>
      </c>
      <c r="E2360" s="2">
        <f>MACD!F2360</f>
        <v>-1.6289056453097105E-2</v>
      </c>
      <c r="F2360" s="2">
        <f>'Moving Avg'!D2360</f>
        <v>0.72199999999999986</v>
      </c>
      <c r="G2360" s="2">
        <f>'Moving Avg'!F2360</f>
        <v>0.68750000000000022</v>
      </c>
      <c r="H2360" s="2">
        <f>'Moving Avg'!G2360</f>
        <v>0.65660000000000007</v>
      </c>
      <c r="I2360" s="2">
        <f>'Moving Avg'!H2360</f>
        <v>0.66834999999999978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</row>
    <row r="2361" spans="1:12" ht="13.5" x14ac:dyDescent="0.25">
      <c r="A2361" s="3">
        <f>RSI!A2361</f>
        <v>45741</v>
      </c>
      <c r="B2361" s="2">
        <f>RSI!B2361</f>
        <v>0.73</v>
      </c>
      <c r="C2361" s="2">
        <f>RSI!I2361</f>
        <v>61.423996660626244</v>
      </c>
      <c r="D2361" s="2">
        <f>MACD!E2361</f>
        <v>-3.2187794006420245E-2</v>
      </c>
      <c r="E2361" s="2">
        <f>MACD!F2361</f>
        <v>-1.9468803963761733E-2</v>
      </c>
      <c r="F2361" s="2">
        <f>'Moving Avg'!D2361</f>
        <v>0.72199999999999998</v>
      </c>
      <c r="G2361" s="2">
        <f>'Moving Avg'!F2361</f>
        <v>0.68950000000000011</v>
      </c>
      <c r="H2361" s="2">
        <f>'Moving Avg'!G2361</f>
        <v>0.6581999999999999</v>
      </c>
      <c r="I2361" s="2">
        <f>'Moving Avg'!H2361</f>
        <v>0.66869999999999974</v>
      </c>
      <c r="J2361" s="5" t="str">
        <f>OBV!F2361</f>
        <v>BULLISH</v>
      </c>
      <c r="K2361" s="5" t="str">
        <f>OBV!G2361</f>
        <v>NEUTRAL</v>
      </c>
      <c r="L2361" s="5" t="str">
        <f>OBV!H2361</f>
        <v>NEUTRAL</v>
      </c>
    </row>
    <row r="2362" spans="1:12" ht="13.5" x14ac:dyDescent="0.25">
      <c r="A2362" s="3">
        <f>RSI!A2362</f>
        <v>45742</v>
      </c>
      <c r="B2362" s="2">
        <f>RSI!B2362</f>
        <v>0.76</v>
      </c>
      <c r="C2362" s="2">
        <f>RSI!I2362</f>
        <v>67.211005626949145</v>
      </c>
      <c r="D2362" s="2">
        <f>MACD!E2362</f>
        <v>-3.1057654287304448E-2</v>
      </c>
      <c r="E2362" s="2">
        <f>MACD!F2362</f>
        <v>-2.1786574028470278E-2</v>
      </c>
      <c r="F2362" s="2">
        <f>'Moving Avg'!D2362</f>
        <v>0.72799999999999998</v>
      </c>
      <c r="G2362" s="2">
        <f>'Moving Avg'!F2362</f>
        <v>0.69350000000000012</v>
      </c>
      <c r="H2362" s="2">
        <f>'Moving Avg'!G2362</f>
        <v>0.66060000000000008</v>
      </c>
      <c r="I2362" s="2">
        <f>'Moving Avg'!H2362</f>
        <v>0.66909999999999969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0.79</v>
      </c>
      <c r="C2363" s="2">
        <f>RSI!I2363</f>
        <v>71.771477264360556</v>
      </c>
      <c r="D2363" s="2">
        <f>MACD!E2363</f>
        <v>-2.8108882093839771E-2</v>
      </c>
      <c r="E2363" s="2">
        <f>MACD!F2363</f>
        <v>-2.3051035641544176E-2</v>
      </c>
      <c r="F2363" s="2">
        <f>'Moving Avg'!D2363</f>
        <v>0.74</v>
      </c>
      <c r="G2363" s="2">
        <f>'Moving Avg'!F2363</f>
        <v>0.70000000000000018</v>
      </c>
      <c r="H2363" s="2">
        <f>'Moving Avg'!G2363</f>
        <v>0.66400000000000003</v>
      </c>
      <c r="I2363" s="2">
        <f>'Moving Avg'!H2363</f>
        <v>0.66979999999999973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0.81</v>
      </c>
      <c r="C2364" s="2">
        <f>RSI!I2364</f>
        <v>74.334351678008872</v>
      </c>
      <c r="D2364" s="2">
        <f>MACD!E2364</f>
        <v>-2.7643503513845147E-2</v>
      </c>
      <c r="E2364" s="2">
        <f>MACD!F2364</f>
        <v>-2.396952921600437E-2</v>
      </c>
      <c r="F2364" s="2">
        <f>'Moving Avg'!D2364</f>
        <v>0.76200000000000001</v>
      </c>
      <c r="G2364" s="2">
        <f>'Moving Avg'!F2364</f>
        <v>0.70850000000000013</v>
      </c>
      <c r="H2364" s="2">
        <f>'Moving Avg'!G2364</f>
        <v>0.66820000000000024</v>
      </c>
      <c r="I2364" s="2">
        <f>'Moving Avg'!H2364</f>
        <v>0.67064999999999986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0.78</v>
      </c>
      <c r="C2365" s="2">
        <f>RSI!I2365</f>
        <v>64.826780786967035</v>
      </c>
      <c r="D2365" s="2">
        <f>MACD!E2365</f>
        <v>-2.5653323674660222E-2</v>
      </c>
      <c r="E2365" s="2">
        <f>MACD!F2365</f>
        <v>-2.4306288107735545E-2</v>
      </c>
      <c r="F2365" s="2">
        <f>'Moving Avg'!D2365</f>
        <v>0.77400000000000002</v>
      </c>
      <c r="G2365" s="2">
        <f>'Moving Avg'!F2365</f>
        <v>0.71450000000000014</v>
      </c>
      <c r="H2365" s="2">
        <f>'Moving Avg'!G2365</f>
        <v>0.67160000000000009</v>
      </c>
      <c r="I2365" s="2">
        <f>'Moving Avg'!H2365</f>
        <v>0.67134999999999989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0.78</v>
      </c>
      <c r="C2366" s="2">
        <f>RSI!I2366</f>
        <v>64.826780786967035</v>
      </c>
      <c r="D2366" s="2">
        <f>MACD!E2366</f>
        <v>-2.4371520966755655E-2</v>
      </c>
      <c r="E2366" s="2">
        <f>MACD!F2366</f>
        <v>-2.4319334679539568E-2</v>
      </c>
      <c r="F2366" s="2">
        <f>'Moving Avg'!D2366</f>
        <v>0.78400000000000014</v>
      </c>
      <c r="G2366" s="2">
        <f>'Moving Avg'!F2366</f>
        <v>0.72150000000000003</v>
      </c>
      <c r="H2366" s="2">
        <f>'Moving Avg'!G2366</f>
        <v>0.67480000000000018</v>
      </c>
      <c r="I2366" s="2">
        <f>'Moving Avg'!H2366</f>
        <v>0.67200000000000004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0.75</v>
      </c>
      <c r="C2367" s="2">
        <f>RSI!I2367</f>
        <v>56.45275116656773</v>
      </c>
      <c r="D2367" s="2">
        <f>MACD!E2367</f>
        <v>-2.1437099802821824E-2</v>
      </c>
      <c r="E2367" s="2">
        <f>MACD!F2367</f>
        <v>-2.3742887704196022E-2</v>
      </c>
      <c r="F2367" s="2">
        <f>'Moving Avg'!D2367</f>
        <v>0.78200000000000003</v>
      </c>
      <c r="G2367" s="2">
        <f>'Moving Avg'!F2367</f>
        <v>0.72600000000000009</v>
      </c>
      <c r="H2367" s="2">
        <f>'Moving Avg'!G2367</f>
        <v>0.67740000000000011</v>
      </c>
      <c r="I2367" s="2">
        <f>'Moving Avg'!H2367</f>
        <v>0.67260000000000009</v>
      </c>
      <c r="J2367" s="5" t="str">
        <f>OBV!F2367</f>
        <v>BULLISH</v>
      </c>
      <c r="K2367" s="5" t="str">
        <f>OBV!G2367</f>
        <v>STRONG</v>
      </c>
      <c r="L2367" s="5" t="str">
        <f>OBV!H2367</f>
        <v>BULLISH DIVERGENCE</v>
      </c>
    </row>
    <row r="2368" spans="1:12" ht="13.5" x14ac:dyDescent="0.25">
      <c r="A2368" s="3">
        <f>RSI!A2368</f>
        <v>45754</v>
      </c>
      <c r="B2368" s="2">
        <f>RSI!B2368</f>
        <v>0.72</v>
      </c>
      <c r="C2368" s="2">
        <f>RSI!I2368</f>
        <v>49.558558918295297</v>
      </c>
      <c r="D2368" s="2">
        <f>MACD!E2368</f>
        <v>-1.6899452454408492E-2</v>
      </c>
      <c r="E2368" s="2">
        <f>MACD!F2368</f>
        <v>-2.2374200654238518E-2</v>
      </c>
      <c r="F2368" s="2">
        <f>'Moving Avg'!D2368</f>
        <v>0.76800000000000002</v>
      </c>
      <c r="G2368" s="2">
        <f>'Moving Avg'!F2368</f>
        <v>0.73000000000000009</v>
      </c>
      <c r="H2368" s="2">
        <f>'Moving Avg'!G2368</f>
        <v>0.6794</v>
      </c>
      <c r="I2368" s="2">
        <f>'Moving Avg'!H2368</f>
        <v>0.67305000000000026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</row>
    <row r="2369" spans="1:12" ht="13.5" x14ac:dyDescent="0.25">
      <c r="A2369" s="3">
        <f>RSI!A2369</f>
        <v>45755</v>
      </c>
      <c r="B2369" s="2">
        <f>RSI!B2369</f>
        <v>0.71</v>
      </c>
      <c r="C2369" s="2">
        <f>RSI!I2369</f>
        <v>47.477200795446159</v>
      </c>
      <c r="D2369" s="2">
        <f>MACD!E2369</f>
        <v>-1.691241305090041E-2</v>
      </c>
      <c r="E2369" s="2">
        <f>MACD!F2369</f>
        <v>-2.1281843133570899E-2</v>
      </c>
      <c r="F2369" s="2">
        <f>'Moving Avg'!D2369</f>
        <v>0.748</v>
      </c>
      <c r="G2369" s="2">
        <f>'Moving Avg'!F2369</f>
        <v>0.73250000000000015</v>
      </c>
      <c r="H2369" s="2">
        <f>'Moving Avg'!G2369</f>
        <v>0.68120000000000003</v>
      </c>
      <c r="I2369" s="2">
        <f>'Moving Avg'!H2369</f>
        <v>0.6734500000000001</v>
      </c>
      <c r="J2369" s="5" t="str">
        <f>OBV!F2369</f>
        <v>BEARISH</v>
      </c>
      <c r="K2369" s="5" t="str">
        <f>OBV!G2369</f>
        <v>WEAK</v>
      </c>
      <c r="L2369" s="5" t="str">
        <f>OBV!H2369</f>
        <v>CONFIRMED BEARISH</v>
      </c>
    </row>
    <row r="2370" spans="1:12" ht="13.5" x14ac:dyDescent="0.25">
      <c r="A2370" s="3">
        <f>RSI!A2370</f>
        <v>45757</v>
      </c>
      <c r="B2370" s="2">
        <f>RSI!B2370</f>
        <v>0.74</v>
      </c>
      <c r="C2370" s="2">
        <f>RSI!I2370</f>
        <v>53.752346109100209</v>
      </c>
      <c r="D2370" s="2">
        <f>MACD!E2370</f>
        <v>-1.5989092571788377E-2</v>
      </c>
      <c r="E2370" s="2">
        <f>MACD!F2370</f>
        <v>-2.0223293021214395E-2</v>
      </c>
      <c r="F2370" s="2">
        <f>'Moving Avg'!D2370</f>
        <v>0.74</v>
      </c>
      <c r="G2370" s="2">
        <f>'Moving Avg'!F2370</f>
        <v>0.73699999999999999</v>
      </c>
      <c r="H2370" s="2">
        <f>'Moving Avg'!G2370</f>
        <v>0.68400000000000005</v>
      </c>
      <c r="I2370" s="2">
        <f>'Moving Avg'!H2370</f>
        <v>0.67405000000000026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0.72</v>
      </c>
      <c r="C2371" s="2">
        <f>RSI!I2371</f>
        <v>49.50589377624906</v>
      </c>
      <c r="D2371" s="2">
        <f>MACD!E2371</f>
        <v>-1.2291458662834098E-2</v>
      </c>
      <c r="E2371" s="2">
        <f>MACD!F2371</f>
        <v>-1.8636926149538338E-2</v>
      </c>
      <c r="F2371" s="2">
        <f>'Moving Avg'!D2371</f>
        <v>0.72799999999999998</v>
      </c>
      <c r="G2371" s="2">
        <f>'Moving Avg'!F2371</f>
        <v>0.73950000000000016</v>
      </c>
      <c r="H2371" s="2">
        <f>'Moving Avg'!G2371</f>
        <v>0.68640000000000012</v>
      </c>
      <c r="I2371" s="2">
        <f>'Moving Avg'!H2371</f>
        <v>0.6746000000000002</v>
      </c>
      <c r="J2371" s="5" t="str">
        <f>OBV!F2371</f>
        <v>BEARISH</v>
      </c>
      <c r="K2371" s="5" t="str">
        <f>OBV!G2371</f>
        <v>WEAK</v>
      </c>
      <c r="L2371" s="5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0.74</v>
      </c>
      <c r="C2372" s="2">
        <f>RSI!I2372</f>
        <v>53.464967036484744</v>
      </c>
      <c r="D2372" s="2">
        <f>MACD!E2372</f>
        <v>-6.0065151881510959E-3</v>
      </c>
      <c r="E2372" s="2">
        <f>MACD!F2372</f>
        <v>-1.6110843957260888E-2</v>
      </c>
      <c r="F2372" s="2">
        <f>'Moving Avg'!D2372</f>
        <v>0.72599999999999998</v>
      </c>
      <c r="G2372" s="2">
        <f>'Moving Avg'!F2372</f>
        <v>0.74150000000000005</v>
      </c>
      <c r="H2372" s="2">
        <f>'Moving Avg'!G2372</f>
        <v>0.68880000000000008</v>
      </c>
      <c r="I2372" s="2">
        <f>'Moving Avg'!H2372</f>
        <v>0.67535000000000034</v>
      </c>
      <c r="J2372" s="5" t="str">
        <f>OBV!F2372</f>
        <v>BEARISH</v>
      </c>
      <c r="K2372" s="5" t="str">
        <f>OBV!G2372</f>
        <v>WEAK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0.76</v>
      </c>
      <c r="C2373" s="2">
        <f>RSI!I2373</f>
        <v>57.0883385224599</v>
      </c>
      <c r="D2373" s="2">
        <f>MACD!E2373</f>
        <v>2.347859502135119E-3</v>
      </c>
      <c r="E2373" s="2">
        <f>MACD!F2373</f>
        <v>-1.2419103265381688E-2</v>
      </c>
      <c r="F2373" s="2">
        <f>'Moving Avg'!D2373</f>
        <v>0.73399999999999999</v>
      </c>
      <c r="G2373" s="2">
        <f>'Moving Avg'!F2373</f>
        <v>0.74299999999999999</v>
      </c>
      <c r="H2373" s="2">
        <f>'Moving Avg'!G2373</f>
        <v>0.69120000000000004</v>
      </c>
      <c r="I2373" s="2">
        <f>'Moving Avg'!H2373</f>
        <v>0.67615000000000036</v>
      </c>
      <c r="J2373" s="5" t="str">
        <f>OBV!F2373</f>
        <v>BEARISH</v>
      </c>
      <c r="K2373" s="5" t="str">
        <f>OBV!G2373</f>
        <v>WEAK</v>
      </c>
      <c r="L2373" s="5" t="str">
        <f>OBV!H2373</f>
        <v>BEARISH DIVERGENCE</v>
      </c>
    </row>
    <row r="2374" spans="1:12" ht="13.5" x14ac:dyDescent="0.25">
      <c r="A2374" s="3">
        <f>RSI!A2374</f>
        <v>45763</v>
      </c>
      <c r="B2374" s="2">
        <f>RSI!B2374</f>
        <v>0.76</v>
      </c>
      <c r="C2374" s="2">
        <f>RSI!I2374</f>
        <v>57.0883385224599</v>
      </c>
      <c r="D2374" s="2">
        <f>MACD!E2374</f>
        <v>1.2285356943218306E-2</v>
      </c>
      <c r="E2374" s="2">
        <f>MACD!F2374</f>
        <v>-7.4782112236616892E-3</v>
      </c>
      <c r="F2374" s="2">
        <f>'Moving Avg'!D2374</f>
        <v>0.74399999999999999</v>
      </c>
      <c r="G2374" s="2">
        <f>'Moving Avg'!F2374</f>
        <v>0.74449999999999994</v>
      </c>
      <c r="H2374" s="2">
        <f>'Moving Avg'!G2374</f>
        <v>0.69400000000000006</v>
      </c>
      <c r="I2374" s="2">
        <f>'Moving Avg'!H2374</f>
        <v>0.67700000000000049</v>
      </c>
      <c r="J2374" s="5" t="str">
        <f>OBV!F2374</f>
        <v>BEARISH</v>
      </c>
      <c r="K2374" s="5" t="str">
        <f>OBV!G2374</f>
        <v>NEUTRAL</v>
      </c>
      <c r="L2374" s="5" t="str">
        <f>OBV!H2374</f>
        <v>BEARISH DIVERGENCE</v>
      </c>
    </row>
    <row r="2375" spans="1:12" ht="13.5" x14ac:dyDescent="0.25">
      <c r="A2375" s="3">
        <f>RSI!A2375</f>
        <v>45764</v>
      </c>
      <c r="B2375" s="2">
        <f>RSI!B2375</f>
        <v>0.76</v>
      </c>
      <c r="C2375" s="2">
        <f>RSI!I2375</f>
        <v>57.0883385224599</v>
      </c>
      <c r="D2375" s="2">
        <f>MACD!E2375</f>
        <v>1.5885557423346408E-2</v>
      </c>
      <c r="E2375" s="2">
        <f>MACD!F2375</f>
        <v>-2.8054574942600694E-3</v>
      </c>
      <c r="F2375" s="2">
        <f>'Moving Avg'!D2375</f>
        <v>0.74799999999999989</v>
      </c>
      <c r="G2375" s="2">
        <f>'Moving Avg'!F2375</f>
        <v>0.74600000000000011</v>
      </c>
      <c r="H2375" s="2">
        <f>'Moving Avg'!G2375</f>
        <v>0.69720000000000004</v>
      </c>
      <c r="I2375" s="2">
        <f>'Moving Avg'!H2375</f>
        <v>0.6777500000000003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</row>
    <row r="2376" spans="1:12" ht="13.5" x14ac:dyDescent="0.25">
      <c r="A2376" s="3">
        <f>RSI!A2376</f>
        <v>45765</v>
      </c>
      <c r="B2376" s="2">
        <f>RSI!B2376</f>
        <v>0.76</v>
      </c>
      <c r="C2376" s="2">
        <f>RSI!I2376</f>
        <v>57.0883385224599</v>
      </c>
      <c r="D2376" s="2">
        <f>MACD!E2376</f>
        <v>1.8753115549676402E-2</v>
      </c>
      <c r="E2376" s="2">
        <f>MACD!F2376</f>
        <v>1.5062571145272249E-3</v>
      </c>
      <c r="F2376" s="2">
        <f>'Moving Avg'!D2376</f>
        <v>0.75599999999999989</v>
      </c>
      <c r="G2376" s="2">
        <f>'Moving Avg'!F2376</f>
        <v>0.74750000000000005</v>
      </c>
      <c r="H2376" s="2">
        <f>'Moving Avg'!G2376</f>
        <v>0.69999999999999984</v>
      </c>
      <c r="I2376" s="2">
        <f>'Moving Avg'!H2376</f>
        <v>0.67850000000000033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0.76</v>
      </c>
      <c r="C2377" s="2">
        <f>RSI!I2377</f>
        <v>57.0883385224599</v>
      </c>
      <c r="D2377" s="2">
        <f>MACD!E2377</f>
        <v>1.6398602793386008E-2</v>
      </c>
      <c r="E2377" s="2">
        <f>MACD!F2377</f>
        <v>4.4847262502989817E-3</v>
      </c>
      <c r="F2377" s="2">
        <f>'Moving Avg'!D2377</f>
        <v>0.76</v>
      </c>
      <c r="G2377" s="2">
        <f>'Moving Avg'!F2377</f>
        <v>0.749</v>
      </c>
      <c r="H2377" s="2">
        <f>'Moving Avg'!G2377</f>
        <v>0.70319999999999983</v>
      </c>
      <c r="I2377" s="2">
        <f>'Moving Avg'!H2377</f>
        <v>0.67925000000000035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0.76</v>
      </c>
      <c r="C2378" s="2">
        <f>RSI!I2378</f>
        <v>57.088338522459892</v>
      </c>
      <c r="D2378" s="2">
        <f>MACD!E2378</f>
        <v>9.6376756732907687E-3</v>
      </c>
      <c r="E2378" s="2">
        <f>MACD!F2378</f>
        <v>5.5153161348973391E-3</v>
      </c>
      <c r="F2378" s="2">
        <f>'Moving Avg'!D2378</f>
        <v>0.76</v>
      </c>
      <c r="G2378" s="2">
        <f>'Moving Avg'!F2378</f>
        <v>0.75049999999999994</v>
      </c>
      <c r="H2378" s="2">
        <f>'Moving Avg'!G2378</f>
        <v>0.70639999999999992</v>
      </c>
      <c r="I2378" s="2">
        <f>'Moving Avg'!H2378</f>
        <v>0.68000000000000027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0.75</v>
      </c>
      <c r="C2379" s="2">
        <f>RSI!I2379</f>
        <v>53.819804166953084</v>
      </c>
      <c r="D2379" s="2">
        <f>MACD!E2379</f>
        <v>2.9772606854863159E-3</v>
      </c>
      <c r="E2379" s="2">
        <f>MACD!F2379</f>
        <v>5.0077050450151343E-3</v>
      </c>
      <c r="F2379" s="2">
        <f>'Moving Avg'!D2379</f>
        <v>0.75800000000000001</v>
      </c>
      <c r="G2379" s="2">
        <f>'Moving Avg'!F2379</f>
        <v>0.75299999999999989</v>
      </c>
      <c r="H2379" s="2">
        <f>'Moving Avg'!G2379</f>
        <v>0.70899999999999996</v>
      </c>
      <c r="I2379" s="2">
        <f>'Moving Avg'!H2379</f>
        <v>0.6807000000000003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</row>
    <row r="2380" spans="1:12" ht="13.5" x14ac:dyDescent="0.25">
      <c r="A2380" s="3">
        <f>RSI!A2380</f>
        <v>45771</v>
      </c>
      <c r="B2380" s="2">
        <f>RSI!B2380</f>
        <v>0.72</v>
      </c>
      <c r="C2380" s="2">
        <f>RSI!I2380</f>
        <v>45.41853808366421</v>
      </c>
      <c r="D2380" s="2">
        <f>MACD!E2380</f>
        <v>4.1068243197079912E-3</v>
      </c>
      <c r="E2380" s="2">
        <f>MACD!F2380</f>
        <v>4.8275288999537064E-3</v>
      </c>
      <c r="F2380" s="2">
        <f>'Moving Avg'!D2380</f>
        <v>0.75</v>
      </c>
      <c r="G2380" s="2">
        <f>'Moving Avg'!F2380</f>
        <v>0.753</v>
      </c>
      <c r="H2380" s="2">
        <f>'Moving Avg'!G2380</f>
        <v>0.71099999999999997</v>
      </c>
      <c r="I2380" s="2">
        <f>'Moving Avg'!H2380</f>
        <v>0.68135000000000034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0.71</v>
      </c>
      <c r="C2381" s="2">
        <f>RSI!I2381</f>
        <v>43.008518676167036</v>
      </c>
      <c r="D2381" s="2">
        <f>MACD!E2381</f>
        <v>2.8367465480046983E-3</v>
      </c>
      <c r="E2381" s="2">
        <f>MACD!F2381</f>
        <v>4.4293724295639053E-3</v>
      </c>
      <c r="F2381" s="2">
        <f>'Moving Avg'!D2381</f>
        <v>0.74</v>
      </c>
      <c r="G2381" s="2">
        <f>'Moving Avg'!F2381</f>
        <v>0.752</v>
      </c>
      <c r="H2381" s="2">
        <f>'Moving Avg'!G2381</f>
        <v>0.71279999999999999</v>
      </c>
      <c r="I2381" s="2">
        <f>'Moving Avg'!H2381</f>
        <v>0.68205000000000027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0.74</v>
      </c>
      <c r="C2382" s="2">
        <f>RSI!I2382</f>
        <v>51.348901373476629</v>
      </c>
      <c r="D2382" s="2">
        <f>MACD!E2382</f>
        <v>2.7780047434166066E-3</v>
      </c>
      <c r="E2382" s="2">
        <f>MACD!F2382</f>
        <v>4.0990988923344457E-3</v>
      </c>
      <c r="F2382" s="2">
        <f>'Moving Avg'!D2382</f>
        <v>0.73599999999999999</v>
      </c>
      <c r="G2382" s="2">
        <f>'Moving Avg'!F2382</f>
        <v>0.75100000000000011</v>
      </c>
      <c r="H2382" s="2">
        <f>'Moving Avg'!G2382</f>
        <v>0.71520000000000006</v>
      </c>
      <c r="I2382" s="2">
        <f>'Moving Avg'!H2382</f>
        <v>0.68300000000000038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0.74</v>
      </c>
      <c r="C2383" s="2">
        <f>RSI!I2383</f>
        <v>51.348901373476629</v>
      </c>
      <c r="D2383" s="2">
        <f>MACD!E2383</f>
        <v>5.7772468652531606E-3</v>
      </c>
      <c r="E2383" s="2">
        <f>MACD!F2383</f>
        <v>4.4347284869181887E-3</v>
      </c>
      <c r="F2383" s="2">
        <f>'Moving Avg'!D2383</f>
        <v>0.73199999999999998</v>
      </c>
      <c r="G2383" s="2">
        <f>'Moving Avg'!F2383</f>
        <v>0.74849999999999994</v>
      </c>
      <c r="H2383" s="2">
        <f>'Moving Avg'!G2383</f>
        <v>0.71720000000000017</v>
      </c>
      <c r="I2383" s="2">
        <f>'Moving Avg'!H2383</f>
        <v>0.68395000000000028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0.74</v>
      </c>
      <c r="C2384" s="2">
        <f>RSI!I2384</f>
        <v>51.348901373476629</v>
      </c>
      <c r="D2384" s="2">
        <f>MACD!E2384</f>
        <v>8.2891630932988569E-3</v>
      </c>
      <c r="E2384" s="2">
        <f>MACD!F2384</f>
        <v>5.2056154081943223E-3</v>
      </c>
      <c r="F2384" s="2">
        <f>'Moving Avg'!D2384</f>
        <v>0.73000000000000009</v>
      </c>
      <c r="G2384" s="2">
        <f>'Moving Avg'!F2384</f>
        <v>0.745</v>
      </c>
      <c r="H2384" s="2">
        <f>'Moving Avg'!G2384</f>
        <v>0.71880000000000022</v>
      </c>
      <c r="I2384" s="2">
        <f>'Moving Avg'!H2384</f>
        <v>0.68490000000000029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0.73</v>
      </c>
      <c r="C2385" s="2">
        <f>RSI!I2385</f>
        <v>48.400038767871919</v>
      </c>
      <c r="D2385" s="2">
        <f>MACD!E2385</f>
        <v>1.1131386199678794E-2</v>
      </c>
      <c r="E2385" s="2">
        <f>MACD!F2385</f>
        <v>6.3907695664912161E-3</v>
      </c>
      <c r="F2385" s="2">
        <f>'Moving Avg'!D2385</f>
        <v>0.73199999999999998</v>
      </c>
      <c r="G2385" s="2">
        <f>'Moving Avg'!F2385</f>
        <v>0.74249999999999994</v>
      </c>
      <c r="H2385" s="2">
        <f>'Moving Avg'!G2385</f>
        <v>0.71980000000000022</v>
      </c>
      <c r="I2385" s="2">
        <f>'Moving Avg'!H2385</f>
        <v>0.6857000000000002</v>
      </c>
      <c r="J2385" s="5" t="str">
        <f>OBV!F2385</f>
        <v>BEARISH</v>
      </c>
      <c r="K2385" s="5" t="str">
        <f>OBV!G2385</f>
        <v>NEUTRAL</v>
      </c>
      <c r="L2385" s="5" t="str">
        <f>OBV!H2385</f>
        <v>BEARISH DIVERGENCE</v>
      </c>
    </row>
    <row r="2386" spans="1:12" ht="13.5" x14ac:dyDescent="0.25">
      <c r="A2386" s="3">
        <f>RSI!A2386</f>
        <v>45782</v>
      </c>
      <c r="B2386" s="2">
        <f>RSI!B2386</f>
        <v>0.72</v>
      </c>
      <c r="C2386" s="2">
        <f>RSI!I2386</f>
        <v>45.581055835923841</v>
      </c>
      <c r="D2386" s="2">
        <f>MACD!E2386</f>
        <v>1.4313966853398918E-2</v>
      </c>
      <c r="E2386" s="2">
        <f>MACD!F2386</f>
        <v>7.9754090238727572E-3</v>
      </c>
      <c r="F2386" s="2">
        <f>'Moving Avg'!D2386</f>
        <v>0.73399999999999999</v>
      </c>
      <c r="G2386" s="2">
        <f>'Moving Avg'!F2386</f>
        <v>0.73950000000000016</v>
      </c>
      <c r="H2386" s="2">
        <f>'Moving Avg'!G2386</f>
        <v>0.72060000000000013</v>
      </c>
      <c r="I2386" s="2">
        <f>'Moving Avg'!H2386</f>
        <v>0.68645000000000023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0.72</v>
      </c>
      <c r="C2387" s="2">
        <f>RSI!I2387</f>
        <v>45.581055835923841</v>
      </c>
      <c r="D2387" s="2">
        <f>MACD!E2387</f>
        <v>1.7100160051004121E-2</v>
      </c>
      <c r="E2387" s="2">
        <f>MACD!F2387</f>
        <v>9.800359229299031E-3</v>
      </c>
      <c r="F2387" s="2">
        <f>'Moving Avg'!D2387</f>
        <v>0.72999999999999987</v>
      </c>
      <c r="G2387" s="2">
        <f>'Moving Avg'!F2387</f>
        <v>0.73800000000000021</v>
      </c>
      <c r="H2387" s="2">
        <f>'Moving Avg'!G2387</f>
        <v>0.72080000000000011</v>
      </c>
      <c r="I2387" s="2">
        <f>'Moving Avg'!H2387</f>
        <v>0.68720000000000037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0.71</v>
      </c>
      <c r="C2388" s="2">
        <f>RSI!I2388</f>
        <v>42.696939031934711</v>
      </c>
      <c r="D2388" s="2">
        <f>MACD!E2388</f>
        <v>2.0284782527179135E-2</v>
      </c>
      <c r="E2388" s="2">
        <f>MACD!F2388</f>
        <v>1.1897243888875052E-2</v>
      </c>
      <c r="F2388" s="2">
        <f>'Moving Avg'!D2388</f>
        <v>0.72399999999999998</v>
      </c>
      <c r="G2388" s="2">
        <f>'Moving Avg'!F2388</f>
        <v>0.73750000000000004</v>
      </c>
      <c r="H2388" s="2">
        <f>'Moving Avg'!G2388</f>
        <v>0.72080000000000011</v>
      </c>
      <c r="I2388" s="2">
        <f>'Moving Avg'!H2388</f>
        <v>0.68780000000000041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</row>
    <row r="2389" spans="1:12" ht="13.5" x14ac:dyDescent="0.25">
      <c r="A2389" s="3">
        <f>RSI!A2389</f>
        <v>45785</v>
      </c>
      <c r="B2389" s="2">
        <f>RSI!B2389</f>
        <v>0.73</v>
      </c>
      <c r="C2389" s="2">
        <f>RSI!I2389</f>
        <v>49.56974812035142</v>
      </c>
      <c r="D2389" s="2">
        <f>MACD!E2389</f>
        <v>2.0098549053787274E-2</v>
      </c>
      <c r="E2389" s="2">
        <f>MACD!F2389</f>
        <v>1.3537504921857495E-2</v>
      </c>
      <c r="F2389" s="2">
        <f>'Moving Avg'!D2389</f>
        <v>0.72199999999999998</v>
      </c>
      <c r="G2389" s="2">
        <f>'Moving Avg'!F2389</f>
        <v>0.73849999999999993</v>
      </c>
      <c r="H2389" s="2">
        <f>'Moving Avg'!G2389</f>
        <v>0.72119999999999995</v>
      </c>
      <c r="I2389" s="2">
        <f>'Moving Avg'!H2389</f>
        <v>0.68840000000000046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</row>
    <row r="2390" spans="1:12" ht="13.5" x14ac:dyDescent="0.25">
      <c r="A2390" s="3">
        <f>RSI!A2390</f>
        <v>45786</v>
      </c>
      <c r="B2390" s="2">
        <f>RSI!B2390</f>
        <v>0.71</v>
      </c>
      <c r="C2390" s="2">
        <f>RSI!I2390</f>
        <v>43.899515576841068</v>
      </c>
      <c r="D2390" s="2">
        <f>MACD!E2390</f>
        <v>1.681761343726873E-2</v>
      </c>
      <c r="E2390" s="2">
        <f>MACD!F2390</f>
        <v>1.4193526624939742E-2</v>
      </c>
      <c r="F2390" s="2">
        <f>'Moving Avg'!D2390</f>
        <v>0.71799999999999997</v>
      </c>
      <c r="G2390" s="2">
        <f>'Moving Avg'!F2390</f>
        <v>0.7370000000000001</v>
      </c>
      <c r="H2390" s="2">
        <f>'Moving Avg'!G2390</f>
        <v>0.72120000000000006</v>
      </c>
      <c r="I2390" s="2">
        <f>'Moving Avg'!H2390</f>
        <v>0.68880000000000052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</row>
    <row r="2391" spans="1:12" ht="13.5" x14ac:dyDescent="0.25">
      <c r="A2391" s="3">
        <f>RSI!A2391</f>
        <v>45789</v>
      </c>
      <c r="B2391" s="2">
        <f>RSI!B2391</f>
        <v>0.71</v>
      </c>
      <c r="C2391" s="2">
        <f>RSI!I2391</f>
        <v>43.899515576841061</v>
      </c>
      <c r="D2391" s="2">
        <f>MACD!E2391</f>
        <v>1.2630924695697043E-2</v>
      </c>
      <c r="E2391" s="2">
        <f>MACD!F2391</f>
        <v>1.3881006239091203E-2</v>
      </c>
      <c r="F2391" s="2">
        <f>'Moving Avg'!D2391</f>
        <v>0.71599999999999997</v>
      </c>
      <c r="G2391" s="2">
        <f>'Moving Avg'!F2391</f>
        <v>0.73650000000000015</v>
      </c>
      <c r="H2391" s="2">
        <f>'Moving Avg'!G2391</f>
        <v>0.72160000000000013</v>
      </c>
      <c r="I2391" s="2">
        <f>'Moving Avg'!H2391</f>
        <v>0.68920000000000059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</row>
    <row r="2392" spans="1:12" ht="13.5" x14ac:dyDescent="0.25">
      <c r="A2392" s="3">
        <f>RSI!A2392</f>
        <v>45790</v>
      </c>
      <c r="B2392" s="2">
        <f>RSI!B2392</f>
        <v>0.69</v>
      </c>
      <c r="C2392" s="2">
        <f>RSI!I2392</f>
        <v>38.757751991400795</v>
      </c>
      <c r="D2392" s="2">
        <f>MACD!E2392</f>
        <v>1.5303679388816827E-2</v>
      </c>
      <c r="E2392" s="2">
        <f>MACD!F2392</f>
        <v>1.4165540869036328E-2</v>
      </c>
      <c r="F2392" s="2">
        <f>'Moving Avg'!D2392</f>
        <v>0.71</v>
      </c>
      <c r="G2392" s="2">
        <f>'Moving Avg'!F2392</f>
        <v>0.7340000000000001</v>
      </c>
      <c r="H2392" s="2">
        <f>'Moving Avg'!G2392</f>
        <v>0.72180000000000011</v>
      </c>
      <c r="I2392" s="2">
        <f>'Moving Avg'!H2392</f>
        <v>0.68960000000000066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</row>
    <row r="2393" spans="1:12" ht="13.5" x14ac:dyDescent="0.25">
      <c r="A2393" s="3">
        <f>RSI!A2393</f>
        <v>45791</v>
      </c>
      <c r="B2393" s="2">
        <f>RSI!B2393</f>
        <v>0.68</v>
      </c>
      <c r="C2393" s="2">
        <f>RSI!I2393</f>
        <v>36.458403934154973</v>
      </c>
      <c r="D2393" s="2">
        <f>MACD!E2393</f>
        <v>1.8533858371872824E-2</v>
      </c>
      <c r="E2393" s="2">
        <f>MACD!F2393</f>
        <v>1.5039204369603629E-2</v>
      </c>
      <c r="F2393" s="2">
        <f>'Moving Avg'!D2393</f>
        <v>0.70399999999999996</v>
      </c>
      <c r="G2393" s="2">
        <f>'Moving Avg'!F2393</f>
        <v>0.7300000000000002</v>
      </c>
      <c r="H2393" s="2">
        <f>'Moving Avg'!G2393</f>
        <v>0.72219999999999995</v>
      </c>
      <c r="I2393" s="2">
        <f>'Moving Avg'!H2393</f>
        <v>0.68990000000000062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0.68</v>
      </c>
      <c r="C2394" s="2">
        <f>RSI!I2394</f>
        <v>36.458403934154973</v>
      </c>
      <c r="D2394" s="2">
        <f>MACD!E2394</f>
        <v>2.1537174003932402E-2</v>
      </c>
      <c r="E2394" s="2">
        <f>MACD!F2394</f>
        <v>1.6338798296469385E-2</v>
      </c>
      <c r="F2394" s="2">
        <f>'Moving Avg'!D2394</f>
        <v>0.69400000000000006</v>
      </c>
      <c r="G2394" s="2">
        <f>'Moving Avg'!F2394</f>
        <v>0.72600000000000009</v>
      </c>
      <c r="H2394" s="2">
        <f>'Moving Avg'!G2394</f>
        <v>0.72299999999999998</v>
      </c>
      <c r="I2394" s="2">
        <f>'Moving Avg'!H2394</f>
        <v>0.6902000000000007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0.67</v>
      </c>
      <c r="C2395" s="2">
        <f>RSI!I2395</f>
        <v>34.111393779703462</v>
      </c>
      <c r="D2395" s="2">
        <f>MACD!E2395</f>
        <v>2.3530801077438546E-2</v>
      </c>
      <c r="E2395" s="2">
        <f>MACD!F2395</f>
        <v>1.7777198852663219E-2</v>
      </c>
      <c r="F2395" s="2">
        <f>'Moving Avg'!D2395</f>
        <v>0.68600000000000005</v>
      </c>
      <c r="G2395" s="2">
        <f>'Moving Avg'!F2395</f>
        <v>0.72150000000000014</v>
      </c>
      <c r="H2395" s="2">
        <f>'Moving Avg'!G2395</f>
        <v>0.72320000000000007</v>
      </c>
      <c r="I2395" s="2">
        <f>'Moving Avg'!H2395</f>
        <v>0.69045000000000056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</row>
    <row r="2396" spans="1:12" ht="13.5" x14ac:dyDescent="0.25">
      <c r="A2396" s="3">
        <f>RSI!A2396</f>
        <v>45796</v>
      </c>
      <c r="B2396" s="2">
        <f>RSI!B2396</f>
        <v>0.67</v>
      </c>
      <c r="C2396" s="2">
        <f>RSI!I2396</f>
        <v>34.111393779703462</v>
      </c>
      <c r="D2396" s="2">
        <f>MACD!E2396</f>
        <v>2.3969901478875788E-2</v>
      </c>
      <c r="E2396" s="2">
        <f>MACD!F2396</f>
        <v>1.9015739377905731E-2</v>
      </c>
      <c r="F2396" s="2">
        <f>'Moving Avg'!D2396</f>
        <v>0.67800000000000005</v>
      </c>
      <c r="G2396" s="2">
        <f>'Moving Avg'!F2396</f>
        <v>0.71700000000000008</v>
      </c>
      <c r="H2396" s="2">
        <f>'Moving Avg'!G2396</f>
        <v>0.72380000000000011</v>
      </c>
      <c r="I2396" s="2">
        <f>'Moving Avg'!H2396</f>
        <v>0.69070000000000031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</row>
    <row r="2397" spans="1:12" ht="13.5" x14ac:dyDescent="0.25">
      <c r="A2397" s="3">
        <f>RSI!A2397</f>
        <v>45797</v>
      </c>
      <c r="B2397" s="2">
        <f>RSI!B2397</f>
        <v>0.67</v>
      </c>
      <c r="C2397" s="2">
        <f>RSI!I2397</f>
        <v>34.111393779703462</v>
      </c>
      <c r="D2397" s="2">
        <f>MACD!E2397</f>
        <v>2.4610565309302279E-2</v>
      </c>
      <c r="E2397" s="2">
        <f>MACD!F2397</f>
        <v>2.0134704564185042E-2</v>
      </c>
      <c r="F2397" s="2">
        <f>'Moving Avg'!D2397</f>
        <v>0.67400000000000004</v>
      </c>
      <c r="G2397" s="2">
        <f>'Moving Avg'!F2397</f>
        <v>0.71250000000000002</v>
      </c>
      <c r="H2397" s="2">
        <f>'Moving Avg'!G2397</f>
        <v>0.72400000000000009</v>
      </c>
      <c r="I2397" s="2">
        <f>'Moving Avg'!H2397</f>
        <v>0.69105000000000016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</row>
    <row r="2398" spans="1:12" ht="13.5" x14ac:dyDescent="0.25">
      <c r="A2398" s="3">
        <f>RSI!A2398</f>
        <v>45798</v>
      </c>
      <c r="B2398" s="2">
        <f>RSI!B2398</f>
        <v>0.66</v>
      </c>
      <c r="C2398" s="2">
        <f>RSI!I2398</f>
        <v>31.572847321592903</v>
      </c>
      <c r="D2398" s="2">
        <f>MACD!E2398</f>
        <v>2.4604127395143061E-2</v>
      </c>
      <c r="E2398" s="2">
        <f>MACD!F2398</f>
        <v>2.1028589130376647E-2</v>
      </c>
      <c r="F2398" s="2">
        <f>'Moving Avg'!D2398</f>
        <v>0.67</v>
      </c>
      <c r="G2398" s="2">
        <f>'Moving Avg'!F2398</f>
        <v>0.70749999999999991</v>
      </c>
      <c r="H2398" s="2">
        <f>'Moving Avg'!G2398</f>
        <v>0.72440000000000015</v>
      </c>
      <c r="I2398" s="2">
        <f>'Moving Avg'!H2398</f>
        <v>0.69145000000000012</v>
      </c>
      <c r="J2398" s="5" t="str">
        <f>OBV!F2398</f>
        <v>BEARISH</v>
      </c>
      <c r="K2398" s="5" t="str">
        <f>OBV!G2398</f>
        <v>NEUTRAL</v>
      </c>
      <c r="L2398" s="5" t="str">
        <f>OBV!H2398</f>
        <v>CONFIRMED BEARISH</v>
      </c>
    </row>
    <row r="2399" spans="1:12" ht="13.5" x14ac:dyDescent="0.25">
      <c r="A2399" s="3">
        <f>RSI!A2399</f>
        <v>45799</v>
      </c>
      <c r="B2399" s="2">
        <f>RSI!B2399</f>
        <v>0.67</v>
      </c>
      <c r="C2399" s="2">
        <f>RSI!I2399</f>
        <v>36.649964608473354</v>
      </c>
      <c r="D2399" s="2">
        <f>MACD!E2399</f>
        <v>2.7224677435102151E-2</v>
      </c>
      <c r="E2399" s="2">
        <f>MACD!F2399</f>
        <v>2.2267806791321752E-2</v>
      </c>
      <c r="F2399" s="2">
        <f>'Moving Avg'!D2399</f>
        <v>0.66800000000000004</v>
      </c>
      <c r="G2399" s="2">
        <f>'Moving Avg'!F2399</f>
        <v>0.7034999999999999</v>
      </c>
      <c r="H2399" s="2">
        <f>'Moving Avg'!G2399</f>
        <v>0.72460000000000024</v>
      </c>
      <c r="I2399" s="2">
        <f>'Moving Avg'!H2399</f>
        <v>0.69180000000000008</v>
      </c>
      <c r="J2399" s="5" t="str">
        <f>OBV!F2399</f>
        <v>BEARISH</v>
      </c>
      <c r="K2399" s="5" t="str">
        <f>OBV!G2399</f>
        <v>NEUTRAL</v>
      </c>
      <c r="L2399" s="5" t="str">
        <f>OBV!H2399</f>
        <v>CONFIRMED BEARISH</v>
      </c>
    </row>
    <row r="2400" spans="1:12" ht="13.5" x14ac:dyDescent="0.25">
      <c r="A2400" s="3">
        <f>RSI!A2400</f>
        <v>45800</v>
      </c>
      <c r="B2400" s="2">
        <f>RSI!B2400</f>
        <v>0.7</v>
      </c>
      <c r="C2400" s="2">
        <f>RSI!I2400</f>
        <v>48.899504507091187</v>
      </c>
      <c r="D2400" s="2">
        <f>MACD!E2400</f>
        <v>2.4352177581108858E-2</v>
      </c>
      <c r="E2400" s="2">
        <f>MACD!F2400</f>
        <v>2.2684680949279175E-2</v>
      </c>
      <c r="F2400" s="2">
        <f>'Moving Avg'!D2400</f>
        <v>0.67400000000000004</v>
      </c>
      <c r="G2400" s="2">
        <f>'Moving Avg'!F2400</f>
        <v>0.7024999999999999</v>
      </c>
      <c r="H2400" s="2">
        <f>'Moving Avg'!G2400</f>
        <v>0.72560000000000036</v>
      </c>
      <c r="I2400" s="2">
        <f>'Moving Avg'!H2400</f>
        <v>0.6923999999999999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</row>
    <row r="2401" spans="1:12" ht="13.5" x14ac:dyDescent="0.25">
      <c r="A2401" s="3">
        <f>RSI!A2401</f>
        <v>45803</v>
      </c>
      <c r="B2401" s="2">
        <f>RSI!B2401</f>
        <v>0.68</v>
      </c>
      <c r="C2401" s="2">
        <f>RSI!I2401</f>
        <v>42.938575234614383</v>
      </c>
      <c r="D2401" s="2">
        <f>MACD!E2401</f>
        <v>2.3419567409676878E-2</v>
      </c>
      <c r="E2401" s="2">
        <f>MACD!F2401</f>
        <v>2.2831658241358715E-2</v>
      </c>
      <c r="F2401" s="2">
        <f>'Moving Avg'!D2401</f>
        <v>0.67600000000000005</v>
      </c>
      <c r="G2401" s="2">
        <f>'Moving Avg'!F2401</f>
        <v>0.70099999999999985</v>
      </c>
      <c r="H2401" s="2">
        <f>'Moving Avg'!G2401</f>
        <v>0.72580000000000022</v>
      </c>
      <c r="I2401" s="2">
        <f>'Moving Avg'!H2401</f>
        <v>0.69300000000000006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</row>
    <row r="2402" spans="1:12" ht="13.5" x14ac:dyDescent="0.25">
      <c r="A2402" s="3">
        <f>RSI!A2402</f>
        <v>45804</v>
      </c>
      <c r="B2402" s="2">
        <f>RSI!B2402</f>
        <v>0.7</v>
      </c>
      <c r="C2402" s="2">
        <f>RSI!I2402</f>
        <v>49.560240205545576</v>
      </c>
      <c r="D2402" s="2">
        <f>MACD!E2402</f>
        <v>1.8205476051322278E-2</v>
      </c>
      <c r="E2402" s="2">
        <f>MACD!F2402</f>
        <v>2.1906421803351429E-2</v>
      </c>
      <c r="F2402" s="2">
        <f>'Moving Avg'!D2402</f>
        <v>0.68200000000000005</v>
      </c>
      <c r="G2402" s="2">
        <f>'Moving Avg'!F2402</f>
        <v>0.69899999999999984</v>
      </c>
      <c r="H2402" s="2">
        <f>'Moving Avg'!G2402</f>
        <v>0.72580000000000022</v>
      </c>
      <c r="I2402" s="2">
        <f>'Moving Avg'!H2402</f>
        <v>0.69360000000000011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</row>
    <row r="2403" spans="1:12" ht="13.5" x14ac:dyDescent="0.25">
      <c r="A2403" s="3">
        <f>RSI!A2403</f>
        <v>45805</v>
      </c>
      <c r="B2403" s="2">
        <f>RSI!B2403</f>
        <v>0.7</v>
      </c>
      <c r="C2403" s="2">
        <f>RSI!I2403</f>
        <v>49.560240205545576</v>
      </c>
      <c r="D2403" s="2">
        <f>MACD!E2403</f>
        <v>1.2260470274248814E-2</v>
      </c>
      <c r="E2403" s="2">
        <f>MACD!F2403</f>
        <v>1.9977231497530907E-2</v>
      </c>
      <c r="F2403" s="2">
        <f>'Moving Avg'!D2403</f>
        <v>0.69000000000000006</v>
      </c>
      <c r="G2403" s="2">
        <f>'Moving Avg'!F2403</f>
        <v>0.69699999999999984</v>
      </c>
      <c r="H2403" s="2">
        <f>'Moving Avg'!G2403</f>
        <v>0.72520000000000029</v>
      </c>
      <c r="I2403" s="2">
        <f>'Moving Avg'!H2403</f>
        <v>0.69409999999999994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0.7</v>
      </c>
      <c r="C2404" s="2">
        <f>RSI!I2404</f>
        <v>49.560240205545576</v>
      </c>
      <c r="D2404" s="2">
        <f>MACD!E2404</f>
        <v>7.2350615284020314E-3</v>
      </c>
      <c r="E2404" s="2">
        <f>MACD!F2404</f>
        <v>1.7428797503705133E-2</v>
      </c>
      <c r="F2404" s="2">
        <f>'Moving Avg'!D2404</f>
        <v>0.69600000000000006</v>
      </c>
      <c r="G2404" s="2">
        <f>'Moving Avg'!F2404</f>
        <v>0.69499999999999984</v>
      </c>
      <c r="H2404" s="2">
        <f>'Moving Avg'!G2404</f>
        <v>0.72460000000000035</v>
      </c>
      <c r="I2404" s="2">
        <f>'Moving Avg'!H2404</f>
        <v>0.6944999999999999</v>
      </c>
      <c r="J2404" s="5" t="str">
        <f>OBV!F2404</f>
        <v>BEARISH</v>
      </c>
      <c r="K2404" s="5" t="str">
        <f>OBV!G2404</f>
        <v>NEUTRAL</v>
      </c>
      <c r="L2404" s="5" t="str">
        <f>OBV!H2404</f>
        <v>BEARISH DIVERGENCE</v>
      </c>
    </row>
    <row r="2405" spans="1:12" ht="13.5" x14ac:dyDescent="0.25">
      <c r="A2405" s="3">
        <f>RSI!A2405</f>
        <v>45807</v>
      </c>
      <c r="B2405" s="2">
        <f>RSI!B2405</f>
        <v>0.68</v>
      </c>
      <c r="C2405" s="2">
        <f>RSI!I2405</f>
        <v>43.286442172914086</v>
      </c>
      <c r="D2405" s="2">
        <f>MACD!E2405</f>
        <v>2.9304243454347789E-3</v>
      </c>
      <c r="E2405" s="2">
        <f>MACD!F2405</f>
        <v>1.4529122872051062E-2</v>
      </c>
      <c r="F2405" s="2">
        <f>'Moving Avg'!D2405</f>
        <v>0.69200000000000006</v>
      </c>
      <c r="G2405" s="2">
        <f>'Moving Avg'!F2405</f>
        <v>0.69249999999999978</v>
      </c>
      <c r="H2405" s="2">
        <f>'Moving Avg'!G2405</f>
        <v>0.72360000000000024</v>
      </c>
      <c r="I2405" s="2">
        <f>'Moving Avg'!H2405</f>
        <v>0.69474999999999998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0.66</v>
      </c>
      <c r="C2406" s="2">
        <f>RSI!I2406</f>
        <v>38.09329790647336</v>
      </c>
      <c r="D2406" s="2">
        <f>MACD!E2406</f>
        <v>8.9197157421616602E-4</v>
      </c>
      <c r="E2406" s="2">
        <f>MACD!F2406</f>
        <v>1.1801692612484083E-2</v>
      </c>
      <c r="F2406" s="2">
        <f>'Moving Avg'!D2406</f>
        <v>0.68799999999999994</v>
      </c>
      <c r="G2406" s="2">
        <f>'Moving Avg'!F2406</f>
        <v>0.68949999999999978</v>
      </c>
      <c r="H2406" s="2">
        <f>'Moving Avg'!G2406</f>
        <v>0.72220000000000029</v>
      </c>
      <c r="I2406" s="2">
        <f>'Moving Avg'!H2406</f>
        <v>0.69494999999999996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0.68</v>
      </c>
      <c r="C2407" s="2">
        <f>RSI!I2407</f>
        <v>45.176504397054337</v>
      </c>
      <c r="D2407" s="2">
        <f>MACD!E2407</f>
        <v>-2.0827930935387595E-3</v>
      </c>
      <c r="E2407" s="2">
        <f>MACD!F2407</f>
        <v>9.0247954712795141E-3</v>
      </c>
      <c r="F2407" s="2">
        <f>'Moving Avg'!D2407</f>
        <v>0.68400000000000005</v>
      </c>
      <c r="G2407" s="2">
        <f>'Moving Avg'!F2407</f>
        <v>0.68749999999999978</v>
      </c>
      <c r="H2407" s="2">
        <f>'Moving Avg'!G2407</f>
        <v>0.72120000000000017</v>
      </c>
      <c r="I2407" s="2">
        <f>'Moving Avg'!H2407</f>
        <v>0.69519999999999982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0.7</v>
      </c>
      <c r="C2408" s="2">
        <f>RSI!I2408</f>
        <v>51.190724012381985</v>
      </c>
      <c r="D2408" s="2">
        <f>MACD!E2408</f>
        <v>-7.5236167723377045E-3</v>
      </c>
      <c r="E2408" s="2">
        <f>MACD!F2408</f>
        <v>5.7151130225560707E-3</v>
      </c>
      <c r="F2408" s="2">
        <f>'Moving Avg'!D2408</f>
        <v>0.68399999999999994</v>
      </c>
      <c r="G2408" s="2">
        <f>'Moving Avg'!F2408</f>
        <v>0.68699999999999983</v>
      </c>
      <c r="H2408" s="2">
        <f>'Moving Avg'!G2408</f>
        <v>0.72060000000000013</v>
      </c>
      <c r="I2408" s="2">
        <f>'Moving Avg'!H2408</f>
        <v>0.69544999999999968</v>
      </c>
      <c r="J2408" s="5" t="str">
        <f>OBV!F2408</f>
        <v>BEARISH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0.7</v>
      </c>
      <c r="C2409" s="2">
        <f>RSI!I2409</f>
        <v>51.190724012381985</v>
      </c>
      <c r="D2409" s="2">
        <f>MACD!E2409</f>
        <v>-1.0618010061740457E-2</v>
      </c>
      <c r="E2409" s="2">
        <f>MACD!F2409</f>
        <v>2.4484884056967652E-3</v>
      </c>
      <c r="F2409" s="2">
        <f>'Moving Avg'!D2409</f>
        <v>0.68399999999999994</v>
      </c>
      <c r="G2409" s="2">
        <f>'Moving Avg'!F2409</f>
        <v>0.68549999999999989</v>
      </c>
      <c r="H2409" s="2">
        <f>'Moving Avg'!G2409</f>
        <v>0.72060000000000002</v>
      </c>
      <c r="I2409" s="2">
        <f>'Moving Avg'!H2409</f>
        <v>0.69564999999999966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0.73</v>
      </c>
      <c r="C2410" s="2">
        <f>RSI!I2410</f>
        <v>59.012791012086481</v>
      </c>
      <c r="D2410" s="2">
        <f>MACD!E2410</f>
        <v>-1.0870107253588945E-2</v>
      </c>
      <c r="E2410" s="2">
        <f>MACD!F2410</f>
        <v>-2.152307261603769E-4</v>
      </c>
      <c r="F2410" s="2">
        <f>'Moving Avg'!D2410</f>
        <v>0.69400000000000006</v>
      </c>
      <c r="G2410" s="2">
        <f>'Moving Avg'!F2410</f>
        <v>0.68649999999999989</v>
      </c>
      <c r="H2410" s="2">
        <f>'Moving Avg'!G2410</f>
        <v>0.7208</v>
      </c>
      <c r="I2410" s="2">
        <f>'Moving Avg'!H2410</f>
        <v>0.69589999999999974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0.74</v>
      </c>
      <c r="C2411" s="2">
        <f>RSI!I2411</f>
        <v>61.242452257619242</v>
      </c>
      <c r="D2411" s="2">
        <f>MACD!E2411</f>
        <v>-1.5103287591890724E-2</v>
      </c>
      <c r="E2411" s="2">
        <f>MACD!F2411</f>
        <v>-3.1928420993064467E-3</v>
      </c>
      <c r="F2411" s="2">
        <f>'Moving Avg'!D2411</f>
        <v>0.71</v>
      </c>
      <c r="G2411" s="2">
        <f>'Moving Avg'!F2411</f>
        <v>0.68799999999999994</v>
      </c>
      <c r="H2411" s="2">
        <f>'Moving Avg'!G2411</f>
        <v>0.72100000000000009</v>
      </c>
      <c r="I2411" s="2">
        <f>'Moving Avg'!H2411</f>
        <v>0.69604999999999972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</row>
    <row r="2412" spans="1:12" ht="13.5" x14ac:dyDescent="0.25">
      <c r="A2412" s="3">
        <f>RSI!A2412</f>
        <v>45819</v>
      </c>
      <c r="B2412" s="2">
        <f>RSI!B2412</f>
        <v>0.74</v>
      </c>
      <c r="C2412" s="2">
        <f>RSI!I2412</f>
        <v>61.242452257619242</v>
      </c>
      <c r="D2412" s="2">
        <f>MACD!E2412</f>
        <v>-1.5854602243359106E-2</v>
      </c>
      <c r="E2412" s="2">
        <f>MACD!F2412</f>
        <v>-5.7251941281169783E-3</v>
      </c>
      <c r="F2412" s="2">
        <f>'Moving Avg'!D2412</f>
        <v>0.72200000000000009</v>
      </c>
      <c r="G2412" s="2">
        <f>'Moving Avg'!F2412</f>
        <v>0.69049999999999989</v>
      </c>
      <c r="H2412" s="2">
        <f>'Moving Avg'!G2412</f>
        <v>0.72060000000000035</v>
      </c>
      <c r="I2412" s="2">
        <f>'Moving Avg'!H2412</f>
        <v>0.69614999999999994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</row>
    <row r="2413" spans="1:12" ht="13.5" x14ac:dyDescent="0.25">
      <c r="A2413" s="3">
        <f>RSI!A2413</f>
        <v>45820</v>
      </c>
      <c r="B2413" s="2">
        <f>RSI!B2413</f>
        <v>0.77</v>
      </c>
      <c r="C2413" s="2">
        <f>RSI!I2413</f>
        <v>67.410632934671568</v>
      </c>
      <c r="D2413" s="2">
        <f>MACD!E2413</f>
        <v>-1.8940622528773265E-2</v>
      </c>
      <c r="E2413" s="2">
        <f>MACD!F2413</f>
        <v>-8.3682798082482367E-3</v>
      </c>
      <c r="F2413" s="2">
        <f>'Moving Avg'!D2413</f>
        <v>0.73599999999999999</v>
      </c>
      <c r="G2413" s="2">
        <f>'Moving Avg'!F2413</f>
        <v>0.69500000000000006</v>
      </c>
      <c r="H2413" s="2">
        <f>'Moving Avg'!G2413</f>
        <v>0.72020000000000028</v>
      </c>
      <c r="I2413" s="2">
        <f>'Moving Avg'!H2413</f>
        <v>0.69640000000000002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</row>
    <row r="2414" spans="1:12" ht="13.5" x14ac:dyDescent="0.25">
      <c r="A2414" s="3">
        <f>RSI!A2414</f>
        <v>45821</v>
      </c>
      <c r="B2414" s="2">
        <f>RSI!B2414</f>
        <v>0.8</v>
      </c>
      <c r="C2414" s="2">
        <f>RSI!I2414</f>
        <v>72.178892545701402</v>
      </c>
      <c r="D2414" s="2">
        <f>MACD!E2414</f>
        <v>-2.4162540159467838E-2</v>
      </c>
      <c r="E2414" s="2">
        <f>MACD!F2414</f>
        <v>-1.1527131878492157E-2</v>
      </c>
      <c r="F2414" s="2">
        <f>'Moving Avg'!D2414</f>
        <v>0.75600000000000001</v>
      </c>
      <c r="G2414" s="2">
        <f>'Moving Avg'!F2414</f>
        <v>0.70099999999999996</v>
      </c>
      <c r="H2414" s="2">
        <f>'Moving Avg'!G2414</f>
        <v>0.7200000000000002</v>
      </c>
      <c r="I2414" s="2">
        <f>'Moving Avg'!H2414</f>
        <v>0.69675000000000009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0.8</v>
      </c>
      <c r="C2415" s="2">
        <f>RSI!I2415</f>
        <v>72.178892545701402</v>
      </c>
      <c r="D2415" s="2">
        <f>MACD!E2415</f>
        <v>-3.2194953799932646E-2</v>
      </c>
      <c r="E2415" s="2">
        <f>MACD!F2415</f>
        <v>-1.5660696262780254E-2</v>
      </c>
      <c r="F2415" s="2">
        <f>'Moving Avg'!D2415</f>
        <v>0.76999999999999991</v>
      </c>
      <c r="G2415" s="2">
        <f>'Moving Avg'!F2415</f>
        <v>0.70750000000000002</v>
      </c>
      <c r="H2415" s="2">
        <f>'Moving Avg'!G2415</f>
        <v>0.72040000000000004</v>
      </c>
      <c r="I2415" s="2">
        <f>'Moving Avg'!H2415</f>
        <v>0.69710000000000027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0.78</v>
      </c>
      <c r="C2416" s="2">
        <f>RSI!I2416</f>
        <v>64.843421651844878</v>
      </c>
      <c r="D2416" s="2">
        <f>MACD!E2416</f>
        <v>-4.108422427266234E-2</v>
      </c>
      <c r="E2416" s="2">
        <f>MACD!F2416</f>
        <v>-2.0745401864756673E-2</v>
      </c>
      <c r="F2416" s="2">
        <f>'Moving Avg'!D2416</f>
        <v>0.77800000000000014</v>
      </c>
      <c r="G2416" s="2">
        <f>'Moving Avg'!F2416</f>
        <v>0.71299999999999997</v>
      </c>
      <c r="H2416" s="2">
        <f>'Moving Avg'!G2416</f>
        <v>0.72040000000000015</v>
      </c>
      <c r="I2416" s="2">
        <f>'Moving Avg'!H2416</f>
        <v>0.69735000000000025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0.75</v>
      </c>
      <c r="C2417" s="2">
        <f>RSI!I2417</f>
        <v>55.699273443635903</v>
      </c>
      <c r="D2417" s="2">
        <f>MACD!E2417</f>
        <v>-4.3648932201180823E-2</v>
      </c>
      <c r="E2417" s="2">
        <f>MACD!F2417</f>
        <v>-2.5326107932041507E-2</v>
      </c>
      <c r="F2417" s="2">
        <f>'Moving Avg'!D2417</f>
        <v>0.78</v>
      </c>
      <c r="G2417" s="2">
        <f>'Moving Avg'!F2417</f>
        <v>0.71700000000000008</v>
      </c>
      <c r="H2417" s="2">
        <f>'Moving Avg'!G2417</f>
        <v>0.72040000000000004</v>
      </c>
      <c r="I2417" s="2">
        <f>'Moving Avg'!H2417</f>
        <v>0.69755000000000023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0.73</v>
      </c>
      <c r="C2418" s="2">
        <f>RSI!I2418</f>
        <v>50.578487787056311</v>
      </c>
      <c r="D2418" s="2">
        <f>MACD!E2418</f>
        <v>-4.1400211265391285E-2</v>
      </c>
      <c r="E2418" s="2">
        <f>MACD!F2418</f>
        <v>-2.8540928598711466E-2</v>
      </c>
      <c r="F2418" s="2">
        <f>'Moving Avg'!D2418</f>
        <v>0.77200000000000002</v>
      </c>
      <c r="G2418" s="2">
        <f>'Moving Avg'!F2418</f>
        <v>0.72050000000000014</v>
      </c>
      <c r="H2418" s="2">
        <f>'Moving Avg'!G2418</f>
        <v>0.72059999999999991</v>
      </c>
      <c r="I2418" s="2">
        <f>'Moving Avg'!H2418</f>
        <v>0.69760000000000033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0.74</v>
      </c>
      <c r="C2419" s="2">
        <f>RSI!I2419</f>
        <v>52.90965602929716</v>
      </c>
      <c r="D2419" s="2">
        <f>MACD!E2419</f>
        <v>-4.0249216671648491E-2</v>
      </c>
      <c r="E2419" s="2">
        <f>MACD!F2419</f>
        <v>-3.0882586213298875E-2</v>
      </c>
      <c r="F2419" s="2">
        <f>'Moving Avg'!D2419</f>
        <v>0.76</v>
      </c>
      <c r="G2419" s="2">
        <f>'Moving Avg'!F2419</f>
        <v>0.72400000000000009</v>
      </c>
      <c r="H2419" s="2">
        <f>'Moving Avg'!G2419</f>
        <v>0.72119999999999995</v>
      </c>
      <c r="I2419" s="2">
        <f>'Moving Avg'!H2419</f>
        <v>0.69775000000000054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0.72</v>
      </c>
      <c r="C2420" s="2">
        <f>RSI!I2420</f>
        <v>48.030044424738819</v>
      </c>
      <c r="D2420" s="2">
        <f>MACD!E2420</f>
        <v>-3.3247734107643256E-2</v>
      </c>
      <c r="E2420" s="2">
        <f>MACD!F2420</f>
        <v>-3.1355615792167751E-2</v>
      </c>
      <c r="F2420" s="2">
        <f>'Moving Avg'!D2420</f>
        <v>0.74399999999999999</v>
      </c>
      <c r="G2420" s="2">
        <f>'Moving Avg'!F2420</f>
        <v>0.72500000000000009</v>
      </c>
      <c r="H2420" s="2">
        <f>'Moving Avg'!G2420</f>
        <v>0.7208</v>
      </c>
      <c r="I2420" s="2">
        <f>'Moving Avg'!H2420</f>
        <v>0.69775000000000031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0.75</v>
      </c>
      <c r="C2421" s="2">
        <f>RSI!I2421</f>
        <v>54.768592916414505</v>
      </c>
      <c r="D2421" s="2">
        <f>MACD!E2421</f>
        <v>-2.7953151083335626E-2</v>
      </c>
      <c r="E2421" s="2">
        <f>MACD!F2421</f>
        <v>-3.0675122850401328E-2</v>
      </c>
      <c r="F2421" s="2">
        <f>'Moving Avg'!D2421</f>
        <v>0.73799999999999988</v>
      </c>
      <c r="G2421" s="2">
        <f>'Moving Avg'!F2421</f>
        <v>0.72850000000000015</v>
      </c>
      <c r="H2421" s="2">
        <f>'Moving Avg'!G2421</f>
        <v>0.72140000000000004</v>
      </c>
      <c r="I2421" s="2">
        <f>'Moving Avg'!H2421</f>
        <v>0.69785000000000041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0.73</v>
      </c>
      <c r="C2422" s="2">
        <f>RSI!I2422</f>
        <v>50.104333213709012</v>
      </c>
      <c r="D2422" s="2">
        <f>MACD!E2422</f>
        <v>-2.2118897704367146E-2</v>
      </c>
      <c r="E2422" s="2">
        <f>MACD!F2422</f>
        <v>-2.8963877821194493E-2</v>
      </c>
      <c r="F2422" s="2">
        <f>'Moving Avg'!D2422</f>
        <v>0.73399999999999999</v>
      </c>
      <c r="G2422" s="2">
        <f>'Moving Avg'!F2422</f>
        <v>0.7300000000000002</v>
      </c>
      <c r="H2422" s="2">
        <f>'Moving Avg'!G2422</f>
        <v>0.72119999999999995</v>
      </c>
      <c r="I2422" s="2">
        <f>'Moving Avg'!H2422</f>
        <v>0.6978500000000003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0.73</v>
      </c>
      <c r="C2423" s="2">
        <f>RSI!I2423</f>
        <v>50.104333213709012</v>
      </c>
      <c r="D2423" s="2">
        <f>MACD!E2423</f>
        <v>-1.2566489527632618E-2</v>
      </c>
      <c r="E2423" s="2">
        <f>MACD!F2423</f>
        <v>-2.5684400162482118E-2</v>
      </c>
      <c r="F2423" s="2">
        <f>'Moving Avg'!D2423</f>
        <v>0.73399999999999999</v>
      </c>
      <c r="G2423" s="2">
        <f>'Moving Avg'!F2423</f>
        <v>0.73150000000000004</v>
      </c>
      <c r="H2423" s="2">
        <f>'Moving Avg'!G2423</f>
        <v>0.72059999999999991</v>
      </c>
      <c r="I2423" s="2">
        <f>'Moving Avg'!H2423</f>
        <v>0.6979000000000003</v>
      </c>
      <c r="J2423" s="5" t="str">
        <f>OBV!F2423</f>
        <v>BEARISH</v>
      </c>
      <c r="K2423" s="5" t="str">
        <f>OBV!G2423</f>
        <v>NEUTRAL</v>
      </c>
      <c r="L2423" s="5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0.71</v>
      </c>
      <c r="C2424" s="2">
        <f>RSI!I2424</f>
        <v>45.600426265082163</v>
      </c>
      <c r="D2424" s="2">
        <f>MACD!E2424</f>
        <v>1.613505363286194E-3</v>
      </c>
      <c r="E2424" s="2">
        <f>MACD!F2424</f>
        <v>-2.0224819057328456E-2</v>
      </c>
      <c r="F2424" s="2">
        <f>'Moving Avg'!D2424</f>
        <v>0.72799999999999998</v>
      </c>
      <c r="G2424" s="2">
        <f>'Moving Avg'!F2424</f>
        <v>0.73199999999999998</v>
      </c>
      <c r="H2424" s="2">
        <f>'Moving Avg'!G2424</f>
        <v>0.7195999999999998</v>
      </c>
      <c r="I2424" s="2">
        <f>'Moving Avg'!H2424</f>
        <v>0.69785000000000041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0.71</v>
      </c>
      <c r="C2425" s="2">
        <f>RSI!I2425</f>
        <v>45.600426265082163</v>
      </c>
      <c r="D2425" s="2">
        <f>MACD!E2425</f>
        <v>1.373044147026492E-2</v>
      </c>
      <c r="E2425" s="2">
        <f>MACD!F2425</f>
        <v>-1.343376695180978E-2</v>
      </c>
      <c r="F2425" s="2">
        <f>'Moving Avg'!D2425</f>
        <v>0.72599999999999998</v>
      </c>
      <c r="G2425" s="2">
        <f>'Moving Avg'!F2425</f>
        <v>0.73350000000000004</v>
      </c>
      <c r="H2425" s="2">
        <f>'Moving Avg'!G2425</f>
        <v>0.71859999999999991</v>
      </c>
      <c r="I2425" s="2">
        <f>'Moving Avg'!H2425</f>
        <v>0.69775000000000054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0.72</v>
      </c>
      <c r="C2426" s="2">
        <f>RSI!I2426</f>
        <v>48.295565969676957</v>
      </c>
      <c r="D2426" s="2">
        <f>MACD!E2426</f>
        <v>2.0275272420515855E-2</v>
      </c>
      <c r="E2426" s="2">
        <f>MACD!F2426</f>
        <v>-6.691959077344654E-3</v>
      </c>
      <c r="F2426" s="2">
        <f>'Moving Avg'!D2426</f>
        <v>0.72</v>
      </c>
      <c r="G2426" s="2">
        <f>'Moving Avg'!F2426</f>
        <v>0.73650000000000027</v>
      </c>
      <c r="H2426" s="2">
        <f>'Moving Avg'!G2426</f>
        <v>0.71779999999999977</v>
      </c>
      <c r="I2426" s="2">
        <f>'Moving Avg'!H2426</f>
        <v>0.69770000000000043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0.72</v>
      </c>
      <c r="C2427" s="2">
        <f>RSI!I2427</f>
        <v>48.295565969676957</v>
      </c>
      <c r="D2427" s="2">
        <f>MACD!E2427</f>
        <v>2.1240307809795023E-2</v>
      </c>
      <c r="E2427" s="2">
        <f>MACD!F2427</f>
        <v>-1.1055056999167189E-3</v>
      </c>
      <c r="F2427" s="2">
        <f>'Moving Avg'!D2427</f>
        <v>0.71799999999999997</v>
      </c>
      <c r="G2427" s="2">
        <f>'Moving Avg'!F2427</f>
        <v>0.73850000000000016</v>
      </c>
      <c r="H2427" s="2">
        <f>'Moving Avg'!G2427</f>
        <v>0.71699999999999975</v>
      </c>
      <c r="I2427" s="2">
        <f>'Moving Avg'!H2427</f>
        <v>0.69755000000000034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</row>
    <row r="2428" spans="1:12" ht="13.5" x14ac:dyDescent="0.25">
      <c r="A2428" s="3">
        <f>RSI!A2428</f>
        <v>45842</v>
      </c>
      <c r="B2428" s="2">
        <f>RSI!B2428</f>
        <v>0.7</v>
      </c>
      <c r="C2428" s="2">
        <f>RSI!I2428</f>
        <v>43.317624559396528</v>
      </c>
      <c r="D2428" s="2">
        <f>MACD!E2428</f>
        <v>2.0500773624075874E-2</v>
      </c>
      <c r="E2428" s="2">
        <f>MACD!F2428</f>
        <v>3.2157501648817999E-3</v>
      </c>
      <c r="F2428" s="2">
        <f>'Moving Avg'!D2428</f>
        <v>0.71199999999999997</v>
      </c>
      <c r="G2428" s="2">
        <f>'Moving Avg'!F2428</f>
        <v>0.73850000000000016</v>
      </c>
      <c r="H2428" s="2">
        <f>'Moving Avg'!G2428</f>
        <v>0.71579999999999988</v>
      </c>
      <c r="I2428" s="2">
        <f>'Moving Avg'!H2428</f>
        <v>0.69715000000000016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</row>
    <row r="2429" spans="1:12" ht="13.5" x14ac:dyDescent="0.25">
      <c r="A2429" s="3">
        <f>RSI!A2429</f>
        <v>45845</v>
      </c>
      <c r="B2429" s="2">
        <f>RSI!B2429</f>
        <v>0.73</v>
      </c>
      <c r="C2429" s="2">
        <f>RSI!I2429</f>
        <v>51.408232555276903</v>
      </c>
      <c r="D2429" s="2">
        <f>MACD!E2429</f>
        <v>1.9345859106785102E-2</v>
      </c>
      <c r="E2429" s="2">
        <f>MACD!F2429</f>
        <v>6.4417719532624609E-3</v>
      </c>
      <c r="F2429" s="2">
        <f>'Moving Avg'!D2429</f>
        <v>0.71599999999999997</v>
      </c>
      <c r="G2429" s="2">
        <f>'Moving Avg'!F2429</f>
        <v>0.74000000000000021</v>
      </c>
      <c r="H2429" s="2">
        <f>'Moving Avg'!G2429</f>
        <v>0.71539999999999981</v>
      </c>
      <c r="I2429" s="2">
        <f>'Moving Avg'!H2429</f>
        <v>0.69690000000000007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</row>
    <row r="2430" spans="1:12" ht="13.5" x14ac:dyDescent="0.25">
      <c r="A2430" s="3">
        <f>RSI!A2430</f>
        <v>45846</v>
      </c>
      <c r="B2430" s="2">
        <f>RSI!B2430</f>
        <v>0.76</v>
      </c>
      <c r="C2430" s="2">
        <f>RSI!I2430</f>
        <v>57.882367548391699</v>
      </c>
      <c r="D2430" s="2">
        <f>MACD!E2430</f>
        <v>1.3035360734471313E-2</v>
      </c>
      <c r="E2430" s="2">
        <f>MACD!F2430</f>
        <v>7.760489709504232E-3</v>
      </c>
      <c r="F2430" s="2">
        <f>'Moving Avg'!D2430</f>
        <v>0.72599999999999998</v>
      </c>
      <c r="G2430" s="2">
        <f>'Moving Avg'!F2430</f>
        <v>0.74150000000000016</v>
      </c>
      <c r="H2430" s="2">
        <f>'Moving Avg'!G2430</f>
        <v>0.71619999999999973</v>
      </c>
      <c r="I2430" s="2">
        <f>'Moving Avg'!H2430</f>
        <v>0.69695000000000007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</row>
    <row r="2431" spans="1:12" ht="13.5" x14ac:dyDescent="0.25">
      <c r="A2431" s="3">
        <f>RSI!A2431</f>
        <v>45847</v>
      </c>
      <c r="B2431" s="2">
        <f>RSI!B2431</f>
        <v>0.73</v>
      </c>
      <c r="C2431" s="2">
        <f>RSI!I2431</f>
        <v>50.619303073121173</v>
      </c>
      <c r="D2431" s="2">
        <f>MACD!E2431</f>
        <v>1.4324453340385457E-2</v>
      </c>
      <c r="E2431" s="2">
        <f>MACD!F2431</f>
        <v>9.073282435680478E-3</v>
      </c>
      <c r="F2431" s="2">
        <f>'Moving Avg'!D2431</f>
        <v>0.72799999999999998</v>
      </c>
      <c r="G2431" s="2">
        <f>'Moving Avg'!F2431</f>
        <v>0.7410000000000001</v>
      </c>
      <c r="H2431" s="2">
        <f>'Moving Avg'!G2431</f>
        <v>0.71659999999999979</v>
      </c>
      <c r="I2431" s="2">
        <f>'Moving Avg'!H2431</f>
        <v>0.69669999999999987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0.73</v>
      </c>
      <c r="C2432" s="2">
        <f>RSI!I2432</f>
        <v>50.619303073121173</v>
      </c>
      <c r="D2432" s="2">
        <f>MACD!E2432</f>
        <v>1.2322181697265289E-2</v>
      </c>
      <c r="E2432" s="2">
        <f>MACD!F2432</f>
        <v>9.7230622879974412E-3</v>
      </c>
      <c r="F2432" s="2">
        <f>'Moving Avg'!D2432</f>
        <v>0.73</v>
      </c>
      <c r="G2432" s="2">
        <f>'Moving Avg'!F2432</f>
        <v>0.74050000000000016</v>
      </c>
      <c r="H2432" s="2">
        <f>'Moving Avg'!G2432</f>
        <v>0.7163999999999997</v>
      </c>
      <c r="I2432" s="2">
        <f>'Moving Avg'!H2432</f>
        <v>0.6964999999999999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0.7</v>
      </c>
      <c r="C2433" s="2">
        <f>RSI!I2433</f>
        <v>44.188667672696454</v>
      </c>
      <c r="D2433" s="2">
        <f>MACD!E2433</f>
        <v>1.2835248852116843E-2</v>
      </c>
      <c r="E2433" s="2">
        <f>MACD!F2433</f>
        <v>1.0345499600821323E-2</v>
      </c>
      <c r="F2433" s="2">
        <f>'Moving Avg'!D2433</f>
        <v>0.72999999999999987</v>
      </c>
      <c r="G2433" s="2">
        <f>'Moving Avg'!F2433</f>
        <v>0.73699999999999999</v>
      </c>
      <c r="H2433" s="2">
        <f>'Moving Avg'!G2433</f>
        <v>0.71559999999999979</v>
      </c>
      <c r="I2433" s="2">
        <f>'Moving Avg'!H2433</f>
        <v>0.69629999999999992</v>
      </c>
      <c r="J2433" s="5" t="str">
        <f>OBV!F2433</f>
        <v>BULLISH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0.71</v>
      </c>
      <c r="C2434" s="2">
        <f>RSI!I2434</f>
        <v>46.622868389666522</v>
      </c>
      <c r="D2434" s="2">
        <f>MACD!E2434</f>
        <v>9.61517042526705E-3</v>
      </c>
      <c r="E2434" s="2">
        <f>MACD!F2434</f>
        <v>1.0199433765710468E-2</v>
      </c>
      <c r="F2434" s="2">
        <f>'Moving Avg'!D2434</f>
        <v>0.72599999999999998</v>
      </c>
      <c r="G2434" s="2">
        <f>'Moving Avg'!F2434</f>
        <v>0.73250000000000015</v>
      </c>
      <c r="H2434" s="2">
        <f>'Moving Avg'!G2434</f>
        <v>0.71499999999999975</v>
      </c>
      <c r="I2434" s="2">
        <f>'Moving Avg'!H2434</f>
        <v>0.69619999999999993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0.72</v>
      </c>
      <c r="C2435" s="2">
        <f>RSI!I2435</f>
        <v>49.017505772399808</v>
      </c>
      <c r="D2435" s="2">
        <f>MACD!E2435</f>
        <v>6.2420016244557619E-3</v>
      </c>
      <c r="E2435" s="2">
        <f>MACD!F2435</f>
        <v>9.4079473374595272E-3</v>
      </c>
      <c r="F2435" s="2">
        <f>'Moving Avg'!D2435</f>
        <v>0.71799999999999997</v>
      </c>
      <c r="G2435" s="2">
        <f>'Moving Avg'!F2435</f>
        <v>0.72850000000000015</v>
      </c>
      <c r="H2435" s="2">
        <f>'Moving Avg'!G2435</f>
        <v>0.71479999999999977</v>
      </c>
      <c r="I2435" s="2">
        <f>'Moving Avg'!H2435</f>
        <v>0.69629999999999992</v>
      </c>
      <c r="J2435" s="5" t="str">
        <f>OBV!F2435</f>
        <v>BULLISH</v>
      </c>
      <c r="K2435" s="5" t="str">
        <f>OBV!G2435</f>
        <v>NEUTRAL</v>
      </c>
      <c r="L2435" s="5" t="str">
        <f>OBV!H2435</f>
        <v>BULLISH DIVERGENCE</v>
      </c>
    </row>
    <row r="2436" spans="1:12" ht="13.5" x14ac:dyDescent="0.25">
      <c r="A2436" s="3">
        <f>RSI!A2436</f>
        <v>45854</v>
      </c>
      <c r="B2436" s="2">
        <f>RSI!B2436</f>
        <v>0.75</v>
      </c>
      <c r="C2436" s="2">
        <f>RSI!I2436</f>
        <v>55.471499444149543</v>
      </c>
      <c r="D2436" s="2">
        <f>MACD!E2436</f>
        <v>2.7303508360769779E-3</v>
      </c>
      <c r="E2436" s="2">
        <f>MACD!F2436</f>
        <v>8.0724280371830184E-3</v>
      </c>
      <c r="F2436" s="2">
        <f>'Moving Avg'!D2436</f>
        <v>0.72199999999999986</v>
      </c>
      <c r="G2436" s="2">
        <f>'Moving Avg'!F2436</f>
        <v>0.72700000000000009</v>
      </c>
      <c r="H2436" s="2">
        <f>'Moving Avg'!G2436</f>
        <v>0.71539999999999981</v>
      </c>
      <c r="I2436" s="2">
        <f>'Moving Avg'!H2436</f>
        <v>0.69644999999999979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</row>
    <row r="2437" spans="1:12" ht="13.5" x14ac:dyDescent="0.25">
      <c r="A2437" s="3">
        <f>RSI!A2437</f>
        <v>45855</v>
      </c>
      <c r="B2437" s="2">
        <f>RSI!B2437</f>
        <v>0.75</v>
      </c>
      <c r="C2437" s="2">
        <f>RSI!I2437</f>
        <v>55.471499444149543</v>
      </c>
      <c r="D2437" s="2">
        <f>MACD!E2437</f>
        <v>-3.9393796776476808E-4</v>
      </c>
      <c r="E2437" s="2">
        <f>MACD!F2437</f>
        <v>6.3791548361934614E-3</v>
      </c>
      <c r="F2437" s="2">
        <f>'Moving Avg'!D2437</f>
        <v>0.72599999999999998</v>
      </c>
      <c r="G2437" s="2">
        <f>'Moving Avg'!F2437</f>
        <v>0.72700000000000009</v>
      </c>
      <c r="H2437" s="2">
        <f>'Moving Avg'!G2437</f>
        <v>0.71599999999999997</v>
      </c>
      <c r="I2437" s="2">
        <f>'Moving Avg'!H2437</f>
        <v>0.69674999999999987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45856</v>
      </c>
      <c r="B2438" s="2">
        <f>RSI!B2438</f>
        <v>0.73</v>
      </c>
      <c r="C2438" s="2">
        <f>RSI!I2438</f>
        <v>50.526100354906028</v>
      </c>
      <c r="D2438" s="2">
        <f>MACD!E2438</f>
        <v>-4.7745752019111576E-3</v>
      </c>
      <c r="E2438" s="2">
        <f>MACD!F2438</f>
        <v>4.148408828572538E-3</v>
      </c>
      <c r="F2438" s="2">
        <f>'Moving Avg'!D2438</f>
        <v>0.73199999999999998</v>
      </c>
      <c r="G2438" s="2">
        <f>'Moving Avg'!F2438</f>
        <v>0.72700000000000009</v>
      </c>
      <c r="H2438" s="2">
        <f>'Moving Avg'!G2438</f>
        <v>0.71639999999999981</v>
      </c>
      <c r="I2438" s="2">
        <f>'Moving Avg'!H2438</f>
        <v>0.69684999999999986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0.75</v>
      </c>
      <c r="C2439" s="2">
        <f>RSI!I2439</f>
        <v>54.859989315872284</v>
      </c>
      <c r="D2439" s="2">
        <f>MACD!E2439</f>
        <v>-5.3602644856224346E-3</v>
      </c>
      <c r="E2439" s="2">
        <f>MACD!F2439</f>
        <v>2.2466741657335438E-3</v>
      </c>
      <c r="F2439" s="2">
        <f>'Moving Avg'!D2439</f>
        <v>0.74</v>
      </c>
      <c r="G2439" s="2">
        <f>'Moving Avg'!F2439</f>
        <v>0.72749999999999992</v>
      </c>
      <c r="H2439" s="2">
        <f>'Moving Avg'!G2439</f>
        <v>0.71679999999999988</v>
      </c>
      <c r="I2439" s="2">
        <f>'Moving Avg'!H2439</f>
        <v>0.69689999999999985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0.72</v>
      </c>
      <c r="C2440" s="2">
        <f>RSI!I2440</f>
        <v>48.05927140307093</v>
      </c>
      <c r="D2440" s="2">
        <f>MACD!E2440</f>
        <v>8.5163438879887199E-4</v>
      </c>
      <c r="E2440" s="2">
        <f>MACD!F2440</f>
        <v>1.9676662103466093E-3</v>
      </c>
      <c r="F2440" s="2">
        <f>'Moving Avg'!D2440</f>
        <v>0.74</v>
      </c>
      <c r="G2440" s="2">
        <f>'Moving Avg'!F2440</f>
        <v>0.72750000000000004</v>
      </c>
      <c r="H2440" s="2">
        <f>'Moving Avg'!G2440</f>
        <v>0.71699999999999986</v>
      </c>
      <c r="I2440" s="2">
        <f>'Moving Avg'!H2440</f>
        <v>0.69674999999999965</v>
      </c>
      <c r="J2440" s="5" t="str">
        <f>OBV!F2440</f>
        <v>BULLISH</v>
      </c>
      <c r="K2440" s="5" t="str">
        <f>OBV!G2440</f>
        <v>NEUTRAL</v>
      </c>
      <c r="L2440" s="5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0.69</v>
      </c>
      <c r="C2441" s="2">
        <f>RSI!I2441</f>
        <v>42.398976038887298</v>
      </c>
      <c r="D2441" s="2">
        <f>MACD!E2441</f>
        <v>3.7714795537866497E-3</v>
      </c>
      <c r="E2441" s="2">
        <f>MACD!F2441</f>
        <v>2.3284288790346177E-3</v>
      </c>
      <c r="F2441" s="2">
        <f>'Moving Avg'!D2441</f>
        <v>0.72799999999999998</v>
      </c>
      <c r="G2441" s="2">
        <f>'Moving Avg'!F2441</f>
        <v>0.72450000000000003</v>
      </c>
      <c r="H2441" s="2">
        <f>'Moving Avg'!G2441</f>
        <v>0.71659999999999979</v>
      </c>
      <c r="I2441" s="2">
        <f>'Moving Avg'!H2441</f>
        <v>0.69639999999999969</v>
      </c>
      <c r="J2441" s="5" t="str">
        <f>OBV!F2441</f>
        <v>BEARISH</v>
      </c>
      <c r="K2441" s="5" t="str">
        <f>OBV!G2441</f>
        <v>NEUTRAL</v>
      </c>
      <c r="L2441" s="5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0.66</v>
      </c>
      <c r="C2442" s="2">
        <f>RSI!I2442</f>
        <v>37.626532565431951</v>
      </c>
      <c r="D2442" s="2">
        <f>MACD!E2442</f>
        <v>8.6941903861412762E-3</v>
      </c>
      <c r="E2442" s="2">
        <f>MACD!F2442</f>
        <v>3.6015811804559496E-3</v>
      </c>
      <c r="F2442" s="2">
        <f>'Moving Avg'!D2442</f>
        <v>0.71000000000000008</v>
      </c>
      <c r="G2442" s="2">
        <f>'Moving Avg'!F2442</f>
        <v>0.72100000000000009</v>
      </c>
      <c r="H2442" s="2">
        <f>'Moving Avg'!G2442</f>
        <v>0.71599999999999975</v>
      </c>
      <c r="I2442" s="2">
        <f>'Moving Avg'!H2442</f>
        <v>0.69584999999999975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0.67</v>
      </c>
      <c r="C2443" s="2">
        <f>RSI!I2443</f>
        <v>40.048932114576331</v>
      </c>
      <c r="D2443" s="2">
        <f>MACD!E2443</f>
        <v>7.8935314612209595E-3</v>
      </c>
      <c r="E2443" s="2">
        <f>MACD!F2443</f>
        <v>4.4599712366089513E-3</v>
      </c>
      <c r="F2443" s="2">
        <f>'Moving Avg'!D2443</f>
        <v>0.69800000000000006</v>
      </c>
      <c r="G2443" s="2">
        <f>'Moving Avg'!F2443</f>
        <v>0.71800000000000008</v>
      </c>
      <c r="H2443" s="2">
        <f>'Moving Avg'!G2443</f>
        <v>0.71579999999999988</v>
      </c>
      <c r="I2443" s="2">
        <f>'Moving Avg'!H2443</f>
        <v>0.6953999999999998</v>
      </c>
      <c r="J2443" s="5" t="str">
        <f>OBV!F2443</f>
        <v>BULLISH</v>
      </c>
      <c r="K2443" s="5" t="str">
        <f>OBV!G2443</f>
        <v>NEUTRAL</v>
      </c>
      <c r="L2443" s="5" t="str">
        <f>OBV!H2443</f>
        <v>BULLISH DIVERGENCE</v>
      </c>
    </row>
    <row r="2444" spans="1:12" ht="13.5" x14ac:dyDescent="0.25">
      <c r="A2444" s="3">
        <f>RSI!A2444</f>
        <v>45867</v>
      </c>
      <c r="B2444" s="2">
        <f>RSI!B2444</f>
        <v>0.69</v>
      </c>
      <c r="C2444" s="2">
        <f>RSI!I2444</f>
        <v>44.676671265961744</v>
      </c>
      <c r="D2444" s="2">
        <f>MACD!E2444</f>
        <v>7.5751402070957097E-3</v>
      </c>
      <c r="E2444" s="2">
        <f>MACD!F2444</f>
        <v>5.0830050307063036E-3</v>
      </c>
      <c r="F2444" s="2">
        <f>'Moving Avg'!D2444</f>
        <v>0.68599999999999994</v>
      </c>
      <c r="G2444" s="2">
        <f>'Moving Avg'!F2444</f>
        <v>0.71699999999999997</v>
      </c>
      <c r="H2444" s="2">
        <f>'Moving Avg'!G2444</f>
        <v>0.71599999999999997</v>
      </c>
      <c r="I2444" s="2">
        <f>'Moving Avg'!H2444</f>
        <v>0.69504999999999983</v>
      </c>
      <c r="J2444" s="5" t="str">
        <f>OBV!F2444</f>
        <v>BULLISH</v>
      </c>
      <c r="K2444" s="5" t="str">
        <f>OBV!G2444</f>
        <v>NEUTRAL</v>
      </c>
      <c r="L2444" s="5" t="str">
        <f>OBV!H2444</f>
        <v>BULLISH DIVERGENCE</v>
      </c>
    </row>
    <row r="2445" spans="1:12" ht="13.5" x14ac:dyDescent="0.25">
      <c r="A2445" s="3">
        <f>RSI!A2445</f>
        <v>45868</v>
      </c>
      <c r="B2445" s="2">
        <f>RSI!B2445</f>
        <v>0.71</v>
      </c>
      <c r="C2445" s="2">
        <f>RSI!I2445</f>
        <v>48.922714753248485</v>
      </c>
      <c r="D2445" s="2">
        <f>MACD!E2445</f>
        <v>7.524262270591775E-3</v>
      </c>
      <c r="E2445" s="2">
        <f>MACD!F2445</f>
        <v>5.5712564786833977E-3</v>
      </c>
      <c r="F2445" s="2">
        <f>'Moving Avg'!D2445</f>
        <v>0.68399999999999994</v>
      </c>
      <c r="G2445" s="2">
        <f>'Moving Avg'!F2445</f>
        <v>0.71699999999999997</v>
      </c>
      <c r="H2445" s="2">
        <f>'Moving Avg'!G2445</f>
        <v>0.71679999999999988</v>
      </c>
      <c r="I2445" s="2">
        <f>'Moving Avg'!H2445</f>
        <v>0.69479999999999986</v>
      </c>
      <c r="J2445" s="5" t="str">
        <f>OBV!F2445</f>
        <v>BULLISH</v>
      </c>
      <c r="K2445" s="5" t="str">
        <f>OBV!G2445</f>
        <v>NEUTRAL</v>
      </c>
      <c r="L2445" s="5" t="str">
        <f>OBV!H2445</f>
        <v>BULLISH DIVERGENCE</v>
      </c>
    </row>
    <row r="2446" spans="1:12" ht="13.5" x14ac:dyDescent="0.25">
      <c r="A2446" s="3">
        <f>RSI!A2446</f>
        <v>45869</v>
      </c>
      <c r="B2446" s="2">
        <f>RSI!B2446</f>
        <v>0.71</v>
      </c>
      <c r="C2446" s="2">
        <f>RSI!I2446</f>
        <v>48.922714753248485</v>
      </c>
      <c r="D2446" s="2">
        <f>MACD!E2446</f>
        <v>1.2127998790190331E-2</v>
      </c>
      <c r="E2446" s="2">
        <f>MACD!F2446</f>
        <v>6.8826049409847854E-3</v>
      </c>
      <c r="F2446" s="2">
        <f>'Moving Avg'!D2446</f>
        <v>0.68799999999999994</v>
      </c>
      <c r="G2446" s="2">
        <f>'Moving Avg'!F2446</f>
        <v>0.71650000000000014</v>
      </c>
      <c r="H2446" s="2">
        <f>'Moving Avg'!G2446</f>
        <v>0.7175999999999999</v>
      </c>
      <c r="I2446" s="2">
        <f>'Moving Avg'!H2446</f>
        <v>0.69455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</row>
    <row r="2447" spans="1:12" ht="13.5" x14ac:dyDescent="0.25">
      <c r="A2447" s="3">
        <f>RSI!A2447</f>
        <v>45870</v>
      </c>
      <c r="B2447" s="2">
        <f>RSI!B2447</f>
        <v>0.72</v>
      </c>
      <c r="C2447" s="2">
        <f>RSI!I2447</f>
        <v>51.099083614110249</v>
      </c>
      <c r="D2447" s="2">
        <f>MACD!E2447</f>
        <v>1.5311803769474719E-2</v>
      </c>
      <c r="E2447" s="2">
        <f>MACD!F2447</f>
        <v>8.5684447066827728E-3</v>
      </c>
      <c r="F2447" s="2">
        <f>'Moving Avg'!D2447</f>
        <v>0.7</v>
      </c>
      <c r="G2447" s="2">
        <f>'Moving Avg'!F2447</f>
        <v>0.71650000000000003</v>
      </c>
      <c r="H2447" s="2">
        <f>'Moving Avg'!G2447</f>
        <v>0.71860000000000002</v>
      </c>
      <c r="I2447" s="2">
        <f>'Moving Avg'!H2447</f>
        <v>0.69435000000000013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45873</v>
      </c>
      <c r="B2448" s="2">
        <f>RSI!B2448</f>
        <v>0.71</v>
      </c>
      <c r="C2448" s="2">
        <f>RSI!I2448</f>
        <v>48.857175856684968</v>
      </c>
      <c r="D2448" s="2">
        <f>MACD!E2448</f>
        <v>1.5637442385501243E-2</v>
      </c>
      <c r="E2448" s="2">
        <f>MACD!F2448</f>
        <v>9.9822442424464669E-3</v>
      </c>
      <c r="F2448" s="2">
        <f>'Moving Avg'!D2448</f>
        <v>0.70799999999999996</v>
      </c>
      <c r="G2448" s="2">
        <f>'Moving Avg'!F2448</f>
        <v>0.71699999999999997</v>
      </c>
      <c r="H2448" s="2">
        <f>'Moving Avg'!G2448</f>
        <v>0.71960000000000013</v>
      </c>
      <c r="I2448" s="2">
        <f>'Moving Avg'!H2448</f>
        <v>0.69410000000000016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45874</v>
      </c>
      <c r="B2449" s="2">
        <f>RSI!B2449</f>
        <v>0.69</v>
      </c>
      <c r="C2449" s="2">
        <f>RSI!I2449</f>
        <v>44.638919401114599</v>
      </c>
      <c r="D2449" s="2">
        <f>MACD!E2449</f>
        <v>2.0500692670017751E-2</v>
      </c>
      <c r="E2449" s="2">
        <f>MACD!F2449</f>
        <v>1.2085933927960726E-2</v>
      </c>
      <c r="F2449" s="2">
        <f>'Moving Avg'!D2449</f>
        <v>0.70799999999999996</v>
      </c>
      <c r="G2449" s="2">
        <f>'Moving Avg'!F2449</f>
        <v>0.71499999999999997</v>
      </c>
      <c r="H2449" s="2">
        <f>'Moving Avg'!G2449</f>
        <v>0.7200000000000002</v>
      </c>
      <c r="I2449" s="2">
        <f>'Moving Avg'!H2449</f>
        <v>0.69375000000000009</v>
      </c>
      <c r="J2449" s="5" t="str">
        <f>OBV!F2449</f>
        <v>BULLISH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0.66</v>
      </c>
      <c r="C2450" s="2">
        <f>RSI!I2450</f>
        <v>39.175162484027979</v>
      </c>
      <c r="D2450" s="2">
        <f>MACD!E2450</f>
        <v>2.2367903660222788E-2</v>
      </c>
      <c r="E2450" s="2">
        <f>MACD!F2450</f>
        <v>1.4142327874413139E-2</v>
      </c>
      <c r="F2450" s="2">
        <f>'Moving Avg'!D2450</f>
        <v>0.69799999999999995</v>
      </c>
      <c r="G2450" s="2">
        <f>'Moving Avg'!F2450</f>
        <v>0.71000000000000008</v>
      </c>
      <c r="H2450" s="2">
        <f>'Moving Avg'!G2450</f>
        <v>0.71920000000000006</v>
      </c>
      <c r="I2450" s="2">
        <f>'Moving Avg'!H2450</f>
        <v>0.69335000000000024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0.68</v>
      </c>
      <c r="C2451" s="2">
        <f>RSI!I2451</f>
        <v>44.088454928569</v>
      </c>
      <c r="D2451" s="2">
        <f>MACD!E2451</f>
        <v>1.8162807955566018E-2</v>
      </c>
      <c r="E2451" s="2">
        <f>MACD!F2451</f>
        <v>1.4946423890643715E-2</v>
      </c>
      <c r="F2451" s="2">
        <f>'Moving Avg'!D2451</f>
        <v>0.69200000000000006</v>
      </c>
      <c r="G2451" s="2">
        <f>'Moving Avg'!F2451</f>
        <v>0.70750000000000002</v>
      </c>
      <c r="H2451" s="2">
        <f>'Moving Avg'!G2451</f>
        <v>0.71920000000000006</v>
      </c>
      <c r="I2451" s="2">
        <f>'Moving Avg'!H2451</f>
        <v>0.69300000000000006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</row>
    <row r="2452" spans="1:12" ht="13.5" x14ac:dyDescent="0.25">
      <c r="A2452" s="3">
        <f>RSI!A2452</f>
        <v>45877</v>
      </c>
      <c r="B2452" s="2">
        <f>RSI!B2452</f>
        <v>0.7</v>
      </c>
      <c r="C2452" s="2">
        <f>RSI!I2452</f>
        <v>48.56302923589935</v>
      </c>
      <c r="D2452" s="2">
        <f>MACD!E2452</f>
        <v>8.6783277544183468E-3</v>
      </c>
      <c r="E2452" s="2">
        <f>MACD!F2452</f>
        <v>1.3692804663398643E-2</v>
      </c>
      <c r="F2452" s="2">
        <f>'Moving Avg'!D2452</f>
        <v>0.68800000000000006</v>
      </c>
      <c r="G2452" s="2">
        <f>'Moving Avg'!F2452</f>
        <v>0.70599999999999996</v>
      </c>
      <c r="H2452" s="2">
        <f>'Moving Avg'!G2452</f>
        <v>0.71920000000000017</v>
      </c>
      <c r="I2452" s="2">
        <f>'Moving Avg'!H2452</f>
        <v>0.69280000000000019</v>
      </c>
      <c r="J2452" s="5" t="str">
        <f>OBV!F2452</f>
        <v>BULLISH</v>
      </c>
      <c r="K2452" s="5" t="str">
        <f>OBV!G2452</f>
        <v>NEUTRAL</v>
      </c>
      <c r="L2452" s="5" t="str">
        <f>OBV!H2452</f>
        <v>BULLISH DIVERGENCE</v>
      </c>
    </row>
    <row r="2453" spans="1:12" ht="13.5" x14ac:dyDescent="0.25">
      <c r="A2453" s="3">
        <f>RSI!A2453</f>
        <v>45880</v>
      </c>
      <c r="B2453" s="2">
        <f>RSI!B2453</f>
        <v>0.69</v>
      </c>
      <c r="C2453" s="2">
        <f>RSI!I2453</f>
        <v>46.556766847534341</v>
      </c>
      <c r="D2453" s="2">
        <f>MACD!E2453</f>
        <v>2.9719306993376549E-3</v>
      </c>
      <c r="E2453" s="2">
        <f>MACD!F2453</f>
        <v>1.1548629870586446E-2</v>
      </c>
      <c r="F2453" s="2">
        <f>'Moving Avg'!D2453</f>
        <v>0.68400000000000005</v>
      </c>
      <c r="G2453" s="2">
        <f>'Moving Avg'!F2453</f>
        <v>0.70550000000000002</v>
      </c>
      <c r="H2453" s="2">
        <f>'Moving Avg'!G2453</f>
        <v>0.71899999999999986</v>
      </c>
      <c r="I2453" s="2">
        <f>'Moving Avg'!H2453</f>
        <v>0.6926000000000001</v>
      </c>
      <c r="J2453" s="5" t="str">
        <f>OBV!F2453</f>
        <v>BULLISH</v>
      </c>
      <c r="K2453" s="5" t="str">
        <f>OBV!G2453</f>
        <v>NEUTRAL</v>
      </c>
      <c r="L2453" s="5" t="str">
        <f>OBV!H2453</f>
        <v>BULLISH DIVERGENCE</v>
      </c>
    </row>
    <row r="2454" spans="1:12" ht="13.5" x14ac:dyDescent="0.25">
      <c r="A2454" s="3">
        <f>RSI!A2454</f>
        <v>45881</v>
      </c>
      <c r="B2454" s="2">
        <f>RSI!B2454</f>
        <v>0.68</v>
      </c>
      <c r="C2454" s="2">
        <f>RSI!I2454</f>
        <v>44.573665125232743</v>
      </c>
      <c r="D2454" s="2">
        <f>MACD!E2454</f>
        <v>2.056982229410198E-3</v>
      </c>
      <c r="E2454" s="2">
        <f>MACD!F2454</f>
        <v>9.6503003423511965E-3</v>
      </c>
      <c r="F2454" s="2">
        <f>'Moving Avg'!D2454</f>
        <v>0.68200000000000005</v>
      </c>
      <c r="G2454" s="2">
        <f>'Moving Avg'!F2454</f>
        <v>0.70399999999999996</v>
      </c>
      <c r="H2454" s="2">
        <f>'Moving Avg'!G2454</f>
        <v>0.71860000000000002</v>
      </c>
      <c r="I2454" s="2">
        <f>'Moving Avg'!H2454</f>
        <v>0.69240000000000013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</row>
    <row r="2455" spans="1:12" ht="13.5" x14ac:dyDescent="0.25">
      <c r="A2455" s="3">
        <f>RSI!A2455</f>
        <v>45883</v>
      </c>
      <c r="B2455" s="2">
        <f>RSI!B2455</f>
        <v>0.67</v>
      </c>
      <c r="C2455" s="2">
        <f>RSI!I2455</f>
        <v>42.618665369247154</v>
      </c>
      <c r="D2455" s="2">
        <f>MACD!E2455</f>
        <v>5.248324798790116E-3</v>
      </c>
      <c r="E2455" s="2">
        <f>MACD!F2455</f>
        <v>8.7699052336389811E-3</v>
      </c>
      <c r="F2455" s="2">
        <f>'Moving Avg'!D2455</f>
        <v>0.68399999999999994</v>
      </c>
      <c r="G2455" s="2">
        <f>'Moving Avg'!F2455</f>
        <v>0.70150000000000001</v>
      </c>
      <c r="H2455" s="2">
        <f>'Moving Avg'!G2455</f>
        <v>0.71840000000000015</v>
      </c>
      <c r="I2455" s="2">
        <f>'Moving Avg'!H2455</f>
        <v>0.69230000000000003</v>
      </c>
      <c r="J2455" s="5" t="str">
        <f>OBV!F2455</f>
        <v>BEARISH</v>
      </c>
      <c r="K2455" s="5" t="str">
        <f>OBV!G2455</f>
        <v>NEUTRAL</v>
      </c>
      <c r="L2455" s="5" t="str">
        <f>OBV!H2455</f>
        <v>BEARISH DIVERGENCE</v>
      </c>
    </row>
    <row r="2456" spans="1:12" ht="13.5" x14ac:dyDescent="0.25">
      <c r="A2456" s="3">
        <f>RSI!A2456</f>
        <v>45884</v>
      </c>
      <c r="B2456" s="2">
        <f>RSI!B2456</f>
        <v>0.7</v>
      </c>
      <c r="C2456" s="2">
        <f>RSI!I2456</f>
        <v>49.740508306180494</v>
      </c>
      <c r="D2456" s="2">
        <f>MACD!E2456</f>
        <v>5.9224726830758856E-3</v>
      </c>
      <c r="E2456" s="2">
        <f>MACD!F2456</f>
        <v>8.2004187235263613E-3</v>
      </c>
      <c r="F2456" s="2">
        <f>'Moving Avg'!D2456</f>
        <v>0.68799999999999994</v>
      </c>
      <c r="G2456" s="2">
        <f>'Moving Avg'!F2456</f>
        <v>0.69899999999999984</v>
      </c>
      <c r="H2456" s="2">
        <f>'Moving Avg'!G2456</f>
        <v>0.71920000000000039</v>
      </c>
      <c r="I2456" s="2">
        <f>'Moving Avg'!H2456</f>
        <v>0.6925</v>
      </c>
      <c r="J2456" s="5" t="str">
        <f>OBV!F2456</f>
        <v>BEARISH</v>
      </c>
      <c r="K2456" s="5" t="str">
        <f>OBV!G2456</f>
        <v>NEUTRAL</v>
      </c>
      <c r="L2456" s="5" t="str">
        <f>OBV!H2456</f>
        <v>BEARISH DIVERGENCE</v>
      </c>
    </row>
    <row r="2457" spans="1:12" ht="13.5" x14ac:dyDescent="0.25">
      <c r="A2457" s="3">
        <f>RSI!A2457</f>
        <v>45887</v>
      </c>
      <c r="B2457" s="2">
        <f>RSI!B2457</f>
        <v>0.72</v>
      </c>
      <c r="C2457" s="2">
        <f>RSI!I2457</f>
        <v>53.85259667738265</v>
      </c>
      <c r="D2457" s="2">
        <f>MACD!E2457</f>
        <v>6.5540988296463043E-3</v>
      </c>
      <c r="E2457" s="2">
        <f>MACD!F2457</f>
        <v>7.8711547447503499E-3</v>
      </c>
      <c r="F2457" s="2">
        <f>'Moving Avg'!D2457</f>
        <v>0.69199999999999995</v>
      </c>
      <c r="G2457" s="2">
        <f>'Moving Avg'!F2457</f>
        <v>0.6974999999999999</v>
      </c>
      <c r="H2457" s="2">
        <f>'Moving Avg'!G2457</f>
        <v>0.72000000000000031</v>
      </c>
      <c r="I2457" s="2">
        <f>'Moving Avg'!H2457</f>
        <v>0.69269999999999998</v>
      </c>
      <c r="J2457" s="5" t="str">
        <f>OBV!F2457</f>
        <v>BEARISH</v>
      </c>
      <c r="K2457" s="5" t="str">
        <f>OBV!G2457</f>
        <v>NEUTRAL</v>
      </c>
      <c r="L2457" s="5" t="str">
        <f>OBV!H2457</f>
        <v>BEARISH DIVERGENCE</v>
      </c>
    </row>
    <row r="2458" spans="1:12" ht="13.5" x14ac:dyDescent="0.25">
      <c r="A2458" s="3">
        <f>RSI!A2458</f>
        <v>45888</v>
      </c>
      <c r="B2458" s="2">
        <f>RSI!B2458</f>
        <v>0.72</v>
      </c>
      <c r="C2458" s="2">
        <f>RSI!I2458</f>
        <v>53.85259667738265</v>
      </c>
      <c r="D2458" s="2">
        <f>MACD!E2458</f>
        <v>5.4358104962797249E-3</v>
      </c>
      <c r="E2458" s="2">
        <f>MACD!F2458</f>
        <v>7.3840858950562256E-3</v>
      </c>
      <c r="F2458" s="2">
        <f>'Moving Avg'!D2458</f>
        <v>0.69799999999999984</v>
      </c>
      <c r="G2458" s="2">
        <f>'Moving Avg'!F2458</f>
        <v>0.69699999999999984</v>
      </c>
      <c r="H2458" s="2">
        <f>'Moving Avg'!G2458</f>
        <v>0.72040000000000015</v>
      </c>
      <c r="I2458" s="2">
        <f>'Moving Avg'!H2458</f>
        <v>0.69274999999999987</v>
      </c>
      <c r="J2458" s="5" t="str">
        <f>OBV!F2458</f>
        <v>BEARISH</v>
      </c>
      <c r="K2458" s="5" t="str">
        <f>OBV!G2458</f>
        <v>NEUTRAL</v>
      </c>
      <c r="L2458" s="5" t="str">
        <f>OBV!H2458</f>
        <v>BEARISH DIVERGENCE</v>
      </c>
    </row>
    <row r="2459" spans="1:12" ht="13.5" x14ac:dyDescent="0.25">
      <c r="A2459" s="3">
        <f>RSI!A2459</f>
        <v>45889</v>
      </c>
      <c r="B2459" s="2">
        <f>RSI!B2459</f>
        <v>0.69</v>
      </c>
      <c r="C2459" s="2">
        <f>RSI!I2459</f>
        <v>47.142651409144904</v>
      </c>
      <c r="D2459" s="2">
        <f>MACD!E2459</f>
        <v>3.5290511411204539E-3</v>
      </c>
      <c r="E2459" s="2">
        <f>MACD!F2459</f>
        <v>6.6130789442690715E-3</v>
      </c>
      <c r="F2459" s="2">
        <f>'Moving Avg'!D2459</f>
        <v>0.7</v>
      </c>
      <c r="G2459" s="2">
        <f>'Moving Avg'!F2459</f>
        <v>0.69399999999999984</v>
      </c>
      <c r="H2459" s="2">
        <f>'Moving Avg'!G2459</f>
        <v>0.72020000000000028</v>
      </c>
      <c r="I2459" s="2">
        <f>'Moving Avg'!H2459</f>
        <v>0.69264999999999999</v>
      </c>
      <c r="J2459" s="5" t="str">
        <f>OBV!F2459</f>
        <v>BEARISH</v>
      </c>
      <c r="K2459" s="5" t="str">
        <f>OBV!G2459</f>
        <v>NEUTRAL</v>
      </c>
      <c r="L2459" s="5" t="str">
        <f>OBV!H2459</f>
        <v>BEARISH DIVERGENCE</v>
      </c>
    </row>
    <row r="2460" spans="1:12" ht="13.5" x14ac:dyDescent="0.25">
      <c r="A2460" s="3">
        <f>RSI!A2460</f>
        <v>45890</v>
      </c>
      <c r="B2460" s="2">
        <f>RSI!B2460</f>
        <v>0.68</v>
      </c>
      <c r="C2460" s="2">
        <f>RSI!I2460</f>
        <v>45.124346917284839</v>
      </c>
      <c r="D2460" s="2">
        <f>MACD!E2460</f>
        <v>-1.8797096202279873E-3</v>
      </c>
      <c r="E2460" s="2">
        <f>MACD!F2460</f>
        <v>4.9145212313696602E-3</v>
      </c>
      <c r="F2460" s="2">
        <f>'Moving Avg'!D2460</f>
        <v>0.70199999999999996</v>
      </c>
      <c r="G2460" s="2">
        <f>'Moving Avg'!F2460</f>
        <v>0.69199999999999995</v>
      </c>
      <c r="H2460" s="2">
        <f>'Moving Avg'!G2460</f>
        <v>0.71920000000000017</v>
      </c>
      <c r="I2460" s="2">
        <f>'Moving Avg'!H2460</f>
        <v>0.69264999999999988</v>
      </c>
      <c r="J2460" s="5" t="str">
        <f>OBV!F2460</f>
        <v>BEARISH</v>
      </c>
      <c r="K2460" s="5" t="str">
        <f>OBV!G2460</f>
        <v>NEUTRAL</v>
      </c>
      <c r="L2460" s="5" t="str">
        <f>OBV!H2460</f>
        <v>BEARISH DIVERGENCE</v>
      </c>
    </row>
    <row r="2461" spans="1:12" ht="13.5" x14ac:dyDescent="0.25">
      <c r="A2461" s="3">
        <f>RSI!A2461</f>
        <v>45891</v>
      </c>
      <c r="B2461" s="2">
        <f>RSI!B2461</f>
        <v>0.66</v>
      </c>
      <c r="C2461" s="2">
        <f>RSI!I2461</f>
        <v>41.314641866657702</v>
      </c>
      <c r="D2461" s="2">
        <f>MACD!E2461</f>
        <v>-1.7654371726207874E-3</v>
      </c>
      <c r="E2461" s="2">
        <f>MACD!F2461</f>
        <v>3.5785295505715714E-3</v>
      </c>
      <c r="F2461" s="2">
        <f>'Moving Avg'!D2461</f>
        <v>0.69400000000000006</v>
      </c>
      <c r="G2461" s="2">
        <f>'Moving Avg'!F2461</f>
        <v>0.6905</v>
      </c>
      <c r="H2461" s="2">
        <f>'Moving Avg'!G2461</f>
        <v>0.71760000000000002</v>
      </c>
      <c r="I2461" s="2">
        <f>'Moving Avg'!H2461</f>
        <v>0.69239999999999979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</row>
    <row r="2462" spans="1:12" ht="13.5" x14ac:dyDescent="0.25">
      <c r="A2462" s="3">
        <f>RSI!A2462</f>
        <v>45894</v>
      </c>
      <c r="B2462" s="2">
        <f>RSI!B2462</f>
        <v>0.66</v>
      </c>
      <c r="C2462" s="2">
        <f>RSI!I2462</f>
        <v>41.314641866657702</v>
      </c>
      <c r="D2462" s="2">
        <f>MACD!E2462</f>
        <v>1.64905476977939E-3</v>
      </c>
      <c r="E2462" s="2">
        <f>MACD!F2462</f>
        <v>3.1926345944131352E-3</v>
      </c>
      <c r="F2462" s="2">
        <f>'Moving Avg'!D2462</f>
        <v>0.68200000000000005</v>
      </c>
      <c r="G2462" s="2">
        <f>'Moving Avg'!F2462</f>
        <v>0.6905</v>
      </c>
      <c r="H2462" s="2">
        <f>'Moving Avg'!G2462</f>
        <v>0.71599999999999997</v>
      </c>
      <c r="I2462" s="2">
        <f>'Moving Avg'!H2462</f>
        <v>0.69204999999999972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</row>
    <row r="2463" spans="1:12" ht="13.5" x14ac:dyDescent="0.25">
      <c r="A2463" s="3">
        <f>RSI!A2463</f>
        <v>45895</v>
      </c>
      <c r="B2463" s="2">
        <f>RSI!B2463</f>
        <v>0.68</v>
      </c>
      <c r="C2463" s="2">
        <f>RSI!I2463</f>
        <v>46.548365445535879</v>
      </c>
      <c r="D2463" s="2">
        <f>MACD!E2463</f>
        <v>1.7413313084713167E-3</v>
      </c>
      <c r="E2463" s="2">
        <f>MACD!F2463</f>
        <v>2.9023739372247715E-3</v>
      </c>
      <c r="F2463" s="2">
        <f>'Moving Avg'!D2463</f>
        <v>0.67400000000000015</v>
      </c>
      <c r="G2463" s="2">
        <f>'Moving Avg'!F2463</f>
        <v>0.69100000000000006</v>
      </c>
      <c r="H2463" s="2">
        <f>'Moving Avg'!G2463</f>
        <v>0.71419999999999983</v>
      </c>
      <c r="I2463" s="2">
        <f>'Moving Avg'!H2463</f>
        <v>0.69179999999999964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</row>
    <row r="2464" spans="1:12" ht="13.5" x14ac:dyDescent="0.25">
      <c r="A2464" s="3">
        <f>RSI!A2464</f>
        <v>45896</v>
      </c>
      <c r="B2464" s="2">
        <f>RSI!B2464</f>
        <v>0.69</v>
      </c>
      <c r="C2464" s="2">
        <f>RSI!I2464</f>
        <v>48.997578179432857</v>
      </c>
      <c r="D2464" s="2">
        <f>MACD!E2464</f>
        <v>-3.7145865475818329E-4</v>
      </c>
      <c r="E2464" s="2">
        <f>MACD!F2464</f>
        <v>2.2476074188281805E-3</v>
      </c>
      <c r="F2464" s="2">
        <f>'Moving Avg'!D2464</f>
        <v>0.67400000000000004</v>
      </c>
      <c r="G2464" s="2">
        <f>'Moving Avg'!F2464</f>
        <v>0.69099999999999995</v>
      </c>
      <c r="H2464" s="2">
        <f>'Moving Avg'!G2464</f>
        <v>0.71200000000000008</v>
      </c>
      <c r="I2464" s="2">
        <f>'Moving Avg'!H2464</f>
        <v>0.69164999999999965</v>
      </c>
      <c r="J2464" s="5" t="str">
        <f>OBV!F2464</f>
        <v>BEARISH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0.69</v>
      </c>
      <c r="C2465" s="2">
        <f>RSI!I2465</f>
        <v>48.997578179432864</v>
      </c>
      <c r="D2465" s="2">
        <f>MACD!E2465</f>
        <v>-3.6749669318781875E-3</v>
      </c>
      <c r="E2465" s="2">
        <f>MACD!F2465</f>
        <v>1.063092548686907E-3</v>
      </c>
      <c r="F2465" s="2">
        <f>'Moving Avg'!D2465</f>
        <v>0.67599999999999993</v>
      </c>
      <c r="G2465" s="2">
        <f>'Moving Avg'!F2465</f>
        <v>0.69</v>
      </c>
      <c r="H2465" s="2">
        <f>'Moving Avg'!G2465</f>
        <v>0.70979999999999988</v>
      </c>
      <c r="I2465" s="2">
        <f>'Moving Avg'!H2465</f>
        <v>0.69159999999999955</v>
      </c>
      <c r="J2465" s="5" t="str">
        <f>OBV!F2465</f>
        <v>BEARISH</v>
      </c>
      <c r="K2465" s="5" t="str">
        <f>OBV!G2465</f>
        <v>NEUTRAL</v>
      </c>
      <c r="L2465" s="5" t="str">
        <f>OBV!H2465</f>
        <v>BEARISH DIVERGENCE</v>
      </c>
    </row>
    <row r="2466" spans="1:12" ht="13.5" x14ac:dyDescent="0.25">
      <c r="A2466" s="3">
        <f>RSI!A2466</f>
        <v>45898</v>
      </c>
      <c r="B2466" s="2">
        <f>RSI!B2466</f>
        <v>0.69</v>
      </c>
      <c r="C2466" s="2">
        <f>RSI!I2466</f>
        <v>48.997578179432864</v>
      </c>
      <c r="D2466" s="2">
        <f>MACD!E2466</f>
        <v>-1.833841315013407E-3</v>
      </c>
      <c r="E2466" s="2">
        <f>MACD!F2466</f>
        <v>4.8370577594684418E-4</v>
      </c>
      <c r="F2466" s="2">
        <f>'Moving Avg'!D2466</f>
        <v>0.68200000000000005</v>
      </c>
      <c r="G2466" s="2">
        <f>'Moving Avg'!F2466</f>
        <v>0.68899999999999983</v>
      </c>
      <c r="H2466" s="2">
        <f>'Moving Avg'!G2466</f>
        <v>0.70799999999999996</v>
      </c>
      <c r="I2466" s="2">
        <f>'Moving Avg'!H2466</f>
        <v>0.69149999999999967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0.66</v>
      </c>
      <c r="C2467" s="2">
        <f>RSI!I2467</f>
        <v>41.81792730331658</v>
      </c>
      <c r="D2467" s="2">
        <f>MACD!E2467</f>
        <v>5.0426399097667218E-3</v>
      </c>
      <c r="E2467" s="2">
        <f>MACD!F2467</f>
        <v>1.3954926027108198E-3</v>
      </c>
      <c r="F2467" s="2">
        <f>'Moving Avg'!D2467</f>
        <v>0.68200000000000005</v>
      </c>
      <c r="G2467" s="2">
        <f>'Moving Avg'!F2467</f>
        <v>0.68599999999999994</v>
      </c>
      <c r="H2467" s="2">
        <f>'Moving Avg'!G2467</f>
        <v>0.70620000000000005</v>
      </c>
      <c r="I2467" s="2">
        <f>'Moving Avg'!H2467</f>
        <v>0.69124999999999959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0.66</v>
      </c>
      <c r="C2468" s="2">
        <f>RSI!I2468</f>
        <v>41.81792730331658</v>
      </c>
      <c r="D2468" s="2">
        <f>MACD!E2468</f>
        <v>1.1056491126790857E-2</v>
      </c>
      <c r="E2468" s="2">
        <f>MACD!F2468</f>
        <v>3.3276923075268271E-3</v>
      </c>
      <c r="F2468" s="2">
        <f>'Moving Avg'!D2468</f>
        <v>0.67800000000000005</v>
      </c>
      <c r="G2468" s="2">
        <f>'Moving Avg'!F2468</f>
        <v>0.68349999999999989</v>
      </c>
      <c r="H2468" s="2">
        <f>'Moving Avg'!G2468</f>
        <v>0.70479999999999987</v>
      </c>
      <c r="I2468" s="2">
        <f>'Moving Avg'!H2468</f>
        <v>0.6910999999999996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</row>
    <row r="2469" spans="1:12" ht="13.5" x14ac:dyDescent="0.25">
      <c r="A2469" s="3">
        <f>RSI!A2469</f>
        <v>45903</v>
      </c>
      <c r="B2469" s="2">
        <f>RSI!B2469</f>
        <v>0.66</v>
      </c>
      <c r="C2469" s="2">
        <f>RSI!I2469</f>
        <v>41.81792730331658</v>
      </c>
      <c r="D2469" s="2">
        <f>MACD!E2469</f>
        <v>1.1710574090251002E-2</v>
      </c>
      <c r="E2469" s="2">
        <f>MACD!F2469</f>
        <v>5.0042686640716623E-3</v>
      </c>
      <c r="F2469" s="2">
        <f>'Moving Avg'!D2469</f>
        <v>0.67200000000000004</v>
      </c>
      <c r="G2469" s="2">
        <f>'Moving Avg'!F2469</f>
        <v>0.68199999999999994</v>
      </c>
      <c r="H2469" s="2">
        <f>'Moving Avg'!G2469</f>
        <v>0.70319999999999983</v>
      </c>
      <c r="I2469" s="2">
        <f>'Moving Avg'!H2469</f>
        <v>0.69094999999999951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0.64</v>
      </c>
      <c r="C2470" s="2">
        <f>RSI!I2470</f>
        <v>37.270584391058364</v>
      </c>
      <c r="D2470" s="2">
        <f>MACD!E2470</f>
        <v>1.2374478701620006E-2</v>
      </c>
      <c r="E2470" s="2">
        <f>MACD!F2470</f>
        <v>6.4783106715813315E-3</v>
      </c>
      <c r="F2470" s="2">
        <f>'Moving Avg'!D2470</f>
        <v>0.66200000000000014</v>
      </c>
      <c r="G2470" s="2">
        <f>'Moving Avg'!F2470</f>
        <v>0.68099999999999994</v>
      </c>
      <c r="H2470" s="2">
        <f>'Moving Avg'!G2470</f>
        <v>0.7016</v>
      </c>
      <c r="I2470" s="2">
        <f>'Moving Avg'!H2470</f>
        <v>0.69059999999999955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0.65</v>
      </c>
      <c r="C2471" s="2">
        <f>RSI!I2471</f>
        <v>40.740416673009882</v>
      </c>
      <c r="D2471" s="2">
        <f>MACD!E2471</f>
        <v>9.3917888250388826E-3</v>
      </c>
      <c r="E2471" s="2">
        <f>MACD!F2471</f>
        <v>7.0610063022728421E-3</v>
      </c>
      <c r="F2471" s="2">
        <f>'Moving Avg'!D2471</f>
        <v>0.65400000000000003</v>
      </c>
      <c r="G2471" s="2">
        <f>'Moving Avg'!F2471</f>
        <v>0.67949999999999988</v>
      </c>
      <c r="H2471" s="2">
        <f>'Moving Avg'!G2471</f>
        <v>0.69959999999999989</v>
      </c>
      <c r="I2471" s="2">
        <f>'Moving Avg'!H2471</f>
        <v>0.69024999999999981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0.67</v>
      </c>
      <c r="C2472" s="2">
        <f>RSI!I2472</f>
        <v>47.048925278162947</v>
      </c>
      <c r="D2472" s="2">
        <f>MACD!E2472</f>
        <v>5.5803732371186854E-3</v>
      </c>
      <c r="E2472" s="2">
        <f>MACD!F2472</f>
        <v>6.7648796892420112E-3</v>
      </c>
      <c r="F2472" s="2">
        <f>'Moving Avg'!D2472</f>
        <v>0.65599999999999992</v>
      </c>
      <c r="G2472" s="2">
        <f>'Moving Avg'!F2472</f>
        <v>0.67799999999999994</v>
      </c>
      <c r="H2472" s="2">
        <f>'Moving Avg'!G2472</f>
        <v>0.69840000000000002</v>
      </c>
      <c r="I2472" s="2">
        <f>'Moving Avg'!H2472</f>
        <v>0.69004999999999972</v>
      </c>
      <c r="J2472" s="5" t="str">
        <f>OBV!F2472</f>
        <v>BEARISH</v>
      </c>
      <c r="K2472" s="5" t="str">
        <f>OBV!G2472</f>
        <v>NEUTRAL</v>
      </c>
      <c r="L2472" s="5" t="str">
        <f>OBV!H2472</f>
        <v>BEARISH DIVERGENCE</v>
      </c>
    </row>
    <row r="2473" spans="1:12" ht="13.5" x14ac:dyDescent="0.25">
      <c r="A2473" s="3">
        <f>RSI!A2473</f>
        <v>45910</v>
      </c>
      <c r="B2473" s="2">
        <f>RSI!B2473</f>
        <v>0.67</v>
      </c>
      <c r="C2473" s="2">
        <f>RSI!I2473</f>
        <v>47.048925278162947</v>
      </c>
      <c r="D2473" s="2">
        <f>MACD!E2473</f>
        <v>5.4935903891799587E-3</v>
      </c>
      <c r="E2473" s="2">
        <f>MACD!F2473</f>
        <v>6.5106218292296011E-3</v>
      </c>
      <c r="F2473" s="2">
        <f>'Moving Avg'!D2473</f>
        <v>0.65800000000000003</v>
      </c>
      <c r="G2473" s="2">
        <f>'Moving Avg'!F2473</f>
        <v>0.67699999999999994</v>
      </c>
      <c r="H2473" s="2">
        <f>'Moving Avg'!G2473</f>
        <v>0.69720000000000015</v>
      </c>
      <c r="I2473" s="2">
        <f>'Moving Avg'!H2473</f>
        <v>0.68994999999999962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</row>
    <row r="2474" spans="1:12" ht="13.5" x14ac:dyDescent="0.25">
      <c r="A2474" s="3">
        <f>RSI!A2474</f>
        <v>45911</v>
      </c>
      <c r="B2474" s="2">
        <f>RSI!B2474</f>
        <v>0.65</v>
      </c>
      <c r="C2474" s="2">
        <f>RSI!I2474</f>
        <v>41.878475365766654</v>
      </c>
      <c r="D2474" s="2">
        <f>MACD!E2474</f>
        <v>8.4968962446217988E-3</v>
      </c>
      <c r="E2474" s="2">
        <f>MACD!F2474</f>
        <v>6.907876712308041E-3</v>
      </c>
      <c r="F2474" s="2">
        <f>'Moving Avg'!D2474</f>
        <v>0.65599999999999992</v>
      </c>
      <c r="G2474" s="2">
        <f>'Moving Avg'!F2474</f>
        <v>0.67549999999999999</v>
      </c>
      <c r="H2474" s="2">
        <f>'Moving Avg'!G2474</f>
        <v>0.69600000000000006</v>
      </c>
      <c r="I2474" s="2">
        <f>'Moving Avg'!H2474</f>
        <v>0.68974999999999964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</row>
    <row r="2475" spans="1:12" ht="13.5" x14ac:dyDescent="0.25">
      <c r="A2475" s="3">
        <f>RSI!A2475</f>
        <v>45912</v>
      </c>
      <c r="B2475" s="2">
        <f>RSI!B2475</f>
        <v>0.65</v>
      </c>
      <c r="C2475" s="2">
        <f>RSI!I2475</f>
        <v>41.878475365766654</v>
      </c>
      <c r="D2475" s="2">
        <f>MACD!E2475</f>
        <v>1.1208923382137526E-2</v>
      </c>
      <c r="E2475" s="2">
        <f>MACD!F2475</f>
        <v>7.7680860462739382E-3</v>
      </c>
      <c r="F2475" s="2">
        <f>'Moving Avg'!D2475</f>
        <v>0.65800000000000003</v>
      </c>
      <c r="G2475" s="2">
        <f>'Moving Avg'!F2475</f>
        <v>0.67449999999999999</v>
      </c>
      <c r="H2475" s="2">
        <f>'Moving Avg'!G2475</f>
        <v>0.6948000000000002</v>
      </c>
      <c r="I2475" s="2">
        <f>'Moving Avg'!H2475</f>
        <v>0.68969999999999987</v>
      </c>
      <c r="J2475" s="5" t="str">
        <f>OBV!F2475</f>
        <v>BEARISH</v>
      </c>
      <c r="K2475" s="5" t="str">
        <f>OBV!G2475</f>
        <v>NEUTRAL</v>
      </c>
      <c r="L2475" s="5" t="str">
        <f>OBV!H2475</f>
        <v>BEARISH DIVERGENCE</v>
      </c>
    </row>
    <row r="2476" spans="1:12" ht="13.5" x14ac:dyDescent="0.25">
      <c r="A2476" s="3">
        <f>RSI!A2476</f>
        <v>45915</v>
      </c>
      <c r="B2476" s="2">
        <f>RSI!B2476</f>
        <v>0.64</v>
      </c>
      <c r="C2476" s="2">
        <f>RSI!I2476</f>
        <v>39.36960046675118</v>
      </c>
      <c r="D2476" s="2">
        <f>MACD!E2476</f>
        <v>1.440257514649157E-2</v>
      </c>
      <c r="E2476" s="2">
        <f>MACD!F2476</f>
        <v>9.0949838663174649E-3</v>
      </c>
      <c r="F2476" s="2">
        <f>'Moving Avg'!D2476</f>
        <v>0.65600000000000003</v>
      </c>
      <c r="G2476" s="2">
        <f>'Moving Avg'!F2476</f>
        <v>0.6715000000000001</v>
      </c>
      <c r="H2476" s="2">
        <f>'Moving Avg'!G2476</f>
        <v>0.69320000000000004</v>
      </c>
      <c r="I2476" s="2">
        <f>'Moving Avg'!H2476</f>
        <v>0.68949999999999978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</row>
    <row r="2477" spans="1:12" ht="13.5" x14ac:dyDescent="0.25">
      <c r="A2477" s="3">
        <f>RSI!A2477</f>
        <v>45916</v>
      </c>
      <c r="B2477" s="2">
        <f>RSI!B2477</f>
        <v>0.64</v>
      </c>
      <c r="C2477" s="2">
        <f>RSI!I2477</f>
        <v>39.36960046675118</v>
      </c>
      <c r="D2477" s="2">
        <f>MACD!E2477</f>
        <v>1.2695008008632325E-2</v>
      </c>
      <c r="E2477" s="2">
        <f>MACD!F2477</f>
        <v>9.8149886947804365E-3</v>
      </c>
      <c r="F2477" s="2">
        <f>'Moving Avg'!D2477</f>
        <v>0.65000000000000013</v>
      </c>
      <c r="G2477" s="2">
        <f>'Moving Avg'!F2477</f>
        <v>0.66750000000000009</v>
      </c>
      <c r="H2477" s="2">
        <f>'Moving Avg'!G2477</f>
        <v>0.69159999999999999</v>
      </c>
      <c r="I2477" s="2">
        <f>'Moving Avg'!H2477</f>
        <v>0.68919999999999959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</row>
    <row r="2478" spans="1:12" ht="13.5" x14ac:dyDescent="0.25">
      <c r="A2478" s="3">
        <f>RSI!A2478</f>
        <v>45917</v>
      </c>
      <c r="B2478" s="2">
        <f>RSI!B2478</f>
        <v>0.64</v>
      </c>
      <c r="C2478" s="2">
        <f>RSI!I2478</f>
        <v>39.36960046675118</v>
      </c>
      <c r="D2478" s="2">
        <f>MACD!E2478</f>
        <v>1.1440418279441977E-2</v>
      </c>
      <c r="E2478" s="2">
        <f>MACD!F2478</f>
        <v>1.0140074611712745E-2</v>
      </c>
      <c r="F2478" s="2">
        <f>'Moving Avg'!D2478</f>
        <v>0.64400000000000002</v>
      </c>
      <c r="G2478" s="2">
        <f>'Moving Avg'!F2478</f>
        <v>0.6635000000000002</v>
      </c>
      <c r="H2478" s="2">
        <f>'Moving Avg'!G2478</f>
        <v>0.69040000000000024</v>
      </c>
      <c r="I2478" s="2">
        <f>'Moving Avg'!H2478</f>
        <v>0.68889999999999962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0.63</v>
      </c>
      <c r="C2479" s="2">
        <f>RSI!I2479</f>
        <v>36.628873595643633</v>
      </c>
      <c r="D2479" s="2">
        <f>MACD!E2479</f>
        <v>1.1295763439997275E-2</v>
      </c>
      <c r="E2479" s="2">
        <f>MACD!F2479</f>
        <v>1.0371212377369651E-2</v>
      </c>
      <c r="F2479" s="2">
        <f>'Moving Avg'!D2479</f>
        <v>0.64</v>
      </c>
      <c r="G2479" s="2">
        <f>'Moving Avg'!F2479</f>
        <v>0.66050000000000009</v>
      </c>
      <c r="H2479" s="2">
        <f>'Moving Avg'!G2479</f>
        <v>0.68840000000000012</v>
      </c>
      <c r="I2479" s="2">
        <f>'Moving Avg'!H2479</f>
        <v>0.68854999999999944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0.62</v>
      </c>
      <c r="C2480" s="2">
        <f>RSI!I2480</f>
        <v>34.074311176381883</v>
      </c>
      <c r="D2480" s="2">
        <f>MACD!E2480</f>
        <v>9.059401233138864E-3</v>
      </c>
      <c r="E2480" s="2">
        <f>MACD!F2480</f>
        <v>1.0108850148523495E-2</v>
      </c>
      <c r="F2480" s="2">
        <f>'Moving Avg'!D2480</f>
        <v>0.63400000000000001</v>
      </c>
      <c r="G2480" s="2">
        <f>'Moving Avg'!F2480</f>
        <v>0.6575000000000002</v>
      </c>
      <c r="H2480" s="2">
        <f>'Moving Avg'!G2480</f>
        <v>0.68559999999999999</v>
      </c>
      <c r="I2480" s="2">
        <f>'Moving Avg'!H2480</f>
        <v>0.68819999999999948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0.63</v>
      </c>
      <c r="C2481" s="2">
        <f>RSI!I2481</f>
        <v>38.679853941751297</v>
      </c>
      <c r="D2481" s="2">
        <f>MACD!E2481</f>
        <v>8.2296655869319446E-3</v>
      </c>
      <c r="E2481" s="2">
        <f>MACD!F2481</f>
        <v>9.733013236205186E-3</v>
      </c>
      <c r="F2481" s="2">
        <f>'Moving Avg'!D2481</f>
        <v>0.63200000000000001</v>
      </c>
      <c r="G2481" s="2">
        <f>'Moving Avg'!F2481</f>
        <v>0.65600000000000025</v>
      </c>
      <c r="H2481" s="2">
        <f>'Moving Avg'!G2481</f>
        <v>0.6836000000000001</v>
      </c>
      <c r="I2481" s="2">
        <f>'Moving Avg'!H2481</f>
        <v>0.68789999999999951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0.64</v>
      </c>
      <c r="C2482" s="2">
        <f>RSI!I2482</f>
        <v>42.970386986091739</v>
      </c>
      <c r="D2482" s="2">
        <f>MACD!E2482</f>
        <v>1.0049905002730619E-2</v>
      </c>
      <c r="E2482" s="2">
        <f>MACD!F2482</f>
        <v>9.796391589510272E-3</v>
      </c>
      <c r="F2482" s="2">
        <f>'Moving Avg'!D2482</f>
        <v>0.63200000000000001</v>
      </c>
      <c r="G2482" s="2">
        <f>'Moving Avg'!F2482</f>
        <v>0.65500000000000014</v>
      </c>
      <c r="H2482" s="2">
        <f>'Moving Avg'!G2482</f>
        <v>0.68180000000000007</v>
      </c>
      <c r="I2482" s="2">
        <f>'Moving Avg'!H2482</f>
        <v>0.68774999999999953</v>
      </c>
      <c r="J2482" s="5" t="str">
        <f>OBV!F2482</f>
        <v>BEARISH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45924</v>
      </c>
      <c r="B2483" s="2">
        <f>RSI!B2483</f>
        <v>0.63</v>
      </c>
      <c r="C2483" s="2">
        <f>RSI!I2483</f>
        <v>39.95938172848161</v>
      </c>
      <c r="D2483" s="2">
        <f>MACD!E2483</f>
        <v>1.2444110755818194E-2</v>
      </c>
      <c r="E2483" s="2">
        <f>MACD!F2483</f>
        <v>1.0325935422771857E-2</v>
      </c>
      <c r="F2483" s="2">
        <f>'Moving Avg'!D2483</f>
        <v>0.63</v>
      </c>
      <c r="G2483" s="2">
        <f>'Moving Avg'!F2483</f>
        <v>0.65250000000000019</v>
      </c>
      <c r="H2483" s="2">
        <f>'Moving Avg'!G2483</f>
        <v>0.68040000000000023</v>
      </c>
      <c r="I2483" s="2">
        <f>'Moving Avg'!H2483</f>
        <v>0.68749999999999944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0.63</v>
      </c>
      <c r="C2484" s="2">
        <f>RSI!I2484</f>
        <v>39.95938172848161</v>
      </c>
      <c r="D2484" s="2">
        <f>MACD!E2484</f>
        <v>1.1557017134951608E-2</v>
      </c>
      <c r="E2484" s="2">
        <f>MACD!F2484</f>
        <v>1.0572151765207807E-2</v>
      </c>
      <c r="F2484" s="2">
        <f>'Moving Avg'!D2484</f>
        <v>0.63</v>
      </c>
      <c r="G2484" s="2">
        <f>'Moving Avg'!F2484</f>
        <v>0.64950000000000019</v>
      </c>
      <c r="H2484" s="2">
        <f>'Moving Avg'!G2484</f>
        <v>0.67880000000000029</v>
      </c>
      <c r="I2484" s="2">
        <f>'Moving Avg'!H2484</f>
        <v>0.68724999999999936</v>
      </c>
      <c r="J2484" s="5" t="str">
        <f>OBV!F2484</f>
        <v>BEARISH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45926</v>
      </c>
      <c r="B2485" s="2">
        <f>RSI!B2485</f>
        <v>0.65</v>
      </c>
      <c r="C2485" s="2">
        <f>RSI!I2485</f>
        <v>48.353623410578301</v>
      </c>
      <c r="D2485" s="2">
        <f>MACD!E2485</f>
        <v>9.4767356127916091E-3</v>
      </c>
      <c r="E2485" s="2">
        <f>MACD!F2485</f>
        <v>1.0353068534724567E-2</v>
      </c>
      <c r="F2485" s="2">
        <f>'Moving Avg'!D2485</f>
        <v>0.6359999999999999</v>
      </c>
      <c r="G2485" s="2">
        <f>'Moving Avg'!F2485</f>
        <v>0.64750000000000019</v>
      </c>
      <c r="H2485" s="2">
        <f>'Moving Avg'!G2485</f>
        <v>0.67740000000000011</v>
      </c>
      <c r="I2485" s="2">
        <f>'Moving Avg'!H2485</f>
        <v>0.68724999999999947</v>
      </c>
      <c r="J2485" s="5" t="str">
        <f>OBV!F2485</f>
        <v>BULLISH</v>
      </c>
      <c r="K2485" s="5" t="str">
        <f>OBV!G2485</f>
        <v>NEUTRAL</v>
      </c>
      <c r="L2485" s="5" t="str">
        <f>OBV!H2485</f>
        <v>CONFIRMED BULLISH</v>
      </c>
    </row>
    <row r="2486" spans="1:12" ht="13.5" x14ac:dyDescent="0.25">
      <c r="A2486" s="3">
        <f>RSI!A2486</f>
        <v>45929</v>
      </c>
      <c r="B2486" s="2">
        <f>RSI!B2486</f>
        <v>0.66</v>
      </c>
      <c r="C2486" s="2">
        <f>RSI!I2486</f>
        <v>51.96945748477409</v>
      </c>
      <c r="D2486" s="2">
        <f>MACD!E2486</f>
        <v>5.4596861511245764E-3</v>
      </c>
      <c r="E2486" s="2">
        <f>MACD!F2486</f>
        <v>9.3743920580045687E-3</v>
      </c>
      <c r="F2486" s="2">
        <f>'Moving Avg'!D2486</f>
        <v>0.64200000000000002</v>
      </c>
      <c r="G2486" s="2">
        <f>'Moving Avg'!F2486</f>
        <v>0.64600000000000013</v>
      </c>
      <c r="H2486" s="2">
        <f>'Moving Avg'!G2486</f>
        <v>0.67559999999999998</v>
      </c>
      <c r="I2486" s="2">
        <f>'Moving Avg'!H2486</f>
        <v>0.68724999999999947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0.66</v>
      </c>
      <c r="C2487" s="2">
        <f>RSI!I2487</f>
        <v>51.969457484774075</v>
      </c>
      <c r="D2487" s="2">
        <f>MACD!E2487</f>
        <v>2.0222863033669825E-3</v>
      </c>
      <c r="E2487" s="2">
        <f>MACD!F2487</f>
        <v>7.9039709070770521E-3</v>
      </c>
      <c r="F2487" s="2">
        <f>'Moving Avg'!D2487</f>
        <v>0.64600000000000013</v>
      </c>
      <c r="G2487" s="2">
        <f>'Moving Avg'!F2487</f>
        <v>0.64600000000000013</v>
      </c>
      <c r="H2487" s="2">
        <f>'Moving Avg'!G2487</f>
        <v>0.67379999999999995</v>
      </c>
      <c r="I2487" s="2">
        <f>'Moving Avg'!H2487</f>
        <v>0.68714999999999959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0.66</v>
      </c>
      <c r="C2488" s="2">
        <f>RSI!I2488</f>
        <v>51.96945748477409</v>
      </c>
      <c r="D2488" s="2">
        <f>MACD!E2488</f>
        <v>-9.2179946115389377E-4</v>
      </c>
      <c r="E2488" s="2">
        <f>MACD!F2488</f>
        <v>6.1388168334308626E-3</v>
      </c>
      <c r="F2488" s="2">
        <f>'Moving Avg'!D2488</f>
        <v>0.65200000000000002</v>
      </c>
      <c r="G2488" s="2">
        <f>'Moving Avg'!F2488</f>
        <v>0.64600000000000013</v>
      </c>
      <c r="H2488" s="2">
        <f>'Moving Avg'!G2488</f>
        <v>0.67239999999999978</v>
      </c>
      <c r="I2488" s="2">
        <f>'Moving Avg'!H2488</f>
        <v>0.68704999999999961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45932</v>
      </c>
      <c r="B2489" s="2">
        <f>RSI!B2489</f>
        <v>0.64</v>
      </c>
      <c r="C2489" s="2">
        <f>RSI!I2489</f>
        <v>44.233652953541437</v>
      </c>
      <c r="D2489" s="2">
        <f>MACD!E2489</f>
        <v>-3.5028148098680267E-3</v>
      </c>
      <c r="E2489" s="2">
        <f>MACD!F2489</f>
        <v>4.2104905047710851E-3</v>
      </c>
      <c r="F2489" s="2">
        <f>'Moving Avg'!D2489</f>
        <v>0.65400000000000014</v>
      </c>
      <c r="G2489" s="2">
        <f>'Moving Avg'!F2489</f>
        <v>0.64500000000000013</v>
      </c>
      <c r="H2489" s="2">
        <f>'Moving Avg'!G2489</f>
        <v>0.67019999999999991</v>
      </c>
      <c r="I2489" s="2">
        <f>'Moving Avg'!H2489</f>
        <v>0.68684999999999963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0.62</v>
      </c>
      <c r="C2490" s="2">
        <f>RSI!I2490</f>
        <v>38.122497488774144</v>
      </c>
      <c r="D2490" s="2">
        <f>MACD!E2490</f>
        <v>-5.6559998858135563E-3</v>
      </c>
      <c r="E2490" s="2">
        <f>MACD!F2490</f>
        <v>2.2371924266541571E-3</v>
      </c>
      <c r="F2490" s="2">
        <f>'Moving Avg'!D2490</f>
        <v>0.64800000000000002</v>
      </c>
      <c r="G2490" s="2">
        <f>'Moving Avg'!F2490</f>
        <v>0.64400000000000002</v>
      </c>
      <c r="H2490" s="2">
        <f>'Moving Avg'!G2490</f>
        <v>0.66819999999999991</v>
      </c>
      <c r="I2490" s="2">
        <f>'Moving Avg'!H2490</f>
        <v>0.68664999999999965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0.62</v>
      </c>
      <c r="C2491" s="2">
        <f>RSI!I2491</f>
        <v>38.122497488774144</v>
      </c>
      <c r="D2491" s="2">
        <f>MACD!E2491</f>
        <v>-5.7400508725422572E-3</v>
      </c>
      <c r="E2491" s="2">
        <f>MACD!F2491</f>
        <v>6.4174376681487436E-4</v>
      </c>
      <c r="F2491" s="2">
        <f>'Moving Avg'!D2491</f>
        <v>0.64</v>
      </c>
      <c r="G2491" s="2">
        <f>'Moving Avg'!F2491</f>
        <v>0.64249999999999996</v>
      </c>
      <c r="H2491" s="2">
        <f>'Moving Avg'!G2491</f>
        <v>0.66679999999999995</v>
      </c>
      <c r="I2491" s="2">
        <f>'Moving Avg'!H2491</f>
        <v>0.68639999999999968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0.62</v>
      </c>
      <c r="C2492" s="2">
        <f>RSI!I2492</f>
        <v>38.122497488774144</v>
      </c>
      <c r="D2492" s="2">
        <f>MACD!E2492</f>
        <v>-4.0880674476425627E-3</v>
      </c>
      <c r="E2492" s="2">
        <f>MACD!F2492</f>
        <v>-3.0421847607661312E-4</v>
      </c>
      <c r="F2492" s="2">
        <f>'Moving Avg'!D2492</f>
        <v>0.63200000000000001</v>
      </c>
      <c r="G2492" s="2">
        <f>'Moving Avg'!F2492</f>
        <v>0.6399999999999999</v>
      </c>
      <c r="H2492" s="2">
        <f>'Moving Avg'!G2492</f>
        <v>0.66599999999999981</v>
      </c>
      <c r="I2492" s="2">
        <f>'Moving Avg'!H2492</f>
        <v>0.68619999999999992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0.62</v>
      </c>
      <c r="C2493" s="2">
        <f>RSI!I2493</f>
        <v>38.122497488774144</v>
      </c>
      <c r="D2493" s="2">
        <f>MACD!E2493</f>
        <v>-4.0577320868506739E-3</v>
      </c>
      <c r="E2493" s="2">
        <f>MACD!F2493</f>
        <v>-1.0549211982314253E-3</v>
      </c>
      <c r="F2493" s="2">
        <f>'Moving Avg'!D2493</f>
        <v>0.624</v>
      </c>
      <c r="G2493" s="2">
        <f>'Moving Avg'!F2493</f>
        <v>0.63749999999999984</v>
      </c>
      <c r="H2493" s="2">
        <f>'Moving Avg'!G2493</f>
        <v>0.66499999999999981</v>
      </c>
      <c r="I2493" s="2">
        <f>'Moving Avg'!H2493</f>
        <v>0.68604999999999994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0.62</v>
      </c>
      <c r="C2494" s="2">
        <f>RSI!I2494</f>
        <v>38.122497488774151</v>
      </c>
      <c r="D2494" s="2">
        <f>MACD!E2494</f>
        <v>-3.8737629912234395E-3</v>
      </c>
      <c r="E2494" s="2">
        <f>MACD!F2494</f>
        <v>-1.6186895568298283E-3</v>
      </c>
      <c r="F2494" s="2">
        <f>'Moving Avg'!D2494</f>
        <v>0.62</v>
      </c>
      <c r="G2494" s="2">
        <f>'Moving Avg'!F2494</f>
        <v>0.6359999999999999</v>
      </c>
      <c r="H2494" s="2">
        <f>'Moving Avg'!G2494</f>
        <v>0.66359999999999986</v>
      </c>
      <c r="I2494" s="2">
        <f>'Moving Avg'!H2494</f>
        <v>0.68579999999999985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0.61</v>
      </c>
      <c r="C2495" s="2">
        <f>RSI!I2495</f>
        <v>34.654900600514225</v>
      </c>
      <c r="D2495" s="2">
        <f>MACD!E2495</f>
        <v>2.4614171892589631E-4</v>
      </c>
      <c r="E2495" s="2">
        <f>MACD!F2495</f>
        <v>-1.2457233016786836E-3</v>
      </c>
      <c r="F2495" s="2">
        <f>'Moving Avg'!D2495</f>
        <v>0.61799999999999999</v>
      </c>
      <c r="G2495" s="2">
        <f>'Moving Avg'!F2495</f>
        <v>0.63399999999999979</v>
      </c>
      <c r="H2495" s="2">
        <f>'Moving Avg'!G2495</f>
        <v>0.66159999999999997</v>
      </c>
      <c r="I2495" s="2">
        <f>'Moving Avg'!H2495</f>
        <v>0.6855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0.61</v>
      </c>
      <c r="C2496" s="2">
        <f>RSI!I2496</f>
        <v>34.654900600514225</v>
      </c>
      <c r="D2496" s="2">
        <f>MACD!E2496</f>
        <v>5.4654842500237999E-3</v>
      </c>
      <c r="E2496" s="2">
        <f>MACD!F2496</f>
        <v>9.6518208661812953E-5</v>
      </c>
      <c r="F2496" s="2">
        <f>'Moving Avg'!D2496</f>
        <v>0.61599999999999988</v>
      </c>
      <c r="G2496" s="2">
        <f>'Moving Avg'!F2496</f>
        <v>0.63249999999999984</v>
      </c>
      <c r="H2496" s="2">
        <f>'Moving Avg'!G2496</f>
        <v>0.65960000000000008</v>
      </c>
      <c r="I2496" s="2">
        <f>'Moving Avg'!H2496</f>
        <v>0.68525000000000003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0.61</v>
      </c>
      <c r="C2497" s="2">
        <f>RSI!I2497</f>
        <v>34.654900600514225</v>
      </c>
      <c r="D2497" s="2">
        <f>MACD!E2497</f>
        <v>1.0062228577806809E-2</v>
      </c>
      <c r="E2497" s="2">
        <f>MACD!F2497</f>
        <v>2.0896602824908121E-3</v>
      </c>
      <c r="F2497" s="2">
        <f>'Moving Avg'!D2497</f>
        <v>0.61399999999999999</v>
      </c>
      <c r="G2497" s="2">
        <f>'Moving Avg'!F2497</f>
        <v>0.63099999999999978</v>
      </c>
      <c r="H2497" s="2">
        <f>'Moving Avg'!G2497</f>
        <v>0.6574000000000001</v>
      </c>
      <c r="I2497" s="2">
        <f>'Moving Avg'!H2497</f>
        <v>0.68510000000000038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0.61</v>
      </c>
      <c r="C2498" s="2">
        <f>RSI!I2498</f>
        <v>34.654900600514225</v>
      </c>
      <c r="D2498" s="2">
        <f>MACD!E2498</f>
        <v>1.4118797739713029E-2</v>
      </c>
      <c r="E2498" s="2">
        <f>MACD!F2498</f>
        <v>4.4954877739352556E-3</v>
      </c>
      <c r="F2498" s="2">
        <f>'Moving Avg'!D2498</f>
        <v>0.61199999999999988</v>
      </c>
      <c r="G2498" s="2">
        <f>'Moving Avg'!F2498</f>
        <v>0.62949999999999973</v>
      </c>
      <c r="H2498" s="2">
        <f>'Moving Avg'!G2498</f>
        <v>0.65540000000000009</v>
      </c>
      <c r="I2498" s="2">
        <f>'Moving Avg'!H2498</f>
        <v>0.68495000000000028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0.61</v>
      </c>
      <c r="C2499" s="2">
        <f>RSI!I2499</f>
        <v>34.654900600514225</v>
      </c>
      <c r="D2499" s="2">
        <f>MACD!E2499</f>
        <v>1.4629000954998861E-2</v>
      </c>
      <c r="E2499" s="2">
        <f>MACD!F2499</f>
        <v>6.522190410147977E-3</v>
      </c>
      <c r="F2499" s="2">
        <f>'Moving Avg'!D2499</f>
        <v>0.61</v>
      </c>
      <c r="G2499" s="2">
        <f>'Moving Avg'!F2499</f>
        <v>0.62849999999999973</v>
      </c>
      <c r="H2499" s="2">
        <f>'Moving Avg'!G2499</f>
        <v>0.65379999999999994</v>
      </c>
      <c r="I2499" s="2">
        <f>'Moving Avg'!H2499</f>
        <v>0.6848000000000003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0.61</v>
      </c>
      <c r="C2500" s="2">
        <f>RSI!I2500</f>
        <v>34.654900600514225</v>
      </c>
      <c r="D2500" s="2">
        <f>MACD!E2500</f>
        <v>1.2126977822188745E-2</v>
      </c>
      <c r="E2500" s="2">
        <f>MACD!F2500</f>
        <v>7.6431478925561309E-3</v>
      </c>
      <c r="F2500" s="2">
        <f>'Moving Avg'!D2500</f>
        <v>0.61</v>
      </c>
      <c r="G2500" s="2">
        <f>'Moving Avg'!F2500</f>
        <v>0.62799999999999978</v>
      </c>
      <c r="H2500" s="2">
        <f>'Moving Avg'!G2500</f>
        <v>0.65280000000000005</v>
      </c>
      <c r="I2500" s="2">
        <f>'Moving Avg'!H2500</f>
        <v>0.68470000000000042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0.63</v>
      </c>
      <c r="C2501" s="2">
        <f>RSI!I2501</f>
        <v>49.099549292857013</v>
      </c>
      <c r="D2501" s="2">
        <f>MACD!E2501</f>
        <v>8.6609827429535713E-3</v>
      </c>
      <c r="E2501" s="2">
        <f>MACD!F2501</f>
        <v>7.8467148626356186E-3</v>
      </c>
      <c r="F2501" s="2">
        <f>'Moving Avg'!D2501</f>
        <v>0.61399999999999999</v>
      </c>
      <c r="G2501" s="2">
        <f>'Moving Avg'!F2501</f>
        <v>0.62799999999999989</v>
      </c>
      <c r="H2501" s="2">
        <f>'Moving Avg'!G2501</f>
        <v>0.65179999999999993</v>
      </c>
      <c r="I2501" s="2">
        <f>'Moving Avg'!H2501</f>
        <v>0.68470000000000042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0.63</v>
      </c>
      <c r="C2502" s="2">
        <f>RSI!I2502</f>
        <v>49.09954929285702</v>
      </c>
      <c r="D2502" s="2">
        <f>MACD!E2502</f>
        <v>5.7327987607271869E-3</v>
      </c>
      <c r="E2502" s="2">
        <f>MACD!F2502</f>
        <v>7.4239316422539323E-3</v>
      </c>
      <c r="F2502" s="2">
        <f>'Moving Avg'!D2502</f>
        <v>0.61799999999999999</v>
      </c>
      <c r="G2502" s="2">
        <f>'Moving Avg'!F2502</f>
        <v>0.62749999999999995</v>
      </c>
      <c r="H2502" s="2">
        <f>'Moving Avg'!G2502</f>
        <v>0.65039999999999987</v>
      </c>
      <c r="I2502" s="2">
        <f>'Moving Avg'!H2502</f>
        <v>0.68475000000000041</v>
      </c>
      <c r="J2502" s="5" t="str">
        <f>OBV!F2502</f>
        <v>BULLISH</v>
      </c>
      <c r="K2502" s="5" t="str">
        <f>OBV!G2502</f>
        <v>NEUTRAL</v>
      </c>
      <c r="L2502" s="5" t="str">
        <f>OBV!H2502</f>
        <v>CONFIRMED BULLISH</v>
      </c>
    </row>
    <row r="2503" spans="1:12" ht="13.5" x14ac:dyDescent="0.25">
      <c r="A2503" s="3">
        <f>RSI!A2503</f>
        <v>45953</v>
      </c>
      <c r="B2503" s="2">
        <f>RSI!B2503</f>
        <v>0.65</v>
      </c>
      <c r="C2503" s="2">
        <f>RSI!I2503</f>
        <v>59.486024500567076</v>
      </c>
      <c r="D2503" s="2">
        <f>MACD!E2503</f>
        <v>1.7778648856411339E-3</v>
      </c>
      <c r="E2503" s="2">
        <f>MACD!F2503</f>
        <v>6.2947182909313731E-3</v>
      </c>
      <c r="F2503" s="2">
        <f>'Moving Avg'!D2503</f>
        <v>0.626</v>
      </c>
      <c r="G2503" s="2">
        <f>'Moving Avg'!F2503</f>
        <v>0.62850000000000006</v>
      </c>
      <c r="H2503" s="2">
        <f>'Moving Avg'!G2503</f>
        <v>0.64959999999999996</v>
      </c>
      <c r="I2503" s="2">
        <f>'Moving Avg'!H2503</f>
        <v>0.6848000000000003</v>
      </c>
      <c r="J2503" s="5" t="str">
        <f>OBV!F2503</f>
        <v>BULLISH</v>
      </c>
      <c r="K2503" s="5" t="str">
        <f>OBV!G2503</f>
        <v>NEUTRAL</v>
      </c>
      <c r="L2503" s="5" t="str">
        <f>OBV!H2503</f>
        <v>CONFIRMED BULLISH</v>
      </c>
    </row>
    <row r="2504" spans="1:12" ht="13.5" x14ac:dyDescent="0.25">
      <c r="A2504" s="3">
        <f>RSI!A2504</f>
        <v>45954</v>
      </c>
      <c r="B2504" s="2">
        <f>RSI!B2504</f>
        <v>0.65</v>
      </c>
      <c r="C2504" s="2">
        <f>RSI!I2504</f>
        <v>59.486024500567076</v>
      </c>
      <c r="D2504" s="2">
        <f>MACD!E2504</f>
        <v>-1.6828709411144116E-3</v>
      </c>
      <c r="E2504" s="2">
        <f>MACD!F2504</f>
        <v>4.6992004445222165E-3</v>
      </c>
      <c r="F2504" s="2">
        <f>'Moving Avg'!D2504</f>
        <v>0.63400000000000001</v>
      </c>
      <c r="G2504" s="2">
        <f>'Moving Avg'!F2504</f>
        <v>0.62950000000000006</v>
      </c>
      <c r="H2504" s="2">
        <f>'Moving Avg'!G2504</f>
        <v>0.64899999999999991</v>
      </c>
      <c r="I2504" s="2">
        <f>'Moving Avg'!H2504</f>
        <v>0.68480000000000052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</row>
    <row r="2505" spans="1:12" ht="13.5" x14ac:dyDescent="0.25">
      <c r="A2505" s="3">
        <f>RSI!A2505</f>
        <v>45957</v>
      </c>
      <c r="B2505" s="2">
        <f>RSI!B2505</f>
        <v>0.64</v>
      </c>
      <c r="C2505" s="2">
        <f>RSI!I2505</f>
        <v>53.191950460003298</v>
      </c>
      <c r="D2505" s="2">
        <f>MACD!E2505</f>
        <v>-5.5146967775627775E-3</v>
      </c>
      <c r="E2505" s="2">
        <f>MACD!F2505</f>
        <v>2.6564210001052179E-3</v>
      </c>
      <c r="F2505" s="2">
        <f>'Moving Avg'!D2505</f>
        <v>0.64</v>
      </c>
      <c r="G2505" s="2">
        <f>'Moving Avg'!F2505</f>
        <v>0.62900000000000023</v>
      </c>
      <c r="H2505" s="2">
        <f>'Moving Avg'!G2505</f>
        <v>0.64839999999999987</v>
      </c>
      <c r="I2505" s="2">
        <f>'Moving Avg'!H2505</f>
        <v>0.68475000000000041</v>
      </c>
      <c r="J2505" s="5" t="str">
        <f>OBV!F2505</f>
        <v>BEARISH</v>
      </c>
      <c r="K2505" s="5" t="str">
        <f>OBV!G2505</f>
        <v>NEUTRAL</v>
      </c>
      <c r="L2505" s="5" t="str">
        <f>OBV!H2505</f>
        <v>BEARISH DIVERGENCE</v>
      </c>
    </row>
    <row r="2506" spans="1:12" ht="13.5" x14ac:dyDescent="0.25">
      <c r="A2506" s="3">
        <f>RSI!A2506</f>
        <v>45958</v>
      </c>
      <c r="B2506" s="2">
        <f>RSI!B2506</f>
        <v>0.64</v>
      </c>
      <c r="C2506" s="2">
        <f>RSI!I2506</f>
        <v>53.191950460003298</v>
      </c>
      <c r="D2506" s="2">
        <f>MACD!E2506</f>
        <v>-8.7958743214745505E-3</v>
      </c>
      <c r="E2506" s="2">
        <f>MACD!F2506</f>
        <v>3.6596193578926415E-4</v>
      </c>
      <c r="F2506" s="2">
        <f>'Moving Avg'!D2506</f>
        <v>0.64200000000000013</v>
      </c>
      <c r="G2506" s="2">
        <f>'Moving Avg'!F2506</f>
        <v>0.62800000000000022</v>
      </c>
      <c r="H2506" s="2">
        <f>'Moving Avg'!G2506</f>
        <v>0.6472</v>
      </c>
      <c r="I2506" s="2">
        <f>'Moving Avg'!H2506</f>
        <v>0.68470000000000031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</row>
    <row r="2507" spans="1:12" ht="13.5" x14ac:dyDescent="0.25">
      <c r="A2507" s="3">
        <f>RSI!A2507</f>
        <v>45959</v>
      </c>
      <c r="B2507" s="2">
        <f>RSI!B2507</f>
        <v>0.62</v>
      </c>
      <c r="C2507" s="2">
        <f>RSI!I2507</f>
        <v>42.709927659466175</v>
      </c>
      <c r="D2507" s="2">
        <f>MACD!E2507</f>
        <v>-1.0126758444807482E-2</v>
      </c>
      <c r="E2507" s="2">
        <f>MACD!F2507</f>
        <v>-1.7325821403300853E-3</v>
      </c>
      <c r="F2507" s="2">
        <f>'Moving Avg'!D2507</f>
        <v>0.64</v>
      </c>
      <c r="G2507" s="2">
        <f>'Moving Avg'!F2507</f>
        <v>0.62600000000000022</v>
      </c>
      <c r="H2507" s="2">
        <f>'Moving Avg'!G2507</f>
        <v>0.6452</v>
      </c>
      <c r="I2507" s="2">
        <f>'Moving Avg'!H2507</f>
        <v>0.68465000000000031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0.6</v>
      </c>
      <c r="C2508" s="2">
        <f>RSI!I2508</f>
        <v>35.232853530515555</v>
      </c>
      <c r="D2508" s="2">
        <f>MACD!E2508</f>
        <v>-9.6865479038881208E-3</v>
      </c>
      <c r="E2508" s="2">
        <f>MACD!F2508</f>
        <v>-3.3233752930416924E-3</v>
      </c>
      <c r="F2508" s="2">
        <f>'Moving Avg'!D2508</f>
        <v>0.63000000000000012</v>
      </c>
      <c r="G2508" s="2">
        <f>'Moving Avg'!F2508</f>
        <v>0.62300000000000022</v>
      </c>
      <c r="H2508" s="2">
        <f>'Moving Avg'!G2508</f>
        <v>0.64280000000000004</v>
      </c>
      <c r="I2508" s="2">
        <f>'Moving Avg'!H2508</f>
        <v>0.68450000000000033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0.61140000000000005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0.63049999999999995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0.66869999999999996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0.64959999999999996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0.64005000000000001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0.62090000000000001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0.63622000000000001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0.59230000000000005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0.63239999999999996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BULLISH DIVERGENCE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42318</v>
      </c>
      <c r="B8" s="2">
        <f>RSI!B8</f>
        <v>0.56359999999999999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0.61902000000000001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BULLISH DIVERGENCE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42319</v>
      </c>
      <c r="B9" s="2">
        <f>RSI!B9</f>
        <v>0.55410000000000004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0.59610000000000007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0.5827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0.58272000000000002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42321</v>
      </c>
      <c r="B11" s="2">
        <f>RSI!B11</f>
        <v>0.6018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0.57889999999999997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42324</v>
      </c>
      <c r="B12" s="2">
        <f>RSI!B12</f>
        <v>0.59230000000000005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0.57889999999999997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0</v>
      </c>
      <c r="Q12" s="8">
        <f t="shared" si="4"/>
        <v>40.75</v>
      </c>
      <c r="R12" s="8">
        <f t="shared" si="5"/>
        <v>36.5</v>
      </c>
      <c r="S12" s="8">
        <f t="shared" si="6"/>
        <v>26.75</v>
      </c>
      <c r="T12" s="8">
        <f t="shared" si="7"/>
        <v>36.25</v>
      </c>
      <c r="U12" s="7">
        <f t="shared" si="8"/>
        <v>34.666666666666664</v>
      </c>
      <c r="V12" s="7">
        <f t="shared" si="9"/>
        <v>35.0625</v>
      </c>
    </row>
    <row r="13" spans="1:22" ht="13.5" x14ac:dyDescent="0.25">
      <c r="A13" s="3">
        <f>RSI!A13</f>
        <v>42325</v>
      </c>
      <c r="B13" s="2">
        <f>RSI!B13</f>
        <v>0.61140000000000005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0.58845999999999998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BEARISH DIVERGENCE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0</v>
      </c>
      <c r="Q13" s="8">
        <f t="shared" si="4"/>
        <v>40.75</v>
      </c>
      <c r="R13" s="8">
        <f t="shared" si="5"/>
        <v>36.5</v>
      </c>
      <c r="S13" s="8">
        <f t="shared" si="6"/>
        <v>26.75</v>
      </c>
      <c r="T13" s="8">
        <f t="shared" si="7"/>
        <v>36.25</v>
      </c>
      <c r="U13" s="7">
        <f t="shared" si="8"/>
        <v>34.666666666666664</v>
      </c>
      <c r="V13" s="7">
        <f t="shared" si="9"/>
        <v>35.0625</v>
      </c>
    </row>
    <row r="14" spans="1:22" ht="13.5" x14ac:dyDescent="0.25">
      <c r="A14" s="3">
        <f>RSI!A14</f>
        <v>42326</v>
      </c>
      <c r="B14" s="2">
        <f>RSI!B14</f>
        <v>0.6401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0.60565999999999998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67</v>
      </c>
      <c r="Q14" s="8">
        <f t="shared" si="4"/>
        <v>50.8</v>
      </c>
      <c r="R14" s="8">
        <f t="shared" si="5"/>
        <v>53.25</v>
      </c>
      <c r="S14" s="8">
        <f t="shared" si="6"/>
        <v>56.900000000000006</v>
      </c>
      <c r="T14" s="8">
        <f t="shared" si="7"/>
        <v>53</v>
      </c>
      <c r="U14" s="7">
        <f t="shared" si="8"/>
        <v>53.65</v>
      </c>
      <c r="V14" s="7">
        <f t="shared" si="9"/>
        <v>53.487499999999997</v>
      </c>
    </row>
    <row r="15" spans="1:22" ht="13.5" x14ac:dyDescent="0.25">
      <c r="A15" s="3">
        <f>RSI!A15</f>
        <v>42327</v>
      </c>
      <c r="B15" s="2">
        <f>RSI!B15</f>
        <v>0.62090000000000001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0.61330000000000007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67</v>
      </c>
      <c r="Q15" s="8">
        <f t="shared" si="4"/>
        <v>50.8</v>
      </c>
      <c r="R15" s="8">
        <f t="shared" si="5"/>
        <v>53.25</v>
      </c>
      <c r="S15" s="8">
        <f t="shared" si="6"/>
        <v>56.900000000000006</v>
      </c>
      <c r="T15" s="8">
        <f t="shared" si="7"/>
        <v>53</v>
      </c>
      <c r="U15" s="7">
        <f t="shared" si="8"/>
        <v>53.65</v>
      </c>
      <c r="V15" s="7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0.62090000000000001</v>
      </c>
      <c r="C16" s="2">
        <f>RSI!I16</f>
        <v>51.604187774400536</v>
      </c>
      <c r="D16" s="2">
        <f>MACD!E16</f>
        <v>0</v>
      </c>
      <c r="E16" s="2">
        <f>MACD!F16</f>
        <v>0</v>
      </c>
      <c r="F16" s="2">
        <f>'Moving Avg'!D16</f>
        <v>0.61711999999999989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67</v>
      </c>
      <c r="Q16" s="8">
        <f t="shared" si="4"/>
        <v>42.05</v>
      </c>
      <c r="R16" s="8">
        <f t="shared" si="5"/>
        <v>48.25</v>
      </c>
      <c r="S16" s="8">
        <f t="shared" si="6"/>
        <v>53.150000000000006</v>
      </c>
      <c r="T16" s="8">
        <f t="shared" si="7"/>
        <v>46.75</v>
      </c>
      <c r="U16" s="7">
        <f t="shared" si="8"/>
        <v>47.816666666666663</v>
      </c>
      <c r="V16" s="7">
        <f t="shared" si="9"/>
        <v>47.55</v>
      </c>
    </row>
    <row r="17" spans="1:22" ht="13.5" x14ac:dyDescent="0.25">
      <c r="A17" s="3">
        <f>RSI!A17</f>
        <v>42331</v>
      </c>
      <c r="B17" s="2">
        <f>RSI!B17</f>
        <v>0.61140000000000005</v>
      </c>
      <c r="C17" s="2">
        <f>RSI!I17</f>
        <v>49.880722195716039</v>
      </c>
      <c r="D17" s="2">
        <f>MACD!E17</f>
        <v>0</v>
      </c>
      <c r="E17" s="2">
        <f>MACD!F17</f>
        <v>0</v>
      </c>
      <c r="F17" s="2">
        <f>'Moving Avg'!D17</f>
        <v>0.62094000000000005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67</v>
      </c>
      <c r="Q17" s="8">
        <f t="shared" si="4"/>
        <v>42.05</v>
      </c>
      <c r="R17" s="8">
        <f t="shared" si="5"/>
        <v>48.25</v>
      </c>
      <c r="S17" s="8">
        <f t="shared" si="6"/>
        <v>53.150000000000006</v>
      </c>
      <c r="T17" s="8">
        <f t="shared" si="7"/>
        <v>46.75</v>
      </c>
      <c r="U17" s="7">
        <f t="shared" si="8"/>
        <v>47.816666666666663</v>
      </c>
      <c r="V17" s="7">
        <f t="shared" si="9"/>
        <v>47.55</v>
      </c>
    </row>
    <row r="18" spans="1:22" ht="13.5" x14ac:dyDescent="0.25">
      <c r="A18" s="3">
        <f>RSI!A18</f>
        <v>42332</v>
      </c>
      <c r="B18" s="2">
        <f>RSI!B18</f>
        <v>0.61140000000000005</v>
      </c>
      <c r="C18" s="2">
        <f>RSI!I18</f>
        <v>49.880722195716046</v>
      </c>
      <c r="D18" s="2">
        <f>MACD!E18</f>
        <v>0</v>
      </c>
      <c r="E18" s="2">
        <f>MACD!F18</f>
        <v>0</v>
      </c>
      <c r="F18" s="2">
        <f>'Moving Avg'!D18</f>
        <v>0.62094000000000005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NEUTRAL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33</v>
      </c>
      <c r="Q18" s="8">
        <f t="shared" si="4"/>
        <v>36.950000000000003</v>
      </c>
      <c r="R18" s="8">
        <f t="shared" si="5"/>
        <v>39.75</v>
      </c>
      <c r="S18" s="8">
        <f t="shared" si="6"/>
        <v>37.85</v>
      </c>
      <c r="T18" s="8">
        <f t="shared" si="7"/>
        <v>38.25</v>
      </c>
      <c r="U18" s="7">
        <f t="shared" si="8"/>
        <v>38.183333333333337</v>
      </c>
      <c r="V18" s="7">
        <f t="shared" si="9"/>
        <v>38.200000000000003</v>
      </c>
    </row>
    <row r="19" spans="1:22" ht="13.5" x14ac:dyDescent="0.25">
      <c r="A19" s="3">
        <f>RSI!A19</f>
        <v>42333</v>
      </c>
      <c r="B19" s="2">
        <f>RSI!B19</f>
        <v>0.6018</v>
      </c>
      <c r="C19" s="2">
        <f>RSI!I19</f>
        <v>48.001869161283928</v>
      </c>
      <c r="D19" s="2">
        <f>MACD!E19</f>
        <v>0</v>
      </c>
      <c r="E19" s="2">
        <f>MACD!F19</f>
        <v>0</v>
      </c>
      <c r="F19" s="2">
        <f>'Moving Avg'!D19</f>
        <v>0.61328000000000005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0</v>
      </c>
      <c r="Q19" s="8">
        <f t="shared" si="4"/>
        <v>32</v>
      </c>
      <c r="R19" s="8">
        <f t="shared" si="5"/>
        <v>31.5</v>
      </c>
      <c r="S19" s="8">
        <f t="shared" si="6"/>
        <v>23</v>
      </c>
      <c r="T19" s="8">
        <f t="shared" si="7"/>
        <v>30</v>
      </c>
      <c r="U19" s="7">
        <f t="shared" si="8"/>
        <v>28.833333333333332</v>
      </c>
      <c r="V19" s="7">
        <f t="shared" si="9"/>
        <v>29.125</v>
      </c>
    </row>
    <row r="20" spans="1:22" ht="13.5" x14ac:dyDescent="0.25">
      <c r="A20" s="3">
        <f>RSI!A20</f>
        <v>42334</v>
      </c>
      <c r="B20" s="2">
        <f>RSI!B20</f>
        <v>0.6018</v>
      </c>
      <c r="C20" s="2">
        <f>RSI!I20</f>
        <v>48.001869161283928</v>
      </c>
      <c r="D20" s="2">
        <f>MACD!E20</f>
        <v>0</v>
      </c>
      <c r="E20" s="2">
        <f>MACD!F20</f>
        <v>0</v>
      </c>
      <c r="F20" s="2">
        <f>'Moving Avg'!D20</f>
        <v>0.60946</v>
      </c>
      <c r="G20" s="2">
        <f>'Moving Avg'!F20</f>
        <v>0.60987368421052646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33</v>
      </c>
      <c r="Q20" s="8">
        <f t="shared" si="4"/>
        <v>36.950000000000003</v>
      </c>
      <c r="R20" s="8">
        <f t="shared" si="5"/>
        <v>39.75</v>
      </c>
      <c r="S20" s="8">
        <f t="shared" si="6"/>
        <v>37.85</v>
      </c>
      <c r="T20" s="8">
        <f t="shared" si="7"/>
        <v>38.25</v>
      </c>
      <c r="U20" s="7">
        <f t="shared" si="8"/>
        <v>38.183333333333337</v>
      </c>
      <c r="V20" s="7">
        <f t="shared" si="9"/>
        <v>38.200000000000003</v>
      </c>
    </row>
    <row r="21" spans="1:22" ht="13.5" x14ac:dyDescent="0.25">
      <c r="A21" s="3">
        <f>RSI!A21</f>
        <v>42335</v>
      </c>
      <c r="B21" s="2">
        <f>RSI!B21</f>
        <v>0.61140000000000005</v>
      </c>
      <c r="C21" s="2">
        <f>RSI!I21</f>
        <v>50.178314961274012</v>
      </c>
      <c r="D21" s="2">
        <f>MACD!E21</f>
        <v>0</v>
      </c>
      <c r="E21" s="2">
        <f>MACD!F21</f>
        <v>0</v>
      </c>
      <c r="F21" s="2">
        <f>'Moving Avg'!D21</f>
        <v>0.6075600000000001</v>
      </c>
      <c r="G21" s="2">
        <f>'Moving Avg'!F21</f>
        <v>0.6099500000000001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STRONG</v>
      </c>
      <c r="L21" s="5" t="str">
        <f>OBV!H21</f>
        <v>CONFIRMED BEARISH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33</v>
      </c>
      <c r="Q21" s="8">
        <f t="shared" si="4"/>
        <v>36.950000000000003</v>
      </c>
      <c r="R21" s="8">
        <f t="shared" si="5"/>
        <v>39.75</v>
      </c>
      <c r="S21" s="8">
        <f t="shared" si="6"/>
        <v>37.85</v>
      </c>
      <c r="T21" s="8">
        <f t="shared" si="7"/>
        <v>38.25</v>
      </c>
      <c r="U21" s="7">
        <f t="shared" si="8"/>
        <v>38.183333333333337</v>
      </c>
      <c r="V21" s="7">
        <f t="shared" si="9"/>
        <v>38.200000000000003</v>
      </c>
    </row>
    <row r="22" spans="1:22" ht="13.5" x14ac:dyDescent="0.25">
      <c r="A22" s="3">
        <f>RSI!A22</f>
        <v>42338</v>
      </c>
      <c r="B22" s="2">
        <f>RSI!B22</f>
        <v>0.6018</v>
      </c>
      <c r="C22" s="2">
        <f>RSI!I22</f>
        <v>48.014037033198186</v>
      </c>
      <c r="D22" s="2">
        <f>MACD!E22</f>
        <v>0</v>
      </c>
      <c r="E22" s="2">
        <f>MACD!F22</f>
        <v>0</v>
      </c>
      <c r="F22" s="2">
        <f>'Moving Avg'!D22</f>
        <v>0.60563999999999996</v>
      </c>
      <c r="G22" s="2">
        <f>'Moving Avg'!F22</f>
        <v>0.60947000000000007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WEAK</v>
      </c>
      <c r="L22" s="5" t="str">
        <f>OBV!H22</f>
        <v>BULLISH DIVERGENCE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50</v>
      </c>
      <c r="Q22" s="8">
        <f t="shared" si="4"/>
        <v>39.5</v>
      </c>
      <c r="R22" s="8">
        <f t="shared" si="5"/>
        <v>44</v>
      </c>
      <c r="S22" s="8">
        <f t="shared" si="6"/>
        <v>45.5</v>
      </c>
      <c r="T22" s="8">
        <f t="shared" si="7"/>
        <v>42.5</v>
      </c>
      <c r="U22" s="7">
        <f t="shared" si="8"/>
        <v>43</v>
      </c>
      <c r="V22" s="7">
        <f t="shared" si="9"/>
        <v>42.875</v>
      </c>
    </row>
    <row r="23" spans="1:22" ht="13.5" x14ac:dyDescent="0.25">
      <c r="A23" s="3">
        <f>RSI!A23</f>
        <v>42339</v>
      </c>
      <c r="B23" s="2">
        <f>RSI!B23</f>
        <v>0.6018</v>
      </c>
      <c r="C23" s="2">
        <f>RSI!I23</f>
        <v>48.014037033198186</v>
      </c>
      <c r="D23" s="2">
        <f>MACD!E23</f>
        <v>0</v>
      </c>
      <c r="E23" s="2">
        <f>MACD!F23</f>
        <v>0</v>
      </c>
      <c r="F23" s="2">
        <f>'Moving Avg'!D23</f>
        <v>0.60371999999999992</v>
      </c>
      <c r="G23" s="2">
        <f>'Moving Avg'!F23</f>
        <v>0.6080350000000001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BULLISH DIVERGENCE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50</v>
      </c>
      <c r="Q23" s="8">
        <f t="shared" si="4"/>
        <v>39.5</v>
      </c>
      <c r="R23" s="8">
        <f t="shared" si="5"/>
        <v>44</v>
      </c>
      <c r="S23" s="8">
        <f t="shared" si="6"/>
        <v>45.5</v>
      </c>
      <c r="T23" s="8">
        <f t="shared" si="7"/>
        <v>42.5</v>
      </c>
      <c r="U23" s="7">
        <f t="shared" si="8"/>
        <v>43</v>
      </c>
      <c r="V23" s="7">
        <f t="shared" si="9"/>
        <v>42.875</v>
      </c>
    </row>
    <row r="24" spans="1:22" ht="13.5" x14ac:dyDescent="0.25">
      <c r="A24" s="3">
        <f>RSI!A24</f>
        <v>42340</v>
      </c>
      <c r="B24" s="2">
        <f>RSI!B24</f>
        <v>0.59230000000000005</v>
      </c>
      <c r="C24" s="2">
        <f>RSI!I24</f>
        <v>45.749372702761214</v>
      </c>
      <c r="D24" s="2">
        <f>MACD!E24</f>
        <v>0</v>
      </c>
      <c r="E24" s="2">
        <f>MACD!F24</f>
        <v>0</v>
      </c>
      <c r="F24" s="2">
        <f>'Moving Avg'!D24</f>
        <v>0.60182000000000002</v>
      </c>
      <c r="G24" s="2">
        <f>'Moving Avg'!F24</f>
        <v>0.60421500000000017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NEUTRAL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16.5</v>
      </c>
      <c r="Q24" s="8">
        <f t="shared" si="4"/>
        <v>34.475000000000001</v>
      </c>
      <c r="R24" s="8">
        <f t="shared" si="5"/>
        <v>35.625</v>
      </c>
      <c r="S24" s="8">
        <f t="shared" si="6"/>
        <v>30.425000000000001</v>
      </c>
      <c r="T24" s="8">
        <f t="shared" si="7"/>
        <v>34.125</v>
      </c>
      <c r="U24" s="7">
        <f t="shared" si="8"/>
        <v>33.508333333333333</v>
      </c>
      <c r="V24" s="7">
        <f t="shared" si="9"/>
        <v>33.662499999999994</v>
      </c>
    </row>
    <row r="25" spans="1:22" ht="13.5" x14ac:dyDescent="0.25">
      <c r="A25" s="3">
        <f>RSI!A25</f>
        <v>42341</v>
      </c>
      <c r="B25" s="2">
        <f>RSI!B25</f>
        <v>0.59230000000000005</v>
      </c>
      <c r="C25" s="2">
        <f>RSI!I25</f>
        <v>45.749372702761221</v>
      </c>
      <c r="D25" s="2">
        <f>MACD!E25</f>
        <v>0</v>
      </c>
      <c r="E25" s="2">
        <f>MACD!F25</f>
        <v>0</v>
      </c>
      <c r="F25" s="2">
        <f>'Moving Avg'!D25</f>
        <v>0.59992000000000001</v>
      </c>
      <c r="G25" s="2">
        <f>'Moving Avg'!F25</f>
        <v>0.60135000000000005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NEUTRAL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16.5</v>
      </c>
      <c r="Q25" s="8">
        <f t="shared" si="4"/>
        <v>34.475000000000001</v>
      </c>
      <c r="R25" s="8">
        <f t="shared" si="5"/>
        <v>35.625</v>
      </c>
      <c r="S25" s="8">
        <f t="shared" si="6"/>
        <v>30.425000000000001</v>
      </c>
      <c r="T25" s="8">
        <f t="shared" si="7"/>
        <v>34.125</v>
      </c>
      <c r="U25" s="7">
        <f t="shared" si="8"/>
        <v>33.508333333333333</v>
      </c>
      <c r="V25" s="7">
        <f t="shared" si="9"/>
        <v>33.662499999999994</v>
      </c>
    </row>
    <row r="26" spans="1:22" ht="13.5" x14ac:dyDescent="0.25">
      <c r="A26" s="3">
        <f>RSI!A26</f>
        <v>42342</v>
      </c>
      <c r="B26" s="2">
        <f>RSI!B26</f>
        <v>0.62090000000000001</v>
      </c>
      <c r="C26" s="2">
        <f>RSI!I26</f>
        <v>53.42024285260451</v>
      </c>
      <c r="D26" s="2">
        <f>MACD!E26</f>
        <v>0</v>
      </c>
      <c r="E26" s="2">
        <f>MACD!F26</f>
        <v>0</v>
      </c>
      <c r="F26" s="2">
        <f>'Moving Avg'!D26</f>
        <v>0.60182000000000002</v>
      </c>
      <c r="G26" s="2">
        <f>'Moving Avg'!F26</f>
        <v>0.60135000000000005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67</v>
      </c>
      <c r="Q26" s="8">
        <f t="shared" si="4"/>
        <v>42.05</v>
      </c>
      <c r="R26" s="8">
        <f t="shared" si="5"/>
        <v>48.25</v>
      </c>
      <c r="S26" s="8">
        <f t="shared" si="6"/>
        <v>53.150000000000006</v>
      </c>
      <c r="T26" s="8">
        <f t="shared" si="7"/>
        <v>46.75</v>
      </c>
      <c r="U26" s="7">
        <f t="shared" si="8"/>
        <v>47.816666666666663</v>
      </c>
      <c r="V26" s="7">
        <f t="shared" si="9"/>
        <v>47.55</v>
      </c>
    </row>
    <row r="27" spans="1:22" ht="13.5" x14ac:dyDescent="0.25">
      <c r="A27" s="3">
        <f>RSI!A27</f>
        <v>42345</v>
      </c>
      <c r="B27" s="2">
        <f>RSI!B27</f>
        <v>0.63049999999999995</v>
      </c>
      <c r="C27" s="2">
        <f>RSI!I27</f>
        <v>55.68529206128234</v>
      </c>
      <c r="D27" s="2">
        <f>MACD!E27</f>
        <v>1.0557326043637572E-3</v>
      </c>
      <c r="E27" s="2">
        <f>MACD!F27</f>
        <v>0</v>
      </c>
      <c r="F27" s="2">
        <f>'Moving Avg'!D27</f>
        <v>0.6075600000000001</v>
      </c>
      <c r="G27" s="2">
        <f>'Moving Avg'!F27</f>
        <v>0.60326000000000002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  <c r="M27" s="7">
        <f t="shared" si="0"/>
        <v>25</v>
      </c>
      <c r="N27" s="7">
        <f t="shared" si="1"/>
        <v>0</v>
      </c>
      <c r="O27" s="7">
        <f t="shared" si="2"/>
        <v>50</v>
      </c>
      <c r="P27" s="7">
        <f t="shared" si="3"/>
        <v>67</v>
      </c>
      <c r="Q27" s="8">
        <f t="shared" si="4"/>
        <v>26.299999999999997</v>
      </c>
      <c r="R27" s="8">
        <f t="shared" si="5"/>
        <v>39.25</v>
      </c>
      <c r="S27" s="8">
        <f t="shared" si="6"/>
        <v>46.400000000000006</v>
      </c>
      <c r="T27" s="8">
        <f t="shared" si="7"/>
        <v>35.5</v>
      </c>
      <c r="U27" s="7">
        <f t="shared" si="8"/>
        <v>37.31666666666667</v>
      </c>
      <c r="V27" s="7">
        <f t="shared" si="9"/>
        <v>36.862499999999997</v>
      </c>
    </row>
    <row r="28" spans="1:22" ht="13.5" x14ac:dyDescent="0.25">
      <c r="A28" s="3">
        <f>RSI!A28</f>
        <v>42346</v>
      </c>
      <c r="B28" s="2">
        <f>RSI!B28</f>
        <v>0.6401</v>
      </c>
      <c r="C28" s="2">
        <f>RSI!I28</f>
        <v>57.890478975132048</v>
      </c>
      <c r="D28" s="2">
        <f>MACD!E28</f>
        <v>-1.0552742525863357E-3</v>
      </c>
      <c r="E28" s="2">
        <f>MACD!F28</f>
        <v>0</v>
      </c>
      <c r="F28" s="2">
        <f>'Moving Avg'!D28</f>
        <v>0.61521999999999999</v>
      </c>
      <c r="G28" s="2">
        <f>'Moving Avg'!F28</f>
        <v>0.60708499999999999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  <c r="M28" s="7">
        <f t="shared" si="0"/>
        <v>25</v>
      </c>
      <c r="N28" s="7">
        <f t="shared" si="1"/>
        <v>45</v>
      </c>
      <c r="O28" s="7">
        <f t="shared" si="2"/>
        <v>50</v>
      </c>
      <c r="P28" s="7">
        <f t="shared" si="3"/>
        <v>67</v>
      </c>
      <c r="Q28" s="8">
        <f t="shared" si="4"/>
        <v>42.05</v>
      </c>
      <c r="R28" s="8">
        <f t="shared" si="5"/>
        <v>48.25</v>
      </c>
      <c r="S28" s="8">
        <f t="shared" si="6"/>
        <v>53.150000000000006</v>
      </c>
      <c r="T28" s="8">
        <f t="shared" si="7"/>
        <v>46.75</v>
      </c>
      <c r="U28" s="7">
        <f t="shared" si="8"/>
        <v>47.816666666666663</v>
      </c>
      <c r="V28" s="7">
        <f t="shared" si="9"/>
        <v>47.55</v>
      </c>
    </row>
    <row r="29" spans="1:22" ht="13.5" x14ac:dyDescent="0.25">
      <c r="A29" s="3">
        <f>RSI!A29</f>
        <v>42347</v>
      </c>
      <c r="B29" s="2">
        <f>RSI!B29</f>
        <v>0.6401</v>
      </c>
      <c r="C29" s="2">
        <f>RSI!I29</f>
        <v>57.890478975132048</v>
      </c>
      <c r="D29" s="2">
        <f>MACD!E29</f>
        <v>-4.5011596903383744E-3</v>
      </c>
      <c r="E29" s="2">
        <f>MACD!F29</f>
        <v>0</v>
      </c>
      <c r="F29" s="2">
        <f>'Moving Avg'!D29</f>
        <v>0.62478</v>
      </c>
      <c r="G29" s="2">
        <f>'Moving Avg'!F29</f>
        <v>0.61138499999999996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  <c r="M29" s="7">
        <f t="shared" si="0"/>
        <v>25</v>
      </c>
      <c r="N29" s="7">
        <f t="shared" si="1"/>
        <v>45</v>
      </c>
      <c r="O29" s="7">
        <f t="shared" si="2"/>
        <v>50</v>
      </c>
      <c r="P29" s="7">
        <f t="shared" si="3"/>
        <v>67</v>
      </c>
      <c r="Q29" s="8">
        <f t="shared" si="4"/>
        <v>42.05</v>
      </c>
      <c r="R29" s="8">
        <f t="shared" si="5"/>
        <v>48.25</v>
      </c>
      <c r="S29" s="8">
        <f t="shared" si="6"/>
        <v>53.150000000000006</v>
      </c>
      <c r="T29" s="8">
        <f t="shared" si="7"/>
        <v>46.75</v>
      </c>
      <c r="U29" s="7">
        <f t="shared" si="8"/>
        <v>47.816666666666663</v>
      </c>
      <c r="V29" s="7">
        <f t="shared" si="9"/>
        <v>47.55</v>
      </c>
    </row>
    <row r="30" spans="1:22" ht="13.5" x14ac:dyDescent="0.25">
      <c r="A30" s="3">
        <f>RSI!A30</f>
        <v>42348</v>
      </c>
      <c r="B30" s="2">
        <f>RSI!B30</f>
        <v>0.63049999999999995</v>
      </c>
      <c r="C30" s="2">
        <f>RSI!I30</f>
        <v>54.731792273761585</v>
      </c>
      <c r="D30" s="2">
        <f>MACD!E30</f>
        <v>-6.8749883416785451E-3</v>
      </c>
      <c r="E30" s="2">
        <f>MACD!F30</f>
        <v>0</v>
      </c>
      <c r="F30" s="2">
        <f>'Moving Avg'!D30</f>
        <v>0.63241999999999998</v>
      </c>
      <c r="G30" s="2">
        <f>'Moving Avg'!F30</f>
        <v>0.61377499999999996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  <c r="M30" s="7">
        <f t="shared" si="0"/>
        <v>25</v>
      </c>
      <c r="N30" s="7">
        <f t="shared" si="1"/>
        <v>45</v>
      </c>
      <c r="O30" s="7">
        <f t="shared" si="2"/>
        <v>50</v>
      </c>
      <c r="P30" s="7">
        <f t="shared" si="3"/>
        <v>67</v>
      </c>
      <c r="Q30" s="8">
        <f t="shared" si="4"/>
        <v>42.05</v>
      </c>
      <c r="R30" s="8">
        <f t="shared" si="5"/>
        <v>48.25</v>
      </c>
      <c r="S30" s="8">
        <f t="shared" si="6"/>
        <v>53.150000000000006</v>
      </c>
      <c r="T30" s="8">
        <f t="shared" si="7"/>
        <v>46.75</v>
      </c>
      <c r="U30" s="7">
        <f t="shared" si="8"/>
        <v>47.816666666666663</v>
      </c>
      <c r="V30" s="7">
        <f t="shared" si="9"/>
        <v>47.55</v>
      </c>
    </row>
    <row r="31" spans="1:22" ht="13.5" x14ac:dyDescent="0.25">
      <c r="A31" s="3">
        <f>RSI!A31</f>
        <v>42349</v>
      </c>
      <c r="B31" s="2">
        <f>RSI!B31</f>
        <v>0.6401</v>
      </c>
      <c r="C31" s="2">
        <f>RSI!I31</f>
        <v>57.244139946680157</v>
      </c>
      <c r="D31" s="2">
        <f>MACD!E31</f>
        <v>-8.2177317198890432E-3</v>
      </c>
      <c r="E31" s="2">
        <f>MACD!F31</f>
        <v>0</v>
      </c>
      <c r="F31" s="2">
        <f>'Moving Avg'!D31</f>
        <v>0.63625999999999994</v>
      </c>
      <c r="G31" s="2">
        <f>'Moving Avg'!F31</f>
        <v>0.61569000000000007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  <c r="M31" s="7">
        <f t="shared" si="0"/>
        <v>25</v>
      </c>
      <c r="N31" s="7">
        <f t="shared" si="1"/>
        <v>45</v>
      </c>
      <c r="O31" s="7">
        <f t="shared" si="2"/>
        <v>50</v>
      </c>
      <c r="P31" s="7">
        <f t="shared" si="3"/>
        <v>100</v>
      </c>
      <c r="Q31" s="8">
        <f t="shared" si="4"/>
        <v>47</v>
      </c>
      <c r="R31" s="8">
        <f t="shared" si="5"/>
        <v>56.5</v>
      </c>
      <c r="S31" s="8">
        <f t="shared" si="6"/>
        <v>68</v>
      </c>
      <c r="T31" s="8">
        <f t="shared" si="7"/>
        <v>55</v>
      </c>
      <c r="U31" s="7">
        <f t="shared" si="8"/>
        <v>57.166666666666664</v>
      </c>
      <c r="V31" s="7">
        <f t="shared" si="9"/>
        <v>56.625</v>
      </c>
    </row>
    <row r="32" spans="1:22" ht="13.5" x14ac:dyDescent="0.25">
      <c r="A32" s="3">
        <f>RSI!A32</f>
        <v>42352</v>
      </c>
      <c r="B32" s="2">
        <f>RSI!B32</f>
        <v>0.63049999999999995</v>
      </c>
      <c r="C32" s="2">
        <f>RSI!I32</f>
        <v>54.015711091065462</v>
      </c>
      <c r="D32" s="2">
        <f>MACD!E32</f>
        <v>-1.0268966768687604E-2</v>
      </c>
      <c r="E32" s="2">
        <f>MACD!F32</f>
        <v>0</v>
      </c>
      <c r="F32" s="2">
        <f>'Moving Avg'!D32</f>
        <v>0.63625999999999994</v>
      </c>
      <c r="G32" s="2">
        <f>'Moving Avg'!F32</f>
        <v>0.61760000000000004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NEUTRAL</v>
      </c>
      <c r="M32" s="7">
        <f t="shared" si="0"/>
        <v>25</v>
      </c>
      <c r="N32" s="7">
        <f t="shared" si="1"/>
        <v>45</v>
      </c>
      <c r="O32" s="7">
        <f t="shared" si="2"/>
        <v>50</v>
      </c>
      <c r="P32" s="7">
        <f t="shared" si="3"/>
        <v>66</v>
      </c>
      <c r="Q32" s="8">
        <f t="shared" si="4"/>
        <v>41.9</v>
      </c>
      <c r="R32" s="8">
        <f t="shared" si="5"/>
        <v>48</v>
      </c>
      <c r="S32" s="8">
        <f t="shared" si="6"/>
        <v>52.7</v>
      </c>
      <c r="T32" s="8">
        <f t="shared" si="7"/>
        <v>46.5</v>
      </c>
      <c r="U32" s="7">
        <f t="shared" si="8"/>
        <v>47.533333333333339</v>
      </c>
      <c r="V32" s="7">
        <f t="shared" si="9"/>
        <v>47.275000000000006</v>
      </c>
    </row>
    <row r="33" spans="1:22" ht="13.5" x14ac:dyDescent="0.25">
      <c r="A33" s="3">
        <f>RSI!A33</f>
        <v>42353</v>
      </c>
      <c r="B33" s="2">
        <f>RSI!B33</f>
        <v>0.62090000000000001</v>
      </c>
      <c r="C33" s="2">
        <f>RSI!I33</f>
        <v>50.92286909597145</v>
      </c>
      <c r="D33" s="2">
        <f>MACD!E33</f>
        <v>-1.1374988909271244E-2</v>
      </c>
      <c r="E33" s="2">
        <f>MACD!F33</f>
        <v>0</v>
      </c>
      <c r="F33" s="2">
        <f>'Moving Avg'!D33</f>
        <v>0.63241999999999998</v>
      </c>
      <c r="G33" s="2">
        <f>'Moving Avg'!F33</f>
        <v>0.61807499999999993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BULLISH DIVERGENCE</v>
      </c>
      <c r="M33" s="7">
        <f t="shared" si="0"/>
        <v>25</v>
      </c>
      <c r="N33" s="7">
        <f t="shared" si="1"/>
        <v>45</v>
      </c>
      <c r="O33" s="7">
        <f t="shared" si="2"/>
        <v>50</v>
      </c>
      <c r="P33" s="7">
        <f t="shared" si="3"/>
        <v>83</v>
      </c>
      <c r="Q33" s="8">
        <f t="shared" si="4"/>
        <v>44.45</v>
      </c>
      <c r="R33" s="8">
        <f t="shared" si="5"/>
        <v>52.25</v>
      </c>
      <c r="S33" s="8">
        <f t="shared" si="6"/>
        <v>60.35</v>
      </c>
      <c r="T33" s="8">
        <f t="shared" si="7"/>
        <v>50.75</v>
      </c>
      <c r="U33" s="7">
        <f t="shared" si="8"/>
        <v>52.35</v>
      </c>
      <c r="V33" s="7">
        <f t="shared" si="9"/>
        <v>51.95</v>
      </c>
    </row>
    <row r="34" spans="1:22" ht="13.5" x14ac:dyDescent="0.25">
      <c r="A34" s="3">
        <f>RSI!A34</f>
        <v>42354</v>
      </c>
      <c r="B34" s="2">
        <f>RSI!B34</f>
        <v>0.61140000000000005</v>
      </c>
      <c r="C34" s="2">
        <f>RSI!I34</f>
        <v>47.994243574088259</v>
      </c>
      <c r="D34" s="2">
        <f>MACD!E34</f>
        <v>-1.3087399544665645E-2</v>
      </c>
      <c r="E34" s="2">
        <f>MACD!F34</f>
        <v>0</v>
      </c>
      <c r="F34" s="2">
        <f>'Moving Avg'!D34</f>
        <v>0.62668000000000013</v>
      </c>
      <c r="G34" s="2">
        <f>'Moving Avg'!F34</f>
        <v>0.61663999999999997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NEUTRAL</v>
      </c>
      <c r="L34" s="5" t="str">
        <f>OBV!H34</f>
        <v>BULLISH DIVERGENCE</v>
      </c>
      <c r="M34" s="7">
        <f t="shared" si="0"/>
        <v>25</v>
      </c>
      <c r="N34" s="7">
        <f t="shared" si="1"/>
        <v>45</v>
      </c>
      <c r="O34" s="7">
        <f t="shared" si="2"/>
        <v>50</v>
      </c>
      <c r="P34" s="7">
        <f t="shared" si="3"/>
        <v>66.5</v>
      </c>
      <c r="Q34" s="8">
        <f t="shared" si="4"/>
        <v>41.975000000000001</v>
      </c>
      <c r="R34" s="8">
        <f t="shared" si="5"/>
        <v>48.125</v>
      </c>
      <c r="S34" s="8">
        <f t="shared" si="6"/>
        <v>52.924999999999997</v>
      </c>
      <c r="T34" s="8">
        <f t="shared" si="7"/>
        <v>46.625</v>
      </c>
      <c r="U34" s="7">
        <f t="shared" si="8"/>
        <v>47.67499999999999</v>
      </c>
      <c r="V34" s="7">
        <f t="shared" si="9"/>
        <v>47.412499999999994</v>
      </c>
    </row>
    <row r="35" spans="1:22" ht="13.5" x14ac:dyDescent="0.25">
      <c r="A35" s="3">
        <f>RSI!A35</f>
        <v>42355</v>
      </c>
      <c r="B35" s="2">
        <f>RSI!B35</f>
        <v>0.62090000000000001</v>
      </c>
      <c r="C35" s="2">
        <f>RSI!I35</f>
        <v>51.027360637367195</v>
      </c>
      <c r="D35" s="2">
        <f>MACD!E35</f>
        <v>-1.5201255175875894E-2</v>
      </c>
      <c r="E35" s="2">
        <f>MACD!F35</f>
        <v>-7.7251146442921031E-3</v>
      </c>
      <c r="F35" s="2">
        <f>'Moving Avg'!D35</f>
        <v>0.62475999999999998</v>
      </c>
      <c r="G35" s="2">
        <f>'Moving Avg'!F35</f>
        <v>0.61664000000000008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BULLISH DIVERGENCE</v>
      </c>
      <c r="M35" s="7">
        <f t="shared" si="0"/>
        <v>25</v>
      </c>
      <c r="N35" s="7">
        <f t="shared" si="1"/>
        <v>45</v>
      </c>
      <c r="O35" s="7">
        <f t="shared" si="2"/>
        <v>50</v>
      </c>
      <c r="P35" s="7">
        <f t="shared" si="3"/>
        <v>83</v>
      </c>
      <c r="Q35" s="8">
        <f t="shared" si="4"/>
        <v>44.45</v>
      </c>
      <c r="R35" s="8">
        <f t="shared" si="5"/>
        <v>52.25</v>
      </c>
      <c r="S35" s="8">
        <f t="shared" si="6"/>
        <v>60.35</v>
      </c>
      <c r="T35" s="8">
        <f t="shared" si="7"/>
        <v>50.75</v>
      </c>
      <c r="U35" s="7">
        <f t="shared" si="8"/>
        <v>52.35</v>
      </c>
      <c r="V35" s="7">
        <f t="shared" si="9"/>
        <v>51.95</v>
      </c>
    </row>
    <row r="36" spans="1:22" ht="13.5" x14ac:dyDescent="0.25">
      <c r="A36" s="3">
        <f>RSI!A36</f>
        <v>42356</v>
      </c>
      <c r="B36" s="2">
        <f>RSI!B36</f>
        <v>0.62090000000000001</v>
      </c>
      <c r="C36" s="2">
        <f>RSI!I36</f>
        <v>51.027360637367195</v>
      </c>
      <c r="D36" s="2">
        <f>MACD!E36</f>
        <v>-1.2610102121401012E-2</v>
      </c>
      <c r="E36" s="2">
        <f>MACD!F36</f>
        <v>-8.702112139713886E-3</v>
      </c>
      <c r="F36" s="2">
        <f>'Moving Avg'!D36</f>
        <v>0.62091999999999992</v>
      </c>
      <c r="G36" s="2">
        <f>'Moving Avg'!F36</f>
        <v>0.61664000000000008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0</v>
      </c>
      <c r="Q36" s="8">
        <f t="shared" si="4"/>
        <v>32</v>
      </c>
      <c r="R36" s="8">
        <f t="shared" si="5"/>
        <v>31.5</v>
      </c>
      <c r="S36" s="8">
        <f t="shared" si="6"/>
        <v>23</v>
      </c>
      <c r="T36" s="8">
        <f t="shared" si="7"/>
        <v>30</v>
      </c>
      <c r="U36" s="7">
        <f t="shared" si="8"/>
        <v>28.833333333333332</v>
      </c>
      <c r="V36" s="7">
        <f t="shared" si="9"/>
        <v>29.125</v>
      </c>
    </row>
    <row r="37" spans="1:22" ht="13.5" x14ac:dyDescent="0.25">
      <c r="A37" s="3">
        <f>RSI!A37</f>
        <v>42359</v>
      </c>
      <c r="B37" s="2">
        <f>RSI!B37</f>
        <v>0.61140000000000005</v>
      </c>
      <c r="C37" s="2">
        <f>RSI!I37</f>
        <v>47.794513521880177</v>
      </c>
      <c r="D37" s="2">
        <f>MACD!E37</f>
        <v>-8.2556648038335512E-3</v>
      </c>
      <c r="E37" s="2">
        <f>MACD!F37</f>
        <v>-8.6128226725378197E-3</v>
      </c>
      <c r="F37" s="2">
        <f>'Moving Avg'!D37</f>
        <v>0.61709999999999998</v>
      </c>
      <c r="G37" s="2">
        <f>'Moving Avg'!F37</f>
        <v>0.61664000000000008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0</v>
      </c>
      <c r="Q37" s="8">
        <f t="shared" si="4"/>
        <v>16.25</v>
      </c>
      <c r="R37" s="8">
        <f t="shared" si="5"/>
        <v>22.5</v>
      </c>
      <c r="S37" s="8">
        <f t="shared" si="6"/>
        <v>16.25</v>
      </c>
      <c r="T37" s="8">
        <f t="shared" si="7"/>
        <v>18.75</v>
      </c>
      <c r="U37" s="7">
        <f t="shared" si="8"/>
        <v>18.333333333333332</v>
      </c>
      <c r="V37" s="7">
        <f t="shared" si="9"/>
        <v>18.4375</v>
      </c>
    </row>
    <row r="38" spans="1:22" ht="13.5" x14ac:dyDescent="0.25">
      <c r="A38" s="3">
        <f>RSI!A38</f>
        <v>42360</v>
      </c>
      <c r="B38" s="2">
        <f>RSI!B38</f>
        <v>0.61140000000000005</v>
      </c>
      <c r="C38" s="2">
        <f>RSI!I38</f>
        <v>47.794513521880177</v>
      </c>
      <c r="D38" s="2">
        <f>MACD!E38</f>
        <v>-3.0554000700830919E-3</v>
      </c>
      <c r="E38" s="2">
        <f>MACD!F38</f>
        <v>-7.5013381520468748E-3</v>
      </c>
      <c r="F38" s="2">
        <f>'Moving Avg'!D38</f>
        <v>0.61519999999999997</v>
      </c>
      <c r="G38" s="2">
        <f>'Moving Avg'!F38</f>
        <v>0.61664000000000008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0</v>
      </c>
      <c r="Q38" s="8">
        <f t="shared" si="4"/>
        <v>16.25</v>
      </c>
      <c r="R38" s="8">
        <f t="shared" si="5"/>
        <v>22.5</v>
      </c>
      <c r="S38" s="8">
        <f t="shared" si="6"/>
        <v>16.25</v>
      </c>
      <c r="T38" s="8">
        <f t="shared" si="7"/>
        <v>18.75</v>
      </c>
      <c r="U38" s="7">
        <f t="shared" si="8"/>
        <v>18.333333333333332</v>
      </c>
      <c r="V38" s="7">
        <f t="shared" si="9"/>
        <v>18.4375</v>
      </c>
    </row>
    <row r="39" spans="1:22" ht="13.5" x14ac:dyDescent="0.25">
      <c r="A39" s="3">
        <f>RSI!A39</f>
        <v>42361</v>
      </c>
      <c r="B39" s="2">
        <f>RSI!B39</f>
        <v>0.61140000000000005</v>
      </c>
      <c r="C39" s="2">
        <f>RSI!I39</f>
        <v>47.79451352188017</v>
      </c>
      <c r="D39" s="2">
        <f>MACD!E39</f>
        <v>1.380766317557014E-3</v>
      </c>
      <c r="E39" s="2">
        <f>MACD!F39</f>
        <v>-5.7249172581260973E-3</v>
      </c>
      <c r="F39" s="2">
        <f>'Moving Avg'!D39</f>
        <v>0.61520000000000008</v>
      </c>
      <c r="G39" s="2">
        <f>'Moving Avg'!F39</f>
        <v>0.61712000000000011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NEUTRAL</v>
      </c>
      <c r="M39" s="7">
        <f t="shared" si="0"/>
        <v>25</v>
      </c>
      <c r="N39" s="7">
        <f t="shared" si="1"/>
        <v>0</v>
      </c>
      <c r="O39" s="7">
        <f t="shared" si="2"/>
        <v>50</v>
      </c>
      <c r="P39" s="7">
        <f t="shared" si="3"/>
        <v>0</v>
      </c>
      <c r="Q39" s="8">
        <f t="shared" si="4"/>
        <v>16.25</v>
      </c>
      <c r="R39" s="8">
        <f t="shared" si="5"/>
        <v>22.5</v>
      </c>
      <c r="S39" s="8">
        <f t="shared" si="6"/>
        <v>16.25</v>
      </c>
      <c r="T39" s="8">
        <f t="shared" si="7"/>
        <v>18.75</v>
      </c>
      <c r="U39" s="7">
        <f t="shared" si="8"/>
        <v>18.333333333333332</v>
      </c>
      <c r="V39" s="7">
        <f t="shared" si="9"/>
        <v>18.4375</v>
      </c>
    </row>
    <row r="40" spans="1:22" ht="13.5" x14ac:dyDescent="0.25">
      <c r="A40" s="3">
        <f>RSI!A40</f>
        <v>42363</v>
      </c>
      <c r="B40" s="2">
        <f>RSI!B40</f>
        <v>0.62090000000000001</v>
      </c>
      <c r="C40" s="2">
        <f>RSI!I40</f>
        <v>51.622574642080679</v>
      </c>
      <c r="D40" s="2">
        <f>MACD!E40</f>
        <v>2.987098771490948E-3</v>
      </c>
      <c r="E40" s="2">
        <f>MACD!F40</f>
        <v>-3.9825140522026879E-3</v>
      </c>
      <c r="F40" s="2">
        <f>'Moving Avg'!D40</f>
        <v>0.61520000000000008</v>
      </c>
      <c r="G40" s="2">
        <f>'Moving Avg'!F40</f>
        <v>0.61807500000000004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NEUTRAL</v>
      </c>
      <c r="L40" s="5" t="str">
        <f>OBV!H40</f>
        <v>NEUTRAL</v>
      </c>
      <c r="M40" s="7">
        <f t="shared" si="0"/>
        <v>25</v>
      </c>
      <c r="N40" s="7">
        <f t="shared" si="1"/>
        <v>0</v>
      </c>
      <c r="O40" s="7">
        <f t="shared" si="2"/>
        <v>50</v>
      </c>
      <c r="P40" s="7">
        <f t="shared" si="3"/>
        <v>16.5</v>
      </c>
      <c r="Q40" s="8">
        <f t="shared" si="4"/>
        <v>18.725000000000001</v>
      </c>
      <c r="R40" s="8">
        <f t="shared" si="5"/>
        <v>26.625</v>
      </c>
      <c r="S40" s="8">
        <f t="shared" si="6"/>
        <v>23.675000000000001</v>
      </c>
      <c r="T40" s="8">
        <f t="shared" si="7"/>
        <v>22.875</v>
      </c>
      <c r="U40" s="7">
        <f t="shared" si="8"/>
        <v>23.008333333333336</v>
      </c>
      <c r="V40" s="7">
        <f t="shared" si="9"/>
        <v>22.975000000000001</v>
      </c>
    </row>
    <row r="41" spans="1:22" ht="13.5" x14ac:dyDescent="0.25">
      <c r="A41" s="3">
        <f>RSI!A41</f>
        <v>42366</v>
      </c>
      <c r="B41" s="2">
        <f>RSI!B41</f>
        <v>0.61140000000000005</v>
      </c>
      <c r="C41" s="2">
        <f>RSI!I41</f>
        <v>47.844428354559199</v>
      </c>
      <c r="D41" s="2">
        <f>MACD!E41</f>
        <v>6.5016088277469741E-3</v>
      </c>
      <c r="E41" s="2">
        <f>MACD!F41</f>
        <v>-1.8856894762127557E-3</v>
      </c>
      <c r="F41" s="2">
        <f>'Moving Avg'!D41</f>
        <v>0.61329999999999996</v>
      </c>
      <c r="G41" s="2">
        <f>'Moving Avg'!F41</f>
        <v>0.61807500000000004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0</v>
      </c>
      <c r="Q41" s="8">
        <f t="shared" si="4"/>
        <v>16.25</v>
      </c>
      <c r="R41" s="8">
        <f t="shared" si="5"/>
        <v>22.5</v>
      </c>
      <c r="S41" s="8">
        <f t="shared" si="6"/>
        <v>16.25</v>
      </c>
      <c r="T41" s="8">
        <f t="shared" si="7"/>
        <v>18.75</v>
      </c>
      <c r="U41" s="7">
        <f t="shared" si="8"/>
        <v>18.333333333333332</v>
      </c>
      <c r="V41" s="7">
        <f t="shared" si="9"/>
        <v>18.4375</v>
      </c>
    </row>
    <row r="42" spans="1:22" ht="13.5" x14ac:dyDescent="0.25">
      <c r="A42" s="3">
        <f>RSI!A42</f>
        <v>42367</v>
      </c>
      <c r="B42" s="2">
        <f>RSI!B42</f>
        <v>0.6018</v>
      </c>
      <c r="C42" s="2">
        <f>RSI!I42</f>
        <v>44.314865989016425</v>
      </c>
      <c r="D42" s="2">
        <f>MACD!E42</f>
        <v>8.7423035005658178E-3</v>
      </c>
      <c r="E42" s="2">
        <f>MACD!F42</f>
        <v>2.3990911914295913E-4</v>
      </c>
      <c r="F42" s="2">
        <f>'Moving Avg'!D42</f>
        <v>0.61138000000000003</v>
      </c>
      <c r="G42" s="2">
        <f>'Moving Avg'!F42</f>
        <v>0.61807500000000004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BULLISH DIVERGENCE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83</v>
      </c>
      <c r="Q42" s="8">
        <f t="shared" si="4"/>
        <v>28.7</v>
      </c>
      <c r="R42" s="8">
        <f t="shared" si="5"/>
        <v>43.25</v>
      </c>
      <c r="S42" s="8">
        <f t="shared" si="6"/>
        <v>53.6</v>
      </c>
      <c r="T42" s="8">
        <f t="shared" si="7"/>
        <v>39.5</v>
      </c>
      <c r="U42" s="7">
        <f t="shared" si="8"/>
        <v>41.85</v>
      </c>
      <c r="V42" s="7">
        <f t="shared" si="9"/>
        <v>41.262500000000003</v>
      </c>
    </row>
    <row r="43" spans="1:22" ht="13.5" x14ac:dyDescent="0.25">
      <c r="A43" s="3">
        <f>RSI!A43</f>
        <v>42368</v>
      </c>
      <c r="B43" s="2">
        <f>RSI!B43</f>
        <v>0.61140000000000005</v>
      </c>
      <c r="C43" s="2">
        <f>RSI!I43</f>
        <v>48.413247314041747</v>
      </c>
      <c r="D43" s="2">
        <f>MACD!E43</f>
        <v>8.5372374635941384E-3</v>
      </c>
      <c r="E43" s="2">
        <f>MACD!F43</f>
        <v>1.899374788033195E-3</v>
      </c>
      <c r="F43" s="2">
        <f>'Moving Avg'!D43</f>
        <v>0.61138000000000003</v>
      </c>
      <c r="G43" s="2">
        <f>'Moving Avg'!F43</f>
        <v>0.61855499999999997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NEUTRAL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66</v>
      </c>
      <c r="Q43" s="8">
        <f t="shared" si="4"/>
        <v>26.15</v>
      </c>
      <c r="R43" s="8">
        <f t="shared" si="5"/>
        <v>39</v>
      </c>
      <c r="S43" s="8">
        <f t="shared" si="6"/>
        <v>45.95</v>
      </c>
      <c r="T43" s="8">
        <f t="shared" si="7"/>
        <v>35.25</v>
      </c>
      <c r="U43" s="7">
        <f t="shared" si="8"/>
        <v>37.033333333333339</v>
      </c>
      <c r="V43" s="7">
        <f t="shared" si="9"/>
        <v>36.587500000000006</v>
      </c>
    </row>
    <row r="44" spans="1:22" ht="13.5" x14ac:dyDescent="0.25">
      <c r="A44" s="3">
        <f>RSI!A44</f>
        <v>42369</v>
      </c>
      <c r="B44" s="2">
        <f>RSI!B44</f>
        <v>0.61140000000000005</v>
      </c>
      <c r="C44" s="2">
        <f>RSI!I44</f>
        <v>48.413247314041755</v>
      </c>
      <c r="D44" s="2">
        <f>MACD!E44</f>
        <v>6.9260063809115646E-3</v>
      </c>
      <c r="E44" s="2">
        <f>MACD!F44</f>
        <v>2.9047011066088693E-3</v>
      </c>
      <c r="F44" s="2">
        <f>'Moving Avg'!D44</f>
        <v>0.61138000000000003</v>
      </c>
      <c r="G44" s="2">
        <f>'Moving Avg'!F44</f>
        <v>0.61950999999999989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NEUTRAL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66</v>
      </c>
      <c r="Q44" s="8">
        <f t="shared" si="4"/>
        <v>26.15</v>
      </c>
      <c r="R44" s="8">
        <f t="shared" si="5"/>
        <v>39</v>
      </c>
      <c r="S44" s="8">
        <f t="shared" si="6"/>
        <v>45.95</v>
      </c>
      <c r="T44" s="8">
        <f t="shared" si="7"/>
        <v>35.25</v>
      </c>
      <c r="U44" s="7">
        <f t="shared" si="8"/>
        <v>37.033333333333339</v>
      </c>
      <c r="V44" s="7">
        <f t="shared" si="9"/>
        <v>36.587500000000006</v>
      </c>
    </row>
    <row r="45" spans="1:22" ht="13.5" x14ac:dyDescent="0.25">
      <c r="A45" s="3">
        <f>RSI!A45</f>
        <v>42373</v>
      </c>
      <c r="B45" s="2">
        <f>RSI!B45</f>
        <v>0.61140000000000005</v>
      </c>
      <c r="C45" s="2">
        <f>RSI!I45</f>
        <v>48.413247314041762</v>
      </c>
      <c r="D45" s="2">
        <f>MACD!E45</f>
        <v>7.0462554599389771E-3</v>
      </c>
      <c r="E45" s="2">
        <f>MACD!F45</f>
        <v>3.7330119772748908E-3</v>
      </c>
      <c r="F45" s="2">
        <f>'Moving Avg'!D45</f>
        <v>0.60948000000000013</v>
      </c>
      <c r="G45" s="2">
        <f>'Moving Avg'!F45</f>
        <v>0.62046499999999993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NEUTRAL</v>
      </c>
      <c r="L45" s="5" t="str">
        <f>OBV!H45</f>
        <v>CONFIRMED BEARISH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16.5</v>
      </c>
      <c r="Q45" s="8">
        <f t="shared" si="4"/>
        <v>18.725000000000001</v>
      </c>
      <c r="R45" s="8">
        <f t="shared" si="5"/>
        <v>26.625</v>
      </c>
      <c r="S45" s="8">
        <f t="shared" si="6"/>
        <v>23.675000000000001</v>
      </c>
      <c r="T45" s="8">
        <f t="shared" si="7"/>
        <v>22.875</v>
      </c>
      <c r="U45" s="7">
        <f t="shared" si="8"/>
        <v>23.008333333333336</v>
      </c>
      <c r="V45" s="7">
        <f t="shared" si="9"/>
        <v>22.975000000000001</v>
      </c>
    </row>
    <row r="46" spans="1:22" ht="13.5" x14ac:dyDescent="0.25">
      <c r="A46" s="3">
        <f>RSI!A46</f>
        <v>42374</v>
      </c>
      <c r="B46" s="2">
        <f>RSI!B46</f>
        <v>0.63049999999999995</v>
      </c>
      <c r="C46" s="2">
        <f>RSI!I46</f>
        <v>56.389211854487634</v>
      </c>
      <c r="D46" s="2">
        <f>MACD!E46</f>
        <v>5.7536157872688509E-3</v>
      </c>
      <c r="E46" s="2">
        <f>MACD!F46</f>
        <v>4.137132739273683E-3</v>
      </c>
      <c r="F46" s="2">
        <f>'Moving Avg'!D46</f>
        <v>0.61330000000000007</v>
      </c>
      <c r="G46" s="2">
        <f>'Moving Avg'!F46</f>
        <v>0.62094499999999997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50</v>
      </c>
      <c r="P46" s="7">
        <f t="shared" si="3"/>
        <v>100</v>
      </c>
      <c r="Q46" s="8">
        <f t="shared" si="4"/>
        <v>31.25</v>
      </c>
      <c r="R46" s="8">
        <f t="shared" si="5"/>
        <v>47.5</v>
      </c>
      <c r="S46" s="8">
        <f t="shared" si="6"/>
        <v>61.25</v>
      </c>
      <c r="T46" s="8">
        <f t="shared" si="7"/>
        <v>43.75</v>
      </c>
      <c r="U46" s="7">
        <f t="shared" si="8"/>
        <v>46.666666666666664</v>
      </c>
      <c r="V46" s="7">
        <f t="shared" si="9"/>
        <v>45.9375</v>
      </c>
    </row>
    <row r="47" spans="1:22" ht="13.5" x14ac:dyDescent="0.25">
      <c r="A47" s="3">
        <f>RSI!A47</f>
        <v>42375</v>
      </c>
      <c r="B47" s="2">
        <f>RSI!B47</f>
        <v>0.63049999999999995</v>
      </c>
      <c r="C47" s="2">
        <f>RSI!I47</f>
        <v>56.389211854487634</v>
      </c>
      <c r="D47" s="2">
        <f>MACD!E47</f>
        <v>3.1043554649515803E-3</v>
      </c>
      <c r="E47" s="2">
        <f>MACD!F47</f>
        <v>3.9305772844092628E-3</v>
      </c>
      <c r="F47" s="2">
        <f>'Moving Avg'!D47</f>
        <v>0.61904000000000003</v>
      </c>
      <c r="G47" s="2">
        <f>'Moving Avg'!F47</f>
        <v>0.62094499999999986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100</v>
      </c>
      <c r="Q47" s="8">
        <f t="shared" si="4"/>
        <v>47</v>
      </c>
      <c r="R47" s="8">
        <f t="shared" si="5"/>
        <v>56.5</v>
      </c>
      <c r="S47" s="8">
        <f t="shared" si="6"/>
        <v>68</v>
      </c>
      <c r="T47" s="8">
        <f t="shared" si="7"/>
        <v>55</v>
      </c>
      <c r="U47" s="7">
        <f t="shared" si="8"/>
        <v>57.166666666666664</v>
      </c>
      <c r="V47" s="7">
        <f t="shared" si="9"/>
        <v>56.625</v>
      </c>
    </row>
    <row r="48" spans="1:22" ht="13.5" x14ac:dyDescent="0.25">
      <c r="A48" s="3">
        <f>RSI!A48</f>
        <v>42376</v>
      </c>
      <c r="B48" s="2">
        <f>RSI!B48</f>
        <v>0.6401</v>
      </c>
      <c r="C48" s="2">
        <f>RSI!I48</f>
        <v>59.994743531736972</v>
      </c>
      <c r="D48" s="2">
        <f>MACD!E48</f>
        <v>6.4571959261905398E-5</v>
      </c>
      <c r="E48" s="2">
        <f>MACD!F48</f>
        <v>3.1573762193797916E-3</v>
      </c>
      <c r="F48" s="2">
        <f>'Moving Avg'!D48</f>
        <v>0.62478</v>
      </c>
      <c r="G48" s="2">
        <f>'Moving Avg'!F48</f>
        <v>0.62094499999999997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100</v>
      </c>
      <c r="Q48" s="8">
        <f t="shared" si="4"/>
        <v>47</v>
      </c>
      <c r="R48" s="8">
        <f t="shared" si="5"/>
        <v>56.5</v>
      </c>
      <c r="S48" s="8">
        <f t="shared" si="6"/>
        <v>68</v>
      </c>
      <c r="T48" s="8">
        <f t="shared" si="7"/>
        <v>55</v>
      </c>
      <c r="U48" s="7">
        <f t="shared" si="8"/>
        <v>57.166666666666664</v>
      </c>
      <c r="V48" s="7">
        <f t="shared" si="9"/>
        <v>56.625</v>
      </c>
    </row>
    <row r="49" spans="1:22" ht="13.5" x14ac:dyDescent="0.25">
      <c r="A49" s="3">
        <f>RSI!A49</f>
        <v>42377</v>
      </c>
      <c r="B49" s="2">
        <f>RSI!B49</f>
        <v>0.6401</v>
      </c>
      <c r="C49" s="2">
        <f>RSI!I49</f>
        <v>59.994743531736972</v>
      </c>
      <c r="D49" s="2">
        <f>MACD!E49</f>
        <v>-2.6448261943040619E-3</v>
      </c>
      <c r="E49" s="2">
        <f>MACD!F49</f>
        <v>1.9969357366430209E-3</v>
      </c>
      <c r="F49" s="2">
        <f>'Moving Avg'!D49</f>
        <v>0.63051999999999997</v>
      </c>
      <c r="G49" s="2">
        <f>'Moving Avg'!F49</f>
        <v>0.62094499999999997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100</v>
      </c>
      <c r="Q49" s="8">
        <f t="shared" si="4"/>
        <v>47</v>
      </c>
      <c r="R49" s="8">
        <f t="shared" si="5"/>
        <v>56.5</v>
      </c>
      <c r="S49" s="8">
        <f t="shared" si="6"/>
        <v>68</v>
      </c>
      <c r="T49" s="8">
        <f t="shared" si="7"/>
        <v>55</v>
      </c>
      <c r="U49" s="7">
        <f t="shared" si="8"/>
        <v>57.166666666666664</v>
      </c>
      <c r="V49" s="7">
        <f t="shared" si="9"/>
        <v>56.625</v>
      </c>
    </row>
    <row r="50" spans="1:22" ht="13.5" x14ac:dyDescent="0.25">
      <c r="A50" s="3">
        <f>RSI!A50</f>
        <v>42380</v>
      </c>
      <c r="B50" s="2">
        <f>RSI!B50</f>
        <v>0.62090000000000001</v>
      </c>
      <c r="C50" s="2">
        <f>RSI!I50</f>
        <v>50.340984631241987</v>
      </c>
      <c r="D50" s="2">
        <f>MACD!E50</f>
        <v>-2.1807384092711324E-3</v>
      </c>
      <c r="E50" s="2">
        <f>MACD!F50</f>
        <v>1.1614009074601903E-3</v>
      </c>
      <c r="F50" s="2">
        <f>'Moving Avg'!D50</f>
        <v>0.63241999999999998</v>
      </c>
      <c r="G50" s="2">
        <f>'Moving Avg'!F50</f>
        <v>0.62046499999999993</v>
      </c>
      <c r="H50" s="2">
        <f>'Moving Avg'!G50</f>
        <v>0.61548163265306133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25</v>
      </c>
      <c r="N50" s="7">
        <f t="shared" si="1"/>
        <v>45</v>
      </c>
      <c r="O50" s="7">
        <f t="shared" si="2"/>
        <v>50</v>
      </c>
      <c r="P50" s="7">
        <f t="shared" si="3"/>
        <v>100</v>
      </c>
      <c r="Q50" s="8">
        <f t="shared" si="4"/>
        <v>47</v>
      </c>
      <c r="R50" s="8">
        <f t="shared" si="5"/>
        <v>56.5</v>
      </c>
      <c r="S50" s="8">
        <f t="shared" si="6"/>
        <v>68</v>
      </c>
      <c r="T50" s="8">
        <f t="shared" si="7"/>
        <v>55</v>
      </c>
      <c r="U50" s="7">
        <f t="shared" si="8"/>
        <v>57.166666666666664</v>
      </c>
      <c r="V50" s="7">
        <f t="shared" si="9"/>
        <v>56.625</v>
      </c>
    </row>
    <row r="51" spans="1:22" ht="13.5" x14ac:dyDescent="0.25">
      <c r="A51" s="3">
        <f>RSI!A51</f>
        <v>42381</v>
      </c>
      <c r="B51" s="2">
        <f>RSI!B51</f>
        <v>0.6401</v>
      </c>
      <c r="C51" s="2">
        <f>RSI!I51</f>
        <v>57.675332223061368</v>
      </c>
      <c r="D51" s="2">
        <f>MACD!E51</f>
        <v>-4.6760458322877563E-3</v>
      </c>
      <c r="E51" s="2">
        <f>MACD!F51</f>
        <v>-6.088440489399093E-6</v>
      </c>
      <c r="F51" s="2">
        <f>'Moving Avg'!D51</f>
        <v>0.63434000000000001</v>
      </c>
      <c r="G51" s="2">
        <f>'Moving Avg'!F51</f>
        <v>0.62046500000000004</v>
      </c>
      <c r="H51" s="2">
        <f>'Moving Avg'!G51</f>
        <v>0.61597400000000002</v>
      </c>
      <c r="I51" s="2">
        <f>'Moving Avg'!H51</f>
        <v>0</v>
      </c>
      <c r="J51" s="5" t="str">
        <f>OBV!F51</f>
        <v>BULLISH</v>
      </c>
      <c r="K51" s="5" t="str">
        <f>OBV!G51</f>
        <v>NEUTRAL</v>
      </c>
      <c r="L51" s="5" t="str">
        <f>OBV!H51</f>
        <v>CONFIRMED BULLISH</v>
      </c>
      <c r="M51" s="7">
        <f t="shared" si="0"/>
        <v>25</v>
      </c>
      <c r="N51" s="7">
        <f t="shared" si="1"/>
        <v>45</v>
      </c>
      <c r="O51" s="7">
        <f t="shared" si="2"/>
        <v>50</v>
      </c>
      <c r="P51" s="7">
        <f t="shared" si="3"/>
        <v>83.5</v>
      </c>
      <c r="Q51" s="8">
        <f t="shared" si="4"/>
        <v>44.524999999999999</v>
      </c>
      <c r="R51" s="8">
        <f t="shared" si="5"/>
        <v>52.375</v>
      </c>
      <c r="S51" s="8">
        <f t="shared" si="6"/>
        <v>60.575000000000003</v>
      </c>
      <c r="T51" s="8">
        <f t="shared" si="7"/>
        <v>50.875</v>
      </c>
      <c r="U51" s="7">
        <f t="shared" si="8"/>
        <v>52.491666666666674</v>
      </c>
      <c r="V51" s="7">
        <f t="shared" si="9"/>
        <v>52.087500000000006</v>
      </c>
    </row>
    <row r="52" spans="1:22" ht="13.5" x14ac:dyDescent="0.25">
      <c r="A52" s="3">
        <f>RSI!A52</f>
        <v>42382</v>
      </c>
      <c r="B52" s="2">
        <f>RSI!B52</f>
        <v>0.62090000000000001</v>
      </c>
      <c r="C52" s="2">
        <f>RSI!I52</f>
        <v>49.760640098299554</v>
      </c>
      <c r="D52" s="2">
        <f>MACD!E52</f>
        <v>-6.9595368807220392E-3</v>
      </c>
      <c r="E52" s="2">
        <f>MACD!F52</f>
        <v>-1.3967781285359271E-3</v>
      </c>
      <c r="F52" s="2">
        <f>'Moving Avg'!D52</f>
        <v>0.63241999999999998</v>
      </c>
      <c r="G52" s="2">
        <f>'Moving Avg'!F52</f>
        <v>0.61998500000000001</v>
      </c>
      <c r="H52" s="2">
        <f>'Moving Avg'!G52</f>
        <v>0.61616399999999993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  <c r="M52" s="7">
        <f t="shared" si="0"/>
        <v>25</v>
      </c>
      <c r="N52" s="7">
        <f t="shared" si="1"/>
        <v>45</v>
      </c>
      <c r="O52" s="7">
        <f t="shared" si="2"/>
        <v>50</v>
      </c>
      <c r="P52" s="7">
        <f t="shared" si="3"/>
        <v>0</v>
      </c>
      <c r="Q52" s="8">
        <f t="shared" si="4"/>
        <v>32</v>
      </c>
      <c r="R52" s="8">
        <f t="shared" si="5"/>
        <v>31.5</v>
      </c>
      <c r="S52" s="8">
        <f t="shared" si="6"/>
        <v>23</v>
      </c>
      <c r="T52" s="8">
        <f t="shared" si="7"/>
        <v>30</v>
      </c>
      <c r="U52" s="7">
        <f t="shared" si="8"/>
        <v>28.833333333333332</v>
      </c>
      <c r="V52" s="7">
        <f t="shared" si="9"/>
        <v>29.125</v>
      </c>
    </row>
    <row r="53" spans="1:22" ht="13.5" x14ac:dyDescent="0.25">
      <c r="A53" s="3">
        <f>RSI!A53</f>
        <v>42384</v>
      </c>
      <c r="B53" s="2">
        <f>RSI!B53</f>
        <v>0.63049999999999995</v>
      </c>
      <c r="C53" s="2">
        <f>RSI!I53</f>
        <v>53.217501897282077</v>
      </c>
      <c r="D53" s="2">
        <f>MACD!E53</f>
        <v>-8.1211377092021975E-3</v>
      </c>
      <c r="E53" s="2">
        <f>MACD!F53</f>
        <v>-2.7416500446691815E-3</v>
      </c>
      <c r="F53" s="2">
        <f>'Moving Avg'!D53</f>
        <v>0.63050000000000006</v>
      </c>
      <c r="G53" s="2">
        <f>'Moving Avg'!F53</f>
        <v>0.62046500000000004</v>
      </c>
      <c r="H53" s="2">
        <f>'Moving Avg'!G53</f>
        <v>0.61616400000000004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25</v>
      </c>
      <c r="N53" s="7">
        <f t="shared" si="1"/>
        <v>45</v>
      </c>
      <c r="O53" s="7">
        <f t="shared" si="2"/>
        <v>50</v>
      </c>
      <c r="P53" s="7">
        <f t="shared" si="3"/>
        <v>0</v>
      </c>
      <c r="Q53" s="8">
        <f t="shared" si="4"/>
        <v>32</v>
      </c>
      <c r="R53" s="8">
        <f t="shared" si="5"/>
        <v>31.5</v>
      </c>
      <c r="S53" s="8">
        <f t="shared" si="6"/>
        <v>23</v>
      </c>
      <c r="T53" s="8">
        <f t="shared" si="7"/>
        <v>30</v>
      </c>
      <c r="U53" s="7">
        <f t="shared" si="8"/>
        <v>28.833333333333332</v>
      </c>
      <c r="V53" s="7">
        <f t="shared" si="9"/>
        <v>29.125</v>
      </c>
    </row>
    <row r="54" spans="1:22" ht="13.5" x14ac:dyDescent="0.25">
      <c r="A54" s="3">
        <f>RSI!A54</f>
        <v>42387</v>
      </c>
      <c r="B54" s="2">
        <f>RSI!B54</f>
        <v>0.63049999999999995</v>
      </c>
      <c r="C54" s="2">
        <f>RSI!I54</f>
        <v>53.217501897282077</v>
      </c>
      <c r="D54" s="2">
        <f>MACD!E54</f>
        <v>-9.1563390681629331E-3</v>
      </c>
      <c r="E54" s="2">
        <f>MACD!F54</f>
        <v>-4.0245878493679315E-3</v>
      </c>
      <c r="F54" s="2">
        <f>'Moving Avg'!D54</f>
        <v>0.62858000000000003</v>
      </c>
      <c r="G54" s="2">
        <f>'Moving Avg'!F54</f>
        <v>0.62141999999999997</v>
      </c>
      <c r="H54" s="2">
        <f>'Moving Avg'!G54</f>
        <v>0.61540000000000006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  <c r="M54" s="7">
        <f t="shared" si="0"/>
        <v>25</v>
      </c>
      <c r="N54" s="7">
        <f t="shared" si="1"/>
        <v>45</v>
      </c>
      <c r="O54" s="7">
        <f t="shared" si="2"/>
        <v>50</v>
      </c>
      <c r="P54" s="7">
        <f t="shared" si="3"/>
        <v>0</v>
      </c>
      <c r="Q54" s="8">
        <f t="shared" si="4"/>
        <v>32</v>
      </c>
      <c r="R54" s="8">
        <f t="shared" si="5"/>
        <v>31.5</v>
      </c>
      <c r="S54" s="8">
        <f t="shared" si="6"/>
        <v>23</v>
      </c>
      <c r="T54" s="8">
        <f t="shared" si="7"/>
        <v>30</v>
      </c>
      <c r="U54" s="7">
        <f t="shared" si="8"/>
        <v>28.833333333333332</v>
      </c>
      <c r="V54" s="7">
        <f t="shared" si="9"/>
        <v>29.125</v>
      </c>
    </row>
    <row r="55" spans="1:22" ht="13.5" x14ac:dyDescent="0.25">
      <c r="A55" s="3">
        <f>RSI!A55</f>
        <v>42388</v>
      </c>
      <c r="B55" s="2">
        <f>RSI!B55</f>
        <v>0.63049999999999995</v>
      </c>
      <c r="C55" s="2">
        <f>RSI!I55</f>
        <v>53.217501897282077</v>
      </c>
      <c r="D55" s="2">
        <f>MACD!E55</f>
        <v>-1.0080712337227182E-2</v>
      </c>
      <c r="E55" s="2">
        <f>MACD!F55</f>
        <v>-5.235812746939782E-3</v>
      </c>
      <c r="F55" s="2">
        <f>'Moving Avg'!D55</f>
        <v>0.63050000000000006</v>
      </c>
      <c r="G55" s="2">
        <f>'Moving Avg'!F55</f>
        <v>0.62190000000000001</v>
      </c>
      <c r="H55" s="2">
        <f>'Moving Avg'!G55</f>
        <v>0.61501800000000006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BEARISH DIVERGENCE</v>
      </c>
      <c r="M55" s="7">
        <f t="shared" si="0"/>
        <v>25</v>
      </c>
      <c r="N55" s="7">
        <f t="shared" si="1"/>
        <v>45</v>
      </c>
      <c r="O55" s="7">
        <f t="shared" si="2"/>
        <v>50</v>
      </c>
      <c r="P55" s="7">
        <f t="shared" si="3"/>
        <v>0</v>
      </c>
      <c r="Q55" s="8">
        <f t="shared" si="4"/>
        <v>32</v>
      </c>
      <c r="R55" s="8">
        <f t="shared" si="5"/>
        <v>31.5</v>
      </c>
      <c r="S55" s="8">
        <f t="shared" si="6"/>
        <v>23</v>
      </c>
      <c r="T55" s="8">
        <f t="shared" si="7"/>
        <v>30</v>
      </c>
      <c r="U55" s="7">
        <f t="shared" si="8"/>
        <v>28.833333333333332</v>
      </c>
      <c r="V55" s="7">
        <f t="shared" si="9"/>
        <v>29.125</v>
      </c>
    </row>
    <row r="56" spans="1:22" ht="13.5" x14ac:dyDescent="0.25">
      <c r="A56" s="3">
        <f>RSI!A56</f>
        <v>42389</v>
      </c>
      <c r="B56" s="2">
        <f>RSI!B56</f>
        <v>0.63049999999999995</v>
      </c>
      <c r="C56" s="2">
        <f>RSI!I56</f>
        <v>53.217501897282077</v>
      </c>
      <c r="D56" s="2">
        <f>MACD!E56</f>
        <v>-7.9692587749587984E-3</v>
      </c>
      <c r="E56" s="2">
        <f>MACD!F56</f>
        <v>-5.7825019525435855E-3</v>
      </c>
      <c r="F56" s="2">
        <f>'Moving Avg'!D56</f>
        <v>0.62858000000000003</v>
      </c>
      <c r="G56" s="2">
        <f>'Moving Avg'!F56</f>
        <v>0.62237999999999993</v>
      </c>
      <c r="H56" s="2">
        <f>'Moving Avg'!G56</f>
        <v>0.61521000000000003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0</v>
      </c>
      <c r="Q56" s="8">
        <f t="shared" si="4"/>
        <v>32</v>
      </c>
      <c r="R56" s="8">
        <f t="shared" si="5"/>
        <v>31.5</v>
      </c>
      <c r="S56" s="8">
        <f t="shared" si="6"/>
        <v>23</v>
      </c>
      <c r="T56" s="8">
        <f t="shared" si="7"/>
        <v>30</v>
      </c>
      <c r="U56" s="7">
        <f t="shared" si="8"/>
        <v>28.833333333333332</v>
      </c>
      <c r="V56" s="7">
        <f t="shared" si="9"/>
        <v>29.125</v>
      </c>
    </row>
    <row r="57" spans="1:22" ht="13.5" x14ac:dyDescent="0.25">
      <c r="A57" s="3">
        <f>RSI!A57</f>
        <v>42390</v>
      </c>
      <c r="B57" s="2">
        <f>RSI!B57</f>
        <v>0.6401</v>
      </c>
      <c r="C57" s="2">
        <f>RSI!I57</f>
        <v>57.180453067429511</v>
      </c>
      <c r="D57" s="2">
        <f>MACD!E57</f>
        <v>-6.9352793882817565E-3</v>
      </c>
      <c r="E57" s="2">
        <f>MACD!F57</f>
        <v>-6.0130574396912197E-3</v>
      </c>
      <c r="F57" s="2">
        <f>'Moving Avg'!D57</f>
        <v>0.63241999999999998</v>
      </c>
      <c r="G57" s="2">
        <f>'Moving Avg'!F57</f>
        <v>0.62381500000000001</v>
      </c>
      <c r="H57" s="2">
        <f>'Moving Avg'!G57</f>
        <v>0.6161660000000001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  <c r="M57" s="7">
        <f t="shared" si="0"/>
        <v>25</v>
      </c>
      <c r="N57" s="7">
        <f t="shared" si="1"/>
        <v>45</v>
      </c>
      <c r="O57" s="7">
        <f t="shared" si="2"/>
        <v>50</v>
      </c>
      <c r="P57" s="7">
        <f t="shared" si="3"/>
        <v>100</v>
      </c>
      <c r="Q57" s="8">
        <f t="shared" si="4"/>
        <v>47</v>
      </c>
      <c r="R57" s="8">
        <f t="shared" si="5"/>
        <v>56.5</v>
      </c>
      <c r="S57" s="8">
        <f t="shared" si="6"/>
        <v>68</v>
      </c>
      <c r="T57" s="8">
        <f t="shared" si="7"/>
        <v>55</v>
      </c>
      <c r="U57" s="7">
        <f t="shared" si="8"/>
        <v>57.166666666666664</v>
      </c>
      <c r="V57" s="7">
        <f t="shared" si="9"/>
        <v>56.625</v>
      </c>
    </row>
    <row r="58" spans="1:22" ht="13.5" x14ac:dyDescent="0.25">
      <c r="A58" s="3">
        <f>RSI!A58</f>
        <v>42391</v>
      </c>
      <c r="B58" s="2">
        <f>RSI!B58</f>
        <v>0.62090000000000001</v>
      </c>
      <c r="C58" s="2">
        <f>RSI!I58</f>
        <v>48.357502354070547</v>
      </c>
      <c r="D58" s="2">
        <f>MACD!E58</f>
        <v>-3.2564034655200302E-3</v>
      </c>
      <c r="E58" s="2">
        <f>MACD!F58</f>
        <v>-5.4617266448569821E-3</v>
      </c>
      <c r="F58" s="2">
        <f>'Moving Avg'!D58</f>
        <v>0.63049999999999995</v>
      </c>
      <c r="G58" s="2">
        <f>'Moving Avg'!F58</f>
        <v>0.62429000000000001</v>
      </c>
      <c r="H58" s="2">
        <f>'Moving Avg'!G58</f>
        <v>0.61731200000000008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83</v>
      </c>
      <c r="Q58" s="8">
        <f t="shared" si="4"/>
        <v>28.7</v>
      </c>
      <c r="R58" s="8">
        <f t="shared" si="5"/>
        <v>43.25</v>
      </c>
      <c r="S58" s="8">
        <f t="shared" si="6"/>
        <v>53.6</v>
      </c>
      <c r="T58" s="8">
        <f t="shared" si="7"/>
        <v>39.5</v>
      </c>
      <c r="U58" s="7">
        <f t="shared" si="8"/>
        <v>41.85</v>
      </c>
      <c r="V58" s="7">
        <f t="shared" si="9"/>
        <v>41.262500000000003</v>
      </c>
    </row>
    <row r="59" spans="1:22" ht="13.5" x14ac:dyDescent="0.25">
      <c r="A59" s="3">
        <f>RSI!A59</f>
        <v>42394</v>
      </c>
      <c r="B59" s="2">
        <f>RSI!B59</f>
        <v>0.63049999999999995</v>
      </c>
      <c r="C59" s="2">
        <f>RSI!I59</f>
        <v>52.319058126329423</v>
      </c>
      <c r="D59" s="2">
        <f>MACD!E59</f>
        <v>-8.292909509287627E-4</v>
      </c>
      <c r="E59" s="2">
        <f>MACD!F59</f>
        <v>-4.5352395060713384E-3</v>
      </c>
      <c r="F59" s="2">
        <f>'Moving Avg'!D59</f>
        <v>0.63050000000000006</v>
      </c>
      <c r="G59" s="2">
        <f>'Moving Avg'!F59</f>
        <v>0.62524499999999994</v>
      </c>
      <c r="H59" s="2">
        <f>'Moving Avg'!G59</f>
        <v>0.61884000000000006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NEUTRAL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66</v>
      </c>
      <c r="Q59" s="8">
        <f t="shared" si="4"/>
        <v>26.15</v>
      </c>
      <c r="R59" s="8">
        <f t="shared" si="5"/>
        <v>39</v>
      </c>
      <c r="S59" s="8">
        <f t="shared" si="6"/>
        <v>45.95</v>
      </c>
      <c r="T59" s="8">
        <f t="shared" si="7"/>
        <v>35.25</v>
      </c>
      <c r="U59" s="7">
        <f t="shared" si="8"/>
        <v>37.033333333333339</v>
      </c>
      <c r="V59" s="7">
        <f t="shared" si="9"/>
        <v>36.587500000000006</v>
      </c>
    </row>
    <row r="60" spans="1:22" ht="13.5" x14ac:dyDescent="0.25">
      <c r="A60" s="3">
        <f>RSI!A60</f>
        <v>42395</v>
      </c>
      <c r="B60" s="2">
        <f>RSI!B60</f>
        <v>0.6401</v>
      </c>
      <c r="C60" s="2">
        <f>RSI!I60</f>
        <v>55.957497997768336</v>
      </c>
      <c r="D60" s="2">
        <f>MACD!E60</f>
        <v>-2.4738120184036871E-3</v>
      </c>
      <c r="E60" s="2">
        <f>MACD!F60</f>
        <v>-4.1229540085378083E-3</v>
      </c>
      <c r="F60" s="2">
        <f>'Moving Avg'!D60</f>
        <v>0.63241999999999998</v>
      </c>
      <c r="G60" s="2">
        <f>'Moving Avg'!F60</f>
        <v>0.62620500000000001</v>
      </c>
      <c r="H60" s="2">
        <f>'Moving Avg'!G60</f>
        <v>0.61998800000000009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100</v>
      </c>
      <c r="Q60" s="8">
        <f t="shared" si="4"/>
        <v>31.25</v>
      </c>
      <c r="R60" s="8">
        <f t="shared" si="5"/>
        <v>47.5</v>
      </c>
      <c r="S60" s="8">
        <f t="shared" si="6"/>
        <v>61.25</v>
      </c>
      <c r="T60" s="8">
        <f t="shared" si="7"/>
        <v>43.75</v>
      </c>
      <c r="U60" s="7">
        <f t="shared" si="8"/>
        <v>46.666666666666664</v>
      </c>
      <c r="V60" s="7">
        <f t="shared" si="9"/>
        <v>45.9375</v>
      </c>
    </row>
    <row r="61" spans="1:22" ht="13.5" x14ac:dyDescent="0.25">
      <c r="A61" s="3">
        <f>RSI!A61</f>
        <v>42396</v>
      </c>
      <c r="B61" s="2">
        <f>RSI!B61</f>
        <v>0.6401</v>
      </c>
      <c r="C61" s="2">
        <f>RSI!I61</f>
        <v>55.957497997768336</v>
      </c>
      <c r="D61" s="2">
        <f>MACD!E61</f>
        <v>-9.9902012518993111E-4</v>
      </c>
      <c r="E61" s="2">
        <f>MACD!F61</f>
        <v>-3.4981672318682329E-3</v>
      </c>
      <c r="F61" s="2">
        <f>'Moving Avg'!D61</f>
        <v>0.63434000000000001</v>
      </c>
      <c r="G61" s="2">
        <f>'Moving Avg'!F61</f>
        <v>0.62764000000000009</v>
      </c>
      <c r="H61" s="2">
        <f>'Moving Avg'!G61</f>
        <v>0.62075400000000014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100</v>
      </c>
      <c r="Q61" s="8">
        <f t="shared" si="4"/>
        <v>31.25</v>
      </c>
      <c r="R61" s="8">
        <f t="shared" si="5"/>
        <v>47.5</v>
      </c>
      <c r="S61" s="8">
        <f t="shared" si="6"/>
        <v>61.25</v>
      </c>
      <c r="T61" s="8">
        <f t="shared" si="7"/>
        <v>43.75</v>
      </c>
      <c r="U61" s="7">
        <f t="shared" si="8"/>
        <v>46.666666666666664</v>
      </c>
      <c r="V61" s="7">
        <f t="shared" si="9"/>
        <v>45.9375</v>
      </c>
    </row>
    <row r="62" spans="1:22" ht="13.5" x14ac:dyDescent="0.25">
      <c r="A62" s="3">
        <f>RSI!A62</f>
        <v>42397</v>
      </c>
      <c r="B62" s="2">
        <f>RSI!B62</f>
        <v>0.6401</v>
      </c>
      <c r="C62" s="2">
        <f>RSI!I62</f>
        <v>55.957497997768336</v>
      </c>
      <c r="D62" s="2">
        <f>MACD!E62</f>
        <v>-2.7860177003052877E-3</v>
      </c>
      <c r="E62" s="2">
        <f>MACD!F62</f>
        <v>-3.3557373255556442E-3</v>
      </c>
      <c r="F62" s="2">
        <f>'Moving Avg'!D62</f>
        <v>0.6343399999999999</v>
      </c>
      <c r="G62" s="2">
        <f>'Moving Avg'!F62</f>
        <v>0.62955500000000009</v>
      </c>
      <c r="H62" s="2">
        <f>'Moving Avg'!G62</f>
        <v>0.62171000000000021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NEUTRAL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0</v>
      </c>
      <c r="Q62" s="8">
        <f t="shared" si="4"/>
        <v>16.25</v>
      </c>
      <c r="R62" s="8">
        <f t="shared" si="5"/>
        <v>22.5</v>
      </c>
      <c r="S62" s="8">
        <f t="shared" si="6"/>
        <v>16.25</v>
      </c>
      <c r="T62" s="8">
        <f t="shared" si="7"/>
        <v>18.75</v>
      </c>
      <c r="U62" s="7">
        <f t="shared" si="8"/>
        <v>18.333333333333332</v>
      </c>
      <c r="V62" s="7">
        <f t="shared" si="9"/>
        <v>18.4375</v>
      </c>
    </row>
    <row r="63" spans="1:22" ht="13.5" x14ac:dyDescent="0.25">
      <c r="A63" s="3">
        <f>RSI!A63</f>
        <v>42398</v>
      </c>
      <c r="B63" s="2">
        <f>RSI!B63</f>
        <v>0.63049999999999995</v>
      </c>
      <c r="C63" s="2">
        <f>RSI!I63</f>
        <v>51.088418294845873</v>
      </c>
      <c r="D63" s="2">
        <f>MACD!E63</f>
        <v>-2.1851067668451352E-3</v>
      </c>
      <c r="E63" s="2">
        <f>MACD!F63</f>
        <v>-3.1216112138135422E-3</v>
      </c>
      <c r="F63" s="2">
        <f>'Moving Avg'!D63</f>
        <v>0.63625999999999994</v>
      </c>
      <c r="G63" s="2">
        <f>'Moving Avg'!F63</f>
        <v>0.63051000000000001</v>
      </c>
      <c r="H63" s="2">
        <f>'Moving Avg'!G63</f>
        <v>0.6220920000000002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BEARISH DIVERGENCE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0</v>
      </c>
      <c r="Q63" s="8">
        <f t="shared" si="4"/>
        <v>16.25</v>
      </c>
      <c r="R63" s="8">
        <f t="shared" si="5"/>
        <v>22.5</v>
      </c>
      <c r="S63" s="8">
        <f t="shared" si="6"/>
        <v>16.25</v>
      </c>
      <c r="T63" s="8">
        <f t="shared" si="7"/>
        <v>18.75</v>
      </c>
      <c r="U63" s="7">
        <f t="shared" si="8"/>
        <v>18.333333333333332</v>
      </c>
      <c r="V63" s="7">
        <f t="shared" si="9"/>
        <v>18.4375</v>
      </c>
    </row>
    <row r="64" spans="1:22" ht="13.5" x14ac:dyDescent="0.25">
      <c r="A64" s="3">
        <f>RSI!A64</f>
        <v>42401</v>
      </c>
      <c r="B64" s="2">
        <f>RSI!B64</f>
        <v>0.6401</v>
      </c>
      <c r="C64" s="2">
        <f>RSI!I64</f>
        <v>55.279092396040838</v>
      </c>
      <c r="D64" s="2">
        <f>MACD!E64</f>
        <v>-2.4005172119480056E-3</v>
      </c>
      <c r="E64" s="2">
        <f>MACD!F64</f>
        <v>-2.9773924134404348E-3</v>
      </c>
      <c r="F64" s="2">
        <f>'Moving Avg'!D64</f>
        <v>0.63817999999999997</v>
      </c>
      <c r="G64" s="2">
        <f>'Moving Avg'!F64</f>
        <v>0.63194499999999998</v>
      </c>
      <c r="H64" s="2">
        <f>'Moving Avg'!G64</f>
        <v>0.6220920000000002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  <c r="M64" s="7">
        <f t="shared" si="0"/>
        <v>25</v>
      </c>
      <c r="N64" s="7">
        <f t="shared" si="1"/>
        <v>0</v>
      </c>
      <c r="O64" s="7">
        <f t="shared" si="2"/>
        <v>50</v>
      </c>
      <c r="P64" s="7">
        <f t="shared" si="3"/>
        <v>0</v>
      </c>
      <c r="Q64" s="8">
        <f t="shared" si="4"/>
        <v>16.25</v>
      </c>
      <c r="R64" s="8">
        <f t="shared" si="5"/>
        <v>22.5</v>
      </c>
      <c r="S64" s="8">
        <f t="shared" si="6"/>
        <v>16.25</v>
      </c>
      <c r="T64" s="8">
        <f t="shared" si="7"/>
        <v>18.75</v>
      </c>
      <c r="U64" s="7">
        <f t="shared" si="8"/>
        <v>18.333333333333332</v>
      </c>
      <c r="V64" s="7">
        <f t="shared" si="9"/>
        <v>18.4375</v>
      </c>
    </row>
    <row r="65" spans="1:22" ht="13.5" x14ac:dyDescent="0.25">
      <c r="A65" s="3">
        <f>RSI!A65</f>
        <v>42402</v>
      </c>
      <c r="B65" s="2">
        <f>RSI!B65</f>
        <v>0.62090000000000001</v>
      </c>
      <c r="C65" s="2">
        <f>RSI!I65</f>
        <v>46.6671998429563</v>
      </c>
      <c r="D65" s="2">
        <f>MACD!E65</f>
        <v>-1.2291092448695196E-3</v>
      </c>
      <c r="E65" s="2">
        <f>MACD!F65</f>
        <v>-2.6277357797262518E-3</v>
      </c>
      <c r="F65" s="2">
        <f>'Moving Avg'!D65</f>
        <v>0.6343399999999999</v>
      </c>
      <c r="G65" s="2">
        <f>'Moving Avg'!F65</f>
        <v>0.63241999999999998</v>
      </c>
      <c r="H65" s="2">
        <f>'Moving Avg'!G65</f>
        <v>0.6220920000000002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0</v>
      </c>
      <c r="Q65" s="8">
        <f t="shared" si="4"/>
        <v>16.25</v>
      </c>
      <c r="R65" s="8">
        <f t="shared" si="5"/>
        <v>22.5</v>
      </c>
      <c r="S65" s="8">
        <f t="shared" si="6"/>
        <v>16.25</v>
      </c>
      <c r="T65" s="8">
        <f t="shared" si="7"/>
        <v>18.75</v>
      </c>
      <c r="U65" s="7">
        <f t="shared" si="8"/>
        <v>18.333333333333332</v>
      </c>
      <c r="V65" s="7">
        <f t="shared" si="9"/>
        <v>18.4375</v>
      </c>
    </row>
    <row r="66" spans="1:22" ht="13.5" x14ac:dyDescent="0.25">
      <c r="A66" s="3">
        <f>RSI!A66</f>
        <v>42403</v>
      </c>
      <c r="B66" s="2">
        <f>RSI!B66</f>
        <v>0.62090000000000001</v>
      </c>
      <c r="C66" s="2">
        <f>RSI!I66</f>
        <v>46.6671998429563</v>
      </c>
      <c r="D66" s="2">
        <f>MACD!E66</f>
        <v>-1.8793081772983111E-4</v>
      </c>
      <c r="E66" s="2">
        <f>MACD!F66</f>
        <v>-2.139774787326968E-3</v>
      </c>
      <c r="F66" s="2">
        <f>'Moving Avg'!D66</f>
        <v>0.63049999999999995</v>
      </c>
      <c r="G66" s="2">
        <f>'Moving Avg'!F66</f>
        <v>0.63194000000000006</v>
      </c>
      <c r="H66" s="2">
        <f>'Moving Avg'!G66</f>
        <v>0.6220920000000002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16.25</v>
      </c>
      <c r="R66" s="8">
        <f t="shared" si="5"/>
        <v>22.5</v>
      </c>
      <c r="S66" s="8">
        <f t="shared" si="6"/>
        <v>16.25</v>
      </c>
      <c r="T66" s="8">
        <f t="shared" si="7"/>
        <v>18.75</v>
      </c>
      <c r="U66" s="7">
        <f t="shared" si="8"/>
        <v>18.333333333333332</v>
      </c>
      <c r="V66" s="7">
        <f t="shared" si="9"/>
        <v>18.4375</v>
      </c>
    </row>
    <row r="67" spans="1:22" ht="13.5" x14ac:dyDescent="0.25">
      <c r="A67" s="3">
        <f>RSI!A67</f>
        <v>42404</v>
      </c>
      <c r="B67" s="2">
        <f>RSI!B67</f>
        <v>0.62090000000000001</v>
      </c>
      <c r="C67" s="2">
        <f>RSI!I67</f>
        <v>46.6671998429563</v>
      </c>
      <c r="D67" s="2">
        <f>MACD!E67</f>
        <v>2.2162737142769062E-3</v>
      </c>
      <c r="E67" s="2">
        <f>MACD!F67</f>
        <v>-1.2685650870061932E-3</v>
      </c>
      <c r="F67" s="2">
        <f>'Moving Avg'!D67</f>
        <v>0.62665999999999999</v>
      </c>
      <c r="G67" s="2">
        <f>'Moving Avg'!F67</f>
        <v>0.63146000000000002</v>
      </c>
      <c r="H67" s="2">
        <f>'Moving Avg'!G67</f>
        <v>0.62228200000000011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0</v>
      </c>
      <c r="Q67" s="8">
        <f t="shared" ref="Q67:Q130" si="14">0.35*M67+N67*0.35+O67*0.15+P67*0.15</f>
        <v>16.25</v>
      </c>
      <c r="R67" s="8">
        <f t="shared" ref="R67:R130" si="15">M67*0.2+N67*0.2+O67*0.35+P67*0.25</f>
        <v>22.5</v>
      </c>
      <c r="S67" s="8">
        <f t="shared" ref="S67:S130" si="16">M67*0.15+N67*0.15+O67*0.25+P67*0.45</f>
        <v>16.25</v>
      </c>
      <c r="T67" s="8">
        <f t="shared" ref="T67:T130" si="17">0.25*SUM(M67:P67)</f>
        <v>18.75</v>
      </c>
      <c r="U67" s="7">
        <f t="shared" ref="U67:U130" si="18">SUM(Q67:S67)/3</f>
        <v>18.333333333333332</v>
      </c>
      <c r="V67" s="7">
        <f t="shared" ref="V67:V130" si="19">SUM(Q67:T67)/4</f>
        <v>18.4375</v>
      </c>
    </row>
    <row r="68" spans="1:22" ht="13.5" x14ac:dyDescent="0.25">
      <c r="A68" s="3">
        <f>RSI!A68</f>
        <v>42405</v>
      </c>
      <c r="B68" s="2">
        <f>RSI!B68</f>
        <v>0.61140000000000005</v>
      </c>
      <c r="C68" s="2">
        <f>RSI!I68</f>
        <v>42.568875691161971</v>
      </c>
      <c r="D68" s="2">
        <f>MACD!E68</f>
        <v>2.04331403178315E-3</v>
      </c>
      <c r="E68" s="2">
        <f>MACD!F68</f>
        <v>-6.0618926324832443E-4</v>
      </c>
      <c r="F68" s="2">
        <f>'Moving Avg'!D68</f>
        <v>0.62284000000000006</v>
      </c>
      <c r="G68" s="2">
        <f>'Moving Avg'!F68</f>
        <v>0.63002500000000006</v>
      </c>
      <c r="H68" s="2">
        <f>'Moving Avg'!G68</f>
        <v>0.62228200000000011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25</v>
      </c>
      <c r="N68" s="7">
        <f t="shared" si="11"/>
        <v>0</v>
      </c>
      <c r="O68" s="7">
        <f t="shared" si="12"/>
        <v>50</v>
      </c>
      <c r="P68" s="7">
        <f t="shared" si="13"/>
        <v>0</v>
      </c>
      <c r="Q68" s="8">
        <f t="shared" si="14"/>
        <v>16.25</v>
      </c>
      <c r="R68" s="8">
        <f t="shared" si="15"/>
        <v>22.5</v>
      </c>
      <c r="S68" s="8">
        <f t="shared" si="16"/>
        <v>16.25</v>
      </c>
      <c r="T68" s="8">
        <f t="shared" si="17"/>
        <v>18.75</v>
      </c>
      <c r="U68" s="7">
        <f t="shared" si="18"/>
        <v>18.333333333333332</v>
      </c>
      <c r="V68" s="7">
        <f t="shared" si="19"/>
        <v>18.4375</v>
      </c>
    </row>
    <row r="69" spans="1:22" ht="13.5" x14ac:dyDescent="0.25">
      <c r="A69" s="3">
        <f>RSI!A69</f>
        <v>42408</v>
      </c>
      <c r="B69" s="2">
        <f>RSI!B69</f>
        <v>0.6018</v>
      </c>
      <c r="C69" s="2">
        <f>RSI!I69</f>
        <v>38.855418164851443</v>
      </c>
      <c r="D69" s="2">
        <f>MACD!E69</f>
        <v>4.1808149753361779E-3</v>
      </c>
      <c r="E69" s="2">
        <f>MACD!F69</f>
        <v>3.5121158446857606E-4</v>
      </c>
      <c r="F69" s="2">
        <f>'Moving Avg'!D69</f>
        <v>0.61517999999999995</v>
      </c>
      <c r="G69" s="2">
        <f>'Moving Avg'!F69</f>
        <v>0.62811000000000017</v>
      </c>
      <c r="H69" s="2">
        <f>'Moving Avg'!G69</f>
        <v>0.62228200000000022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  <c r="M69" s="7">
        <f t="shared" si="10"/>
        <v>25</v>
      </c>
      <c r="N69" s="7">
        <f t="shared" si="11"/>
        <v>0</v>
      </c>
      <c r="O69" s="7">
        <f t="shared" si="12"/>
        <v>50</v>
      </c>
      <c r="P69" s="7">
        <f t="shared" si="13"/>
        <v>0</v>
      </c>
      <c r="Q69" s="8">
        <f t="shared" si="14"/>
        <v>16.25</v>
      </c>
      <c r="R69" s="8">
        <f t="shared" si="15"/>
        <v>22.5</v>
      </c>
      <c r="S69" s="8">
        <f t="shared" si="16"/>
        <v>16.25</v>
      </c>
      <c r="T69" s="8">
        <f t="shared" si="17"/>
        <v>18.75</v>
      </c>
      <c r="U69" s="7">
        <f t="shared" si="18"/>
        <v>18.333333333333332</v>
      </c>
      <c r="V69" s="7">
        <f t="shared" si="19"/>
        <v>18.4375</v>
      </c>
    </row>
    <row r="70" spans="1:22" ht="13.5" x14ac:dyDescent="0.25">
      <c r="A70" s="3">
        <f>RSI!A70</f>
        <v>42409</v>
      </c>
      <c r="B70" s="2">
        <f>RSI!B70</f>
        <v>0.6018</v>
      </c>
      <c r="C70" s="2">
        <f>RSI!I70</f>
        <v>38.855418164851443</v>
      </c>
      <c r="D70" s="2">
        <f>MACD!E70</f>
        <v>7.6118391906516703E-3</v>
      </c>
      <c r="E70" s="2">
        <f>MACD!F70</f>
        <v>1.8033371057051949E-3</v>
      </c>
      <c r="F70" s="2">
        <f>'Moving Avg'!D70</f>
        <v>0.61136000000000001</v>
      </c>
      <c r="G70" s="2">
        <f>'Moving Avg'!F70</f>
        <v>0.62715500000000024</v>
      </c>
      <c r="H70" s="2">
        <f>'Moving Avg'!G70</f>
        <v>0.62228200000000011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50</v>
      </c>
      <c r="P70" s="7">
        <f t="shared" si="13"/>
        <v>0</v>
      </c>
      <c r="Q70" s="8">
        <f t="shared" si="14"/>
        <v>16.25</v>
      </c>
      <c r="R70" s="8">
        <f t="shared" si="15"/>
        <v>22.5</v>
      </c>
      <c r="S70" s="8">
        <f t="shared" si="16"/>
        <v>16.25</v>
      </c>
      <c r="T70" s="8">
        <f t="shared" si="17"/>
        <v>18.75</v>
      </c>
      <c r="U70" s="7">
        <f t="shared" si="18"/>
        <v>18.333333333333332</v>
      </c>
      <c r="V70" s="7">
        <f t="shared" si="19"/>
        <v>18.4375</v>
      </c>
    </row>
    <row r="71" spans="1:22" ht="13.5" x14ac:dyDescent="0.25">
      <c r="A71" s="3">
        <f>RSI!A71</f>
        <v>42410</v>
      </c>
      <c r="B71" s="2">
        <f>RSI!B71</f>
        <v>0.59230000000000005</v>
      </c>
      <c r="C71" s="2">
        <f>RSI!I71</f>
        <v>35.319349303763715</v>
      </c>
      <c r="D71" s="2">
        <f>MACD!E71</f>
        <v>1.1353389909880107E-2</v>
      </c>
      <c r="E71" s="2">
        <f>MACD!F71</f>
        <v>3.7133476665401773E-3</v>
      </c>
      <c r="F71" s="2">
        <f>'Moving Avg'!D71</f>
        <v>0.60563999999999996</v>
      </c>
      <c r="G71" s="2">
        <f>'Moving Avg'!F71</f>
        <v>0.62476500000000024</v>
      </c>
      <c r="H71" s="2">
        <f>'Moving Avg'!G71</f>
        <v>0.62190000000000023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CONFIRMED BEARISH</v>
      </c>
      <c r="M71" s="7">
        <f t="shared" si="10"/>
        <v>25</v>
      </c>
      <c r="N71" s="7">
        <f t="shared" si="11"/>
        <v>0</v>
      </c>
      <c r="O71" s="7">
        <f t="shared" si="12"/>
        <v>50</v>
      </c>
      <c r="P71" s="7">
        <f t="shared" si="13"/>
        <v>0</v>
      </c>
      <c r="Q71" s="8">
        <f t="shared" si="14"/>
        <v>16.25</v>
      </c>
      <c r="R71" s="8">
        <f t="shared" si="15"/>
        <v>22.5</v>
      </c>
      <c r="S71" s="8">
        <f t="shared" si="16"/>
        <v>16.25</v>
      </c>
      <c r="T71" s="8">
        <f t="shared" si="17"/>
        <v>18.75</v>
      </c>
      <c r="U71" s="7">
        <f t="shared" si="18"/>
        <v>18.333333333333332</v>
      </c>
      <c r="V71" s="7">
        <f t="shared" si="19"/>
        <v>18.4375</v>
      </c>
    </row>
    <row r="72" spans="1:22" ht="13.5" x14ac:dyDescent="0.25">
      <c r="A72" s="3">
        <f>RSI!A72</f>
        <v>42411</v>
      </c>
      <c r="B72" s="2">
        <f>RSI!B72</f>
        <v>0.5827</v>
      </c>
      <c r="C72" s="2">
        <f>RSI!I72</f>
        <v>32.136607114073982</v>
      </c>
      <c r="D72" s="2">
        <f>MACD!E72</f>
        <v>1.5411261386086061E-2</v>
      </c>
      <c r="E72" s="2">
        <f>MACD!F72</f>
        <v>6.0529304104493548E-3</v>
      </c>
      <c r="F72" s="2">
        <f>'Moving Avg'!D72</f>
        <v>0.59800000000000009</v>
      </c>
      <c r="G72" s="2">
        <f>'Moving Avg'!F72</f>
        <v>0.62285500000000016</v>
      </c>
      <c r="H72" s="2">
        <f>'Moving Avg'!G72</f>
        <v>0.62151800000000013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  <c r="M72" s="7">
        <f t="shared" si="10"/>
        <v>25</v>
      </c>
      <c r="N72" s="7">
        <f t="shared" si="11"/>
        <v>0</v>
      </c>
      <c r="O72" s="7">
        <f t="shared" si="12"/>
        <v>50</v>
      </c>
      <c r="P72" s="7">
        <f t="shared" si="13"/>
        <v>0</v>
      </c>
      <c r="Q72" s="8">
        <f t="shared" si="14"/>
        <v>16.25</v>
      </c>
      <c r="R72" s="8">
        <f t="shared" si="15"/>
        <v>22.5</v>
      </c>
      <c r="S72" s="8">
        <f t="shared" si="16"/>
        <v>16.25</v>
      </c>
      <c r="T72" s="8">
        <f t="shared" si="17"/>
        <v>18.75</v>
      </c>
      <c r="U72" s="7">
        <f t="shared" si="18"/>
        <v>18.333333333333332</v>
      </c>
      <c r="V72" s="7">
        <f t="shared" si="19"/>
        <v>18.4375</v>
      </c>
    </row>
    <row r="73" spans="1:22" ht="13.5" x14ac:dyDescent="0.25">
      <c r="A73" s="3">
        <f>RSI!A73</f>
        <v>42412</v>
      </c>
      <c r="B73" s="2">
        <f>RSI!B73</f>
        <v>0.5827</v>
      </c>
      <c r="C73" s="2">
        <f>RSI!I73</f>
        <v>32.136607114073982</v>
      </c>
      <c r="D73" s="2">
        <f>MACD!E73</f>
        <v>1.7592086486975744E-2</v>
      </c>
      <c r="E73" s="2">
        <f>MACD!F73</f>
        <v>8.3607616257546334E-3</v>
      </c>
      <c r="F73" s="2">
        <f>'Moving Avg'!D73</f>
        <v>0.59226000000000001</v>
      </c>
      <c r="G73" s="2">
        <f>'Moving Avg'!F73</f>
        <v>0.62046500000000004</v>
      </c>
      <c r="H73" s="2">
        <f>'Moving Avg'!G73</f>
        <v>0.62113600000000002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0</v>
      </c>
      <c r="Q73" s="8">
        <f t="shared" si="14"/>
        <v>16.25</v>
      </c>
      <c r="R73" s="8">
        <f t="shared" si="15"/>
        <v>22.5</v>
      </c>
      <c r="S73" s="8">
        <f t="shared" si="16"/>
        <v>16.25</v>
      </c>
      <c r="T73" s="8">
        <f t="shared" si="17"/>
        <v>18.75</v>
      </c>
      <c r="U73" s="7">
        <f t="shared" si="18"/>
        <v>18.333333333333332</v>
      </c>
      <c r="V73" s="7">
        <f t="shared" si="19"/>
        <v>18.4375</v>
      </c>
    </row>
    <row r="74" spans="1:22" ht="13.5" x14ac:dyDescent="0.25">
      <c r="A74" s="3">
        <f>RSI!A74</f>
        <v>42415</v>
      </c>
      <c r="B74" s="2">
        <f>RSI!B74</f>
        <v>0.59230000000000005</v>
      </c>
      <c r="C74" s="2">
        <f>RSI!I74</f>
        <v>38.557922830723605</v>
      </c>
      <c r="D74" s="2">
        <f>MACD!E74</f>
        <v>2.0410771833975216E-2</v>
      </c>
      <c r="E74" s="2">
        <f>MACD!F74</f>
        <v>1.077076366739875E-2</v>
      </c>
      <c r="F74" s="2">
        <f>'Moving Avg'!D74</f>
        <v>0.59036000000000011</v>
      </c>
      <c r="G74" s="2">
        <f>'Moving Avg'!F74</f>
        <v>0.61855499999999997</v>
      </c>
      <c r="H74" s="2">
        <f>'Moving Avg'!G74</f>
        <v>0.62113600000000013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50</v>
      </c>
      <c r="P74" s="7">
        <f t="shared" si="13"/>
        <v>0</v>
      </c>
      <c r="Q74" s="8">
        <f t="shared" si="14"/>
        <v>16.25</v>
      </c>
      <c r="R74" s="8">
        <f t="shared" si="15"/>
        <v>22.5</v>
      </c>
      <c r="S74" s="8">
        <f t="shared" si="16"/>
        <v>16.25</v>
      </c>
      <c r="T74" s="8">
        <f t="shared" si="17"/>
        <v>18.75</v>
      </c>
      <c r="U74" s="7">
        <f t="shared" si="18"/>
        <v>18.333333333333332</v>
      </c>
      <c r="V74" s="7">
        <f t="shared" si="19"/>
        <v>18.4375</v>
      </c>
    </row>
    <row r="75" spans="1:22" ht="13.5" x14ac:dyDescent="0.25">
      <c r="A75" s="3">
        <f>RSI!A75</f>
        <v>42416</v>
      </c>
      <c r="B75" s="2">
        <f>RSI!B75</f>
        <v>0.5827</v>
      </c>
      <c r="C75" s="2">
        <f>RSI!I75</f>
        <v>34.99222381233389</v>
      </c>
      <c r="D75" s="2">
        <f>MACD!E75</f>
        <v>2.0688536458160156E-2</v>
      </c>
      <c r="E75" s="2">
        <f>MACD!F75</f>
        <v>1.275431822555103E-2</v>
      </c>
      <c r="F75" s="2">
        <f>'Moving Avg'!D75</f>
        <v>0.58654000000000006</v>
      </c>
      <c r="G75" s="2">
        <f>'Moving Avg'!F75</f>
        <v>0.61616499999999996</v>
      </c>
      <c r="H75" s="2">
        <f>'Moving Avg'!G75</f>
        <v>0.62094400000000005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0</v>
      </c>
      <c r="O75" s="7">
        <f t="shared" si="12"/>
        <v>50</v>
      </c>
      <c r="P75" s="7">
        <f t="shared" si="13"/>
        <v>0</v>
      </c>
      <c r="Q75" s="8">
        <f t="shared" si="14"/>
        <v>16.25</v>
      </c>
      <c r="R75" s="8">
        <f t="shared" si="15"/>
        <v>22.5</v>
      </c>
      <c r="S75" s="8">
        <f t="shared" si="16"/>
        <v>16.25</v>
      </c>
      <c r="T75" s="8">
        <f t="shared" si="17"/>
        <v>18.75</v>
      </c>
      <c r="U75" s="7">
        <f t="shared" si="18"/>
        <v>18.333333333333332</v>
      </c>
      <c r="V75" s="7">
        <f t="shared" si="19"/>
        <v>18.4375</v>
      </c>
    </row>
    <row r="76" spans="1:22" ht="13.5" x14ac:dyDescent="0.25">
      <c r="A76" s="3">
        <f>RSI!A76</f>
        <v>42417</v>
      </c>
      <c r="B76" s="2">
        <f>RSI!B76</f>
        <v>0.61140000000000005</v>
      </c>
      <c r="C76" s="2">
        <f>RSI!I76</f>
        <v>49.906648035612122</v>
      </c>
      <c r="D76" s="2">
        <f>MACD!E76</f>
        <v>1.8979793226872932E-2</v>
      </c>
      <c r="E76" s="2">
        <f>MACD!F76</f>
        <v>1.399941322581541E-2</v>
      </c>
      <c r="F76" s="2">
        <f>'Moving Avg'!D76</f>
        <v>0.59036</v>
      </c>
      <c r="G76" s="2">
        <f>'Moving Avg'!F76</f>
        <v>0.61520999999999992</v>
      </c>
      <c r="H76" s="2">
        <f>'Moving Avg'!G76</f>
        <v>0.62075400000000014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BEARISH DIVERGENCE</v>
      </c>
      <c r="M76" s="7">
        <f t="shared" si="10"/>
        <v>25</v>
      </c>
      <c r="N76" s="7">
        <f t="shared" si="11"/>
        <v>0</v>
      </c>
      <c r="O76" s="7">
        <f t="shared" si="12"/>
        <v>50</v>
      </c>
      <c r="P76" s="7">
        <f t="shared" si="13"/>
        <v>16.5</v>
      </c>
      <c r="Q76" s="8">
        <f t="shared" si="14"/>
        <v>18.725000000000001</v>
      </c>
      <c r="R76" s="8">
        <f t="shared" si="15"/>
        <v>26.625</v>
      </c>
      <c r="S76" s="8">
        <f t="shared" si="16"/>
        <v>23.675000000000001</v>
      </c>
      <c r="T76" s="8">
        <f t="shared" si="17"/>
        <v>22.875</v>
      </c>
      <c r="U76" s="7">
        <f t="shared" si="18"/>
        <v>23.008333333333336</v>
      </c>
      <c r="V76" s="7">
        <f t="shared" si="19"/>
        <v>22.975000000000001</v>
      </c>
    </row>
    <row r="77" spans="1:22" ht="13.5" x14ac:dyDescent="0.25">
      <c r="A77" s="3">
        <f>RSI!A77</f>
        <v>42418</v>
      </c>
      <c r="B77" s="2">
        <f>RSI!B77</f>
        <v>0.63049999999999995</v>
      </c>
      <c r="C77" s="2">
        <f>RSI!I77</f>
        <v>56.980314345035552</v>
      </c>
      <c r="D77" s="2">
        <f>MACD!E77</f>
        <v>1.6118187638521242E-2</v>
      </c>
      <c r="E77" s="2">
        <f>MACD!F77</f>
        <v>1.4423168108356577E-2</v>
      </c>
      <c r="F77" s="2">
        <f>'Moving Avg'!D77</f>
        <v>0.59992000000000001</v>
      </c>
      <c r="G77" s="2">
        <f>'Moving Avg'!F77</f>
        <v>0.61472999999999989</v>
      </c>
      <c r="H77" s="2">
        <f>'Moving Avg'!G77</f>
        <v>0.62075400000000014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0</v>
      </c>
      <c r="O77" s="7">
        <f t="shared" si="12"/>
        <v>50</v>
      </c>
      <c r="P77" s="7">
        <f t="shared" si="13"/>
        <v>100</v>
      </c>
      <c r="Q77" s="8">
        <f t="shared" si="14"/>
        <v>31.25</v>
      </c>
      <c r="R77" s="8">
        <f t="shared" si="15"/>
        <v>47.5</v>
      </c>
      <c r="S77" s="8">
        <f t="shared" si="16"/>
        <v>61.25</v>
      </c>
      <c r="T77" s="8">
        <f t="shared" si="17"/>
        <v>43.75</v>
      </c>
      <c r="U77" s="7">
        <f t="shared" si="18"/>
        <v>46.666666666666664</v>
      </c>
      <c r="V77" s="7">
        <f t="shared" si="19"/>
        <v>45.9375</v>
      </c>
    </row>
    <row r="78" spans="1:22" ht="13.5" x14ac:dyDescent="0.25">
      <c r="A78" s="3">
        <f>RSI!A78</f>
        <v>42419</v>
      </c>
      <c r="B78" s="2">
        <f>RSI!B78</f>
        <v>0.63049999999999995</v>
      </c>
      <c r="C78" s="2">
        <f>RSI!I78</f>
        <v>56.980314345035552</v>
      </c>
      <c r="D78" s="2">
        <f>MACD!E78</f>
        <v>1.2121565737236883E-2</v>
      </c>
      <c r="E78" s="2">
        <f>MACD!F78</f>
        <v>1.3962847634132639E-2</v>
      </c>
      <c r="F78" s="2">
        <f>'Moving Avg'!D78</f>
        <v>0.60948000000000002</v>
      </c>
      <c r="G78" s="2">
        <f>'Moving Avg'!F78</f>
        <v>0.61520999999999992</v>
      </c>
      <c r="H78" s="2">
        <f>'Moving Avg'!G78</f>
        <v>0.62056200000000017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45</v>
      </c>
      <c r="O78" s="7">
        <f t="shared" si="12"/>
        <v>50</v>
      </c>
      <c r="P78" s="7">
        <f t="shared" si="13"/>
        <v>100</v>
      </c>
      <c r="Q78" s="8">
        <f t="shared" si="14"/>
        <v>47</v>
      </c>
      <c r="R78" s="8">
        <f t="shared" si="15"/>
        <v>56.5</v>
      </c>
      <c r="S78" s="8">
        <f t="shared" si="16"/>
        <v>68</v>
      </c>
      <c r="T78" s="8">
        <f t="shared" si="17"/>
        <v>55</v>
      </c>
      <c r="U78" s="7">
        <f t="shared" si="18"/>
        <v>57.166666666666664</v>
      </c>
      <c r="V78" s="7">
        <f t="shared" si="19"/>
        <v>56.625</v>
      </c>
    </row>
    <row r="79" spans="1:22" ht="13.5" x14ac:dyDescent="0.25">
      <c r="A79" s="3">
        <f>RSI!A79</f>
        <v>42422</v>
      </c>
      <c r="B79" s="2">
        <f>RSI!B79</f>
        <v>0.61140000000000005</v>
      </c>
      <c r="C79" s="2">
        <f>RSI!I79</f>
        <v>48.961842719461529</v>
      </c>
      <c r="D79" s="2">
        <f>MACD!E79</f>
        <v>8.5723996808204639E-3</v>
      </c>
      <c r="E79" s="2">
        <f>MACD!F79</f>
        <v>1.2884758043470206E-2</v>
      </c>
      <c r="F79" s="2">
        <f>'Moving Avg'!D79</f>
        <v>0.61330000000000007</v>
      </c>
      <c r="G79" s="2">
        <f>'Moving Avg'!F79</f>
        <v>0.61425499999999977</v>
      </c>
      <c r="H79" s="2">
        <f>'Moving Avg'!G79</f>
        <v>0.61998800000000009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100</v>
      </c>
      <c r="Q79" s="8">
        <f t="shared" si="14"/>
        <v>47</v>
      </c>
      <c r="R79" s="8">
        <f t="shared" si="15"/>
        <v>56.5</v>
      </c>
      <c r="S79" s="8">
        <f t="shared" si="16"/>
        <v>68</v>
      </c>
      <c r="T79" s="8">
        <f t="shared" si="17"/>
        <v>55</v>
      </c>
      <c r="U79" s="7">
        <f t="shared" si="18"/>
        <v>57.166666666666664</v>
      </c>
      <c r="V79" s="7">
        <f t="shared" si="19"/>
        <v>56.625</v>
      </c>
    </row>
    <row r="80" spans="1:22" ht="13.5" x14ac:dyDescent="0.25">
      <c r="A80" s="3">
        <f>RSI!A80</f>
        <v>42423</v>
      </c>
      <c r="B80" s="2">
        <f>RSI!B80</f>
        <v>0.6018</v>
      </c>
      <c r="C80" s="2">
        <f>RSI!I80</f>
        <v>45.496343544937012</v>
      </c>
      <c r="D80" s="2">
        <f>MACD!E80</f>
        <v>6.2957322613395039E-3</v>
      </c>
      <c r="E80" s="2">
        <f>MACD!F80</f>
        <v>1.1566952887044067E-2</v>
      </c>
      <c r="F80" s="2">
        <f>'Moving Avg'!D80</f>
        <v>0.61712</v>
      </c>
      <c r="G80" s="2">
        <f>'Moving Avg'!F80</f>
        <v>0.61233999999999988</v>
      </c>
      <c r="H80" s="2">
        <f>'Moving Avg'!G80</f>
        <v>0.61941400000000013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100</v>
      </c>
      <c r="Q80" s="8">
        <f t="shared" si="14"/>
        <v>47</v>
      </c>
      <c r="R80" s="8">
        <f t="shared" si="15"/>
        <v>56.5</v>
      </c>
      <c r="S80" s="8">
        <f t="shared" si="16"/>
        <v>68</v>
      </c>
      <c r="T80" s="8">
        <f t="shared" si="17"/>
        <v>55</v>
      </c>
      <c r="U80" s="7">
        <f t="shared" si="18"/>
        <v>57.166666666666664</v>
      </c>
      <c r="V80" s="7">
        <f t="shared" si="19"/>
        <v>56.625</v>
      </c>
    </row>
    <row r="81" spans="1:22" ht="13.5" x14ac:dyDescent="0.25">
      <c r="A81" s="3">
        <f>RSI!A81</f>
        <v>42424</v>
      </c>
      <c r="B81" s="2">
        <f>RSI!B81</f>
        <v>0.6018</v>
      </c>
      <c r="C81" s="2">
        <f>RSI!I81</f>
        <v>45.496343544937019</v>
      </c>
      <c r="D81" s="2">
        <f>MACD!E81</f>
        <v>2.9787337730130536E-3</v>
      </c>
      <c r="E81" s="2">
        <f>MACD!F81</f>
        <v>9.8493090642378638E-3</v>
      </c>
      <c r="F81" s="2">
        <f>'Moving Avg'!D81</f>
        <v>0.61519999999999997</v>
      </c>
      <c r="G81" s="2">
        <f>'Moving Avg'!F81</f>
        <v>0.610425</v>
      </c>
      <c r="H81" s="2">
        <f>'Moving Avg'!G81</f>
        <v>0.61864800000000009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0</v>
      </c>
      <c r="Q81" s="8">
        <f t="shared" si="14"/>
        <v>32</v>
      </c>
      <c r="R81" s="8">
        <f t="shared" si="15"/>
        <v>31.5</v>
      </c>
      <c r="S81" s="8">
        <f t="shared" si="16"/>
        <v>23</v>
      </c>
      <c r="T81" s="8">
        <f t="shared" si="17"/>
        <v>30</v>
      </c>
      <c r="U81" s="7">
        <f t="shared" si="18"/>
        <v>28.833333333333332</v>
      </c>
      <c r="V81" s="7">
        <f t="shared" si="19"/>
        <v>29.125</v>
      </c>
    </row>
    <row r="82" spans="1:22" ht="13.5" x14ac:dyDescent="0.25">
      <c r="A82" s="3">
        <f>RSI!A82</f>
        <v>42425</v>
      </c>
      <c r="B82" s="2">
        <f>RSI!B82</f>
        <v>0.6018</v>
      </c>
      <c r="C82" s="2">
        <f>RSI!I82</f>
        <v>45.496343544937012</v>
      </c>
      <c r="D82" s="2">
        <f>MACD!E82</f>
        <v>-1.2391850856247055E-3</v>
      </c>
      <c r="E82" s="2">
        <f>MACD!F82</f>
        <v>7.6316102342653507E-3</v>
      </c>
      <c r="F82" s="2">
        <f>'Moving Avg'!D82</f>
        <v>0.60946</v>
      </c>
      <c r="G82" s="2">
        <f>'Moving Avg'!F82</f>
        <v>0.60851000000000011</v>
      </c>
      <c r="H82" s="2">
        <f>'Moving Avg'!G82</f>
        <v>0.61807400000000012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  <c r="M82" s="7">
        <f t="shared" si="10"/>
        <v>25</v>
      </c>
      <c r="N82" s="7">
        <f t="shared" si="11"/>
        <v>45</v>
      </c>
      <c r="O82" s="7">
        <f t="shared" si="12"/>
        <v>50</v>
      </c>
      <c r="P82" s="7">
        <f t="shared" si="13"/>
        <v>0</v>
      </c>
      <c r="Q82" s="8">
        <f t="shared" si="14"/>
        <v>32</v>
      </c>
      <c r="R82" s="8">
        <f t="shared" si="15"/>
        <v>31.5</v>
      </c>
      <c r="S82" s="8">
        <f t="shared" si="16"/>
        <v>23</v>
      </c>
      <c r="T82" s="8">
        <f t="shared" si="17"/>
        <v>30</v>
      </c>
      <c r="U82" s="7">
        <f t="shared" si="18"/>
        <v>28.833333333333332</v>
      </c>
      <c r="V82" s="7">
        <f t="shared" si="19"/>
        <v>29.125</v>
      </c>
    </row>
    <row r="83" spans="1:22" ht="13.5" x14ac:dyDescent="0.25">
      <c r="A83" s="3">
        <f>RSI!A83</f>
        <v>42426</v>
      </c>
      <c r="B83" s="2">
        <f>RSI!B83</f>
        <v>0.6018</v>
      </c>
      <c r="C83" s="2">
        <f>RSI!I83</f>
        <v>45.496343544937019</v>
      </c>
      <c r="D83" s="2">
        <f>MACD!E83</f>
        <v>-4.7473644183395614E-3</v>
      </c>
      <c r="E83" s="2">
        <f>MACD!F83</f>
        <v>5.1558153037443684E-3</v>
      </c>
      <c r="F83" s="2">
        <f>'Moving Avg'!D83</f>
        <v>0.60371999999999992</v>
      </c>
      <c r="G83" s="2">
        <f>'Moving Avg'!F83</f>
        <v>0.60707500000000014</v>
      </c>
      <c r="H83" s="2">
        <f>'Moving Avg'!G83</f>
        <v>0.61769200000000013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0</v>
      </c>
      <c r="Q83" s="8">
        <f t="shared" si="14"/>
        <v>32</v>
      </c>
      <c r="R83" s="8">
        <f t="shared" si="15"/>
        <v>31.5</v>
      </c>
      <c r="S83" s="8">
        <f t="shared" si="16"/>
        <v>23</v>
      </c>
      <c r="T83" s="8">
        <f t="shared" si="17"/>
        <v>30</v>
      </c>
      <c r="U83" s="7">
        <f t="shared" si="18"/>
        <v>28.833333333333332</v>
      </c>
      <c r="V83" s="7">
        <f t="shared" si="19"/>
        <v>29.125</v>
      </c>
    </row>
    <row r="84" spans="1:22" ht="13.5" x14ac:dyDescent="0.25">
      <c r="A84" s="3">
        <f>RSI!A84</f>
        <v>42429</v>
      </c>
      <c r="B84" s="2">
        <f>RSI!B84</f>
        <v>0.61140000000000005</v>
      </c>
      <c r="C84" s="2">
        <f>RSI!I84</f>
        <v>50.234158861668675</v>
      </c>
      <c r="D84" s="2">
        <f>MACD!E84</f>
        <v>-6.8936888024512255E-3</v>
      </c>
      <c r="E84" s="2">
        <f>MACD!F84</f>
        <v>2.7459144825052496E-3</v>
      </c>
      <c r="F84" s="2">
        <f>'Moving Avg'!D84</f>
        <v>0.60372000000000003</v>
      </c>
      <c r="G84" s="2">
        <f>'Moving Avg'!F84</f>
        <v>0.60564000000000007</v>
      </c>
      <c r="H84" s="2">
        <f>'Moving Avg'!G84</f>
        <v>0.61769200000000013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NEUTRAL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0</v>
      </c>
      <c r="Q84" s="8">
        <f t="shared" si="14"/>
        <v>32</v>
      </c>
      <c r="R84" s="8">
        <f t="shared" si="15"/>
        <v>31.5</v>
      </c>
      <c r="S84" s="8">
        <f t="shared" si="16"/>
        <v>23</v>
      </c>
      <c r="T84" s="8">
        <f t="shared" si="17"/>
        <v>30</v>
      </c>
      <c r="U84" s="7">
        <f t="shared" si="18"/>
        <v>28.833333333333332</v>
      </c>
      <c r="V84" s="7">
        <f t="shared" si="19"/>
        <v>29.125</v>
      </c>
    </row>
    <row r="85" spans="1:22" ht="13.5" x14ac:dyDescent="0.25">
      <c r="A85" s="3">
        <f>RSI!A85</f>
        <v>42430</v>
      </c>
      <c r="B85" s="2">
        <f>RSI!B85</f>
        <v>0.63049999999999995</v>
      </c>
      <c r="C85" s="2">
        <f>RSI!I85</f>
        <v>58.0478088858506</v>
      </c>
      <c r="D85" s="2">
        <f>MACD!E85</f>
        <v>-1.1606123134134783E-2</v>
      </c>
      <c r="E85" s="2">
        <f>MACD!F85</f>
        <v>-1.2449304082275646E-4</v>
      </c>
      <c r="F85" s="2">
        <f>'Moving Avg'!D85</f>
        <v>0.60946000000000011</v>
      </c>
      <c r="G85" s="2">
        <f>'Moving Avg'!F85</f>
        <v>0.60611999999999999</v>
      </c>
      <c r="H85" s="2">
        <f>'Moving Avg'!G85</f>
        <v>0.61788400000000021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100</v>
      </c>
      <c r="Q85" s="8">
        <f t="shared" si="14"/>
        <v>47</v>
      </c>
      <c r="R85" s="8">
        <f t="shared" si="15"/>
        <v>56.5</v>
      </c>
      <c r="S85" s="8">
        <f t="shared" si="16"/>
        <v>68</v>
      </c>
      <c r="T85" s="8">
        <f t="shared" si="17"/>
        <v>55</v>
      </c>
      <c r="U85" s="7">
        <f t="shared" si="18"/>
        <v>57.166666666666664</v>
      </c>
      <c r="V85" s="7">
        <f t="shared" si="19"/>
        <v>56.625</v>
      </c>
    </row>
    <row r="86" spans="1:22" ht="13.5" x14ac:dyDescent="0.25">
      <c r="A86" s="3">
        <f>RSI!A86</f>
        <v>42431</v>
      </c>
      <c r="B86" s="2">
        <f>RSI!B86</f>
        <v>0.63049999999999995</v>
      </c>
      <c r="C86" s="2">
        <f>RSI!I86</f>
        <v>58.0478088858506</v>
      </c>
      <c r="D86" s="2">
        <f>MACD!E86</f>
        <v>-1.1295282532073125E-2</v>
      </c>
      <c r="E86" s="2">
        <f>MACD!F86</f>
        <v>-2.3586509390728302E-3</v>
      </c>
      <c r="F86" s="2">
        <f>'Moving Avg'!D86</f>
        <v>0.61519999999999997</v>
      </c>
      <c r="G86" s="2">
        <f>'Moving Avg'!F86</f>
        <v>0.60660000000000003</v>
      </c>
      <c r="H86" s="2">
        <f>'Moving Avg'!G86</f>
        <v>0.61807600000000018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100</v>
      </c>
      <c r="Q86" s="8">
        <f t="shared" si="14"/>
        <v>47</v>
      </c>
      <c r="R86" s="8">
        <f t="shared" si="15"/>
        <v>56.5</v>
      </c>
      <c r="S86" s="8">
        <f t="shared" si="16"/>
        <v>68</v>
      </c>
      <c r="T86" s="8">
        <f t="shared" si="17"/>
        <v>55</v>
      </c>
      <c r="U86" s="7">
        <f t="shared" si="18"/>
        <v>57.166666666666664</v>
      </c>
      <c r="V86" s="7">
        <f t="shared" si="19"/>
        <v>56.625</v>
      </c>
    </row>
    <row r="87" spans="1:22" ht="13.5" x14ac:dyDescent="0.25">
      <c r="A87" s="3">
        <f>RSI!A87</f>
        <v>42432</v>
      </c>
      <c r="B87" s="2">
        <f>RSI!B87</f>
        <v>0.6401</v>
      </c>
      <c r="C87" s="2">
        <f>RSI!I87</f>
        <v>61.565450821797718</v>
      </c>
      <c r="D87" s="2">
        <f>MACD!E87</f>
        <v>-8.9133386696936823E-3</v>
      </c>
      <c r="E87" s="2">
        <f>MACD!F87</f>
        <v>-3.6695884851970007E-3</v>
      </c>
      <c r="F87" s="2">
        <f>'Moving Avg'!D87</f>
        <v>0.62285999999999997</v>
      </c>
      <c r="G87" s="2">
        <f>'Moving Avg'!F87</f>
        <v>0.60755999999999999</v>
      </c>
      <c r="H87" s="2">
        <f>'Moving Avg'!G87</f>
        <v>0.61865000000000014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25</v>
      </c>
      <c r="N87" s="7">
        <f t="shared" si="11"/>
        <v>45</v>
      </c>
      <c r="O87" s="7">
        <f t="shared" si="12"/>
        <v>50</v>
      </c>
      <c r="P87" s="7">
        <f t="shared" si="13"/>
        <v>100</v>
      </c>
      <c r="Q87" s="8">
        <f t="shared" si="14"/>
        <v>47</v>
      </c>
      <c r="R87" s="8">
        <f t="shared" si="15"/>
        <v>56.5</v>
      </c>
      <c r="S87" s="8">
        <f t="shared" si="16"/>
        <v>68</v>
      </c>
      <c r="T87" s="8">
        <f t="shared" si="17"/>
        <v>55</v>
      </c>
      <c r="U87" s="7">
        <f t="shared" si="18"/>
        <v>57.166666666666664</v>
      </c>
      <c r="V87" s="7">
        <f t="shared" si="19"/>
        <v>56.625</v>
      </c>
    </row>
    <row r="88" spans="1:22" ht="13.5" x14ac:dyDescent="0.25">
      <c r="A88" s="3">
        <f>RSI!A88</f>
        <v>42433</v>
      </c>
      <c r="B88" s="2">
        <f>RSI!B88</f>
        <v>0.63049999999999995</v>
      </c>
      <c r="C88" s="2">
        <f>RSI!I88</f>
        <v>56.466589256828911</v>
      </c>
      <c r="D88" s="2">
        <f>MACD!E88</f>
        <v>-6.3438574251548641E-3</v>
      </c>
      <c r="E88" s="2">
        <f>MACD!F88</f>
        <v>-4.2044422731885734E-3</v>
      </c>
      <c r="F88" s="2">
        <f>'Moving Avg'!D88</f>
        <v>0.62859999999999994</v>
      </c>
      <c r="G88" s="2">
        <f>'Moving Avg'!F88</f>
        <v>0.60851499999999992</v>
      </c>
      <c r="H88" s="2">
        <f>'Moving Avg'!G88</f>
        <v>0.61903200000000014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25</v>
      </c>
      <c r="N88" s="7">
        <f t="shared" si="11"/>
        <v>45</v>
      </c>
      <c r="O88" s="7">
        <f t="shared" si="12"/>
        <v>50</v>
      </c>
      <c r="P88" s="7">
        <f t="shared" si="13"/>
        <v>100</v>
      </c>
      <c r="Q88" s="8">
        <f t="shared" si="14"/>
        <v>47</v>
      </c>
      <c r="R88" s="8">
        <f t="shared" si="15"/>
        <v>56.5</v>
      </c>
      <c r="S88" s="8">
        <f t="shared" si="16"/>
        <v>68</v>
      </c>
      <c r="T88" s="8">
        <f t="shared" si="17"/>
        <v>55</v>
      </c>
      <c r="U88" s="7">
        <f t="shared" si="18"/>
        <v>57.166666666666664</v>
      </c>
      <c r="V88" s="7">
        <f t="shared" si="19"/>
        <v>56.625</v>
      </c>
    </row>
    <row r="89" spans="1:22" ht="13.5" x14ac:dyDescent="0.25">
      <c r="A89" s="3">
        <f>RSI!A89</f>
        <v>42436</v>
      </c>
      <c r="B89" s="2">
        <f>RSI!B89</f>
        <v>0.62090000000000001</v>
      </c>
      <c r="C89" s="2">
        <f>RSI!I89</f>
        <v>51.842689951129579</v>
      </c>
      <c r="D89" s="2">
        <f>MACD!E89</f>
        <v>-6.4857868498021665E-3</v>
      </c>
      <c r="E89" s="2">
        <f>MACD!F89</f>
        <v>-4.6607111885112922E-3</v>
      </c>
      <c r="F89" s="2">
        <f>'Moving Avg'!D89</f>
        <v>0.63049999999999995</v>
      </c>
      <c r="G89" s="2">
        <f>'Moving Avg'!F89</f>
        <v>0.60946999999999996</v>
      </c>
      <c r="H89" s="2">
        <f>'Moving Avg'!G89</f>
        <v>0.61922200000000016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  <c r="M89" s="7">
        <f t="shared" si="10"/>
        <v>25</v>
      </c>
      <c r="N89" s="7">
        <f t="shared" si="11"/>
        <v>45</v>
      </c>
      <c r="O89" s="7">
        <f t="shared" si="12"/>
        <v>50</v>
      </c>
      <c r="P89" s="7">
        <f t="shared" si="13"/>
        <v>100</v>
      </c>
      <c r="Q89" s="8">
        <f t="shared" si="14"/>
        <v>47</v>
      </c>
      <c r="R89" s="8">
        <f t="shared" si="15"/>
        <v>56.5</v>
      </c>
      <c r="S89" s="8">
        <f t="shared" si="16"/>
        <v>68</v>
      </c>
      <c r="T89" s="8">
        <f t="shared" si="17"/>
        <v>55</v>
      </c>
      <c r="U89" s="7">
        <f t="shared" si="18"/>
        <v>57.166666666666664</v>
      </c>
      <c r="V89" s="7">
        <f t="shared" si="19"/>
        <v>56.625</v>
      </c>
    </row>
    <row r="90" spans="1:22" ht="13.5" x14ac:dyDescent="0.25">
      <c r="A90" s="3">
        <f>RSI!A90</f>
        <v>42437</v>
      </c>
      <c r="B90" s="2">
        <f>RSI!B90</f>
        <v>0.61140000000000005</v>
      </c>
      <c r="C90" s="2">
        <f>RSI!I90</f>
        <v>47.681621293509671</v>
      </c>
      <c r="D90" s="2">
        <f>MACD!E90</f>
        <v>-7.4045544976050204E-3</v>
      </c>
      <c r="E90" s="2">
        <f>MACD!F90</f>
        <v>-5.2094798503300377E-3</v>
      </c>
      <c r="F90" s="2">
        <f>'Moving Avg'!D90</f>
        <v>0.62668000000000013</v>
      </c>
      <c r="G90" s="2">
        <f>'Moving Avg'!F90</f>
        <v>0.60994999999999988</v>
      </c>
      <c r="H90" s="2">
        <f>'Moving Avg'!G90</f>
        <v>0.61903200000000025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BULLISH DIVERGENCE</v>
      </c>
      <c r="M90" s="7">
        <f t="shared" si="10"/>
        <v>25</v>
      </c>
      <c r="N90" s="7">
        <f t="shared" si="11"/>
        <v>45</v>
      </c>
      <c r="O90" s="7">
        <f t="shared" si="12"/>
        <v>50</v>
      </c>
      <c r="P90" s="7">
        <f t="shared" si="13"/>
        <v>83</v>
      </c>
      <c r="Q90" s="8">
        <f t="shared" si="14"/>
        <v>44.45</v>
      </c>
      <c r="R90" s="8">
        <f t="shared" si="15"/>
        <v>52.25</v>
      </c>
      <c r="S90" s="8">
        <f t="shared" si="16"/>
        <v>60.35</v>
      </c>
      <c r="T90" s="8">
        <f t="shared" si="17"/>
        <v>50.75</v>
      </c>
      <c r="U90" s="7">
        <f t="shared" si="18"/>
        <v>52.35</v>
      </c>
      <c r="V90" s="7">
        <f t="shared" si="19"/>
        <v>51.95</v>
      </c>
    </row>
    <row r="91" spans="1:22" ht="13.5" x14ac:dyDescent="0.25">
      <c r="A91" s="3">
        <f>RSI!A91</f>
        <v>42438</v>
      </c>
      <c r="B91" s="2">
        <f>RSI!B91</f>
        <v>0.6018</v>
      </c>
      <c r="C91" s="2">
        <f>RSI!I91</f>
        <v>43.851324874781945</v>
      </c>
      <c r="D91" s="2">
        <f>MACD!E91</f>
        <v>-7.4382949111531094E-3</v>
      </c>
      <c r="E91" s="2">
        <f>MACD!F91</f>
        <v>-5.6552428624946516E-3</v>
      </c>
      <c r="F91" s="2">
        <f>'Moving Avg'!D91</f>
        <v>0.62093999999999994</v>
      </c>
      <c r="G91" s="2">
        <f>'Moving Avg'!F91</f>
        <v>0.610425</v>
      </c>
      <c r="H91" s="2">
        <f>'Moving Avg'!G91</f>
        <v>0.61884000000000028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BULLISH DIVERGENCE</v>
      </c>
      <c r="M91" s="7">
        <f t="shared" si="10"/>
        <v>25</v>
      </c>
      <c r="N91" s="7">
        <f t="shared" si="11"/>
        <v>45</v>
      </c>
      <c r="O91" s="7">
        <f t="shared" si="12"/>
        <v>50</v>
      </c>
      <c r="P91" s="7">
        <f t="shared" si="13"/>
        <v>83</v>
      </c>
      <c r="Q91" s="8">
        <f t="shared" si="14"/>
        <v>44.45</v>
      </c>
      <c r="R91" s="8">
        <f t="shared" si="15"/>
        <v>52.25</v>
      </c>
      <c r="S91" s="8">
        <f t="shared" si="16"/>
        <v>60.35</v>
      </c>
      <c r="T91" s="8">
        <f t="shared" si="17"/>
        <v>50.75</v>
      </c>
      <c r="U91" s="7">
        <f t="shared" si="18"/>
        <v>52.35</v>
      </c>
      <c r="V91" s="7">
        <f t="shared" si="19"/>
        <v>51.95</v>
      </c>
    </row>
    <row r="92" spans="1:22" ht="13.5" x14ac:dyDescent="0.25">
      <c r="A92" s="3">
        <f>RSI!A92</f>
        <v>42439</v>
      </c>
      <c r="B92" s="2">
        <f>RSI!B92</f>
        <v>0.61140000000000005</v>
      </c>
      <c r="C92" s="2">
        <f>RSI!I92</f>
        <v>48.321987110879363</v>
      </c>
      <c r="D92" s="2">
        <f>MACD!E92</f>
        <v>-8.0910739256292441E-3</v>
      </c>
      <c r="E92" s="2">
        <f>MACD!F92</f>
        <v>-6.1424090751215701E-3</v>
      </c>
      <c r="F92" s="2">
        <f>'Moving Avg'!D92</f>
        <v>0.61519999999999997</v>
      </c>
      <c r="G92" s="2">
        <f>'Moving Avg'!F92</f>
        <v>0.61185999999999996</v>
      </c>
      <c r="H92" s="2">
        <f>'Moving Avg'!G92</f>
        <v>0.61903200000000025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BULLISH DIVERGENCE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66.5</v>
      </c>
      <c r="Q92" s="8">
        <f t="shared" si="14"/>
        <v>41.975000000000001</v>
      </c>
      <c r="R92" s="8">
        <f t="shared" si="15"/>
        <v>48.125</v>
      </c>
      <c r="S92" s="8">
        <f t="shared" si="16"/>
        <v>52.924999999999997</v>
      </c>
      <c r="T92" s="8">
        <f t="shared" si="17"/>
        <v>46.625</v>
      </c>
      <c r="U92" s="7">
        <f t="shared" si="18"/>
        <v>47.67499999999999</v>
      </c>
      <c r="V92" s="7">
        <f t="shared" si="19"/>
        <v>47.412499999999994</v>
      </c>
    </row>
    <row r="93" spans="1:22" ht="13.5" x14ac:dyDescent="0.25">
      <c r="A93" s="3">
        <f>RSI!A93</f>
        <v>42440</v>
      </c>
      <c r="B93" s="2">
        <f>RSI!B93</f>
        <v>0.6018</v>
      </c>
      <c r="C93" s="2">
        <f>RSI!I93</f>
        <v>44.505767777695525</v>
      </c>
      <c r="D93" s="2">
        <f>MACD!E93</f>
        <v>-7.9085951030606338E-3</v>
      </c>
      <c r="E93" s="2">
        <f>MACD!F93</f>
        <v>-6.4956462807093836E-3</v>
      </c>
      <c r="F93" s="2">
        <f>'Moving Avg'!D93</f>
        <v>0.60946</v>
      </c>
      <c r="G93" s="2">
        <f>'Moving Avg'!F93</f>
        <v>0.612815</v>
      </c>
      <c r="H93" s="2">
        <f>'Moving Avg'!G93</f>
        <v>0.61884000000000028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BULLISH DIVERGENCE</v>
      </c>
      <c r="M93" s="7">
        <f t="shared" si="10"/>
        <v>25</v>
      </c>
      <c r="N93" s="7">
        <f t="shared" si="11"/>
        <v>45</v>
      </c>
      <c r="O93" s="7">
        <f t="shared" si="12"/>
        <v>50</v>
      </c>
      <c r="P93" s="7">
        <f t="shared" si="13"/>
        <v>66.5</v>
      </c>
      <c r="Q93" s="8">
        <f t="shared" si="14"/>
        <v>41.975000000000001</v>
      </c>
      <c r="R93" s="8">
        <f t="shared" si="15"/>
        <v>48.125</v>
      </c>
      <c r="S93" s="8">
        <f t="shared" si="16"/>
        <v>52.924999999999997</v>
      </c>
      <c r="T93" s="8">
        <f t="shared" si="17"/>
        <v>46.625</v>
      </c>
      <c r="U93" s="7">
        <f t="shared" si="18"/>
        <v>47.67499999999999</v>
      </c>
      <c r="V93" s="7">
        <f t="shared" si="19"/>
        <v>47.412499999999994</v>
      </c>
    </row>
    <row r="94" spans="1:22" ht="13.5" x14ac:dyDescent="0.25">
      <c r="A94" s="3">
        <f>RSI!A94</f>
        <v>42443</v>
      </c>
      <c r="B94" s="2">
        <f>RSI!B94</f>
        <v>0.61140000000000005</v>
      </c>
      <c r="C94" s="2">
        <f>RSI!I94</f>
        <v>48.855588992796875</v>
      </c>
      <c r="D94" s="2">
        <f>MACD!E94</f>
        <v>-6.9096889588481369E-3</v>
      </c>
      <c r="E94" s="2">
        <f>MACD!F94</f>
        <v>-6.5784548163371342E-3</v>
      </c>
      <c r="F94" s="2">
        <f>'Moving Avg'!D94</f>
        <v>0.6075600000000001</v>
      </c>
      <c r="G94" s="2">
        <f>'Moving Avg'!F94</f>
        <v>0.61377000000000004</v>
      </c>
      <c r="H94" s="2">
        <f>'Moving Avg'!G94</f>
        <v>0.61884000000000017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  <c r="M94" s="7">
        <f t="shared" si="10"/>
        <v>25</v>
      </c>
      <c r="N94" s="7">
        <f t="shared" si="11"/>
        <v>45</v>
      </c>
      <c r="O94" s="7">
        <f t="shared" si="12"/>
        <v>50</v>
      </c>
      <c r="P94" s="7">
        <f t="shared" si="13"/>
        <v>83</v>
      </c>
      <c r="Q94" s="8">
        <f t="shared" si="14"/>
        <v>44.45</v>
      </c>
      <c r="R94" s="8">
        <f t="shared" si="15"/>
        <v>52.25</v>
      </c>
      <c r="S94" s="8">
        <f t="shared" si="16"/>
        <v>60.35</v>
      </c>
      <c r="T94" s="8">
        <f t="shared" si="17"/>
        <v>50.75</v>
      </c>
      <c r="U94" s="7">
        <f t="shared" si="18"/>
        <v>52.35</v>
      </c>
      <c r="V94" s="7">
        <f t="shared" si="19"/>
        <v>51.95</v>
      </c>
    </row>
    <row r="95" spans="1:22" ht="13.5" x14ac:dyDescent="0.25">
      <c r="A95" s="3">
        <f>RSI!A95</f>
        <v>42444</v>
      </c>
      <c r="B95" s="2">
        <f>RSI!B95</f>
        <v>0.62090000000000001</v>
      </c>
      <c r="C95" s="2">
        <f>RSI!I95</f>
        <v>52.798495313277137</v>
      </c>
      <c r="D95" s="2">
        <f>MACD!E95</f>
        <v>-3.81356945601663E-3</v>
      </c>
      <c r="E95" s="2">
        <f>MACD!F95</f>
        <v>-6.0254777442730343E-3</v>
      </c>
      <c r="F95" s="2">
        <f>'Moving Avg'!D95</f>
        <v>0.60946</v>
      </c>
      <c r="G95" s="2">
        <f>'Moving Avg'!F95</f>
        <v>0.61568000000000001</v>
      </c>
      <c r="H95" s="2">
        <f>'Moving Avg'!G95</f>
        <v>0.61903000000000019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25</v>
      </c>
      <c r="N95" s="7">
        <f t="shared" si="11"/>
        <v>0</v>
      </c>
      <c r="O95" s="7">
        <f t="shared" si="12"/>
        <v>50</v>
      </c>
      <c r="P95" s="7">
        <f t="shared" si="13"/>
        <v>100</v>
      </c>
      <c r="Q95" s="8">
        <f t="shared" si="14"/>
        <v>31.25</v>
      </c>
      <c r="R95" s="8">
        <f t="shared" si="15"/>
        <v>47.5</v>
      </c>
      <c r="S95" s="8">
        <f t="shared" si="16"/>
        <v>61.25</v>
      </c>
      <c r="T95" s="8">
        <f t="shared" si="17"/>
        <v>43.75</v>
      </c>
      <c r="U95" s="7">
        <f t="shared" si="18"/>
        <v>46.666666666666664</v>
      </c>
      <c r="V95" s="7">
        <f t="shared" si="19"/>
        <v>45.9375</v>
      </c>
    </row>
    <row r="96" spans="1:22" ht="13.5" x14ac:dyDescent="0.25">
      <c r="A96" s="3">
        <f>RSI!A96</f>
        <v>42445</v>
      </c>
      <c r="B96" s="2">
        <f>RSI!B96</f>
        <v>0.63049999999999995</v>
      </c>
      <c r="C96" s="2">
        <f>RSI!I96</f>
        <v>56.452070891679973</v>
      </c>
      <c r="D96" s="2">
        <f>MACD!E96</f>
        <v>-1.9460847235303058E-3</v>
      </c>
      <c r="E96" s="2">
        <f>MACD!F96</f>
        <v>-5.2095991401244889E-3</v>
      </c>
      <c r="F96" s="2">
        <f>'Moving Avg'!D96</f>
        <v>0.61519999999999997</v>
      </c>
      <c r="G96" s="2">
        <f>'Moving Avg'!F96</f>
        <v>0.61663499999999993</v>
      </c>
      <c r="H96" s="2">
        <f>'Moving Avg'!G96</f>
        <v>0.6190300000000003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25</v>
      </c>
      <c r="N96" s="7">
        <f t="shared" si="11"/>
        <v>0</v>
      </c>
      <c r="O96" s="7">
        <f t="shared" si="12"/>
        <v>50</v>
      </c>
      <c r="P96" s="7">
        <f t="shared" si="13"/>
        <v>100</v>
      </c>
      <c r="Q96" s="8">
        <f t="shared" si="14"/>
        <v>31.25</v>
      </c>
      <c r="R96" s="8">
        <f t="shared" si="15"/>
        <v>47.5</v>
      </c>
      <c r="S96" s="8">
        <f t="shared" si="16"/>
        <v>61.25</v>
      </c>
      <c r="T96" s="8">
        <f t="shared" si="17"/>
        <v>43.75</v>
      </c>
      <c r="U96" s="7">
        <f t="shared" si="18"/>
        <v>46.666666666666664</v>
      </c>
      <c r="V96" s="7">
        <f t="shared" si="19"/>
        <v>45.9375</v>
      </c>
    </row>
    <row r="97" spans="1:22" ht="13.5" x14ac:dyDescent="0.25">
      <c r="A97" s="3">
        <f>RSI!A97</f>
        <v>42446</v>
      </c>
      <c r="B97" s="2">
        <f>RSI!B97</f>
        <v>0.62090000000000001</v>
      </c>
      <c r="C97" s="2">
        <f>RSI!I97</f>
        <v>52.108420665792075</v>
      </c>
      <c r="D97" s="2">
        <f>MACD!E97</f>
        <v>1.7272561321047819E-3</v>
      </c>
      <c r="E97" s="2">
        <f>MACD!F97</f>
        <v>-3.8222280856786352E-3</v>
      </c>
      <c r="F97" s="2">
        <f>'Moving Avg'!D97</f>
        <v>0.61709999999999998</v>
      </c>
      <c r="G97" s="2">
        <f>'Moving Avg'!F97</f>
        <v>0.61615500000000001</v>
      </c>
      <c r="H97" s="2">
        <f>'Moving Avg'!G97</f>
        <v>0.61883800000000022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100</v>
      </c>
      <c r="Q97" s="8">
        <f t="shared" si="14"/>
        <v>31.25</v>
      </c>
      <c r="R97" s="8">
        <f t="shared" si="15"/>
        <v>47.5</v>
      </c>
      <c r="S97" s="8">
        <f t="shared" si="16"/>
        <v>61.25</v>
      </c>
      <c r="T97" s="8">
        <f t="shared" si="17"/>
        <v>43.75</v>
      </c>
      <c r="U97" s="7">
        <f t="shared" si="18"/>
        <v>46.666666666666664</v>
      </c>
      <c r="V97" s="7">
        <f t="shared" si="19"/>
        <v>45.9375</v>
      </c>
    </row>
    <row r="98" spans="1:22" ht="13.5" x14ac:dyDescent="0.25">
      <c r="A98" s="3">
        <f>RSI!A98</f>
        <v>42447</v>
      </c>
      <c r="B98" s="2">
        <f>RSI!B98</f>
        <v>0.63049999999999995</v>
      </c>
      <c r="C98" s="2">
        <f>RSI!I98</f>
        <v>55.773179263865565</v>
      </c>
      <c r="D98" s="2">
        <f>MACD!E98</f>
        <v>2.6163151371508819E-3</v>
      </c>
      <c r="E98" s="2">
        <f>MACD!F98</f>
        <v>-2.5345194411127317E-3</v>
      </c>
      <c r="F98" s="2">
        <f>'Moving Avg'!D98</f>
        <v>0.62283999999999995</v>
      </c>
      <c r="G98" s="2">
        <f>'Moving Avg'!F98</f>
        <v>0.61615500000000001</v>
      </c>
      <c r="H98" s="2">
        <f>'Moving Avg'!G98</f>
        <v>0.61864600000000025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100</v>
      </c>
      <c r="Q98" s="8">
        <f t="shared" si="14"/>
        <v>31.25</v>
      </c>
      <c r="R98" s="8">
        <f t="shared" si="15"/>
        <v>47.5</v>
      </c>
      <c r="S98" s="8">
        <f t="shared" si="16"/>
        <v>61.25</v>
      </c>
      <c r="T98" s="8">
        <f t="shared" si="17"/>
        <v>43.75</v>
      </c>
      <c r="U98" s="7">
        <f t="shared" si="18"/>
        <v>46.666666666666664</v>
      </c>
      <c r="V98" s="7">
        <f t="shared" si="19"/>
        <v>45.9375</v>
      </c>
    </row>
    <row r="99" spans="1:22" ht="13.5" x14ac:dyDescent="0.25">
      <c r="A99" s="3">
        <f>RSI!A99</f>
        <v>42450</v>
      </c>
      <c r="B99" s="2">
        <f>RSI!B99</f>
        <v>0.62090000000000001</v>
      </c>
      <c r="C99" s="2">
        <f>RSI!I99</f>
        <v>51.526932892005824</v>
      </c>
      <c r="D99" s="2">
        <f>MACD!E99</f>
        <v>2.5172438147551546E-3</v>
      </c>
      <c r="E99" s="2">
        <f>MACD!F99</f>
        <v>-1.5241667899391544E-3</v>
      </c>
      <c r="F99" s="2">
        <f>'Moving Avg'!D99</f>
        <v>0.62473999999999985</v>
      </c>
      <c r="G99" s="2">
        <f>'Moving Avg'!F99</f>
        <v>0.61663000000000001</v>
      </c>
      <c r="H99" s="2">
        <f>'Moving Avg'!G99</f>
        <v>0.6182620000000002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100</v>
      </c>
      <c r="Q99" s="8">
        <f t="shared" si="14"/>
        <v>31.25</v>
      </c>
      <c r="R99" s="8">
        <f t="shared" si="15"/>
        <v>47.5</v>
      </c>
      <c r="S99" s="8">
        <f t="shared" si="16"/>
        <v>61.25</v>
      </c>
      <c r="T99" s="8">
        <f t="shared" si="17"/>
        <v>43.75</v>
      </c>
      <c r="U99" s="7">
        <f t="shared" si="18"/>
        <v>46.666666666666664</v>
      </c>
      <c r="V99" s="7">
        <f t="shared" si="19"/>
        <v>45.9375</v>
      </c>
    </row>
    <row r="100" spans="1:22" ht="13.5" x14ac:dyDescent="0.25">
      <c r="A100" s="3">
        <f>RSI!A100</f>
        <v>42451</v>
      </c>
      <c r="B100" s="2">
        <f>RSI!B100</f>
        <v>0.62090000000000001</v>
      </c>
      <c r="C100" s="2">
        <f>RSI!I100</f>
        <v>51.526932892005824</v>
      </c>
      <c r="D100" s="2">
        <f>MACD!E100</f>
        <v>9.4939883208322584E-4</v>
      </c>
      <c r="E100" s="2">
        <f>MACD!F100</f>
        <v>-1.0294536655346784E-3</v>
      </c>
      <c r="F100" s="2">
        <f>'Moving Avg'!D100</f>
        <v>0.62473999999999985</v>
      </c>
      <c r="G100" s="2">
        <f>'Moving Avg'!F100</f>
        <v>0.61758500000000005</v>
      </c>
      <c r="H100" s="2">
        <f>'Moving Avg'!G100</f>
        <v>0.6182620000000002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NEUTRAL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16.5</v>
      </c>
      <c r="Q100" s="8">
        <f t="shared" si="14"/>
        <v>18.725000000000001</v>
      </c>
      <c r="R100" s="8">
        <f t="shared" si="15"/>
        <v>26.625</v>
      </c>
      <c r="S100" s="8">
        <f t="shared" si="16"/>
        <v>23.675000000000001</v>
      </c>
      <c r="T100" s="8">
        <f t="shared" si="17"/>
        <v>22.875</v>
      </c>
      <c r="U100" s="7">
        <f t="shared" si="18"/>
        <v>23.008333333333336</v>
      </c>
      <c r="V100" s="7">
        <f t="shared" si="19"/>
        <v>22.975000000000001</v>
      </c>
    </row>
    <row r="101" spans="1:22" ht="13.5" x14ac:dyDescent="0.25">
      <c r="A101" s="3">
        <f>RSI!A101</f>
        <v>42452</v>
      </c>
      <c r="B101" s="2">
        <f>RSI!B101</f>
        <v>0.61140000000000005</v>
      </c>
      <c r="C101" s="2">
        <f>RSI!I101</f>
        <v>47.38640873782311</v>
      </c>
      <c r="D101" s="2">
        <f>MACD!E101</f>
        <v>-1.1712705854755034E-3</v>
      </c>
      <c r="E101" s="2">
        <f>MACD!F101</f>
        <v>-1.0578170495228435E-3</v>
      </c>
      <c r="F101" s="2">
        <f>'Moving Avg'!D101</f>
        <v>0.62092000000000003</v>
      </c>
      <c r="G101" s="2">
        <f>'Moving Avg'!F101</f>
        <v>0.61806499999999998</v>
      </c>
      <c r="H101" s="2">
        <f>'Moving Avg'!G101</f>
        <v>0.61768800000000024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0</v>
      </c>
      <c r="Q101" s="8">
        <f t="shared" si="14"/>
        <v>32</v>
      </c>
      <c r="R101" s="8">
        <f t="shared" si="15"/>
        <v>31.5</v>
      </c>
      <c r="S101" s="8">
        <f t="shared" si="16"/>
        <v>23</v>
      </c>
      <c r="T101" s="8">
        <f t="shared" si="17"/>
        <v>30</v>
      </c>
      <c r="U101" s="7">
        <f t="shared" si="18"/>
        <v>28.833333333333332</v>
      </c>
      <c r="V101" s="7">
        <f t="shared" si="19"/>
        <v>29.125</v>
      </c>
    </row>
    <row r="102" spans="1:22" ht="13.5" x14ac:dyDescent="0.25">
      <c r="A102" s="3">
        <f>RSI!A102</f>
        <v>42453</v>
      </c>
      <c r="B102" s="2">
        <f>RSI!B102</f>
        <v>0.6018</v>
      </c>
      <c r="C102" s="2">
        <f>RSI!I102</f>
        <v>43.575764889078798</v>
      </c>
      <c r="D102" s="2">
        <f>MACD!E102</f>
        <v>-7.4078342731820346E-4</v>
      </c>
      <c r="E102" s="2">
        <f>MACD!F102</f>
        <v>-9.9441032508191564E-4</v>
      </c>
      <c r="F102" s="2">
        <f>'Moving Avg'!D102</f>
        <v>0.61709999999999998</v>
      </c>
      <c r="G102" s="2">
        <f>'Moving Avg'!F102</f>
        <v>0.61806500000000009</v>
      </c>
      <c r="H102" s="2">
        <f>'Moving Avg'!G102</f>
        <v>0.61730600000000013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  <c r="M102" s="7">
        <f t="shared" si="10"/>
        <v>25</v>
      </c>
      <c r="N102" s="7">
        <f t="shared" si="11"/>
        <v>0</v>
      </c>
      <c r="O102" s="7">
        <f t="shared" si="12"/>
        <v>50</v>
      </c>
      <c r="P102" s="7">
        <f t="shared" si="13"/>
        <v>0</v>
      </c>
      <c r="Q102" s="8">
        <f t="shared" si="14"/>
        <v>16.25</v>
      </c>
      <c r="R102" s="8">
        <f t="shared" si="15"/>
        <v>22.5</v>
      </c>
      <c r="S102" s="8">
        <f t="shared" si="16"/>
        <v>16.25</v>
      </c>
      <c r="T102" s="8">
        <f t="shared" si="17"/>
        <v>18.75</v>
      </c>
      <c r="U102" s="7">
        <f t="shared" si="18"/>
        <v>18.333333333333332</v>
      </c>
      <c r="V102" s="7">
        <f t="shared" si="19"/>
        <v>18.4375</v>
      </c>
    </row>
    <row r="103" spans="1:22" ht="13.5" x14ac:dyDescent="0.25">
      <c r="A103" s="3">
        <f>RSI!A103</f>
        <v>42454</v>
      </c>
      <c r="B103" s="2">
        <f>RSI!B103</f>
        <v>0.61140000000000005</v>
      </c>
      <c r="C103" s="2">
        <f>RSI!I103</f>
        <v>48.072779747156972</v>
      </c>
      <c r="D103" s="2">
        <f>MACD!E103</f>
        <v>-2.4736976660573173E-3</v>
      </c>
      <c r="E103" s="2">
        <f>MACD!F103</f>
        <v>-1.2902677932769961E-3</v>
      </c>
      <c r="F103" s="2">
        <f>'Moving Avg'!D103</f>
        <v>0.61328000000000005</v>
      </c>
      <c r="G103" s="2">
        <f>'Moving Avg'!F103</f>
        <v>0.61854500000000001</v>
      </c>
      <c r="H103" s="2">
        <f>'Moving Avg'!G103</f>
        <v>0.61692400000000014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45</v>
      </c>
      <c r="O103" s="7">
        <f t="shared" si="12"/>
        <v>50</v>
      </c>
      <c r="P103" s="7">
        <f t="shared" si="13"/>
        <v>0</v>
      </c>
      <c r="Q103" s="8">
        <f t="shared" si="14"/>
        <v>32</v>
      </c>
      <c r="R103" s="8">
        <f t="shared" si="15"/>
        <v>31.5</v>
      </c>
      <c r="S103" s="8">
        <f t="shared" si="16"/>
        <v>23</v>
      </c>
      <c r="T103" s="8">
        <f t="shared" si="17"/>
        <v>30</v>
      </c>
      <c r="U103" s="7">
        <f t="shared" si="18"/>
        <v>28.833333333333332</v>
      </c>
      <c r="V103" s="7">
        <f t="shared" si="19"/>
        <v>29.125</v>
      </c>
    </row>
    <row r="104" spans="1:22" ht="13.5" x14ac:dyDescent="0.25">
      <c r="A104" s="3">
        <f>RSI!A104</f>
        <v>42457</v>
      </c>
      <c r="B104" s="2">
        <f>RSI!B104</f>
        <v>0.61140000000000005</v>
      </c>
      <c r="C104" s="2">
        <f>RSI!I104</f>
        <v>48.072779747156964</v>
      </c>
      <c r="D104" s="2">
        <f>MACD!E104</f>
        <v>-2.435682352635804E-3</v>
      </c>
      <c r="E104" s="2">
        <f>MACD!F104</f>
        <v>-1.5193507051487578E-3</v>
      </c>
      <c r="F104" s="2">
        <f>'Moving Avg'!D104</f>
        <v>0.61138000000000003</v>
      </c>
      <c r="G104" s="2">
        <f>'Moving Avg'!F104</f>
        <v>0.61854500000000001</v>
      </c>
      <c r="H104" s="2">
        <f>'Moving Avg'!G104</f>
        <v>0.61654200000000015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45</v>
      </c>
      <c r="O104" s="7">
        <f t="shared" si="12"/>
        <v>50</v>
      </c>
      <c r="P104" s="7">
        <f t="shared" si="13"/>
        <v>0</v>
      </c>
      <c r="Q104" s="8">
        <f t="shared" si="14"/>
        <v>32</v>
      </c>
      <c r="R104" s="8">
        <f t="shared" si="15"/>
        <v>31.5</v>
      </c>
      <c r="S104" s="8">
        <f t="shared" si="16"/>
        <v>23</v>
      </c>
      <c r="T104" s="8">
        <f t="shared" si="17"/>
        <v>30</v>
      </c>
      <c r="U104" s="7">
        <f t="shared" si="18"/>
        <v>28.833333333333332</v>
      </c>
      <c r="V104" s="7">
        <f t="shared" si="19"/>
        <v>29.125</v>
      </c>
    </row>
    <row r="105" spans="1:22" ht="13.5" x14ac:dyDescent="0.25">
      <c r="A105" s="3">
        <f>RSI!A105</f>
        <v>42458</v>
      </c>
      <c r="B105" s="2">
        <f>RSI!B105</f>
        <v>0.6018</v>
      </c>
      <c r="C105" s="2">
        <f>RSI!I105</f>
        <v>44.00523487992379</v>
      </c>
      <c r="D105" s="2">
        <f>MACD!E105</f>
        <v>-2.0549163867156217E-4</v>
      </c>
      <c r="E105" s="2">
        <f>MACD!F105</f>
        <v>-1.2565788918533188E-3</v>
      </c>
      <c r="F105" s="2">
        <f>'Moving Avg'!D105</f>
        <v>0.6075600000000001</v>
      </c>
      <c r="G105" s="2">
        <f>'Moving Avg'!F105</f>
        <v>0.61711000000000005</v>
      </c>
      <c r="H105" s="2">
        <f>'Moving Avg'!G105</f>
        <v>0.61596800000000007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0</v>
      </c>
      <c r="Q105" s="8">
        <f t="shared" si="14"/>
        <v>16.25</v>
      </c>
      <c r="R105" s="8">
        <f t="shared" si="15"/>
        <v>22.5</v>
      </c>
      <c r="S105" s="8">
        <f t="shared" si="16"/>
        <v>16.25</v>
      </c>
      <c r="T105" s="8">
        <f t="shared" si="17"/>
        <v>18.75</v>
      </c>
      <c r="U105" s="7">
        <f t="shared" si="18"/>
        <v>18.333333333333332</v>
      </c>
      <c r="V105" s="7">
        <f t="shared" si="19"/>
        <v>18.4375</v>
      </c>
    </row>
    <row r="106" spans="1:22" ht="13.5" x14ac:dyDescent="0.25">
      <c r="A106" s="3">
        <f>RSI!A106</f>
        <v>42459</v>
      </c>
      <c r="B106" s="2">
        <f>RSI!B106</f>
        <v>0.61140000000000005</v>
      </c>
      <c r="C106" s="2">
        <f>RSI!I106</f>
        <v>48.681427256387813</v>
      </c>
      <c r="D106" s="2">
        <f>MACD!E106</f>
        <v>2.5276263467839399E-3</v>
      </c>
      <c r="E106" s="2">
        <f>MACD!F106</f>
        <v>-4.9973784412586707E-4</v>
      </c>
      <c r="F106" s="2">
        <f>'Moving Avg'!D106</f>
        <v>0.6075600000000001</v>
      </c>
      <c r="G106" s="2">
        <f>'Moving Avg'!F106</f>
        <v>0.61615500000000001</v>
      </c>
      <c r="H106" s="2">
        <f>'Moving Avg'!G106</f>
        <v>0.61558600000000008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NEUTRAL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0</v>
      </c>
      <c r="Q106" s="8">
        <f t="shared" si="14"/>
        <v>16.25</v>
      </c>
      <c r="R106" s="8">
        <f t="shared" si="15"/>
        <v>22.5</v>
      </c>
      <c r="S106" s="8">
        <f t="shared" si="16"/>
        <v>16.25</v>
      </c>
      <c r="T106" s="8">
        <f t="shared" si="17"/>
        <v>18.75</v>
      </c>
      <c r="U106" s="7">
        <f t="shared" si="18"/>
        <v>18.333333333333332</v>
      </c>
      <c r="V106" s="7">
        <f t="shared" si="19"/>
        <v>18.4375</v>
      </c>
    </row>
    <row r="107" spans="1:22" ht="13.5" x14ac:dyDescent="0.25">
      <c r="A107" s="3">
        <f>RSI!A107</f>
        <v>42460</v>
      </c>
      <c r="B107" s="2">
        <f>RSI!B107</f>
        <v>0.61140000000000005</v>
      </c>
      <c r="C107" s="2">
        <f>RSI!I107</f>
        <v>48.681427256387813</v>
      </c>
      <c r="D107" s="2">
        <f>MACD!E107</f>
        <v>3.3808939838583241E-3</v>
      </c>
      <c r="E107" s="2">
        <f>MACD!F107</f>
        <v>2.7638852147097119E-4</v>
      </c>
      <c r="F107" s="2">
        <f>'Moving Avg'!D107</f>
        <v>0.60948000000000013</v>
      </c>
      <c r="G107" s="2">
        <f>'Moving Avg'!F107</f>
        <v>0.61471999999999993</v>
      </c>
      <c r="H107" s="2">
        <f>'Moving Avg'!G107</f>
        <v>0.615012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CONFIRMED BULLISH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83.5</v>
      </c>
      <c r="Q107" s="8">
        <f t="shared" si="14"/>
        <v>28.774999999999999</v>
      </c>
      <c r="R107" s="8">
        <f t="shared" si="15"/>
        <v>43.375</v>
      </c>
      <c r="S107" s="8">
        <f t="shared" si="16"/>
        <v>53.825000000000003</v>
      </c>
      <c r="T107" s="8">
        <f t="shared" si="17"/>
        <v>39.625</v>
      </c>
      <c r="U107" s="7">
        <f t="shared" si="18"/>
        <v>41.991666666666667</v>
      </c>
      <c r="V107" s="7">
        <f t="shared" si="19"/>
        <v>41.400000000000006</v>
      </c>
    </row>
    <row r="108" spans="1:22" ht="13.5" x14ac:dyDescent="0.25">
      <c r="A108" s="3">
        <f>RSI!A108</f>
        <v>42461</v>
      </c>
      <c r="B108" s="2">
        <f>RSI!B108</f>
        <v>0.61140000000000005</v>
      </c>
      <c r="C108" s="2">
        <f>RSI!I108</f>
        <v>48.681427256387813</v>
      </c>
      <c r="D108" s="2">
        <f>MACD!E108</f>
        <v>5.5960649931461326E-3</v>
      </c>
      <c r="E108" s="2">
        <f>MACD!F108</f>
        <v>1.3403238158060035E-3</v>
      </c>
      <c r="F108" s="2">
        <f>'Moving Avg'!D108</f>
        <v>0.60948000000000013</v>
      </c>
      <c r="G108" s="2">
        <f>'Moving Avg'!F108</f>
        <v>0.61376500000000001</v>
      </c>
      <c r="H108" s="2">
        <f>'Moving Avg'!G108</f>
        <v>0.61482200000000009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NEUTRAL</v>
      </c>
      <c r="M108" s="7">
        <f t="shared" si="10"/>
        <v>25</v>
      </c>
      <c r="N108" s="7">
        <f t="shared" si="11"/>
        <v>0</v>
      </c>
      <c r="O108" s="7">
        <f t="shared" si="12"/>
        <v>50</v>
      </c>
      <c r="P108" s="7">
        <f t="shared" si="13"/>
        <v>0</v>
      </c>
      <c r="Q108" s="8">
        <f t="shared" si="14"/>
        <v>16.25</v>
      </c>
      <c r="R108" s="8">
        <f t="shared" si="15"/>
        <v>22.5</v>
      </c>
      <c r="S108" s="8">
        <f t="shared" si="16"/>
        <v>16.25</v>
      </c>
      <c r="T108" s="8">
        <f t="shared" si="17"/>
        <v>18.75</v>
      </c>
      <c r="U108" s="7">
        <f t="shared" si="18"/>
        <v>18.333333333333332</v>
      </c>
      <c r="V108" s="7">
        <f t="shared" si="19"/>
        <v>18.4375</v>
      </c>
    </row>
    <row r="109" spans="1:22" ht="13.5" x14ac:dyDescent="0.25">
      <c r="A109" s="3">
        <f>RSI!A109</f>
        <v>42464</v>
      </c>
      <c r="B109" s="2">
        <f>RSI!B109</f>
        <v>0.61140000000000005</v>
      </c>
      <c r="C109" s="2">
        <f>RSI!I109</f>
        <v>48.681427256387821</v>
      </c>
      <c r="D109" s="2">
        <f>MACD!E109</f>
        <v>6.0085657554866945E-3</v>
      </c>
      <c r="E109" s="2">
        <f>MACD!F109</f>
        <v>2.2739722037421421E-3</v>
      </c>
      <c r="F109" s="2">
        <f>'Moving Avg'!D109</f>
        <v>0.60948000000000013</v>
      </c>
      <c r="G109" s="2">
        <f>'Moving Avg'!F109</f>
        <v>0.61328999999999989</v>
      </c>
      <c r="H109" s="2">
        <f>'Moving Avg'!G109</f>
        <v>0.61443999999999999</v>
      </c>
      <c r="I109" s="2">
        <f>'Moving Avg'!H109</f>
        <v>0</v>
      </c>
      <c r="J109" s="5" t="str">
        <f>OBV!F109</f>
        <v>BEARISH</v>
      </c>
      <c r="K109" s="5" t="str">
        <f>OBV!G109</f>
        <v>WEAK</v>
      </c>
      <c r="L109" s="5" t="str">
        <f>OBV!H109</f>
        <v>NEUTRAL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0</v>
      </c>
      <c r="Q109" s="8">
        <f t="shared" si="14"/>
        <v>16.25</v>
      </c>
      <c r="R109" s="8">
        <f t="shared" si="15"/>
        <v>22.5</v>
      </c>
      <c r="S109" s="8">
        <f t="shared" si="16"/>
        <v>16.25</v>
      </c>
      <c r="T109" s="8">
        <f t="shared" si="17"/>
        <v>18.75</v>
      </c>
      <c r="U109" s="7">
        <f t="shared" si="18"/>
        <v>18.333333333333332</v>
      </c>
      <c r="V109" s="7">
        <f t="shared" si="19"/>
        <v>18.4375</v>
      </c>
    </row>
    <row r="110" spans="1:22" ht="13.5" x14ac:dyDescent="0.25">
      <c r="A110" s="3">
        <f>RSI!A110</f>
        <v>42465</v>
      </c>
      <c r="B110" s="2">
        <f>RSI!B110</f>
        <v>0.61140000000000005</v>
      </c>
      <c r="C110" s="2">
        <f>RSI!I110</f>
        <v>48.681427256387828</v>
      </c>
      <c r="D110" s="2">
        <f>MACD!E110</f>
        <v>6.3715385378847467E-3</v>
      </c>
      <c r="E110" s="2">
        <f>MACD!F110</f>
        <v>3.0934854705706631E-3</v>
      </c>
      <c r="F110" s="2">
        <f>'Moving Avg'!D110</f>
        <v>0.61140000000000005</v>
      </c>
      <c r="G110" s="2">
        <f>'Moving Avg'!F110</f>
        <v>0.61328999999999989</v>
      </c>
      <c r="H110" s="2">
        <f>'Moving Avg'!G110</f>
        <v>0.61386599999999991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CONFIRMED BULLISH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83.5</v>
      </c>
      <c r="Q110" s="8">
        <f t="shared" si="14"/>
        <v>28.774999999999999</v>
      </c>
      <c r="R110" s="8">
        <f t="shared" si="15"/>
        <v>43.375</v>
      </c>
      <c r="S110" s="8">
        <f t="shared" si="16"/>
        <v>53.825000000000003</v>
      </c>
      <c r="T110" s="8">
        <f t="shared" si="17"/>
        <v>39.625</v>
      </c>
      <c r="U110" s="7">
        <f t="shared" si="18"/>
        <v>41.991666666666667</v>
      </c>
      <c r="V110" s="7">
        <f t="shared" si="19"/>
        <v>41.400000000000006</v>
      </c>
    </row>
    <row r="111" spans="1:22" ht="13.5" x14ac:dyDescent="0.25">
      <c r="A111" s="3">
        <f>RSI!A111</f>
        <v>42466</v>
      </c>
      <c r="B111" s="2">
        <f>RSI!B111</f>
        <v>0.61140000000000005</v>
      </c>
      <c r="C111" s="2">
        <f>RSI!I111</f>
        <v>48.681427256387828</v>
      </c>
      <c r="D111" s="2">
        <f>MACD!E111</f>
        <v>5.2300324438901979E-3</v>
      </c>
      <c r="E111" s="2">
        <f>MACD!F111</f>
        <v>3.5207948652345705E-3</v>
      </c>
      <c r="F111" s="2">
        <f>'Moving Avg'!D111</f>
        <v>0.61140000000000005</v>
      </c>
      <c r="G111" s="2">
        <f>'Moving Avg'!F111</f>
        <v>0.61376999999999993</v>
      </c>
      <c r="H111" s="2">
        <f>'Moving Avg'!G111</f>
        <v>0.61329199999999995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  <c r="M111" s="7">
        <f t="shared" si="10"/>
        <v>25</v>
      </c>
      <c r="N111" s="7">
        <f t="shared" si="11"/>
        <v>0</v>
      </c>
      <c r="O111" s="7">
        <f t="shared" si="12"/>
        <v>50</v>
      </c>
      <c r="P111" s="7">
        <f t="shared" si="13"/>
        <v>33</v>
      </c>
      <c r="Q111" s="8">
        <f t="shared" si="14"/>
        <v>21.2</v>
      </c>
      <c r="R111" s="8">
        <f t="shared" si="15"/>
        <v>30.75</v>
      </c>
      <c r="S111" s="8">
        <f t="shared" si="16"/>
        <v>31.1</v>
      </c>
      <c r="T111" s="8">
        <f t="shared" si="17"/>
        <v>27</v>
      </c>
      <c r="U111" s="7">
        <f t="shared" si="18"/>
        <v>27.683333333333337</v>
      </c>
      <c r="V111" s="7">
        <f t="shared" si="19"/>
        <v>27.512500000000003</v>
      </c>
    </row>
    <row r="112" spans="1:22" ht="13.5" x14ac:dyDescent="0.25">
      <c r="A112" s="3">
        <f>RSI!A112</f>
        <v>42467</v>
      </c>
      <c r="B112" s="2">
        <f>RSI!B112</f>
        <v>0.6018</v>
      </c>
      <c r="C112" s="2">
        <f>RSI!I112</f>
        <v>43.070519229624011</v>
      </c>
      <c r="D112" s="2">
        <f>MACD!E112</f>
        <v>3.5102765874114317E-3</v>
      </c>
      <c r="E112" s="2">
        <f>MACD!F112</f>
        <v>3.5186912096699429E-3</v>
      </c>
      <c r="F112" s="2">
        <f>'Moving Avg'!D112</f>
        <v>0.60948000000000002</v>
      </c>
      <c r="G112" s="2">
        <f>'Moving Avg'!F112</f>
        <v>0.61328999999999989</v>
      </c>
      <c r="H112" s="2">
        <f>'Moving Avg'!G112</f>
        <v>0.61252600000000001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  <c r="M112" s="7">
        <f t="shared" si="10"/>
        <v>25</v>
      </c>
      <c r="N112" s="7">
        <f t="shared" si="11"/>
        <v>45</v>
      </c>
      <c r="O112" s="7">
        <f t="shared" si="12"/>
        <v>50</v>
      </c>
      <c r="P112" s="7">
        <f t="shared" si="13"/>
        <v>0</v>
      </c>
      <c r="Q112" s="8">
        <f t="shared" si="14"/>
        <v>32</v>
      </c>
      <c r="R112" s="8">
        <f t="shared" si="15"/>
        <v>31.5</v>
      </c>
      <c r="S112" s="8">
        <f t="shared" si="16"/>
        <v>23</v>
      </c>
      <c r="T112" s="8">
        <f t="shared" si="17"/>
        <v>30</v>
      </c>
      <c r="U112" s="7">
        <f t="shared" si="18"/>
        <v>28.833333333333332</v>
      </c>
      <c r="V112" s="7">
        <f t="shared" si="19"/>
        <v>29.125</v>
      </c>
    </row>
    <row r="113" spans="1:22" ht="13.5" x14ac:dyDescent="0.25">
      <c r="A113" s="3">
        <f>RSI!A113</f>
        <v>42468</v>
      </c>
      <c r="B113" s="2">
        <f>RSI!B113</f>
        <v>0.61140000000000005</v>
      </c>
      <c r="C113" s="2">
        <f>RSI!I113</f>
        <v>49.35656688991947</v>
      </c>
      <c r="D113" s="2">
        <f>MACD!E113</f>
        <v>2.8886983341883665E-3</v>
      </c>
      <c r="E113" s="2">
        <f>MACD!F113</f>
        <v>3.3926926345736281E-3</v>
      </c>
      <c r="F113" s="2">
        <f>'Moving Avg'!D113</f>
        <v>0.60948000000000002</v>
      </c>
      <c r="G113" s="2">
        <f>'Moving Avg'!F113</f>
        <v>0.61376999999999993</v>
      </c>
      <c r="H113" s="2">
        <f>'Moving Avg'!G113</f>
        <v>0.61214400000000002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NEUTRAL</v>
      </c>
      <c r="M113" s="7">
        <f t="shared" si="10"/>
        <v>25</v>
      </c>
      <c r="N113" s="7">
        <f t="shared" si="11"/>
        <v>45</v>
      </c>
      <c r="O113" s="7">
        <f t="shared" si="12"/>
        <v>50</v>
      </c>
      <c r="P113" s="7">
        <f t="shared" si="13"/>
        <v>0</v>
      </c>
      <c r="Q113" s="8">
        <f t="shared" si="14"/>
        <v>32</v>
      </c>
      <c r="R113" s="8">
        <f t="shared" si="15"/>
        <v>31.5</v>
      </c>
      <c r="S113" s="8">
        <f t="shared" si="16"/>
        <v>23</v>
      </c>
      <c r="T113" s="8">
        <f t="shared" si="17"/>
        <v>30</v>
      </c>
      <c r="U113" s="7">
        <f t="shared" si="18"/>
        <v>28.833333333333332</v>
      </c>
      <c r="V113" s="7">
        <f t="shared" si="19"/>
        <v>29.125</v>
      </c>
    </row>
    <row r="114" spans="1:22" ht="13.5" x14ac:dyDescent="0.25">
      <c r="A114" s="3">
        <f>RSI!A114</f>
        <v>42471</v>
      </c>
      <c r="B114" s="2">
        <f>RSI!B114</f>
        <v>0.61140000000000005</v>
      </c>
      <c r="C114" s="2">
        <f>RSI!I114</f>
        <v>49.35656688991947</v>
      </c>
      <c r="D114" s="2">
        <f>MACD!E114</f>
        <v>2.368787186116772E-3</v>
      </c>
      <c r="E114" s="2">
        <f>MACD!F114</f>
        <v>3.1879115448822568E-3</v>
      </c>
      <c r="F114" s="2">
        <f>'Moving Avg'!D114</f>
        <v>0.60948000000000013</v>
      </c>
      <c r="G114" s="2">
        <f>'Moving Avg'!F114</f>
        <v>0.61376999999999993</v>
      </c>
      <c r="H114" s="2">
        <f>'Moving Avg'!G114</f>
        <v>0.61156999999999995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NEUTRAL</v>
      </c>
      <c r="M114" s="7">
        <f t="shared" si="10"/>
        <v>25</v>
      </c>
      <c r="N114" s="7">
        <f t="shared" si="11"/>
        <v>45</v>
      </c>
      <c r="O114" s="7">
        <f t="shared" si="12"/>
        <v>50</v>
      </c>
      <c r="P114" s="7">
        <f t="shared" si="13"/>
        <v>0</v>
      </c>
      <c r="Q114" s="8">
        <f t="shared" si="14"/>
        <v>32</v>
      </c>
      <c r="R114" s="8">
        <f t="shared" si="15"/>
        <v>31.5</v>
      </c>
      <c r="S114" s="8">
        <f t="shared" si="16"/>
        <v>23</v>
      </c>
      <c r="T114" s="8">
        <f t="shared" si="17"/>
        <v>30</v>
      </c>
      <c r="U114" s="7">
        <f t="shared" si="18"/>
        <v>28.833333333333332</v>
      </c>
      <c r="V114" s="7">
        <f t="shared" si="19"/>
        <v>29.125</v>
      </c>
    </row>
    <row r="115" spans="1:22" ht="13.5" x14ac:dyDescent="0.25">
      <c r="A115" s="3">
        <f>RSI!A115</f>
        <v>42472</v>
      </c>
      <c r="B115" s="2">
        <f>RSI!B115</f>
        <v>0.61140000000000005</v>
      </c>
      <c r="C115" s="2">
        <f>RSI!I115</f>
        <v>49.35656688991947</v>
      </c>
      <c r="D115" s="2">
        <f>MACD!E115</f>
        <v>4.5753158935279981E-4</v>
      </c>
      <c r="E115" s="2">
        <f>MACD!F115</f>
        <v>2.6418355537763658E-3</v>
      </c>
      <c r="F115" s="2">
        <f>'Moving Avg'!D115</f>
        <v>0.60948000000000013</v>
      </c>
      <c r="G115" s="2">
        <f>'Moving Avg'!F115</f>
        <v>0.61329499999999992</v>
      </c>
      <c r="H115" s="2">
        <f>'Moving Avg'!G115</f>
        <v>0.61138000000000003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NEUTRAL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0</v>
      </c>
      <c r="Q115" s="8">
        <f t="shared" si="14"/>
        <v>32</v>
      </c>
      <c r="R115" s="8">
        <f t="shared" si="15"/>
        <v>31.5</v>
      </c>
      <c r="S115" s="8">
        <f t="shared" si="16"/>
        <v>23</v>
      </c>
      <c r="T115" s="8">
        <f t="shared" si="17"/>
        <v>30</v>
      </c>
      <c r="U115" s="7">
        <f t="shared" si="18"/>
        <v>28.833333333333332</v>
      </c>
      <c r="V115" s="7">
        <f t="shared" si="19"/>
        <v>29.125</v>
      </c>
    </row>
    <row r="116" spans="1:22" ht="13.5" x14ac:dyDescent="0.25">
      <c r="A116" s="3">
        <f>RSI!A116</f>
        <v>42473</v>
      </c>
      <c r="B116" s="2">
        <f>RSI!B116</f>
        <v>0.62090000000000001</v>
      </c>
      <c r="C116" s="2">
        <f>RSI!I116</f>
        <v>55.438069112121568</v>
      </c>
      <c r="D116" s="2">
        <f>MACD!E116</f>
        <v>-3.8128725813302289E-4</v>
      </c>
      <c r="E116" s="2">
        <f>MACD!F116</f>
        <v>2.037210991394488E-3</v>
      </c>
      <c r="F116" s="2">
        <f>'Moving Avg'!D116</f>
        <v>0.61138000000000015</v>
      </c>
      <c r="G116" s="2">
        <f>'Moving Avg'!F116</f>
        <v>0.612815</v>
      </c>
      <c r="H116" s="2">
        <f>'Moving Avg'!G116</f>
        <v>0.61137999999999992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BEARISH DIVERGENCE</v>
      </c>
      <c r="M116" s="7">
        <f t="shared" si="10"/>
        <v>25</v>
      </c>
      <c r="N116" s="7">
        <f t="shared" si="11"/>
        <v>45</v>
      </c>
      <c r="O116" s="7">
        <f t="shared" si="12"/>
        <v>50</v>
      </c>
      <c r="P116" s="7">
        <f t="shared" si="13"/>
        <v>16.5</v>
      </c>
      <c r="Q116" s="8">
        <f t="shared" si="14"/>
        <v>34.475000000000001</v>
      </c>
      <c r="R116" s="8">
        <f t="shared" si="15"/>
        <v>35.625</v>
      </c>
      <c r="S116" s="8">
        <f t="shared" si="16"/>
        <v>30.425000000000001</v>
      </c>
      <c r="T116" s="8">
        <f t="shared" si="17"/>
        <v>34.125</v>
      </c>
      <c r="U116" s="7">
        <f t="shared" si="18"/>
        <v>33.508333333333333</v>
      </c>
      <c r="V116" s="7">
        <f t="shared" si="19"/>
        <v>33.662499999999994</v>
      </c>
    </row>
    <row r="117" spans="1:22" ht="13.5" x14ac:dyDescent="0.25">
      <c r="A117" s="3">
        <f>RSI!A117</f>
        <v>42474</v>
      </c>
      <c r="B117" s="2">
        <f>RSI!B117</f>
        <v>0.62090000000000001</v>
      </c>
      <c r="C117" s="2">
        <f>RSI!I117</f>
        <v>55.438069112121575</v>
      </c>
      <c r="D117" s="2">
        <f>MACD!E117</f>
        <v>-1.1423984661842468E-3</v>
      </c>
      <c r="E117" s="2">
        <f>MACD!F117</f>
        <v>1.4012890998787411E-3</v>
      </c>
      <c r="F117" s="2">
        <f>'Moving Avg'!D117</f>
        <v>0.61519999999999997</v>
      </c>
      <c r="G117" s="2">
        <f>'Moving Avg'!F117</f>
        <v>0.612815</v>
      </c>
      <c r="H117" s="2">
        <f>'Moving Avg'!G117</f>
        <v>0.61137999999999992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  <c r="M117" s="7">
        <f t="shared" si="10"/>
        <v>25</v>
      </c>
      <c r="N117" s="7">
        <f t="shared" si="11"/>
        <v>45</v>
      </c>
      <c r="O117" s="7">
        <f t="shared" si="12"/>
        <v>50</v>
      </c>
      <c r="P117" s="7">
        <f t="shared" si="13"/>
        <v>100</v>
      </c>
      <c r="Q117" s="8">
        <f t="shared" si="14"/>
        <v>47</v>
      </c>
      <c r="R117" s="8">
        <f t="shared" si="15"/>
        <v>56.5</v>
      </c>
      <c r="S117" s="8">
        <f t="shared" si="16"/>
        <v>68</v>
      </c>
      <c r="T117" s="8">
        <f t="shared" si="17"/>
        <v>55</v>
      </c>
      <c r="U117" s="7">
        <f t="shared" si="18"/>
        <v>57.166666666666664</v>
      </c>
      <c r="V117" s="7">
        <f t="shared" si="19"/>
        <v>56.625</v>
      </c>
    </row>
    <row r="118" spans="1:22" ht="13.5" x14ac:dyDescent="0.25">
      <c r="A118" s="3">
        <f>RSI!A118</f>
        <v>42475</v>
      </c>
      <c r="B118" s="2">
        <f>RSI!B118</f>
        <v>0.62090000000000001</v>
      </c>
      <c r="C118" s="2">
        <f>RSI!I118</f>
        <v>55.438069112121589</v>
      </c>
      <c r="D118" s="2">
        <f>MACD!E118</f>
        <v>-1.8339539885471323E-3</v>
      </c>
      <c r="E118" s="2">
        <f>MACD!F118</f>
        <v>7.5424048219356642E-4</v>
      </c>
      <c r="F118" s="2">
        <f>'Moving Avg'!D118</f>
        <v>0.61709999999999998</v>
      </c>
      <c r="G118" s="2">
        <f>'Moving Avg'!F118</f>
        <v>0.61233500000000007</v>
      </c>
      <c r="H118" s="2">
        <f>'Moving Avg'!G118</f>
        <v>0.61156999999999995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25</v>
      </c>
      <c r="N118" s="7">
        <f t="shared" si="11"/>
        <v>45</v>
      </c>
      <c r="O118" s="7">
        <f t="shared" si="12"/>
        <v>50</v>
      </c>
      <c r="P118" s="7">
        <f t="shared" si="13"/>
        <v>100</v>
      </c>
      <c r="Q118" s="8">
        <f t="shared" si="14"/>
        <v>47</v>
      </c>
      <c r="R118" s="8">
        <f t="shared" si="15"/>
        <v>56.5</v>
      </c>
      <c r="S118" s="8">
        <f t="shared" si="16"/>
        <v>68</v>
      </c>
      <c r="T118" s="8">
        <f t="shared" si="17"/>
        <v>55</v>
      </c>
      <c r="U118" s="7">
        <f t="shared" si="18"/>
        <v>57.166666666666664</v>
      </c>
      <c r="V118" s="7">
        <f t="shared" si="19"/>
        <v>56.625</v>
      </c>
    </row>
    <row r="119" spans="1:22" ht="13.5" x14ac:dyDescent="0.25">
      <c r="A119" s="3">
        <f>RSI!A119</f>
        <v>42478</v>
      </c>
      <c r="B119" s="2">
        <f>RSI!B119</f>
        <v>0.62090000000000001</v>
      </c>
      <c r="C119" s="2">
        <f>RSI!I119</f>
        <v>55.438069112121589</v>
      </c>
      <c r="D119" s="2">
        <f>MACD!E119</f>
        <v>-2.4631333409563805E-3</v>
      </c>
      <c r="E119" s="2">
        <f>MACD!F119</f>
        <v>1.1076571756357711E-4</v>
      </c>
      <c r="F119" s="2">
        <f>'Moving Avg'!D119</f>
        <v>0.61899999999999999</v>
      </c>
      <c r="G119" s="2">
        <f>'Moving Avg'!F119</f>
        <v>0.61233500000000007</v>
      </c>
      <c r="H119" s="2">
        <f>'Moving Avg'!G119</f>
        <v>0.61195199999999983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  <c r="M119" s="7">
        <f t="shared" si="10"/>
        <v>25</v>
      </c>
      <c r="N119" s="7">
        <f t="shared" si="11"/>
        <v>45</v>
      </c>
      <c r="O119" s="7">
        <f t="shared" si="12"/>
        <v>50</v>
      </c>
      <c r="P119" s="7">
        <f t="shared" si="13"/>
        <v>100</v>
      </c>
      <c r="Q119" s="8">
        <f t="shared" si="14"/>
        <v>47</v>
      </c>
      <c r="R119" s="8">
        <f t="shared" si="15"/>
        <v>56.5</v>
      </c>
      <c r="S119" s="8">
        <f t="shared" si="16"/>
        <v>68</v>
      </c>
      <c r="T119" s="8">
        <f t="shared" si="17"/>
        <v>55</v>
      </c>
      <c r="U119" s="7">
        <f t="shared" si="18"/>
        <v>57.166666666666664</v>
      </c>
      <c r="V119" s="7">
        <f t="shared" si="19"/>
        <v>56.625</v>
      </c>
    </row>
    <row r="120" spans="1:22" ht="13.5" x14ac:dyDescent="0.25">
      <c r="A120" s="3">
        <f>RSI!A120</f>
        <v>42479</v>
      </c>
      <c r="B120" s="2">
        <f>RSI!B120</f>
        <v>0.6018</v>
      </c>
      <c r="C120" s="2">
        <f>RSI!I120</f>
        <v>41.848253499027557</v>
      </c>
      <c r="D120" s="2">
        <f>MACD!E120</f>
        <v>-1.6214575248558738E-3</v>
      </c>
      <c r="E120" s="2">
        <f>MACD!F120</f>
        <v>-2.3567893092031307E-4</v>
      </c>
      <c r="F120" s="2">
        <f>'Moving Avg'!D120</f>
        <v>0.61707999999999996</v>
      </c>
      <c r="G120" s="2">
        <f>'Moving Avg'!F120</f>
        <v>0.61138000000000015</v>
      </c>
      <c r="H120" s="2">
        <f>'Moving Avg'!G120</f>
        <v>0.61195199999999983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  <c r="M120" s="7">
        <f t="shared" si="10"/>
        <v>25</v>
      </c>
      <c r="N120" s="7">
        <f t="shared" si="11"/>
        <v>45</v>
      </c>
      <c r="O120" s="7">
        <f t="shared" si="12"/>
        <v>50</v>
      </c>
      <c r="P120" s="7">
        <f t="shared" si="13"/>
        <v>66.5</v>
      </c>
      <c r="Q120" s="8">
        <f t="shared" si="14"/>
        <v>41.975000000000001</v>
      </c>
      <c r="R120" s="8">
        <f t="shared" si="15"/>
        <v>48.125</v>
      </c>
      <c r="S120" s="8">
        <f t="shared" si="16"/>
        <v>52.924999999999997</v>
      </c>
      <c r="T120" s="8">
        <f t="shared" si="17"/>
        <v>46.625</v>
      </c>
      <c r="U120" s="7">
        <f t="shared" si="18"/>
        <v>47.67499999999999</v>
      </c>
      <c r="V120" s="7">
        <f t="shared" si="19"/>
        <v>47.412499999999994</v>
      </c>
    </row>
    <row r="121" spans="1:22" ht="13.5" x14ac:dyDescent="0.25">
      <c r="A121" s="3">
        <f>RSI!A121</f>
        <v>42480</v>
      </c>
      <c r="B121" s="2">
        <f>RSI!B121</f>
        <v>0.6018</v>
      </c>
      <c r="C121" s="2">
        <f>RSI!I121</f>
        <v>41.848253499027557</v>
      </c>
      <c r="D121" s="2">
        <f>MACD!E121</f>
        <v>-8.3414504757084451E-4</v>
      </c>
      <c r="E121" s="2">
        <f>MACD!F121</f>
        <v>-3.5537215425041936E-4</v>
      </c>
      <c r="F121" s="2">
        <f>'Moving Avg'!D121</f>
        <v>0.61326000000000003</v>
      </c>
      <c r="G121" s="2">
        <f>'Moving Avg'!F121</f>
        <v>0.61090000000000022</v>
      </c>
      <c r="H121" s="2">
        <f>'Moving Avg'!G121</f>
        <v>0.61214199999999996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25</v>
      </c>
      <c r="N121" s="7">
        <f t="shared" si="11"/>
        <v>45</v>
      </c>
      <c r="O121" s="7">
        <f t="shared" si="12"/>
        <v>50</v>
      </c>
      <c r="P121" s="7">
        <f t="shared" si="13"/>
        <v>0</v>
      </c>
      <c r="Q121" s="8">
        <f t="shared" si="14"/>
        <v>32</v>
      </c>
      <c r="R121" s="8">
        <f t="shared" si="15"/>
        <v>31.5</v>
      </c>
      <c r="S121" s="8">
        <f t="shared" si="16"/>
        <v>23</v>
      </c>
      <c r="T121" s="8">
        <f t="shared" si="17"/>
        <v>30</v>
      </c>
      <c r="U121" s="7">
        <f t="shared" si="18"/>
        <v>28.833333333333332</v>
      </c>
      <c r="V121" s="7">
        <f t="shared" si="19"/>
        <v>29.125</v>
      </c>
    </row>
    <row r="122" spans="1:22" ht="13.5" x14ac:dyDescent="0.25">
      <c r="A122" s="3">
        <f>RSI!A122</f>
        <v>42481</v>
      </c>
      <c r="B122" s="2">
        <f>RSI!B122</f>
        <v>0.61140000000000005</v>
      </c>
      <c r="C122" s="2">
        <f>RSI!I122</f>
        <v>49.118843799115794</v>
      </c>
      <c r="D122" s="2">
        <f>MACD!E122</f>
        <v>-2.2864313397541469E-3</v>
      </c>
      <c r="E122" s="2">
        <f>MACD!F122</f>
        <v>-7.4158399135116487E-4</v>
      </c>
      <c r="F122" s="2">
        <f>'Moving Avg'!D122</f>
        <v>0.61136000000000001</v>
      </c>
      <c r="G122" s="2">
        <f>'Moving Avg'!F122</f>
        <v>0.61138000000000015</v>
      </c>
      <c r="H122" s="2">
        <f>'Moving Avg'!G122</f>
        <v>0.61271599999999993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BULLISH DIVERGENCE</v>
      </c>
      <c r="M122" s="7">
        <f t="shared" si="10"/>
        <v>25</v>
      </c>
      <c r="N122" s="7">
        <f t="shared" si="11"/>
        <v>45</v>
      </c>
      <c r="O122" s="7">
        <f t="shared" si="12"/>
        <v>50</v>
      </c>
      <c r="P122" s="7">
        <f t="shared" si="13"/>
        <v>66.5</v>
      </c>
      <c r="Q122" s="8">
        <f t="shared" si="14"/>
        <v>41.975000000000001</v>
      </c>
      <c r="R122" s="8">
        <f t="shared" si="15"/>
        <v>48.125</v>
      </c>
      <c r="S122" s="8">
        <f t="shared" si="16"/>
        <v>52.924999999999997</v>
      </c>
      <c r="T122" s="8">
        <f t="shared" si="17"/>
        <v>46.625</v>
      </c>
      <c r="U122" s="7">
        <f t="shared" si="18"/>
        <v>47.67499999999999</v>
      </c>
      <c r="V122" s="7">
        <f t="shared" si="19"/>
        <v>47.412499999999994</v>
      </c>
    </row>
    <row r="123" spans="1:22" ht="13.5" x14ac:dyDescent="0.25">
      <c r="A123" s="3">
        <f>RSI!A123</f>
        <v>42482</v>
      </c>
      <c r="B123" s="2">
        <f>RSI!B123</f>
        <v>0.6401</v>
      </c>
      <c r="C123" s="2">
        <f>RSI!I123</f>
        <v>63.721972740666651</v>
      </c>
      <c r="D123" s="2">
        <f>MACD!E123</f>
        <v>-4.1566108411540403E-3</v>
      </c>
      <c r="E123" s="2">
        <f>MACD!F123</f>
        <v>-1.4245893613117401E-3</v>
      </c>
      <c r="F123" s="2">
        <f>'Moving Avg'!D123</f>
        <v>0.61519999999999997</v>
      </c>
      <c r="G123" s="2">
        <f>'Moving Avg'!F123</f>
        <v>0.61281500000000011</v>
      </c>
      <c r="H123" s="2">
        <f>'Moving Avg'!G123</f>
        <v>0.61386399999999997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25</v>
      </c>
      <c r="N123" s="7">
        <f t="shared" si="11"/>
        <v>45</v>
      </c>
      <c r="O123" s="7">
        <f t="shared" si="12"/>
        <v>50</v>
      </c>
      <c r="P123" s="7">
        <f t="shared" si="13"/>
        <v>100</v>
      </c>
      <c r="Q123" s="8">
        <f t="shared" si="14"/>
        <v>47</v>
      </c>
      <c r="R123" s="8">
        <f t="shared" si="15"/>
        <v>56.5</v>
      </c>
      <c r="S123" s="8">
        <f t="shared" si="16"/>
        <v>68</v>
      </c>
      <c r="T123" s="8">
        <f t="shared" si="17"/>
        <v>55</v>
      </c>
      <c r="U123" s="7">
        <f t="shared" si="18"/>
        <v>57.166666666666664</v>
      </c>
      <c r="V123" s="7">
        <f t="shared" si="19"/>
        <v>56.625</v>
      </c>
    </row>
    <row r="124" spans="1:22" ht="13.5" x14ac:dyDescent="0.25">
      <c r="A124" s="3">
        <f>RSI!A124</f>
        <v>42485</v>
      </c>
      <c r="B124" s="2">
        <f>RSI!B124</f>
        <v>0.62090000000000001</v>
      </c>
      <c r="C124" s="2">
        <f>RSI!I124</f>
        <v>52.80362958727693</v>
      </c>
      <c r="D124" s="2">
        <f>MACD!E124</f>
        <v>-4.4793257115823826E-3</v>
      </c>
      <c r="E124" s="2">
        <f>MACD!F124</f>
        <v>-2.0355366313658686E-3</v>
      </c>
      <c r="F124" s="2">
        <f>'Moving Avg'!D124</f>
        <v>0.61519999999999997</v>
      </c>
      <c r="G124" s="2">
        <f>'Moving Avg'!F124</f>
        <v>0.61329000000000011</v>
      </c>
      <c r="H124" s="2">
        <f>'Moving Avg'!G124</f>
        <v>0.61443599999999998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NEUTRAL</v>
      </c>
      <c r="M124" s="7">
        <f t="shared" si="10"/>
        <v>25</v>
      </c>
      <c r="N124" s="7">
        <f t="shared" si="11"/>
        <v>45</v>
      </c>
      <c r="O124" s="7">
        <f t="shared" si="12"/>
        <v>50</v>
      </c>
      <c r="P124" s="7">
        <f t="shared" si="13"/>
        <v>66</v>
      </c>
      <c r="Q124" s="8">
        <f t="shared" si="14"/>
        <v>41.9</v>
      </c>
      <c r="R124" s="8">
        <f t="shared" si="15"/>
        <v>48</v>
      </c>
      <c r="S124" s="8">
        <f t="shared" si="16"/>
        <v>52.7</v>
      </c>
      <c r="T124" s="8">
        <f t="shared" si="17"/>
        <v>46.5</v>
      </c>
      <c r="U124" s="7">
        <f t="shared" si="18"/>
        <v>47.533333333333339</v>
      </c>
      <c r="V124" s="7">
        <f t="shared" si="19"/>
        <v>47.275000000000006</v>
      </c>
    </row>
    <row r="125" spans="1:22" ht="13.5" x14ac:dyDescent="0.25">
      <c r="A125" s="3">
        <f>RSI!A125</f>
        <v>42486</v>
      </c>
      <c r="B125" s="2">
        <f>RSI!B125</f>
        <v>0.6018</v>
      </c>
      <c r="C125" s="2">
        <f>RSI!I125</f>
        <v>44.614139365597019</v>
      </c>
      <c r="D125" s="2">
        <f>MACD!E125</f>
        <v>-3.3745658441221016E-3</v>
      </c>
      <c r="E125" s="2">
        <f>MACD!F125</f>
        <v>-2.3033424739171151E-3</v>
      </c>
      <c r="F125" s="2">
        <f>'Moving Avg'!D125</f>
        <v>0.61519999999999997</v>
      </c>
      <c r="G125" s="2">
        <f>'Moving Avg'!F125</f>
        <v>0.61329000000000011</v>
      </c>
      <c r="H125" s="2">
        <f>'Moving Avg'!G125</f>
        <v>0.61481799999999998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NEUTRAL</v>
      </c>
      <c r="M125" s="7">
        <f t="shared" si="10"/>
        <v>25</v>
      </c>
      <c r="N125" s="7">
        <f t="shared" si="11"/>
        <v>45</v>
      </c>
      <c r="O125" s="7">
        <f t="shared" si="12"/>
        <v>50</v>
      </c>
      <c r="P125" s="7">
        <f t="shared" si="13"/>
        <v>66</v>
      </c>
      <c r="Q125" s="8">
        <f t="shared" si="14"/>
        <v>41.9</v>
      </c>
      <c r="R125" s="8">
        <f t="shared" si="15"/>
        <v>48</v>
      </c>
      <c r="S125" s="8">
        <f t="shared" si="16"/>
        <v>52.7</v>
      </c>
      <c r="T125" s="8">
        <f t="shared" si="17"/>
        <v>46.5</v>
      </c>
      <c r="U125" s="7">
        <f t="shared" si="18"/>
        <v>47.533333333333339</v>
      </c>
      <c r="V125" s="7">
        <f t="shared" si="19"/>
        <v>47.275000000000006</v>
      </c>
    </row>
    <row r="126" spans="1:22" ht="13.5" x14ac:dyDescent="0.25">
      <c r="A126" s="3">
        <f>RSI!A126</f>
        <v>42487</v>
      </c>
      <c r="B126" s="2">
        <f>RSI!B126</f>
        <v>0.61140000000000005</v>
      </c>
      <c r="C126" s="2">
        <f>RSI!I126</f>
        <v>48.903629690651137</v>
      </c>
      <c r="D126" s="2">
        <f>MACD!E126</f>
        <v>-1.6107275907658591E-3</v>
      </c>
      <c r="E126" s="2">
        <f>MACD!F126</f>
        <v>-2.1648194972868637E-3</v>
      </c>
      <c r="F126" s="2">
        <f>'Moving Avg'!D126</f>
        <v>0.61712000000000011</v>
      </c>
      <c r="G126" s="2">
        <f>'Moving Avg'!F126</f>
        <v>0.61329</v>
      </c>
      <c r="H126" s="2">
        <f>'Moving Avg'!G126</f>
        <v>0.61481799999999998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  <c r="M126" s="7">
        <f t="shared" si="10"/>
        <v>25</v>
      </c>
      <c r="N126" s="7">
        <f t="shared" si="11"/>
        <v>0</v>
      </c>
      <c r="O126" s="7">
        <f t="shared" si="12"/>
        <v>50</v>
      </c>
      <c r="P126" s="7">
        <f t="shared" si="13"/>
        <v>100</v>
      </c>
      <c r="Q126" s="8">
        <f t="shared" si="14"/>
        <v>31.25</v>
      </c>
      <c r="R126" s="8">
        <f t="shared" si="15"/>
        <v>47.5</v>
      </c>
      <c r="S126" s="8">
        <f t="shared" si="16"/>
        <v>61.25</v>
      </c>
      <c r="T126" s="8">
        <f t="shared" si="17"/>
        <v>43.75</v>
      </c>
      <c r="U126" s="7">
        <f t="shared" si="18"/>
        <v>46.666666666666664</v>
      </c>
      <c r="V126" s="7">
        <f t="shared" si="19"/>
        <v>45.9375</v>
      </c>
    </row>
    <row r="127" spans="1:22" ht="13.5" x14ac:dyDescent="0.25">
      <c r="A127" s="3">
        <f>RSI!A127</f>
        <v>42488</v>
      </c>
      <c r="B127" s="2">
        <f>RSI!B127</f>
        <v>0.63049999999999995</v>
      </c>
      <c r="C127" s="2">
        <f>RSI!I127</f>
        <v>56.175851089072673</v>
      </c>
      <c r="D127" s="2">
        <f>MACD!E127</f>
        <v>-1.5169998698654208E-3</v>
      </c>
      <c r="E127" s="2">
        <f>MACD!F127</f>
        <v>-2.035255571802575E-3</v>
      </c>
      <c r="F127" s="2">
        <f>'Moving Avg'!D127</f>
        <v>0.62094000000000005</v>
      </c>
      <c r="G127" s="2">
        <f>'Moving Avg'!F127</f>
        <v>0.61424500000000004</v>
      </c>
      <c r="H127" s="2">
        <f>'Moving Avg'!G127</f>
        <v>0.61481799999999998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  <c r="M127" s="7">
        <f t="shared" si="10"/>
        <v>25</v>
      </c>
      <c r="N127" s="7">
        <f t="shared" si="11"/>
        <v>0</v>
      </c>
      <c r="O127" s="7">
        <f t="shared" si="12"/>
        <v>50</v>
      </c>
      <c r="P127" s="7">
        <f t="shared" si="13"/>
        <v>100</v>
      </c>
      <c r="Q127" s="8">
        <f t="shared" si="14"/>
        <v>31.25</v>
      </c>
      <c r="R127" s="8">
        <f t="shared" si="15"/>
        <v>47.5</v>
      </c>
      <c r="S127" s="8">
        <f t="shared" si="16"/>
        <v>61.25</v>
      </c>
      <c r="T127" s="8">
        <f t="shared" si="17"/>
        <v>43.75</v>
      </c>
      <c r="U127" s="7">
        <f t="shared" si="18"/>
        <v>46.666666666666664</v>
      </c>
      <c r="V127" s="7">
        <f t="shared" si="19"/>
        <v>45.9375</v>
      </c>
    </row>
    <row r="128" spans="1:22" ht="13.5" x14ac:dyDescent="0.25">
      <c r="A128" s="3">
        <f>RSI!A128</f>
        <v>42489</v>
      </c>
      <c r="B128" s="2">
        <f>RSI!B128</f>
        <v>0.61140000000000005</v>
      </c>
      <c r="C128" s="2">
        <f>RSI!I128</f>
        <v>48.70999208230905</v>
      </c>
      <c r="D128" s="2">
        <f>MACD!E128</f>
        <v>-1.208656170818001E-4</v>
      </c>
      <c r="E128" s="2">
        <f>MACD!F128</f>
        <v>-1.6523775808584202E-3</v>
      </c>
      <c r="F128" s="2">
        <f>'Moving Avg'!D128</f>
        <v>0.61520000000000008</v>
      </c>
      <c r="G128" s="2">
        <f>'Moving Avg'!F128</f>
        <v>0.61424500000000004</v>
      </c>
      <c r="H128" s="2">
        <f>'Moving Avg'!G128</f>
        <v>0.61443599999999998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BULLISH DIVERGENCE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83</v>
      </c>
      <c r="Q128" s="8">
        <f t="shared" si="14"/>
        <v>28.7</v>
      </c>
      <c r="R128" s="8">
        <f t="shared" si="15"/>
        <v>43.25</v>
      </c>
      <c r="S128" s="8">
        <f t="shared" si="16"/>
        <v>53.6</v>
      </c>
      <c r="T128" s="8">
        <f t="shared" si="17"/>
        <v>39.5</v>
      </c>
      <c r="U128" s="7">
        <f t="shared" si="18"/>
        <v>41.85</v>
      </c>
      <c r="V128" s="7">
        <f t="shared" si="19"/>
        <v>41.262500000000003</v>
      </c>
    </row>
    <row r="129" spans="1:22" ht="13.5" x14ac:dyDescent="0.25">
      <c r="A129" s="3">
        <f>RSI!A129</f>
        <v>42492</v>
      </c>
      <c r="B129" s="2">
        <f>RSI!B129</f>
        <v>0.61140000000000005</v>
      </c>
      <c r="C129" s="2">
        <f>RSI!I129</f>
        <v>48.70999208230905</v>
      </c>
      <c r="D129" s="2">
        <f>MACD!E129</f>
        <v>1.0826112546669098E-3</v>
      </c>
      <c r="E129" s="2">
        <f>MACD!F129</f>
        <v>-1.1053798137533543E-3</v>
      </c>
      <c r="F129" s="2">
        <f>'Moving Avg'!D129</f>
        <v>0.61330000000000007</v>
      </c>
      <c r="G129" s="2">
        <f>'Moving Avg'!F129</f>
        <v>0.61424500000000004</v>
      </c>
      <c r="H129" s="2">
        <f>'Moving Avg'!G129</f>
        <v>0.61443599999999998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BULLISH DIVERGENCE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83</v>
      </c>
      <c r="Q129" s="8">
        <f t="shared" si="14"/>
        <v>28.7</v>
      </c>
      <c r="R129" s="8">
        <f t="shared" si="15"/>
        <v>43.25</v>
      </c>
      <c r="S129" s="8">
        <f t="shared" si="16"/>
        <v>53.6</v>
      </c>
      <c r="T129" s="8">
        <f t="shared" si="17"/>
        <v>39.5</v>
      </c>
      <c r="U129" s="7">
        <f t="shared" si="18"/>
        <v>41.85</v>
      </c>
      <c r="V129" s="7">
        <f t="shared" si="19"/>
        <v>41.262500000000003</v>
      </c>
    </row>
    <row r="130" spans="1:22" ht="13.5" x14ac:dyDescent="0.25">
      <c r="A130" s="3">
        <f>RSI!A130</f>
        <v>42493</v>
      </c>
      <c r="B130" s="2">
        <f>RSI!B130</f>
        <v>0.6018</v>
      </c>
      <c r="C130" s="2">
        <f>RSI!I130</f>
        <v>45.207719417627871</v>
      </c>
      <c r="D130" s="2">
        <f>MACD!E130</f>
        <v>-1.0591952962879514E-4</v>
      </c>
      <c r="E130" s="2">
        <f>MACD!F130</f>
        <v>-9.0548775692844252E-4</v>
      </c>
      <c r="F130" s="2">
        <f>'Moving Avg'!D130</f>
        <v>0.61329999999999996</v>
      </c>
      <c r="G130" s="2">
        <f>'Moving Avg'!F130</f>
        <v>0.61376500000000001</v>
      </c>
      <c r="H130" s="2">
        <f>'Moving Avg'!G130</f>
        <v>0.61443599999999998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NEUTRAL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66</v>
      </c>
      <c r="Q130" s="8">
        <f t="shared" si="14"/>
        <v>26.15</v>
      </c>
      <c r="R130" s="8">
        <f t="shared" si="15"/>
        <v>39</v>
      </c>
      <c r="S130" s="8">
        <f t="shared" si="16"/>
        <v>45.95</v>
      </c>
      <c r="T130" s="8">
        <f t="shared" si="17"/>
        <v>35.25</v>
      </c>
      <c r="U130" s="7">
        <f t="shared" si="18"/>
        <v>37.033333333333339</v>
      </c>
      <c r="V130" s="7">
        <f t="shared" si="19"/>
        <v>36.587500000000006</v>
      </c>
    </row>
    <row r="131" spans="1:22" ht="13.5" x14ac:dyDescent="0.25">
      <c r="A131" s="3">
        <f>RSI!A131</f>
        <v>42494</v>
      </c>
      <c r="B131" s="2">
        <f>RSI!B131</f>
        <v>0.59230000000000005</v>
      </c>
      <c r="C131" s="2">
        <f>RSI!I131</f>
        <v>41.990229467302825</v>
      </c>
      <c r="D131" s="2">
        <f>MACD!E131</f>
        <v>-3.3219385316951566E-4</v>
      </c>
      <c r="E131" s="2">
        <f>MACD!F131</f>
        <v>-7.9082897617665713E-4</v>
      </c>
      <c r="F131" s="2">
        <f>'Moving Avg'!D131</f>
        <v>0.60947999999999991</v>
      </c>
      <c r="G131" s="2">
        <f>'Moving Avg'!F131</f>
        <v>0.61280999999999997</v>
      </c>
      <c r="H131" s="2">
        <f>'Moving Avg'!G131</f>
        <v>0.61424599999999996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  <c r="M131" s="7">
        <f t="shared" si="20"/>
        <v>25</v>
      </c>
      <c r="N131" s="7">
        <f t="shared" si="21"/>
        <v>0</v>
      </c>
      <c r="O131" s="7">
        <f t="shared" si="22"/>
        <v>50</v>
      </c>
      <c r="P131" s="7">
        <f t="shared" si="23"/>
        <v>0</v>
      </c>
      <c r="Q131" s="8">
        <f t="shared" ref="Q131:Q194" si="24">0.35*M131+N131*0.35+O131*0.15+P131*0.15</f>
        <v>16.25</v>
      </c>
      <c r="R131" s="8">
        <f t="shared" ref="R131:R194" si="25">M131*0.2+N131*0.2+O131*0.35+P131*0.25</f>
        <v>22.5</v>
      </c>
      <c r="S131" s="8">
        <f t="shared" ref="S131:S194" si="26">M131*0.15+N131*0.15+O131*0.25+P131*0.45</f>
        <v>16.25</v>
      </c>
      <c r="T131" s="8">
        <f t="shared" ref="T131:T194" si="27">0.25*SUM(M131:P131)</f>
        <v>18.75</v>
      </c>
      <c r="U131" s="7">
        <f t="shared" ref="U131:U194" si="28">SUM(Q131:S131)/3</f>
        <v>18.333333333333332</v>
      </c>
      <c r="V131" s="7">
        <f t="shared" ref="V131:V194" si="29">SUM(Q131:T131)/4</f>
        <v>18.4375</v>
      </c>
    </row>
    <row r="132" spans="1:22" ht="13.5" x14ac:dyDescent="0.25">
      <c r="A132" s="3">
        <f>RSI!A132</f>
        <v>42495</v>
      </c>
      <c r="B132" s="2">
        <f>RSI!B132</f>
        <v>0.5827</v>
      </c>
      <c r="C132" s="2">
        <f>RSI!I132</f>
        <v>38.971759074130304</v>
      </c>
      <c r="D132" s="2">
        <f>MACD!E132</f>
        <v>1.7906076751467159E-3</v>
      </c>
      <c r="E132" s="2">
        <f>MACD!F132</f>
        <v>-2.7454164591198254E-4</v>
      </c>
      <c r="F132" s="2">
        <f>'Moving Avg'!D132</f>
        <v>0.59992000000000001</v>
      </c>
      <c r="G132" s="2">
        <f>'Moving Avg'!F132</f>
        <v>0.61185499999999993</v>
      </c>
      <c r="H132" s="2">
        <f>'Moving Avg'!G132</f>
        <v>0.61386399999999997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0</v>
      </c>
      <c r="Q132" s="8">
        <f t="shared" si="24"/>
        <v>16.25</v>
      </c>
      <c r="R132" s="8">
        <f t="shared" si="25"/>
        <v>22.5</v>
      </c>
      <c r="S132" s="8">
        <f t="shared" si="26"/>
        <v>16.25</v>
      </c>
      <c r="T132" s="8">
        <f t="shared" si="27"/>
        <v>18.75</v>
      </c>
      <c r="U132" s="7">
        <f t="shared" si="28"/>
        <v>18.333333333333332</v>
      </c>
      <c r="V132" s="7">
        <f t="shared" si="29"/>
        <v>18.4375</v>
      </c>
    </row>
    <row r="133" spans="1:22" ht="13.5" x14ac:dyDescent="0.25">
      <c r="A133" s="3">
        <f>RSI!A133</f>
        <v>42496</v>
      </c>
      <c r="B133" s="2">
        <f>RSI!B133</f>
        <v>0.59230000000000005</v>
      </c>
      <c r="C133" s="2">
        <f>RSI!I133</f>
        <v>43.356776432711293</v>
      </c>
      <c r="D133" s="2">
        <f>MACD!E133</f>
        <v>7.4647045115752153E-3</v>
      </c>
      <c r="E133" s="2">
        <f>MACD!F133</f>
        <v>1.2733075855854571E-3</v>
      </c>
      <c r="F133" s="2">
        <f>'Moving Avg'!D133</f>
        <v>0.59610000000000007</v>
      </c>
      <c r="G133" s="2">
        <f>'Moving Avg'!F133</f>
        <v>0.61089999999999989</v>
      </c>
      <c r="H133" s="2">
        <f>'Moving Avg'!G133</f>
        <v>0.61367400000000005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BULLISH DIVERGENCE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66.5</v>
      </c>
      <c r="Q133" s="8">
        <f t="shared" si="24"/>
        <v>26.225000000000001</v>
      </c>
      <c r="R133" s="8">
        <f t="shared" si="25"/>
        <v>39.125</v>
      </c>
      <c r="S133" s="8">
        <f t="shared" si="26"/>
        <v>46.174999999999997</v>
      </c>
      <c r="T133" s="8">
        <f t="shared" si="27"/>
        <v>35.375</v>
      </c>
      <c r="U133" s="7">
        <f t="shared" si="28"/>
        <v>37.174999999999997</v>
      </c>
      <c r="V133" s="7">
        <f t="shared" si="29"/>
        <v>36.724999999999994</v>
      </c>
    </row>
    <row r="134" spans="1:22" ht="13.5" x14ac:dyDescent="0.25">
      <c r="A134" s="3">
        <f>RSI!A134</f>
        <v>42499</v>
      </c>
      <c r="B134" s="2">
        <f>RSI!B134</f>
        <v>0.59230000000000005</v>
      </c>
      <c r="C134" s="2">
        <f>RSI!I134</f>
        <v>43.356776432711293</v>
      </c>
      <c r="D134" s="2">
        <f>MACD!E134</f>
        <v>9.4160373092149197E-3</v>
      </c>
      <c r="E134" s="2">
        <f>MACD!F134</f>
        <v>2.9018535303113498E-3</v>
      </c>
      <c r="F134" s="2">
        <f>'Moving Avg'!D134</f>
        <v>0.59228000000000003</v>
      </c>
      <c r="G134" s="2">
        <f>'Moving Avg'!F134</f>
        <v>0.60994499999999996</v>
      </c>
      <c r="H134" s="2">
        <f>'Moving Avg'!G134</f>
        <v>0.61329200000000006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BULLISH DIVERGENCE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66.5</v>
      </c>
      <c r="Q134" s="8">
        <f t="shared" si="24"/>
        <v>26.225000000000001</v>
      </c>
      <c r="R134" s="8">
        <f t="shared" si="25"/>
        <v>39.125</v>
      </c>
      <c r="S134" s="8">
        <f t="shared" si="26"/>
        <v>46.174999999999997</v>
      </c>
      <c r="T134" s="8">
        <f t="shared" si="27"/>
        <v>35.375</v>
      </c>
      <c r="U134" s="7">
        <f t="shared" si="28"/>
        <v>37.174999999999997</v>
      </c>
      <c r="V134" s="7">
        <f t="shared" si="29"/>
        <v>36.724999999999994</v>
      </c>
    </row>
    <row r="135" spans="1:22" ht="13.5" x14ac:dyDescent="0.25">
      <c r="A135" s="3">
        <f>RSI!A135</f>
        <v>42500</v>
      </c>
      <c r="B135" s="2">
        <f>RSI!B135</f>
        <v>0.59230000000000005</v>
      </c>
      <c r="C135" s="2">
        <f>RSI!I135</f>
        <v>43.356776432711293</v>
      </c>
      <c r="D135" s="2">
        <f>MACD!E135</f>
        <v>8.2250184206509314E-3</v>
      </c>
      <c r="E135" s="2">
        <f>MACD!F135</f>
        <v>3.9664865083792657E-3</v>
      </c>
      <c r="F135" s="2">
        <f>'Moving Avg'!D135</f>
        <v>0.59038000000000002</v>
      </c>
      <c r="G135" s="2">
        <f>'Moving Avg'!F135</f>
        <v>0.60898999999999992</v>
      </c>
      <c r="H135" s="2">
        <f>'Moving Avg'!G135</f>
        <v>0.61252800000000007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BULLISH DIVERGENCE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83</v>
      </c>
      <c r="Q135" s="8">
        <f t="shared" si="24"/>
        <v>28.7</v>
      </c>
      <c r="R135" s="8">
        <f t="shared" si="25"/>
        <v>43.25</v>
      </c>
      <c r="S135" s="8">
        <f t="shared" si="26"/>
        <v>53.6</v>
      </c>
      <c r="T135" s="8">
        <f t="shared" si="27"/>
        <v>39.5</v>
      </c>
      <c r="U135" s="7">
        <f t="shared" si="28"/>
        <v>41.85</v>
      </c>
      <c r="V135" s="7">
        <f t="shared" si="29"/>
        <v>41.262500000000003</v>
      </c>
    </row>
    <row r="136" spans="1:22" ht="13.5" x14ac:dyDescent="0.25">
      <c r="A136" s="3">
        <f>RSI!A136</f>
        <v>42501</v>
      </c>
      <c r="B136" s="2">
        <f>RSI!B136</f>
        <v>0.59230000000000005</v>
      </c>
      <c r="C136" s="2">
        <f>RSI!I136</f>
        <v>43.356776432711285</v>
      </c>
      <c r="D136" s="2">
        <f>MACD!E136</f>
        <v>8.7833367453299394E-3</v>
      </c>
      <c r="E136" s="2">
        <f>MACD!F136</f>
        <v>4.9298565557694008E-3</v>
      </c>
      <c r="F136" s="2">
        <f>'Moving Avg'!D136</f>
        <v>0.59038000000000002</v>
      </c>
      <c r="G136" s="2">
        <f>'Moving Avg'!F136</f>
        <v>0.60755999999999999</v>
      </c>
      <c r="H136" s="2">
        <f>'Moving Avg'!G136</f>
        <v>0.61176400000000009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NEUTRAL</v>
      </c>
      <c r="M136" s="7">
        <f t="shared" si="20"/>
        <v>25</v>
      </c>
      <c r="N136" s="7">
        <f t="shared" si="21"/>
        <v>0</v>
      </c>
      <c r="O136" s="7">
        <f t="shared" si="22"/>
        <v>50</v>
      </c>
      <c r="P136" s="7">
        <f t="shared" si="23"/>
        <v>66</v>
      </c>
      <c r="Q136" s="8">
        <f t="shared" si="24"/>
        <v>26.15</v>
      </c>
      <c r="R136" s="8">
        <f t="shared" si="25"/>
        <v>39</v>
      </c>
      <c r="S136" s="8">
        <f t="shared" si="26"/>
        <v>45.95</v>
      </c>
      <c r="T136" s="8">
        <f t="shared" si="27"/>
        <v>35.25</v>
      </c>
      <c r="U136" s="7">
        <f t="shared" si="28"/>
        <v>37.033333333333339</v>
      </c>
      <c r="V136" s="7">
        <f t="shared" si="29"/>
        <v>36.587500000000006</v>
      </c>
    </row>
    <row r="137" spans="1:22" ht="13.5" x14ac:dyDescent="0.25">
      <c r="A137" s="3">
        <f>RSI!A137</f>
        <v>42502</v>
      </c>
      <c r="B137" s="2">
        <f>RSI!B137</f>
        <v>0.59230000000000005</v>
      </c>
      <c r="C137" s="2">
        <f>RSI!I137</f>
        <v>43.356776432711278</v>
      </c>
      <c r="D137" s="2">
        <f>MACD!E137</f>
        <v>1.2276795982667177E-2</v>
      </c>
      <c r="E137" s="2">
        <f>MACD!F137</f>
        <v>6.399244441148956E-3</v>
      </c>
      <c r="F137" s="2">
        <f>'Moving Avg'!D137</f>
        <v>0.59230000000000005</v>
      </c>
      <c r="G137" s="2">
        <f>'Moving Avg'!F137</f>
        <v>0.60612999999999984</v>
      </c>
      <c r="H137" s="2">
        <f>'Moving Avg'!G137</f>
        <v>0.61080800000000013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0</v>
      </c>
      <c r="O137" s="7">
        <f t="shared" si="22"/>
        <v>50</v>
      </c>
      <c r="P137" s="7">
        <f t="shared" si="23"/>
        <v>100</v>
      </c>
      <c r="Q137" s="8">
        <f t="shared" si="24"/>
        <v>31.25</v>
      </c>
      <c r="R137" s="8">
        <f t="shared" si="25"/>
        <v>47.5</v>
      </c>
      <c r="S137" s="8">
        <f t="shared" si="26"/>
        <v>61.25</v>
      </c>
      <c r="T137" s="8">
        <f t="shared" si="27"/>
        <v>43.75</v>
      </c>
      <c r="U137" s="7">
        <f t="shared" si="28"/>
        <v>46.666666666666664</v>
      </c>
      <c r="V137" s="7">
        <f t="shared" si="29"/>
        <v>45.9375</v>
      </c>
    </row>
    <row r="138" spans="1:22" ht="13.5" x14ac:dyDescent="0.25">
      <c r="A138" s="3">
        <f>RSI!A138</f>
        <v>42503</v>
      </c>
      <c r="B138" s="2">
        <f>RSI!B138</f>
        <v>0.57320000000000004</v>
      </c>
      <c r="C138" s="2">
        <f>RSI!I138</f>
        <v>35.918898793990778</v>
      </c>
      <c r="D138" s="2">
        <f>MACD!E138</f>
        <v>1.3785611100436634E-2</v>
      </c>
      <c r="E138" s="2">
        <f>MACD!F138</f>
        <v>7.8765177730064917E-3</v>
      </c>
      <c r="F138" s="2">
        <f>'Moving Avg'!D138</f>
        <v>0.58848</v>
      </c>
      <c r="G138" s="2">
        <f>'Moving Avg'!F138</f>
        <v>0.60374499999999987</v>
      </c>
      <c r="H138" s="2">
        <f>'Moving Avg'!G138</f>
        <v>0.60966200000000015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0</v>
      </c>
      <c r="Q138" s="8">
        <f t="shared" si="24"/>
        <v>16.25</v>
      </c>
      <c r="R138" s="8">
        <f t="shared" si="25"/>
        <v>22.5</v>
      </c>
      <c r="S138" s="8">
        <f t="shared" si="26"/>
        <v>16.25</v>
      </c>
      <c r="T138" s="8">
        <f t="shared" si="27"/>
        <v>18.75</v>
      </c>
      <c r="U138" s="7">
        <f t="shared" si="28"/>
        <v>18.333333333333332</v>
      </c>
      <c r="V138" s="7">
        <f t="shared" si="29"/>
        <v>18.4375</v>
      </c>
    </row>
    <row r="139" spans="1:22" ht="13.5" x14ac:dyDescent="0.25">
      <c r="A139" s="3">
        <f>RSI!A139</f>
        <v>42506</v>
      </c>
      <c r="B139" s="2">
        <f>RSI!B139</f>
        <v>0.5827</v>
      </c>
      <c r="C139" s="2">
        <f>RSI!I139</f>
        <v>41.31174644793446</v>
      </c>
      <c r="D139" s="2">
        <f>MACD!E139</f>
        <v>1.4542254157373646E-2</v>
      </c>
      <c r="E139" s="2">
        <f>MACD!F139</f>
        <v>9.2096650498799219E-3</v>
      </c>
      <c r="F139" s="2">
        <f>'Moving Avg'!D139</f>
        <v>0.58656000000000008</v>
      </c>
      <c r="G139" s="2">
        <f>'Moving Avg'!F139</f>
        <v>0.60183499999999979</v>
      </c>
      <c r="H139" s="2">
        <f>'Moving Avg'!G139</f>
        <v>0.60889800000000005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  <c r="M139" s="7">
        <f t="shared" si="20"/>
        <v>25</v>
      </c>
      <c r="N139" s="7">
        <f t="shared" si="21"/>
        <v>0</v>
      </c>
      <c r="O139" s="7">
        <f t="shared" si="22"/>
        <v>50</v>
      </c>
      <c r="P139" s="7">
        <f t="shared" si="23"/>
        <v>66.5</v>
      </c>
      <c r="Q139" s="8">
        <f t="shared" si="24"/>
        <v>26.225000000000001</v>
      </c>
      <c r="R139" s="8">
        <f t="shared" si="25"/>
        <v>39.125</v>
      </c>
      <c r="S139" s="8">
        <f t="shared" si="26"/>
        <v>46.174999999999997</v>
      </c>
      <c r="T139" s="8">
        <f t="shared" si="27"/>
        <v>35.375</v>
      </c>
      <c r="U139" s="7">
        <f t="shared" si="28"/>
        <v>37.174999999999997</v>
      </c>
      <c r="V139" s="7">
        <f t="shared" si="29"/>
        <v>36.724999999999994</v>
      </c>
    </row>
    <row r="140" spans="1:22" ht="13.5" x14ac:dyDescent="0.25">
      <c r="A140" s="3">
        <f>RSI!A140</f>
        <v>42507</v>
      </c>
      <c r="B140" s="2">
        <f>RSI!B140</f>
        <v>0.59230000000000005</v>
      </c>
      <c r="C140" s="2">
        <f>RSI!I140</f>
        <v>46.235705658734396</v>
      </c>
      <c r="D140" s="2">
        <f>MACD!E140</f>
        <v>1.3108373314148936E-2</v>
      </c>
      <c r="E140" s="2">
        <f>MACD!F140</f>
        <v>9.9894067027337247E-3</v>
      </c>
      <c r="F140" s="2">
        <f>'Moving Avg'!D140</f>
        <v>0.58656000000000008</v>
      </c>
      <c r="G140" s="2">
        <f>'Moving Avg'!F140</f>
        <v>0.60135999999999989</v>
      </c>
      <c r="H140" s="2">
        <f>'Moving Avg'!G140</f>
        <v>0.60851600000000017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NEUTRAL</v>
      </c>
      <c r="M140" s="7">
        <f t="shared" si="20"/>
        <v>25</v>
      </c>
      <c r="N140" s="7">
        <f t="shared" si="21"/>
        <v>0</v>
      </c>
      <c r="O140" s="7">
        <f t="shared" si="22"/>
        <v>50</v>
      </c>
      <c r="P140" s="7">
        <f t="shared" si="23"/>
        <v>66</v>
      </c>
      <c r="Q140" s="8">
        <f t="shared" si="24"/>
        <v>26.15</v>
      </c>
      <c r="R140" s="8">
        <f t="shared" si="25"/>
        <v>39</v>
      </c>
      <c r="S140" s="8">
        <f t="shared" si="26"/>
        <v>45.95</v>
      </c>
      <c r="T140" s="8">
        <f t="shared" si="27"/>
        <v>35.25</v>
      </c>
      <c r="U140" s="7">
        <f t="shared" si="28"/>
        <v>37.033333333333339</v>
      </c>
      <c r="V140" s="7">
        <f t="shared" si="29"/>
        <v>36.587500000000006</v>
      </c>
    </row>
    <row r="141" spans="1:22" ht="13.5" x14ac:dyDescent="0.25">
      <c r="A141" s="3">
        <f>RSI!A141</f>
        <v>42508</v>
      </c>
      <c r="B141" s="2">
        <f>RSI!B141</f>
        <v>0.59230000000000005</v>
      </c>
      <c r="C141" s="2">
        <f>RSI!I141</f>
        <v>46.235705658734396</v>
      </c>
      <c r="D141" s="2">
        <f>MACD!E141</f>
        <v>1.0482302872145133E-2</v>
      </c>
      <c r="E141" s="2">
        <f>MACD!F141</f>
        <v>1.0087985936616006E-2</v>
      </c>
      <c r="F141" s="2">
        <f>'Moving Avg'!D141</f>
        <v>0.58656000000000008</v>
      </c>
      <c r="G141" s="2">
        <f>'Moving Avg'!F141</f>
        <v>0.60088499999999989</v>
      </c>
      <c r="H141" s="2">
        <f>'Moving Avg'!G141</f>
        <v>0.60832600000000026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NEUTRAL</v>
      </c>
      <c r="M141" s="7">
        <f t="shared" si="20"/>
        <v>25</v>
      </c>
      <c r="N141" s="7">
        <f t="shared" si="21"/>
        <v>0</v>
      </c>
      <c r="O141" s="7">
        <f t="shared" si="22"/>
        <v>50</v>
      </c>
      <c r="P141" s="7">
        <f t="shared" si="23"/>
        <v>66</v>
      </c>
      <c r="Q141" s="8">
        <f t="shared" si="24"/>
        <v>26.15</v>
      </c>
      <c r="R141" s="8">
        <f t="shared" si="25"/>
        <v>39</v>
      </c>
      <c r="S141" s="8">
        <f t="shared" si="26"/>
        <v>45.95</v>
      </c>
      <c r="T141" s="8">
        <f t="shared" si="27"/>
        <v>35.25</v>
      </c>
      <c r="U141" s="7">
        <f t="shared" si="28"/>
        <v>37.033333333333339</v>
      </c>
      <c r="V141" s="7">
        <f t="shared" si="29"/>
        <v>36.587500000000006</v>
      </c>
    </row>
    <row r="142" spans="1:22" ht="13.5" x14ac:dyDescent="0.25">
      <c r="A142" s="3">
        <f>RSI!A142</f>
        <v>42509</v>
      </c>
      <c r="B142" s="2">
        <f>RSI!B142</f>
        <v>0.59230000000000005</v>
      </c>
      <c r="C142" s="2">
        <f>RSI!I142</f>
        <v>46.235705658734389</v>
      </c>
      <c r="D142" s="2">
        <f>MACD!E142</f>
        <v>6.8284607552229204E-3</v>
      </c>
      <c r="E142" s="2">
        <f>MACD!F142</f>
        <v>9.4360809003373892E-3</v>
      </c>
      <c r="F142" s="2">
        <f>'Moving Avg'!D142</f>
        <v>0.58656000000000008</v>
      </c>
      <c r="G142" s="2">
        <f>'Moving Avg'!F142</f>
        <v>0.59992999999999985</v>
      </c>
      <c r="H142" s="2">
        <f>'Moving Avg'!G142</f>
        <v>0.60794400000000026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NEUTRAL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66</v>
      </c>
      <c r="Q142" s="8">
        <f t="shared" si="24"/>
        <v>41.9</v>
      </c>
      <c r="R142" s="8">
        <f t="shared" si="25"/>
        <v>48</v>
      </c>
      <c r="S142" s="8">
        <f t="shared" si="26"/>
        <v>52.7</v>
      </c>
      <c r="T142" s="8">
        <f t="shared" si="27"/>
        <v>46.5</v>
      </c>
      <c r="U142" s="7">
        <f t="shared" si="28"/>
        <v>47.533333333333339</v>
      </c>
      <c r="V142" s="7">
        <f t="shared" si="29"/>
        <v>47.275000000000006</v>
      </c>
    </row>
    <row r="143" spans="1:22" ht="13.5" x14ac:dyDescent="0.25">
      <c r="A143" s="3">
        <f>RSI!A143</f>
        <v>42510</v>
      </c>
      <c r="B143" s="2">
        <f>RSI!B143</f>
        <v>0.57320000000000004</v>
      </c>
      <c r="C143" s="2">
        <f>RSI!I143</f>
        <v>38.259159693485095</v>
      </c>
      <c r="D143" s="2">
        <f>MACD!E143</f>
        <v>6.6702829057229129E-3</v>
      </c>
      <c r="E143" s="2">
        <f>MACD!F143</f>
        <v>8.8829213014144943E-3</v>
      </c>
      <c r="F143" s="2">
        <f>'Moving Avg'!D143</f>
        <v>0.58656000000000008</v>
      </c>
      <c r="G143" s="2">
        <f>'Moving Avg'!F143</f>
        <v>0.59658500000000003</v>
      </c>
      <c r="H143" s="2">
        <f>'Moving Avg'!G143</f>
        <v>0.60737200000000025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NEUTRAL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66</v>
      </c>
      <c r="Q143" s="8">
        <f t="shared" si="24"/>
        <v>41.9</v>
      </c>
      <c r="R143" s="8">
        <f t="shared" si="25"/>
        <v>48</v>
      </c>
      <c r="S143" s="8">
        <f t="shared" si="26"/>
        <v>52.7</v>
      </c>
      <c r="T143" s="8">
        <f t="shared" si="27"/>
        <v>46.5</v>
      </c>
      <c r="U143" s="7">
        <f t="shared" si="28"/>
        <v>47.533333333333339</v>
      </c>
      <c r="V143" s="7">
        <f t="shared" si="29"/>
        <v>47.275000000000006</v>
      </c>
    </row>
    <row r="144" spans="1:22" ht="13.5" x14ac:dyDescent="0.25">
      <c r="A144" s="3">
        <f>RSI!A144</f>
        <v>42513</v>
      </c>
      <c r="B144" s="2">
        <f>RSI!B144</f>
        <v>0.57320000000000004</v>
      </c>
      <c r="C144" s="2">
        <f>RSI!I144</f>
        <v>38.259159693485095</v>
      </c>
      <c r="D144" s="2">
        <f>MACD!E144</f>
        <v>6.6880035888130518E-3</v>
      </c>
      <c r="E144" s="2">
        <f>MACD!F144</f>
        <v>8.4439377588942065E-3</v>
      </c>
      <c r="F144" s="2">
        <f>'Moving Avg'!D144</f>
        <v>0.58466000000000007</v>
      </c>
      <c r="G144" s="2">
        <f>'Moving Avg'!F144</f>
        <v>0.59419999999999995</v>
      </c>
      <c r="H144" s="2">
        <f>'Moving Avg'!G144</f>
        <v>0.60660800000000026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  <c r="M144" s="7">
        <f t="shared" si="20"/>
        <v>25</v>
      </c>
      <c r="N144" s="7">
        <f t="shared" si="21"/>
        <v>45</v>
      </c>
      <c r="O144" s="7">
        <f t="shared" si="22"/>
        <v>50</v>
      </c>
      <c r="P144" s="7">
        <f t="shared" si="23"/>
        <v>66.5</v>
      </c>
      <c r="Q144" s="8">
        <f t="shared" si="24"/>
        <v>41.975000000000001</v>
      </c>
      <c r="R144" s="8">
        <f t="shared" si="25"/>
        <v>48.125</v>
      </c>
      <c r="S144" s="8">
        <f t="shared" si="26"/>
        <v>52.924999999999997</v>
      </c>
      <c r="T144" s="8">
        <f t="shared" si="27"/>
        <v>46.625</v>
      </c>
      <c r="U144" s="7">
        <f t="shared" si="28"/>
        <v>47.67499999999999</v>
      </c>
      <c r="V144" s="7">
        <f t="shared" si="29"/>
        <v>47.412499999999994</v>
      </c>
    </row>
    <row r="145" spans="1:22" ht="13.5" x14ac:dyDescent="0.25">
      <c r="A145" s="3">
        <f>RSI!A145</f>
        <v>42514</v>
      </c>
      <c r="B145" s="2">
        <f>RSI!B145</f>
        <v>0.57320000000000004</v>
      </c>
      <c r="C145" s="2">
        <f>RSI!I145</f>
        <v>38.259159693485095</v>
      </c>
      <c r="D145" s="2">
        <f>MACD!E145</f>
        <v>6.8433345674299151E-3</v>
      </c>
      <c r="E145" s="2">
        <f>MACD!F145</f>
        <v>8.1238171206013485E-3</v>
      </c>
      <c r="F145" s="2">
        <f>'Moving Avg'!D145</f>
        <v>0.58084000000000002</v>
      </c>
      <c r="G145" s="2">
        <f>'Moving Avg'!F145</f>
        <v>0.59276999999999991</v>
      </c>
      <c r="H145" s="2">
        <f>'Moving Avg'!G145</f>
        <v>0.60565400000000036</v>
      </c>
      <c r="I145" s="2">
        <f>'Moving Avg'!H145</f>
        <v>0</v>
      </c>
      <c r="J145" s="5" t="str">
        <f>OBV!F145</f>
        <v>BEARISH</v>
      </c>
      <c r="K145" s="5" t="str">
        <f>OBV!G145</f>
        <v>NEUTRAL</v>
      </c>
      <c r="L145" s="5" t="str">
        <f>OBV!H145</f>
        <v>CONFIRMED BEARISH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16.5</v>
      </c>
      <c r="Q145" s="8">
        <f t="shared" si="24"/>
        <v>34.475000000000001</v>
      </c>
      <c r="R145" s="8">
        <f t="shared" si="25"/>
        <v>35.625</v>
      </c>
      <c r="S145" s="8">
        <f t="shared" si="26"/>
        <v>30.425000000000001</v>
      </c>
      <c r="T145" s="8">
        <f t="shared" si="27"/>
        <v>34.125</v>
      </c>
      <c r="U145" s="7">
        <f t="shared" si="28"/>
        <v>33.508333333333333</v>
      </c>
      <c r="V145" s="7">
        <f t="shared" si="29"/>
        <v>33.662499999999994</v>
      </c>
    </row>
    <row r="146" spans="1:22" ht="13.5" x14ac:dyDescent="0.25">
      <c r="A146" s="3">
        <f>RSI!A146</f>
        <v>42515</v>
      </c>
      <c r="B146" s="2">
        <f>RSI!B146</f>
        <v>0.5827</v>
      </c>
      <c r="C146" s="2">
        <f>RSI!I146</f>
        <v>44.235551746430858</v>
      </c>
      <c r="D146" s="2">
        <f>MACD!E146</f>
        <v>6.4010060228428811E-3</v>
      </c>
      <c r="E146" s="2">
        <f>MACD!F146</f>
        <v>7.7792549010496552E-3</v>
      </c>
      <c r="F146" s="2">
        <f>'Moving Avg'!D146</f>
        <v>0.57891999999999999</v>
      </c>
      <c r="G146" s="2">
        <f>'Moving Avg'!F146</f>
        <v>0.59133499999999994</v>
      </c>
      <c r="H146" s="2">
        <f>'Moving Avg'!G146</f>
        <v>0.60469800000000029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BULLISH DIVERGENCE</v>
      </c>
      <c r="M146" s="7">
        <f t="shared" si="20"/>
        <v>25</v>
      </c>
      <c r="N146" s="7">
        <f t="shared" si="21"/>
        <v>45</v>
      </c>
      <c r="O146" s="7">
        <f t="shared" si="22"/>
        <v>50</v>
      </c>
      <c r="P146" s="7">
        <f t="shared" si="23"/>
        <v>66.5</v>
      </c>
      <c r="Q146" s="8">
        <f t="shared" si="24"/>
        <v>41.975000000000001</v>
      </c>
      <c r="R146" s="8">
        <f t="shared" si="25"/>
        <v>48.125</v>
      </c>
      <c r="S146" s="8">
        <f t="shared" si="26"/>
        <v>52.924999999999997</v>
      </c>
      <c r="T146" s="8">
        <f t="shared" si="27"/>
        <v>46.625</v>
      </c>
      <c r="U146" s="7">
        <f t="shared" si="28"/>
        <v>47.67499999999999</v>
      </c>
      <c r="V146" s="7">
        <f t="shared" si="29"/>
        <v>47.412499999999994</v>
      </c>
    </row>
    <row r="147" spans="1:22" ht="13.5" x14ac:dyDescent="0.25">
      <c r="A147" s="3">
        <f>RSI!A147</f>
        <v>42516</v>
      </c>
      <c r="B147" s="2">
        <f>RSI!B147</f>
        <v>0.57320000000000004</v>
      </c>
      <c r="C147" s="2">
        <f>RSI!I147</f>
        <v>40.059579417334078</v>
      </c>
      <c r="D147" s="2">
        <f>MACD!E147</f>
        <v>6.7946117953419094E-3</v>
      </c>
      <c r="E147" s="2">
        <f>MACD!F147</f>
        <v>7.5823262799081066E-3</v>
      </c>
      <c r="F147" s="2">
        <f>'Moving Avg'!D147</f>
        <v>0.57510000000000006</v>
      </c>
      <c r="G147" s="2">
        <f>'Moving Avg'!F147</f>
        <v>0.58846999999999983</v>
      </c>
      <c r="H147" s="2">
        <f>'Moving Avg'!G147</f>
        <v>0.60374400000000028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CONFIRMED BEARISH</v>
      </c>
      <c r="M147" s="7">
        <f t="shared" si="20"/>
        <v>25</v>
      </c>
      <c r="N147" s="7">
        <f t="shared" si="21"/>
        <v>45</v>
      </c>
      <c r="O147" s="7">
        <f t="shared" si="22"/>
        <v>50</v>
      </c>
      <c r="P147" s="7">
        <f t="shared" si="23"/>
        <v>16.5</v>
      </c>
      <c r="Q147" s="8">
        <f t="shared" si="24"/>
        <v>34.475000000000001</v>
      </c>
      <c r="R147" s="8">
        <f t="shared" si="25"/>
        <v>35.625</v>
      </c>
      <c r="S147" s="8">
        <f t="shared" si="26"/>
        <v>30.425000000000001</v>
      </c>
      <c r="T147" s="8">
        <f t="shared" si="27"/>
        <v>34.125</v>
      </c>
      <c r="U147" s="7">
        <f t="shared" si="28"/>
        <v>33.508333333333333</v>
      </c>
      <c r="V147" s="7">
        <f t="shared" si="29"/>
        <v>33.662499999999994</v>
      </c>
    </row>
    <row r="148" spans="1:22" ht="13.5" x14ac:dyDescent="0.25">
      <c r="A148" s="3">
        <f>RSI!A148</f>
        <v>42517</v>
      </c>
      <c r="B148" s="2">
        <f>RSI!B148</f>
        <v>0.57320000000000004</v>
      </c>
      <c r="C148" s="2">
        <f>RSI!I148</f>
        <v>40.059579417334078</v>
      </c>
      <c r="D148" s="2">
        <f>MACD!E148</f>
        <v>4.3047631920822838E-3</v>
      </c>
      <c r="E148" s="2">
        <f>MACD!F148</f>
        <v>6.9268136623429422E-3</v>
      </c>
      <c r="F148" s="2">
        <f>'Moving Avg'!D148</f>
        <v>0.57510000000000006</v>
      </c>
      <c r="G148" s="2">
        <f>'Moving Avg'!F148</f>
        <v>0.58655999999999986</v>
      </c>
      <c r="H148" s="2">
        <f>'Moving Avg'!G148</f>
        <v>0.6025980000000003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NEUTRAL</v>
      </c>
      <c r="M148" s="7">
        <f t="shared" si="20"/>
        <v>25</v>
      </c>
      <c r="N148" s="7">
        <f t="shared" si="21"/>
        <v>45</v>
      </c>
      <c r="O148" s="7">
        <f t="shared" si="22"/>
        <v>50</v>
      </c>
      <c r="P148" s="7">
        <f t="shared" si="23"/>
        <v>16.5</v>
      </c>
      <c r="Q148" s="8">
        <f t="shared" si="24"/>
        <v>34.475000000000001</v>
      </c>
      <c r="R148" s="8">
        <f t="shared" si="25"/>
        <v>35.625</v>
      </c>
      <c r="S148" s="8">
        <f t="shared" si="26"/>
        <v>30.425000000000001</v>
      </c>
      <c r="T148" s="8">
        <f t="shared" si="27"/>
        <v>34.125</v>
      </c>
      <c r="U148" s="7">
        <f t="shared" si="28"/>
        <v>33.508333333333333</v>
      </c>
      <c r="V148" s="7">
        <f t="shared" si="29"/>
        <v>33.662499999999994</v>
      </c>
    </row>
    <row r="149" spans="1:22" ht="13.5" x14ac:dyDescent="0.25">
      <c r="A149" s="3">
        <f>RSI!A149</f>
        <v>42520</v>
      </c>
      <c r="B149" s="2">
        <f>RSI!B149</f>
        <v>0.59230000000000005</v>
      </c>
      <c r="C149" s="2">
        <f>RSI!I149</f>
        <v>50.87345797438924</v>
      </c>
      <c r="D149" s="2">
        <f>MACD!E149</f>
        <v>2.3516936232369501E-3</v>
      </c>
      <c r="E149" s="2">
        <f>MACD!F149</f>
        <v>6.0117896545217441E-3</v>
      </c>
      <c r="F149" s="2">
        <f>'Moving Avg'!D149</f>
        <v>0.57891999999999988</v>
      </c>
      <c r="G149" s="2">
        <f>'Moving Avg'!F149</f>
        <v>0.58560499999999993</v>
      </c>
      <c r="H149" s="2">
        <f>'Moving Avg'!G149</f>
        <v>0.60202600000000039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  <c r="M149" s="7">
        <f t="shared" si="20"/>
        <v>25</v>
      </c>
      <c r="N149" s="7">
        <f t="shared" si="21"/>
        <v>45</v>
      </c>
      <c r="O149" s="7">
        <f t="shared" si="22"/>
        <v>50</v>
      </c>
      <c r="P149" s="7">
        <f t="shared" si="23"/>
        <v>100</v>
      </c>
      <c r="Q149" s="8">
        <f t="shared" si="24"/>
        <v>47</v>
      </c>
      <c r="R149" s="8">
        <f t="shared" si="25"/>
        <v>56.5</v>
      </c>
      <c r="S149" s="8">
        <f t="shared" si="26"/>
        <v>68</v>
      </c>
      <c r="T149" s="8">
        <f t="shared" si="27"/>
        <v>55</v>
      </c>
      <c r="U149" s="7">
        <f t="shared" si="28"/>
        <v>57.166666666666664</v>
      </c>
      <c r="V149" s="7">
        <f t="shared" si="29"/>
        <v>56.625</v>
      </c>
    </row>
    <row r="150" spans="1:22" ht="13.5" x14ac:dyDescent="0.25">
      <c r="A150" s="3">
        <f>RSI!A150</f>
        <v>42521</v>
      </c>
      <c r="B150" s="2">
        <f>RSI!B150</f>
        <v>0.59230000000000005</v>
      </c>
      <c r="C150" s="2">
        <f>RSI!I150</f>
        <v>50.87345797438924</v>
      </c>
      <c r="D150" s="2">
        <f>MACD!E150</f>
        <v>2.1622323527941134E-3</v>
      </c>
      <c r="E150" s="2">
        <f>MACD!F150</f>
        <v>5.2418781941762178E-3</v>
      </c>
      <c r="F150" s="2">
        <f>'Moving Avg'!D150</f>
        <v>0.58273999999999992</v>
      </c>
      <c r="G150" s="2">
        <f>'Moving Avg'!F150</f>
        <v>0.58513000000000004</v>
      </c>
      <c r="H150" s="2">
        <f>'Moving Avg'!G150</f>
        <v>0.60145400000000038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  <c r="M150" s="7">
        <f t="shared" si="20"/>
        <v>25</v>
      </c>
      <c r="N150" s="7">
        <f t="shared" si="21"/>
        <v>45</v>
      </c>
      <c r="O150" s="7">
        <f t="shared" si="22"/>
        <v>50</v>
      </c>
      <c r="P150" s="7">
        <f t="shared" si="23"/>
        <v>100</v>
      </c>
      <c r="Q150" s="8">
        <f t="shared" si="24"/>
        <v>47</v>
      </c>
      <c r="R150" s="8">
        <f t="shared" si="25"/>
        <v>56.5</v>
      </c>
      <c r="S150" s="8">
        <f t="shared" si="26"/>
        <v>68</v>
      </c>
      <c r="T150" s="8">
        <f t="shared" si="27"/>
        <v>55</v>
      </c>
      <c r="U150" s="7">
        <f t="shared" si="28"/>
        <v>57.166666666666664</v>
      </c>
      <c r="V150" s="7">
        <f t="shared" si="29"/>
        <v>56.625</v>
      </c>
    </row>
    <row r="151" spans="1:22" ht="13.5" x14ac:dyDescent="0.25">
      <c r="A151" s="3">
        <f>RSI!A151</f>
        <v>42522</v>
      </c>
      <c r="B151" s="2">
        <f>RSI!B151</f>
        <v>0.59230000000000005</v>
      </c>
      <c r="C151" s="2">
        <f>RSI!I151</f>
        <v>50.873457974389247</v>
      </c>
      <c r="D151" s="2">
        <f>MACD!E151</f>
        <v>1.98915321096238E-3</v>
      </c>
      <c r="E151" s="2">
        <f>MACD!F151</f>
        <v>4.5913331975334509E-3</v>
      </c>
      <c r="F151" s="2">
        <f>'Moving Avg'!D151</f>
        <v>0.58466000000000007</v>
      </c>
      <c r="G151" s="2">
        <f>'Moving Avg'!F151</f>
        <v>0.58512999999999993</v>
      </c>
      <c r="H151" s="2">
        <f>'Moving Avg'!G151</f>
        <v>0.60107200000000038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CONFIRMED BULLISH</v>
      </c>
      <c r="M151" s="7">
        <f t="shared" si="20"/>
        <v>25</v>
      </c>
      <c r="N151" s="7">
        <f t="shared" si="21"/>
        <v>45</v>
      </c>
      <c r="O151" s="7">
        <f t="shared" si="22"/>
        <v>50</v>
      </c>
      <c r="P151" s="7">
        <f t="shared" si="23"/>
        <v>100</v>
      </c>
      <c r="Q151" s="8">
        <f t="shared" si="24"/>
        <v>47</v>
      </c>
      <c r="R151" s="8">
        <f t="shared" si="25"/>
        <v>56.5</v>
      </c>
      <c r="S151" s="8">
        <f t="shared" si="26"/>
        <v>68</v>
      </c>
      <c r="T151" s="8">
        <f t="shared" si="27"/>
        <v>55</v>
      </c>
      <c r="U151" s="7">
        <f t="shared" si="28"/>
        <v>57.166666666666664</v>
      </c>
      <c r="V151" s="7">
        <f t="shared" si="29"/>
        <v>56.625</v>
      </c>
    </row>
    <row r="152" spans="1:22" ht="13.5" x14ac:dyDescent="0.25">
      <c r="A152" s="3">
        <f>RSI!A152</f>
        <v>42523</v>
      </c>
      <c r="B152" s="2">
        <f>RSI!B152</f>
        <v>0.57320000000000004</v>
      </c>
      <c r="C152" s="2">
        <f>RSI!I152</f>
        <v>41.518226351958489</v>
      </c>
      <c r="D152" s="2">
        <f>MACD!E152</f>
        <v>3.2456962968667735E-3</v>
      </c>
      <c r="E152" s="2">
        <f>MACD!F152</f>
        <v>4.3222058174001154E-3</v>
      </c>
      <c r="F152" s="2">
        <f>'Moving Avg'!D152</f>
        <v>0.58466000000000007</v>
      </c>
      <c r="G152" s="2">
        <f>'Moving Avg'!F152</f>
        <v>0.58465499999999992</v>
      </c>
      <c r="H152" s="2">
        <f>'Moving Avg'!G152</f>
        <v>0.60050000000000037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NEUTRAL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66</v>
      </c>
      <c r="Q152" s="8">
        <f t="shared" si="24"/>
        <v>41.9</v>
      </c>
      <c r="R152" s="8">
        <f t="shared" si="25"/>
        <v>48</v>
      </c>
      <c r="S152" s="8">
        <f t="shared" si="26"/>
        <v>52.7</v>
      </c>
      <c r="T152" s="8">
        <f t="shared" si="27"/>
        <v>46.5</v>
      </c>
      <c r="U152" s="7">
        <f t="shared" si="28"/>
        <v>47.533333333333339</v>
      </c>
      <c r="V152" s="7">
        <f t="shared" si="29"/>
        <v>47.275000000000006</v>
      </c>
    </row>
    <row r="153" spans="1:22" ht="13.5" x14ac:dyDescent="0.25">
      <c r="A153" s="3">
        <f>RSI!A153</f>
        <v>42524</v>
      </c>
      <c r="B153" s="2">
        <f>RSI!B153</f>
        <v>0.57320000000000004</v>
      </c>
      <c r="C153" s="2">
        <f>RSI!I153</f>
        <v>41.518226351958489</v>
      </c>
      <c r="D153" s="2">
        <f>MACD!E153</f>
        <v>1.472381662781852E-3</v>
      </c>
      <c r="E153" s="2">
        <f>MACD!F153</f>
        <v>3.752240986476463E-3</v>
      </c>
      <c r="F153" s="2">
        <f>'Moving Avg'!D153</f>
        <v>0.58466000000000007</v>
      </c>
      <c r="G153" s="2">
        <f>'Moving Avg'!F153</f>
        <v>0.5837</v>
      </c>
      <c r="H153" s="2">
        <f>'Moving Avg'!G153</f>
        <v>0.59973600000000038</v>
      </c>
      <c r="I153" s="2">
        <f>'Moving Avg'!H153</f>
        <v>0</v>
      </c>
      <c r="J153" s="5" t="str">
        <f>OBV!F153</f>
        <v>BULLISH</v>
      </c>
      <c r="K153" s="5" t="str">
        <f>OBV!G153</f>
        <v>STRONG</v>
      </c>
      <c r="L153" s="5" t="str">
        <f>OBV!H153</f>
        <v>NEUTRAL</v>
      </c>
      <c r="M153" s="7">
        <f t="shared" si="20"/>
        <v>25</v>
      </c>
      <c r="N153" s="7">
        <f t="shared" si="21"/>
        <v>45</v>
      </c>
      <c r="O153" s="7">
        <f t="shared" si="22"/>
        <v>50</v>
      </c>
      <c r="P153" s="7">
        <f t="shared" si="23"/>
        <v>66</v>
      </c>
      <c r="Q153" s="8">
        <f t="shared" si="24"/>
        <v>41.9</v>
      </c>
      <c r="R153" s="8">
        <f t="shared" si="25"/>
        <v>48</v>
      </c>
      <c r="S153" s="8">
        <f t="shared" si="26"/>
        <v>52.7</v>
      </c>
      <c r="T153" s="8">
        <f t="shared" si="27"/>
        <v>46.5</v>
      </c>
      <c r="U153" s="7">
        <f t="shared" si="28"/>
        <v>47.533333333333339</v>
      </c>
      <c r="V153" s="7">
        <f t="shared" si="29"/>
        <v>47.275000000000006</v>
      </c>
    </row>
    <row r="154" spans="1:22" ht="13.5" x14ac:dyDescent="0.25">
      <c r="A154" s="3">
        <f>RSI!A154</f>
        <v>42527</v>
      </c>
      <c r="B154" s="2">
        <f>RSI!B154</f>
        <v>0.57320000000000004</v>
      </c>
      <c r="C154" s="2">
        <f>RSI!I154</f>
        <v>41.518226351958496</v>
      </c>
      <c r="D154" s="2">
        <f>MACD!E154</f>
        <v>6.6253312284825228E-5</v>
      </c>
      <c r="E154" s="2">
        <f>MACD!F154</f>
        <v>3.0150434516381355E-3</v>
      </c>
      <c r="F154" s="2">
        <f>'Moving Avg'!D154</f>
        <v>0.58084000000000002</v>
      </c>
      <c r="G154" s="2">
        <f>'Moving Avg'!F154</f>
        <v>0.58274499999999996</v>
      </c>
      <c r="H154" s="2">
        <f>'Moving Avg'!G154</f>
        <v>0.59897200000000028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0</v>
      </c>
      <c r="Q154" s="8">
        <f t="shared" si="24"/>
        <v>32</v>
      </c>
      <c r="R154" s="8">
        <f t="shared" si="25"/>
        <v>31.5</v>
      </c>
      <c r="S154" s="8">
        <f t="shared" si="26"/>
        <v>23</v>
      </c>
      <c r="T154" s="8">
        <f t="shared" si="27"/>
        <v>30</v>
      </c>
      <c r="U154" s="7">
        <f t="shared" si="28"/>
        <v>28.833333333333332</v>
      </c>
      <c r="V154" s="7">
        <f t="shared" si="29"/>
        <v>29.125</v>
      </c>
    </row>
    <row r="155" spans="1:22" ht="13.5" x14ac:dyDescent="0.25">
      <c r="A155" s="3">
        <f>RSI!A155</f>
        <v>42528</v>
      </c>
      <c r="B155" s="2">
        <f>RSI!B155</f>
        <v>0.57320000000000004</v>
      </c>
      <c r="C155" s="2">
        <f>RSI!I155</f>
        <v>41.518226351958496</v>
      </c>
      <c r="D155" s="2">
        <f>MACD!E155</f>
        <v>-1.0361692222903285E-3</v>
      </c>
      <c r="E155" s="2">
        <f>MACD!F155</f>
        <v>2.2048009168524427E-3</v>
      </c>
      <c r="F155" s="2">
        <f>'Moving Avg'!D155</f>
        <v>0.57701999999999998</v>
      </c>
      <c r="G155" s="2">
        <f>'Moving Avg'!F155</f>
        <v>0.58179000000000003</v>
      </c>
      <c r="H155" s="2">
        <f>'Moving Avg'!G155</f>
        <v>0.59840000000000027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25</v>
      </c>
      <c r="N155" s="7">
        <f t="shared" si="21"/>
        <v>45</v>
      </c>
      <c r="O155" s="7">
        <f t="shared" si="22"/>
        <v>50</v>
      </c>
      <c r="P155" s="7">
        <f t="shared" si="23"/>
        <v>0</v>
      </c>
      <c r="Q155" s="8">
        <f t="shared" si="24"/>
        <v>32</v>
      </c>
      <c r="R155" s="8">
        <f t="shared" si="25"/>
        <v>31.5</v>
      </c>
      <c r="S155" s="8">
        <f t="shared" si="26"/>
        <v>23</v>
      </c>
      <c r="T155" s="8">
        <f t="shared" si="27"/>
        <v>30</v>
      </c>
      <c r="U155" s="7">
        <f t="shared" si="28"/>
        <v>28.833333333333332</v>
      </c>
      <c r="V155" s="7">
        <f t="shared" si="29"/>
        <v>29.125</v>
      </c>
    </row>
    <row r="156" spans="1:22" ht="13.5" x14ac:dyDescent="0.25">
      <c r="A156" s="3">
        <f>RSI!A156</f>
        <v>42529</v>
      </c>
      <c r="B156" s="2">
        <f>RSI!B156</f>
        <v>0.56359999999999999</v>
      </c>
      <c r="C156" s="2">
        <f>RSI!I156</f>
        <v>36.92742115340949</v>
      </c>
      <c r="D156" s="2">
        <f>MACD!E156</f>
        <v>2.8456718762714939E-4</v>
      </c>
      <c r="E156" s="2">
        <f>MACD!F156</f>
        <v>1.8207541710073842E-3</v>
      </c>
      <c r="F156" s="2">
        <f>'Moving Avg'!D156</f>
        <v>0.57128000000000001</v>
      </c>
      <c r="G156" s="2">
        <f>'Moving Avg'!F156</f>
        <v>0.58035499999999995</v>
      </c>
      <c r="H156" s="2">
        <f>'Moving Avg'!G156</f>
        <v>0.59744400000000031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  <c r="M156" s="7">
        <f t="shared" si="20"/>
        <v>25</v>
      </c>
      <c r="N156" s="7">
        <f t="shared" si="21"/>
        <v>45</v>
      </c>
      <c r="O156" s="7">
        <f t="shared" si="22"/>
        <v>50</v>
      </c>
      <c r="P156" s="7">
        <f t="shared" si="23"/>
        <v>0</v>
      </c>
      <c r="Q156" s="8">
        <f t="shared" si="24"/>
        <v>32</v>
      </c>
      <c r="R156" s="8">
        <f t="shared" si="25"/>
        <v>31.5</v>
      </c>
      <c r="S156" s="8">
        <f t="shared" si="26"/>
        <v>23</v>
      </c>
      <c r="T156" s="8">
        <f t="shared" si="27"/>
        <v>30</v>
      </c>
      <c r="U156" s="7">
        <f t="shared" si="28"/>
        <v>28.833333333333332</v>
      </c>
      <c r="V156" s="7">
        <f t="shared" si="29"/>
        <v>29.125</v>
      </c>
    </row>
    <row r="157" spans="1:22" ht="13.5" x14ac:dyDescent="0.25">
      <c r="A157" s="3">
        <f>RSI!A157</f>
        <v>42530</v>
      </c>
      <c r="B157" s="2">
        <f>RSI!B157</f>
        <v>0.56359999999999999</v>
      </c>
      <c r="C157" s="2">
        <f>RSI!I157</f>
        <v>36.92742115340949</v>
      </c>
      <c r="D157" s="2">
        <f>MACD!E157</f>
        <v>7.2214606364529033E-5</v>
      </c>
      <c r="E157" s="2">
        <f>MACD!F157</f>
        <v>1.4710462580788133E-3</v>
      </c>
      <c r="F157" s="2">
        <f>'Moving Avg'!D157</f>
        <v>0.56936000000000009</v>
      </c>
      <c r="G157" s="2">
        <f>'Moving Avg'!F157</f>
        <v>0.57891999999999988</v>
      </c>
      <c r="H157" s="2">
        <f>'Moving Avg'!G157</f>
        <v>0.59648800000000035</v>
      </c>
      <c r="I157" s="2">
        <f>'Moving Avg'!H157</f>
        <v>0</v>
      </c>
      <c r="J157" s="5" t="str">
        <f>OBV!F157</f>
        <v>BEARISH</v>
      </c>
      <c r="K157" s="5" t="str">
        <f>OBV!G157</f>
        <v>NEUTRAL</v>
      </c>
      <c r="L157" s="5" t="str">
        <f>OBV!H157</f>
        <v>CONFIRMED BEARISH</v>
      </c>
      <c r="M157" s="7">
        <f t="shared" si="20"/>
        <v>25</v>
      </c>
      <c r="N157" s="7">
        <f t="shared" si="21"/>
        <v>45</v>
      </c>
      <c r="O157" s="7">
        <f t="shared" si="22"/>
        <v>50</v>
      </c>
      <c r="P157" s="7">
        <f t="shared" si="23"/>
        <v>16.5</v>
      </c>
      <c r="Q157" s="8">
        <f t="shared" si="24"/>
        <v>34.475000000000001</v>
      </c>
      <c r="R157" s="8">
        <f t="shared" si="25"/>
        <v>35.625</v>
      </c>
      <c r="S157" s="8">
        <f t="shared" si="26"/>
        <v>30.425000000000001</v>
      </c>
      <c r="T157" s="8">
        <f t="shared" si="27"/>
        <v>34.125</v>
      </c>
      <c r="U157" s="7">
        <f t="shared" si="28"/>
        <v>33.508333333333333</v>
      </c>
      <c r="V157" s="7">
        <f t="shared" si="29"/>
        <v>33.662499999999994</v>
      </c>
    </row>
    <row r="158" spans="1:22" ht="13.5" x14ac:dyDescent="0.25">
      <c r="A158" s="3">
        <f>RSI!A158</f>
        <v>42531</v>
      </c>
      <c r="B158" s="2">
        <f>RSI!B158</f>
        <v>0.57320000000000004</v>
      </c>
      <c r="C158" s="2">
        <f>RSI!I158</f>
        <v>44.096428035159335</v>
      </c>
      <c r="D158" s="2">
        <f>MACD!E158</f>
        <v>-6.9669085879986437E-4</v>
      </c>
      <c r="E158" s="2">
        <f>MACD!F158</f>
        <v>1.0374988347030777E-3</v>
      </c>
      <c r="F158" s="2">
        <f>'Moving Avg'!D158</f>
        <v>0.56935999999999998</v>
      </c>
      <c r="G158" s="2">
        <f>'Moving Avg'!F158</f>
        <v>0.57891999999999988</v>
      </c>
      <c r="H158" s="2">
        <f>'Moving Avg'!G158</f>
        <v>0.59572400000000025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NEUTRAL</v>
      </c>
      <c r="M158" s="7">
        <f t="shared" si="20"/>
        <v>25</v>
      </c>
      <c r="N158" s="7">
        <f t="shared" si="21"/>
        <v>45</v>
      </c>
      <c r="O158" s="7">
        <f t="shared" si="22"/>
        <v>50</v>
      </c>
      <c r="P158" s="7">
        <f t="shared" si="23"/>
        <v>49.5</v>
      </c>
      <c r="Q158" s="8">
        <f t="shared" si="24"/>
        <v>39.424999999999997</v>
      </c>
      <c r="R158" s="8">
        <f t="shared" si="25"/>
        <v>43.875</v>
      </c>
      <c r="S158" s="8">
        <f t="shared" si="26"/>
        <v>45.275000000000006</v>
      </c>
      <c r="T158" s="8">
        <f t="shared" si="27"/>
        <v>42.375</v>
      </c>
      <c r="U158" s="7">
        <f t="shared" si="28"/>
        <v>42.858333333333327</v>
      </c>
      <c r="V158" s="7">
        <f t="shared" si="29"/>
        <v>42.737499999999997</v>
      </c>
    </row>
    <row r="159" spans="1:22" ht="13.5" x14ac:dyDescent="0.25">
      <c r="A159" s="3">
        <f>RSI!A159</f>
        <v>42534</v>
      </c>
      <c r="B159" s="2">
        <f>RSI!B159</f>
        <v>0.56359999999999999</v>
      </c>
      <c r="C159" s="2">
        <f>RSI!I159</f>
        <v>39.287409155043754</v>
      </c>
      <c r="D159" s="2">
        <f>MACD!E159</f>
        <v>2.3584024760006095E-3</v>
      </c>
      <c r="E159" s="2">
        <f>MACD!F159</f>
        <v>1.3016795629625841E-3</v>
      </c>
      <c r="F159" s="2">
        <f>'Moving Avg'!D159</f>
        <v>0.56744000000000006</v>
      </c>
      <c r="G159" s="2">
        <f>'Moving Avg'!F159</f>
        <v>0.57796499999999984</v>
      </c>
      <c r="H159" s="2">
        <f>'Moving Avg'!G159</f>
        <v>0.5947680000000003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16.5</v>
      </c>
      <c r="Q159" s="8">
        <f t="shared" si="24"/>
        <v>18.725000000000001</v>
      </c>
      <c r="R159" s="8">
        <f t="shared" si="25"/>
        <v>26.625</v>
      </c>
      <c r="S159" s="8">
        <f t="shared" si="26"/>
        <v>23.675000000000001</v>
      </c>
      <c r="T159" s="8">
        <f t="shared" si="27"/>
        <v>22.875</v>
      </c>
      <c r="U159" s="7">
        <f t="shared" si="28"/>
        <v>23.008333333333336</v>
      </c>
      <c r="V159" s="7">
        <f t="shared" si="29"/>
        <v>22.975000000000001</v>
      </c>
    </row>
    <row r="160" spans="1:22" ht="13.5" x14ac:dyDescent="0.25">
      <c r="A160" s="3">
        <f>RSI!A160</f>
        <v>42535</v>
      </c>
      <c r="B160" s="2">
        <f>RSI!B160</f>
        <v>0.56359999999999999</v>
      </c>
      <c r="C160" s="2">
        <f>RSI!I160</f>
        <v>39.287409155043754</v>
      </c>
      <c r="D160" s="2">
        <f>MACD!E160</f>
        <v>5.0521832656478249E-3</v>
      </c>
      <c r="E160" s="2">
        <f>MACD!F160</f>
        <v>2.0517803034996321E-3</v>
      </c>
      <c r="F160" s="2">
        <f>'Moving Avg'!D160</f>
        <v>0.56552000000000002</v>
      </c>
      <c r="G160" s="2">
        <f>'Moving Avg'!F160</f>
        <v>0.57652999999999976</v>
      </c>
      <c r="H160" s="2">
        <f>'Moving Avg'!G160</f>
        <v>0.59381200000000023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16.5</v>
      </c>
      <c r="Q160" s="8">
        <f t="shared" si="24"/>
        <v>18.725000000000001</v>
      </c>
      <c r="R160" s="8">
        <f t="shared" si="25"/>
        <v>26.625</v>
      </c>
      <c r="S160" s="8">
        <f t="shared" si="26"/>
        <v>23.675000000000001</v>
      </c>
      <c r="T160" s="8">
        <f t="shared" si="27"/>
        <v>22.875</v>
      </c>
      <c r="U160" s="7">
        <f t="shared" si="28"/>
        <v>23.008333333333336</v>
      </c>
      <c r="V160" s="7">
        <f t="shared" si="29"/>
        <v>22.975000000000001</v>
      </c>
    </row>
    <row r="161" spans="1:22" ht="13.5" x14ac:dyDescent="0.25">
      <c r="A161" s="3">
        <f>RSI!A161</f>
        <v>42536</v>
      </c>
      <c r="B161" s="2">
        <f>RSI!B161</f>
        <v>0.56359999999999999</v>
      </c>
      <c r="C161" s="2">
        <f>RSI!I161</f>
        <v>39.287409155043754</v>
      </c>
      <c r="D161" s="2">
        <f>MACD!E161</f>
        <v>7.4321860693242758E-3</v>
      </c>
      <c r="E161" s="2">
        <f>MACD!F161</f>
        <v>3.1278614566645612E-3</v>
      </c>
      <c r="F161" s="2">
        <f>'Moving Avg'!D161</f>
        <v>0.56552000000000002</v>
      </c>
      <c r="G161" s="2">
        <f>'Moving Avg'!F161</f>
        <v>0.5750949999999998</v>
      </c>
      <c r="H161" s="2">
        <f>'Moving Avg'!G161</f>
        <v>0.59285600000000027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NEUTRAL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49.5</v>
      </c>
      <c r="Q161" s="8">
        <f t="shared" si="24"/>
        <v>23.675000000000001</v>
      </c>
      <c r="R161" s="8">
        <f t="shared" si="25"/>
        <v>34.875</v>
      </c>
      <c r="S161" s="8">
        <f t="shared" si="26"/>
        <v>38.525000000000006</v>
      </c>
      <c r="T161" s="8">
        <f t="shared" si="27"/>
        <v>31.125</v>
      </c>
      <c r="U161" s="7">
        <f t="shared" si="28"/>
        <v>32.358333333333334</v>
      </c>
      <c r="V161" s="7">
        <f t="shared" si="29"/>
        <v>32.049999999999997</v>
      </c>
    </row>
    <row r="162" spans="1:22" ht="13.5" x14ac:dyDescent="0.25">
      <c r="A162" s="3">
        <f>RSI!A162</f>
        <v>42537</v>
      </c>
      <c r="B162" s="2">
        <f>RSI!B162</f>
        <v>0.56359999999999999</v>
      </c>
      <c r="C162" s="2">
        <f>RSI!I162</f>
        <v>39.287409155043754</v>
      </c>
      <c r="D162" s="2">
        <f>MACD!E162</f>
        <v>6.6007673420697133E-3</v>
      </c>
      <c r="E162" s="2">
        <f>MACD!F162</f>
        <v>3.8224426337455917E-3</v>
      </c>
      <c r="F162" s="2">
        <f>'Moving Avg'!D162</f>
        <v>0.56552000000000002</v>
      </c>
      <c r="G162" s="2">
        <f>'Moving Avg'!F162</f>
        <v>0.57365999999999973</v>
      </c>
      <c r="H162" s="2">
        <f>'Moving Avg'!G162</f>
        <v>0.59209200000000028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NEUTRAL</v>
      </c>
      <c r="M162" s="7">
        <f t="shared" si="20"/>
        <v>25</v>
      </c>
      <c r="N162" s="7">
        <f t="shared" si="21"/>
        <v>0</v>
      </c>
      <c r="O162" s="7">
        <f t="shared" si="22"/>
        <v>50</v>
      </c>
      <c r="P162" s="7">
        <f t="shared" si="23"/>
        <v>49.5</v>
      </c>
      <c r="Q162" s="8">
        <f t="shared" si="24"/>
        <v>23.675000000000001</v>
      </c>
      <c r="R162" s="8">
        <f t="shared" si="25"/>
        <v>34.875</v>
      </c>
      <c r="S162" s="8">
        <f t="shared" si="26"/>
        <v>38.525000000000006</v>
      </c>
      <c r="T162" s="8">
        <f t="shared" si="27"/>
        <v>31.125</v>
      </c>
      <c r="U162" s="7">
        <f t="shared" si="28"/>
        <v>32.358333333333334</v>
      </c>
      <c r="V162" s="7">
        <f t="shared" si="29"/>
        <v>32.049999999999997</v>
      </c>
    </row>
    <row r="163" spans="1:22" ht="13.5" x14ac:dyDescent="0.25">
      <c r="A163" s="3">
        <f>RSI!A163</f>
        <v>42538</v>
      </c>
      <c r="B163" s="2">
        <f>RSI!B163</f>
        <v>0.55410000000000004</v>
      </c>
      <c r="C163" s="2">
        <f>RSI!I163</f>
        <v>34.307381562395932</v>
      </c>
      <c r="D163" s="2">
        <f>MACD!E163</f>
        <v>6.6872538965903061E-3</v>
      </c>
      <c r="E163" s="2">
        <f>MACD!F163</f>
        <v>4.3954048863145351E-3</v>
      </c>
      <c r="F163" s="2">
        <f>'Moving Avg'!D163</f>
        <v>0.56169999999999998</v>
      </c>
      <c r="G163" s="2">
        <f>'Moving Avg'!F163</f>
        <v>0.5727049999999998</v>
      </c>
      <c r="H163" s="2">
        <f>'Moving Avg'!G163</f>
        <v>0.5909460000000003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0</v>
      </c>
      <c r="Q163" s="8">
        <f t="shared" si="24"/>
        <v>16.25</v>
      </c>
      <c r="R163" s="8">
        <f t="shared" si="25"/>
        <v>22.5</v>
      </c>
      <c r="S163" s="8">
        <f t="shared" si="26"/>
        <v>16.25</v>
      </c>
      <c r="T163" s="8">
        <f t="shared" si="27"/>
        <v>18.75</v>
      </c>
      <c r="U163" s="7">
        <f t="shared" si="28"/>
        <v>18.333333333333332</v>
      </c>
      <c r="V163" s="7">
        <f t="shared" si="29"/>
        <v>18.4375</v>
      </c>
    </row>
    <row r="164" spans="1:22" ht="13.5" x14ac:dyDescent="0.25">
      <c r="A164" s="3">
        <f>RSI!A164</f>
        <v>42541</v>
      </c>
      <c r="B164" s="2">
        <f>RSI!B164</f>
        <v>0.55410000000000004</v>
      </c>
      <c r="C164" s="2">
        <f>RSI!I164</f>
        <v>34.307381562395932</v>
      </c>
      <c r="D164" s="2">
        <f>MACD!E164</f>
        <v>6.8964698137037317E-3</v>
      </c>
      <c r="E164" s="2">
        <f>MACD!F164</f>
        <v>4.8956178717923749E-3</v>
      </c>
      <c r="F164" s="2">
        <f>'Moving Avg'!D164</f>
        <v>0.55979999999999996</v>
      </c>
      <c r="G164" s="2">
        <f>'Moving Avg'!F164</f>
        <v>0.57174999999999987</v>
      </c>
      <c r="H164" s="2">
        <f>'Moving Avg'!G164</f>
        <v>0.58980000000000021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  <c r="M164" s="7">
        <f t="shared" si="20"/>
        <v>25</v>
      </c>
      <c r="N164" s="7">
        <f t="shared" si="21"/>
        <v>0</v>
      </c>
      <c r="O164" s="7">
        <f t="shared" si="22"/>
        <v>50</v>
      </c>
      <c r="P164" s="7">
        <f t="shared" si="23"/>
        <v>0</v>
      </c>
      <c r="Q164" s="8">
        <f t="shared" si="24"/>
        <v>16.25</v>
      </c>
      <c r="R164" s="8">
        <f t="shared" si="25"/>
        <v>22.5</v>
      </c>
      <c r="S164" s="8">
        <f t="shared" si="26"/>
        <v>16.25</v>
      </c>
      <c r="T164" s="8">
        <f t="shared" si="27"/>
        <v>18.75</v>
      </c>
      <c r="U164" s="7">
        <f t="shared" si="28"/>
        <v>18.333333333333332</v>
      </c>
      <c r="V164" s="7">
        <f t="shared" si="29"/>
        <v>18.4375</v>
      </c>
    </row>
    <row r="165" spans="1:22" ht="13.5" x14ac:dyDescent="0.25">
      <c r="A165" s="3">
        <f>RSI!A165</f>
        <v>42542</v>
      </c>
      <c r="B165" s="2">
        <f>RSI!B165</f>
        <v>0.56359999999999999</v>
      </c>
      <c r="C165" s="2">
        <f>RSI!I165</f>
        <v>42.727088700561467</v>
      </c>
      <c r="D165" s="2">
        <f>MACD!E165</f>
        <v>6.495753283650707E-3</v>
      </c>
      <c r="E165" s="2">
        <f>MACD!F165</f>
        <v>5.2156449541640414E-3</v>
      </c>
      <c r="F165" s="2">
        <f>'Moving Avg'!D165</f>
        <v>0.55980000000000008</v>
      </c>
      <c r="G165" s="2">
        <f>'Moving Avg'!F165</f>
        <v>0.57126999999999983</v>
      </c>
      <c r="H165" s="2">
        <f>'Moving Avg'!G165</f>
        <v>0.58884400000000015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  <c r="M165" s="7">
        <f t="shared" si="20"/>
        <v>25</v>
      </c>
      <c r="N165" s="7">
        <f t="shared" si="21"/>
        <v>0</v>
      </c>
      <c r="O165" s="7">
        <f t="shared" si="22"/>
        <v>50</v>
      </c>
      <c r="P165" s="7">
        <f t="shared" si="23"/>
        <v>16.5</v>
      </c>
      <c r="Q165" s="8">
        <f t="shared" si="24"/>
        <v>18.725000000000001</v>
      </c>
      <c r="R165" s="8">
        <f t="shared" si="25"/>
        <v>26.625</v>
      </c>
      <c r="S165" s="8">
        <f t="shared" si="26"/>
        <v>23.675000000000001</v>
      </c>
      <c r="T165" s="8">
        <f t="shared" si="27"/>
        <v>22.875</v>
      </c>
      <c r="U165" s="7">
        <f t="shared" si="28"/>
        <v>23.008333333333336</v>
      </c>
      <c r="V165" s="7">
        <f t="shared" si="29"/>
        <v>22.975000000000001</v>
      </c>
    </row>
    <row r="166" spans="1:22" ht="13.5" x14ac:dyDescent="0.25">
      <c r="A166" s="3">
        <f>RSI!A166</f>
        <v>42543</v>
      </c>
      <c r="B166" s="2">
        <f>RSI!B166</f>
        <v>0.56359999999999999</v>
      </c>
      <c r="C166" s="2">
        <f>RSI!I166</f>
        <v>42.727088700561474</v>
      </c>
      <c r="D166" s="2">
        <f>MACD!E166</f>
        <v>4.7402545403480989E-3</v>
      </c>
      <c r="E166" s="2">
        <f>MACD!F166</f>
        <v>5.1205668714008534E-3</v>
      </c>
      <c r="F166" s="2">
        <f>'Moving Avg'!D166</f>
        <v>0.55980000000000008</v>
      </c>
      <c r="G166" s="2">
        <f>'Moving Avg'!F166</f>
        <v>0.57031499999999979</v>
      </c>
      <c r="H166" s="2">
        <f>'Moving Avg'!G166</f>
        <v>0.58769800000000016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  <c r="M166" s="7">
        <f t="shared" si="20"/>
        <v>25</v>
      </c>
      <c r="N166" s="7">
        <f t="shared" si="21"/>
        <v>45</v>
      </c>
      <c r="O166" s="7">
        <f t="shared" si="22"/>
        <v>50</v>
      </c>
      <c r="P166" s="7">
        <f t="shared" si="23"/>
        <v>16.5</v>
      </c>
      <c r="Q166" s="8">
        <f t="shared" si="24"/>
        <v>34.475000000000001</v>
      </c>
      <c r="R166" s="8">
        <f t="shared" si="25"/>
        <v>35.625</v>
      </c>
      <c r="S166" s="8">
        <f t="shared" si="26"/>
        <v>30.425000000000001</v>
      </c>
      <c r="T166" s="8">
        <f t="shared" si="27"/>
        <v>34.125</v>
      </c>
      <c r="U166" s="7">
        <f t="shared" si="28"/>
        <v>33.508333333333333</v>
      </c>
      <c r="V166" s="7">
        <f t="shared" si="29"/>
        <v>33.662499999999994</v>
      </c>
    </row>
    <row r="167" spans="1:22" ht="13.5" x14ac:dyDescent="0.25">
      <c r="A167" s="3">
        <f>RSI!A167</f>
        <v>42544</v>
      </c>
      <c r="B167" s="2">
        <f>RSI!B167</f>
        <v>0.56359999999999999</v>
      </c>
      <c r="C167" s="2">
        <f>RSI!I167</f>
        <v>42.727088700561474</v>
      </c>
      <c r="D167" s="2">
        <f>MACD!E167</f>
        <v>3.3108437922865219E-3</v>
      </c>
      <c r="E167" s="2">
        <f>MACD!F167</f>
        <v>4.7586222555779873E-3</v>
      </c>
      <c r="F167" s="2">
        <f>'Moving Avg'!D167</f>
        <v>0.55980000000000008</v>
      </c>
      <c r="G167" s="2">
        <f>'Moving Avg'!F167</f>
        <v>0.56983499999999987</v>
      </c>
      <c r="H167" s="2">
        <f>'Moving Avg'!G167</f>
        <v>0.58655200000000018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NEUTRAL</v>
      </c>
      <c r="M167" s="7">
        <f t="shared" si="20"/>
        <v>25</v>
      </c>
      <c r="N167" s="7">
        <f t="shared" si="21"/>
        <v>45</v>
      </c>
      <c r="O167" s="7">
        <f t="shared" si="22"/>
        <v>50</v>
      </c>
      <c r="P167" s="7">
        <f t="shared" si="23"/>
        <v>16.5</v>
      </c>
      <c r="Q167" s="8">
        <f t="shared" si="24"/>
        <v>34.475000000000001</v>
      </c>
      <c r="R167" s="8">
        <f t="shared" si="25"/>
        <v>35.625</v>
      </c>
      <c r="S167" s="8">
        <f t="shared" si="26"/>
        <v>30.425000000000001</v>
      </c>
      <c r="T167" s="8">
        <f t="shared" si="27"/>
        <v>34.125</v>
      </c>
      <c r="U167" s="7">
        <f t="shared" si="28"/>
        <v>33.508333333333333</v>
      </c>
      <c r="V167" s="7">
        <f t="shared" si="29"/>
        <v>33.662499999999994</v>
      </c>
    </row>
    <row r="168" spans="1:22" ht="13.5" x14ac:dyDescent="0.25">
      <c r="A168" s="3">
        <f>RSI!A168</f>
        <v>42545</v>
      </c>
      <c r="B168" s="2">
        <f>RSI!B168</f>
        <v>0.57320000000000004</v>
      </c>
      <c r="C168" s="2">
        <f>RSI!I168</f>
        <v>50.701771290515239</v>
      </c>
      <c r="D168" s="2">
        <f>MACD!E168</f>
        <v>2.9190166387649263E-3</v>
      </c>
      <c r="E168" s="2">
        <f>MACD!F168</f>
        <v>4.3907011322153753E-3</v>
      </c>
      <c r="F168" s="2">
        <f>'Moving Avg'!D168</f>
        <v>0.56362000000000001</v>
      </c>
      <c r="G168" s="2">
        <f>'Moving Avg'!F168</f>
        <v>0.56983499999999987</v>
      </c>
      <c r="H168" s="2">
        <f>'Moving Avg'!G168</f>
        <v>0.58559800000000028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83.5</v>
      </c>
      <c r="Q168" s="8">
        <f t="shared" si="24"/>
        <v>44.524999999999999</v>
      </c>
      <c r="R168" s="8">
        <f t="shared" si="25"/>
        <v>52.375</v>
      </c>
      <c r="S168" s="8">
        <f t="shared" si="26"/>
        <v>60.575000000000003</v>
      </c>
      <c r="T168" s="8">
        <f t="shared" si="27"/>
        <v>50.875</v>
      </c>
      <c r="U168" s="7">
        <f t="shared" si="28"/>
        <v>52.491666666666674</v>
      </c>
      <c r="V168" s="7">
        <f t="shared" si="29"/>
        <v>52.087500000000006</v>
      </c>
    </row>
    <row r="169" spans="1:22" ht="13.5" x14ac:dyDescent="0.25">
      <c r="A169" s="3">
        <f>RSI!A169</f>
        <v>42548</v>
      </c>
      <c r="B169" s="2">
        <f>RSI!B169</f>
        <v>0.57320000000000004</v>
      </c>
      <c r="C169" s="2">
        <f>RSI!I169</f>
        <v>50.701771290515239</v>
      </c>
      <c r="D169" s="2">
        <f>MACD!E169</f>
        <v>1.1018413288689244E-3</v>
      </c>
      <c r="E169" s="2">
        <f>MACD!F169</f>
        <v>3.7329291715460853E-3</v>
      </c>
      <c r="F169" s="2">
        <f>'Moving Avg'!D169</f>
        <v>0.56743999999999994</v>
      </c>
      <c r="G169" s="2">
        <f>'Moving Avg'!F169</f>
        <v>0.56887999999999983</v>
      </c>
      <c r="H169" s="2">
        <f>'Moving Avg'!G169</f>
        <v>0.58464400000000016</v>
      </c>
      <c r="I169" s="2">
        <f>'Moving Avg'!H169</f>
        <v>0</v>
      </c>
      <c r="J169" s="5" t="str">
        <f>OBV!F169</f>
        <v>BULLISH</v>
      </c>
      <c r="K169" s="5" t="str">
        <f>OBV!G169</f>
        <v>NEUTRAL</v>
      </c>
      <c r="L169" s="5" t="str">
        <f>OBV!H169</f>
        <v>CONFIRMED BULLISH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83.5</v>
      </c>
      <c r="Q169" s="8">
        <f t="shared" si="24"/>
        <v>44.524999999999999</v>
      </c>
      <c r="R169" s="8">
        <f t="shared" si="25"/>
        <v>52.375</v>
      </c>
      <c r="S169" s="8">
        <f t="shared" si="26"/>
        <v>60.575000000000003</v>
      </c>
      <c r="T169" s="8">
        <f t="shared" si="27"/>
        <v>50.875</v>
      </c>
      <c r="U169" s="7">
        <f t="shared" si="28"/>
        <v>52.491666666666674</v>
      </c>
      <c r="V169" s="7">
        <f t="shared" si="29"/>
        <v>52.087500000000006</v>
      </c>
    </row>
    <row r="170" spans="1:22" ht="13.5" x14ac:dyDescent="0.25">
      <c r="A170" s="3">
        <f>RSI!A170</f>
        <v>42549</v>
      </c>
      <c r="B170" s="2">
        <f>RSI!B170</f>
        <v>0.56359999999999999</v>
      </c>
      <c r="C170" s="2">
        <f>RSI!I170</f>
        <v>43.65252222661379</v>
      </c>
      <c r="D170" s="2">
        <f>MACD!E170</f>
        <v>2.6728128460429268E-4</v>
      </c>
      <c r="E170" s="2">
        <f>MACD!F170</f>
        <v>3.0397995941577271E-3</v>
      </c>
      <c r="F170" s="2">
        <f>'Moving Avg'!D170</f>
        <v>0.56744000000000006</v>
      </c>
      <c r="G170" s="2">
        <f>'Moving Avg'!F170</f>
        <v>0.56744499999999987</v>
      </c>
      <c r="H170" s="2">
        <f>'Moving Avg'!G170</f>
        <v>0.58388000000000018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NEUTRAL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49.5</v>
      </c>
      <c r="Q170" s="8">
        <f t="shared" si="24"/>
        <v>39.424999999999997</v>
      </c>
      <c r="R170" s="8">
        <f t="shared" si="25"/>
        <v>43.875</v>
      </c>
      <c r="S170" s="8">
        <f t="shared" si="26"/>
        <v>45.275000000000006</v>
      </c>
      <c r="T170" s="8">
        <f t="shared" si="27"/>
        <v>42.375</v>
      </c>
      <c r="U170" s="7">
        <f t="shared" si="28"/>
        <v>42.858333333333327</v>
      </c>
      <c r="V170" s="7">
        <f t="shared" si="29"/>
        <v>42.737499999999997</v>
      </c>
    </row>
    <row r="171" spans="1:22" ht="13.5" x14ac:dyDescent="0.25">
      <c r="A171" s="3">
        <f>RSI!A171</f>
        <v>42550</v>
      </c>
      <c r="B171" s="2">
        <f>RSI!B171</f>
        <v>0.56359999999999999</v>
      </c>
      <c r="C171" s="2">
        <f>RSI!I171</f>
        <v>43.65252222661379</v>
      </c>
      <c r="D171" s="2">
        <f>MACD!E171</f>
        <v>-3.8962224049876593E-4</v>
      </c>
      <c r="E171" s="2">
        <f>MACD!F171</f>
        <v>2.3539152272264289E-3</v>
      </c>
      <c r="F171" s="2">
        <f>'Moving Avg'!D171</f>
        <v>0.56744000000000006</v>
      </c>
      <c r="G171" s="2">
        <f>'Moving Avg'!F171</f>
        <v>0.5660099999999999</v>
      </c>
      <c r="H171" s="2">
        <f>'Moving Avg'!G171</f>
        <v>0.5831160000000003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NEUTRAL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49.5</v>
      </c>
      <c r="Q171" s="8">
        <f t="shared" si="24"/>
        <v>39.424999999999997</v>
      </c>
      <c r="R171" s="8">
        <f t="shared" si="25"/>
        <v>43.875</v>
      </c>
      <c r="S171" s="8">
        <f t="shared" si="26"/>
        <v>45.275000000000006</v>
      </c>
      <c r="T171" s="8">
        <f t="shared" si="27"/>
        <v>42.375</v>
      </c>
      <c r="U171" s="7">
        <f t="shared" si="28"/>
        <v>42.858333333333327</v>
      </c>
      <c r="V171" s="7">
        <f t="shared" si="29"/>
        <v>42.737499999999997</v>
      </c>
    </row>
    <row r="172" spans="1:22" ht="13.5" x14ac:dyDescent="0.25">
      <c r="A172" s="3">
        <f>RSI!A172</f>
        <v>42551</v>
      </c>
      <c r="B172" s="2">
        <f>RSI!B172</f>
        <v>0.53500000000000003</v>
      </c>
      <c r="C172" s="2">
        <f>RSI!I172</f>
        <v>29.48739900670941</v>
      </c>
      <c r="D172" s="2">
        <f>MACD!E172</f>
        <v>1.2186684135144787E-3</v>
      </c>
      <c r="E172" s="2">
        <f>MACD!F172</f>
        <v>2.126865864484039E-3</v>
      </c>
      <c r="F172" s="2">
        <f>'Moving Avg'!D172</f>
        <v>0.56172</v>
      </c>
      <c r="G172" s="2">
        <f>'Moving Avg'!F172</f>
        <v>0.56409999999999993</v>
      </c>
      <c r="H172" s="2">
        <f>'Moving Avg'!G172</f>
        <v>0.58158800000000022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  <c r="M172" s="7">
        <f t="shared" si="20"/>
        <v>50</v>
      </c>
      <c r="N172" s="7">
        <f t="shared" si="21"/>
        <v>45</v>
      </c>
      <c r="O172" s="7">
        <f t="shared" si="22"/>
        <v>50</v>
      </c>
      <c r="P172" s="7">
        <f t="shared" si="23"/>
        <v>0</v>
      </c>
      <c r="Q172" s="8">
        <f t="shared" si="24"/>
        <v>40.75</v>
      </c>
      <c r="R172" s="8">
        <f t="shared" si="25"/>
        <v>36.5</v>
      </c>
      <c r="S172" s="8">
        <f t="shared" si="26"/>
        <v>26.75</v>
      </c>
      <c r="T172" s="8">
        <f t="shared" si="27"/>
        <v>36.25</v>
      </c>
      <c r="U172" s="7">
        <f t="shared" si="28"/>
        <v>34.666666666666664</v>
      </c>
      <c r="V172" s="7">
        <f t="shared" si="29"/>
        <v>35.0625</v>
      </c>
    </row>
    <row r="173" spans="1:22" ht="13.5" x14ac:dyDescent="0.25">
      <c r="A173" s="3">
        <f>RSI!A173</f>
        <v>42552</v>
      </c>
      <c r="B173" s="2">
        <f>RSI!B173</f>
        <v>0.51590000000000003</v>
      </c>
      <c r="C173" s="2">
        <f>RSI!I173</f>
        <v>23.907803563641721</v>
      </c>
      <c r="D173" s="2">
        <f>MACD!E173</f>
        <v>2.7440395137982021E-3</v>
      </c>
      <c r="E173" s="2">
        <f>MACD!F173</f>
        <v>2.2503005943468718E-3</v>
      </c>
      <c r="F173" s="2">
        <f>'Moving Avg'!D173</f>
        <v>0.55026000000000008</v>
      </c>
      <c r="G173" s="2">
        <f>'Moving Avg'!F173</f>
        <v>0.56123500000000004</v>
      </c>
      <c r="H173" s="2">
        <f>'Moving Avg'!G173</f>
        <v>0.57910400000000029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CONFIRMED BEARISH</v>
      </c>
      <c r="M173" s="7">
        <f t="shared" si="20"/>
        <v>50</v>
      </c>
      <c r="N173" s="7">
        <f t="shared" si="21"/>
        <v>0</v>
      </c>
      <c r="O173" s="7">
        <f t="shared" si="22"/>
        <v>50</v>
      </c>
      <c r="P173" s="7">
        <f t="shared" si="23"/>
        <v>0</v>
      </c>
      <c r="Q173" s="8">
        <f t="shared" si="24"/>
        <v>25</v>
      </c>
      <c r="R173" s="8">
        <f t="shared" si="25"/>
        <v>27.5</v>
      </c>
      <c r="S173" s="8">
        <f t="shared" si="26"/>
        <v>20</v>
      </c>
      <c r="T173" s="8">
        <f t="shared" si="27"/>
        <v>25</v>
      </c>
      <c r="U173" s="7">
        <f t="shared" si="28"/>
        <v>24.166666666666668</v>
      </c>
      <c r="V173" s="7">
        <f t="shared" si="29"/>
        <v>24.375</v>
      </c>
    </row>
    <row r="174" spans="1:22" ht="13.5" x14ac:dyDescent="0.25">
      <c r="A174" s="3">
        <f>RSI!A174</f>
        <v>42555</v>
      </c>
      <c r="B174" s="2">
        <f>RSI!B174</f>
        <v>0.51590000000000003</v>
      </c>
      <c r="C174" s="2">
        <f>RSI!I174</f>
        <v>23.907803563641721</v>
      </c>
      <c r="D174" s="2">
        <f>MACD!E174</f>
        <v>4.3431873614415695E-3</v>
      </c>
      <c r="E174" s="2">
        <f>MACD!F174</f>
        <v>2.6688779477658112E-3</v>
      </c>
      <c r="F174" s="2">
        <f>'Moving Avg'!D174</f>
        <v>0.53879999999999995</v>
      </c>
      <c r="G174" s="2">
        <f>'Moving Avg'!F174</f>
        <v>0.55837000000000003</v>
      </c>
      <c r="H174" s="2">
        <f>'Moving Avg'!G174</f>
        <v>0.57700400000000007</v>
      </c>
      <c r="I174" s="2">
        <f>'Moving Avg'!H174</f>
        <v>0</v>
      </c>
      <c r="J174" s="5" t="str">
        <f>OBV!F174</f>
        <v>BEARISH</v>
      </c>
      <c r="K174" s="5" t="str">
        <f>OBV!G174</f>
        <v>WEAK</v>
      </c>
      <c r="L174" s="5" t="str">
        <f>OBV!H174</f>
        <v>CONFIRMED BEARISH</v>
      </c>
      <c r="M174" s="7">
        <f t="shared" si="20"/>
        <v>50</v>
      </c>
      <c r="N174" s="7">
        <f t="shared" si="21"/>
        <v>0</v>
      </c>
      <c r="O174" s="7">
        <f t="shared" si="22"/>
        <v>50</v>
      </c>
      <c r="P174" s="7">
        <f t="shared" si="23"/>
        <v>0</v>
      </c>
      <c r="Q174" s="8">
        <f t="shared" si="24"/>
        <v>25</v>
      </c>
      <c r="R174" s="8">
        <f t="shared" si="25"/>
        <v>27.5</v>
      </c>
      <c r="S174" s="8">
        <f t="shared" si="26"/>
        <v>20</v>
      </c>
      <c r="T174" s="8">
        <f t="shared" si="27"/>
        <v>25</v>
      </c>
      <c r="U174" s="7">
        <f t="shared" si="28"/>
        <v>24.166666666666668</v>
      </c>
      <c r="V174" s="7">
        <f t="shared" si="29"/>
        <v>24.375</v>
      </c>
    </row>
    <row r="175" spans="1:22" ht="13.5" x14ac:dyDescent="0.25">
      <c r="A175" s="3">
        <f>RSI!A175</f>
        <v>42559</v>
      </c>
      <c r="B175" s="2">
        <f>RSI!B175</f>
        <v>0.51590000000000003</v>
      </c>
      <c r="C175" s="2">
        <f>RSI!I175</f>
        <v>23.907803563641721</v>
      </c>
      <c r="D175" s="2">
        <f>MACD!E175</f>
        <v>7.4434520584676367E-3</v>
      </c>
      <c r="E175" s="2">
        <f>MACD!F175</f>
        <v>3.6237927699061764E-3</v>
      </c>
      <c r="F175" s="2">
        <f>'Moving Avg'!D175</f>
        <v>0.52926000000000006</v>
      </c>
      <c r="G175" s="2">
        <f>'Moving Avg'!F175</f>
        <v>0.55550500000000003</v>
      </c>
      <c r="H175" s="2">
        <f>'Moving Avg'!G175</f>
        <v>0.57528600000000008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  <c r="M175" s="7">
        <f t="shared" si="20"/>
        <v>50</v>
      </c>
      <c r="N175" s="7">
        <f t="shared" si="21"/>
        <v>0</v>
      </c>
      <c r="O175" s="7">
        <f t="shared" si="22"/>
        <v>50</v>
      </c>
      <c r="P175" s="7">
        <f t="shared" si="23"/>
        <v>0</v>
      </c>
      <c r="Q175" s="8">
        <f t="shared" si="24"/>
        <v>25</v>
      </c>
      <c r="R175" s="8">
        <f t="shared" si="25"/>
        <v>27.5</v>
      </c>
      <c r="S175" s="8">
        <f t="shared" si="26"/>
        <v>20</v>
      </c>
      <c r="T175" s="8">
        <f t="shared" si="27"/>
        <v>25</v>
      </c>
      <c r="U175" s="7">
        <f t="shared" si="28"/>
        <v>24.166666666666668</v>
      </c>
      <c r="V175" s="7">
        <f t="shared" si="29"/>
        <v>24.375</v>
      </c>
    </row>
    <row r="176" spans="1:22" ht="13.5" x14ac:dyDescent="0.25">
      <c r="A176" s="3">
        <f>RSI!A176</f>
        <v>42562</v>
      </c>
      <c r="B176" s="2">
        <f>RSI!B176</f>
        <v>0.51590000000000003</v>
      </c>
      <c r="C176" s="2">
        <f>RSI!I176</f>
        <v>23.907803563641721</v>
      </c>
      <c r="D176" s="2">
        <f>MACD!E176</f>
        <v>1.0331198450058254E-2</v>
      </c>
      <c r="E176" s="2">
        <f>MACD!F176</f>
        <v>4.9652739059365923E-3</v>
      </c>
      <c r="F176" s="2">
        <f>'Moving Avg'!D176</f>
        <v>0.51972000000000007</v>
      </c>
      <c r="G176" s="2">
        <f>'Moving Avg'!F176</f>
        <v>0.55312000000000006</v>
      </c>
      <c r="H176" s="2">
        <f>'Moving Avg'!G176</f>
        <v>0.573376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  <c r="M176" s="7">
        <f t="shared" si="20"/>
        <v>50</v>
      </c>
      <c r="N176" s="7">
        <f t="shared" si="21"/>
        <v>0</v>
      </c>
      <c r="O176" s="7">
        <f t="shared" si="22"/>
        <v>50</v>
      </c>
      <c r="P176" s="7">
        <f t="shared" si="23"/>
        <v>0</v>
      </c>
      <c r="Q176" s="8">
        <f t="shared" si="24"/>
        <v>25</v>
      </c>
      <c r="R176" s="8">
        <f t="shared" si="25"/>
        <v>27.5</v>
      </c>
      <c r="S176" s="8">
        <f t="shared" si="26"/>
        <v>20</v>
      </c>
      <c r="T176" s="8">
        <f t="shared" si="27"/>
        <v>25</v>
      </c>
      <c r="U176" s="7">
        <f t="shared" si="28"/>
        <v>24.166666666666668</v>
      </c>
      <c r="V176" s="7">
        <f t="shared" si="29"/>
        <v>24.375</v>
      </c>
    </row>
    <row r="177" spans="1:22" ht="13.5" x14ac:dyDescent="0.25">
      <c r="A177" s="3">
        <f>RSI!A177</f>
        <v>42563</v>
      </c>
      <c r="B177" s="2">
        <f>RSI!B177</f>
        <v>0.53500000000000003</v>
      </c>
      <c r="C177" s="2">
        <f>RSI!I177</f>
        <v>39.34508937945705</v>
      </c>
      <c r="D177" s="2">
        <f>MACD!E177</f>
        <v>1.1604718290192606E-2</v>
      </c>
      <c r="E177" s="2">
        <f>MACD!F177</f>
        <v>6.2931627827877961E-3</v>
      </c>
      <c r="F177" s="2">
        <f>'Moving Avg'!D177</f>
        <v>0.51972000000000007</v>
      </c>
      <c r="G177" s="2">
        <f>'Moving Avg'!F177</f>
        <v>0.55169000000000001</v>
      </c>
      <c r="H177" s="2">
        <f>'Moving Avg'!G177</f>
        <v>0.57146600000000003</v>
      </c>
      <c r="I177" s="2">
        <f>'Moving Avg'!H177</f>
        <v>0</v>
      </c>
      <c r="J177" s="5" t="str">
        <f>OBV!F177</f>
        <v>BEARISH</v>
      </c>
      <c r="K177" s="5" t="str">
        <f>OBV!G177</f>
        <v>WEAK</v>
      </c>
      <c r="L177" s="5" t="str">
        <f>OBV!H177</f>
        <v>NEUTRAL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0</v>
      </c>
      <c r="Q177" s="8">
        <f t="shared" si="24"/>
        <v>16.25</v>
      </c>
      <c r="R177" s="8">
        <f t="shared" si="25"/>
        <v>22.5</v>
      </c>
      <c r="S177" s="8">
        <f t="shared" si="26"/>
        <v>16.25</v>
      </c>
      <c r="T177" s="8">
        <f t="shared" si="27"/>
        <v>18.75</v>
      </c>
      <c r="U177" s="7">
        <f t="shared" si="28"/>
        <v>18.333333333333332</v>
      </c>
      <c r="V177" s="7">
        <f t="shared" si="29"/>
        <v>18.4375</v>
      </c>
    </row>
    <row r="178" spans="1:22" ht="13.5" x14ac:dyDescent="0.25">
      <c r="A178" s="3">
        <f>RSI!A178</f>
        <v>42564</v>
      </c>
      <c r="B178" s="2">
        <f>RSI!B178</f>
        <v>0.54449999999999998</v>
      </c>
      <c r="C178" s="2">
        <f>RSI!I178</f>
        <v>45.290334998628424</v>
      </c>
      <c r="D178" s="2">
        <f>MACD!E178</f>
        <v>1.3569388041976715E-2</v>
      </c>
      <c r="E178" s="2">
        <f>MACD!F178</f>
        <v>7.748407834625581E-3</v>
      </c>
      <c r="F178" s="2">
        <f>'Moving Avg'!D178</f>
        <v>0.52544000000000002</v>
      </c>
      <c r="G178" s="2">
        <f>'Moving Avg'!F178</f>
        <v>0.55025500000000005</v>
      </c>
      <c r="H178" s="2">
        <f>'Moving Avg'!G178</f>
        <v>0.57012799999999997</v>
      </c>
      <c r="I178" s="2">
        <f>'Moving Avg'!H178</f>
        <v>0</v>
      </c>
      <c r="J178" s="5" t="str">
        <f>OBV!F178</f>
        <v>BULLISH</v>
      </c>
      <c r="K178" s="5" t="str">
        <f>OBV!G178</f>
        <v>STRONG</v>
      </c>
      <c r="L178" s="5" t="str">
        <f>OBV!H178</f>
        <v>CONFIRMED BULLISH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100</v>
      </c>
      <c r="Q178" s="8">
        <f t="shared" si="24"/>
        <v>31.25</v>
      </c>
      <c r="R178" s="8">
        <f t="shared" si="25"/>
        <v>47.5</v>
      </c>
      <c r="S178" s="8">
        <f t="shared" si="26"/>
        <v>61.25</v>
      </c>
      <c r="T178" s="8">
        <f t="shared" si="27"/>
        <v>43.75</v>
      </c>
      <c r="U178" s="7">
        <f t="shared" si="28"/>
        <v>46.666666666666664</v>
      </c>
      <c r="V178" s="7">
        <f t="shared" si="29"/>
        <v>45.9375</v>
      </c>
    </row>
    <row r="179" spans="1:22" ht="13.5" x14ac:dyDescent="0.25">
      <c r="A179" s="3">
        <f>RSI!A179</f>
        <v>42565</v>
      </c>
      <c r="B179" s="2">
        <f>RSI!B179</f>
        <v>0.53500000000000003</v>
      </c>
      <c r="C179" s="2">
        <f>RSI!I179</f>
        <v>40.966065315221606</v>
      </c>
      <c r="D179" s="2">
        <f>MACD!E179</f>
        <v>1.598479154503285E-2</v>
      </c>
      <c r="E179" s="2">
        <f>MACD!F179</f>
        <v>9.3956845767070342E-3</v>
      </c>
      <c r="F179" s="2">
        <f>'Moving Avg'!D179</f>
        <v>0.52926000000000006</v>
      </c>
      <c r="G179" s="2">
        <f>'Moving Avg'!F179</f>
        <v>0.54882500000000001</v>
      </c>
      <c r="H179" s="2">
        <f>'Moving Avg'!G179</f>
        <v>0.56859999999999988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100</v>
      </c>
      <c r="Q179" s="8">
        <f t="shared" si="24"/>
        <v>31.25</v>
      </c>
      <c r="R179" s="8">
        <f t="shared" si="25"/>
        <v>47.5</v>
      </c>
      <c r="S179" s="8">
        <f t="shared" si="26"/>
        <v>61.25</v>
      </c>
      <c r="T179" s="8">
        <f t="shared" si="27"/>
        <v>43.75</v>
      </c>
      <c r="U179" s="7">
        <f t="shared" si="28"/>
        <v>46.666666666666664</v>
      </c>
      <c r="V179" s="7">
        <f t="shared" si="29"/>
        <v>45.9375</v>
      </c>
    </row>
    <row r="180" spans="1:22" ht="13.5" x14ac:dyDescent="0.25">
      <c r="A180" s="3">
        <f>RSI!A180</f>
        <v>42566</v>
      </c>
      <c r="B180" s="2">
        <f>RSI!B180</f>
        <v>0.54449999999999998</v>
      </c>
      <c r="C180" s="2">
        <f>RSI!I180</f>
        <v>46.470182642327913</v>
      </c>
      <c r="D180" s="2">
        <f>MACD!E180</f>
        <v>1.5949739685090614E-2</v>
      </c>
      <c r="E180" s="2">
        <f>MACD!F180</f>
        <v>1.070649559838375E-2</v>
      </c>
      <c r="F180" s="2">
        <f>'Moving Avg'!D180</f>
        <v>0.53498000000000001</v>
      </c>
      <c r="G180" s="2">
        <f>'Moving Avg'!F180</f>
        <v>0.54786999999999997</v>
      </c>
      <c r="H180" s="2">
        <f>'Moving Avg'!G180</f>
        <v>0.56745400000000001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100</v>
      </c>
      <c r="Q180" s="8">
        <f t="shared" si="24"/>
        <v>31.25</v>
      </c>
      <c r="R180" s="8">
        <f t="shared" si="25"/>
        <v>47.5</v>
      </c>
      <c r="S180" s="8">
        <f t="shared" si="26"/>
        <v>61.25</v>
      </c>
      <c r="T180" s="8">
        <f t="shared" si="27"/>
        <v>43.75</v>
      </c>
      <c r="U180" s="7">
        <f t="shared" si="28"/>
        <v>46.666666666666664</v>
      </c>
      <c r="V180" s="7">
        <f t="shared" si="29"/>
        <v>45.9375</v>
      </c>
    </row>
    <row r="181" spans="1:22" ht="13.5" x14ac:dyDescent="0.25">
      <c r="A181" s="3">
        <f>RSI!A181</f>
        <v>42569</v>
      </c>
      <c r="B181" s="2">
        <f>RSI!B181</f>
        <v>0.53500000000000003</v>
      </c>
      <c r="C181" s="2">
        <f>RSI!I181</f>
        <v>42.229936531503796</v>
      </c>
      <c r="D181" s="2">
        <f>MACD!E181</f>
        <v>1.6661881507812892E-2</v>
      </c>
      <c r="E181" s="2">
        <f>MACD!F181</f>
        <v>1.1897572780269578E-2</v>
      </c>
      <c r="F181" s="2">
        <f>'Moving Avg'!D181</f>
        <v>0.53879999999999995</v>
      </c>
      <c r="G181" s="2">
        <f>'Moving Avg'!F181</f>
        <v>0.54644000000000004</v>
      </c>
      <c r="H181" s="2">
        <f>'Moving Avg'!G181</f>
        <v>0.56630799999999992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100</v>
      </c>
      <c r="Q181" s="8">
        <f t="shared" si="24"/>
        <v>31.25</v>
      </c>
      <c r="R181" s="8">
        <f t="shared" si="25"/>
        <v>47.5</v>
      </c>
      <c r="S181" s="8">
        <f t="shared" si="26"/>
        <v>61.25</v>
      </c>
      <c r="T181" s="8">
        <f t="shared" si="27"/>
        <v>43.75</v>
      </c>
      <c r="U181" s="7">
        <f t="shared" si="28"/>
        <v>46.666666666666664</v>
      </c>
      <c r="V181" s="7">
        <f t="shared" si="29"/>
        <v>45.9375</v>
      </c>
    </row>
    <row r="182" spans="1:22" ht="13.5" x14ac:dyDescent="0.25">
      <c r="A182" s="3">
        <f>RSI!A182</f>
        <v>42570</v>
      </c>
      <c r="B182" s="2">
        <f>RSI!B182</f>
        <v>0.53500000000000003</v>
      </c>
      <c r="C182" s="2">
        <f>RSI!I182</f>
        <v>42.229936531503789</v>
      </c>
      <c r="D182" s="2">
        <f>MACD!E182</f>
        <v>1.2955874314700022E-2</v>
      </c>
      <c r="E182" s="2">
        <f>MACD!F182</f>
        <v>1.2109233087155667E-2</v>
      </c>
      <c r="F182" s="2">
        <f>'Moving Avg'!D182</f>
        <v>0.53879999999999995</v>
      </c>
      <c r="G182" s="2">
        <f>'Moving Avg'!F182</f>
        <v>0.54500999999999999</v>
      </c>
      <c r="H182" s="2">
        <f>'Moving Avg'!G182</f>
        <v>0.56535399999999991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NEUTRAL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0</v>
      </c>
      <c r="Q182" s="8">
        <f t="shared" si="24"/>
        <v>16.25</v>
      </c>
      <c r="R182" s="8">
        <f t="shared" si="25"/>
        <v>22.5</v>
      </c>
      <c r="S182" s="8">
        <f t="shared" si="26"/>
        <v>16.25</v>
      </c>
      <c r="T182" s="8">
        <f t="shared" si="27"/>
        <v>18.75</v>
      </c>
      <c r="U182" s="7">
        <f t="shared" si="28"/>
        <v>18.333333333333332</v>
      </c>
      <c r="V182" s="7">
        <f t="shared" si="29"/>
        <v>18.4375</v>
      </c>
    </row>
    <row r="183" spans="1:22" ht="13.5" x14ac:dyDescent="0.25">
      <c r="A183" s="3">
        <f>RSI!A183</f>
        <v>42571</v>
      </c>
      <c r="B183" s="2">
        <f>RSI!B183</f>
        <v>0.53500000000000003</v>
      </c>
      <c r="C183" s="2">
        <f>RSI!I183</f>
        <v>42.229936531503796</v>
      </c>
      <c r="D183" s="2">
        <f>MACD!E183</f>
        <v>6.9662005957118467E-3</v>
      </c>
      <c r="E183" s="2">
        <f>MACD!F183</f>
        <v>1.1080626588866905E-2</v>
      </c>
      <c r="F183" s="2">
        <f>'Moving Avg'!D183</f>
        <v>0.53690000000000004</v>
      </c>
      <c r="G183" s="2">
        <f>'Moving Avg'!F183</f>
        <v>0.54405500000000007</v>
      </c>
      <c r="H183" s="2">
        <f>'Moving Avg'!G183</f>
        <v>0.56420799999999982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  <c r="M183" s="7">
        <f t="shared" si="20"/>
        <v>25</v>
      </c>
      <c r="N183" s="7">
        <f t="shared" si="21"/>
        <v>45</v>
      </c>
      <c r="O183" s="7">
        <f t="shared" si="22"/>
        <v>50</v>
      </c>
      <c r="P183" s="7">
        <f t="shared" si="23"/>
        <v>0</v>
      </c>
      <c r="Q183" s="8">
        <f t="shared" si="24"/>
        <v>32</v>
      </c>
      <c r="R183" s="8">
        <f t="shared" si="25"/>
        <v>31.5</v>
      </c>
      <c r="S183" s="8">
        <f t="shared" si="26"/>
        <v>23</v>
      </c>
      <c r="T183" s="8">
        <f t="shared" si="27"/>
        <v>30</v>
      </c>
      <c r="U183" s="7">
        <f t="shared" si="28"/>
        <v>28.833333333333332</v>
      </c>
      <c r="V183" s="7">
        <f t="shared" si="29"/>
        <v>29.125</v>
      </c>
    </row>
    <row r="184" spans="1:22" ht="13.5" x14ac:dyDescent="0.25">
      <c r="A184" s="3">
        <f>RSI!A184</f>
        <v>42572</v>
      </c>
      <c r="B184" s="2">
        <f>RSI!B184</f>
        <v>0.53500000000000003</v>
      </c>
      <c r="C184" s="2">
        <f>RSI!I184</f>
        <v>42.229936531503796</v>
      </c>
      <c r="D184" s="2">
        <f>MACD!E184</f>
        <v>1.9763855669238106E-3</v>
      </c>
      <c r="E184" s="2">
        <f>MACD!F184</f>
        <v>9.2597783844782875E-3</v>
      </c>
      <c r="F184" s="2">
        <f>'Moving Avg'!D184</f>
        <v>0.53690000000000004</v>
      </c>
      <c r="G184" s="2">
        <f>'Moving Avg'!F184</f>
        <v>0.54310000000000003</v>
      </c>
      <c r="H184" s="2">
        <f>'Moving Avg'!G184</f>
        <v>0.56306199999999984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NEUTRAL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66</v>
      </c>
      <c r="Q184" s="8">
        <f t="shared" si="24"/>
        <v>41.9</v>
      </c>
      <c r="R184" s="8">
        <f t="shared" si="25"/>
        <v>48</v>
      </c>
      <c r="S184" s="8">
        <f t="shared" si="26"/>
        <v>52.7</v>
      </c>
      <c r="T184" s="8">
        <f t="shared" si="27"/>
        <v>46.5</v>
      </c>
      <c r="U184" s="7">
        <f t="shared" si="28"/>
        <v>47.533333333333339</v>
      </c>
      <c r="V184" s="7">
        <f t="shared" si="29"/>
        <v>47.275000000000006</v>
      </c>
    </row>
    <row r="185" spans="1:22" ht="13.5" x14ac:dyDescent="0.25">
      <c r="A185" s="3">
        <f>RSI!A185</f>
        <v>42573</v>
      </c>
      <c r="B185" s="2">
        <f>RSI!B185</f>
        <v>0.53500000000000003</v>
      </c>
      <c r="C185" s="2">
        <f>RSI!I185</f>
        <v>42.229936531503796</v>
      </c>
      <c r="D185" s="2">
        <f>MACD!E185</f>
        <v>-2.1732004022624318E-3</v>
      </c>
      <c r="E185" s="2">
        <f>MACD!F185</f>
        <v>6.9731826271301435E-3</v>
      </c>
      <c r="F185" s="2">
        <f>'Moving Avg'!D185</f>
        <v>0.53500000000000003</v>
      </c>
      <c r="G185" s="2">
        <f>'Moving Avg'!F185</f>
        <v>0.5416700000000001</v>
      </c>
      <c r="H185" s="2">
        <f>'Moving Avg'!G185</f>
        <v>0.56191599999999975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  <c r="M185" s="7">
        <f t="shared" si="20"/>
        <v>25</v>
      </c>
      <c r="N185" s="7">
        <f t="shared" si="21"/>
        <v>45</v>
      </c>
      <c r="O185" s="7">
        <f t="shared" si="22"/>
        <v>50</v>
      </c>
      <c r="P185" s="7">
        <f t="shared" si="23"/>
        <v>16.5</v>
      </c>
      <c r="Q185" s="8">
        <f t="shared" si="24"/>
        <v>34.475000000000001</v>
      </c>
      <c r="R185" s="8">
        <f t="shared" si="25"/>
        <v>35.625</v>
      </c>
      <c r="S185" s="8">
        <f t="shared" si="26"/>
        <v>30.425000000000001</v>
      </c>
      <c r="T185" s="8">
        <f t="shared" si="27"/>
        <v>34.125</v>
      </c>
      <c r="U185" s="7">
        <f t="shared" si="28"/>
        <v>33.508333333333333</v>
      </c>
      <c r="V185" s="7">
        <f t="shared" si="29"/>
        <v>33.662499999999994</v>
      </c>
    </row>
    <row r="186" spans="1:22" ht="13.5" x14ac:dyDescent="0.25">
      <c r="A186" s="3">
        <f>RSI!A186</f>
        <v>42577</v>
      </c>
      <c r="B186" s="2">
        <f>RSI!B186</f>
        <v>0.52539999999999998</v>
      </c>
      <c r="C186" s="2">
        <f>RSI!I186</f>
        <v>37.254143446894439</v>
      </c>
      <c r="D186" s="2">
        <f>MACD!E186</f>
        <v>-4.906087410573412E-3</v>
      </c>
      <c r="E186" s="2">
        <f>MACD!F186</f>
        <v>4.5973286195894322E-3</v>
      </c>
      <c r="F186" s="2">
        <f>'Moving Avg'!D186</f>
        <v>0.53308</v>
      </c>
      <c r="G186" s="2">
        <f>'Moving Avg'!F186</f>
        <v>0.53976000000000002</v>
      </c>
      <c r="H186" s="2">
        <f>'Moving Avg'!G186</f>
        <v>0.56057799999999991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25</v>
      </c>
      <c r="N186" s="7">
        <f t="shared" si="21"/>
        <v>45</v>
      </c>
      <c r="O186" s="7">
        <f t="shared" si="22"/>
        <v>50</v>
      </c>
      <c r="P186" s="7">
        <f t="shared" si="23"/>
        <v>16.5</v>
      </c>
      <c r="Q186" s="8">
        <f t="shared" si="24"/>
        <v>34.475000000000001</v>
      </c>
      <c r="R186" s="8">
        <f t="shared" si="25"/>
        <v>35.625</v>
      </c>
      <c r="S186" s="8">
        <f t="shared" si="26"/>
        <v>30.425000000000001</v>
      </c>
      <c r="T186" s="8">
        <f t="shared" si="27"/>
        <v>34.125</v>
      </c>
      <c r="U186" s="7">
        <f t="shared" si="28"/>
        <v>33.508333333333333</v>
      </c>
      <c r="V186" s="7">
        <f t="shared" si="29"/>
        <v>33.662499999999994</v>
      </c>
    </row>
    <row r="187" spans="1:22" ht="13.5" x14ac:dyDescent="0.25">
      <c r="A187" s="3">
        <f>RSI!A187</f>
        <v>42578</v>
      </c>
      <c r="B187" s="2">
        <f>RSI!B187</f>
        <v>0.53500000000000003</v>
      </c>
      <c r="C187" s="2">
        <f>RSI!I187</f>
        <v>44.31943662224635</v>
      </c>
      <c r="D187" s="2">
        <f>MACD!E187</f>
        <v>-4.8722400534316757E-3</v>
      </c>
      <c r="E187" s="2">
        <f>MACD!F187</f>
        <v>2.7034148849852109E-3</v>
      </c>
      <c r="F187" s="2">
        <f>'Moving Avg'!D187</f>
        <v>0.53308</v>
      </c>
      <c r="G187" s="2">
        <f>'Moving Avg'!F187</f>
        <v>0.53833000000000009</v>
      </c>
      <c r="H187" s="2">
        <f>'Moving Avg'!G187</f>
        <v>0.55943199999999993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NEUTRAL</v>
      </c>
      <c r="M187" s="7">
        <f t="shared" si="20"/>
        <v>25</v>
      </c>
      <c r="N187" s="7">
        <f t="shared" si="21"/>
        <v>45</v>
      </c>
      <c r="O187" s="7">
        <f t="shared" si="22"/>
        <v>50</v>
      </c>
      <c r="P187" s="7">
        <f t="shared" si="23"/>
        <v>66</v>
      </c>
      <c r="Q187" s="8">
        <f t="shared" si="24"/>
        <v>41.9</v>
      </c>
      <c r="R187" s="8">
        <f t="shared" si="25"/>
        <v>48</v>
      </c>
      <c r="S187" s="8">
        <f t="shared" si="26"/>
        <v>52.7</v>
      </c>
      <c r="T187" s="8">
        <f t="shared" si="27"/>
        <v>46.5</v>
      </c>
      <c r="U187" s="7">
        <f t="shared" si="28"/>
        <v>47.533333333333339</v>
      </c>
      <c r="V187" s="7">
        <f t="shared" si="29"/>
        <v>47.275000000000006</v>
      </c>
    </row>
    <row r="188" spans="1:22" ht="13.5" x14ac:dyDescent="0.25">
      <c r="A188" s="3">
        <f>RSI!A188</f>
        <v>42579</v>
      </c>
      <c r="B188" s="2">
        <f>RSI!B188</f>
        <v>0.55410000000000004</v>
      </c>
      <c r="C188" s="2">
        <f>RSI!I188</f>
        <v>55.142034567291248</v>
      </c>
      <c r="D188" s="2">
        <f>MACD!E188</f>
        <v>-4.7434737188798426E-3</v>
      </c>
      <c r="E188" s="2">
        <f>MACD!F188</f>
        <v>1.2140371642122001E-3</v>
      </c>
      <c r="F188" s="2">
        <f>'Moving Avg'!D188</f>
        <v>0.53690000000000004</v>
      </c>
      <c r="G188" s="2">
        <f>'Moving Avg'!F188</f>
        <v>0.53737500000000016</v>
      </c>
      <c r="H188" s="2">
        <f>'Moving Avg'!G188</f>
        <v>0.55904999999999982</v>
      </c>
      <c r="I188" s="2">
        <f>'Moving Avg'!H188</f>
        <v>0</v>
      </c>
      <c r="J188" s="5" t="str">
        <f>OBV!F188</f>
        <v>BULLISH</v>
      </c>
      <c r="K188" s="5" t="str">
        <f>OBV!G188</f>
        <v>STRONG</v>
      </c>
      <c r="L188" s="5" t="str">
        <f>OBV!H188</f>
        <v>CONFIRMED BULLISH</v>
      </c>
      <c r="M188" s="7">
        <f t="shared" si="20"/>
        <v>25</v>
      </c>
      <c r="N188" s="7">
        <f t="shared" si="21"/>
        <v>45</v>
      </c>
      <c r="O188" s="7">
        <f t="shared" si="22"/>
        <v>50</v>
      </c>
      <c r="P188" s="7">
        <f t="shared" si="23"/>
        <v>100</v>
      </c>
      <c r="Q188" s="8">
        <f t="shared" si="24"/>
        <v>47</v>
      </c>
      <c r="R188" s="8">
        <f t="shared" si="25"/>
        <v>56.5</v>
      </c>
      <c r="S188" s="8">
        <f t="shared" si="26"/>
        <v>68</v>
      </c>
      <c r="T188" s="8">
        <f t="shared" si="27"/>
        <v>55</v>
      </c>
      <c r="U188" s="7">
        <f t="shared" si="28"/>
        <v>57.166666666666664</v>
      </c>
      <c r="V188" s="7">
        <f t="shared" si="29"/>
        <v>56.625</v>
      </c>
    </row>
    <row r="189" spans="1:22" ht="13.5" x14ac:dyDescent="0.25">
      <c r="A189" s="3">
        <f>RSI!A189</f>
        <v>42580</v>
      </c>
      <c r="B189" s="2">
        <f>RSI!B189</f>
        <v>0.54449999999999998</v>
      </c>
      <c r="C189" s="2">
        <f>RSI!I189</f>
        <v>49.892883655850703</v>
      </c>
      <c r="D189" s="2">
        <f>MACD!E189</f>
        <v>-5.4483607933034639E-3</v>
      </c>
      <c r="E189" s="2">
        <f>MACD!F189</f>
        <v>-1.1844242729093263E-4</v>
      </c>
      <c r="F189" s="2">
        <f>'Moving Avg'!D189</f>
        <v>0.53879999999999995</v>
      </c>
      <c r="G189" s="2">
        <f>'Moving Avg'!F189</f>
        <v>0.53593999999999997</v>
      </c>
      <c r="H189" s="2">
        <f>'Moving Avg'!G189</f>
        <v>0.55828599999999984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BEARISH DIVERGENCE</v>
      </c>
      <c r="M189" s="7">
        <f t="shared" si="20"/>
        <v>25</v>
      </c>
      <c r="N189" s="7">
        <f t="shared" si="21"/>
        <v>45</v>
      </c>
      <c r="O189" s="7">
        <f t="shared" si="22"/>
        <v>50</v>
      </c>
      <c r="P189" s="7">
        <f t="shared" si="23"/>
        <v>0</v>
      </c>
      <c r="Q189" s="8">
        <f t="shared" si="24"/>
        <v>32</v>
      </c>
      <c r="R189" s="8">
        <f t="shared" si="25"/>
        <v>31.5</v>
      </c>
      <c r="S189" s="8">
        <f t="shared" si="26"/>
        <v>23</v>
      </c>
      <c r="T189" s="8">
        <f t="shared" si="27"/>
        <v>30</v>
      </c>
      <c r="U189" s="7">
        <f t="shared" si="28"/>
        <v>28.833333333333332</v>
      </c>
      <c r="V189" s="7">
        <f t="shared" si="29"/>
        <v>29.125</v>
      </c>
    </row>
    <row r="190" spans="1:22" ht="13.5" x14ac:dyDescent="0.25">
      <c r="A190" s="3">
        <f>RSI!A190</f>
        <v>42583</v>
      </c>
      <c r="B190" s="2">
        <f>RSI!B190</f>
        <v>0.53500000000000003</v>
      </c>
      <c r="C190" s="2">
        <f>RSI!I190</f>
        <v>45.297540476400592</v>
      </c>
      <c r="D190" s="2">
        <f>MACD!E190</f>
        <v>-3.8815531075294674E-3</v>
      </c>
      <c r="E190" s="2">
        <f>MACD!F190</f>
        <v>-8.7106456333863958E-4</v>
      </c>
      <c r="F190" s="2">
        <f>'Moving Avg'!D190</f>
        <v>0.53879999999999995</v>
      </c>
      <c r="G190" s="2">
        <f>'Moving Avg'!F190</f>
        <v>0.53451000000000004</v>
      </c>
      <c r="H190" s="2">
        <f>'Moving Avg'!G190</f>
        <v>0.55713999999999975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NEUTRAL</v>
      </c>
      <c r="M190" s="7">
        <f t="shared" si="20"/>
        <v>25</v>
      </c>
      <c r="N190" s="7">
        <f t="shared" si="21"/>
        <v>45</v>
      </c>
      <c r="O190" s="7">
        <f t="shared" si="22"/>
        <v>50</v>
      </c>
      <c r="P190" s="7">
        <f t="shared" si="23"/>
        <v>0</v>
      </c>
      <c r="Q190" s="8">
        <f t="shared" si="24"/>
        <v>32</v>
      </c>
      <c r="R190" s="8">
        <f t="shared" si="25"/>
        <v>31.5</v>
      </c>
      <c r="S190" s="8">
        <f t="shared" si="26"/>
        <v>23</v>
      </c>
      <c r="T190" s="8">
        <f t="shared" si="27"/>
        <v>30</v>
      </c>
      <c r="U190" s="7">
        <f t="shared" si="28"/>
        <v>28.833333333333332</v>
      </c>
      <c r="V190" s="7">
        <f t="shared" si="29"/>
        <v>29.125</v>
      </c>
    </row>
    <row r="191" spans="1:22" ht="13.5" x14ac:dyDescent="0.25">
      <c r="A191" s="3">
        <f>RSI!A191</f>
        <v>42584</v>
      </c>
      <c r="B191" s="2">
        <f>RSI!B191</f>
        <v>0.53500000000000003</v>
      </c>
      <c r="C191" s="2">
        <f>RSI!I191</f>
        <v>45.297540476400592</v>
      </c>
      <c r="D191" s="2">
        <f>MACD!E191</f>
        <v>-3.9630393581905343E-3</v>
      </c>
      <c r="E191" s="2">
        <f>MACD!F191</f>
        <v>-1.4894595223090188E-3</v>
      </c>
      <c r="F191" s="2">
        <f>'Moving Avg'!D191</f>
        <v>0.54072000000000009</v>
      </c>
      <c r="G191" s="2">
        <f>'Moving Avg'!F191</f>
        <v>0.53308000000000011</v>
      </c>
      <c r="H191" s="2">
        <f>'Moving Avg'!G191</f>
        <v>0.55599399999999977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BEARISH DIVERGENCE</v>
      </c>
      <c r="M191" s="7">
        <f t="shared" si="20"/>
        <v>25</v>
      </c>
      <c r="N191" s="7">
        <f t="shared" si="21"/>
        <v>45</v>
      </c>
      <c r="O191" s="7">
        <f t="shared" si="22"/>
        <v>50</v>
      </c>
      <c r="P191" s="7">
        <f t="shared" si="23"/>
        <v>0</v>
      </c>
      <c r="Q191" s="8">
        <f t="shared" si="24"/>
        <v>32</v>
      </c>
      <c r="R191" s="8">
        <f t="shared" si="25"/>
        <v>31.5</v>
      </c>
      <c r="S191" s="8">
        <f t="shared" si="26"/>
        <v>23</v>
      </c>
      <c r="T191" s="8">
        <f t="shared" si="27"/>
        <v>30</v>
      </c>
      <c r="U191" s="7">
        <f t="shared" si="28"/>
        <v>28.833333333333332</v>
      </c>
      <c r="V191" s="7">
        <f t="shared" si="29"/>
        <v>29.125</v>
      </c>
    </row>
    <row r="192" spans="1:22" ht="13.5" x14ac:dyDescent="0.25">
      <c r="A192" s="3">
        <f>RSI!A192</f>
        <v>42585</v>
      </c>
      <c r="B192" s="2">
        <f>RSI!B192</f>
        <v>0.53</v>
      </c>
      <c r="C192" s="2">
        <f>RSI!I192</f>
        <v>42.886441060015123</v>
      </c>
      <c r="D192" s="2">
        <f>MACD!E192</f>
        <v>-3.6113486502105108E-3</v>
      </c>
      <c r="E192" s="2">
        <f>MACD!F192</f>
        <v>-1.9138373478893174E-3</v>
      </c>
      <c r="F192" s="2">
        <f>'Moving Avg'!D192</f>
        <v>0.53971999999999998</v>
      </c>
      <c r="G192" s="2">
        <f>'Moving Avg'!F192</f>
        <v>0.53283000000000003</v>
      </c>
      <c r="H192" s="2">
        <f>'Moving Avg'!G192</f>
        <v>0.55474799999999969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0</v>
      </c>
      <c r="Q192" s="8">
        <f t="shared" si="24"/>
        <v>32</v>
      </c>
      <c r="R192" s="8">
        <f t="shared" si="25"/>
        <v>31.5</v>
      </c>
      <c r="S192" s="8">
        <f t="shared" si="26"/>
        <v>23</v>
      </c>
      <c r="T192" s="8">
        <f t="shared" si="27"/>
        <v>30</v>
      </c>
      <c r="U192" s="7">
        <f t="shared" si="28"/>
        <v>28.833333333333332</v>
      </c>
      <c r="V192" s="7">
        <f t="shared" si="29"/>
        <v>29.125</v>
      </c>
    </row>
    <row r="193" spans="1:22" ht="13.5" x14ac:dyDescent="0.25">
      <c r="A193" s="3">
        <f>RSI!A193</f>
        <v>42586</v>
      </c>
      <c r="B193" s="2">
        <f>RSI!B193</f>
        <v>0.55000000000000004</v>
      </c>
      <c r="C193" s="2">
        <f>RSI!I193</f>
        <v>53.539394648920549</v>
      </c>
      <c r="D193" s="2">
        <f>MACD!E193</f>
        <v>-4.7191539513633529E-3</v>
      </c>
      <c r="E193" s="2">
        <f>MACD!F193</f>
        <v>-2.4749006685841246E-3</v>
      </c>
      <c r="F193" s="2">
        <f>'Moving Avg'!D193</f>
        <v>0.53889999999999993</v>
      </c>
      <c r="G193" s="2">
        <f>'Moving Avg'!F193</f>
        <v>0.53453500000000009</v>
      </c>
      <c r="H193" s="2">
        <f>'Moving Avg'!G193</f>
        <v>0.55428399999999978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0</v>
      </c>
      <c r="Q193" s="8">
        <f t="shared" si="24"/>
        <v>32</v>
      </c>
      <c r="R193" s="8">
        <f t="shared" si="25"/>
        <v>31.5</v>
      </c>
      <c r="S193" s="8">
        <f t="shared" si="26"/>
        <v>23</v>
      </c>
      <c r="T193" s="8">
        <f t="shared" si="27"/>
        <v>30</v>
      </c>
      <c r="U193" s="7">
        <f t="shared" si="28"/>
        <v>28.833333333333332</v>
      </c>
      <c r="V193" s="7">
        <f t="shared" si="29"/>
        <v>29.125</v>
      </c>
    </row>
    <row r="194" spans="1:22" ht="13.5" x14ac:dyDescent="0.25">
      <c r="A194" s="3">
        <f>RSI!A194</f>
        <v>42587</v>
      </c>
      <c r="B194" s="2">
        <f>RSI!B194</f>
        <v>0.55000000000000004</v>
      </c>
      <c r="C194" s="2">
        <f>RSI!I194</f>
        <v>53.539394648920549</v>
      </c>
      <c r="D194" s="2">
        <f>MACD!E194</f>
        <v>-5.7042532163535942E-3</v>
      </c>
      <c r="E194" s="2">
        <f>MACD!F194</f>
        <v>-3.1207711781380187E-3</v>
      </c>
      <c r="F194" s="2">
        <f>'Moving Avg'!D194</f>
        <v>0.54</v>
      </c>
      <c r="G194" s="2">
        <f>'Moving Avg'!F194</f>
        <v>0.53624000000000005</v>
      </c>
      <c r="H194" s="2">
        <f>'Moving Avg'!G194</f>
        <v>0.55381999999999976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34.475000000000001</v>
      </c>
      <c r="R194" s="8">
        <f t="shared" si="25"/>
        <v>35.625</v>
      </c>
      <c r="S194" s="8">
        <f t="shared" si="26"/>
        <v>30.425000000000001</v>
      </c>
      <c r="T194" s="8">
        <f t="shared" si="27"/>
        <v>34.125</v>
      </c>
      <c r="U194" s="7">
        <f t="shared" si="28"/>
        <v>33.508333333333333</v>
      </c>
      <c r="V194" s="7">
        <f t="shared" si="29"/>
        <v>33.662499999999994</v>
      </c>
    </row>
    <row r="195" spans="1:22" ht="13.5" x14ac:dyDescent="0.25">
      <c r="A195" s="3">
        <f>RSI!A195</f>
        <v>42590</v>
      </c>
      <c r="B195" s="2">
        <f>RSI!B195</f>
        <v>0.55000000000000004</v>
      </c>
      <c r="C195" s="2">
        <f>RSI!I195</f>
        <v>53.539394648920549</v>
      </c>
      <c r="D195" s="2">
        <f>MACD!E195</f>
        <v>-6.5819890710741014E-3</v>
      </c>
      <c r="E195" s="2">
        <f>MACD!F195</f>
        <v>-3.8130147567252354E-3</v>
      </c>
      <c r="F195" s="2">
        <f>'Moving Avg'!D195</f>
        <v>0.54299999999999993</v>
      </c>
      <c r="G195" s="2">
        <f>'Moving Avg'!F195</f>
        <v>0.53794500000000012</v>
      </c>
      <c r="H195" s="2">
        <f>'Moving Avg'!G195</f>
        <v>0.55335599999999996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  <c r="M195" s="7">
        <f t="shared" si="30"/>
        <v>25</v>
      </c>
      <c r="N195" s="7">
        <f t="shared" si="31"/>
        <v>45</v>
      </c>
      <c r="O195" s="7">
        <f t="shared" si="32"/>
        <v>50</v>
      </c>
      <c r="P195" s="7">
        <f t="shared" si="33"/>
        <v>16.5</v>
      </c>
      <c r="Q195" s="8">
        <f t="shared" ref="Q195:Q258" si="34">0.35*M195+N195*0.35+O195*0.15+P195*0.15</f>
        <v>34.475000000000001</v>
      </c>
      <c r="R195" s="8">
        <f t="shared" ref="R195:R258" si="35">M195*0.2+N195*0.2+O195*0.35+P195*0.25</f>
        <v>35.625</v>
      </c>
      <c r="S195" s="8">
        <f t="shared" ref="S195:S258" si="36">M195*0.15+N195*0.15+O195*0.25+P195*0.45</f>
        <v>30.425000000000001</v>
      </c>
      <c r="T195" s="8">
        <f t="shared" ref="T195:T258" si="37">0.25*SUM(M195:P195)</f>
        <v>34.125</v>
      </c>
      <c r="U195" s="7">
        <f t="shared" ref="U195:U258" si="38">SUM(Q195:S195)/3</f>
        <v>33.508333333333333</v>
      </c>
      <c r="V195" s="7">
        <f t="shared" ref="V195:V258" si="39">SUM(Q195:T195)/4</f>
        <v>33.662499999999994</v>
      </c>
    </row>
    <row r="196" spans="1:22" ht="13.5" x14ac:dyDescent="0.25">
      <c r="A196" s="3">
        <f>RSI!A196</f>
        <v>42591</v>
      </c>
      <c r="B196" s="2">
        <f>RSI!B196</f>
        <v>0.54</v>
      </c>
      <c r="C196" s="2">
        <f>RSI!I196</f>
        <v>47.953702333599821</v>
      </c>
      <c r="D196" s="2">
        <f>MACD!E196</f>
        <v>-8.1017879421962924E-3</v>
      </c>
      <c r="E196" s="2">
        <f>MACD!F196</f>
        <v>-4.6707693938194475E-3</v>
      </c>
      <c r="F196" s="2">
        <f>'Moving Avg'!D196</f>
        <v>0.54400000000000004</v>
      </c>
      <c r="G196" s="2">
        <f>'Moving Avg'!F196</f>
        <v>0.53915000000000002</v>
      </c>
      <c r="H196" s="2">
        <f>'Moving Avg'!G196</f>
        <v>0.55250199999999983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  <c r="M196" s="7">
        <f t="shared" si="30"/>
        <v>25</v>
      </c>
      <c r="N196" s="7">
        <f t="shared" si="31"/>
        <v>45</v>
      </c>
      <c r="O196" s="7">
        <f t="shared" si="32"/>
        <v>50</v>
      </c>
      <c r="P196" s="7">
        <f t="shared" si="33"/>
        <v>0</v>
      </c>
      <c r="Q196" s="8">
        <f t="shared" si="34"/>
        <v>32</v>
      </c>
      <c r="R196" s="8">
        <f t="shared" si="35"/>
        <v>31.5</v>
      </c>
      <c r="S196" s="8">
        <f t="shared" si="36"/>
        <v>23</v>
      </c>
      <c r="T196" s="8">
        <f t="shared" si="37"/>
        <v>30</v>
      </c>
      <c r="U196" s="7">
        <f t="shared" si="38"/>
        <v>28.833333333333332</v>
      </c>
      <c r="V196" s="7">
        <f t="shared" si="39"/>
        <v>29.125</v>
      </c>
    </row>
    <row r="197" spans="1:22" ht="13.5" x14ac:dyDescent="0.25">
      <c r="A197" s="3">
        <f>RSI!A197</f>
        <v>42592</v>
      </c>
      <c r="B197" s="2">
        <f>RSI!B197</f>
        <v>0.55000000000000004</v>
      </c>
      <c r="C197" s="2">
        <f>RSI!I197</f>
        <v>53.210667351055562</v>
      </c>
      <c r="D197" s="2">
        <f>MACD!E197</f>
        <v>-8.6303849159562462E-3</v>
      </c>
      <c r="E197" s="2">
        <f>MACD!F197</f>
        <v>-5.4626924982468074E-3</v>
      </c>
      <c r="F197" s="2">
        <f>'Moving Avg'!D197</f>
        <v>0.54800000000000004</v>
      </c>
      <c r="G197" s="2">
        <f>'Moving Avg'!F197</f>
        <v>0.53990000000000027</v>
      </c>
      <c r="H197" s="2">
        <f>'Moving Avg'!G197</f>
        <v>0.55203800000000003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BEARISH DIVERGENCE</v>
      </c>
      <c r="M197" s="7">
        <f t="shared" si="30"/>
        <v>25</v>
      </c>
      <c r="N197" s="7">
        <f t="shared" si="31"/>
        <v>45</v>
      </c>
      <c r="O197" s="7">
        <f t="shared" si="32"/>
        <v>50</v>
      </c>
      <c r="P197" s="7">
        <f t="shared" si="33"/>
        <v>0</v>
      </c>
      <c r="Q197" s="8">
        <f t="shared" si="34"/>
        <v>32</v>
      </c>
      <c r="R197" s="8">
        <f t="shared" si="35"/>
        <v>31.5</v>
      </c>
      <c r="S197" s="8">
        <f t="shared" si="36"/>
        <v>23</v>
      </c>
      <c r="T197" s="8">
        <f t="shared" si="37"/>
        <v>30</v>
      </c>
      <c r="U197" s="7">
        <f t="shared" si="38"/>
        <v>28.833333333333332</v>
      </c>
      <c r="V197" s="7">
        <f t="shared" si="39"/>
        <v>29.125</v>
      </c>
    </row>
    <row r="198" spans="1:22" ht="13.5" x14ac:dyDescent="0.25">
      <c r="A198" s="3">
        <f>RSI!A198</f>
        <v>42593</v>
      </c>
      <c r="B198" s="2">
        <f>RSI!B198</f>
        <v>0.54</v>
      </c>
      <c r="C198" s="2">
        <f>RSI!I198</f>
        <v>47.990491567969656</v>
      </c>
      <c r="D198" s="2">
        <f>MACD!E198</f>
        <v>-5.4379137709995584E-3</v>
      </c>
      <c r="E198" s="2">
        <f>MACD!F198</f>
        <v>-5.4577367527973578E-3</v>
      </c>
      <c r="F198" s="2">
        <f>'Moving Avg'!D198</f>
        <v>0.54600000000000004</v>
      </c>
      <c r="G198" s="2">
        <f>'Moving Avg'!F198</f>
        <v>0.53967500000000013</v>
      </c>
      <c r="H198" s="2">
        <f>'Moving Avg'!G198</f>
        <v>0.55137400000000003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  <c r="M198" s="7">
        <f t="shared" si="30"/>
        <v>25</v>
      </c>
      <c r="N198" s="7">
        <f t="shared" si="31"/>
        <v>0</v>
      </c>
      <c r="O198" s="7">
        <f t="shared" si="32"/>
        <v>50</v>
      </c>
      <c r="P198" s="7">
        <f t="shared" si="33"/>
        <v>0</v>
      </c>
      <c r="Q198" s="8">
        <f t="shared" si="34"/>
        <v>16.25</v>
      </c>
      <c r="R198" s="8">
        <f t="shared" si="35"/>
        <v>22.5</v>
      </c>
      <c r="S198" s="8">
        <f t="shared" si="36"/>
        <v>16.25</v>
      </c>
      <c r="T198" s="8">
        <f t="shared" si="37"/>
        <v>18.75</v>
      </c>
      <c r="U198" s="7">
        <f t="shared" si="38"/>
        <v>18.333333333333332</v>
      </c>
      <c r="V198" s="7">
        <f t="shared" si="39"/>
        <v>18.4375</v>
      </c>
    </row>
    <row r="199" spans="1:22" ht="13.5" x14ac:dyDescent="0.25">
      <c r="A199" s="3">
        <f>RSI!A199</f>
        <v>42594</v>
      </c>
      <c r="B199" s="2">
        <f>RSI!B199</f>
        <v>0.54</v>
      </c>
      <c r="C199" s="2">
        <f>RSI!I199</f>
        <v>47.990491567969656</v>
      </c>
      <c r="D199" s="2">
        <f>MACD!E199</f>
        <v>-4.1909587284153504E-3</v>
      </c>
      <c r="E199" s="2">
        <f>MACD!F199</f>
        <v>-5.2043811479209568E-3</v>
      </c>
      <c r="F199" s="2">
        <f>'Moving Avg'!D199</f>
        <v>0.54400000000000004</v>
      </c>
      <c r="G199" s="2">
        <f>'Moving Avg'!F199</f>
        <v>0.53992499999999999</v>
      </c>
      <c r="H199" s="2">
        <f>'Moving Avg'!G199</f>
        <v>0.55032799999999993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  <c r="M199" s="7">
        <f t="shared" si="30"/>
        <v>25</v>
      </c>
      <c r="N199" s="7">
        <f t="shared" si="31"/>
        <v>0</v>
      </c>
      <c r="O199" s="7">
        <f t="shared" si="32"/>
        <v>50</v>
      </c>
      <c r="P199" s="7">
        <f t="shared" si="33"/>
        <v>0</v>
      </c>
      <c r="Q199" s="8">
        <f t="shared" si="34"/>
        <v>16.25</v>
      </c>
      <c r="R199" s="8">
        <f t="shared" si="35"/>
        <v>22.5</v>
      </c>
      <c r="S199" s="8">
        <f t="shared" si="36"/>
        <v>16.25</v>
      </c>
      <c r="T199" s="8">
        <f t="shared" si="37"/>
        <v>18.75</v>
      </c>
      <c r="U199" s="7">
        <f t="shared" si="38"/>
        <v>18.333333333333332</v>
      </c>
      <c r="V199" s="7">
        <f t="shared" si="39"/>
        <v>18.4375</v>
      </c>
    </row>
    <row r="200" spans="1:22" ht="13.5" x14ac:dyDescent="0.25">
      <c r="A200" s="3">
        <f>RSI!A200</f>
        <v>42597</v>
      </c>
      <c r="B200" s="2">
        <f>RSI!B200</f>
        <v>0.53</v>
      </c>
      <c r="C200" s="2">
        <f>RSI!I200</f>
        <v>43.088047946720287</v>
      </c>
      <c r="D200" s="2">
        <f>MACD!E200</f>
        <v>-3.8357551055538952E-3</v>
      </c>
      <c r="E200" s="2">
        <f>MACD!F200</f>
        <v>-4.9306559394475449E-3</v>
      </c>
      <c r="F200" s="2">
        <f>'Moving Avg'!D200</f>
        <v>0.54</v>
      </c>
      <c r="G200" s="2">
        <f>'Moving Avg'!F200</f>
        <v>0.53920000000000001</v>
      </c>
      <c r="H200" s="2">
        <f>'Moving Avg'!G200</f>
        <v>0.54908199999999996</v>
      </c>
      <c r="I200" s="2">
        <f>'Moving Avg'!H200</f>
        <v>0</v>
      </c>
      <c r="J200" s="5" t="str">
        <f>OBV!F200</f>
        <v>BEARISH</v>
      </c>
      <c r="K200" s="5" t="str">
        <f>OBV!G200</f>
        <v>WEAK</v>
      </c>
      <c r="L200" s="5" t="str">
        <f>OBV!H200</f>
        <v>CONFIRMED BEARISH</v>
      </c>
      <c r="M200" s="7">
        <f t="shared" si="30"/>
        <v>25</v>
      </c>
      <c r="N200" s="7">
        <f t="shared" si="31"/>
        <v>0</v>
      </c>
      <c r="O200" s="7">
        <f t="shared" si="32"/>
        <v>50</v>
      </c>
      <c r="P200" s="7">
        <f t="shared" si="33"/>
        <v>0</v>
      </c>
      <c r="Q200" s="8">
        <f t="shared" si="34"/>
        <v>16.25</v>
      </c>
      <c r="R200" s="8">
        <f t="shared" si="35"/>
        <v>22.5</v>
      </c>
      <c r="S200" s="8">
        <f t="shared" si="36"/>
        <v>16.25</v>
      </c>
      <c r="T200" s="8">
        <f t="shared" si="37"/>
        <v>18.75</v>
      </c>
      <c r="U200" s="7">
        <f t="shared" si="38"/>
        <v>18.333333333333332</v>
      </c>
      <c r="V200" s="7">
        <f t="shared" si="39"/>
        <v>18.4375</v>
      </c>
    </row>
    <row r="201" spans="1:22" ht="13.5" x14ac:dyDescent="0.25">
      <c r="A201" s="3">
        <f>RSI!A201</f>
        <v>42598</v>
      </c>
      <c r="B201" s="2">
        <f>RSI!B201</f>
        <v>0.55000000000000004</v>
      </c>
      <c r="C201" s="2">
        <f>RSI!I201</f>
        <v>53.351816018141029</v>
      </c>
      <c r="D201" s="2">
        <f>MACD!E201</f>
        <v>-4.9382507844453194E-3</v>
      </c>
      <c r="E201" s="2">
        <f>MACD!F201</f>
        <v>-4.9321749084470998E-3</v>
      </c>
      <c r="F201" s="2">
        <f>'Moving Avg'!D201</f>
        <v>0.54200000000000004</v>
      </c>
      <c r="G201" s="2">
        <f>'Moving Avg'!F201</f>
        <v>0.53995000000000004</v>
      </c>
      <c r="H201" s="2">
        <f>'Moving Avg'!G201</f>
        <v>0.54823600000000006</v>
      </c>
      <c r="I201" s="2">
        <f>'Moving Avg'!H201</f>
        <v>0.59574249999999951</v>
      </c>
      <c r="J201" s="5" t="str">
        <f>OBV!F201</f>
        <v>BEARISH</v>
      </c>
      <c r="K201" s="5" t="str">
        <f>OBV!G201</f>
        <v>WEAK</v>
      </c>
      <c r="L201" s="5" t="str">
        <f>OBV!H201</f>
        <v>BEARISH DIVERGENCE</v>
      </c>
      <c r="M201" s="7">
        <f t="shared" si="30"/>
        <v>25</v>
      </c>
      <c r="N201" s="7">
        <f t="shared" si="31"/>
        <v>45</v>
      </c>
      <c r="O201" s="7">
        <f t="shared" si="32"/>
        <v>0</v>
      </c>
      <c r="P201" s="7">
        <f t="shared" si="33"/>
        <v>0</v>
      </c>
      <c r="Q201" s="8">
        <f t="shared" si="34"/>
        <v>24.5</v>
      </c>
      <c r="R201" s="8">
        <f t="shared" si="35"/>
        <v>14</v>
      </c>
      <c r="S201" s="8">
        <f t="shared" si="36"/>
        <v>10.5</v>
      </c>
      <c r="T201" s="8">
        <f t="shared" si="37"/>
        <v>17.5</v>
      </c>
      <c r="U201" s="7">
        <f t="shared" si="38"/>
        <v>16.333333333333332</v>
      </c>
      <c r="V201" s="7">
        <f t="shared" si="39"/>
        <v>16.625</v>
      </c>
    </row>
    <row r="202" spans="1:22" ht="13.5" x14ac:dyDescent="0.25">
      <c r="A202" s="3">
        <f>RSI!A202</f>
        <v>42599</v>
      </c>
      <c r="B202" s="2">
        <f>RSI!B202</f>
        <v>0.56000000000000005</v>
      </c>
      <c r="C202" s="2">
        <f>RSI!I202</f>
        <v>57.480799325393036</v>
      </c>
      <c r="D202" s="2">
        <f>MACD!E202</f>
        <v>-7.4266647689392729E-3</v>
      </c>
      <c r="E202" s="2">
        <f>MACD!F202</f>
        <v>-5.4310728805455353E-3</v>
      </c>
      <c r="F202" s="2">
        <f>'Moving Avg'!D202</f>
        <v>0.54400000000000004</v>
      </c>
      <c r="G202" s="2">
        <f>'Moving Avg'!F202</f>
        <v>0.54120000000000013</v>
      </c>
      <c r="H202" s="2">
        <f>'Moving Avg'!G202</f>
        <v>0.54797200000000001</v>
      </c>
      <c r="I202" s="2">
        <f>'Moving Avg'!H202</f>
        <v>0.59548549999999945</v>
      </c>
      <c r="J202" s="5" t="str">
        <f>OBV!F202</f>
        <v>BEARISH</v>
      </c>
      <c r="K202" s="5" t="str">
        <f>OBV!G202</f>
        <v>WEAK</v>
      </c>
      <c r="L202" s="5" t="str">
        <f>OBV!H202</f>
        <v>BEARISH DIVERGENCE</v>
      </c>
      <c r="M202" s="7">
        <f t="shared" si="30"/>
        <v>25</v>
      </c>
      <c r="N202" s="7">
        <f t="shared" si="31"/>
        <v>45</v>
      </c>
      <c r="O202" s="7">
        <f t="shared" si="32"/>
        <v>0</v>
      </c>
      <c r="P202" s="7">
        <f t="shared" si="33"/>
        <v>0</v>
      </c>
      <c r="Q202" s="8">
        <f t="shared" si="34"/>
        <v>24.5</v>
      </c>
      <c r="R202" s="8">
        <f t="shared" si="35"/>
        <v>14</v>
      </c>
      <c r="S202" s="8">
        <f t="shared" si="36"/>
        <v>10.5</v>
      </c>
      <c r="T202" s="8">
        <f t="shared" si="37"/>
        <v>17.5</v>
      </c>
      <c r="U202" s="7">
        <f t="shared" si="38"/>
        <v>16.333333333333332</v>
      </c>
      <c r="V202" s="7">
        <f t="shared" si="39"/>
        <v>16.625</v>
      </c>
    </row>
    <row r="203" spans="1:22" ht="13.5" x14ac:dyDescent="0.25">
      <c r="A203" s="3">
        <f>RSI!A203</f>
        <v>42600</v>
      </c>
      <c r="B203" s="2">
        <f>RSI!B203</f>
        <v>0.56000000000000005</v>
      </c>
      <c r="C203" s="2">
        <f>RSI!I203</f>
        <v>57.480799325393036</v>
      </c>
      <c r="D203" s="2">
        <f>MACD!E203</f>
        <v>-6.5565997736688475E-3</v>
      </c>
      <c r="E203" s="2">
        <f>MACD!F203</f>
        <v>-5.6561782591701979E-3</v>
      </c>
      <c r="F203" s="2">
        <f>'Moving Avg'!D203</f>
        <v>0.54800000000000004</v>
      </c>
      <c r="G203" s="2">
        <f>'Moving Avg'!F203</f>
        <v>0.5424500000000001</v>
      </c>
      <c r="H203" s="2">
        <f>'Moving Avg'!G203</f>
        <v>0.54770799999999997</v>
      </c>
      <c r="I203" s="2">
        <f>'Moving Avg'!H203</f>
        <v>0.59513299999999947</v>
      </c>
      <c r="J203" s="5" t="str">
        <f>OBV!F203</f>
        <v>BEARISH</v>
      </c>
      <c r="K203" s="5" t="str">
        <f>OBV!G203</f>
        <v>WEAK</v>
      </c>
      <c r="L203" s="5" t="str">
        <f>OBV!H203</f>
        <v>BEARISH DIVERGENCE</v>
      </c>
      <c r="M203" s="7">
        <f t="shared" si="30"/>
        <v>25</v>
      </c>
      <c r="N203" s="7">
        <f t="shared" si="31"/>
        <v>45</v>
      </c>
      <c r="O203" s="7">
        <f t="shared" si="32"/>
        <v>0</v>
      </c>
      <c r="P203" s="7">
        <f t="shared" si="33"/>
        <v>0</v>
      </c>
      <c r="Q203" s="8">
        <f t="shared" si="34"/>
        <v>24.5</v>
      </c>
      <c r="R203" s="8">
        <f t="shared" si="35"/>
        <v>14</v>
      </c>
      <c r="S203" s="8">
        <f t="shared" si="36"/>
        <v>10.5</v>
      </c>
      <c r="T203" s="8">
        <f t="shared" si="37"/>
        <v>17.5</v>
      </c>
      <c r="U203" s="7">
        <f t="shared" si="38"/>
        <v>16.333333333333332</v>
      </c>
      <c r="V203" s="7">
        <f t="shared" si="39"/>
        <v>16.625</v>
      </c>
    </row>
    <row r="204" spans="1:22" ht="13.5" x14ac:dyDescent="0.25">
      <c r="A204" s="3">
        <f>RSI!A204</f>
        <v>42601</v>
      </c>
      <c r="B204" s="2">
        <f>RSI!B204</f>
        <v>0.56000000000000005</v>
      </c>
      <c r="C204" s="2">
        <f>RSI!I204</f>
        <v>57.480799325393036</v>
      </c>
      <c r="D204" s="2">
        <f>MACD!E204</f>
        <v>-5.9141659480448361E-3</v>
      </c>
      <c r="E204" s="2">
        <f>MACD!F204</f>
        <v>-5.7077757969451262E-3</v>
      </c>
      <c r="F204" s="2">
        <f>'Moving Avg'!D204</f>
        <v>0.55200000000000005</v>
      </c>
      <c r="G204" s="2">
        <f>'Moving Avg'!F204</f>
        <v>0.54370000000000007</v>
      </c>
      <c r="H204" s="2">
        <f>'Moving Avg'!G204</f>
        <v>0.54744400000000004</v>
      </c>
      <c r="I204" s="2">
        <f>'Moving Avg'!H204</f>
        <v>0.59458949999999955</v>
      </c>
      <c r="J204" s="5" t="str">
        <f>OBV!F204</f>
        <v>BEARISH</v>
      </c>
      <c r="K204" s="5" t="str">
        <f>OBV!G204</f>
        <v>WEAK</v>
      </c>
      <c r="L204" s="5" t="str">
        <f>OBV!H204</f>
        <v>BEARISH DIVERGENCE</v>
      </c>
      <c r="M204" s="7">
        <f t="shared" si="30"/>
        <v>25</v>
      </c>
      <c r="N204" s="7">
        <f t="shared" si="31"/>
        <v>45</v>
      </c>
      <c r="O204" s="7">
        <f t="shared" si="32"/>
        <v>0</v>
      </c>
      <c r="P204" s="7">
        <f t="shared" si="33"/>
        <v>0</v>
      </c>
      <c r="Q204" s="8">
        <f t="shared" si="34"/>
        <v>24.5</v>
      </c>
      <c r="R204" s="8">
        <f t="shared" si="35"/>
        <v>14</v>
      </c>
      <c r="S204" s="8">
        <f t="shared" si="36"/>
        <v>10.5</v>
      </c>
      <c r="T204" s="8">
        <f t="shared" si="37"/>
        <v>17.5</v>
      </c>
      <c r="U204" s="7">
        <f t="shared" si="38"/>
        <v>16.333333333333332</v>
      </c>
      <c r="V204" s="7">
        <f t="shared" si="39"/>
        <v>16.625</v>
      </c>
    </row>
    <row r="205" spans="1:22" ht="13.5" x14ac:dyDescent="0.25">
      <c r="A205" s="3">
        <f>RSI!A205</f>
        <v>42604</v>
      </c>
      <c r="B205" s="2">
        <f>RSI!B205</f>
        <v>0.56000000000000005</v>
      </c>
      <c r="C205" s="2">
        <f>RSI!I205</f>
        <v>57.480799325393036</v>
      </c>
      <c r="D205" s="2">
        <f>MACD!E205</f>
        <v>-5.457396814601001E-3</v>
      </c>
      <c r="E205" s="2">
        <f>MACD!F205</f>
        <v>-5.6577000004763012E-3</v>
      </c>
      <c r="F205" s="2">
        <f>'Moving Avg'!D205</f>
        <v>0.55800000000000005</v>
      </c>
      <c r="G205" s="2">
        <f>'Moving Avg'!F205</f>
        <v>0.54495000000000016</v>
      </c>
      <c r="H205" s="2">
        <f>'Moving Avg'!G205</f>
        <v>0.54718</v>
      </c>
      <c r="I205" s="2">
        <f>'Moving Avg'!H205</f>
        <v>0.59414149999999954</v>
      </c>
      <c r="J205" s="5" t="str">
        <f>OBV!F205</f>
        <v>BULLISH</v>
      </c>
      <c r="K205" s="5" t="str">
        <f>OBV!G205</f>
        <v>STRONG</v>
      </c>
      <c r="L205" s="5" t="str">
        <f>OBV!H205</f>
        <v>CONFIRMED BULLISH</v>
      </c>
      <c r="M205" s="7">
        <f t="shared" si="30"/>
        <v>25</v>
      </c>
      <c r="N205" s="7">
        <f t="shared" si="31"/>
        <v>0</v>
      </c>
      <c r="O205" s="7">
        <f t="shared" si="32"/>
        <v>0</v>
      </c>
      <c r="P205" s="7">
        <f t="shared" si="33"/>
        <v>100</v>
      </c>
      <c r="Q205" s="8">
        <f t="shared" si="34"/>
        <v>23.75</v>
      </c>
      <c r="R205" s="8">
        <f t="shared" si="35"/>
        <v>30</v>
      </c>
      <c r="S205" s="8">
        <f t="shared" si="36"/>
        <v>48.75</v>
      </c>
      <c r="T205" s="8">
        <f t="shared" si="37"/>
        <v>31.25</v>
      </c>
      <c r="U205" s="7">
        <f t="shared" si="38"/>
        <v>34.166666666666664</v>
      </c>
      <c r="V205" s="7">
        <f t="shared" si="39"/>
        <v>33.4375</v>
      </c>
    </row>
    <row r="206" spans="1:22" ht="13.5" x14ac:dyDescent="0.25">
      <c r="A206" s="3">
        <f>RSI!A206</f>
        <v>42605</v>
      </c>
      <c r="B206" s="2">
        <f>RSI!B206</f>
        <v>0.56999999999999995</v>
      </c>
      <c r="C206" s="2">
        <f>RSI!I206</f>
        <v>62.00436431497895</v>
      </c>
      <c r="D206" s="2">
        <f>MACD!E206</f>
        <v>-7.4304990967791751E-3</v>
      </c>
      <c r="E206" s="2">
        <f>MACD!F206</f>
        <v>-6.0122598197368763E-3</v>
      </c>
      <c r="F206" s="2">
        <f>'Moving Avg'!D206</f>
        <v>0.56200000000000006</v>
      </c>
      <c r="G206" s="2">
        <f>'Moving Avg'!F206</f>
        <v>0.54718000000000011</v>
      </c>
      <c r="H206" s="2">
        <f>'Moving Avg'!G206</f>
        <v>0.54730799999999991</v>
      </c>
      <c r="I206" s="2">
        <f>'Moving Avg'!H206</f>
        <v>0.5938869999999995</v>
      </c>
      <c r="J206" s="5" t="str">
        <f>OBV!F206</f>
        <v>BULLISH</v>
      </c>
      <c r="K206" s="5" t="str">
        <f>OBV!G206</f>
        <v>STRONG</v>
      </c>
      <c r="L206" s="5" t="str">
        <f>OBV!H206</f>
        <v>CONFIRMED BULLISH</v>
      </c>
      <c r="M206" s="7">
        <f t="shared" si="30"/>
        <v>25</v>
      </c>
      <c r="N206" s="7">
        <f t="shared" si="31"/>
        <v>45</v>
      </c>
      <c r="O206" s="7">
        <f t="shared" si="32"/>
        <v>0</v>
      </c>
      <c r="P206" s="7">
        <f t="shared" si="33"/>
        <v>100</v>
      </c>
      <c r="Q206" s="8">
        <f t="shared" si="34"/>
        <v>39.5</v>
      </c>
      <c r="R206" s="8">
        <f t="shared" si="35"/>
        <v>39</v>
      </c>
      <c r="S206" s="8">
        <f t="shared" si="36"/>
        <v>55.5</v>
      </c>
      <c r="T206" s="8">
        <f t="shared" si="37"/>
        <v>42.5</v>
      </c>
      <c r="U206" s="7">
        <f t="shared" si="38"/>
        <v>44.666666666666664</v>
      </c>
      <c r="V206" s="7">
        <f t="shared" si="39"/>
        <v>44.125</v>
      </c>
    </row>
    <row r="207" spans="1:22" ht="13.5" x14ac:dyDescent="0.25">
      <c r="A207" s="3">
        <f>RSI!A207</f>
        <v>42606</v>
      </c>
      <c r="B207" s="2">
        <f>RSI!B207</f>
        <v>0.56999999999999995</v>
      </c>
      <c r="C207" s="2">
        <f>RSI!I207</f>
        <v>62.00436431497895</v>
      </c>
      <c r="D207" s="2">
        <f>MACD!E207</f>
        <v>-7.6951177042204888E-3</v>
      </c>
      <c r="E207" s="2">
        <f>MACD!F207</f>
        <v>-6.3488313966335985E-3</v>
      </c>
      <c r="F207" s="2">
        <f>'Moving Avg'!D207</f>
        <v>0.56399999999999995</v>
      </c>
      <c r="G207" s="2">
        <f>'Moving Avg'!F207</f>
        <v>0.54893000000000014</v>
      </c>
      <c r="H207" s="2">
        <f>'Moving Avg'!G207</f>
        <v>0.54743599999999992</v>
      </c>
      <c r="I207" s="2">
        <f>'Moving Avg'!H207</f>
        <v>0.59377549999999946</v>
      </c>
      <c r="J207" s="5" t="str">
        <f>OBV!F207</f>
        <v>BULLISH</v>
      </c>
      <c r="K207" s="5" t="str">
        <f>OBV!G207</f>
        <v>STRONG</v>
      </c>
      <c r="L207" s="5" t="str">
        <f>OBV!H207</f>
        <v>CONFIRMED BULLISH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100</v>
      </c>
      <c r="Q207" s="8">
        <f t="shared" si="34"/>
        <v>39.5</v>
      </c>
      <c r="R207" s="8">
        <f t="shared" si="35"/>
        <v>39</v>
      </c>
      <c r="S207" s="8">
        <f t="shared" si="36"/>
        <v>55.5</v>
      </c>
      <c r="T207" s="8">
        <f t="shared" si="37"/>
        <v>42.5</v>
      </c>
      <c r="U207" s="7">
        <f t="shared" si="38"/>
        <v>44.666666666666664</v>
      </c>
      <c r="V207" s="7">
        <f t="shared" si="39"/>
        <v>44.125</v>
      </c>
    </row>
    <row r="208" spans="1:22" ht="13.5" x14ac:dyDescent="0.25">
      <c r="A208" s="3">
        <f>RSI!A208</f>
        <v>42607</v>
      </c>
      <c r="B208" s="2">
        <f>RSI!B208</f>
        <v>0.56000000000000005</v>
      </c>
      <c r="C208" s="2">
        <f>RSI!I208</f>
        <v>55.194186576828095</v>
      </c>
      <c r="D208" s="2">
        <f>MACD!E208</f>
        <v>-8.840387351597867E-3</v>
      </c>
      <c r="E208" s="2">
        <f>MACD!F208</f>
        <v>-6.8471425876264532E-3</v>
      </c>
      <c r="F208" s="2">
        <f>'Moving Avg'!D208</f>
        <v>0.56399999999999995</v>
      </c>
      <c r="G208" s="2">
        <f>'Moving Avg'!F208</f>
        <v>0.54922500000000007</v>
      </c>
      <c r="H208" s="2">
        <f>'Moving Avg'!G208</f>
        <v>0.54717199999999988</v>
      </c>
      <c r="I208" s="2">
        <f>'Moving Avg'!H208</f>
        <v>0.59375749999999949</v>
      </c>
      <c r="J208" s="5" t="str">
        <f>OBV!F208</f>
        <v>BULLISH</v>
      </c>
      <c r="K208" s="5" t="str">
        <f>OBV!G208</f>
        <v>STRONG</v>
      </c>
      <c r="L208" s="5" t="str">
        <f>OBV!H208</f>
        <v>NEUTRAL</v>
      </c>
      <c r="M208" s="7">
        <f t="shared" si="30"/>
        <v>25</v>
      </c>
      <c r="N208" s="7">
        <f t="shared" si="31"/>
        <v>45</v>
      </c>
      <c r="O208" s="7">
        <f t="shared" si="32"/>
        <v>0</v>
      </c>
      <c r="P208" s="7">
        <f t="shared" si="33"/>
        <v>66</v>
      </c>
      <c r="Q208" s="8">
        <f t="shared" si="34"/>
        <v>34.4</v>
      </c>
      <c r="R208" s="8">
        <f t="shared" si="35"/>
        <v>30.5</v>
      </c>
      <c r="S208" s="8">
        <f t="shared" si="36"/>
        <v>40.200000000000003</v>
      </c>
      <c r="T208" s="8">
        <f t="shared" si="37"/>
        <v>34</v>
      </c>
      <c r="U208" s="7">
        <f t="shared" si="38"/>
        <v>35.033333333333339</v>
      </c>
      <c r="V208" s="7">
        <f t="shared" si="39"/>
        <v>34.775000000000006</v>
      </c>
    </row>
    <row r="209" spans="1:22" ht="13.5" x14ac:dyDescent="0.25">
      <c r="A209" s="3">
        <f>RSI!A209</f>
        <v>42608</v>
      </c>
      <c r="B209" s="2">
        <f>RSI!B209</f>
        <v>0.56999999999999995</v>
      </c>
      <c r="C209" s="2">
        <f>RSI!I209</f>
        <v>59.933371643584728</v>
      </c>
      <c r="D209" s="2">
        <f>MACD!E209</f>
        <v>-1.0605594199524893E-2</v>
      </c>
      <c r="E209" s="2">
        <f>MACD!F209</f>
        <v>-7.5988329100061414E-3</v>
      </c>
      <c r="F209" s="2">
        <f>'Moving Avg'!D209</f>
        <v>0.56599999999999995</v>
      </c>
      <c r="G209" s="2">
        <f>'Moving Avg'!F209</f>
        <v>0.55050000000000021</v>
      </c>
      <c r="H209" s="2">
        <f>'Moving Avg'!G209</f>
        <v>0.54730000000000001</v>
      </c>
      <c r="I209" s="2">
        <f>'Moving Avg'!H209</f>
        <v>0.5938369999999995</v>
      </c>
      <c r="J209" s="5" t="str">
        <f>OBV!F209</f>
        <v>BULLISH</v>
      </c>
      <c r="K209" s="5" t="str">
        <f>OBV!G209</f>
        <v>STRONG</v>
      </c>
      <c r="L209" s="5" t="str">
        <f>OBV!H209</f>
        <v>CONFIRMED BULLISH</v>
      </c>
      <c r="M209" s="7">
        <f t="shared" si="30"/>
        <v>25</v>
      </c>
      <c r="N209" s="7">
        <f t="shared" si="31"/>
        <v>45</v>
      </c>
      <c r="O209" s="7">
        <f t="shared" si="32"/>
        <v>0</v>
      </c>
      <c r="P209" s="7">
        <f t="shared" si="33"/>
        <v>100</v>
      </c>
      <c r="Q209" s="8">
        <f t="shared" si="34"/>
        <v>39.5</v>
      </c>
      <c r="R209" s="8">
        <f t="shared" si="35"/>
        <v>39</v>
      </c>
      <c r="S209" s="8">
        <f t="shared" si="36"/>
        <v>55.5</v>
      </c>
      <c r="T209" s="8">
        <f t="shared" si="37"/>
        <v>42.5</v>
      </c>
      <c r="U209" s="7">
        <f t="shared" si="38"/>
        <v>44.666666666666664</v>
      </c>
      <c r="V209" s="7">
        <f t="shared" si="39"/>
        <v>44.125</v>
      </c>
    </row>
    <row r="210" spans="1:22" ht="13.5" x14ac:dyDescent="0.25">
      <c r="A210" s="3">
        <f>RSI!A210</f>
        <v>42611</v>
      </c>
      <c r="B210" s="2">
        <f>RSI!B210</f>
        <v>0.56999999999999995</v>
      </c>
      <c r="C210" s="2">
        <f>RSI!I210</f>
        <v>59.933371643584721</v>
      </c>
      <c r="D210" s="2">
        <f>MACD!E210</f>
        <v>-1.3748071425684016E-2</v>
      </c>
      <c r="E210" s="2">
        <f>MACD!F210</f>
        <v>-8.8286806131417164E-3</v>
      </c>
      <c r="F210" s="2">
        <f>'Moving Avg'!D210</f>
        <v>0.56799999999999995</v>
      </c>
      <c r="G210" s="2">
        <f>'Moving Avg'!F210</f>
        <v>0.55225000000000013</v>
      </c>
      <c r="H210" s="2">
        <f>'Moving Avg'!G210</f>
        <v>0.54742799999999991</v>
      </c>
      <c r="I210" s="2">
        <f>'Moving Avg'!H210</f>
        <v>0.59377349999999951</v>
      </c>
      <c r="J210" s="5" t="str">
        <f>OBV!F210</f>
        <v>BULLISH</v>
      </c>
      <c r="K210" s="5" t="str">
        <f>OBV!G210</f>
        <v>STRONG</v>
      </c>
      <c r="L210" s="5" t="str">
        <f>OBV!H210</f>
        <v>CONFIRMED BULLISH</v>
      </c>
      <c r="M210" s="7">
        <f t="shared" si="30"/>
        <v>25</v>
      </c>
      <c r="N210" s="7">
        <f t="shared" si="31"/>
        <v>45</v>
      </c>
      <c r="O210" s="7">
        <f t="shared" si="32"/>
        <v>0</v>
      </c>
      <c r="P210" s="7">
        <f t="shared" si="33"/>
        <v>100</v>
      </c>
      <c r="Q210" s="8">
        <f t="shared" si="34"/>
        <v>39.5</v>
      </c>
      <c r="R210" s="8">
        <f t="shared" si="35"/>
        <v>39</v>
      </c>
      <c r="S210" s="8">
        <f t="shared" si="36"/>
        <v>55.5</v>
      </c>
      <c r="T210" s="8">
        <f t="shared" si="37"/>
        <v>42.5</v>
      </c>
      <c r="U210" s="7">
        <f t="shared" si="38"/>
        <v>44.666666666666664</v>
      </c>
      <c r="V210" s="7">
        <f t="shared" si="39"/>
        <v>44.125</v>
      </c>
    </row>
    <row r="211" spans="1:22" ht="13.5" x14ac:dyDescent="0.25">
      <c r="A211" s="3">
        <f>RSI!A211</f>
        <v>42612</v>
      </c>
      <c r="B211" s="2">
        <f>RSI!B211</f>
        <v>0.57999999999999996</v>
      </c>
      <c r="C211" s="2">
        <f>RSI!I211</f>
        <v>64.311306711297021</v>
      </c>
      <c r="D211" s="2">
        <f>MACD!E211</f>
        <v>-1.4173111173521713E-2</v>
      </c>
      <c r="E211" s="2">
        <f>MACD!F211</f>
        <v>-9.8975667252177157E-3</v>
      </c>
      <c r="F211" s="2">
        <f>'Moving Avg'!D211</f>
        <v>0.56999999999999995</v>
      </c>
      <c r="G211" s="2">
        <f>'Moving Avg'!F211</f>
        <v>0.55450000000000021</v>
      </c>
      <c r="H211" s="2">
        <f>'Moving Avg'!G211</f>
        <v>0.54775599999999991</v>
      </c>
      <c r="I211" s="2">
        <f>'Moving Avg'!H211</f>
        <v>0.59366449999999948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  <c r="M211" s="7">
        <f t="shared" si="30"/>
        <v>25</v>
      </c>
      <c r="N211" s="7">
        <f t="shared" si="31"/>
        <v>45</v>
      </c>
      <c r="O211" s="7">
        <f t="shared" si="32"/>
        <v>0</v>
      </c>
      <c r="P211" s="7">
        <f t="shared" si="33"/>
        <v>100</v>
      </c>
      <c r="Q211" s="8">
        <f t="shared" si="34"/>
        <v>39.5</v>
      </c>
      <c r="R211" s="8">
        <f t="shared" si="35"/>
        <v>39</v>
      </c>
      <c r="S211" s="8">
        <f t="shared" si="36"/>
        <v>55.5</v>
      </c>
      <c r="T211" s="8">
        <f t="shared" si="37"/>
        <v>42.5</v>
      </c>
      <c r="U211" s="7">
        <f t="shared" si="38"/>
        <v>44.666666666666664</v>
      </c>
      <c r="V211" s="7">
        <f t="shared" si="39"/>
        <v>44.125</v>
      </c>
    </row>
    <row r="212" spans="1:22" ht="13.5" x14ac:dyDescent="0.25">
      <c r="A212" s="3">
        <f>RSI!A212</f>
        <v>42613</v>
      </c>
      <c r="B212" s="2">
        <f>RSI!B212</f>
        <v>0.57999999999999996</v>
      </c>
      <c r="C212" s="2">
        <f>RSI!I212</f>
        <v>64.311306711297021</v>
      </c>
      <c r="D212" s="2">
        <f>MACD!E212</f>
        <v>-1.3148021389935538E-2</v>
      </c>
      <c r="E212" s="2">
        <f>MACD!F212</f>
        <v>-1.0547657658161281E-2</v>
      </c>
      <c r="F212" s="2">
        <f>'Moving Avg'!D212</f>
        <v>0.57199999999999995</v>
      </c>
      <c r="G212" s="2">
        <f>'Moving Avg'!F212</f>
        <v>0.55700000000000016</v>
      </c>
      <c r="H212" s="2">
        <f>'Moving Avg'!G212</f>
        <v>0.54808399999999979</v>
      </c>
      <c r="I212" s="2">
        <f>'Moving Avg'!H212</f>
        <v>0.59360299999999955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  <c r="M212" s="7">
        <f t="shared" si="30"/>
        <v>25</v>
      </c>
      <c r="N212" s="7">
        <f t="shared" si="31"/>
        <v>45</v>
      </c>
      <c r="O212" s="7">
        <f t="shared" si="32"/>
        <v>0</v>
      </c>
      <c r="P212" s="7">
        <f t="shared" si="33"/>
        <v>100</v>
      </c>
      <c r="Q212" s="8">
        <f t="shared" si="34"/>
        <v>39.5</v>
      </c>
      <c r="R212" s="8">
        <f t="shared" si="35"/>
        <v>39</v>
      </c>
      <c r="S212" s="8">
        <f t="shared" si="36"/>
        <v>55.5</v>
      </c>
      <c r="T212" s="8">
        <f t="shared" si="37"/>
        <v>42.5</v>
      </c>
      <c r="U212" s="7">
        <f t="shared" si="38"/>
        <v>44.666666666666664</v>
      </c>
      <c r="V212" s="7">
        <f t="shared" si="39"/>
        <v>44.125</v>
      </c>
    </row>
    <row r="213" spans="1:22" ht="13.5" x14ac:dyDescent="0.25">
      <c r="A213" s="3">
        <f>RSI!A213</f>
        <v>42614</v>
      </c>
      <c r="B213" s="2">
        <f>RSI!B213</f>
        <v>0.59</v>
      </c>
      <c r="C213" s="2">
        <f>RSI!I213</f>
        <v>68.325232351985875</v>
      </c>
      <c r="D213" s="2">
        <f>MACD!E213</f>
        <v>-1.3163714335673649E-2</v>
      </c>
      <c r="E213" s="2">
        <f>MACD!F213</f>
        <v>-1.1070868993663757E-2</v>
      </c>
      <c r="F213" s="2">
        <f>'Moving Avg'!D213</f>
        <v>0.57799999999999996</v>
      </c>
      <c r="G213" s="2">
        <f>'Moving Avg'!F213</f>
        <v>0.55900000000000016</v>
      </c>
      <c r="H213" s="2">
        <f>'Moving Avg'!G213</f>
        <v>0.5488019999999999</v>
      </c>
      <c r="I213" s="2">
        <f>'Moving Avg'!H213</f>
        <v>0.59349599999999958</v>
      </c>
      <c r="J213" s="5" t="str">
        <f>OBV!F213</f>
        <v>BULLISH</v>
      </c>
      <c r="K213" s="5" t="str">
        <f>OBV!G213</f>
        <v>STRONG</v>
      </c>
      <c r="L213" s="5" t="str">
        <f>OBV!H213</f>
        <v>CONFIRMED BULLISH</v>
      </c>
      <c r="M213" s="7">
        <f t="shared" si="30"/>
        <v>25</v>
      </c>
      <c r="N213" s="7">
        <f t="shared" si="31"/>
        <v>45</v>
      </c>
      <c r="O213" s="7">
        <f t="shared" si="32"/>
        <v>0</v>
      </c>
      <c r="P213" s="7">
        <f t="shared" si="33"/>
        <v>100</v>
      </c>
      <c r="Q213" s="8">
        <f t="shared" si="34"/>
        <v>39.5</v>
      </c>
      <c r="R213" s="8">
        <f t="shared" si="35"/>
        <v>39</v>
      </c>
      <c r="S213" s="8">
        <f t="shared" si="36"/>
        <v>55.5</v>
      </c>
      <c r="T213" s="8">
        <f t="shared" si="37"/>
        <v>42.5</v>
      </c>
      <c r="U213" s="7">
        <f t="shared" si="38"/>
        <v>44.666666666666664</v>
      </c>
      <c r="V213" s="7">
        <f t="shared" si="39"/>
        <v>44.125</v>
      </c>
    </row>
    <row r="214" spans="1:22" ht="13.5" x14ac:dyDescent="0.25">
      <c r="A214" s="3">
        <f>RSI!A214</f>
        <v>42615</v>
      </c>
      <c r="B214" s="2">
        <f>RSI!B214</f>
        <v>0.57999999999999996</v>
      </c>
      <c r="C214" s="2">
        <f>RSI!I214</f>
        <v>60.943614356063861</v>
      </c>
      <c r="D214" s="2">
        <f>MACD!E214</f>
        <v>-1.2627135141187296E-2</v>
      </c>
      <c r="E214" s="2">
        <f>MACD!F214</f>
        <v>-1.1382122223168464E-2</v>
      </c>
      <c r="F214" s="2">
        <f>'Moving Avg'!D214</f>
        <v>0.57999999999999996</v>
      </c>
      <c r="G214" s="2">
        <f>'Moving Avg'!F214</f>
        <v>0.56050000000000011</v>
      </c>
      <c r="H214" s="2">
        <f>'Moving Avg'!G214</f>
        <v>0.54931999999999981</v>
      </c>
      <c r="I214" s="2">
        <f>'Moving Avg'!H214</f>
        <v>0.59319549999999954</v>
      </c>
      <c r="J214" s="5" t="str">
        <f>OBV!F214</f>
        <v>BULLISH</v>
      </c>
      <c r="K214" s="5" t="str">
        <f>OBV!G214</f>
        <v>STRONG</v>
      </c>
      <c r="L214" s="5" t="str">
        <f>OBV!H214</f>
        <v>CONFIRMED BULLISH</v>
      </c>
      <c r="M214" s="7">
        <f t="shared" si="30"/>
        <v>25</v>
      </c>
      <c r="N214" s="7">
        <f t="shared" si="31"/>
        <v>45</v>
      </c>
      <c r="O214" s="7">
        <f t="shared" si="32"/>
        <v>0</v>
      </c>
      <c r="P214" s="7">
        <f t="shared" si="33"/>
        <v>100</v>
      </c>
      <c r="Q214" s="8">
        <f t="shared" si="34"/>
        <v>39.5</v>
      </c>
      <c r="R214" s="8">
        <f t="shared" si="35"/>
        <v>39</v>
      </c>
      <c r="S214" s="8">
        <f t="shared" si="36"/>
        <v>55.5</v>
      </c>
      <c r="T214" s="8">
        <f t="shared" si="37"/>
        <v>42.5</v>
      </c>
      <c r="U214" s="7">
        <f t="shared" si="38"/>
        <v>44.666666666666664</v>
      </c>
      <c r="V214" s="7">
        <f t="shared" si="39"/>
        <v>44.125</v>
      </c>
    </row>
    <row r="215" spans="1:22" ht="13.5" x14ac:dyDescent="0.25">
      <c r="A215" s="3">
        <f>RSI!A215</f>
        <v>42618</v>
      </c>
      <c r="B215" s="2">
        <f>RSI!B215</f>
        <v>0.56999999999999995</v>
      </c>
      <c r="C215" s="2">
        <f>RSI!I215</f>
        <v>54.591999790312769</v>
      </c>
      <c r="D215" s="2">
        <f>MACD!E215</f>
        <v>-1.1550018847601873E-2</v>
      </c>
      <c r="E215" s="2">
        <f>MACD!F215</f>
        <v>-1.1415701548055147E-2</v>
      </c>
      <c r="F215" s="2">
        <f>'Moving Avg'!D215</f>
        <v>0.57999999999999996</v>
      </c>
      <c r="G215" s="2">
        <f>'Moving Avg'!F215</f>
        <v>0.56150000000000011</v>
      </c>
      <c r="H215" s="2">
        <f>'Moving Avg'!G215</f>
        <v>0.54944799999999983</v>
      </c>
      <c r="I215" s="2">
        <f>'Moving Avg'!H215</f>
        <v>0.59294099999999939</v>
      </c>
      <c r="J215" s="5" t="str">
        <f>OBV!F215</f>
        <v>BEARISH</v>
      </c>
      <c r="K215" s="5" t="str">
        <f>OBV!G215</f>
        <v>WEAK</v>
      </c>
      <c r="L215" s="5" t="str">
        <f>OBV!H215</f>
        <v>NEUTRAL</v>
      </c>
      <c r="M215" s="7">
        <f t="shared" si="30"/>
        <v>25</v>
      </c>
      <c r="N215" s="7">
        <f t="shared" si="31"/>
        <v>45</v>
      </c>
      <c r="O215" s="7">
        <f t="shared" si="32"/>
        <v>0</v>
      </c>
      <c r="P215" s="7">
        <f t="shared" si="33"/>
        <v>0</v>
      </c>
      <c r="Q215" s="8">
        <f t="shared" si="34"/>
        <v>24.5</v>
      </c>
      <c r="R215" s="8">
        <f t="shared" si="35"/>
        <v>14</v>
      </c>
      <c r="S215" s="8">
        <f t="shared" si="36"/>
        <v>10.5</v>
      </c>
      <c r="T215" s="8">
        <f t="shared" si="37"/>
        <v>17.5</v>
      </c>
      <c r="U215" s="7">
        <f t="shared" si="38"/>
        <v>16.333333333333332</v>
      </c>
      <c r="V215" s="7">
        <f t="shared" si="39"/>
        <v>16.625</v>
      </c>
    </row>
    <row r="216" spans="1:22" ht="13.5" x14ac:dyDescent="0.25">
      <c r="A216" s="3">
        <f>RSI!A216</f>
        <v>42619</v>
      </c>
      <c r="B216" s="2">
        <f>RSI!B216</f>
        <v>0.56999999999999995</v>
      </c>
      <c r="C216" s="2">
        <f>RSI!I216</f>
        <v>54.591999790312769</v>
      </c>
      <c r="D216" s="2">
        <f>MACD!E216</f>
        <v>-9.1499987446774789E-3</v>
      </c>
      <c r="E216" s="2">
        <f>MACD!F216</f>
        <v>-1.0962560987379614E-2</v>
      </c>
      <c r="F216" s="2">
        <f>'Moving Avg'!D216</f>
        <v>0.57799999999999996</v>
      </c>
      <c r="G216" s="2">
        <f>'Moving Avg'!F216</f>
        <v>0.56300000000000017</v>
      </c>
      <c r="H216" s="2">
        <f>'Moving Avg'!G216</f>
        <v>0.54957599999999984</v>
      </c>
      <c r="I216" s="2">
        <f>'Moving Avg'!H216</f>
        <v>0.59268649999999934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0</v>
      </c>
      <c r="Q216" s="8">
        <f t="shared" si="34"/>
        <v>8.75</v>
      </c>
      <c r="R216" s="8">
        <f t="shared" si="35"/>
        <v>5</v>
      </c>
      <c r="S216" s="8">
        <f t="shared" si="36"/>
        <v>3.75</v>
      </c>
      <c r="T216" s="8">
        <f t="shared" si="37"/>
        <v>6.25</v>
      </c>
      <c r="U216" s="7">
        <f t="shared" si="38"/>
        <v>5.833333333333333</v>
      </c>
      <c r="V216" s="7">
        <f t="shared" si="39"/>
        <v>5.9375</v>
      </c>
    </row>
    <row r="217" spans="1:22" ht="13.5" x14ac:dyDescent="0.25">
      <c r="A217" s="3">
        <f>RSI!A217</f>
        <v>42620</v>
      </c>
      <c r="B217" s="2">
        <f>RSI!B217</f>
        <v>0.56999999999999995</v>
      </c>
      <c r="C217" s="2">
        <f>RSI!I217</f>
        <v>54.591999790312769</v>
      </c>
      <c r="D217" s="2">
        <f>MACD!E217</f>
        <v>-7.1653676242133812E-3</v>
      </c>
      <c r="E217" s="2">
        <f>MACD!F217</f>
        <v>-1.0203122314746368E-2</v>
      </c>
      <c r="F217" s="2">
        <f>'Moving Avg'!D217</f>
        <v>0.57599999999999985</v>
      </c>
      <c r="G217" s="2">
        <f>'Moving Avg'!F217</f>
        <v>0.56400000000000017</v>
      </c>
      <c r="H217" s="2">
        <f>'Moving Avg'!G217</f>
        <v>0.54970399999999986</v>
      </c>
      <c r="I217" s="2">
        <f>'Moving Avg'!H217</f>
        <v>0.59247949999999927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0</v>
      </c>
      <c r="Q217" s="8">
        <f t="shared" si="34"/>
        <v>8.75</v>
      </c>
      <c r="R217" s="8">
        <f t="shared" si="35"/>
        <v>5</v>
      </c>
      <c r="S217" s="8">
        <f t="shared" si="36"/>
        <v>3.75</v>
      </c>
      <c r="T217" s="8">
        <f t="shared" si="37"/>
        <v>6.25</v>
      </c>
      <c r="U217" s="7">
        <f t="shared" si="38"/>
        <v>5.833333333333333</v>
      </c>
      <c r="V217" s="7">
        <f t="shared" si="39"/>
        <v>5.9375</v>
      </c>
    </row>
    <row r="218" spans="1:22" ht="13.5" x14ac:dyDescent="0.25">
      <c r="A218" s="3">
        <f>RSI!A218</f>
        <v>42621</v>
      </c>
      <c r="B218" s="2">
        <f>RSI!B218</f>
        <v>0.56000000000000005</v>
      </c>
      <c r="C218" s="2">
        <f>RSI!I218</f>
        <v>48.304249091573823</v>
      </c>
      <c r="D218" s="2">
        <f>MACD!E218</f>
        <v>-6.3265213888160643E-3</v>
      </c>
      <c r="E218" s="2">
        <f>MACD!F218</f>
        <v>-9.4278021295603077E-3</v>
      </c>
      <c r="F218" s="2">
        <f>'Moving Avg'!D218</f>
        <v>0.56999999999999995</v>
      </c>
      <c r="G218" s="2">
        <f>'Moving Avg'!F218</f>
        <v>0.56500000000000017</v>
      </c>
      <c r="H218" s="2">
        <f>'Moving Avg'!G218</f>
        <v>0.54943999999999993</v>
      </c>
      <c r="I218" s="2">
        <f>'Moving Avg'!H218</f>
        <v>0.59222249999999932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0</v>
      </c>
      <c r="Q218" s="8">
        <f t="shared" si="34"/>
        <v>8.75</v>
      </c>
      <c r="R218" s="8">
        <f t="shared" si="35"/>
        <v>5</v>
      </c>
      <c r="S218" s="8">
        <f t="shared" si="36"/>
        <v>3.75</v>
      </c>
      <c r="T218" s="8">
        <f t="shared" si="37"/>
        <v>6.25</v>
      </c>
      <c r="U218" s="7">
        <f t="shared" si="38"/>
        <v>5.833333333333333</v>
      </c>
      <c r="V218" s="7">
        <f t="shared" si="39"/>
        <v>5.9375</v>
      </c>
    </row>
    <row r="219" spans="1:22" ht="13.5" x14ac:dyDescent="0.25">
      <c r="A219" s="3">
        <f>RSI!A219</f>
        <v>42622</v>
      </c>
      <c r="B219" s="2">
        <f>RSI!B219</f>
        <v>0.57999999999999996</v>
      </c>
      <c r="C219" s="2">
        <f>RSI!I219</f>
        <v>58.579573765690078</v>
      </c>
      <c r="D219" s="2">
        <f>MACD!E219</f>
        <v>-5.5402285104982907E-3</v>
      </c>
      <c r="E219" s="2">
        <f>MACD!F219</f>
        <v>-8.6502874057479036E-3</v>
      </c>
      <c r="F219" s="2">
        <f>'Moving Avg'!D219</f>
        <v>0.57000000000000006</v>
      </c>
      <c r="G219" s="2">
        <f>'Moving Avg'!F219</f>
        <v>0.56700000000000006</v>
      </c>
      <c r="H219" s="2">
        <f>'Moving Avg'!G219</f>
        <v>0.54957599999999973</v>
      </c>
      <c r="I219" s="2">
        <f>'Moving Avg'!H219</f>
        <v>0.59211349999999929</v>
      </c>
      <c r="J219" s="5" t="str">
        <f>OBV!F219</f>
        <v>BEARISH</v>
      </c>
      <c r="K219" s="5" t="str">
        <f>OBV!G219</f>
        <v>WEAK</v>
      </c>
      <c r="L219" s="5" t="str">
        <f>OBV!H219</f>
        <v>NEUTRAL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0</v>
      </c>
      <c r="Q219" s="8">
        <f t="shared" si="34"/>
        <v>8.75</v>
      </c>
      <c r="R219" s="8">
        <f t="shared" si="35"/>
        <v>5</v>
      </c>
      <c r="S219" s="8">
        <f t="shared" si="36"/>
        <v>3.75</v>
      </c>
      <c r="T219" s="8">
        <f t="shared" si="37"/>
        <v>6.25</v>
      </c>
      <c r="U219" s="7">
        <f t="shared" si="38"/>
        <v>5.833333333333333</v>
      </c>
      <c r="V219" s="7">
        <f t="shared" si="39"/>
        <v>5.9375</v>
      </c>
    </row>
    <row r="220" spans="1:22" ht="13.5" x14ac:dyDescent="0.25">
      <c r="A220" s="3">
        <f>RSI!A220</f>
        <v>42627</v>
      </c>
      <c r="B220" s="2">
        <f>RSI!B220</f>
        <v>0.57999999999999996</v>
      </c>
      <c r="C220" s="2">
        <f>RSI!I220</f>
        <v>58.579573765690078</v>
      </c>
      <c r="D220" s="2">
        <f>MACD!E220</f>
        <v>-4.9750106883348355E-3</v>
      </c>
      <c r="E220" s="2">
        <f>MACD!F220</f>
        <v>-7.9152320622652896E-3</v>
      </c>
      <c r="F220" s="2">
        <f>'Moving Avg'!D220</f>
        <v>0.57199999999999995</v>
      </c>
      <c r="G220" s="2">
        <f>'Moving Avg'!F220</f>
        <v>0.56950000000000012</v>
      </c>
      <c r="H220" s="2">
        <f>'Moving Avg'!G220</f>
        <v>0.54990399999999984</v>
      </c>
      <c r="I220" s="2">
        <f>'Moving Avg'!H220</f>
        <v>0.59200449999999927</v>
      </c>
      <c r="J220" s="5" t="str">
        <f>OBV!F220</f>
        <v>BEARISH</v>
      </c>
      <c r="K220" s="5" t="str">
        <f>OBV!G220</f>
        <v>WEAK</v>
      </c>
      <c r="L220" s="5" t="str">
        <f>OBV!H220</f>
        <v>BEARISH DIVERGENCE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0</v>
      </c>
      <c r="Q220" s="8">
        <f t="shared" si="34"/>
        <v>8.75</v>
      </c>
      <c r="R220" s="8">
        <f t="shared" si="35"/>
        <v>5</v>
      </c>
      <c r="S220" s="8">
        <f t="shared" si="36"/>
        <v>3.75</v>
      </c>
      <c r="T220" s="8">
        <f t="shared" si="37"/>
        <v>6.25</v>
      </c>
      <c r="U220" s="7">
        <f t="shared" si="38"/>
        <v>5.833333333333333</v>
      </c>
      <c r="V220" s="7">
        <f t="shared" si="39"/>
        <v>5.9375</v>
      </c>
    </row>
    <row r="221" spans="1:22" ht="13.5" x14ac:dyDescent="0.25">
      <c r="A221" s="3">
        <f>RSI!A221</f>
        <v>42628</v>
      </c>
      <c r="B221" s="2">
        <f>RSI!B221</f>
        <v>0.57999999999999996</v>
      </c>
      <c r="C221" s="2">
        <f>RSI!I221</f>
        <v>58.579573765690078</v>
      </c>
      <c r="D221" s="2">
        <f>MACD!E221</f>
        <v>-3.0509795092799052E-3</v>
      </c>
      <c r="E221" s="2">
        <f>MACD!F221</f>
        <v>-6.9423815516682138E-3</v>
      </c>
      <c r="F221" s="2">
        <f>'Moving Avg'!D221</f>
        <v>0.57400000000000007</v>
      </c>
      <c r="G221" s="2">
        <f>'Moving Avg'!F221</f>
        <v>0.57100000000000006</v>
      </c>
      <c r="H221" s="2">
        <f>'Moving Avg'!G221</f>
        <v>0.55023199999999972</v>
      </c>
      <c r="I221" s="2">
        <f>'Moving Avg'!H221</f>
        <v>0.59184749999999919</v>
      </c>
      <c r="J221" s="5" t="str">
        <f>OBV!F221</f>
        <v>BEARISH</v>
      </c>
      <c r="K221" s="5" t="str">
        <f>OBV!G221</f>
        <v>WEAK</v>
      </c>
      <c r="L221" s="5" t="str">
        <f>OBV!H221</f>
        <v>BEARISH DIVERGENCE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0</v>
      </c>
      <c r="Q221" s="8">
        <f t="shared" si="34"/>
        <v>8.75</v>
      </c>
      <c r="R221" s="8">
        <f t="shared" si="35"/>
        <v>5</v>
      </c>
      <c r="S221" s="8">
        <f t="shared" si="36"/>
        <v>3.75</v>
      </c>
      <c r="T221" s="8">
        <f t="shared" si="37"/>
        <v>6.25</v>
      </c>
      <c r="U221" s="7">
        <f t="shared" si="38"/>
        <v>5.833333333333333</v>
      </c>
      <c r="V221" s="7">
        <f t="shared" si="39"/>
        <v>5.9375</v>
      </c>
    </row>
    <row r="222" spans="1:22" ht="13.5" x14ac:dyDescent="0.25">
      <c r="A222" s="3">
        <f>RSI!A222</f>
        <v>42629</v>
      </c>
      <c r="B222" s="2">
        <f>RSI!B222</f>
        <v>0.57999999999999996</v>
      </c>
      <c r="C222" s="2">
        <f>RSI!I222</f>
        <v>58.579573765690071</v>
      </c>
      <c r="D222" s="2">
        <f>MACD!E222</f>
        <v>-1.5087786765812794E-3</v>
      </c>
      <c r="E222" s="2">
        <f>MACD!F222</f>
        <v>-5.8556609766508274E-3</v>
      </c>
      <c r="F222" s="2">
        <f>'Moving Avg'!D222</f>
        <v>0.57600000000000007</v>
      </c>
      <c r="G222" s="2">
        <f>'Moving Avg'!F222</f>
        <v>0.57200000000000006</v>
      </c>
      <c r="H222" s="2">
        <f>'Moving Avg'!G222</f>
        <v>0.55113199999999973</v>
      </c>
      <c r="I222" s="2">
        <f>'Moving Avg'!H222</f>
        <v>0.59173849999999917</v>
      </c>
      <c r="J222" s="5" t="str">
        <f>OBV!F222</f>
        <v>BEARISH</v>
      </c>
      <c r="K222" s="5" t="str">
        <f>OBV!G222</f>
        <v>WEAK</v>
      </c>
      <c r="L222" s="5" t="str">
        <f>OBV!H222</f>
        <v>BEARISH DIVERGENCE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0</v>
      </c>
      <c r="Q222" s="8">
        <f t="shared" si="34"/>
        <v>8.75</v>
      </c>
      <c r="R222" s="8">
        <f t="shared" si="35"/>
        <v>5</v>
      </c>
      <c r="S222" s="8">
        <f t="shared" si="36"/>
        <v>3.75</v>
      </c>
      <c r="T222" s="8">
        <f t="shared" si="37"/>
        <v>6.25</v>
      </c>
      <c r="U222" s="7">
        <f t="shared" si="38"/>
        <v>5.833333333333333</v>
      </c>
      <c r="V222" s="7">
        <f t="shared" si="39"/>
        <v>5.9375</v>
      </c>
    </row>
    <row r="223" spans="1:22" ht="13.5" x14ac:dyDescent="0.25">
      <c r="A223" s="3">
        <f>RSI!A223</f>
        <v>42632</v>
      </c>
      <c r="B223" s="2">
        <f>RSI!B223</f>
        <v>0.57999999999999996</v>
      </c>
      <c r="C223" s="2">
        <f>RSI!I223</f>
        <v>58.579573765690071</v>
      </c>
      <c r="D223" s="2">
        <f>MACD!E223</f>
        <v>1.2551539265481804E-3</v>
      </c>
      <c r="E223" s="2">
        <f>MACD!F223</f>
        <v>-4.433497996011026E-3</v>
      </c>
      <c r="F223" s="2">
        <f>'Moving Avg'!D223</f>
        <v>0.57999999999999996</v>
      </c>
      <c r="G223" s="2">
        <f>'Moving Avg'!F223</f>
        <v>0.57300000000000006</v>
      </c>
      <c r="H223" s="2">
        <f>'Moving Avg'!G223</f>
        <v>0.55241399999999974</v>
      </c>
      <c r="I223" s="2">
        <f>'Moving Avg'!H223</f>
        <v>0.59162949999999914</v>
      </c>
      <c r="J223" s="5" t="str">
        <f>OBV!F223</f>
        <v>BULLISH</v>
      </c>
      <c r="K223" s="5" t="str">
        <f>OBV!G223</f>
        <v>NEUTRAL</v>
      </c>
      <c r="L223" s="5" t="str">
        <f>OBV!H223</f>
        <v>CONFIRMED BULLISH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83.5</v>
      </c>
      <c r="Q223" s="8">
        <f t="shared" si="34"/>
        <v>21.274999999999999</v>
      </c>
      <c r="R223" s="8">
        <f t="shared" si="35"/>
        <v>25.875</v>
      </c>
      <c r="S223" s="8">
        <f t="shared" si="36"/>
        <v>41.325000000000003</v>
      </c>
      <c r="T223" s="8">
        <f t="shared" si="37"/>
        <v>27.125</v>
      </c>
      <c r="U223" s="7">
        <f t="shared" si="38"/>
        <v>29.491666666666664</v>
      </c>
      <c r="V223" s="7">
        <f t="shared" si="39"/>
        <v>28.9</v>
      </c>
    </row>
    <row r="224" spans="1:22" ht="13.5" x14ac:dyDescent="0.25">
      <c r="A224" s="3">
        <f>RSI!A224</f>
        <v>42633</v>
      </c>
      <c r="B224" s="2">
        <f>RSI!B224</f>
        <v>0.56000000000000005</v>
      </c>
      <c r="C224" s="2">
        <f>RSI!I224</f>
        <v>45.484041164643948</v>
      </c>
      <c r="D224" s="2">
        <f>MACD!E224</f>
        <v>3.4633044967886661E-3</v>
      </c>
      <c r="E224" s="2">
        <f>MACD!F224</f>
        <v>-2.8541374974510878E-3</v>
      </c>
      <c r="F224" s="2">
        <f>'Moving Avg'!D224</f>
        <v>0.57599999999999996</v>
      </c>
      <c r="G224" s="2">
        <f>'Moving Avg'!F224</f>
        <v>0.57300000000000006</v>
      </c>
      <c r="H224" s="2">
        <f>'Moving Avg'!G224</f>
        <v>0.55329599999999968</v>
      </c>
      <c r="I224" s="2">
        <f>'Moving Avg'!H224</f>
        <v>0.59146799999999911</v>
      </c>
      <c r="J224" s="5" t="str">
        <f>OBV!F224</f>
        <v>BEARISH</v>
      </c>
      <c r="K224" s="5" t="str">
        <f>OBV!G224</f>
        <v>WEAK</v>
      </c>
      <c r="L224" s="5" t="str">
        <f>OBV!H224</f>
        <v>CONFIRMED BEARISH</v>
      </c>
      <c r="M224" s="7">
        <f t="shared" si="30"/>
        <v>25</v>
      </c>
      <c r="N224" s="7">
        <f t="shared" si="31"/>
        <v>0</v>
      </c>
      <c r="O224" s="7">
        <f t="shared" si="32"/>
        <v>0</v>
      </c>
      <c r="P224" s="7">
        <f t="shared" si="33"/>
        <v>0</v>
      </c>
      <c r="Q224" s="8">
        <f t="shared" si="34"/>
        <v>8.75</v>
      </c>
      <c r="R224" s="8">
        <f t="shared" si="35"/>
        <v>5</v>
      </c>
      <c r="S224" s="8">
        <f t="shared" si="36"/>
        <v>3.75</v>
      </c>
      <c r="T224" s="8">
        <f t="shared" si="37"/>
        <v>6.25</v>
      </c>
      <c r="U224" s="7">
        <f t="shared" si="38"/>
        <v>5.833333333333333</v>
      </c>
      <c r="V224" s="7">
        <f t="shared" si="39"/>
        <v>5.9375</v>
      </c>
    </row>
    <row r="225" spans="1:22" ht="13.5" x14ac:dyDescent="0.25">
      <c r="A225" s="3">
        <f>RSI!A225</f>
        <v>42634</v>
      </c>
      <c r="B225" s="2">
        <f>RSI!B225</f>
        <v>0.55000000000000004</v>
      </c>
      <c r="C225" s="2">
        <f>RSI!I225</f>
        <v>40.59720498068085</v>
      </c>
      <c r="D225" s="2">
        <f>MACD!E225</f>
        <v>4.584068567526578E-3</v>
      </c>
      <c r="E225" s="2">
        <f>MACD!F225</f>
        <v>-1.3664962844555548E-3</v>
      </c>
      <c r="F225" s="2">
        <f>'Moving Avg'!D225</f>
        <v>0.56999999999999995</v>
      </c>
      <c r="G225" s="2">
        <f>'Moving Avg'!F225</f>
        <v>0.57250000000000012</v>
      </c>
      <c r="H225" s="2">
        <f>'Moving Avg'!G225</f>
        <v>0.55397799999999975</v>
      </c>
      <c r="I225" s="2">
        <f>'Moving Avg'!H225</f>
        <v>0.59125649999999919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  <c r="M225" s="7">
        <f t="shared" si="30"/>
        <v>25</v>
      </c>
      <c r="N225" s="7">
        <f t="shared" si="31"/>
        <v>0</v>
      </c>
      <c r="O225" s="7">
        <f t="shared" si="32"/>
        <v>0</v>
      </c>
      <c r="P225" s="7">
        <f t="shared" si="33"/>
        <v>0</v>
      </c>
      <c r="Q225" s="8">
        <f t="shared" si="34"/>
        <v>8.75</v>
      </c>
      <c r="R225" s="8">
        <f t="shared" si="35"/>
        <v>5</v>
      </c>
      <c r="S225" s="8">
        <f t="shared" si="36"/>
        <v>3.75</v>
      </c>
      <c r="T225" s="8">
        <f t="shared" si="37"/>
        <v>6.25</v>
      </c>
      <c r="U225" s="7">
        <f t="shared" si="38"/>
        <v>5.833333333333333</v>
      </c>
      <c r="V225" s="7">
        <f t="shared" si="39"/>
        <v>5.9375</v>
      </c>
    </row>
    <row r="226" spans="1:22" ht="13.5" x14ac:dyDescent="0.25">
      <c r="A226" s="3">
        <f>RSI!A226</f>
        <v>42635</v>
      </c>
      <c r="B226" s="2">
        <f>RSI!B226</f>
        <v>0.54</v>
      </c>
      <c r="C226" s="2">
        <f>RSI!I226</f>
        <v>36.387031015718755</v>
      </c>
      <c r="D226" s="2">
        <f>MACD!E226</f>
        <v>6.3785809469647514E-3</v>
      </c>
      <c r="E226" s="2">
        <f>MACD!F226</f>
        <v>1.8251916182850645E-4</v>
      </c>
      <c r="F226" s="2">
        <f>'Moving Avg'!D226</f>
        <v>0.56200000000000006</v>
      </c>
      <c r="G226" s="2">
        <f>'Moving Avg'!F226</f>
        <v>0.57100000000000006</v>
      </c>
      <c r="H226" s="2">
        <f>'Moving Avg'!G226</f>
        <v>0.55445999999999973</v>
      </c>
      <c r="I226" s="2">
        <f>'Moving Avg'!H226</f>
        <v>0.59085199999999927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  <c r="M226" s="7">
        <f t="shared" si="30"/>
        <v>25</v>
      </c>
      <c r="N226" s="7">
        <f t="shared" si="31"/>
        <v>0</v>
      </c>
      <c r="O226" s="7">
        <f t="shared" si="32"/>
        <v>0</v>
      </c>
      <c r="P226" s="7">
        <f t="shared" si="33"/>
        <v>0</v>
      </c>
      <c r="Q226" s="8">
        <f t="shared" si="34"/>
        <v>8.75</v>
      </c>
      <c r="R226" s="8">
        <f t="shared" si="35"/>
        <v>5</v>
      </c>
      <c r="S226" s="8">
        <f t="shared" si="36"/>
        <v>3.75</v>
      </c>
      <c r="T226" s="8">
        <f t="shared" si="37"/>
        <v>6.25</v>
      </c>
      <c r="U226" s="7">
        <f t="shared" si="38"/>
        <v>5.833333333333333</v>
      </c>
      <c r="V226" s="7">
        <f t="shared" si="39"/>
        <v>5.9375</v>
      </c>
    </row>
    <row r="227" spans="1:22" ht="13.5" x14ac:dyDescent="0.25">
      <c r="A227" s="3">
        <f>RSI!A227</f>
        <v>42636</v>
      </c>
      <c r="B227" s="2">
        <f>RSI!B227</f>
        <v>0.55000000000000004</v>
      </c>
      <c r="C227" s="2">
        <f>RSI!I227</f>
        <v>42.777800295722848</v>
      </c>
      <c r="D227" s="2">
        <f>MACD!E227</f>
        <v>7.3129871593797802E-3</v>
      </c>
      <c r="E227" s="2">
        <f>MACD!F227</f>
        <v>1.6086127613387613E-3</v>
      </c>
      <c r="F227" s="2">
        <f>'Moving Avg'!D227</f>
        <v>0.55600000000000005</v>
      </c>
      <c r="G227" s="2">
        <f>'Moving Avg'!F227</f>
        <v>0.57000000000000006</v>
      </c>
      <c r="H227" s="2">
        <f>'Moving Avg'!G227</f>
        <v>0.55475999999999981</v>
      </c>
      <c r="I227" s="2">
        <f>'Moving Avg'!H227</f>
        <v>0.59044949999999918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0</v>
      </c>
      <c r="Q227" s="8">
        <f t="shared" si="34"/>
        <v>8.75</v>
      </c>
      <c r="R227" s="8">
        <f t="shared" si="35"/>
        <v>5</v>
      </c>
      <c r="S227" s="8">
        <f t="shared" si="36"/>
        <v>3.75</v>
      </c>
      <c r="T227" s="8">
        <f t="shared" si="37"/>
        <v>6.25</v>
      </c>
      <c r="U227" s="7">
        <f t="shared" si="38"/>
        <v>5.833333333333333</v>
      </c>
      <c r="V227" s="7">
        <f t="shared" si="39"/>
        <v>5.9375</v>
      </c>
    </row>
    <row r="228" spans="1:22" ht="13.5" x14ac:dyDescent="0.25">
      <c r="A228" s="3">
        <f>RSI!A228</f>
        <v>42639</v>
      </c>
      <c r="B228" s="2">
        <f>RSI!B228</f>
        <v>0.55000000000000004</v>
      </c>
      <c r="C228" s="2">
        <f>RSI!I228</f>
        <v>42.777800295722855</v>
      </c>
      <c r="D228" s="2">
        <f>MACD!E228</f>
        <v>6.6511916031877227E-3</v>
      </c>
      <c r="E228" s="2">
        <f>MACD!F228</f>
        <v>2.6171285297085537E-3</v>
      </c>
      <c r="F228" s="2">
        <f>'Moving Avg'!D228</f>
        <v>0.55000000000000004</v>
      </c>
      <c r="G228" s="2">
        <f>'Moving Avg'!F228</f>
        <v>0.56950000000000023</v>
      </c>
      <c r="H228" s="2">
        <f>'Moving Avg'!G228</f>
        <v>0.55486999999999975</v>
      </c>
      <c r="I228" s="2">
        <f>'Moving Avg'!H228</f>
        <v>0.58999899999999916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0</v>
      </c>
      <c r="Q228" s="8">
        <f t="shared" si="34"/>
        <v>8.75</v>
      </c>
      <c r="R228" s="8">
        <f t="shared" si="35"/>
        <v>5</v>
      </c>
      <c r="S228" s="8">
        <f t="shared" si="36"/>
        <v>3.75</v>
      </c>
      <c r="T228" s="8">
        <f t="shared" si="37"/>
        <v>6.25</v>
      </c>
      <c r="U228" s="7">
        <f t="shared" si="38"/>
        <v>5.833333333333333</v>
      </c>
      <c r="V228" s="7">
        <f t="shared" si="39"/>
        <v>5.9375</v>
      </c>
    </row>
    <row r="229" spans="1:22" ht="13.5" x14ac:dyDescent="0.25">
      <c r="A229" s="3">
        <f>RSI!A229</f>
        <v>42640</v>
      </c>
      <c r="B229" s="2">
        <f>RSI!B229</f>
        <v>0.54</v>
      </c>
      <c r="C229" s="2">
        <f>RSI!I229</f>
        <v>38.313727702887178</v>
      </c>
      <c r="D229" s="2">
        <f>MACD!E229</f>
        <v>9.9885176876162163E-3</v>
      </c>
      <c r="E229" s="2">
        <f>MACD!F229</f>
        <v>4.0914063612900869E-3</v>
      </c>
      <c r="F229" s="2">
        <f>'Moving Avg'!D229</f>
        <v>0.54600000000000004</v>
      </c>
      <c r="G229" s="2">
        <f>'Moving Avg'!F229</f>
        <v>0.56800000000000017</v>
      </c>
      <c r="H229" s="2">
        <f>'Moving Avg'!G229</f>
        <v>0.55496999999999974</v>
      </c>
      <c r="I229" s="2">
        <f>'Moving Avg'!H229</f>
        <v>0.58949849999999926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0</v>
      </c>
      <c r="Q229" s="8">
        <f t="shared" si="34"/>
        <v>8.75</v>
      </c>
      <c r="R229" s="8">
        <f t="shared" si="35"/>
        <v>5</v>
      </c>
      <c r="S229" s="8">
        <f t="shared" si="36"/>
        <v>3.75</v>
      </c>
      <c r="T229" s="8">
        <f t="shared" si="37"/>
        <v>6.25</v>
      </c>
      <c r="U229" s="7">
        <f t="shared" si="38"/>
        <v>5.833333333333333</v>
      </c>
      <c r="V229" s="7">
        <f t="shared" si="39"/>
        <v>5.9375</v>
      </c>
    </row>
    <row r="230" spans="1:22" ht="13.5" x14ac:dyDescent="0.25">
      <c r="A230" s="3">
        <f>RSI!A230</f>
        <v>42641</v>
      </c>
      <c r="B230" s="2">
        <f>RSI!B230</f>
        <v>0.53</v>
      </c>
      <c r="C230" s="2">
        <f>RSI!I230</f>
        <v>34.442953256926984</v>
      </c>
      <c r="D230" s="2">
        <f>MACD!E230</f>
        <v>1.368598379151198E-2</v>
      </c>
      <c r="E230" s="2">
        <f>MACD!F230</f>
        <v>6.0103218473344655E-3</v>
      </c>
      <c r="F230" s="2">
        <f>'Moving Avg'!D230</f>
        <v>0.54200000000000004</v>
      </c>
      <c r="G230" s="2">
        <f>'Moving Avg'!F230</f>
        <v>0.56600000000000006</v>
      </c>
      <c r="H230" s="2">
        <f>'Moving Avg'!G230</f>
        <v>0.55467999999999984</v>
      </c>
      <c r="I230" s="2">
        <f>'Moving Avg'!H230</f>
        <v>0.5889959999999993</v>
      </c>
      <c r="J230" s="5" t="str">
        <f>OBV!F230</f>
        <v>BEARISH</v>
      </c>
      <c r="K230" s="5" t="str">
        <f>OBV!G230</f>
        <v>WEAK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0</v>
      </c>
      <c r="Q230" s="8">
        <f t="shared" si="34"/>
        <v>8.75</v>
      </c>
      <c r="R230" s="8">
        <f t="shared" si="35"/>
        <v>5</v>
      </c>
      <c r="S230" s="8">
        <f t="shared" si="36"/>
        <v>3.75</v>
      </c>
      <c r="T230" s="8">
        <f t="shared" si="37"/>
        <v>6.25</v>
      </c>
      <c r="U230" s="7">
        <f t="shared" si="38"/>
        <v>5.833333333333333</v>
      </c>
      <c r="V230" s="7">
        <f t="shared" si="39"/>
        <v>5.9375</v>
      </c>
    </row>
    <row r="231" spans="1:22" ht="13.5" x14ac:dyDescent="0.25">
      <c r="A231" s="3">
        <f>RSI!A231</f>
        <v>42642</v>
      </c>
      <c r="B231" s="2">
        <f>RSI!B231</f>
        <v>0.54</v>
      </c>
      <c r="C231" s="2">
        <f>RSI!I231</f>
        <v>40.875669257406706</v>
      </c>
      <c r="D231" s="2">
        <f>MACD!E231</f>
        <v>1.6255953145942859E-2</v>
      </c>
      <c r="E231" s="2">
        <f>MACD!F231</f>
        <v>8.0594481070561455E-3</v>
      </c>
      <c r="F231" s="2">
        <f>'Moving Avg'!D231</f>
        <v>0.54200000000000004</v>
      </c>
      <c r="G231" s="2">
        <f>'Moving Avg'!F231</f>
        <v>0.56400000000000006</v>
      </c>
      <c r="H231" s="2">
        <f>'Moving Avg'!G231</f>
        <v>0.55477999999999983</v>
      </c>
      <c r="I231" s="2">
        <f>'Moving Avg'!H231</f>
        <v>0.58849549999999939</v>
      </c>
      <c r="J231" s="5" t="str">
        <f>OBV!F231</f>
        <v>BEARISH</v>
      </c>
      <c r="K231" s="5" t="str">
        <f>OBV!G231</f>
        <v>WEAK</v>
      </c>
      <c r="L231" s="5" t="str">
        <f>OBV!H231</f>
        <v>NEUTRAL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0</v>
      </c>
      <c r="Q231" s="8">
        <f t="shared" si="34"/>
        <v>8.75</v>
      </c>
      <c r="R231" s="8">
        <f t="shared" si="35"/>
        <v>5</v>
      </c>
      <c r="S231" s="8">
        <f t="shared" si="36"/>
        <v>3.75</v>
      </c>
      <c r="T231" s="8">
        <f t="shared" si="37"/>
        <v>6.25</v>
      </c>
      <c r="U231" s="7">
        <f t="shared" si="38"/>
        <v>5.833333333333333</v>
      </c>
      <c r="V231" s="7">
        <f t="shared" si="39"/>
        <v>5.9375</v>
      </c>
    </row>
    <row r="232" spans="1:22" ht="13.5" x14ac:dyDescent="0.25">
      <c r="A232" s="3">
        <f>RSI!A232</f>
        <v>42643</v>
      </c>
      <c r="B232" s="2">
        <f>RSI!B232</f>
        <v>0.54</v>
      </c>
      <c r="C232" s="2">
        <f>RSI!I232</f>
        <v>40.875669257406706</v>
      </c>
      <c r="D232" s="2">
        <f>MACD!E232</f>
        <v>1.8540049327950725E-2</v>
      </c>
      <c r="E232" s="2">
        <f>MACD!F232</f>
        <v>1.0155568351235062E-2</v>
      </c>
      <c r="F232" s="2">
        <f>'Moving Avg'!D232</f>
        <v>0.54</v>
      </c>
      <c r="G232" s="2">
        <f>'Moving Avg'!F232</f>
        <v>0.56200000000000006</v>
      </c>
      <c r="H232" s="2">
        <f>'Moving Avg'!G232</f>
        <v>0.55487999999999982</v>
      </c>
      <c r="I232" s="2">
        <f>'Moving Avg'!H232</f>
        <v>0.58804299999999943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0</v>
      </c>
      <c r="Q232" s="8">
        <f t="shared" si="34"/>
        <v>8.75</v>
      </c>
      <c r="R232" s="8">
        <f t="shared" si="35"/>
        <v>5</v>
      </c>
      <c r="S232" s="8">
        <f t="shared" si="36"/>
        <v>3.75</v>
      </c>
      <c r="T232" s="8">
        <f t="shared" si="37"/>
        <v>6.25</v>
      </c>
      <c r="U232" s="7">
        <f t="shared" si="38"/>
        <v>5.833333333333333</v>
      </c>
      <c r="V232" s="7">
        <f t="shared" si="39"/>
        <v>5.9375</v>
      </c>
    </row>
    <row r="233" spans="1:22" ht="13.5" x14ac:dyDescent="0.25">
      <c r="A233" s="3">
        <f>RSI!A233</f>
        <v>42647</v>
      </c>
      <c r="B233" s="2">
        <f>RSI!B233</f>
        <v>0.54</v>
      </c>
      <c r="C233" s="2">
        <f>RSI!I233</f>
        <v>40.875669257406706</v>
      </c>
      <c r="D233" s="2">
        <f>MACD!E233</f>
        <v>2.0574141216099795E-2</v>
      </c>
      <c r="E233" s="2">
        <f>MACD!F233</f>
        <v>1.2239282924208009E-2</v>
      </c>
      <c r="F233" s="2">
        <f>'Moving Avg'!D233</f>
        <v>0.53800000000000003</v>
      </c>
      <c r="G233" s="2">
        <f>'Moving Avg'!F233</f>
        <v>0.55949999999999989</v>
      </c>
      <c r="H233" s="2">
        <f>'Moving Avg'!G233</f>
        <v>0.55497999999999981</v>
      </c>
      <c r="I233" s="2">
        <f>'Moving Avg'!H233</f>
        <v>0.58763849999999951</v>
      </c>
      <c r="J233" s="5" t="str">
        <f>OBV!F233</f>
        <v>BEARISH</v>
      </c>
      <c r="K233" s="5" t="str">
        <f>OBV!G233</f>
        <v>WEAK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0</v>
      </c>
      <c r="Q233" s="8">
        <f t="shared" si="34"/>
        <v>8.75</v>
      </c>
      <c r="R233" s="8">
        <f t="shared" si="35"/>
        <v>5</v>
      </c>
      <c r="S233" s="8">
        <f t="shared" si="36"/>
        <v>3.75</v>
      </c>
      <c r="T233" s="8">
        <f t="shared" si="37"/>
        <v>6.25</v>
      </c>
      <c r="U233" s="7">
        <f t="shared" si="38"/>
        <v>5.833333333333333</v>
      </c>
      <c r="V233" s="7">
        <f t="shared" si="39"/>
        <v>5.9375</v>
      </c>
    </row>
    <row r="234" spans="1:22" ht="13.5" x14ac:dyDescent="0.25">
      <c r="A234" s="3">
        <f>RSI!A234</f>
        <v>42648</v>
      </c>
      <c r="B234" s="2">
        <f>RSI!B234</f>
        <v>0.55000000000000004</v>
      </c>
      <c r="C234" s="2">
        <f>RSI!I234</f>
        <v>47.330544804872858</v>
      </c>
      <c r="D234" s="2">
        <f>MACD!E234</f>
        <v>1.8571516442243974E-2</v>
      </c>
      <c r="E234" s="2">
        <f>MACD!F234</f>
        <v>1.3505729627815204E-2</v>
      </c>
      <c r="F234" s="2">
        <f>'Moving Avg'!D234</f>
        <v>0.54</v>
      </c>
      <c r="G234" s="2">
        <f>'Moving Avg'!F234</f>
        <v>0.55800000000000005</v>
      </c>
      <c r="H234" s="2">
        <f>'Moving Avg'!G234</f>
        <v>0.55527999999999988</v>
      </c>
      <c r="I234" s="2">
        <f>'Moving Avg'!H234</f>
        <v>0.58733149999999956</v>
      </c>
      <c r="J234" s="5" t="str">
        <f>OBV!F234</f>
        <v>BEARISH</v>
      </c>
      <c r="K234" s="5" t="str">
        <f>OBV!G234</f>
        <v>WEAK</v>
      </c>
      <c r="L234" s="5" t="str">
        <f>OBV!H234</f>
        <v>BEARISH DIVERGENCE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0</v>
      </c>
      <c r="Q234" s="8">
        <f t="shared" si="34"/>
        <v>8.75</v>
      </c>
      <c r="R234" s="8">
        <f t="shared" si="35"/>
        <v>5</v>
      </c>
      <c r="S234" s="8">
        <f t="shared" si="36"/>
        <v>3.75</v>
      </c>
      <c r="T234" s="8">
        <f t="shared" si="37"/>
        <v>6.25</v>
      </c>
      <c r="U234" s="7">
        <f t="shared" si="38"/>
        <v>5.833333333333333</v>
      </c>
      <c r="V234" s="7">
        <f t="shared" si="39"/>
        <v>5.9375</v>
      </c>
    </row>
    <row r="235" spans="1:22" ht="13.5" x14ac:dyDescent="0.25">
      <c r="A235" s="3">
        <f>RSI!A235</f>
        <v>42649</v>
      </c>
      <c r="B235" s="2">
        <f>RSI!B235</f>
        <v>0.55000000000000004</v>
      </c>
      <c r="C235" s="2">
        <f>RSI!I235</f>
        <v>47.330544804872858</v>
      </c>
      <c r="D235" s="2">
        <f>MACD!E235</f>
        <v>1.5366365791020797E-2</v>
      </c>
      <c r="E235" s="2">
        <f>MACD!F235</f>
        <v>1.3877856860456323E-2</v>
      </c>
      <c r="F235" s="2">
        <f>'Moving Avg'!D235</f>
        <v>0.54399999999999993</v>
      </c>
      <c r="G235" s="2">
        <f>'Moving Avg'!F235</f>
        <v>0.55700000000000005</v>
      </c>
      <c r="H235" s="2">
        <f>'Moving Avg'!G235</f>
        <v>0.55557999999999985</v>
      </c>
      <c r="I235" s="2">
        <f>'Moving Avg'!H235</f>
        <v>0.58697699999999953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100</v>
      </c>
      <c r="Q235" s="8">
        <f t="shared" si="34"/>
        <v>23.75</v>
      </c>
      <c r="R235" s="8">
        <f t="shared" si="35"/>
        <v>30</v>
      </c>
      <c r="S235" s="8">
        <f t="shared" si="36"/>
        <v>48.75</v>
      </c>
      <c r="T235" s="8">
        <f t="shared" si="37"/>
        <v>31.25</v>
      </c>
      <c r="U235" s="7">
        <f t="shared" si="38"/>
        <v>34.166666666666664</v>
      </c>
      <c r="V235" s="7">
        <f t="shared" si="39"/>
        <v>33.4375</v>
      </c>
    </row>
    <row r="236" spans="1:22" ht="13.5" x14ac:dyDescent="0.25">
      <c r="A236" s="3">
        <f>RSI!A236</f>
        <v>42650</v>
      </c>
      <c r="B236" s="2">
        <f>RSI!B236</f>
        <v>0.55000000000000004</v>
      </c>
      <c r="C236" s="2">
        <f>RSI!I236</f>
        <v>47.330544804872858</v>
      </c>
      <c r="D236" s="2">
        <f>MACD!E236</f>
        <v>1.1141631055264556E-2</v>
      </c>
      <c r="E236" s="2">
        <f>MACD!F236</f>
        <v>1.3330611699417971E-2</v>
      </c>
      <c r="F236" s="2">
        <f>'Moving Avg'!D236</f>
        <v>0.54600000000000004</v>
      </c>
      <c r="G236" s="2">
        <f>'Moving Avg'!F236</f>
        <v>0.55600000000000005</v>
      </c>
      <c r="H236" s="2">
        <f>'Moving Avg'!G236</f>
        <v>0.5560719999999999</v>
      </c>
      <c r="I236" s="2">
        <f>'Moving Avg'!H236</f>
        <v>0.5866224999999996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  <c r="M236" s="7">
        <f t="shared" si="30"/>
        <v>25</v>
      </c>
      <c r="N236" s="7">
        <f t="shared" si="31"/>
        <v>45</v>
      </c>
      <c r="O236" s="7">
        <f t="shared" si="32"/>
        <v>0</v>
      </c>
      <c r="P236" s="7">
        <f t="shared" si="33"/>
        <v>83.5</v>
      </c>
      <c r="Q236" s="8">
        <f t="shared" si="34"/>
        <v>37.024999999999999</v>
      </c>
      <c r="R236" s="8">
        <f t="shared" si="35"/>
        <v>34.875</v>
      </c>
      <c r="S236" s="8">
        <f t="shared" si="36"/>
        <v>48.075000000000003</v>
      </c>
      <c r="T236" s="8">
        <f t="shared" si="37"/>
        <v>38.375</v>
      </c>
      <c r="U236" s="7">
        <f t="shared" si="38"/>
        <v>39.991666666666667</v>
      </c>
      <c r="V236" s="7">
        <f t="shared" si="39"/>
        <v>39.587500000000006</v>
      </c>
    </row>
    <row r="237" spans="1:22" ht="13.5" x14ac:dyDescent="0.25">
      <c r="A237" s="3">
        <f>RSI!A237</f>
        <v>42653</v>
      </c>
      <c r="B237" s="2">
        <f>RSI!B237</f>
        <v>0.55000000000000004</v>
      </c>
      <c r="C237" s="2">
        <f>RSI!I237</f>
        <v>47.330544804872858</v>
      </c>
      <c r="D237" s="2">
        <f>MACD!E237</f>
        <v>9.1291849682160198E-3</v>
      </c>
      <c r="E237" s="2">
        <f>MACD!F237</f>
        <v>1.249032635317758E-2</v>
      </c>
      <c r="F237" s="2">
        <f>'Moving Avg'!D237</f>
        <v>0.54800000000000004</v>
      </c>
      <c r="G237" s="2">
        <f>'Moving Avg'!F237</f>
        <v>0.55500000000000005</v>
      </c>
      <c r="H237" s="2">
        <f>'Moving Avg'!G237</f>
        <v>0.55637199999999987</v>
      </c>
      <c r="I237" s="2">
        <f>'Moving Avg'!H237</f>
        <v>0.58631549999999966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  <c r="M237" s="7">
        <f t="shared" si="30"/>
        <v>25</v>
      </c>
      <c r="N237" s="7">
        <f t="shared" si="31"/>
        <v>45</v>
      </c>
      <c r="O237" s="7">
        <f t="shared" si="32"/>
        <v>0</v>
      </c>
      <c r="P237" s="7">
        <f t="shared" si="33"/>
        <v>83.5</v>
      </c>
      <c r="Q237" s="8">
        <f t="shared" si="34"/>
        <v>37.024999999999999</v>
      </c>
      <c r="R237" s="8">
        <f t="shared" si="35"/>
        <v>34.875</v>
      </c>
      <c r="S237" s="8">
        <f t="shared" si="36"/>
        <v>48.075000000000003</v>
      </c>
      <c r="T237" s="8">
        <f t="shared" si="37"/>
        <v>38.375</v>
      </c>
      <c r="U237" s="7">
        <f t="shared" si="38"/>
        <v>39.991666666666667</v>
      </c>
      <c r="V237" s="7">
        <f t="shared" si="39"/>
        <v>39.587500000000006</v>
      </c>
    </row>
    <row r="238" spans="1:22" ht="13.5" x14ac:dyDescent="0.25">
      <c r="A238" s="3">
        <f>RSI!A238</f>
        <v>42654</v>
      </c>
      <c r="B238" s="2">
        <f>RSI!B238</f>
        <v>0.56999999999999995</v>
      </c>
      <c r="C238" s="2">
        <f>RSI!I238</f>
        <v>59.287447527825613</v>
      </c>
      <c r="D238" s="2">
        <f>MACD!E238</f>
        <v>5.9669644160473823E-3</v>
      </c>
      <c r="E238" s="2">
        <f>MACD!F238</f>
        <v>1.1185653965751541E-2</v>
      </c>
      <c r="F238" s="2">
        <f>'Moving Avg'!D238</f>
        <v>0.55400000000000005</v>
      </c>
      <c r="G238" s="2">
        <f>'Moving Avg'!F238</f>
        <v>0.5555000000000001</v>
      </c>
      <c r="H238" s="2">
        <f>'Moving Avg'!G238</f>
        <v>0.55668999999999991</v>
      </c>
      <c r="I238" s="2">
        <f>'Moving Avg'!H238</f>
        <v>0.58610849999999959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  <c r="M238" s="7">
        <f t="shared" si="30"/>
        <v>25</v>
      </c>
      <c r="N238" s="7">
        <f t="shared" si="31"/>
        <v>45</v>
      </c>
      <c r="O238" s="7">
        <f t="shared" si="32"/>
        <v>0</v>
      </c>
      <c r="P238" s="7">
        <f t="shared" si="33"/>
        <v>100</v>
      </c>
      <c r="Q238" s="8">
        <f t="shared" si="34"/>
        <v>39.5</v>
      </c>
      <c r="R238" s="8">
        <f t="shared" si="35"/>
        <v>39</v>
      </c>
      <c r="S238" s="8">
        <f t="shared" si="36"/>
        <v>55.5</v>
      </c>
      <c r="T238" s="8">
        <f t="shared" si="37"/>
        <v>42.5</v>
      </c>
      <c r="U238" s="7">
        <f t="shared" si="38"/>
        <v>44.666666666666664</v>
      </c>
      <c r="V238" s="7">
        <f t="shared" si="39"/>
        <v>44.125</v>
      </c>
    </row>
    <row r="239" spans="1:22" ht="13.5" x14ac:dyDescent="0.25">
      <c r="A239" s="3">
        <f>RSI!A239</f>
        <v>42655</v>
      </c>
      <c r="B239" s="2">
        <f>RSI!B239</f>
        <v>0.56999999999999995</v>
      </c>
      <c r="C239" s="2">
        <f>RSI!I239</f>
        <v>59.287447527825606</v>
      </c>
      <c r="D239" s="2">
        <f>MACD!E239</f>
        <v>1.6550598305471453E-3</v>
      </c>
      <c r="E239" s="2">
        <f>MACD!F239</f>
        <v>9.279535138710663E-3</v>
      </c>
      <c r="F239" s="2">
        <f>'Moving Avg'!D239</f>
        <v>0.55800000000000005</v>
      </c>
      <c r="G239" s="2">
        <f>'Moving Avg'!F239</f>
        <v>0.55500000000000016</v>
      </c>
      <c r="H239" s="2">
        <f>'Moving Avg'!G239</f>
        <v>0.55719999999999992</v>
      </c>
      <c r="I239" s="2">
        <f>'Moving Avg'!H239</f>
        <v>0.58590149999999963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  <c r="M239" s="7">
        <f t="shared" si="30"/>
        <v>25</v>
      </c>
      <c r="N239" s="7">
        <f t="shared" si="31"/>
        <v>45</v>
      </c>
      <c r="O239" s="7">
        <f t="shared" si="32"/>
        <v>0</v>
      </c>
      <c r="P239" s="7">
        <f t="shared" si="33"/>
        <v>100</v>
      </c>
      <c r="Q239" s="8">
        <f t="shared" si="34"/>
        <v>39.5</v>
      </c>
      <c r="R239" s="8">
        <f t="shared" si="35"/>
        <v>39</v>
      </c>
      <c r="S239" s="8">
        <f t="shared" si="36"/>
        <v>55.5</v>
      </c>
      <c r="T239" s="8">
        <f t="shared" si="37"/>
        <v>42.5</v>
      </c>
      <c r="U239" s="7">
        <f t="shared" si="38"/>
        <v>44.666666666666664</v>
      </c>
      <c r="V239" s="7">
        <f t="shared" si="39"/>
        <v>44.125</v>
      </c>
    </row>
    <row r="240" spans="1:22" ht="13.5" x14ac:dyDescent="0.25">
      <c r="A240" s="3">
        <f>RSI!A240</f>
        <v>42656</v>
      </c>
      <c r="B240" s="2">
        <f>RSI!B240</f>
        <v>0.56000000000000005</v>
      </c>
      <c r="C240" s="2">
        <f>RSI!I240</f>
        <v>52.390572098371159</v>
      </c>
      <c r="D240" s="2">
        <f>MACD!E240</f>
        <v>-2.8816752131416434E-3</v>
      </c>
      <c r="E240" s="2">
        <f>MACD!F240</f>
        <v>6.8472930683402024E-3</v>
      </c>
      <c r="F240" s="2">
        <f>'Moving Avg'!D240</f>
        <v>0.55999999999999994</v>
      </c>
      <c r="G240" s="2">
        <f>'Moving Avg'!F240</f>
        <v>0.55400000000000005</v>
      </c>
      <c r="H240" s="2">
        <f>'Moving Avg'!G240</f>
        <v>0.55769999999999997</v>
      </c>
      <c r="I240" s="2">
        <f>'Moving Avg'!H240</f>
        <v>0.58559699999999959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  <c r="M240" s="7">
        <f t="shared" si="30"/>
        <v>25</v>
      </c>
      <c r="N240" s="7">
        <f t="shared" si="31"/>
        <v>45</v>
      </c>
      <c r="O240" s="7">
        <f t="shared" si="32"/>
        <v>0</v>
      </c>
      <c r="P240" s="7">
        <f t="shared" si="33"/>
        <v>100</v>
      </c>
      <c r="Q240" s="8">
        <f t="shared" si="34"/>
        <v>39.5</v>
      </c>
      <c r="R240" s="8">
        <f t="shared" si="35"/>
        <v>39</v>
      </c>
      <c r="S240" s="8">
        <f t="shared" si="36"/>
        <v>55.5</v>
      </c>
      <c r="T240" s="8">
        <f t="shared" si="37"/>
        <v>42.5</v>
      </c>
      <c r="U240" s="7">
        <f t="shared" si="38"/>
        <v>44.666666666666664</v>
      </c>
      <c r="V240" s="7">
        <f t="shared" si="39"/>
        <v>44.125</v>
      </c>
    </row>
    <row r="241" spans="1:22" ht="13.5" x14ac:dyDescent="0.25">
      <c r="A241" s="3">
        <f>RSI!A241</f>
        <v>42657</v>
      </c>
      <c r="B241" s="2">
        <f>RSI!B241</f>
        <v>0.56999999999999995</v>
      </c>
      <c r="C241" s="2">
        <f>RSI!I241</f>
        <v>57.690958147273371</v>
      </c>
      <c r="D241" s="2">
        <f>MACD!E241</f>
        <v>-5.9474171965087086E-3</v>
      </c>
      <c r="E241" s="2">
        <f>MACD!F241</f>
        <v>4.2883510153704204E-3</v>
      </c>
      <c r="F241" s="2">
        <f>'Moving Avg'!D241</f>
        <v>0.56399999999999995</v>
      </c>
      <c r="G241" s="2">
        <f>'Moving Avg'!F241</f>
        <v>0.5535000000000001</v>
      </c>
      <c r="H241" s="2">
        <f>'Moving Avg'!G241</f>
        <v>0.55840000000000001</v>
      </c>
      <c r="I241" s="2">
        <f>'Moving Avg'!H241</f>
        <v>0.58538999999999963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100</v>
      </c>
      <c r="Q241" s="8">
        <f t="shared" si="34"/>
        <v>39.5</v>
      </c>
      <c r="R241" s="8">
        <f t="shared" si="35"/>
        <v>39</v>
      </c>
      <c r="S241" s="8">
        <f t="shared" si="36"/>
        <v>55.5</v>
      </c>
      <c r="T241" s="8">
        <f t="shared" si="37"/>
        <v>42.5</v>
      </c>
      <c r="U241" s="7">
        <f t="shared" si="38"/>
        <v>44.666666666666664</v>
      </c>
      <c r="V241" s="7">
        <f t="shared" si="39"/>
        <v>44.125</v>
      </c>
    </row>
    <row r="242" spans="1:22" ht="13.5" x14ac:dyDescent="0.25">
      <c r="A242" s="3">
        <f>RSI!A242</f>
        <v>42660</v>
      </c>
      <c r="B242" s="2">
        <f>RSI!B242</f>
        <v>0.55000000000000004</v>
      </c>
      <c r="C242" s="2">
        <f>RSI!I242</f>
        <v>46.532885133193638</v>
      </c>
      <c r="D242" s="2">
        <f>MACD!E242</f>
        <v>-7.141973825112391E-3</v>
      </c>
      <c r="E242" s="2">
        <f>MACD!F242</f>
        <v>2.0022860472738583E-3</v>
      </c>
      <c r="F242" s="2">
        <f>'Moving Avg'!D242</f>
        <v>0.56400000000000006</v>
      </c>
      <c r="G242" s="2">
        <f>'Moving Avg'!F242</f>
        <v>0.55200000000000016</v>
      </c>
      <c r="H242" s="2">
        <f>'Moving Avg'!G242</f>
        <v>0.55880000000000007</v>
      </c>
      <c r="I242" s="2">
        <f>'Moving Avg'!H242</f>
        <v>0.58513099999999962</v>
      </c>
      <c r="J242" s="5" t="str">
        <f>OBV!F242</f>
        <v>BULLISH</v>
      </c>
      <c r="K242" s="5" t="str">
        <f>OBV!G242</f>
        <v>STRONG</v>
      </c>
      <c r="L242" s="5" t="str">
        <f>OBV!H242</f>
        <v>NEUTRAL</v>
      </c>
      <c r="M242" s="7">
        <f t="shared" si="30"/>
        <v>25</v>
      </c>
      <c r="N242" s="7">
        <f t="shared" si="31"/>
        <v>45</v>
      </c>
      <c r="O242" s="7">
        <f t="shared" si="32"/>
        <v>0</v>
      </c>
      <c r="P242" s="7">
        <f t="shared" si="33"/>
        <v>66</v>
      </c>
      <c r="Q242" s="8">
        <f t="shared" si="34"/>
        <v>34.4</v>
      </c>
      <c r="R242" s="8">
        <f t="shared" si="35"/>
        <v>30.5</v>
      </c>
      <c r="S242" s="8">
        <f t="shared" si="36"/>
        <v>40.200000000000003</v>
      </c>
      <c r="T242" s="8">
        <f t="shared" si="37"/>
        <v>34</v>
      </c>
      <c r="U242" s="7">
        <f t="shared" si="38"/>
        <v>35.033333333333339</v>
      </c>
      <c r="V242" s="7">
        <f t="shared" si="39"/>
        <v>34.775000000000006</v>
      </c>
    </row>
    <row r="243" spans="1:22" ht="13.5" x14ac:dyDescent="0.25">
      <c r="A243" s="3">
        <f>RSI!A243</f>
        <v>42661</v>
      </c>
      <c r="B243" s="2">
        <f>RSI!B243</f>
        <v>0.54</v>
      </c>
      <c r="C243" s="2">
        <f>RSI!I243</f>
        <v>42.14383823861499</v>
      </c>
      <c r="D243" s="2">
        <f>MACD!E243</f>
        <v>-7.3697093737322694E-3</v>
      </c>
      <c r="E243" s="2">
        <f>MACD!F243</f>
        <v>1.2788696307263273E-4</v>
      </c>
      <c r="F243" s="2">
        <f>'Moving Avg'!D243</f>
        <v>0.55800000000000005</v>
      </c>
      <c r="G243" s="2">
        <f>'Moving Avg'!F243</f>
        <v>0.55000000000000004</v>
      </c>
      <c r="H243" s="2">
        <f>'Moving Avg'!G243</f>
        <v>0.5586000000000001</v>
      </c>
      <c r="I243" s="2">
        <f>'Moving Avg'!H243</f>
        <v>0.58477399999999957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  <c r="M243" s="7">
        <f t="shared" si="30"/>
        <v>25</v>
      </c>
      <c r="N243" s="7">
        <f t="shared" si="31"/>
        <v>45</v>
      </c>
      <c r="O243" s="7">
        <f t="shared" si="32"/>
        <v>0</v>
      </c>
      <c r="P243" s="7">
        <f t="shared" si="33"/>
        <v>0</v>
      </c>
      <c r="Q243" s="8">
        <f t="shared" si="34"/>
        <v>24.5</v>
      </c>
      <c r="R243" s="8">
        <f t="shared" si="35"/>
        <v>14</v>
      </c>
      <c r="S243" s="8">
        <f t="shared" si="36"/>
        <v>10.5</v>
      </c>
      <c r="T243" s="8">
        <f t="shared" si="37"/>
        <v>17.5</v>
      </c>
      <c r="U243" s="7">
        <f t="shared" si="38"/>
        <v>16.333333333333332</v>
      </c>
      <c r="V243" s="7">
        <f t="shared" si="39"/>
        <v>16.625</v>
      </c>
    </row>
    <row r="244" spans="1:22" ht="13.5" x14ac:dyDescent="0.25">
      <c r="A244" s="3">
        <f>RSI!A244</f>
        <v>42662</v>
      </c>
      <c r="B244" s="2">
        <f>RSI!B244</f>
        <v>0.55000000000000004</v>
      </c>
      <c r="C244" s="2">
        <f>RSI!I244</f>
        <v>47.478780521170059</v>
      </c>
      <c r="D244" s="2">
        <f>MACD!E244</f>
        <v>-6.6664285713833316E-3</v>
      </c>
      <c r="E244" s="2">
        <f>MACD!F244</f>
        <v>-1.2309761438185603E-3</v>
      </c>
      <c r="F244" s="2">
        <f>'Moving Avg'!D244</f>
        <v>0.55399999999999994</v>
      </c>
      <c r="G244" s="2">
        <f>'Moving Avg'!F244</f>
        <v>0.5495000000000001</v>
      </c>
      <c r="H244" s="2">
        <f>'Moving Avg'!G244</f>
        <v>0.5586000000000001</v>
      </c>
      <c r="I244" s="2">
        <f>'Moving Avg'!H244</f>
        <v>0.58446699999999963</v>
      </c>
      <c r="J244" s="5" t="str">
        <f>OBV!F244</f>
        <v>BULLISH</v>
      </c>
      <c r="K244" s="5" t="str">
        <f>OBV!G244</f>
        <v>STRONG</v>
      </c>
      <c r="L244" s="5" t="str">
        <f>OBV!H244</f>
        <v>BULLISH DIVERGENCE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83</v>
      </c>
      <c r="Q244" s="8">
        <f t="shared" si="34"/>
        <v>36.950000000000003</v>
      </c>
      <c r="R244" s="8">
        <f t="shared" si="35"/>
        <v>34.75</v>
      </c>
      <c r="S244" s="8">
        <f t="shared" si="36"/>
        <v>47.85</v>
      </c>
      <c r="T244" s="8">
        <f t="shared" si="37"/>
        <v>38.25</v>
      </c>
      <c r="U244" s="7">
        <f t="shared" si="38"/>
        <v>39.85</v>
      </c>
      <c r="V244" s="7">
        <f t="shared" si="39"/>
        <v>39.450000000000003</v>
      </c>
    </row>
    <row r="245" spans="1:22" ht="13.5" x14ac:dyDescent="0.25">
      <c r="A245" s="3">
        <f>RSI!A245</f>
        <v>42663</v>
      </c>
      <c r="B245" s="2">
        <f>RSI!B245</f>
        <v>0.56000000000000005</v>
      </c>
      <c r="C245" s="2">
        <f>RSI!I245</f>
        <v>52.223187754795717</v>
      </c>
      <c r="D245" s="2">
        <f>MACD!E245</f>
        <v>-6.7801951385301207E-3</v>
      </c>
      <c r="E245" s="2">
        <f>MACD!F245</f>
        <v>-2.3408199427608725E-3</v>
      </c>
      <c r="F245" s="2">
        <f>'Moving Avg'!D245</f>
        <v>0.55400000000000005</v>
      </c>
      <c r="G245" s="2">
        <f>'Moving Avg'!F245</f>
        <v>0.55000000000000004</v>
      </c>
      <c r="H245" s="2">
        <f>'Moving Avg'!G245</f>
        <v>0.55880000000000007</v>
      </c>
      <c r="I245" s="2">
        <f>'Moving Avg'!H245</f>
        <v>0.58420999999999967</v>
      </c>
      <c r="J245" s="5" t="str">
        <f>OBV!F245</f>
        <v>BULLISH</v>
      </c>
      <c r="K245" s="5" t="str">
        <f>OBV!G245</f>
        <v>STRONG</v>
      </c>
      <c r="L245" s="5" t="str">
        <f>OBV!H245</f>
        <v>NEUTRAL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66</v>
      </c>
      <c r="Q245" s="8">
        <f t="shared" si="34"/>
        <v>34.4</v>
      </c>
      <c r="R245" s="8">
        <f t="shared" si="35"/>
        <v>30.5</v>
      </c>
      <c r="S245" s="8">
        <f t="shared" si="36"/>
        <v>40.200000000000003</v>
      </c>
      <c r="T245" s="8">
        <f t="shared" si="37"/>
        <v>34</v>
      </c>
      <c r="U245" s="7">
        <f t="shared" si="38"/>
        <v>35.033333333333339</v>
      </c>
      <c r="V245" s="7">
        <f t="shared" si="39"/>
        <v>34.775000000000006</v>
      </c>
    </row>
    <row r="246" spans="1:22" ht="13.5" x14ac:dyDescent="0.25">
      <c r="A246" s="3">
        <f>RSI!A246</f>
        <v>42664</v>
      </c>
      <c r="B246" s="2">
        <f>RSI!B246</f>
        <v>0.57999999999999996</v>
      </c>
      <c r="C246" s="2">
        <f>RSI!I246</f>
        <v>60.004801855209585</v>
      </c>
      <c r="D246" s="2">
        <f>MACD!E246</f>
        <v>-8.3875029032345338E-3</v>
      </c>
      <c r="E246" s="2">
        <f>MACD!F246</f>
        <v>-3.5501565348556047E-3</v>
      </c>
      <c r="F246" s="2">
        <f>'Moving Avg'!D246</f>
        <v>0.55600000000000005</v>
      </c>
      <c r="G246" s="2">
        <f>'Moving Avg'!F246</f>
        <v>0.55200000000000016</v>
      </c>
      <c r="H246" s="2">
        <f>'Moving Avg'!G246</f>
        <v>0.5596000000000001</v>
      </c>
      <c r="I246" s="2">
        <f>'Moving Avg'!H246</f>
        <v>0.58395749999999969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100</v>
      </c>
      <c r="Q246" s="8">
        <f t="shared" si="34"/>
        <v>39.5</v>
      </c>
      <c r="R246" s="8">
        <f t="shared" si="35"/>
        <v>39</v>
      </c>
      <c r="S246" s="8">
        <f t="shared" si="36"/>
        <v>55.5</v>
      </c>
      <c r="T246" s="8">
        <f t="shared" si="37"/>
        <v>42.5</v>
      </c>
      <c r="U246" s="7">
        <f t="shared" si="38"/>
        <v>44.666666666666664</v>
      </c>
      <c r="V246" s="7">
        <f t="shared" si="39"/>
        <v>44.125</v>
      </c>
    </row>
    <row r="247" spans="1:22" ht="13.5" x14ac:dyDescent="0.25">
      <c r="A247" s="3">
        <f>RSI!A247</f>
        <v>42667</v>
      </c>
      <c r="B247" s="2">
        <f>RSI!B247</f>
        <v>0.57999999999999996</v>
      </c>
      <c r="C247" s="2">
        <f>RSI!I247</f>
        <v>60.004801855209585</v>
      </c>
      <c r="D247" s="2">
        <f>MACD!E247</f>
        <v>-9.8930858766840268E-3</v>
      </c>
      <c r="E247" s="2">
        <f>MACD!F247</f>
        <v>-4.8187424032212897E-3</v>
      </c>
      <c r="F247" s="2">
        <f>'Moving Avg'!D247</f>
        <v>0.56200000000000006</v>
      </c>
      <c r="G247" s="2">
        <f>'Moving Avg'!F247</f>
        <v>0.5535000000000001</v>
      </c>
      <c r="H247" s="2">
        <f>'Moving Avg'!G247</f>
        <v>0.56020000000000003</v>
      </c>
      <c r="I247" s="2">
        <f>'Moving Avg'!H247</f>
        <v>0.5837049999999997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100</v>
      </c>
      <c r="Q247" s="8">
        <f t="shared" si="34"/>
        <v>39.5</v>
      </c>
      <c r="R247" s="8">
        <f t="shared" si="35"/>
        <v>39</v>
      </c>
      <c r="S247" s="8">
        <f t="shared" si="36"/>
        <v>55.5</v>
      </c>
      <c r="T247" s="8">
        <f t="shared" si="37"/>
        <v>42.5</v>
      </c>
      <c r="U247" s="7">
        <f t="shared" si="38"/>
        <v>44.666666666666664</v>
      </c>
      <c r="V247" s="7">
        <f t="shared" si="39"/>
        <v>44.125</v>
      </c>
    </row>
    <row r="248" spans="1:22" ht="13.5" x14ac:dyDescent="0.25">
      <c r="A248" s="3">
        <f>RSI!A248</f>
        <v>42668</v>
      </c>
      <c r="B248" s="2">
        <f>RSI!B248</f>
        <v>0.56999999999999995</v>
      </c>
      <c r="C248" s="2">
        <f>RSI!I248</f>
        <v>54.826553917261592</v>
      </c>
      <c r="D248" s="2">
        <f>MACD!E248</f>
        <v>-7.4841484812192549E-3</v>
      </c>
      <c r="E248" s="2">
        <f>MACD!F248</f>
        <v>-5.3518236188208829E-3</v>
      </c>
      <c r="F248" s="2">
        <f>'Moving Avg'!D248</f>
        <v>0.56799999999999995</v>
      </c>
      <c r="G248" s="2">
        <f>'Moving Avg'!F248</f>
        <v>0.5545000000000001</v>
      </c>
      <c r="H248" s="2">
        <f>'Moving Avg'!G248</f>
        <v>0.56080000000000008</v>
      </c>
      <c r="I248" s="2">
        <f>'Moving Avg'!H248</f>
        <v>0.58335449999999966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100</v>
      </c>
      <c r="Q248" s="8">
        <f t="shared" si="34"/>
        <v>39.5</v>
      </c>
      <c r="R248" s="8">
        <f t="shared" si="35"/>
        <v>39</v>
      </c>
      <c r="S248" s="8">
        <f t="shared" si="36"/>
        <v>55.5</v>
      </c>
      <c r="T248" s="8">
        <f t="shared" si="37"/>
        <v>42.5</v>
      </c>
      <c r="U248" s="7">
        <f t="shared" si="38"/>
        <v>44.666666666666664</v>
      </c>
      <c r="V248" s="7">
        <f t="shared" si="39"/>
        <v>44.125</v>
      </c>
    </row>
    <row r="249" spans="1:22" ht="13.5" x14ac:dyDescent="0.25">
      <c r="A249" s="3">
        <f>RSI!A249</f>
        <v>42669</v>
      </c>
      <c r="B249" s="2">
        <f>RSI!B249</f>
        <v>0.56000000000000005</v>
      </c>
      <c r="C249" s="2">
        <f>RSI!I249</f>
        <v>50.164492984056473</v>
      </c>
      <c r="D249" s="2">
        <f>MACD!E249</f>
        <v>-4.7707741858412644E-3</v>
      </c>
      <c r="E249" s="2">
        <f>MACD!F249</f>
        <v>-5.2356137322249596E-3</v>
      </c>
      <c r="F249" s="2">
        <f>'Moving Avg'!D249</f>
        <v>0.57000000000000006</v>
      </c>
      <c r="G249" s="2">
        <f>'Moving Avg'!F249</f>
        <v>0.5555000000000001</v>
      </c>
      <c r="H249" s="2">
        <f>'Moving Avg'!G249</f>
        <v>0.56119999999999992</v>
      </c>
      <c r="I249" s="2">
        <f>'Moving Avg'!H249</f>
        <v>0.58295399999999964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  <c r="M249" s="7">
        <f t="shared" si="30"/>
        <v>25</v>
      </c>
      <c r="N249" s="7">
        <f t="shared" si="31"/>
        <v>0</v>
      </c>
      <c r="O249" s="7">
        <f t="shared" si="32"/>
        <v>0</v>
      </c>
      <c r="P249" s="7">
        <f t="shared" si="33"/>
        <v>100</v>
      </c>
      <c r="Q249" s="8">
        <f t="shared" si="34"/>
        <v>23.75</v>
      </c>
      <c r="R249" s="8">
        <f t="shared" si="35"/>
        <v>30</v>
      </c>
      <c r="S249" s="8">
        <f t="shared" si="36"/>
        <v>48.75</v>
      </c>
      <c r="T249" s="8">
        <f t="shared" si="37"/>
        <v>31.25</v>
      </c>
      <c r="U249" s="7">
        <f t="shared" si="38"/>
        <v>34.166666666666664</v>
      </c>
      <c r="V249" s="7">
        <f t="shared" si="39"/>
        <v>33.4375</v>
      </c>
    </row>
    <row r="250" spans="1:22" ht="13.5" x14ac:dyDescent="0.25">
      <c r="A250" s="3">
        <f>RSI!A250</f>
        <v>42670</v>
      </c>
      <c r="B250" s="2">
        <f>RSI!B250</f>
        <v>0.54</v>
      </c>
      <c r="C250" s="2">
        <f>RSI!I250</f>
        <v>42.399177467137129</v>
      </c>
      <c r="D250" s="2">
        <f>MACD!E250</f>
        <v>-2.5335632799372565E-3</v>
      </c>
      <c r="E250" s="2">
        <f>MACD!F250</f>
        <v>-4.6952036417674189E-3</v>
      </c>
      <c r="F250" s="2">
        <f>'Moving Avg'!D250</f>
        <v>0.56600000000000006</v>
      </c>
      <c r="G250" s="2">
        <f>'Moving Avg'!F250</f>
        <v>0.55600000000000005</v>
      </c>
      <c r="H250" s="2">
        <f>'Moving Avg'!G250</f>
        <v>0.56140000000000001</v>
      </c>
      <c r="I250" s="2">
        <f>'Moving Avg'!H250</f>
        <v>0.58254949999999972</v>
      </c>
      <c r="J250" s="5" t="str">
        <f>OBV!F250</f>
        <v>BEARISH</v>
      </c>
      <c r="K250" s="5" t="str">
        <f>OBV!G250</f>
        <v>WEAK</v>
      </c>
      <c r="L250" s="5" t="str">
        <f>OBV!H250</f>
        <v>CONFIRMED BEARISH</v>
      </c>
      <c r="M250" s="7">
        <f t="shared" si="30"/>
        <v>25</v>
      </c>
      <c r="N250" s="7">
        <f t="shared" si="31"/>
        <v>0</v>
      </c>
      <c r="O250" s="7">
        <f t="shared" si="32"/>
        <v>0</v>
      </c>
      <c r="P250" s="7">
        <f t="shared" si="33"/>
        <v>0</v>
      </c>
      <c r="Q250" s="8">
        <f t="shared" si="34"/>
        <v>8.75</v>
      </c>
      <c r="R250" s="8">
        <f t="shared" si="35"/>
        <v>5</v>
      </c>
      <c r="S250" s="8">
        <f t="shared" si="36"/>
        <v>3.75</v>
      </c>
      <c r="T250" s="8">
        <f t="shared" si="37"/>
        <v>6.25</v>
      </c>
      <c r="U250" s="7">
        <f t="shared" si="38"/>
        <v>5.833333333333333</v>
      </c>
      <c r="V250" s="7">
        <f t="shared" si="39"/>
        <v>5.9375</v>
      </c>
    </row>
    <row r="251" spans="1:22" ht="13.5" x14ac:dyDescent="0.25">
      <c r="A251" s="3">
        <f>RSI!A251</f>
        <v>42671</v>
      </c>
      <c r="B251" s="2">
        <f>RSI!B251</f>
        <v>0.55000000000000004</v>
      </c>
      <c r="C251" s="2">
        <f>RSI!I251</f>
        <v>46.83093875461033</v>
      </c>
      <c r="D251" s="2">
        <f>MACD!E251</f>
        <v>2.7375082901825998E-4</v>
      </c>
      <c r="E251" s="2">
        <f>MACD!F251</f>
        <v>-3.701412747610283E-3</v>
      </c>
      <c r="F251" s="2">
        <f>'Moving Avg'!D251</f>
        <v>0.55999999999999994</v>
      </c>
      <c r="G251" s="2">
        <f>'Moving Avg'!F251</f>
        <v>0.55650000000000011</v>
      </c>
      <c r="H251" s="2">
        <f>'Moving Avg'!G251</f>
        <v>0.56140000000000001</v>
      </c>
      <c r="I251" s="2">
        <f>'Moving Avg'!H251</f>
        <v>0.58209899999999981</v>
      </c>
      <c r="J251" s="5" t="str">
        <f>OBV!F251</f>
        <v>BEARISH</v>
      </c>
      <c r="K251" s="5" t="str">
        <f>OBV!G251</f>
        <v>WEAK</v>
      </c>
      <c r="L251" s="5" t="str">
        <f>OBV!H251</f>
        <v>CONFIRMED BEARISH</v>
      </c>
      <c r="M251" s="7">
        <f t="shared" si="30"/>
        <v>25</v>
      </c>
      <c r="N251" s="7">
        <f t="shared" si="31"/>
        <v>0</v>
      </c>
      <c r="O251" s="7">
        <f t="shared" si="32"/>
        <v>0</v>
      </c>
      <c r="P251" s="7">
        <f t="shared" si="33"/>
        <v>0</v>
      </c>
      <c r="Q251" s="8">
        <f t="shared" si="34"/>
        <v>8.75</v>
      </c>
      <c r="R251" s="8">
        <f t="shared" si="35"/>
        <v>5</v>
      </c>
      <c r="S251" s="8">
        <f t="shared" si="36"/>
        <v>3.75</v>
      </c>
      <c r="T251" s="8">
        <f t="shared" si="37"/>
        <v>6.25</v>
      </c>
      <c r="U251" s="7">
        <f t="shared" si="38"/>
        <v>5.833333333333333</v>
      </c>
      <c r="V251" s="7">
        <f t="shared" si="39"/>
        <v>5.9375</v>
      </c>
    </row>
    <row r="252" spans="1:22" ht="13.5" x14ac:dyDescent="0.25">
      <c r="A252" s="3">
        <f>RSI!A252</f>
        <v>42674</v>
      </c>
      <c r="B252" s="2">
        <f>RSI!B252</f>
        <v>0.55000000000000004</v>
      </c>
      <c r="C252" s="2">
        <f>RSI!I252</f>
        <v>46.83093875461033</v>
      </c>
      <c r="D252" s="2">
        <f>MACD!E252</f>
        <v>-3.7890906657522816E-4</v>
      </c>
      <c r="E252" s="2">
        <f>MACD!F252</f>
        <v>-3.0369120114032721E-3</v>
      </c>
      <c r="F252" s="2">
        <f>'Moving Avg'!D252</f>
        <v>0.55399999999999994</v>
      </c>
      <c r="G252" s="2">
        <f>'Moving Avg'!F252</f>
        <v>0.55700000000000005</v>
      </c>
      <c r="H252" s="2">
        <f>'Moving Avg'!G252</f>
        <v>0.56119999999999992</v>
      </c>
      <c r="I252" s="2">
        <f>'Moving Avg'!H252</f>
        <v>0.58174449999999966</v>
      </c>
      <c r="J252" s="5" t="str">
        <f>OBV!F252</f>
        <v>BEARISH</v>
      </c>
      <c r="K252" s="5" t="str">
        <f>OBV!G252</f>
        <v>WEAK</v>
      </c>
      <c r="L252" s="5" t="str">
        <f>OBV!H252</f>
        <v>CONFIRMED BEARISH</v>
      </c>
      <c r="M252" s="7">
        <f t="shared" si="30"/>
        <v>25</v>
      </c>
      <c r="N252" s="7">
        <f t="shared" si="31"/>
        <v>0</v>
      </c>
      <c r="O252" s="7">
        <f t="shared" si="32"/>
        <v>0</v>
      </c>
      <c r="P252" s="7">
        <f t="shared" si="33"/>
        <v>0</v>
      </c>
      <c r="Q252" s="8">
        <f t="shared" si="34"/>
        <v>8.75</v>
      </c>
      <c r="R252" s="8">
        <f t="shared" si="35"/>
        <v>5</v>
      </c>
      <c r="S252" s="8">
        <f t="shared" si="36"/>
        <v>3.75</v>
      </c>
      <c r="T252" s="8">
        <f t="shared" si="37"/>
        <v>6.25</v>
      </c>
      <c r="U252" s="7">
        <f t="shared" si="38"/>
        <v>5.833333333333333</v>
      </c>
      <c r="V252" s="7">
        <f t="shared" si="39"/>
        <v>5.9375</v>
      </c>
    </row>
    <row r="253" spans="1:22" ht="13.5" x14ac:dyDescent="0.25">
      <c r="A253" s="3">
        <f>RSI!A253</f>
        <v>42675</v>
      </c>
      <c r="B253" s="2">
        <f>RSI!B253</f>
        <v>0.56000000000000005</v>
      </c>
      <c r="C253" s="2">
        <f>RSI!I253</f>
        <v>51.186618451204843</v>
      </c>
      <c r="D253" s="2">
        <f>MACD!E253</f>
        <v>-3.165136516780076E-3</v>
      </c>
      <c r="E253" s="2">
        <f>MACD!F253</f>
        <v>-3.0625569124786331E-3</v>
      </c>
      <c r="F253" s="2">
        <f>'Moving Avg'!D253</f>
        <v>0.55200000000000005</v>
      </c>
      <c r="G253" s="2">
        <f>'Moving Avg'!F253</f>
        <v>0.55800000000000005</v>
      </c>
      <c r="H253" s="2">
        <f>'Moving Avg'!G253</f>
        <v>0.56119999999999992</v>
      </c>
      <c r="I253" s="2">
        <f>'Moving Avg'!H253</f>
        <v>0.58139199999999969</v>
      </c>
      <c r="J253" s="5" t="str">
        <f>OBV!F253</f>
        <v>BULLISH</v>
      </c>
      <c r="K253" s="5" t="str">
        <f>OBV!G253</f>
        <v>STRONG</v>
      </c>
      <c r="L253" s="5" t="str">
        <f>OBV!H253</f>
        <v>BULLISH DIVERGENCE</v>
      </c>
      <c r="M253" s="7">
        <f t="shared" si="30"/>
        <v>25</v>
      </c>
      <c r="N253" s="7">
        <f t="shared" si="31"/>
        <v>45</v>
      </c>
      <c r="O253" s="7">
        <f t="shared" si="32"/>
        <v>0</v>
      </c>
      <c r="P253" s="7">
        <f t="shared" si="33"/>
        <v>83</v>
      </c>
      <c r="Q253" s="8">
        <f t="shared" si="34"/>
        <v>36.950000000000003</v>
      </c>
      <c r="R253" s="8">
        <f t="shared" si="35"/>
        <v>34.75</v>
      </c>
      <c r="S253" s="8">
        <f t="shared" si="36"/>
        <v>47.85</v>
      </c>
      <c r="T253" s="8">
        <f t="shared" si="37"/>
        <v>38.25</v>
      </c>
      <c r="U253" s="7">
        <f t="shared" si="38"/>
        <v>39.85</v>
      </c>
      <c r="V253" s="7">
        <f t="shared" si="39"/>
        <v>39.450000000000003</v>
      </c>
    </row>
    <row r="254" spans="1:22" ht="13.5" x14ac:dyDescent="0.25">
      <c r="A254" s="3">
        <f>RSI!A254</f>
        <v>42676</v>
      </c>
      <c r="B254" s="2">
        <f>RSI!B254</f>
        <v>0.55000000000000004</v>
      </c>
      <c r="C254" s="2">
        <f>RSI!I254</f>
        <v>47.036885194703125</v>
      </c>
      <c r="D254" s="2">
        <f>MACD!E254</f>
        <v>-3.2607262681739746E-3</v>
      </c>
      <c r="E254" s="2">
        <f>MACD!F254</f>
        <v>-3.1021907836177014E-3</v>
      </c>
      <c r="F254" s="2">
        <f>'Moving Avg'!D254</f>
        <v>0.55000000000000004</v>
      </c>
      <c r="G254" s="2">
        <f>'Moving Avg'!F254</f>
        <v>0.55800000000000005</v>
      </c>
      <c r="H254" s="2">
        <f>'Moving Avg'!G254</f>
        <v>0.56099999999999994</v>
      </c>
      <c r="I254" s="2">
        <f>'Moving Avg'!H254</f>
        <v>0.58098949999999971</v>
      </c>
      <c r="J254" s="5" t="str">
        <f>OBV!F254</f>
        <v>BULLISH</v>
      </c>
      <c r="K254" s="5" t="str">
        <f>OBV!G254</f>
        <v>NEUTRAL</v>
      </c>
      <c r="L254" s="5" t="str">
        <f>OBV!H254</f>
        <v>BULLISH DIVERGENCE</v>
      </c>
      <c r="M254" s="7">
        <f t="shared" si="30"/>
        <v>25</v>
      </c>
      <c r="N254" s="7">
        <f t="shared" si="31"/>
        <v>45</v>
      </c>
      <c r="O254" s="7">
        <f t="shared" si="32"/>
        <v>0</v>
      </c>
      <c r="P254" s="7">
        <f t="shared" si="33"/>
        <v>66.5</v>
      </c>
      <c r="Q254" s="8">
        <f t="shared" si="34"/>
        <v>34.475000000000001</v>
      </c>
      <c r="R254" s="8">
        <f t="shared" si="35"/>
        <v>30.625</v>
      </c>
      <c r="S254" s="8">
        <f t="shared" si="36"/>
        <v>40.424999999999997</v>
      </c>
      <c r="T254" s="8">
        <f t="shared" si="37"/>
        <v>34.125</v>
      </c>
      <c r="U254" s="7">
        <f t="shared" si="38"/>
        <v>35.174999999999997</v>
      </c>
      <c r="V254" s="7">
        <f t="shared" si="39"/>
        <v>34.912499999999994</v>
      </c>
    </row>
    <row r="255" spans="1:22" ht="13.5" x14ac:dyDescent="0.25">
      <c r="A255" s="3">
        <f>RSI!A255</f>
        <v>42677</v>
      </c>
      <c r="B255" s="2">
        <f>RSI!B255</f>
        <v>0.55000000000000004</v>
      </c>
      <c r="C255" s="2">
        <f>RSI!I255</f>
        <v>47.036885194703125</v>
      </c>
      <c r="D255" s="2">
        <f>MACD!E255</f>
        <v>-1.7599977113664789E-3</v>
      </c>
      <c r="E255" s="2">
        <f>MACD!F255</f>
        <v>-2.8337521691674571E-3</v>
      </c>
      <c r="F255" s="2">
        <f>'Moving Avg'!D255</f>
        <v>0.55199999999999994</v>
      </c>
      <c r="G255" s="2">
        <f>'Moving Avg'!F255</f>
        <v>0.55800000000000027</v>
      </c>
      <c r="H255" s="2">
        <f>'Moving Avg'!G255</f>
        <v>0.56079999999999997</v>
      </c>
      <c r="I255" s="2">
        <f>'Moving Avg'!H255</f>
        <v>0.58058699999999974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25</v>
      </c>
      <c r="N255" s="7">
        <f t="shared" si="31"/>
        <v>0</v>
      </c>
      <c r="O255" s="7">
        <f t="shared" si="32"/>
        <v>0</v>
      </c>
      <c r="P255" s="7">
        <f t="shared" si="33"/>
        <v>100</v>
      </c>
      <c r="Q255" s="8">
        <f t="shared" si="34"/>
        <v>23.75</v>
      </c>
      <c r="R255" s="8">
        <f t="shared" si="35"/>
        <v>30</v>
      </c>
      <c r="S255" s="8">
        <f t="shared" si="36"/>
        <v>48.75</v>
      </c>
      <c r="T255" s="8">
        <f t="shared" si="37"/>
        <v>31.25</v>
      </c>
      <c r="U255" s="7">
        <f t="shared" si="38"/>
        <v>34.166666666666664</v>
      </c>
      <c r="V255" s="7">
        <f t="shared" si="39"/>
        <v>33.4375</v>
      </c>
    </row>
    <row r="256" spans="1:22" ht="13.5" x14ac:dyDescent="0.25">
      <c r="A256" s="3">
        <f>RSI!A256</f>
        <v>42678</v>
      </c>
      <c r="B256" s="2">
        <f>RSI!B256</f>
        <v>0.56000000000000005</v>
      </c>
      <c r="C256" s="2">
        <f>RSI!I256</f>
        <v>51.588654679560541</v>
      </c>
      <c r="D256" s="2">
        <f>MACD!E256</f>
        <v>1.8859861745809114E-3</v>
      </c>
      <c r="E256" s="2">
        <f>MACD!F256</f>
        <v>-1.8898045004177835E-3</v>
      </c>
      <c r="F256" s="2">
        <f>'Moving Avg'!D256</f>
        <v>0.55400000000000005</v>
      </c>
      <c r="G256" s="2">
        <f>'Moving Avg'!F256</f>
        <v>0.55850000000000022</v>
      </c>
      <c r="H256" s="2">
        <f>'Moving Avg'!G256</f>
        <v>0.56059999999999999</v>
      </c>
      <c r="I256" s="2">
        <f>'Moving Avg'!H256</f>
        <v>0.58023449999999976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25</v>
      </c>
      <c r="N256" s="7">
        <f t="shared" si="31"/>
        <v>0</v>
      </c>
      <c r="O256" s="7">
        <f t="shared" si="32"/>
        <v>0</v>
      </c>
      <c r="P256" s="7">
        <f t="shared" si="33"/>
        <v>100</v>
      </c>
      <c r="Q256" s="8">
        <f t="shared" si="34"/>
        <v>23.75</v>
      </c>
      <c r="R256" s="8">
        <f t="shared" si="35"/>
        <v>30</v>
      </c>
      <c r="S256" s="8">
        <f t="shared" si="36"/>
        <v>48.75</v>
      </c>
      <c r="T256" s="8">
        <f t="shared" si="37"/>
        <v>31.25</v>
      </c>
      <c r="U256" s="7">
        <f t="shared" si="38"/>
        <v>34.166666666666664</v>
      </c>
      <c r="V256" s="7">
        <f t="shared" si="39"/>
        <v>33.4375</v>
      </c>
    </row>
    <row r="257" spans="1:22" ht="13.5" x14ac:dyDescent="0.25">
      <c r="A257" s="3">
        <f>RSI!A257</f>
        <v>42681</v>
      </c>
      <c r="B257" s="2">
        <f>RSI!B257</f>
        <v>0.55000000000000004</v>
      </c>
      <c r="C257" s="2">
        <f>RSI!I257</f>
        <v>47.218437345229773</v>
      </c>
      <c r="D257" s="2">
        <f>MACD!E257</f>
        <v>5.6896945048862113E-3</v>
      </c>
      <c r="E257" s="2">
        <f>MACD!F257</f>
        <v>-3.7390469935698464E-4</v>
      </c>
      <c r="F257" s="2">
        <f>'Moving Avg'!D257</f>
        <v>0.55400000000000005</v>
      </c>
      <c r="G257" s="2">
        <f>'Moving Avg'!F257</f>
        <v>0.55850000000000022</v>
      </c>
      <c r="H257" s="2">
        <f>'Moving Avg'!G257</f>
        <v>0.56019999999999992</v>
      </c>
      <c r="I257" s="2">
        <f>'Moving Avg'!H257</f>
        <v>0.57978399999999963</v>
      </c>
      <c r="J257" s="5" t="str">
        <f>OBV!F257</f>
        <v>BULLISH</v>
      </c>
      <c r="K257" s="5" t="str">
        <f>OBV!G257</f>
        <v>STRONG</v>
      </c>
      <c r="L257" s="5" t="str">
        <f>OBV!H257</f>
        <v>NEUTRAL</v>
      </c>
      <c r="M257" s="7">
        <f t="shared" si="30"/>
        <v>25</v>
      </c>
      <c r="N257" s="7">
        <f t="shared" si="31"/>
        <v>0</v>
      </c>
      <c r="O257" s="7">
        <f t="shared" si="32"/>
        <v>0</v>
      </c>
      <c r="P257" s="7">
        <f t="shared" si="33"/>
        <v>66</v>
      </c>
      <c r="Q257" s="8">
        <f t="shared" si="34"/>
        <v>18.649999999999999</v>
      </c>
      <c r="R257" s="8">
        <f t="shared" si="35"/>
        <v>21.5</v>
      </c>
      <c r="S257" s="8">
        <f t="shared" si="36"/>
        <v>33.450000000000003</v>
      </c>
      <c r="T257" s="8">
        <f t="shared" si="37"/>
        <v>22.75</v>
      </c>
      <c r="U257" s="7">
        <f t="shared" si="38"/>
        <v>24.533333333333331</v>
      </c>
      <c r="V257" s="7">
        <f t="shared" si="39"/>
        <v>24.087499999999999</v>
      </c>
    </row>
    <row r="258" spans="1:22" ht="13.5" x14ac:dyDescent="0.25">
      <c r="A258" s="3">
        <f>RSI!A258</f>
        <v>42682</v>
      </c>
      <c r="B258" s="2">
        <f>RSI!B258</f>
        <v>0.54</v>
      </c>
      <c r="C258" s="2">
        <f>RSI!I258</f>
        <v>43.270873369237464</v>
      </c>
      <c r="D258" s="2">
        <f>MACD!E258</f>
        <v>8.1491275898275539E-3</v>
      </c>
      <c r="E258" s="2">
        <f>MACD!F258</f>
        <v>1.3307017584799231E-3</v>
      </c>
      <c r="F258" s="2">
        <f>'Moving Avg'!D258</f>
        <v>0.55000000000000004</v>
      </c>
      <c r="G258" s="2">
        <f>'Moving Avg'!F258</f>
        <v>0.55700000000000005</v>
      </c>
      <c r="H258" s="2">
        <f>'Moving Avg'!G258</f>
        <v>0.55979999999999996</v>
      </c>
      <c r="I258" s="2">
        <f>'Moving Avg'!H258</f>
        <v>0.57937949999999971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0</v>
      </c>
      <c r="Q258" s="8">
        <f t="shared" si="34"/>
        <v>8.75</v>
      </c>
      <c r="R258" s="8">
        <f t="shared" si="35"/>
        <v>5</v>
      </c>
      <c r="S258" s="8">
        <f t="shared" si="36"/>
        <v>3.75</v>
      </c>
      <c r="T258" s="8">
        <f t="shared" si="37"/>
        <v>6.25</v>
      </c>
      <c r="U258" s="7">
        <f t="shared" si="38"/>
        <v>5.833333333333333</v>
      </c>
      <c r="V258" s="7">
        <f t="shared" si="39"/>
        <v>5.9375</v>
      </c>
    </row>
    <row r="259" spans="1:22" ht="13.5" x14ac:dyDescent="0.25">
      <c r="A259" s="3">
        <f>RSI!A259</f>
        <v>42683</v>
      </c>
      <c r="B259" s="2">
        <f>RSI!B259</f>
        <v>0.55000000000000004</v>
      </c>
      <c r="C259" s="2">
        <f>RSI!I259</f>
        <v>47.956510556842694</v>
      </c>
      <c r="D259" s="2">
        <f>MACD!E259</f>
        <v>8.0458443647550837E-3</v>
      </c>
      <c r="E259" s="2">
        <f>MACD!F259</f>
        <v>2.6737302797349553E-3</v>
      </c>
      <c r="F259" s="2">
        <f>'Moving Avg'!D259</f>
        <v>0.55000000000000004</v>
      </c>
      <c r="G259" s="2">
        <f>'Moving Avg'!F259</f>
        <v>0.55600000000000005</v>
      </c>
      <c r="H259" s="2">
        <f>'Moving Avg'!G259</f>
        <v>0.55940000000000001</v>
      </c>
      <c r="I259" s="2">
        <f>'Moving Avg'!H259</f>
        <v>0.57897699999999974</v>
      </c>
      <c r="J259" s="5" t="str">
        <f>OBV!F259</f>
        <v>BEARISH</v>
      </c>
      <c r="K259" s="5" t="str">
        <f>OBV!G259</f>
        <v>NEUTRAL</v>
      </c>
      <c r="L259" s="5" t="str">
        <f>OBV!H259</f>
        <v>NEUTRAL</v>
      </c>
      <c r="M259" s="7">
        <f t="shared" si="40"/>
        <v>25</v>
      </c>
      <c r="N259" s="7">
        <f t="shared" si="41"/>
        <v>0</v>
      </c>
      <c r="O259" s="7">
        <f t="shared" si="42"/>
        <v>0</v>
      </c>
      <c r="P259" s="7">
        <f t="shared" si="43"/>
        <v>16.5</v>
      </c>
      <c r="Q259" s="8">
        <f t="shared" ref="Q259:Q322" si="44">0.35*M259+N259*0.35+O259*0.15+P259*0.15</f>
        <v>11.225</v>
      </c>
      <c r="R259" s="8">
        <f t="shared" ref="R259:R322" si="45">M259*0.2+N259*0.2+O259*0.35+P259*0.25</f>
        <v>9.125</v>
      </c>
      <c r="S259" s="8">
        <f t="shared" ref="S259:S322" si="46">M259*0.15+N259*0.15+O259*0.25+P259*0.45</f>
        <v>11.175000000000001</v>
      </c>
      <c r="T259" s="8">
        <f t="shared" ref="T259:T322" si="47">0.25*SUM(M259:P259)</f>
        <v>10.375</v>
      </c>
      <c r="U259" s="7">
        <f t="shared" ref="U259:U322" si="48">SUM(Q259:S259)/3</f>
        <v>10.508333333333335</v>
      </c>
      <c r="V259" s="7">
        <f t="shared" ref="V259:V322" si="49">SUM(Q259:T259)/4</f>
        <v>10.475000000000001</v>
      </c>
    </row>
    <row r="260" spans="1:22" ht="13.5" x14ac:dyDescent="0.25">
      <c r="A260" s="3">
        <f>RSI!A260</f>
        <v>42684</v>
      </c>
      <c r="B260" s="2">
        <f>RSI!B260</f>
        <v>0.55000000000000004</v>
      </c>
      <c r="C260" s="2">
        <f>RSI!I260</f>
        <v>47.956510556842701</v>
      </c>
      <c r="D260" s="2">
        <f>MACD!E260</f>
        <v>4.910270962037222E-3</v>
      </c>
      <c r="E260" s="2">
        <f>MACD!F260</f>
        <v>3.1210384161954085E-3</v>
      </c>
      <c r="F260" s="2">
        <f>'Moving Avg'!D260</f>
        <v>0.55000000000000004</v>
      </c>
      <c r="G260" s="2">
        <f>'Moving Avg'!F260</f>
        <v>0.5555000000000001</v>
      </c>
      <c r="H260" s="2">
        <f>'Moving Avg'!G260</f>
        <v>0.55899999999999994</v>
      </c>
      <c r="I260" s="2">
        <f>'Moving Avg'!H260</f>
        <v>0.57852649999999972</v>
      </c>
      <c r="J260" s="5" t="str">
        <f>OBV!F260</f>
        <v>BEARISH</v>
      </c>
      <c r="K260" s="5" t="str">
        <f>OBV!G260</f>
        <v>NEUTRAL</v>
      </c>
      <c r="L260" s="5" t="str">
        <f>OBV!H260</f>
        <v>NEUTRAL</v>
      </c>
      <c r="M260" s="7">
        <f t="shared" si="40"/>
        <v>25</v>
      </c>
      <c r="N260" s="7">
        <f t="shared" si="41"/>
        <v>0</v>
      </c>
      <c r="O260" s="7">
        <f t="shared" si="42"/>
        <v>0</v>
      </c>
      <c r="P260" s="7">
        <f t="shared" si="43"/>
        <v>16.5</v>
      </c>
      <c r="Q260" s="8">
        <f t="shared" si="44"/>
        <v>11.225</v>
      </c>
      <c r="R260" s="8">
        <f t="shared" si="45"/>
        <v>9.125</v>
      </c>
      <c r="S260" s="8">
        <f t="shared" si="46"/>
        <v>11.175000000000001</v>
      </c>
      <c r="T260" s="8">
        <f t="shared" si="47"/>
        <v>10.375</v>
      </c>
      <c r="U260" s="7">
        <f t="shared" si="48"/>
        <v>10.508333333333335</v>
      </c>
      <c r="V260" s="7">
        <f t="shared" si="49"/>
        <v>10.475000000000001</v>
      </c>
    </row>
    <row r="261" spans="1:22" ht="13.5" x14ac:dyDescent="0.25">
      <c r="A261" s="3">
        <f>RSI!A261</f>
        <v>42685</v>
      </c>
      <c r="B261" s="2">
        <f>RSI!B261</f>
        <v>0.56000000000000005</v>
      </c>
      <c r="C261" s="2">
        <f>RSI!I261</f>
        <v>52.506076607332076</v>
      </c>
      <c r="D261" s="2">
        <f>MACD!E261</f>
        <v>3.0814283136169074E-3</v>
      </c>
      <c r="E261" s="2">
        <f>MACD!F261</f>
        <v>3.1131163956797086E-3</v>
      </c>
      <c r="F261" s="2">
        <f>'Moving Avg'!D261</f>
        <v>0.55000000000000004</v>
      </c>
      <c r="G261" s="2">
        <f>'Moving Avg'!F261</f>
        <v>0.55500000000000016</v>
      </c>
      <c r="H261" s="2">
        <f>'Moving Avg'!G261</f>
        <v>0.55859999999999987</v>
      </c>
      <c r="I261" s="2">
        <f>'Moving Avg'!H261</f>
        <v>0.5781259999999997</v>
      </c>
      <c r="J261" s="5" t="str">
        <f>OBV!F261</f>
        <v>BEARISH</v>
      </c>
      <c r="K261" s="5" t="str">
        <f>OBV!G261</f>
        <v>WEAK</v>
      </c>
      <c r="L261" s="5" t="str">
        <f>OBV!H261</f>
        <v>NEUTRAL</v>
      </c>
      <c r="M261" s="7">
        <f t="shared" si="40"/>
        <v>25</v>
      </c>
      <c r="N261" s="7">
        <f t="shared" si="41"/>
        <v>45</v>
      </c>
      <c r="O261" s="7">
        <f t="shared" si="42"/>
        <v>0</v>
      </c>
      <c r="P261" s="7">
        <f t="shared" si="43"/>
        <v>0</v>
      </c>
      <c r="Q261" s="8">
        <f t="shared" si="44"/>
        <v>24.5</v>
      </c>
      <c r="R261" s="8">
        <f t="shared" si="45"/>
        <v>14</v>
      </c>
      <c r="S261" s="8">
        <f t="shared" si="46"/>
        <v>10.5</v>
      </c>
      <c r="T261" s="8">
        <f t="shared" si="47"/>
        <v>17.5</v>
      </c>
      <c r="U261" s="7">
        <f t="shared" si="48"/>
        <v>16.333333333333332</v>
      </c>
      <c r="V261" s="7">
        <f t="shared" si="49"/>
        <v>16.625</v>
      </c>
    </row>
    <row r="262" spans="1:22" ht="13.5" x14ac:dyDescent="0.25">
      <c r="A262" s="3">
        <f>RSI!A262</f>
        <v>42688</v>
      </c>
      <c r="B262" s="2">
        <f>RSI!B262</f>
        <v>0.55000000000000004</v>
      </c>
      <c r="C262" s="2">
        <f>RSI!I262</f>
        <v>47.988310810000399</v>
      </c>
      <c r="D262" s="2">
        <f>MACD!E262</f>
        <v>2.2402390213944745E-3</v>
      </c>
      <c r="E262" s="2">
        <f>MACD!F262</f>
        <v>2.9385409208226619E-3</v>
      </c>
      <c r="F262" s="2">
        <f>'Moving Avg'!D262</f>
        <v>0.55000000000000004</v>
      </c>
      <c r="G262" s="2">
        <f>'Moving Avg'!F262</f>
        <v>0.55500000000000016</v>
      </c>
      <c r="H262" s="2">
        <f>'Moving Avg'!G262</f>
        <v>0.55799999999999994</v>
      </c>
      <c r="I262" s="2">
        <f>'Moving Avg'!H262</f>
        <v>0.57767549999999968</v>
      </c>
      <c r="J262" s="5" t="str">
        <f>OBV!F262</f>
        <v>BEARISH</v>
      </c>
      <c r="K262" s="5" t="str">
        <f>OBV!G262</f>
        <v>WEAK</v>
      </c>
      <c r="L262" s="5" t="str">
        <f>OBV!H262</f>
        <v>NEUTRAL</v>
      </c>
      <c r="M262" s="7">
        <f t="shared" si="40"/>
        <v>25</v>
      </c>
      <c r="N262" s="7">
        <f t="shared" si="41"/>
        <v>45</v>
      </c>
      <c r="O262" s="7">
        <f t="shared" si="42"/>
        <v>0</v>
      </c>
      <c r="P262" s="7">
        <f t="shared" si="43"/>
        <v>0</v>
      </c>
      <c r="Q262" s="8">
        <f t="shared" si="44"/>
        <v>24.5</v>
      </c>
      <c r="R262" s="8">
        <f t="shared" si="45"/>
        <v>14</v>
      </c>
      <c r="S262" s="8">
        <f t="shared" si="46"/>
        <v>10.5</v>
      </c>
      <c r="T262" s="8">
        <f t="shared" si="47"/>
        <v>17.5</v>
      </c>
      <c r="U262" s="7">
        <f t="shared" si="48"/>
        <v>16.333333333333332</v>
      </c>
      <c r="V262" s="7">
        <f t="shared" si="49"/>
        <v>16.625</v>
      </c>
    </row>
    <row r="263" spans="1:22" ht="13.5" x14ac:dyDescent="0.25">
      <c r="A263" s="3">
        <f>RSI!A263</f>
        <v>42689</v>
      </c>
      <c r="B263" s="2">
        <f>RSI!B263</f>
        <v>0.55000000000000004</v>
      </c>
      <c r="C263" s="2">
        <f>RSI!I263</f>
        <v>47.988310810000399</v>
      </c>
      <c r="D263" s="2">
        <f>MACD!E263</f>
        <v>3.0941193306630588E-3</v>
      </c>
      <c r="E263" s="2">
        <f>MACD!F263</f>
        <v>2.9696566027907416E-3</v>
      </c>
      <c r="F263" s="2">
        <f>'Moving Avg'!D263</f>
        <v>0.55199999999999994</v>
      </c>
      <c r="G263" s="2">
        <f>'Moving Avg'!F263</f>
        <v>0.5555000000000001</v>
      </c>
      <c r="H263" s="2">
        <f>'Moving Avg'!G263</f>
        <v>0.55719999999999992</v>
      </c>
      <c r="I263" s="2">
        <f>'Moving Avg'!H263</f>
        <v>0.5772729999999997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83.5</v>
      </c>
      <c r="Q263" s="8">
        <f t="shared" si="44"/>
        <v>21.274999999999999</v>
      </c>
      <c r="R263" s="8">
        <f t="shared" si="45"/>
        <v>25.875</v>
      </c>
      <c r="S263" s="8">
        <f t="shared" si="46"/>
        <v>41.325000000000003</v>
      </c>
      <c r="T263" s="8">
        <f t="shared" si="47"/>
        <v>27.125</v>
      </c>
      <c r="U263" s="7">
        <f t="shared" si="48"/>
        <v>29.491666666666664</v>
      </c>
      <c r="V263" s="7">
        <f t="shared" si="49"/>
        <v>28.9</v>
      </c>
    </row>
    <row r="264" spans="1:22" ht="13.5" x14ac:dyDescent="0.25">
      <c r="A264" s="3">
        <f>RSI!A264</f>
        <v>42690</v>
      </c>
      <c r="B264" s="2">
        <f>RSI!B264</f>
        <v>0.55000000000000004</v>
      </c>
      <c r="C264" s="2">
        <f>RSI!I264</f>
        <v>47.988310810000399</v>
      </c>
      <c r="D264" s="2">
        <f>MACD!E264</f>
        <v>2.3033518313074763E-3</v>
      </c>
      <c r="E264" s="2">
        <f>MACD!F264</f>
        <v>2.836395648494089E-3</v>
      </c>
      <c r="F264" s="2">
        <f>'Moving Avg'!D264</f>
        <v>0.55199999999999994</v>
      </c>
      <c r="G264" s="2">
        <f>'Moving Avg'!F264</f>
        <v>0.55550000000000022</v>
      </c>
      <c r="H264" s="2">
        <f>'Moving Avg'!G264</f>
        <v>0.55659999999999998</v>
      </c>
      <c r="I264" s="2">
        <f>'Moving Avg'!H264</f>
        <v>0.57682249999999979</v>
      </c>
      <c r="J264" s="5" t="str">
        <f>OBV!F264</f>
        <v>BEARISH</v>
      </c>
      <c r="K264" s="5" t="str">
        <f>OBV!G264</f>
        <v>NEUTRAL</v>
      </c>
      <c r="L264" s="5" t="str">
        <f>OBV!H264</f>
        <v>NEUTRAL</v>
      </c>
      <c r="M264" s="7">
        <f t="shared" si="40"/>
        <v>25</v>
      </c>
      <c r="N264" s="7">
        <f t="shared" si="41"/>
        <v>45</v>
      </c>
      <c r="O264" s="7">
        <f t="shared" si="42"/>
        <v>0</v>
      </c>
      <c r="P264" s="7">
        <f t="shared" si="43"/>
        <v>16.5</v>
      </c>
      <c r="Q264" s="8">
        <f t="shared" si="44"/>
        <v>26.975000000000001</v>
      </c>
      <c r="R264" s="8">
        <f t="shared" si="45"/>
        <v>18.125</v>
      </c>
      <c r="S264" s="8">
        <f t="shared" si="46"/>
        <v>17.925000000000001</v>
      </c>
      <c r="T264" s="8">
        <f t="shared" si="47"/>
        <v>21.625</v>
      </c>
      <c r="U264" s="7">
        <f t="shared" si="48"/>
        <v>21.008333333333336</v>
      </c>
      <c r="V264" s="7">
        <f t="shared" si="49"/>
        <v>21.162500000000001</v>
      </c>
    </row>
    <row r="265" spans="1:22" ht="13.5" x14ac:dyDescent="0.25">
      <c r="A265" s="3">
        <f>RSI!A265</f>
        <v>42691</v>
      </c>
      <c r="B265" s="2">
        <f>RSI!B265</f>
        <v>0.55000000000000004</v>
      </c>
      <c r="C265" s="2">
        <f>RSI!I265</f>
        <v>47.988310810000399</v>
      </c>
      <c r="D265" s="2">
        <f>MACD!E265</f>
        <v>1.6575556214840637E-3</v>
      </c>
      <c r="E265" s="2">
        <f>MACD!F265</f>
        <v>2.6006276430920842E-3</v>
      </c>
      <c r="F265" s="2">
        <f>'Moving Avg'!D265</f>
        <v>0.55199999999999994</v>
      </c>
      <c r="G265" s="2">
        <f>'Moving Avg'!F265</f>
        <v>0.55500000000000016</v>
      </c>
      <c r="H265" s="2">
        <f>'Moving Avg'!G265</f>
        <v>0.55620000000000003</v>
      </c>
      <c r="I265" s="2">
        <f>'Moving Avg'!H265</f>
        <v>0.57646799999999976</v>
      </c>
      <c r="J265" s="5" t="str">
        <f>OBV!F265</f>
        <v>BEARISH</v>
      </c>
      <c r="K265" s="5" t="str">
        <f>OBV!G265</f>
        <v>NEUTRAL</v>
      </c>
      <c r="L265" s="5" t="str">
        <f>OBV!H265</f>
        <v>NEUTRAL</v>
      </c>
      <c r="M265" s="7">
        <f t="shared" si="40"/>
        <v>25</v>
      </c>
      <c r="N265" s="7">
        <f t="shared" si="41"/>
        <v>45</v>
      </c>
      <c r="O265" s="7">
        <f t="shared" si="42"/>
        <v>0</v>
      </c>
      <c r="P265" s="7">
        <f t="shared" si="43"/>
        <v>16.5</v>
      </c>
      <c r="Q265" s="8">
        <f t="shared" si="44"/>
        <v>26.975000000000001</v>
      </c>
      <c r="R265" s="8">
        <f t="shared" si="45"/>
        <v>18.125</v>
      </c>
      <c r="S265" s="8">
        <f t="shared" si="46"/>
        <v>17.925000000000001</v>
      </c>
      <c r="T265" s="8">
        <f t="shared" si="47"/>
        <v>21.625</v>
      </c>
      <c r="U265" s="7">
        <f t="shared" si="48"/>
        <v>21.008333333333336</v>
      </c>
      <c r="V265" s="7">
        <f t="shared" si="49"/>
        <v>21.162500000000001</v>
      </c>
    </row>
    <row r="266" spans="1:22" ht="13.5" x14ac:dyDescent="0.25">
      <c r="A266" s="3">
        <f>RSI!A266</f>
        <v>42692</v>
      </c>
      <c r="B266" s="2">
        <f>RSI!B266</f>
        <v>0.55000000000000004</v>
      </c>
      <c r="C266" s="2">
        <f>RSI!I266</f>
        <v>47.988310810000399</v>
      </c>
      <c r="D266" s="2">
        <f>MACD!E266</f>
        <v>2.6711619457365776E-3</v>
      </c>
      <c r="E266" s="2">
        <f>MACD!F266</f>
        <v>2.6147345036209831E-3</v>
      </c>
      <c r="F266" s="2">
        <f>'Moving Avg'!D266</f>
        <v>0.55000000000000004</v>
      </c>
      <c r="G266" s="2">
        <f>'Moving Avg'!F266</f>
        <v>0.55350000000000021</v>
      </c>
      <c r="H266" s="2">
        <f>'Moving Avg'!G266</f>
        <v>0.55580000000000007</v>
      </c>
      <c r="I266" s="2">
        <f>'Moving Avg'!H266</f>
        <v>0.57611349999999961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16.5</v>
      </c>
      <c r="Q266" s="8">
        <f t="shared" si="44"/>
        <v>11.225</v>
      </c>
      <c r="R266" s="8">
        <f t="shared" si="45"/>
        <v>9.125</v>
      </c>
      <c r="S266" s="8">
        <f t="shared" si="46"/>
        <v>11.175000000000001</v>
      </c>
      <c r="T266" s="8">
        <f t="shared" si="47"/>
        <v>10.375</v>
      </c>
      <c r="U266" s="7">
        <f t="shared" si="48"/>
        <v>10.508333333333335</v>
      </c>
      <c r="V266" s="7">
        <f t="shared" si="49"/>
        <v>10.475000000000001</v>
      </c>
    </row>
    <row r="267" spans="1:22" ht="13.5" x14ac:dyDescent="0.25">
      <c r="A267" s="3">
        <f>RSI!A267</f>
        <v>42695</v>
      </c>
      <c r="B267" s="2">
        <f>RSI!B267</f>
        <v>0.55000000000000004</v>
      </c>
      <c r="C267" s="2">
        <f>RSI!I267</f>
        <v>47.988310810000399</v>
      </c>
      <c r="D267" s="2">
        <f>MACD!E267</f>
        <v>2.0103559382907976E-3</v>
      </c>
      <c r="E267" s="2">
        <f>MACD!F267</f>
        <v>2.493858790554946E-3</v>
      </c>
      <c r="F267" s="2">
        <f>'Moving Avg'!D267</f>
        <v>0.55000000000000004</v>
      </c>
      <c r="G267" s="2">
        <f>'Moving Avg'!F267</f>
        <v>0.55200000000000027</v>
      </c>
      <c r="H267" s="2">
        <f>'Moving Avg'!G267</f>
        <v>0.55540000000000012</v>
      </c>
      <c r="I267" s="2">
        <f>'Moving Avg'!H267</f>
        <v>0.57575899999999969</v>
      </c>
      <c r="J267" s="5" t="str">
        <f>OBV!F267</f>
        <v>NEUTRAL</v>
      </c>
      <c r="K267" s="5" t="str">
        <f>OBV!G267</f>
        <v>NEUTRAL</v>
      </c>
      <c r="L267" s="5" t="str">
        <f>OBV!H267</f>
        <v>NEUTRAL</v>
      </c>
      <c r="M267" s="7">
        <f t="shared" si="40"/>
        <v>25</v>
      </c>
      <c r="N267" s="7">
        <f t="shared" si="41"/>
        <v>45</v>
      </c>
      <c r="O267" s="7">
        <f t="shared" si="42"/>
        <v>0</v>
      </c>
      <c r="P267" s="7">
        <f t="shared" si="43"/>
        <v>33</v>
      </c>
      <c r="Q267" s="8">
        <f t="shared" si="44"/>
        <v>29.45</v>
      </c>
      <c r="R267" s="8">
        <f t="shared" si="45"/>
        <v>22.25</v>
      </c>
      <c r="S267" s="8">
        <f t="shared" si="46"/>
        <v>25.35</v>
      </c>
      <c r="T267" s="8">
        <f t="shared" si="47"/>
        <v>25.75</v>
      </c>
      <c r="U267" s="7">
        <f t="shared" si="48"/>
        <v>25.683333333333337</v>
      </c>
      <c r="V267" s="7">
        <f t="shared" si="49"/>
        <v>25.700000000000003</v>
      </c>
    </row>
    <row r="268" spans="1:22" ht="13.5" x14ac:dyDescent="0.25">
      <c r="A268" s="3">
        <f>RSI!A268</f>
        <v>42696</v>
      </c>
      <c r="B268" s="2">
        <f>RSI!B268</f>
        <v>0.55000000000000004</v>
      </c>
      <c r="C268" s="2">
        <f>RSI!I268</f>
        <v>47.988310810000399</v>
      </c>
      <c r="D268" s="2">
        <f>MACD!E268</f>
        <v>-6.8741143762651724E-5</v>
      </c>
      <c r="E268" s="2">
        <f>MACD!F268</f>
        <v>1.9813388036914264E-3</v>
      </c>
      <c r="F268" s="2">
        <f>'Moving Avg'!D268</f>
        <v>0.55000000000000004</v>
      </c>
      <c r="G268" s="2">
        <f>'Moving Avg'!F268</f>
        <v>0.55100000000000016</v>
      </c>
      <c r="H268" s="2">
        <f>'Moving Avg'!G268</f>
        <v>0.55520000000000014</v>
      </c>
      <c r="I268" s="2">
        <f>'Moving Avg'!H268</f>
        <v>0.57545199999999963</v>
      </c>
      <c r="J268" s="5" t="str">
        <f>OBV!F268</f>
        <v>NEUTRAL</v>
      </c>
      <c r="K268" s="5" t="str">
        <f>OBV!G268</f>
        <v>NEUTRAL</v>
      </c>
      <c r="L268" s="5" t="str">
        <f>OBV!H268</f>
        <v>NEUTRAL</v>
      </c>
      <c r="M268" s="7">
        <f t="shared" si="40"/>
        <v>25</v>
      </c>
      <c r="N268" s="7">
        <f t="shared" si="41"/>
        <v>45</v>
      </c>
      <c r="O268" s="7">
        <f t="shared" si="42"/>
        <v>0</v>
      </c>
      <c r="P268" s="7">
        <f t="shared" si="43"/>
        <v>33</v>
      </c>
      <c r="Q268" s="8">
        <f t="shared" si="44"/>
        <v>29.45</v>
      </c>
      <c r="R268" s="8">
        <f t="shared" si="45"/>
        <v>22.25</v>
      </c>
      <c r="S268" s="8">
        <f t="shared" si="46"/>
        <v>25.35</v>
      </c>
      <c r="T268" s="8">
        <f t="shared" si="47"/>
        <v>25.75</v>
      </c>
      <c r="U268" s="7">
        <f t="shared" si="48"/>
        <v>25.683333333333337</v>
      </c>
      <c r="V268" s="7">
        <f t="shared" si="49"/>
        <v>25.700000000000003</v>
      </c>
    </row>
    <row r="269" spans="1:22" ht="13.5" x14ac:dyDescent="0.25">
      <c r="A269" s="3">
        <f>RSI!A269</f>
        <v>42697</v>
      </c>
      <c r="B269" s="2">
        <f>RSI!B269</f>
        <v>0.55000000000000004</v>
      </c>
      <c r="C269" s="2">
        <f>RSI!I269</f>
        <v>47.988310810000399</v>
      </c>
      <c r="D269" s="2">
        <f>MACD!E269</f>
        <v>-2.7237855968764713E-4</v>
      </c>
      <c r="E269" s="2">
        <f>MACD!F269</f>
        <v>1.5305953310156119E-3</v>
      </c>
      <c r="F269" s="2">
        <f>'Moving Avg'!D269</f>
        <v>0.55000000000000004</v>
      </c>
      <c r="G269" s="2">
        <f>'Moving Avg'!F269</f>
        <v>0.55050000000000021</v>
      </c>
      <c r="H269" s="2">
        <f>'Moving Avg'!G269</f>
        <v>0.5546000000000002</v>
      </c>
      <c r="I269" s="2">
        <f>'Moving Avg'!H269</f>
        <v>0.57519299999999973</v>
      </c>
      <c r="J269" s="5" t="str">
        <f>OBV!F269</f>
        <v>NEUTRAL</v>
      </c>
      <c r="K269" s="5" t="str">
        <f>OBV!G269</f>
        <v>NEUTRAL</v>
      </c>
      <c r="L269" s="5" t="str">
        <f>OBV!H269</f>
        <v>NEUTRAL</v>
      </c>
      <c r="M269" s="7">
        <f t="shared" si="40"/>
        <v>25</v>
      </c>
      <c r="N269" s="7">
        <f t="shared" si="41"/>
        <v>45</v>
      </c>
      <c r="O269" s="7">
        <f t="shared" si="42"/>
        <v>0</v>
      </c>
      <c r="P269" s="7">
        <f t="shared" si="43"/>
        <v>33</v>
      </c>
      <c r="Q269" s="8">
        <f t="shared" si="44"/>
        <v>29.45</v>
      </c>
      <c r="R269" s="8">
        <f t="shared" si="45"/>
        <v>22.25</v>
      </c>
      <c r="S269" s="8">
        <f t="shared" si="46"/>
        <v>25.35</v>
      </c>
      <c r="T269" s="8">
        <f t="shared" si="47"/>
        <v>25.75</v>
      </c>
      <c r="U269" s="7">
        <f t="shared" si="48"/>
        <v>25.683333333333337</v>
      </c>
      <c r="V269" s="7">
        <f t="shared" si="49"/>
        <v>25.700000000000003</v>
      </c>
    </row>
    <row r="270" spans="1:22" ht="13.5" x14ac:dyDescent="0.25">
      <c r="A270" s="3">
        <f>RSI!A270</f>
        <v>42698</v>
      </c>
      <c r="B270" s="2">
        <f>RSI!B270</f>
        <v>0.55000000000000004</v>
      </c>
      <c r="C270" s="2">
        <f>RSI!I270</f>
        <v>47.988310810000399</v>
      </c>
      <c r="D270" s="2">
        <f>MACD!E270</f>
        <v>-4.2881951450424172E-4</v>
      </c>
      <c r="E270" s="2">
        <f>MACD!F270</f>
        <v>1.1387123619116413E-3</v>
      </c>
      <c r="F270" s="2">
        <f>'Moving Avg'!D270</f>
        <v>0.55000000000000004</v>
      </c>
      <c r="G270" s="2">
        <f>'Moving Avg'!F270</f>
        <v>0.55100000000000016</v>
      </c>
      <c r="H270" s="2">
        <f>'Moving Avg'!G270</f>
        <v>0.55400000000000016</v>
      </c>
      <c r="I270" s="2">
        <f>'Moving Avg'!H270</f>
        <v>0.57493399999999961</v>
      </c>
      <c r="J270" s="5" t="str">
        <f>OBV!F270</f>
        <v>NEUTRAL</v>
      </c>
      <c r="K270" s="5" t="str">
        <f>OBV!G270</f>
        <v>NEUTRAL</v>
      </c>
      <c r="L270" s="5" t="str">
        <f>OBV!H270</f>
        <v>NEUTRAL</v>
      </c>
      <c r="M270" s="7">
        <f t="shared" si="40"/>
        <v>25</v>
      </c>
      <c r="N270" s="7">
        <f t="shared" si="41"/>
        <v>45</v>
      </c>
      <c r="O270" s="7">
        <f t="shared" si="42"/>
        <v>0</v>
      </c>
      <c r="P270" s="7">
        <f t="shared" si="43"/>
        <v>33</v>
      </c>
      <c r="Q270" s="8">
        <f t="shared" si="44"/>
        <v>29.45</v>
      </c>
      <c r="R270" s="8">
        <f t="shared" si="45"/>
        <v>22.25</v>
      </c>
      <c r="S270" s="8">
        <f t="shared" si="46"/>
        <v>25.35</v>
      </c>
      <c r="T270" s="8">
        <f t="shared" si="47"/>
        <v>25.75</v>
      </c>
      <c r="U270" s="7">
        <f t="shared" si="48"/>
        <v>25.683333333333337</v>
      </c>
      <c r="V270" s="7">
        <f t="shared" si="49"/>
        <v>25.700000000000003</v>
      </c>
    </row>
    <row r="271" spans="1:22" ht="13.5" x14ac:dyDescent="0.25">
      <c r="A271" s="3">
        <f>RSI!A271</f>
        <v>42699</v>
      </c>
      <c r="B271" s="2">
        <f>RSI!B271</f>
        <v>0.55000000000000004</v>
      </c>
      <c r="C271" s="2">
        <f>RSI!I271</f>
        <v>47.988310810000399</v>
      </c>
      <c r="D271" s="2">
        <f>MACD!E271</f>
        <v>9.9196115638888749E-4</v>
      </c>
      <c r="E271" s="2">
        <f>MACD!F271</f>
        <v>1.1093621208070907E-3</v>
      </c>
      <c r="F271" s="2">
        <f>'Moving Avg'!D271</f>
        <v>0.55000000000000004</v>
      </c>
      <c r="G271" s="2">
        <f>'Moving Avg'!F271</f>
        <v>0.55100000000000016</v>
      </c>
      <c r="H271" s="2">
        <f>'Moving Avg'!G271</f>
        <v>0.55340000000000023</v>
      </c>
      <c r="I271" s="2">
        <f>'Moving Avg'!H271</f>
        <v>0.57472249999999969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  <c r="M271" s="7">
        <f t="shared" si="40"/>
        <v>25</v>
      </c>
      <c r="N271" s="7">
        <f t="shared" si="41"/>
        <v>45</v>
      </c>
      <c r="O271" s="7">
        <f t="shared" si="42"/>
        <v>0</v>
      </c>
      <c r="P271" s="7">
        <f t="shared" si="43"/>
        <v>33</v>
      </c>
      <c r="Q271" s="8">
        <f t="shared" si="44"/>
        <v>29.45</v>
      </c>
      <c r="R271" s="8">
        <f t="shared" si="45"/>
        <v>22.25</v>
      </c>
      <c r="S271" s="8">
        <f t="shared" si="46"/>
        <v>25.35</v>
      </c>
      <c r="T271" s="8">
        <f t="shared" si="47"/>
        <v>25.75</v>
      </c>
      <c r="U271" s="7">
        <f t="shared" si="48"/>
        <v>25.683333333333337</v>
      </c>
      <c r="V271" s="7">
        <f t="shared" si="49"/>
        <v>25.700000000000003</v>
      </c>
    </row>
    <row r="272" spans="1:22" ht="13.5" x14ac:dyDescent="0.25">
      <c r="A272" s="3">
        <f>RSI!A272</f>
        <v>42702</v>
      </c>
      <c r="B272" s="2">
        <f>RSI!B272</f>
        <v>0.55000000000000004</v>
      </c>
      <c r="C272" s="2">
        <f>RSI!I272</f>
        <v>47.988310810000399</v>
      </c>
      <c r="D272" s="2">
        <f>MACD!E272</f>
        <v>6.6930258052000369E-4</v>
      </c>
      <c r="E272" s="2">
        <f>MACD!F272</f>
        <v>1.0213502127496732E-3</v>
      </c>
      <c r="F272" s="2">
        <f>'Moving Avg'!D272</f>
        <v>0.55000000000000004</v>
      </c>
      <c r="G272" s="2">
        <f>'Moving Avg'!F272</f>
        <v>0.55100000000000016</v>
      </c>
      <c r="H272" s="2">
        <f>'Moving Avg'!G272</f>
        <v>0.55280000000000018</v>
      </c>
      <c r="I272" s="2">
        <f>'Moving Avg'!H272</f>
        <v>0.57455899999999971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  <c r="M272" s="7">
        <f t="shared" si="40"/>
        <v>25</v>
      </c>
      <c r="N272" s="7">
        <f t="shared" si="41"/>
        <v>45</v>
      </c>
      <c r="O272" s="7">
        <f t="shared" si="42"/>
        <v>0</v>
      </c>
      <c r="P272" s="7">
        <f t="shared" si="43"/>
        <v>33</v>
      </c>
      <c r="Q272" s="8">
        <f t="shared" si="44"/>
        <v>29.45</v>
      </c>
      <c r="R272" s="8">
        <f t="shared" si="45"/>
        <v>22.25</v>
      </c>
      <c r="S272" s="8">
        <f t="shared" si="46"/>
        <v>25.35</v>
      </c>
      <c r="T272" s="8">
        <f t="shared" si="47"/>
        <v>25.75</v>
      </c>
      <c r="U272" s="7">
        <f t="shared" si="48"/>
        <v>25.683333333333337</v>
      </c>
      <c r="V272" s="7">
        <f t="shared" si="49"/>
        <v>25.700000000000003</v>
      </c>
    </row>
    <row r="273" spans="1:22" ht="13.5" x14ac:dyDescent="0.25">
      <c r="A273" s="3">
        <f>RSI!A273</f>
        <v>42703</v>
      </c>
      <c r="B273" s="2">
        <f>RSI!B273</f>
        <v>0.55000000000000004</v>
      </c>
      <c r="C273" s="2">
        <f>RSI!I273</f>
        <v>47.988310810000399</v>
      </c>
      <c r="D273" s="2">
        <f>MACD!E273</f>
        <v>4.0888002016092884E-4</v>
      </c>
      <c r="E273" s="2">
        <f>MACD!F273</f>
        <v>8.9885617423192442E-4</v>
      </c>
      <c r="F273" s="2">
        <f>'Moving Avg'!D273</f>
        <v>0.55000000000000004</v>
      </c>
      <c r="G273" s="2">
        <f>'Moving Avg'!F273</f>
        <v>0.55050000000000021</v>
      </c>
      <c r="H273" s="2">
        <f>'Moving Avg'!G273</f>
        <v>0.55220000000000025</v>
      </c>
      <c r="I273" s="2">
        <f>'Moving Avg'!H273</f>
        <v>0.57439549999999973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  <c r="M273" s="7">
        <f t="shared" si="40"/>
        <v>25</v>
      </c>
      <c r="N273" s="7">
        <f t="shared" si="41"/>
        <v>45</v>
      </c>
      <c r="O273" s="7">
        <f t="shared" si="42"/>
        <v>0</v>
      </c>
      <c r="P273" s="7">
        <f t="shared" si="43"/>
        <v>33</v>
      </c>
      <c r="Q273" s="8">
        <f t="shared" si="44"/>
        <v>29.45</v>
      </c>
      <c r="R273" s="8">
        <f t="shared" si="45"/>
        <v>22.25</v>
      </c>
      <c r="S273" s="8">
        <f t="shared" si="46"/>
        <v>25.35</v>
      </c>
      <c r="T273" s="8">
        <f t="shared" si="47"/>
        <v>25.75</v>
      </c>
      <c r="U273" s="7">
        <f t="shared" si="48"/>
        <v>25.683333333333337</v>
      </c>
      <c r="V273" s="7">
        <f t="shared" si="49"/>
        <v>25.700000000000003</v>
      </c>
    </row>
    <row r="274" spans="1:22" ht="13.5" x14ac:dyDescent="0.25">
      <c r="A274" s="3">
        <f>RSI!A274</f>
        <v>42704</v>
      </c>
      <c r="B274" s="2">
        <f>RSI!B274</f>
        <v>0.56000000000000005</v>
      </c>
      <c r="C274" s="2">
        <f>RSI!I274</f>
        <v>56.993013159865129</v>
      </c>
      <c r="D274" s="2">
        <f>MACD!E274</f>
        <v>-5.405550914612256E-4</v>
      </c>
      <c r="E274" s="2">
        <f>MACD!F274</f>
        <v>6.1097392109329442E-4</v>
      </c>
      <c r="F274" s="2">
        <f>'Moving Avg'!D274</f>
        <v>0.55200000000000005</v>
      </c>
      <c r="G274" s="2">
        <f>'Moving Avg'!F274</f>
        <v>0.55100000000000016</v>
      </c>
      <c r="H274" s="2">
        <f>'Moving Avg'!G274</f>
        <v>0.55220000000000025</v>
      </c>
      <c r="I274" s="2">
        <f>'Moving Avg'!H274</f>
        <v>0.57423399999999969</v>
      </c>
      <c r="J274" s="5" t="str">
        <f>OBV!F274</f>
        <v>BULLISH</v>
      </c>
      <c r="K274" s="5" t="str">
        <f>OBV!G274</f>
        <v>STRONG</v>
      </c>
      <c r="L274" s="5" t="str">
        <f>OBV!H274</f>
        <v>CONFIRMED BULLISH</v>
      </c>
      <c r="M274" s="7">
        <f t="shared" si="40"/>
        <v>25</v>
      </c>
      <c r="N274" s="7">
        <f t="shared" si="41"/>
        <v>45</v>
      </c>
      <c r="O274" s="7">
        <f t="shared" si="42"/>
        <v>0</v>
      </c>
      <c r="P274" s="7">
        <f t="shared" si="43"/>
        <v>100</v>
      </c>
      <c r="Q274" s="8">
        <f t="shared" si="44"/>
        <v>39.5</v>
      </c>
      <c r="R274" s="8">
        <f t="shared" si="45"/>
        <v>39</v>
      </c>
      <c r="S274" s="8">
        <f t="shared" si="46"/>
        <v>55.5</v>
      </c>
      <c r="T274" s="8">
        <f t="shared" si="47"/>
        <v>42.5</v>
      </c>
      <c r="U274" s="7">
        <f t="shared" si="48"/>
        <v>44.666666666666664</v>
      </c>
      <c r="V274" s="7">
        <f t="shared" si="49"/>
        <v>44.125</v>
      </c>
    </row>
    <row r="275" spans="1:22" ht="13.5" x14ac:dyDescent="0.25">
      <c r="A275" s="3">
        <f>RSI!A275</f>
        <v>42705</v>
      </c>
      <c r="B275" s="2">
        <f>RSI!B275</f>
        <v>0.55000000000000004</v>
      </c>
      <c r="C275" s="2">
        <f>RSI!I275</f>
        <v>48.036752476389388</v>
      </c>
      <c r="D275" s="2">
        <f>MACD!E275</f>
        <v>-6.5147371063567494E-4</v>
      </c>
      <c r="E275" s="2">
        <f>MACD!F275</f>
        <v>3.5848439474750059E-4</v>
      </c>
      <c r="F275" s="2">
        <f>'Moving Avg'!D275</f>
        <v>0.55199999999999994</v>
      </c>
      <c r="G275" s="2">
        <f>'Moving Avg'!F275</f>
        <v>0.55100000000000016</v>
      </c>
      <c r="H275" s="2">
        <f>'Moving Avg'!G275</f>
        <v>0.55220000000000025</v>
      </c>
      <c r="I275" s="2">
        <f>'Moving Avg'!H275</f>
        <v>0.57407049999999971</v>
      </c>
      <c r="J275" s="5" t="str">
        <f>OBV!F275</f>
        <v>BULLISH</v>
      </c>
      <c r="K275" s="5" t="str">
        <f>OBV!G275</f>
        <v>STRONG</v>
      </c>
      <c r="L275" s="5" t="str">
        <f>OBV!H275</f>
        <v>NEUTRAL</v>
      </c>
      <c r="M275" s="7">
        <f t="shared" si="40"/>
        <v>25</v>
      </c>
      <c r="N275" s="7">
        <f t="shared" si="41"/>
        <v>45</v>
      </c>
      <c r="O275" s="7">
        <f t="shared" si="42"/>
        <v>0</v>
      </c>
      <c r="P275" s="7">
        <f t="shared" si="43"/>
        <v>66</v>
      </c>
      <c r="Q275" s="8">
        <f t="shared" si="44"/>
        <v>34.4</v>
      </c>
      <c r="R275" s="8">
        <f t="shared" si="45"/>
        <v>30.5</v>
      </c>
      <c r="S275" s="8">
        <f t="shared" si="46"/>
        <v>40.200000000000003</v>
      </c>
      <c r="T275" s="8">
        <f t="shared" si="47"/>
        <v>34</v>
      </c>
      <c r="U275" s="7">
        <f t="shared" si="48"/>
        <v>35.033333333333339</v>
      </c>
      <c r="V275" s="7">
        <f t="shared" si="49"/>
        <v>34.775000000000006</v>
      </c>
    </row>
    <row r="276" spans="1:22" ht="13.5" x14ac:dyDescent="0.25">
      <c r="A276" s="3">
        <f>RSI!A276</f>
        <v>42706</v>
      </c>
      <c r="B276" s="2">
        <f>RSI!B276</f>
        <v>0.54</v>
      </c>
      <c r="C276" s="2">
        <f>RSI!I276</f>
        <v>41.083921365421958</v>
      </c>
      <c r="D276" s="2">
        <f>MACD!E276</f>
        <v>9.7891798758187321E-6</v>
      </c>
      <c r="E276" s="2">
        <f>MACD!F276</f>
        <v>2.8874535177316423E-4</v>
      </c>
      <c r="F276" s="2">
        <f>'Moving Avg'!D276</f>
        <v>0.55000000000000004</v>
      </c>
      <c r="G276" s="2">
        <f>'Moving Avg'!F276</f>
        <v>0.55000000000000016</v>
      </c>
      <c r="H276" s="2">
        <f>'Moving Avg'!G276</f>
        <v>0.55220000000000025</v>
      </c>
      <c r="I276" s="2">
        <f>'Moving Avg'!H276</f>
        <v>0.57371349999999977</v>
      </c>
      <c r="J276" s="5" t="str">
        <f>OBV!F276</f>
        <v>BULLISH</v>
      </c>
      <c r="K276" s="5" t="str">
        <f>OBV!G276</f>
        <v>STRONG</v>
      </c>
      <c r="L276" s="5" t="str">
        <f>OBV!H276</f>
        <v>BULLISH DIVERGENCE</v>
      </c>
      <c r="M276" s="7">
        <f t="shared" si="40"/>
        <v>25</v>
      </c>
      <c r="N276" s="7">
        <f t="shared" si="41"/>
        <v>45</v>
      </c>
      <c r="O276" s="7">
        <f t="shared" si="42"/>
        <v>0</v>
      </c>
      <c r="P276" s="7">
        <f t="shared" si="43"/>
        <v>83</v>
      </c>
      <c r="Q276" s="8">
        <f t="shared" si="44"/>
        <v>36.950000000000003</v>
      </c>
      <c r="R276" s="8">
        <f t="shared" si="45"/>
        <v>34.75</v>
      </c>
      <c r="S276" s="8">
        <f t="shared" si="46"/>
        <v>47.85</v>
      </c>
      <c r="T276" s="8">
        <f t="shared" si="47"/>
        <v>38.25</v>
      </c>
      <c r="U276" s="7">
        <f t="shared" si="48"/>
        <v>39.85</v>
      </c>
      <c r="V276" s="7">
        <f t="shared" si="49"/>
        <v>39.450000000000003</v>
      </c>
    </row>
    <row r="277" spans="1:22" ht="13.5" x14ac:dyDescent="0.25">
      <c r="A277" s="3">
        <f>RSI!A277</f>
        <v>42709</v>
      </c>
      <c r="B277" s="2">
        <f>RSI!B277</f>
        <v>0.55000000000000004</v>
      </c>
      <c r="C277" s="2">
        <f>RSI!I277</f>
        <v>49.028963257646005</v>
      </c>
      <c r="D277" s="2">
        <f>MACD!E277</f>
        <v>-9.9019543283285216E-5</v>
      </c>
      <c r="E277" s="2">
        <f>MACD!F277</f>
        <v>2.1119237276187437E-4</v>
      </c>
      <c r="F277" s="2">
        <f>'Moving Avg'!D277</f>
        <v>0.55000000000000004</v>
      </c>
      <c r="G277" s="2">
        <f>'Moving Avg'!F277</f>
        <v>0.55000000000000004</v>
      </c>
      <c r="H277" s="2">
        <f>'Moving Avg'!G277</f>
        <v>0.55220000000000025</v>
      </c>
      <c r="I277" s="2">
        <f>'Moving Avg'!H277</f>
        <v>0.57331099999999968</v>
      </c>
      <c r="J277" s="5" t="str">
        <f>OBV!F277</f>
        <v>BULLISH</v>
      </c>
      <c r="K277" s="5" t="str">
        <f>OBV!G277</f>
        <v>STRONG</v>
      </c>
      <c r="L277" s="5" t="str">
        <f>OBV!H277</f>
        <v>NEUTRAL</v>
      </c>
      <c r="M277" s="7">
        <f t="shared" si="40"/>
        <v>25</v>
      </c>
      <c r="N277" s="7">
        <f t="shared" si="41"/>
        <v>45</v>
      </c>
      <c r="O277" s="7">
        <f t="shared" si="42"/>
        <v>0</v>
      </c>
      <c r="P277" s="7">
        <f t="shared" si="43"/>
        <v>66</v>
      </c>
      <c r="Q277" s="8">
        <f t="shared" si="44"/>
        <v>34.4</v>
      </c>
      <c r="R277" s="8">
        <f t="shared" si="45"/>
        <v>30.5</v>
      </c>
      <c r="S277" s="8">
        <f t="shared" si="46"/>
        <v>40.200000000000003</v>
      </c>
      <c r="T277" s="8">
        <f t="shared" si="47"/>
        <v>34</v>
      </c>
      <c r="U277" s="7">
        <f t="shared" si="48"/>
        <v>35.033333333333339</v>
      </c>
      <c r="V277" s="7">
        <f t="shared" si="49"/>
        <v>34.775000000000006</v>
      </c>
    </row>
    <row r="278" spans="1:22" ht="13.5" x14ac:dyDescent="0.25">
      <c r="A278" s="3">
        <f>RSI!A278</f>
        <v>42710</v>
      </c>
      <c r="B278" s="2">
        <f>RSI!B278</f>
        <v>0.56000000000000005</v>
      </c>
      <c r="C278" s="2">
        <f>RSI!I278</f>
        <v>55.492630220597675</v>
      </c>
      <c r="D278" s="2">
        <f>MACD!E278</f>
        <v>-9.2388085580641377E-4</v>
      </c>
      <c r="E278" s="2">
        <f>MACD!F278</f>
        <v>-1.5822272951783245E-5</v>
      </c>
      <c r="F278" s="2">
        <f>'Moving Avg'!D278</f>
        <v>0.55200000000000005</v>
      </c>
      <c r="G278" s="2">
        <f>'Moving Avg'!F278</f>
        <v>0.55100000000000005</v>
      </c>
      <c r="H278" s="2">
        <f>'Moving Avg'!G278</f>
        <v>0.55240000000000022</v>
      </c>
      <c r="I278" s="2">
        <f>'Moving Avg'!H278</f>
        <v>0.5729584999999997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  <c r="M278" s="7">
        <f t="shared" si="40"/>
        <v>25</v>
      </c>
      <c r="N278" s="7">
        <f t="shared" si="41"/>
        <v>45</v>
      </c>
      <c r="O278" s="7">
        <f t="shared" si="42"/>
        <v>0</v>
      </c>
      <c r="P278" s="7">
        <f t="shared" si="43"/>
        <v>100</v>
      </c>
      <c r="Q278" s="8">
        <f t="shared" si="44"/>
        <v>39.5</v>
      </c>
      <c r="R278" s="8">
        <f t="shared" si="45"/>
        <v>39</v>
      </c>
      <c r="S278" s="8">
        <f t="shared" si="46"/>
        <v>55.5</v>
      </c>
      <c r="T278" s="8">
        <f t="shared" si="47"/>
        <v>42.5</v>
      </c>
      <c r="U278" s="7">
        <f t="shared" si="48"/>
        <v>44.666666666666664</v>
      </c>
      <c r="V278" s="7">
        <f t="shared" si="49"/>
        <v>44.125</v>
      </c>
    </row>
    <row r="279" spans="1:22" ht="13.5" x14ac:dyDescent="0.25">
      <c r="A279" s="3">
        <f>RSI!A279</f>
        <v>42711</v>
      </c>
      <c r="B279" s="2">
        <f>RSI!B279</f>
        <v>0.55000000000000004</v>
      </c>
      <c r="C279" s="2">
        <f>RSI!I279</f>
        <v>48.824852309285788</v>
      </c>
      <c r="D279" s="2">
        <f>MACD!E279</f>
        <v>-9.3283053535242466E-4</v>
      </c>
      <c r="E279" s="2">
        <f>MACD!F279</f>
        <v>-1.9922392543191155E-4</v>
      </c>
      <c r="F279" s="2">
        <f>'Moving Avg'!D279</f>
        <v>0.55000000000000004</v>
      </c>
      <c r="G279" s="2">
        <f>'Moving Avg'!F279</f>
        <v>0.55100000000000005</v>
      </c>
      <c r="H279" s="2">
        <f>'Moving Avg'!G279</f>
        <v>0.55260000000000031</v>
      </c>
      <c r="I279" s="2">
        <f>'Moving Avg'!H279</f>
        <v>0.57265149999999965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  <c r="M279" s="7">
        <f t="shared" si="40"/>
        <v>25</v>
      </c>
      <c r="N279" s="7">
        <f t="shared" si="41"/>
        <v>45</v>
      </c>
      <c r="O279" s="7">
        <f t="shared" si="42"/>
        <v>0</v>
      </c>
      <c r="P279" s="7">
        <f t="shared" si="43"/>
        <v>16.5</v>
      </c>
      <c r="Q279" s="8">
        <f t="shared" si="44"/>
        <v>26.975000000000001</v>
      </c>
      <c r="R279" s="8">
        <f t="shared" si="45"/>
        <v>18.125</v>
      </c>
      <c r="S279" s="8">
        <f t="shared" si="46"/>
        <v>17.925000000000001</v>
      </c>
      <c r="T279" s="8">
        <f t="shared" si="47"/>
        <v>21.625</v>
      </c>
      <c r="U279" s="7">
        <f t="shared" si="48"/>
        <v>21.008333333333336</v>
      </c>
      <c r="V279" s="7">
        <f t="shared" si="49"/>
        <v>21.162500000000001</v>
      </c>
    </row>
    <row r="280" spans="1:22" ht="13.5" x14ac:dyDescent="0.25">
      <c r="A280" s="3">
        <f>RSI!A280</f>
        <v>42712</v>
      </c>
      <c r="B280" s="2">
        <f>RSI!B280</f>
        <v>0.55000000000000004</v>
      </c>
      <c r="C280" s="2">
        <f>RSI!I280</f>
        <v>48.824852309285788</v>
      </c>
      <c r="D280" s="2">
        <f>MACD!E280</f>
        <v>-9.2921184513516941E-4</v>
      </c>
      <c r="E280" s="2">
        <f>MACD!F280</f>
        <v>-3.4522150937256317E-4</v>
      </c>
      <c r="F280" s="2">
        <f>'Moving Avg'!D280</f>
        <v>0.55000000000000004</v>
      </c>
      <c r="G280" s="2">
        <f>'Moving Avg'!F280</f>
        <v>0.55100000000000005</v>
      </c>
      <c r="H280" s="2">
        <f>'Moving Avg'!G280</f>
        <v>0.55300000000000027</v>
      </c>
      <c r="I280" s="2">
        <f>'Moving Avg'!H280</f>
        <v>0.57239249999999953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45</v>
      </c>
      <c r="O280" s="7">
        <f t="shared" si="42"/>
        <v>0</v>
      </c>
      <c r="P280" s="7">
        <f t="shared" si="43"/>
        <v>49.5</v>
      </c>
      <c r="Q280" s="8">
        <f t="shared" si="44"/>
        <v>31.925000000000001</v>
      </c>
      <c r="R280" s="8">
        <f t="shared" si="45"/>
        <v>26.375</v>
      </c>
      <c r="S280" s="8">
        <f t="shared" si="46"/>
        <v>32.775000000000006</v>
      </c>
      <c r="T280" s="8">
        <f t="shared" si="47"/>
        <v>29.875</v>
      </c>
      <c r="U280" s="7">
        <f t="shared" si="48"/>
        <v>30.358333333333334</v>
      </c>
      <c r="V280" s="7">
        <f t="shared" si="49"/>
        <v>30.237500000000001</v>
      </c>
    </row>
    <row r="281" spans="1:22" ht="13.5" x14ac:dyDescent="0.25">
      <c r="A281" s="3">
        <f>RSI!A281</f>
        <v>42713</v>
      </c>
      <c r="B281" s="2">
        <f>RSI!B281</f>
        <v>0.55000000000000004</v>
      </c>
      <c r="C281" s="2">
        <f>RSI!I281</f>
        <v>48.824852309285788</v>
      </c>
      <c r="D281" s="2">
        <f>MACD!E281</f>
        <v>-9.1578738020559047E-4</v>
      </c>
      <c r="E281" s="2">
        <f>MACD!F281</f>
        <v>-4.5933468353916867E-4</v>
      </c>
      <c r="F281" s="2">
        <f>'Moving Avg'!D281</f>
        <v>0.55199999999999994</v>
      </c>
      <c r="G281" s="2">
        <f>'Moving Avg'!F281</f>
        <v>0.5505000000000001</v>
      </c>
      <c r="H281" s="2">
        <f>'Moving Avg'!G281</f>
        <v>0.55320000000000025</v>
      </c>
      <c r="I281" s="2">
        <f>'Moving Avg'!H281</f>
        <v>0.57213349999999952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  <c r="M281" s="7">
        <f t="shared" si="40"/>
        <v>25</v>
      </c>
      <c r="N281" s="7">
        <f t="shared" si="41"/>
        <v>45</v>
      </c>
      <c r="O281" s="7">
        <f t="shared" si="42"/>
        <v>0</v>
      </c>
      <c r="P281" s="7">
        <f t="shared" si="43"/>
        <v>100</v>
      </c>
      <c r="Q281" s="8">
        <f t="shared" si="44"/>
        <v>39.5</v>
      </c>
      <c r="R281" s="8">
        <f t="shared" si="45"/>
        <v>39</v>
      </c>
      <c r="S281" s="8">
        <f t="shared" si="46"/>
        <v>55.5</v>
      </c>
      <c r="T281" s="8">
        <f t="shared" si="47"/>
        <v>42.5</v>
      </c>
      <c r="U281" s="7">
        <f t="shared" si="48"/>
        <v>44.666666666666664</v>
      </c>
      <c r="V281" s="7">
        <f t="shared" si="49"/>
        <v>44.125</v>
      </c>
    </row>
    <row r="282" spans="1:22" ht="13.5" x14ac:dyDescent="0.25">
      <c r="A282" s="3">
        <f>RSI!A282</f>
        <v>42717</v>
      </c>
      <c r="B282" s="2">
        <f>RSI!B282</f>
        <v>0.55000000000000004</v>
      </c>
      <c r="C282" s="2">
        <f>RSI!I282</f>
        <v>48.824852309285781</v>
      </c>
      <c r="D282" s="2">
        <f>MACD!E282</f>
        <v>-8.948333136059583E-4</v>
      </c>
      <c r="E282" s="2">
        <f>MACD!F282</f>
        <v>-5.464344095525266E-4</v>
      </c>
      <c r="F282" s="2">
        <f>'Moving Avg'!D282</f>
        <v>0.55199999999999994</v>
      </c>
      <c r="G282" s="2">
        <f>'Moving Avg'!F282</f>
        <v>0.55050000000000021</v>
      </c>
      <c r="H282" s="2">
        <f>'Moving Avg'!G282</f>
        <v>0.55340000000000023</v>
      </c>
      <c r="I282" s="2">
        <f>'Moving Avg'!H282</f>
        <v>0.57187449999999951</v>
      </c>
      <c r="J282" s="5" t="str">
        <f>OBV!F282</f>
        <v>BEARISH</v>
      </c>
      <c r="K282" s="5" t="str">
        <f>OBV!G282</f>
        <v>WEAK</v>
      </c>
      <c r="L282" s="5" t="str">
        <f>OBV!H282</f>
        <v>NEUTRAL</v>
      </c>
      <c r="M282" s="7">
        <f t="shared" si="40"/>
        <v>25</v>
      </c>
      <c r="N282" s="7">
        <f t="shared" si="41"/>
        <v>45</v>
      </c>
      <c r="O282" s="7">
        <f t="shared" si="42"/>
        <v>0</v>
      </c>
      <c r="P282" s="7">
        <f t="shared" si="43"/>
        <v>0</v>
      </c>
      <c r="Q282" s="8">
        <f t="shared" si="44"/>
        <v>24.5</v>
      </c>
      <c r="R282" s="8">
        <f t="shared" si="45"/>
        <v>14</v>
      </c>
      <c r="S282" s="8">
        <f t="shared" si="46"/>
        <v>10.5</v>
      </c>
      <c r="T282" s="8">
        <f t="shared" si="47"/>
        <v>17.5</v>
      </c>
      <c r="U282" s="7">
        <f t="shared" si="48"/>
        <v>16.333333333333332</v>
      </c>
      <c r="V282" s="7">
        <f t="shared" si="49"/>
        <v>16.625</v>
      </c>
    </row>
    <row r="283" spans="1:22" ht="13.5" x14ac:dyDescent="0.25">
      <c r="A283" s="3">
        <f>RSI!A283</f>
        <v>42718</v>
      </c>
      <c r="B283" s="2">
        <f>RSI!B283</f>
        <v>0.55000000000000004</v>
      </c>
      <c r="C283" s="2">
        <f>RSI!I283</f>
        <v>48.824852309285781</v>
      </c>
      <c r="D283" s="2">
        <f>MACD!E283</f>
        <v>-8.6821877922038659E-4</v>
      </c>
      <c r="E283" s="2">
        <f>MACD!F283</f>
        <v>-6.107912834860986E-4</v>
      </c>
      <c r="F283" s="2">
        <f>'Moving Avg'!D283</f>
        <v>0.55000000000000004</v>
      </c>
      <c r="G283" s="2">
        <f>'Moving Avg'!F283</f>
        <v>0.5505000000000001</v>
      </c>
      <c r="H283" s="2">
        <f>'Moving Avg'!G283</f>
        <v>0.55360000000000031</v>
      </c>
      <c r="I283" s="2">
        <f>'Moving Avg'!H283</f>
        <v>0.57161549999999961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  <c r="M283" s="7">
        <f t="shared" si="40"/>
        <v>25</v>
      </c>
      <c r="N283" s="7">
        <f t="shared" si="41"/>
        <v>45</v>
      </c>
      <c r="O283" s="7">
        <f t="shared" si="42"/>
        <v>0</v>
      </c>
      <c r="P283" s="7">
        <f t="shared" si="43"/>
        <v>0</v>
      </c>
      <c r="Q283" s="8">
        <f t="shared" si="44"/>
        <v>24.5</v>
      </c>
      <c r="R283" s="8">
        <f t="shared" si="45"/>
        <v>14</v>
      </c>
      <c r="S283" s="8">
        <f t="shared" si="46"/>
        <v>10.5</v>
      </c>
      <c r="T283" s="8">
        <f t="shared" si="47"/>
        <v>17.5</v>
      </c>
      <c r="U283" s="7">
        <f t="shared" si="48"/>
        <v>16.333333333333332</v>
      </c>
      <c r="V283" s="7">
        <f t="shared" si="49"/>
        <v>16.625</v>
      </c>
    </row>
    <row r="284" spans="1:22" ht="13.5" x14ac:dyDescent="0.25">
      <c r="A284" s="3">
        <f>RSI!A284</f>
        <v>42719</v>
      </c>
      <c r="B284" s="2">
        <f>RSI!B284</f>
        <v>0.55000000000000004</v>
      </c>
      <c r="C284" s="2">
        <f>RSI!I284</f>
        <v>48.824852309285788</v>
      </c>
      <c r="D284" s="2">
        <f>MACD!E284</f>
        <v>7.0098883352287533E-4</v>
      </c>
      <c r="E284" s="2">
        <f>MACD!F284</f>
        <v>-3.4843526008430383E-4</v>
      </c>
      <c r="F284" s="2">
        <f>'Moving Avg'!D284</f>
        <v>0.55000000000000004</v>
      </c>
      <c r="G284" s="2">
        <f>'Moving Avg'!F284</f>
        <v>0.55050000000000021</v>
      </c>
      <c r="H284" s="2">
        <f>'Moving Avg'!G284</f>
        <v>0.55360000000000031</v>
      </c>
      <c r="I284" s="2">
        <f>'Moving Avg'!H284</f>
        <v>0.57130849999999955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33</v>
      </c>
      <c r="Q284" s="8">
        <f t="shared" si="44"/>
        <v>13.7</v>
      </c>
      <c r="R284" s="8">
        <f t="shared" si="45"/>
        <v>13.25</v>
      </c>
      <c r="S284" s="8">
        <f t="shared" si="46"/>
        <v>18.600000000000001</v>
      </c>
      <c r="T284" s="8">
        <f t="shared" si="47"/>
        <v>14.5</v>
      </c>
      <c r="U284" s="7">
        <f t="shared" si="48"/>
        <v>15.183333333333332</v>
      </c>
      <c r="V284" s="7">
        <f t="shared" si="49"/>
        <v>15.012499999999999</v>
      </c>
    </row>
    <row r="285" spans="1:22" ht="13.5" x14ac:dyDescent="0.25">
      <c r="A285" s="3">
        <f>RSI!A285</f>
        <v>42720</v>
      </c>
      <c r="B285" s="2">
        <f>RSI!B285</f>
        <v>0.55000000000000004</v>
      </c>
      <c r="C285" s="2">
        <f>RSI!I285</f>
        <v>48.824852309285795</v>
      </c>
      <c r="D285" s="2">
        <f>MACD!E285</f>
        <v>4.9793509611639752E-4</v>
      </c>
      <c r="E285" s="2">
        <f>MACD!F285</f>
        <v>-1.7916118884416359E-4</v>
      </c>
      <c r="F285" s="2">
        <f>'Moving Avg'!D285</f>
        <v>0.55000000000000004</v>
      </c>
      <c r="G285" s="2">
        <f>'Moving Avg'!F285</f>
        <v>0.5505000000000001</v>
      </c>
      <c r="H285" s="2">
        <f>'Moving Avg'!G285</f>
        <v>0.55360000000000031</v>
      </c>
      <c r="I285" s="2">
        <f>'Moving Avg'!H285</f>
        <v>0.57090599999999947</v>
      </c>
      <c r="J285" s="5" t="str">
        <f>OBV!F285</f>
        <v>NEUTRAL</v>
      </c>
      <c r="K285" s="5" t="str">
        <f>OBV!G285</f>
        <v>NEUTRAL</v>
      </c>
      <c r="L285" s="5" t="str">
        <f>OBV!H285</f>
        <v>NEUTRAL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33</v>
      </c>
      <c r="Q285" s="8">
        <f t="shared" si="44"/>
        <v>13.7</v>
      </c>
      <c r="R285" s="8">
        <f t="shared" si="45"/>
        <v>13.25</v>
      </c>
      <c r="S285" s="8">
        <f t="shared" si="46"/>
        <v>18.600000000000001</v>
      </c>
      <c r="T285" s="8">
        <f t="shared" si="47"/>
        <v>14.5</v>
      </c>
      <c r="U285" s="7">
        <f t="shared" si="48"/>
        <v>15.183333333333332</v>
      </c>
      <c r="V285" s="7">
        <f t="shared" si="49"/>
        <v>15.012499999999999</v>
      </c>
    </row>
    <row r="286" spans="1:22" ht="13.5" x14ac:dyDescent="0.25">
      <c r="A286" s="3">
        <f>RSI!A286</f>
        <v>42723</v>
      </c>
      <c r="B286" s="2">
        <f>RSI!B286</f>
        <v>0.54</v>
      </c>
      <c r="C286" s="2">
        <f>RSI!I286</f>
        <v>40.624592420486316</v>
      </c>
      <c r="D286" s="2">
        <f>MACD!E286</f>
        <v>-4.6454786163641071E-4</v>
      </c>
      <c r="E286" s="2">
        <f>MACD!F286</f>
        <v>-2.3623852340261302E-4</v>
      </c>
      <c r="F286" s="2">
        <f>'Moving Avg'!D286</f>
        <v>0.54800000000000004</v>
      </c>
      <c r="G286" s="2">
        <f>'Moving Avg'!F286</f>
        <v>0.55000000000000016</v>
      </c>
      <c r="H286" s="2">
        <f>'Moving Avg'!G286</f>
        <v>0.55340000000000034</v>
      </c>
      <c r="I286" s="2">
        <f>'Moving Avg'!H286</f>
        <v>0.5704534999999995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45</v>
      </c>
      <c r="O286" s="7">
        <f t="shared" si="42"/>
        <v>0</v>
      </c>
      <c r="P286" s="7">
        <f t="shared" si="43"/>
        <v>16.5</v>
      </c>
      <c r="Q286" s="8">
        <f t="shared" si="44"/>
        <v>26.975000000000001</v>
      </c>
      <c r="R286" s="8">
        <f t="shared" si="45"/>
        <v>18.125</v>
      </c>
      <c r="S286" s="8">
        <f t="shared" si="46"/>
        <v>17.925000000000001</v>
      </c>
      <c r="T286" s="8">
        <f t="shared" si="47"/>
        <v>21.625</v>
      </c>
      <c r="U286" s="7">
        <f t="shared" si="48"/>
        <v>21.008333333333336</v>
      </c>
      <c r="V286" s="7">
        <f t="shared" si="49"/>
        <v>21.162500000000001</v>
      </c>
    </row>
    <row r="287" spans="1:22" ht="13.5" x14ac:dyDescent="0.25">
      <c r="A287" s="3">
        <f>RSI!A287</f>
        <v>42724</v>
      </c>
      <c r="B287" s="2">
        <f>RSI!B287</f>
        <v>0.54</v>
      </c>
      <c r="C287" s="2">
        <f>RSI!I287</f>
        <v>40.624592420486316</v>
      </c>
      <c r="D287" s="2">
        <f>MACD!E287</f>
        <v>3.2512558014274884E-4</v>
      </c>
      <c r="E287" s="2">
        <f>MACD!F287</f>
        <v>-1.2396570269354067E-4</v>
      </c>
      <c r="F287" s="2">
        <f>'Moving Avg'!D287</f>
        <v>0.54600000000000004</v>
      </c>
      <c r="G287" s="2">
        <f>'Moving Avg'!F287</f>
        <v>0.5495000000000001</v>
      </c>
      <c r="H287" s="2">
        <f>'Moving Avg'!G287</f>
        <v>0.55320000000000025</v>
      </c>
      <c r="I287" s="2">
        <f>'Moving Avg'!H287</f>
        <v>0.56995299999999949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16.5</v>
      </c>
      <c r="Q287" s="8">
        <f t="shared" si="44"/>
        <v>11.225</v>
      </c>
      <c r="R287" s="8">
        <f t="shared" si="45"/>
        <v>9.125</v>
      </c>
      <c r="S287" s="8">
        <f t="shared" si="46"/>
        <v>11.175000000000001</v>
      </c>
      <c r="T287" s="8">
        <f t="shared" si="47"/>
        <v>10.375</v>
      </c>
      <c r="U287" s="7">
        <f t="shared" si="48"/>
        <v>10.508333333333335</v>
      </c>
      <c r="V287" s="7">
        <f t="shared" si="49"/>
        <v>10.475000000000001</v>
      </c>
    </row>
    <row r="288" spans="1:22" ht="13.5" x14ac:dyDescent="0.25">
      <c r="A288" s="3">
        <f>RSI!A288</f>
        <v>42725</v>
      </c>
      <c r="B288" s="2">
        <f>RSI!B288</f>
        <v>0.54</v>
      </c>
      <c r="C288" s="2">
        <f>RSI!I288</f>
        <v>40.624592420486316</v>
      </c>
      <c r="D288" s="2">
        <f>MACD!E288</f>
        <v>2.5925321162358905E-3</v>
      </c>
      <c r="E288" s="2">
        <f>MACD!F288</f>
        <v>4.1933386109234563E-4</v>
      </c>
      <c r="F288" s="2">
        <f>'Moving Avg'!D288</f>
        <v>0.54400000000000004</v>
      </c>
      <c r="G288" s="2">
        <f>'Moving Avg'!F288</f>
        <v>0.54900000000000004</v>
      </c>
      <c r="H288" s="2">
        <f>'Moving Avg'!G288</f>
        <v>0.5526000000000002</v>
      </c>
      <c r="I288" s="2">
        <f>'Moving Avg'!H288</f>
        <v>0.56950049999999952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16.5</v>
      </c>
      <c r="Q288" s="8">
        <f t="shared" si="44"/>
        <v>11.225</v>
      </c>
      <c r="R288" s="8">
        <f t="shared" si="45"/>
        <v>9.125</v>
      </c>
      <c r="S288" s="8">
        <f t="shared" si="46"/>
        <v>11.175000000000001</v>
      </c>
      <c r="T288" s="8">
        <f t="shared" si="47"/>
        <v>10.375</v>
      </c>
      <c r="U288" s="7">
        <f t="shared" si="48"/>
        <v>10.508333333333335</v>
      </c>
      <c r="V288" s="7">
        <f t="shared" si="49"/>
        <v>10.475000000000001</v>
      </c>
    </row>
    <row r="289" spans="1:22" ht="13.5" x14ac:dyDescent="0.25">
      <c r="A289" s="3">
        <f>RSI!A289</f>
        <v>42726</v>
      </c>
      <c r="B289" s="2">
        <f>RSI!B289</f>
        <v>0.54</v>
      </c>
      <c r="C289" s="2">
        <f>RSI!I289</f>
        <v>40.624592420486316</v>
      </c>
      <c r="D289" s="2">
        <f>MACD!E289</f>
        <v>3.0289043924771608E-3</v>
      </c>
      <c r="E289" s="2">
        <f>MACD!F289</f>
        <v>9.4124796736930866E-4</v>
      </c>
      <c r="F289" s="2">
        <f>'Moving Avg'!D289</f>
        <v>0.54200000000000004</v>
      </c>
      <c r="G289" s="2">
        <f>'Moving Avg'!F289</f>
        <v>0.54849999999999999</v>
      </c>
      <c r="H289" s="2">
        <f>'Moving Avg'!G289</f>
        <v>0.55200000000000016</v>
      </c>
      <c r="I289" s="2">
        <f>'Moving Avg'!H289</f>
        <v>0.56909599999999949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0</v>
      </c>
      <c r="P289" s="7">
        <f t="shared" si="43"/>
        <v>16.5</v>
      </c>
      <c r="Q289" s="8">
        <f t="shared" si="44"/>
        <v>11.225</v>
      </c>
      <c r="R289" s="8">
        <f t="shared" si="45"/>
        <v>9.125</v>
      </c>
      <c r="S289" s="8">
        <f t="shared" si="46"/>
        <v>11.175000000000001</v>
      </c>
      <c r="T289" s="8">
        <f t="shared" si="47"/>
        <v>10.375</v>
      </c>
      <c r="U289" s="7">
        <f t="shared" si="48"/>
        <v>10.508333333333335</v>
      </c>
      <c r="V289" s="7">
        <f t="shared" si="49"/>
        <v>10.475000000000001</v>
      </c>
    </row>
    <row r="290" spans="1:22" ht="13.5" x14ac:dyDescent="0.25">
      <c r="A290" s="3">
        <f>RSI!A290</f>
        <v>42727</v>
      </c>
      <c r="B290" s="2">
        <f>RSI!B290</f>
        <v>0.54</v>
      </c>
      <c r="C290" s="2">
        <f>RSI!I290</f>
        <v>40.624592420486316</v>
      </c>
      <c r="D290" s="2">
        <f>MACD!E290</f>
        <v>3.4502341884783405E-3</v>
      </c>
      <c r="E290" s="2">
        <f>MACD!F290</f>
        <v>1.4430452115911153E-3</v>
      </c>
      <c r="F290" s="2">
        <f>'Moving Avg'!D290</f>
        <v>0.54</v>
      </c>
      <c r="G290" s="2">
        <f>'Moving Avg'!F290</f>
        <v>0.54799999999999982</v>
      </c>
      <c r="H290" s="2">
        <f>'Moving Avg'!G290</f>
        <v>0.5516000000000002</v>
      </c>
      <c r="I290" s="2">
        <f>'Moving Avg'!H290</f>
        <v>0.56873899999999955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  <c r="M290" s="7">
        <f t="shared" si="40"/>
        <v>25</v>
      </c>
      <c r="N290" s="7">
        <f t="shared" si="41"/>
        <v>0</v>
      </c>
      <c r="O290" s="7">
        <f t="shared" si="42"/>
        <v>0</v>
      </c>
      <c r="P290" s="7">
        <f t="shared" si="43"/>
        <v>16.5</v>
      </c>
      <c r="Q290" s="8">
        <f t="shared" si="44"/>
        <v>11.225</v>
      </c>
      <c r="R290" s="8">
        <f t="shared" si="45"/>
        <v>9.125</v>
      </c>
      <c r="S290" s="8">
        <f t="shared" si="46"/>
        <v>11.175000000000001</v>
      </c>
      <c r="T290" s="8">
        <f t="shared" si="47"/>
        <v>10.375</v>
      </c>
      <c r="U290" s="7">
        <f t="shared" si="48"/>
        <v>10.508333333333335</v>
      </c>
      <c r="V290" s="7">
        <f t="shared" si="49"/>
        <v>10.475000000000001</v>
      </c>
    </row>
    <row r="291" spans="1:22" ht="13.5" x14ac:dyDescent="0.25">
      <c r="A291" s="3">
        <f>RSI!A291</f>
        <v>42730</v>
      </c>
      <c r="B291" s="2">
        <f>RSI!B291</f>
        <v>0.54</v>
      </c>
      <c r="C291" s="2">
        <f>RSI!I291</f>
        <v>40.624592420486316</v>
      </c>
      <c r="D291" s="2">
        <f>MACD!E291</f>
        <v>3.8549770863314237E-3</v>
      </c>
      <c r="E291" s="2">
        <f>MACD!F291</f>
        <v>1.9254315865391771E-3</v>
      </c>
      <c r="F291" s="2">
        <f>'Moving Avg'!D291</f>
        <v>0.54</v>
      </c>
      <c r="G291" s="2">
        <f>'Moving Avg'!F291</f>
        <v>0.54749999999999976</v>
      </c>
      <c r="H291" s="2">
        <f>'Moving Avg'!G291</f>
        <v>0.55100000000000016</v>
      </c>
      <c r="I291" s="2">
        <f>'Moving Avg'!H291</f>
        <v>0.56842999999999955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0</v>
      </c>
      <c r="O291" s="7">
        <f t="shared" si="42"/>
        <v>0</v>
      </c>
      <c r="P291" s="7">
        <f t="shared" si="43"/>
        <v>33</v>
      </c>
      <c r="Q291" s="8">
        <f t="shared" si="44"/>
        <v>13.7</v>
      </c>
      <c r="R291" s="8">
        <f t="shared" si="45"/>
        <v>13.25</v>
      </c>
      <c r="S291" s="8">
        <f t="shared" si="46"/>
        <v>18.600000000000001</v>
      </c>
      <c r="T291" s="8">
        <f t="shared" si="47"/>
        <v>14.5</v>
      </c>
      <c r="U291" s="7">
        <f t="shared" si="48"/>
        <v>15.183333333333332</v>
      </c>
      <c r="V291" s="7">
        <f t="shared" si="49"/>
        <v>15.012499999999999</v>
      </c>
    </row>
    <row r="292" spans="1:22" ht="13.5" x14ac:dyDescent="0.25">
      <c r="A292" s="3">
        <f>RSI!A292</f>
        <v>42731</v>
      </c>
      <c r="B292" s="2">
        <f>RSI!B292</f>
        <v>0.54</v>
      </c>
      <c r="C292" s="2">
        <f>RSI!I292</f>
        <v>40.624592420486316</v>
      </c>
      <c r="D292" s="2">
        <f>MACD!E292</f>
        <v>4.2421120964859504E-3</v>
      </c>
      <c r="E292" s="2">
        <f>MACD!F292</f>
        <v>2.3887676885285319E-3</v>
      </c>
      <c r="F292" s="2">
        <f>'Moving Avg'!D292</f>
        <v>0.54</v>
      </c>
      <c r="G292" s="2">
        <f>'Moving Avg'!F292</f>
        <v>0.54699999999999971</v>
      </c>
      <c r="H292" s="2">
        <f>'Moving Avg'!G292</f>
        <v>0.55080000000000018</v>
      </c>
      <c r="I292" s="2">
        <f>'Moving Avg'!H292</f>
        <v>0.56807299999999961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  <c r="M292" s="7">
        <f t="shared" si="40"/>
        <v>25</v>
      </c>
      <c r="N292" s="7">
        <f t="shared" si="41"/>
        <v>0</v>
      </c>
      <c r="O292" s="7">
        <f t="shared" si="42"/>
        <v>0</v>
      </c>
      <c r="P292" s="7">
        <f t="shared" si="43"/>
        <v>33</v>
      </c>
      <c r="Q292" s="8">
        <f t="shared" si="44"/>
        <v>13.7</v>
      </c>
      <c r="R292" s="8">
        <f t="shared" si="45"/>
        <v>13.25</v>
      </c>
      <c r="S292" s="8">
        <f t="shared" si="46"/>
        <v>18.600000000000001</v>
      </c>
      <c r="T292" s="8">
        <f t="shared" si="47"/>
        <v>14.5</v>
      </c>
      <c r="U292" s="7">
        <f t="shared" si="48"/>
        <v>15.183333333333332</v>
      </c>
      <c r="V292" s="7">
        <f t="shared" si="49"/>
        <v>15.012499999999999</v>
      </c>
    </row>
    <row r="293" spans="1:22" ht="13.5" x14ac:dyDescent="0.25">
      <c r="A293" s="3">
        <f>RSI!A293</f>
        <v>42732</v>
      </c>
      <c r="B293" s="2">
        <f>RSI!B293</f>
        <v>0.54</v>
      </c>
      <c r="C293" s="2">
        <f>RSI!I293</f>
        <v>40.624592420486316</v>
      </c>
      <c r="D293" s="2">
        <f>MACD!E293</f>
        <v>4.6110399580431283E-3</v>
      </c>
      <c r="E293" s="2">
        <f>MACD!F293</f>
        <v>2.833222142431451E-3</v>
      </c>
      <c r="F293" s="2">
        <f>'Moving Avg'!D293</f>
        <v>0.54</v>
      </c>
      <c r="G293" s="2">
        <f>'Moving Avg'!F293</f>
        <v>0.54649999999999976</v>
      </c>
      <c r="H293" s="2">
        <f>'Moving Avg'!G293</f>
        <v>0.55080000000000018</v>
      </c>
      <c r="I293" s="2">
        <f>'Moving Avg'!H293</f>
        <v>0.5677639999999996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  <c r="M293" s="7">
        <f t="shared" si="40"/>
        <v>25</v>
      </c>
      <c r="N293" s="7">
        <f t="shared" si="41"/>
        <v>0</v>
      </c>
      <c r="O293" s="7">
        <f t="shared" si="42"/>
        <v>0</v>
      </c>
      <c r="P293" s="7">
        <f t="shared" si="43"/>
        <v>33</v>
      </c>
      <c r="Q293" s="8">
        <f t="shared" si="44"/>
        <v>13.7</v>
      </c>
      <c r="R293" s="8">
        <f t="shared" si="45"/>
        <v>13.25</v>
      </c>
      <c r="S293" s="8">
        <f t="shared" si="46"/>
        <v>18.600000000000001</v>
      </c>
      <c r="T293" s="8">
        <f t="shared" si="47"/>
        <v>14.5</v>
      </c>
      <c r="U293" s="7">
        <f t="shared" si="48"/>
        <v>15.183333333333332</v>
      </c>
      <c r="V293" s="7">
        <f t="shared" si="49"/>
        <v>15.012499999999999</v>
      </c>
    </row>
    <row r="294" spans="1:22" ht="13.5" x14ac:dyDescent="0.25">
      <c r="A294" s="3">
        <f>RSI!A294</f>
        <v>42733</v>
      </c>
      <c r="B294" s="2">
        <f>RSI!B294</f>
        <v>0.54</v>
      </c>
      <c r="C294" s="2">
        <f>RSI!I294</f>
        <v>40.624592420486316</v>
      </c>
      <c r="D294" s="2">
        <f>MACD!E294</f>
        <v>4.9614986534735062E-3</v>
      </c>
      <c r="E294" s="2">
        <f>MACD!F294</f>
        <v>3.2588774446398621E-3</v>
      </c>
      <c r="F294" s="2">
        <f>'Moving Avg'!D294</f>
        <v>0.54</v>
      </c>
      <c r="G294" s="2">
        <f>'Moving Avg'!F294</f>
        <v>0.54549999999999987</v>
      </c>
      <c r="H294" s="2">
        <f>'Moving Avg'!G294</f>
        <v>0.55060000000000009</v>
      </c>
      <c r="I294" s="2">
        <f>'Moving Avg'!H294</f>
        <v>0.56740699999999966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33</v>
      </c>
      <c r="Q294" s="8">
        <f t="shared" si="44"/>
        <v>13.7</v>
      </c>
      <c r="R294" s="8">
        <f t="shared" si="45"/>
        <v>13.25</v>
      </c>
      <c r="S294" s="8">
        <f t="shared" si="46"/>
        <v>18.600000000000001</v>
      </c>
      <c r="T294" s="8">
        <f t="shared" si="47"/>
        <v>14.5</v>
      </c>
      <c r="U294" s="7">
        <f t="shared" si="48"/>
        <v>15.183333333333332</v>
      </c>
      <c r="V294" s="7">
        <f t="shared" si="49"/>
        <v>15.012499999999999</v>
      </c>
    </row>
    <row r="295" spans="1:22" ht="13.5" x14ac:dyDescent="0.25">
      <c r="A295" s="3">
        <f>RSI!A295</f>
        <v>42734</v>
      </c>
      <c r="B295" s="2">
        <f>RSI!B295</f>
        <v>0.54</v>
      </c>
      <c r="C295" s="2">
        <f>RSI!I295</f>
        <v>40.624592420486316</v>
      </c>
      <c r="D295" s="2">
        <f>MACD!E295</f>
        <v>5.2934933732154965E-3</v>
      </c>
      <c r="E295" s="2">
        <f>MACD!F295</f>
        <v>3.665800630354989E-3</v>
      </c>
      <c r="F295" s="2">
        <f>'Moving Avg'!D295</f>
        <v>0.54</v>
      </c>
      <c r="G295" s="2">
        <f>'Moving Avg'!F295</f>
        <v>0.54499999999999971</v>
      </c>
      <c r="H295" s="2">
        <f>'Moving Avg'!G295</f>
        <v>0.55020000000000013</v>
      </c>
      <c r="I295" s="2">
        <f>'Moving Avg'!H295</f>
        <v>0.56700249999999963</v>
      </c>
      <c r="J295" s="5" t="str">
        <f>OBV!F295</f>
        <v>NEUTRAL</v>
      </c>
      <c r="K295" s="5" t="str">
        <f>OBV!G295</f>
        <v>NEUTRAL</v>
      </c>
      <c r="L295" s="5" t="str">
        <f>OBV!H295</f>
        <v>NEUTRAL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33</v>
      </c>
      <c r="Q295" s="8">
        <f t="shared" si="44"/>
        <v>13.7</v>
      </c>
      <c r="R295" s="8">
        <f t="shared" si="45"/>
        <v>13.25</v>
      </c>
      <c r="S295" s="8">
        <f t="shared" si="46"/>
        <v>18.600000000000001</v>
      </c>
      <c r="T295" s="8">
        <f t="shared" si="47"/>
        <v>14.5</v>
      </c>
      <c r="U295" s="7">
        <f t="shared" si="48"/>
        <v>15.183333333333332</v>
      </c>
      <c r="V295" s="7">
        <f t="shared" si="49"/>
        <v>15.012499999999999</v>
      </c>
    </row>
    <row r="296" spans="1:22" ht="13.5" x14ac:dyDescent="0.25">
      <c r="A296" s="3">
        <f>RSI!A296</f>
        <v>42737</v>
      </c>
      <c r="B296" s="2">
        <f>RSI!B296</f>
        <v>0.55000000000000004</v>
      </c>
      <c r="C296" s="2">
        <f>RSI!I296</f>
        <v>56.09620479090826</v>
      </c>
      <c r="D296" s="2">
        <f>MACD!E296</f>
        <v>3.3280363203271879E-3</v>
      </c>
      <c r="E296" s="2">
        <f>MACD!F296</f>
        <v>3.598247768349429E-3</v>
      </c>
      <c r="F296" s="2">
        <f>'Moving Avg'!D296</f>
        <v>0.54200000000000004</v>
      </c>
      <c r="G296" s="2">
        <f>'Moving Avg'!F296</f>
        <v>0.54549999999999987</v>
      </c>
      <c r="H296" s="2">
        <f>'Moving Avg'!G296</f>
        <v>0.54960000000000009</v>
      </c>
      <c r="I296" s="2">
        <f>'Moving Avg'!H296</f>
        <v>0.56659999999999966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  <c r="M296" s="7">
        <f t="shared" si="40"/>
        <v>25</v>
      </c>
      <c r="N296" s="7">
        <f t="shared" si="41"/>
        <v>45</v>
      </c>
      <c r="O296" s="7">
        <f t="shared" si="42"/>
        <v>0</v>
      </c>
      <c r="P296" s="7">
        <f t="shared" si="43"/>
        <v>100</v>
      </c>
      <c r="Q296" s="8">
        <f t="shared" si="44"/>
        <v>39.5</v>
      </c>
      <c r="R296" s="8">
        <f t="shared" si="45"/>
        <v>39</v>
      </c>
      <c r="S296" s="8">
        <f t="shared" si="46"/>
        <v>55.5</v>
      </c>
      <c r="T296" s="8">
        <f t="shared" si="47"/>
        <v>42.5</v>
      </c>
      <c r="U296" s="7">
        <f t="shared" si="48"/>
        <v>44.666666666666664</v>
      </c>
      <c r="V296" s="7">
        <f t="shared" si="49"/>
        <v>44.125</v>
      </c>
    </row>
    <row r="297" spans="1:22" ht="13.5" x14ac:dyDescent="0.25">
      <c r="A297" s="3">
        <f>RSI!A297</f>
        <v>42738</v>
      </c>
      <c r="B297" s="2">
        <f>RSI!B297</f>
        <v>0.55000000000000004</v>
      </c>
      <c r="C297" s="2">
        <f>RSI!I297</f>
        <v>56.09620479090826</v>
      </c>
      <c r="D297" s="2">
        <f>MACD!E297</f>
        <v>1.6362618621346137E-3</v>
      </c>
      <c r="E297" s="2">
        <f>MACD!F297</f>
        <v>3.205850587106466E-3</v>
      </c>
      <c r="F297" s="2">
        <f>'Moving Avg'!D297</f>
        <v>0.54399999999999993</v>
      </c>
      <c r="G297" s="2">
        <f>'Moving Avg'!F297</f>
        <v>0.54549999999999998</v>
      </c>
      <c r="H297" s="2">
        <f>'Moving Avg'!G297</f>
        <v>0.54900000000000015</v>
      </c>
      <c r="I297" s="2">
        <f>'Moving Avg'!H297</f>
        <v>0.56624549999999974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  <c r="M297" s="7">
        <f t="shared" si="40"/>
        <v>25</v>
      </c>
      <c r="N297" s="7">
        <f t="shared" si="41"/>
        <v>45</v>
      </c>
      <c r="O297" s="7">
        <f t="shared" si="42"/>
        <v>0</v>
      </c>
      <c r="P297" s="7">
        <f t="shared" si="43"/>
        <v>100</v>
      </c>
      <c r="Q297" s="8">
        <f t="shared" si="44"/>
        <v>39.5</v>
      </c>
      <c r="R297" s="8">
        <f t="shared" si="45"/>
        <v>39</v>
      </c>
      <c r="S297" s="8">
        <f t="shared" si="46"/>
        <v>55.5</v>
      </c>
      <c r="T297" s="8">
        <f t="shared" si="47"/>
        <v>42.5</v>
      </c>
      <c r="U297" s="7">
        <f t="shared" si="48"/>
        <v>44.666666666666664</v>
      </c>
      <c r="V297" s="7">
        <f t="shared" si="49"/>
        <v>44.125</v>
      </c>
    </row>
    <row r="298" spans="1:22" ht="13.5" x14ac:dyDescent="0.25">
      <c r="A298" s="3">
        <f>RSI!A298</f>
        <v>42739</v>
      </c>
      <c r="B298" s="2">
        <f>RSI!B298</f>
        <v>0.55000000000000004</v>
      </c>
      <c r="C298" s="2">
        <f>RSI!I298</f>
        <v>56.09620479090826</v>
      </c>
      <c r="D298" s="2">
        <f>MACD!E298</f>
        <v>1.7819057024992535E-4</v>
      </c>
      <c r="E298" s="2">
        <f>MACD!F298</f>
        <v>2.6003185837351578E-3</v>
      </c>
      <c r="F298" s="2">
        <f>'Moving Avg'!D298</f>
        <v>0.54600000000000004</v>
      </c>
      <c r="G298" s="2">
        <f>'Moving Avg'!F298</f>
        <v>0.54500000000000015</v>
      </c>
      <c r="H298" s="2">
        <f>'Moving Avg'!G298</f>
        <v>0.54860000000000009</v>
      </c>
      <c r="I298" s="2">
        <f>'Moving Avg'!H298</f>
        <v>0.56584299999999976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  <c r="M298" s="7">
        <f t="shared" si="40"/>
        <v>25</v>
      </c>
      <c r="N298" s="7">
        <f t="shared" si="41"/>
        <v>45</v>
      </c>
      <c r="O298" s="7">
        <f t="shared" si="42"/>
        <v>0</v>
      </c>
      <c r="P298" s="7">
        <f t="shared" si="43"/>
        <v>100</v>
      </c>
      <c r="Q298" s="8">
        <f t="shared" si="44"/>
        <v>39.5</v>
      </c>
      <c r="R298" s="8">
        <f t="shared" si="45"/>
        <v>39</v>
      </c>
      <c r="S298" s="8">
        <f t="shared" si="46"/>
        <v>55.5</v>
      </c>
      <c r="T298" s="8">
        <f t="shared" si="47"/>
        <v>42.5</v>
      </c>
      <c r="U298" s="7">
        <f t="shared" si="48"/>
        <v>44.666666666666664</v>
      </c>
      <c r="V298" s="7">
        <f t="shared" si="49"/>
        <v>44.125</v>
      </c>
    </row>
    <row r="299" spans="1:22" ht="13.5" x14ac:dyDescent="0.25">
      <c r="A299" s="3">
        <f>RSI!A299</f>
        <v>42740</v>
      </c>
      <c r="B299" s="2">
        <f>RSI!B299</f>
        <v>0.55000000000000004</v>
      </c>
      <c r="C299" s="2">
        <f>RSI!I299</f>
        <v>56.096204790908246</v>
      </c>
      <c r="D299" s="2">
        <f>MACD!E299</f>
        <v>-1.0801637532522612E-3</v>
      </c>
      <c r="E299" s="2">
        <f>MACD!F299</f>
        <v>1.8642221163376741E-3</v>
      </c>
      <c r="F299" s="2">
        <f>'Moving Avg'!D299</f>
        <v>0.54800000000000004</v>
      </c>
      <c r="G299" s="2">
        <f>'Moving Avg'!F299</f>
        <v>0.54500000000000015</v>
      </c>
      <c r="H299" s="2">
        <f>'Moving Avg'!G299</f>
        <v>0.54840000000000011</v>
      </c>
      <c r="I299" s="2">
        <f>'Moving Avg'!H299</f>
        <v>0.56548849999999984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100</v>
      </c>
      <c r="Q299" s="8">
        <f t="shared" si="44"/>
        <v>39.5</v>
      </c>
      <c r="R299" s="8">
        <f t="shared" si="45"/>
        <v>39</v>
      </c>
      <c r="S299" s="8">
        <f t="shared" si="46"/>
        <v>55.5</v>
      </c>
      <c r="T299" s="8">
        <f t="shared" si="47"/>
        <v>42.5</v>
      </c>
      <c r="U299" s="7">
        <f t="shared" si="48"/>
        <v>44.666666666666664</v>
      </c>
      <c r="V299" s="7">
        <f t="shared" si="49"/>
        <v>44.125</v>
      </c>
    </row>
    <row r="300" spans="1:22" ht="13.5" x14ac:dyDescent="0.25">
      <c r="A300" s="3">
        <f>RSI!A300</f>
        <v>42741</v>
      </c>
      <c r="B300" s="2">
        <f>RSI!B300</f>
        <v>0.55000000000000004</v>
      </c>
      <c r="C300" s="2">
        <f>RSI!I300</f>
        <v>56.096204790908246</v>
      </c>
      <c r="D300" s="2">
        <f>MACD!E300</f>
        <v>-2.1677044482667496E-3</v>
      </c>
      <c r="E300" s="2">
        <f>MACD!F300</f>
        <v>1.0578368034167894E-3</v>
      </c>
      <c r="F300" s="2">
        <f>'Moving Avg'!D300</f>
        <v>0.55000000000000004</v>
      </c>
      <c r="G300" s="2">
        <f>'Moving Avg'!F300</f>
        <v>0.54500000000000015</v>
      </c>
      <c r="H300" s="2">
        <f>'Moving Avg'!G300</f>
        <v>0.54860000000000009</v>
      </c>
      <c r="I300" s="2">
        <f>'Moving Avg'!H300</f>
        <v>0.5651339999999998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  <c r="M300" s="7">
        <f t="shared" si="40"/>
        <v>25</v>
      </c>
      <c r="N300" s="7">
        <f t="shared" si="41"/>
        <v>45</v>
      </c>
      <c r="O300" s="7">
        <f t="shared" si="42"/>
        <v>0</v>
      </c>
      <c r="P300" s="7">
        <f t="shared" si="43"/>
        <v>100</v>
      </c>
      <c r="Q300" s="8">
        <f t="shared" si="44"/>
        <v>39.5</v>
      </c>
      <c r="R300" s="8">
        <f t="shared" si="45"/>
        <v>39</v>
      </c>
      <c r="S300" s="8">
        <f t="shared" si="46"/>
        <v>55.5</v>
      </c>
      <c r="T300" s="8">
        <f t="shared" si="47"/>
        <v>42.5</v>
      </c>
      <c r="U300" s="7">
        <f t="shared" si="48"/>
        <v>44.666666666666664</v>
      </c>
      <c r="V300" s="7">
        <f t="shared" si="49"/>
        <v>44.125</v>
      </c>
    </row>
    <row r="301" spans="1:22" ht="13.5" x14ac:dyDescent="0.25">
      <c r="A301" s="3">
        <f>RSI!A301</f>
        <v>42744</v>
      </c>
      <c r="B301" s="2">
        <f>RSI!B301</f>
        <v>0.54</v>
      </c>
      <c r="C301" s="2">
        <f>RSI!I301</f>
        <v>40.724856794396167</v>
      </c>
      <c r="D301" s="2">
        <f>MACD!E301</f>
        <v>-2.3682824349787746E-3</v>
      </c>
      <c r="E301" s="2">
        <f>MACD!F301</f>
        <v>3.7261295573767664E-4</v>
      </c>
      <c r="F301" s="2">
        <f>'Moving Avg'!D301</f>
        <v>0.54800000000000004</v>
      </c>
      <c r="G301" s="2">
        <f>'Moving Avg'!F301</f>
        <v>0.54450000000000021</v>
      </c>
      <c r="H301" s="2">
        <f>'Moving Avg'!G301</f>
        <v>0.54840000000000011</v>
      </c>
      <c r="I301" s="2">
        <f>'Moving Avg'!H301</f>
        <v>0.56477699999999975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  <c r="M301" s="7">
        <f t="shared" si="40"/>
        <v>25</v>
      </c>
      <c r="N301" s="7">
        <f t="shared" si="41"/>
        <v>45</v>
      </c>
      <c r="O301" s="7">
        <f t="shared" si="42"/>
        <v>0</v>
      </c>
      <c r="P301" s="7">
        <f t="shared" si="43"/>
        <v>16.5</v>
      </c>
      <c r="Q301" s="8">
        <f t="shared" si="44"/>
        <v>26.975000000000001</v>
      </c>
      <c r="R301" s="8">
        <f t="shared" si="45"/>
        <v>18.125</v>
      </c>
      <c r="S301" s="8">
        <f t="shared" si="46"/>
        <v>17.925000000000001</v>
      </c>
      <c r="T301" s="8">
        <f t="shared" si="47"/>
        <v>21.625</v>
      </c>
      <c r="U301" s="7">
        <f t="shared" si="48"/>
        <v>21.008333333333336</v>
      </c>
      <c r="V301" s="7">
        <f t="shared" si="49"/>
        <v>21.162500000000001</v>
      </c>
    </row>
    <row r="302" spans="1:22" ht="13.5" x14ac:dyDescent="0.25">
      <c r="A302" s="3">
        <f>RSI!A302</f>
        <v>42745</v>
      </c>
      <c r="B302" s="2">
        <f>RSI!B302</f>
        <v>0.55000000000000004</v>
      </c>
      <c r="C302" s="2">
        <f>RSI!I302</f>
        <v>54.231077603694928</v>
      </c>
      <c r="D302" s="2">
        <f>MACD!E302</f>
        <v>-3.2391821973887236E-3</v>
      </c>
      <c r="E302" s="2">
        <f>MACD!F302</f>
        <v>-3.497460748876034E-4</v>
      </c>
      <c r="F302" s="2">
        <f>'Moving Avg'!D302</f>
        <v>0.54800000000000004</v>
      </c>
      <c r="G302" s="2">
        <f>'Moving Avg'!F302</f>
        <v>0.54450000000000021</v>
      </c>
      <c r="H302" s="2">
        <f>'Moving Avg'!G302</f>
        <v>0.54840000000000011</v>
      </c>
      <c r="I302" s="2">
        <f>'Moving Avg'!H302</f>
        <v>0.56451799999999974</v>
      </c>
      <c r="J302" s="5" t="str">
        <f>OBV!F302</f>
        <v>BULLISH</v>
      </c>
      <c r="K302" s="5" t="str">
        <f>OBV!G302</f>
        <v>NEUTRAL</v>
      </c>
      <c r="L302" s="5" t="str">
        <f>OBV!H302</f>
        <v>NEUTRAL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49.5</v>
      </c>
      <c r="Q302" s="8">
        <f t="shared" si="44"/>
        <v>31.925000000000001</v>
      </c>
      <c r="R302" s="8">
        <f t="shared" si="45"/>
        <v>26.375</v>
      </c>
      <c r="S302" s="8">
        <f t="shared" si="46"/>
        <v>32.775000000000006</v>
      </c>
      <c r="T302" s="8">
        <f t="shared" si="47"/>
        <v>29.875</v>
      </c>
      <c r="U302" s="7">
        <f t="shared" si="48"/>
        <v>30.358333333333334</v>
      </c>
      <c r="V302" s="7">
        <f t="shared" si="49"/>
        <v>30.237500000000001</v>
      </c>
    </row>
    <row r="303" spans="1:22" ht="13.5" x14ac:dyDescent="0.25">
      <c r="A303" s="3">
        <f>RSI!A303</f>
        <v>42746</v>
      </c>
      <c r="B303" s="2">
        <f>RSI!B303</f>
        <v>0.54</v>
      </c>
      <c r="C303" s="2">
        <f>RSI!I303</f>
        <v>43.54567393536346</v>
      </c>
      <c r="D303" s="2">
        <f>MACD!E303</f>
        <v>-3.2578166870559366E-3</v>
      </c>
      <c r="E303" s="2">
        <f>MACD!F303</f>
        <v>-9.3136019732127011E-4</v>
      </c>
      <c r="F303" s="2">
        <f>'Moving Avg'!D303</f>
        <v>0.54600000000000004</v>
      </c>
      <c r="G303" s="2">
        <f>'Moving Avg'!F303</f>
        <v>0.54400000000000015</v>
      </c>
      <c r="H303" s="2">
        <f>'Moving Avg'!G303</f>
        <v>0.54800000000000004</v>
      </c>
      <c r="I303" s="2">
        <f>'Moving Avg'!H303</f>
        <v>0.5641609999999998</v>
      </c>
      <c r="J303" s="5" t="str">
        <f>OBV!F303</f>
        <v>BULLISH</v>
      </c>
      <c r="K303" s="5" t="str">
        <f>OBV!G303</f>
        <v>NEUTRAL</v>
      </c>
      <c r="L303" s="5" t="str">
        <f>OBV!H303</f>
        <v>BULLISH DIVERGENCE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66.5</v>
      </c>
      <c r="Q303" s="8">
        <f t="shared" si="44"/>
        <v>34.475000000000001</v>
      </c>
      <c r="R303" s="8">
        <f t="shared" si="45"/>
        <v>30.625</v>
      </c>
      <c r="S303" s="8">
        <f t="shared" si="46"/>
        <v>40.424999999999997</v>
      </c>
      <c r="T303" s="8">
        <f t="shared" si="47"/>
        <v>34.125</v>
      </c>
      <c r="U303" s="7">
        <f t="shared" si="48"/>
        <v>35.174999999999997</v>
      </c>
      <c r="V303" s="7">
        <f t="shared" si="49"/>
        <v>34.912499999999994</v>
      </c>
    </row>
    <row r="304" spans="1:22" ht="13.5" x14ac:dyDescent="0.25">
      <c r="A304" s="3">
        <f>RSI!A304</f>
        <v>42747</v>
      </c>
      <c r="B304" s="2">
        <f>RSI!B304</f>
        <v>0.55000000000000004</v>
      </c>
      <c r="C304" s="2">
        <f>RSI!I304</f>
        <v>53.427870328370261</v>
      </c>
      <c r="D304" s="2">
        <f>MACD!E304</f>
        <v>-3.9760309830966234E-3</v>
      </c>
      <c r="E304" s="2">
        <f>MACD!F304</f>
        <v>-1.5402943544763409E-3</v>
      </c>
      <c r="F304" s="2">
        <f>'Moving Avg'!D304</f>
        <v>0.54600000000000004</v>
      </c>
      <c r="G304" s="2">
        <f>'Moving Avg'!F304</f>
        <v>0.54400000000000015</v>
      </c>
      <c r="H304" s="2">
        <f>'Moving Avg'!G304</f>
        <v>0.54800000000000004</v>
      </c>
      <c r="I304" s="2">
        <f>'Moving Avg'!H304</f>
        <v>0.56385399999999986</v>
      </c>
      <c r="J304" s="5" t="str">
        <f>OBV!F304</f>
        <v>BULLISH</v>
      </c>
      <c r="K304" s="5" t="str">
        <f>OBV!G304</f>
        <v>STRONG</v>
      </c>
      <c r="L304" s="5" t="str">
        <f>OBV!H304</f>
        <v>NEUTRAL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66</v>
      </c>
      <c r="Q304" s="8">
        <f t="shared" si="44"/>
        <v>34.4</v>
      </c>
      <c r="R304" s="8">
        <f t="shared" si="45"/>
        <v>30.5</v>
      </c>
      <c r="S304" s="8">
        <f t="shared" si="46"/>
        <v>40.200000000000003</v>
      </c>
      <c r="T304" s="8">
        <f t="shared" si="47"/>
        <v>34</v>
      </c>
      <c r="U304" s="7">
        <f t="shared" si="48"/>
        <v>35.033333333333339</v>
      </c>
      <c r="V304" s="7">
        <f t="shared" si="49"/>
        <v>34.775000000000006</v>
      </c>
    </row>
    <row r="305" spans="1:22" ht="13.5" x14ac:dyDescent="0.25">
      <c r="A305" s="3">
        <f>RSI!A305</f>
        <v>42748</v>
      </c>
      <c r="B305" s="2">
        <f>RSI!B305</f>
        <v>0.55000000000000004</v>
      </c>
      <c r="C305" s="2">
        <f>RSI!I305</f>
        <v>53.427870328370261</v>
      </c>
      <c r="D305" s="2">
        <f>MACD!E305</f>
        <v>-4.6073837109563698E-3</v>
      </c>
      <c r="E305" s="2">
        <f>MACD!F305</f>
        <v>-2.1537122257723465E-3</v>
      </c>
      <c r="F305" s="2">
        <f>'Moving Avg'!D305</f>
        <v>0.54600000000000004</v>
      </c>
      <c r="G305" s="2">
        <f>'Moving Avg'!F305</f>
        <v>0.54400000000000015</v>
      </c>
      <c r="H305" s="2">
        <f>'Moving Avg'!G305</f>
        <v>0.54800000000000004</v>
      </c>
      <c r="I305" s="2">
        <f>'Moving Avg'!H305</f>
        <v>0.56359499999999985</v>
      </c>
      <c r="J305" s="5" t="str">
        <f>OBV!F305</f>
        <v>BULLISH</v>
      </c>
      <c r="K305" s="5" t="str">
        <f>OBV!G305</f>
        <v>STRONG</v>
      </c>
      <c r="L305" s="5" t="str">
        <f>OBV!H305</f>
        <v>NEUTRAL</v>
      </c>
      <c r="M305" s="7">
        <f t="shared" si="40"/>
        <v>25</v>
      </c>
      <c r="N305" s="7">
        <f t="shared" si="41"/>
        <v>45</v>
      </c>
      <c r="O305" s="7">
        <f t="shared" si="42"/>
        <v>0</v>
      </c>
      <c r="P305" s="7">
        <f t="shared" si="43"/>
        <v>66</v>
      </c>
      <c r="Q305" s="8">
        <f t="shared" si="44"/>
        <v>34.4</v>
      </c>
      <c r="R305" s="8">
        <f t="shared" si="45"/>
        <v>30.5</v>
      </c>
      <c r="S305" s="8">
        <f t="shared" si="46"/>
        <v>40.200000000000003</v>
      </c>
      <c r="T305" s="8">
        <f t="shared" si="47"/>
        <v>34</v>
      </c>
      <c r="U305" s="7">
        <f t="shared" si="48"/>
        <v>35.033333333333339</v>
      </c>
      <c r="V305" s="7">
        <f t="shared" si="49"/>
        <v>34.775000000000006</v>
      </c>
    </row>
    <row r="306" spans="1:22" ht="13.5" x14ac:dyDescent="0.25">
      <c r="A306" s="3">
        <f>RSI!A306</f>
        <v>42751</v>
      </c>
      <c r="B306" s="2">
        <f>RSI!B306</f>
        <v>0.56000000000000005</v>
      </c>
      <c r="C306" s="2">
        <f>RSI!I306</f>
        <v>61.287120237105491</v>
      </c>
      <c r="D306" s="2">
        <f>MACD!E306</f>
        <v>-4.3657668030292474E-3</v>
      </c>
      <c r="E306" s="2">
        <f>MACD!F306</f>
        <v>-2.5961231412237268E-3</v>
      </c>
      <c r="F306" s="2">
        <f>'Moving Avg'!D306</f>
        <v>0.55000000000000004</v>
      </c>
      <c r="G306" s="2">
        <f>'Moving Avg'!F306</f>
        <v>0.54500000000000004</v>
      </c>
      <c r="H306" s="2">
        <f>'Moving Avg'!G306</f>
        <v>0.54800000000000015</v>
      </c>
      <c r="I306" s="2">
        <f>'Moving Avg'!H306</f>
        <v>0.56333799999999978</v>
      </c>
      <c r="J306" s="5" t="str">
        <f>OBV!F306</f>
        <v>BULLISH</v>
      </c>
      <c r="K306" s="5" t="str">
        <f>OBV!G306</f>
        <v>STRONG</v>
      </c>
      <c r="L306" s="5" t="str">
        <f>OBV!H306</f>
        <v>CONFIRMED BULLISH</v>
      </c>
      <c r="M306" s="7">
        <f t="shared" si="40"/>
        <v>25</v>
      </c>
      <c r="N306" s="7">
        <f t="shared" si="41"/>
        <v>45</v>
      </c>
      <c r="O306" s="7">
        <f t="shared" si="42"/>
        <v>0</v>
      </c>
      <c r="P306" s="7">
        <f t="shared" si="43"/>
        <v>100</v>
      </c>
      <c r="Q306" s="8">
        <f t="shared" si="44"/>
        <v>39.5</v>
      </c>
      <c r="R306" s="8">
        <f t="shared" si="45"/>
        <v>39</v>
      </c>
      <c r="S306" s="8">
        <f t="shared" si="46"/>
        <v>55.5</v>
      </c>
      <c r="T306" s="8">
        <f t="shared" si="47"/>
        <v>42.5</v>
      </c>
      <c r="U306" s="7">
        <f t="shared" si="48"/>
        <v>44.666666666666664</v>
      </c>
      <c r="V306" s="7">
        <f t="shared" si="49"/>
        <v>44.125</v>
      </c>
    </row>
    <row r="307" spans="1:22" ht="13.5" x14ac:dyDescent="0.25">
      <c r="A307" s="3">
        <f>RSI!A307</f>
        <v>42752</v>
      </c>
      <c r="B307" s="2">
        <f>RSI!B307</f>
        <v>0.56000000000000005</v>
      </c>
      <c r="C307" s="2">
        <f>RSI!I307</f>
        <v>61.287120237105505</v>
      </c>
      <c r="D307" s="2">
        <f>MACD!E307</f>
        <v>-4.2406735925105687E-3</v>
      </c>
      <c r="E307" s="2">
        <f>MACD!F307</f>
        <v>-2.9250332314810952E-3</v>
      </c>
      <c r="F307" s="2">
        <f>'Moving Avg'!D307</f>
        <v>0.55200000000000005</v>
      </c>
      <c r="G307" s="2">
        <f>'Moving Avg'!F307</f>
        <v>0.54600000000000004</v>
      </c>
      <c r="H307" s="2">
        <f>'Moving Avg'!G307</f>
        <v>0.54820000000000002</v>
      </c>
      <c r="I307" s="2">
        <f>'Moving Avg'!H307</f>
        <v>0.56308099999999994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  <c r="M307" s="7">
        <f t="shared" si="40"/>
        <v>25</v>
      </c>
      <c r="N307" s="7">
        <f t="shared" si="41"/>
        <v>45</v>
      </c>
      <c r="O307" s="7">
        <f t="shared" si="42"/>
        <v>0</v>
      </c>
      <c r="P307" s="7">
        <f t="shared" si="43"/>
        <v>100</v>
      </c>
      <c r="Q307" s="8">
        <f t="shared" si="44"/>
        <v>39.5</v>
      </c>
      <c r="R307" s="8">
        <f t="shared" si="45"/>
        <v>39</v>
      </c>
      <c r="S307" s="8">
        <f t="shared" si="46"/>
        <v>55.5</v>
      </c>
      <c r="T307" s="8">
        <f t="shared" si="47"/>
        <v>42.5</v>
      </c>
      <c r="U307" s="7">
        <f t="shared" si="48"/>
        <v>44.666666666666664</v>
      </c>
      <c r="V307" s="7">
        <f t="shared" si="49"/>
        <v>44.125</v>
      </c>
    </row>
    <row r="308" spans="1:22" ht="13.5" x14ac:dyDescent="0.25">
      <c r="A308" s="3">
        <f>RSI!A308</f>
        <v>42753</v>
      </c>
      <c r="B308" s="2">
        <f>RSI!B308</f>
        <v>0.55000000000000004</v>
      </c>
      <c r="C308" s="2">
        <f>RSI!I308</f>
        <v>51.255620562031915</v>
      </c>
      <c r="D308" s="2">
        <f>MACD!E308</f>
        <v>-3.4675587000243535E-3</v>
      </c>
      <c r="E308" s="2">
        <f>MACD!F308</f>
        <v>-3.0335383251897468E-3</v>
      </c>
      <c r="F308" s="2">
        <f>'Moving Avg'!D308</f>
        <v>0.55400000000000005</v>
      </c>
      <c r="G308" s="2">
        <f>'Moving Avg'!F308</f>
        <v>0.54650000000000021</v>
      </c>
      <c r="H308" s="2">
        <f>'Moving Avg'!G308</f>
        <v>0.5484</v>
      </c>
      <c r="I308" s="2">
        <f>'Moving Avg'!H308</f>
        <v>0.56277399999999989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  <c r="M308" s="7">
        <f t="shared" si="40"/>
        <v>25</v>
      </c>
      <c r="N308" s="7">
        <f t="shared" si="41"/>
        <v>45</v>
      </c>
      <c r="O308" s="7">
        <f t="shared" si="42"/>
        <v>0</v>
      </c>
      <c r="P308" s="7">
        <f t="shared" si="43"/>
        <v>100</v>
      </c>
      <c r="Q308" s="8">
        <f t="shared" si="44"/>
        <v>39.5</v>
      </c>
      <c r="R308" s="8">
        <f t="shared" si="45"/>
        <v>39</v>
      </c>
      <c r="S308" s="8">
        <f t="shared" si="46"/>
        <v>55.5</v>
      </c>
      <c r="T308" s="8">
        <f t="shared" si="47"/>
        <v>42.5</v>
      </c>
      <c r="U308" s="7">
        <f t="shared" si="48"/>
        <v>44.666666666666664</v>
      </c>
      <c r="V308" s="7">
        <f t="shared" si="49"/>
        <v>44.125</v>
      </c>
    </row>
    <row r="309" spans="1:22" ht="13.5" x14ac:dyDescent="0.25">
      <c r="A309" s="3">
        <f>RSI!A309</f>
        <v>42754</v>
      </c>
      <c r="B309" s="2">
        <f>RSI!B309</f>
        <v>0.56000000000000005</v>
      </c>
      <c r="C309" s="2">
        <f>RSI!I309</f>
        <v>58.560253848553494</v>
      </c>
      <c r="D309" s="2">
        <f>MACD!E309</f>
        <v>-3.5630663061958501E-3</v>
      </c>
      <c r="E309" s="2">
        <f>MACD!F309</f>
        <v>-3.1394439213909674E-3</v>
      </c>
      <c r="F309" s="2">
        <f>'Moving Avg'!D309</f>
        <v>0.55600000000000005</v>
      </c>
      <c r="G309" s="2">
        <f>'Moving Avg'!F309</f>
        <v>0.5475000000000001</v>
      </c>
      <c r="H309" s="2">
        <f>'Moving Avg'!G309</f>
        <v>0.54859999999999998</v>
      </c>
      <c r="I309" s="2">
        <f>'Moving Avg'!H309</f>
        <v>0.56251699999999982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25</v>
      </c>
      <c r="N309" s="7">
        <f t="shared" si="41"/>
        <v>45</v>
      </c>
      <c r="O309" s="7">
        <f t="shared" si="42"/>
        <v>0</v>
      </c>
      <c r="P309" s="7">
        <f t="shared" si="43"/>
        <v>100</v>
      </c>
      <c r="Q309" s="8">
        <f t="shared" si="44"/>
        <v>39.5</v>
      </c>
      <c r="R309" s="8">
        <f t="shared" si="45"/>
        <v>39</v>
      </c>
      <c r="S309" s="8">
        <f t="shared" si="46"/>
        <v>55.5</v>
      </c>
      <c r="T309" s="8">
        <f t="shared" si="47"/>
        <v>42.5</v>
      </c>
      <c r="U309" s="7">
        <f t="shared" si="48"/>
        <v>44.666666666666664</v>
      </c>
      <c r="V309" s="7">
        <f t="shared" si="49"/>
        <v>44.125</v>
      </c>
    </row>
    <row r="310" spans="1:22" ht="13.5" x14ac:dyDescent="0.25">
      <c r="A310" s="3">
        <f>RSI!A310</f>
        <v>42755</v>
      </c>
      <c r="B310" s="2">
        <f>RSI!B310</f>
        <v>0.56000000000000005</v>
      </c>
      <c r="C310" s="2">
        <f>RSI!I310</f>
        <v>58.560253848553494</v>
      </c>
      <c r="D310" s="2">
        <f>MACD!E310</f>
        <v>-3.7112495724987982E-3</v>
      </c>
      <c r="E310" s="2">
        <f>MACD!F310</f>
        <v>-3.2538050516125339E-3</v>
      </c>
      <c r="F310" s="2">
        <f>'Moving Avg'!D310</f>
        <v>0.55800000000000005</v>
      </c>
      <c r="G310" s="2">
        <f>'Moving Avg'!F310</f>
        <v>0.5485000000000001</v>
      </c>
      <c r="H310" s="2">
        <f>'Moving Avg'!G310</f>
        <v>0.54879999999999995</v>
      </c>
      <c r="I310" s="2">
        <f>'Moving Avg'!H310</f>
        <v>0.56225999999999987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  <c r="M310" s="7">
        <f t="shared" si="40"/>
        <v>25</v>
      </c>
      <c r="N310" s="7">
        <f t="shared" si="41"/>
        <v>45</v>
      </c>
      <c r="O310" s="7">
        <f t="shared" si="42"/>
        <v>0</v>
      </c>
      <c r="P310" s="7">
        <f t="shared" si="43"/>
        <v>100</v>
      </c>
      <c r="Q310" s="8">
        <f t="shared" si="44"/>
        <v>39.5</v>
      </c>
      <c r="R310" s="8">
        <f t="shared" si="45"/>
        <v>39</v>
      </c>
      <c r="S310" s="8">
        <f t="shared" si="46"/>
        <v>55.5</v>
      </c>
      <c r="T310" s="8">
        <f t="shared" si="47"/>
        <v>42.5</v>
      </c>
      <c r="U310" s="7">
        <f t="shared" si="48"/>
        <v>44.666666666666664</v>
      </c>
      <c r="V310" s="7">
        <f t="shared" si="49"/>
        <v>44.125</v>
      </c>
    </row>
    <row r="311" spans="1:22" ht="13.5" x14ac:dyDescent="0.25">
      <c r="A311" s="3">
        <f>RSI!A311</f>
        <v>42758</v>
      </c>
      <c r="B311" s="2">
        <f>RSI!B311</f>
        <v>0.56000000000000005</v>
      </c>
      <c r="C311" s="2">
        <f>RSI!I311</f>
        <v>58.560253848553494</v>
      </c>
      <c r="D311" s="2">
        <f>MACD!E311</f>
        <v>-5.437475783163559E-3</v>
      </c>
      <c r="E311" s="2">
        <f>MACD!F311</f>
        <v>-3.6905391979227395E-3</v>
      </c>
      <c r="F311" s="2">
        <f>'Moving Avg'!D311</f>
        <v>0.55800000000000005</v>
      </c>
      <c r="G311" s="2">
        <f>'Moving Avg'!F311</f>
        <v>0.5495000000000001</v>
      </c>
      <c r="H311" s="2">
        <f>'Moving Avg'!G311</f>
        <v>0.54879999999999984</v>
      </c>
      <c r="I311" s="2">
        <f>'Moving Avg'!H311</f>
        <v>0.56200299999999981</v>
      </c>
      <c r="J311" s="5" t="str">
        <f>OBV!F311</f>
        <v>BULLISH</v>
      </c>
      <c r="K311" s="5" t="str">
        <f>OBV!G311</f>
        <v>STRONG</v>
      </c>
      <c r="L311" s="5" t="str">
        <f>OBV!H311</f>
        <v>NEUTRAL</v>
      </c>
      <c r="M311" s="7">
        <f t="shared" si="40"/>
        <v>25</v>
      </c>
      <c r="N311" s="7">
        <f t="shared" si="41"/>
        <v>45</v>
      </c>
      <c r="O311" s="7">
        <f t="shared" si="42"/>
        <v>0</v>
      </c>
      <c r="P311" s="7">
        <f t="shared" si="43"/>
        <v>66</v>
      </c>
      <c r="Q311" s="8">
        <f t="shared" si="44"/>
        <v>34.4</v>
      </c>
      <c r="R311" s="8">
        <f t="shared" si="45"/>
        <v>30.5</v>
      </c>
      <c r="S311" s="8">
        <f t="shared" si="46"/>
        <v>40.200000000000003</v>
      </c>
      <c r="T311" s="8">
        <f t="shared" si="47"/>
        <v>34</v>
      </c>
      <c r="U311" s="7">
        <f t="shared" si="48"/>
        <v>35.033333333333339</v>
      </c>
      <c r="V311" s="7">
        <f t="shared" si="49"/>
        <v>34.775000000000006</v>
      </c>
    </row>
    <row r="312" spans="1:22" ht="13.5" x14ac:dyDescent="0.25">
      <c r="A312" s="3">
        <f>RSI!A312</f>
        <v>42759</v>
      </c>
      <c r="B312" s="2">
        <f>RSI!B312</f>
        <v>0.56000000000000005</v>
      </c>
      <c r="C312" s="2">
        <f>RSI!I312</f>
        <v>58.560253848553494</v>
      </c>
      <c r="D312" s="2">
        <f>MACD!E312</f>
        <v>-5.4174253694887486E-3</v>
      </c>
      <c r="E312" s="2">
        <f>MACD!F312</f>
        <v>-4.035916432235942E-3</v>
      </c>
      <c r="F312" s="2">
        <f>'Moving Avg'!D312</f>
        <v>0.55800000000000005</v>
      </c>
      <c r="G312" s="2">
        <f>'Moving Avg'!F312</f>
        <v>0.5505000000000001</v>
      </c>
      <c r="H312" s="2">
        <f>'Moving Avg'!G312</f>
        <v>0.54899999999999993</v>
      </c>
      <c r="I312" s="2">
        <f>'Moving Avg'!H312</f>
        <v>0.5617939999999999</v>
      </c>
      <c r="J312" s="5" t="str">
        <f>OBV!F312</f>
        <v>BULLISH</v>
      </c>
      <c r="K312" s="5" t="str">
        <f>OBV!G312</f>
        <v>STRONG</v>
      </c>
      <c r="L312" s="5" t="str">
        <f>OBV!H312</f>
        <v>NEUTRAL</v>
      </c>
      <c r="M312" s="7">
        <f t="shared" si="40"/>
        <v>25</v>
      </c>
      <c r="N312" s="7">
        <f t="shared" si="41"/>
        <v>45</v>
      </c>
      <c r="O312" s="7">
        <f t="shared" si="42"/>
        <v>0</v>
      </c>
      <c r="P312" s="7">
        <f t="shared" si="43"/>
        <v>66</v>
      </c>
      <c r="Q312" s="8">
        <f t="shared" si="44"/>
        <v>34.4</v>
      </c>
      <c r="R312" s="8">
        <f t="shared" si="45"/>
        <v>30.5</v>
      </c>
      <c r="S312" s="8">
        <f t="shared" si="46"/>
        <v>40.200000000000003</v>
      </c>
      <c r="T312" s="8">
        <f t="shared" si="47"/>
        <v>34</v>
      </c>
      <c r="U312" s="7">
        <f t="shared" si="48"/>
        <v>35.033333333333339</v>
      </c>
      <c r="V312" s="7">
        <f t="shared" si="49"/>
        <v>34.775000000000006</v>
      </c>
    </row>
    <row r="313" spans="1:22" ht="13.5" x14ac:dyDescent="0.25">
      <c r="A313" s="3">
        <f>RSI!A313</f>
        <v>42760</v>
      </c>
      <c r="B313" s="2">
        <f>RSI!B313</f>
        <v>0.55000000000000004</v>
      </c>
      <c r="C313" s="2">
        <f>RSI!I313</f>
        <v>48.736698211371639</v>
      </c>
      <c r="D313" s="2">
        <f>MACD!E313</f>
        <v>-6.2516602263591459E-3</v>
      </c>
      <c r="E313" s="2">
        <f>MACD!F313</f>
        <v>-4.4790651910605831E-3</v>
      </c>
      <c r="F313" s="2">
        <f>'Moving Avg'!D313</f>
        <v>0.55800000000000005</v>
      </c>
      <c r="G313" s="2">
        <f>'Moving Avg'!F313</f>
        <v>0.55100000000000016</v>
      </c>
      <c r="H313" s="2">
        <f>'Moving Avg'!G313</f>
        <v>0.54899999999999982</v>
      </c>
      <c r="I313" s="2">
        <f>'Moving Avg'!H313</f>
        <v>0.56148699999999985</v>
      </c>
      <c r="J313" s="5" t="str">
        <f>OBV!F313</f>
        <v>BULLISH</v>
      </c>
      <c r="K313" s="5" t="str">
        <f>OBV!G313</f>
        <v>STRONG</v>
      </c>
      <c r="L313" s="5" t="str">
        <f>OBV!H313</f>
        <v>NEUTRAL</v>
      </c>
      <c r="M313" s="7">
        <f t="shared" si="40"/>
        <v>25</v>
      </c>
      <c r="N313" s="7">
        <f t="shared" si="41"/>
        <v>45</v>
      </c>
      <c r="O313" s="7">
        <f t="shared" si="42"/>
        <v>0</v>
      </c>
      <c r="P313" s="7">
        <f t="shared" si="43"/>
        <v>66</v>
      </c>
      <c r="Q313" s="8">
        <f t="shared" si="44"/>
        <v>34.4</v>
      </c>
      <c r="R313" s="8">
        <f t="shared" si="45"/>
        <v>30.5</v>
      </c>
      <c r="S313" s="8">
        <f t="shared" si="46"/>
        <v>40.200000000000003</v>
      </c>
      <c r="T313" s="8">
        <f t="shared" si="47"/>
        <v>34</v>
      </c>
      <c r="U313" s="7">
        <f t="shared" si="48"/>
        <v>35.033333333333339</v>
      </c>
      <c r="V313" s="7">
        <f t="shared" si="49"/>
        <v>34.775000000000006</v>
      </c>
    </row>
    <row r="314" spans="1:22" ht="13.5" x14ac:dyDescent="0.25">
      <c r="A314" s="3">
        <f>RSI!A314</f>
        <v>42761</v>
      </c>
      <c r="B314" s="2">
        <f>RSI!B314</f>
        <v>0.55000000000000004</v>
      </c>
      <c r="C314" s="2">
        <f>RSI!I314</f>
        <v>48.736698211371639</v>
      </c>
      <c r="D314" s="2">
        <f>MACD!E314</f>
        <v>-5.4095176187634042E-3</v>
      </c>
      <c r="E314" s="2">
        <f>MACD!F314</f>
        <v>-4.6651556766011473E-3</v>
      </c>
      <c r="F314" s="2">
        <f>'Moving Avg'!D314</f>
        <v>0.55600000000000005</v>
      </c>
      <c r="G314" s="2">
        <f>'Moving Avg'!F314</f>
        <v>0.5515000000000001</v>
      </c>
      <c r="H314" s="2">
        <f>'Moving Avg'!G314</f>
        <v>0.54899999999999993</v>
      </c>
      <c r="I314" s="2">
        <f>'Moving Avg'!H314</f>
        <v>0.56117999999999979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  <c r="M314" s="7">
        <f t="shared" si="40"/>
        <v>25</v>
      </c>
      <c r="N314" s="7">
        <f t="shared" si="41"/>
        <v>45</v>
      </c>
      <c r="O314" s="7">
        <f t="shared" si="42"/>
        <v>0</v>
      </c>
      <c r="P314" s="7">
        <f t="shared" si="43"/>
        <v>16.5</v>
      </c>
      <c r="Q314" s="8">
        <f t="shared" si="44"/>
        <v>26.975000000000001</v>
      </c>
      <c r="R314" s="8">
        <f t="shared" si="45"/>
        <v>18.125</v>
      </c>
      <c r="S314" s="8">
        <f t="shared" si="46"/>
        <v>17.925000000000001</v>
      </c>
      <c r="T314" s="8">
        <f t="shared" si="47"/>
        <v>21.625</v>
      </c>
      <c r="U314" s="7">
        <f t="shared" si="48"/>
        <v>21.008333333333336</v>
      </c>
      <c r="V314" s="7">
        <f t="shared" si="49"/>
        <v>21.162500000000001</v>
      </c>
    </row>
    <row r="315" spans="1:22" ht="13.5" x14ac:dyDescent="0.25">
      <c r="A315" s="3">
        <f>RSI!A315</f>
        <v>42762</v>
      </c>
      <c r="B315" s="2">
        <f>RSI!B315</f>
        <v>0.56000000000000005</v>
      </c>
      <c r="C315" s="2">
        <f>RSI!I315</f>
        <v>57.085741908328842</v>
      </c>
      <c r="D315" s="2">
        <f>MACD!E315</f>
        <v>-5.4288130957893532E-3</v>
      </c>
      <c r="E315" s="2">
        <f>MACD!F315</f>
        <v>-4.8178871604387889E-3</v>
      </c>
      <c r="F315" s="2">
        <f>'Moving Avg'!D315</f>
        <v>0.55600000000000005</v>
      </c>
      <c r="G315" s="2">
        <f>'Moving Avg'!F315</f>
        <v>0.5525000000000001</v>
      </c>
      <c r="H315" s="2">
        <f>'Moving Avg'!G315</f>
        <v>0.5491999999999998</v>
      </c>
      <c r="I315" s="2">
        <f>'Moving Avg'!H315</f>
        <v>0.56092299999999984</v>
      </c>
      <c r="J315" s="5" t="str">
        <f>OBV!F315</f>
        <v>BULLISH</v>
      </c>
      <c r="K315" s="5" t="str">
        <f>OBV!G315</f>
        <v>STRONG</v>
      </c>
      <c r="L315" s="5" t="str">
        <f>OBV!H315</f>
        <v>NEUTRAL</v>
      </c>
      <c r="M315" s="7">
        <f t="shared" si="40"/>
        <v>25</v>
      </c>
      <c r="N315" s="7">
        <f t="shared" si="41"/>
        <v>45</v>
      </c>
      <c r="O315" s="7">
        <f t="shared" si="42"/>
        <v>0</v>
      </c>
      <c r="P315" s="7">
        <f t="shared" si="43"/>
        <v>66</v>
      </c>
      <c r="Q315" s="8">
        <f t="shared" si="44"/>
        <v>34.4</v>
      </c>
      <c r="R315" s="8">
        <f t="shared" si="45"/>
        <v>30.5</v>
      </c>
      <c r="S315" s="8">
        <f t="shared" si="46"/>
        <v>40.200000000000003</v>
      </c>
      <c r="T315" s="8">
        <f t="shared" si="47"/>
        <v>34</v>
      </c>
      <c r="U315" s="7">
        <f t="shared" si="48"/>
        <v>35.033333333333339</v>
      </c>
      <c r="V315" s="7">
        <f t="shared" si="49"/>
        <v>34.775000000000006</v>
      </c>
    </row>
    <row r="316" spans="1:22" ht="13.5" x14ac:dyDescent="0.25">
      <c r="A316" s="3">
        <f>RSI!A316</f>
        <v>42765</v>
      </c>
      <c r="B316" s="2">
        <f>RSI!B316</f>
        <v>0.56000000000000005</v>
      </c>
      <c r="C316" s="2">
        <f>RSI!I316</f>
        <v>57.085741908328842</v>
      </c>
      <c r="D316" s="2">
        <f>MACD!E316</f>
        <v>-3.9575623943619576E-3</v>
      </c>
      <c r="E316" s="2">
        <f>MACD!F316</f>
        <v>-4.6458222072234224E-3</v>
      </c>
      <c r="F316" s="2">
        <f>'Moving Avg'!D316</f>
        <v>0.55600000000000005</v>
      </c>
      <c r="G316" s="2">
        <f>'Moving Avg'!F316</f>
        <v>0.55300000000000016</v>
      </c>
      <c r="H316" s="2">
        <f>'Moving Avg'!G316</f>
        <v>0.54939999999999989</v>
      </c>
      <c r="I316" s="2">
        <f>'Moving Avg'!H316</f>
        <v>0.5606184999999998</v>
      </c>
      <c r="J316" s="5" t="str">
        <f>OBV!F316</f>
        <v>BULLISH</v>
      </c>
      <c r="K316" s="5" t="str">
        <f>OBV!G316</f>
        <v>STRONG</v>
      </c>
      <c r="L316" s="5" t="str">
        <f>OBV!H316</f>
        <v>NEUTRAL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66</v>
      </c>
      <c r="Q316" s="8">
        <f t="shared" si="44"/>
        <v>18.649999999999999</v>
      </c>
      <c r="R316" s="8">
        <f t="shared" si="45"/>
        <v>21.5</v>
      </c>
      <c r="S316" s="8">
        <f t="shared" si="46"/>
        <v>33.450000000000003</v>
      </c>
      <c r="T316" s="8">
        <f t="shared" si="47"/>
        <v>22.75</v>
      </c>
      <c r="U316" s="7">
        <f t="shared" si="48"/>
        <v>24.533333333333331</v>
      </c>
      <c r="V316" s="7">
        <f t="shared" si="49"/>
        <v>24.087499999999999</v>
      </c>
    </row>
    <row r="317" spans="1:22" ht="13.5" x14ac:dyDescent="0.25">
      <c r="A317" s="3">
        <f>RSI!A317</f>
        <v>42766</v>
      </c>
      <c r="B317" s="2">
        <f>RSI!B317</f>
        <v>0.55000000000000004</v>
      </c>
      <c r="C317" s="2">
        <f>RSI!I317</f>
        <v>48.016165555027648</v>
      </c>
      <c r="D317" s="2">
        <f>MACD!E317</f>
        <v>-2.0190319314845606E-3</v>
      </c>
      <c r="E317" s="2">
        <f>MACD!F317</f>
        <v>-4.1204641520756506E-3</v>
      </c>
      <c r="F317" s="2">
        <f>'Moving Avg'!D317</f>
        <v>0.55400000000000005</v>
      </c>
      <c r="G317" s="2">
        <f>'Moving Avg'!F317</f>
        <v>0.55300000000000016</v>
      </c>
      <c r="H317" s="2">
        <f>'Moving Avg'!G317</f>
        <v>0.54939999999999989</v>
      </c>
      <c r="I317" s="2">
        <f>'Moving Avg'!H317</f>
        <v>0.56026399999999976</v>
      </c>
      <c r="J317" s="5" t="str">
        <f>OBV!F317</f>
        <v>BULLISH</v>
      </c>
      <c r="K317" s="5" t="str">
        <f>OBV!G317</f>
        <v>STRONG</v>
      </c>
      <c r="L317" s="5" t="str">
        <f>OBV!H317</f>
        <v>BULLISH DIVERGENCE</v>
      </c>
      <c r="M317" s="7">
        <f t="shared" si="40"/>
        <v>25</v>
      </c>
      <c r="N317" s="7">
        <f t="shared" si="41"/>
        <v>0</v>
      </c>
      <c r="O317" s="7">
        <f t="shared" si="42"/>
        <v>0</v>
      </c>
      <c r="P317" s="7">
        <f t="shared" si="43"/>
        <v>83</v>
      </c>
      <c r="Q317" s="8">
        <f t="shared" si="44"/>
        <v>21.2</v>
      </c>
      <c r="R317" s="8">
        <f t="shared" si="45"/>
        <v>25.75</v>
      </c>
      <c r="S317" s="8">
        <f t="shared" si="46"/>
        <v>41.1</v>
      </c>
      <c r="T317" s="8">
        <f t="shared" si="47"/>
        <v>27</v>
      </c>
      <c r="U317" s="7">
        <f t="shared" si="48"/>
        <v>29.350000000000005</v>
      </c>
      <c r="V317" s="7">
        <f t="shared" si="49"/>
        <v>28.762500000000003</v>
      </c>
    </row>
    <row r="318" spans="1:22" ht="13.5" x14ac:dyDescent="0.25">
      <c r="A318" s="3">
        <f>RSI!A318</f>
        <v>42767</v>
      </c>
      <c r="B318" s="2">
        <f>RSI!B318</f>
        <v>0.54</v>
      </c>
      <c r="C318" s="2">
        <f>RSI!I318</f>
        <v>41.000992283039544</v>
      </c>
      <c r="D318" s="2">
        <f>MACD!E318</f>
        <v>-1.1609920311506094E-3</v>
      </c>
      <c r="E318" s="2">
        <f>MACD!F318</f>
        <v>-3.5285697278906424E-3</v>
      </c>
      <c r="F318" s="2">
        <f>'Moving Avg'!D318</f>
        <v>0.55200000000000005</v>
      </c>
      <c r="G318" s="2">
        <f>'Moving Avg'!F318</f>
        <v>0.55250000000000021</v>
      </c>
      <c r="H318" s="2">
        <f>'Moving Avg'!G318</f>
        <v>0.5491999999999998</v>
      </c>
      <c r="I318" s="2">
        <f>'Moving Avg'!H318</f>
        <v>0.55985949999999984</v>
      </c>
      <c r="J318" s="5" t="str">
        <f>OBV!F318</f>
        <v>BULLISH</v>
      </c>
      <c r="K318" s="5" t="str">
        <f>OBV!G318</f>
        <v>STRONG</v>
      </c>
      <c r="L318" s="5" t="str">
        <f>OBV!H318</f>
        <v>BULLISH DIVERGENCE</v>
      </c>
      <c r="M318" s="7">
        <f t="shared" si="40"/>
        <v>25</v>
      </c>
      <c r="N318" s="7">
        <f t="shared" si="41"/>
        <v>0</v>
      </c>
      <c r="O318" s="7">
        <f t="shared" si="42"/>
        <v>0</v>
      </c>
      <c r="P318" s="7">
        <f t="shared" si="43"/>
        <v>83</v>
      </c>
      <c r="Q318" s="8">
        <f t="shared" si="44"/>
        <v>21.2</v>
      </c>
      <c r="R318" s="8">
        <f t="shared" si="45"/>
        <v>25.75</v>
      </c>
      <c r="S318" s="8">
        <f t="shared" si="46"/>
        <v>41.1</v>
      </c>
      <c r="T318" s="8">
        <f t="shared" si="47"/>
        <v>27</v>
      </c>
      <c r="U318" s="7">
        <f t="shared" si="48"/>
        <v>29.350000000000005</v>
      </c>
      <c r="V318" s="7">
        <f t="shared" si="49"/>
        <v>28.762500000000003</v>
      </c>
    </row>
    <row r="319" spans="1:22" ht="13.5" x14ac:dyDescent="0.25">
      <c r="A319" s="3">
        <f>RSI!A319</f>
        <v>42768</v>
      </c>
      <c r="B319" s="2">
        <f>RSI!B319</f>
        <v>0.55000000000000004</v>
      </c>
      <c r="C319" s="2">
        <f>RSI!I319</f>
        <v>49.021831947261312</v>
      </c>
      <c r="D319" s="2">
        <f>MACD!E319</f>
        <v>4.3617304211562846E-4</v>
      </c>
      <c r="E319" s="2">
        <f>MACD!F319</f>
        <v>-2.7356211738893887E-3</v>
      </c>
      <c r="F319" s="2">
        <f>'Moving Avg'!D319</f>
        <v>0.55199999999999994</v>
      </c>
      <c r="G319" s="2">
        <f>'Moving Avg'!F319</f>
        <v>0.55250000000000021</v>
      </c>
      <c r="H319" s="2">
        <f>'Moving Avg'!G319</f>
        <v>0.5491999999999998</v>
      </c>
      <c r="I319" s="2">
        <f>'Moving Avg'!H319</f>
        <v>0.55950499999999959</v>
      </c>
      <c r="J319" s="5" t="str">
        <f>OBV!F319</f>
        <v>BULLISH</v>
      </c>
      <c r="K319" s="5" t="str">
        <f>OBV!G319</f>
        <v>STRONG</v>
      </c>
      <c r="L319" s="5" t="str">
        <f>OBV!H319</f>
        <v>NEUTRAL</v>
      </c>
      <c r="M319" s="7">
        <f t="shared" si="40"/>
        <v>25</v>
      </c>
      <c r="N319" s="7">
        <f t="shared" si="41"/>
        <v>0</v>
      </c>
      <c r="O319" s="7">
        <f t="shared" si="42"/>
        <v>0</v>
      </c>
      <c r="P319" s="7">
        <f t="shared" si="43"/>
        <v>66</v>
      </c>
      <c r="Q319" s="8">
        <f t="shared" si="44"/>
        <v>18.649999999999999</v>
      </c>
      <c r="R319" s="8">
        <f t="shared" si="45"/>
        <v>21.5</v>
      </c>
      <c r="S319" s="8">
        <f t="shared" si="46"/>
        <v>33.450000000000003</v>
      </c>
      <c r="T319" s="8">
        <f t="shared" si="47"/>
        <v>22.75</v>
      </c>
      <c r="U319" s="7">
        <f t="shared" si="48"/>
        <v>24.533333333333331</v>
      </c>
      <c r="V319" s="7">
        <f t="shared" si="49"/>
        <v>24.087499999999999</v>
      </c>
    </row>
    <row r="320" spans="1:22" ht="13.5" x14ac:dyDescent="0.25">
      <c r="A320" s="3">
        <f>RSI!A320</f>
        <v>42769</v>
      </c>
      <c r="B320" s="2">
        <f>RSI!B320</f>
        <v>0.55000000000000004</v>
      </c>
      <c r="C320" s="2">
        <f>RSI!I320</f>
        <v>49.021831947261312</v>
      </c>
      <c r="D320" s="2">
        <f>MACD!E320</f>
        <v>1.7965026802345685E-3</v>
      </c>
      <c r="E320" s="2">
        <f>MACD!F320</f>
        <v>-1.8291964030645973E-3</v>
      </c>
      <c r="F320" s="2">
        <f>'Moving Avg'!D320</f>
        <v>0.55000000000000004</v>
      </c>
      <c r="G320" s="2">
        <f>'Moving Avg'!F320</f>
        <v>0.55250000000000021</v>
      </c>
      <c r="H320" s="2">
        <f>'Moving Avg'!G320</f>
        <v>0.5491999999999998</v>
      </c>
      <c r="I320" s="2">
        <f>'Moving Avg'!H320</f>
        <v>0.55924599999999958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16.5</v>
      </c>
      <c r="Q320" s="8">
        <f t="shared" si="44"/>
        <v>11.225</v>
      </c>
      <c r="R320" s="8">
        <f t="shared" si="45"/>
        <v>9.125</v>
      </c>
      <c r="S320" s="8">
        <f t="shared" si="46"/>
        <v>11.175000000000001</v>
      </c>
      <c r="T320" s="8">
        <f t="shared" si="47"/>
        <v>10.375</v>
      </c>
      <c r="U320" s="7">
        <f t="shared" si="48"/>
        <v>10.508333333333335</v>
      </c>
      <c r="V320" s="7">
        <f t="shared" si="49"/>
        <v>10.475000000000001</v>
      </c>
    </row>
    <row r="321" spans="1:22" ht="13.5" x14ac:dyDescent="0.25">
      <c r="A321" s="3">
        <f>RSI!A321</f>
        <v>42772</v>
      </c>
      <c r="B321" s="2">
        <f>RSI!B321</f>
        <v>0.55000000000000004</v>
      </c>
      <c r="C321" s="2">
        <f>RSI!I321</f>
        <v>49.021831947261312</v>
      </c>
      <c r="D321" s="2">
        <f>MACD!E321</f>
        <v>2.9557751581883451E-3</v>
      </c>
      <c r="E321" s="2">
        <f>MACD!F321</f>
        <v>-8.7220209081400886E-4</v>
      </c>
      <c r="F321" s="2">
        <f>'Moving Avg'!D321</f>
        <v>0.54800000000000004</v>
      </c>
      <c r="G321" s="2">
        <f>'Moving Avg'!F321</f>
        <v>0.55300000000000027</v>
      </c>
      <c r="H321" s="2">
        <f>'Moving Avg'!G321</f>
        <v>0.5491999999999998</v>
      </c>
      <c r="I321" s="2">
        <f>'Moving Avg'!H321</f>
        <v>0.55898699999999968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  <c r="M321" s="7">
        <f t="shared" si="40"/>
        <v>25</v>
      </c>
      <c r="N321" s="7">
        <f t="shared" si="41"/>
        <v>0</v>
      </c>
      <c r="O321" s="7">
        <f t="shared" si="42"/>
        <v>0</v>
      </c>
      <c r="P321" s="7">
        <f t="shared" si="43"/>
        <v>16.5</v>
      </c>
      <c r="Q321" s="8">
        <f t="shared" si="44"/>
        <v>11.225</v>
      </c>
      <c r="R321" s="8">
        <f t="shared" si="45"/>
        <v>9.125</v>
      </c>
      <c r="S321" s="8">
        <f t="shared" si="46"/>
        <v>11.175000000000001</v>
      </c>
      <c r="T321" s="8">
        <f t="shared" si="47"/>
        <v>10.375</v>
      </c>
      <c r="U321" s="7">
        <f t="shared" si="48"/>
        <v>10.508333333333335</v>
      </c>
      <c r="V321" s="7">
        <f t="shared" si="49"/>
        <v>10.475000000000001</v>
      </c>
    </row>
    <row r="322" spans="1:22" ht="13.5" x14ac:dyDescent="0.25">
      <c r="A322" s="3">
        <f>RSI!A322</f>
        <v>42773</v>
      </c>
      <c r="B322" s="2">
        <f>RSI!B322</f>
        <v>0.54</v>
      </c>
      <c r="C322" s="2">
        <f>RSI!I322</f>
        <v>41.90628427973553</v>
      </c>
      <c r="D322" s="2">
        <f>MACD!E322</f>
        <v>4.6850538784291018E-3</v>
      </c>
      <c r="E322" s="2">
        <f>MACD!F322</f>
        <v>2.3924910303461326E-4</v>
      </c>
      <c r="F322" s="2">
        <f>'Moving Avg'!D322</f>
        <v>0.54600000000000004</v>
      </c>
      <c r="G322" s="2">
        <f>'Moving Avg'!F322</f>
        <v>0.55250000000000021</v>
      </c>
      <c r="H322" s="2">
        <f>'Moving Avg'!G322</f>
        <v>0.54899999999999982</v>
      </c>
      <c r="I322" s="2">
        <f>'Moving Avg'!H322</f>
        <v>0.55862999999999963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11.225</v>
      </c>
      <c r="R322" s="8">
        <f t="shared" si="45"/>
        <v>9.125</v>
      </c>
      <c r="S322" s="8">
        <f t="shared" si="46"/>
        <v>11.175000000000001</v>
      </c>
      <c r="T322" s="8">
        <f t="shared" si="47"/>
        <v>10.375</v>
      </c>
      <c r="U322" s="7">
        <f t="shared" si="48"/>
        <v>10.508333333333335</v>
      </c>
      <c r="V322" s="7">
        <f t="shared" si="49"/>
        <v>10.475000000000001</v>
      </c>
    </row>
    <row r="323" spans="1:22" ht="13.5" x14ac:dyDescent="0.25">
      <c r="A323" s="3">
        <f>RSI!A323</f>
        <v>42774</v>
      </c>
      <c r="B323" s="2">
        <f>RSI!B323</f>
        <v>0.55000000000000004</v>
      </c>
      <c r="C323" s="2">
        <f>RSI!I323</f>
        <v>49.759654891217011</v>
      </c>
      <c r="D323" s="2">
        <f>MACD!E323</f>
        <v>3.9352288999462415E-3</v>
      </c>
      <c r="E323" s="2">
        <f>MACD!F323</f>
        <v>9.784450624169389E-4</v>
      </c>
      <c r="F323" s="2">
        <f>'Moving Avg'!D323</f>
        <v>0.54800000000000004</v>
      </c>
      <c r="G323" s="2">
        <f>'Moving Avg'!F323</f>
        <v>0.55300000000000027</v>
      </c>
      <c r="H323" s="2">
        <f>'Moving Avg'!G323</f>
        <v>0.54899999999999982</v>
      </c>
      <c r="I323" s="2">
        <f>'Moving Avg'!H323</f>
        <v>0.55817949999999972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25</v>
      </c>
      <c r="N323" s="7">
        <f t="shared" si="51"/>
        <v>0</v>
      </c>
      <c r="O323" s="7">
        <f t="shared" si="52"/>
        <v>0</v>
      </c>
      <c r="P323" s="7">
        <f t="shared" si="53"/>
        <v>83.5</v>
      </c>
      <c r="Q323" s="8">
        <f t="shared" ref="Q323:Q386" si="54">0.35*M323+N323*0.35+O323*0.15+P323*0.15</f>
        <v>21.274999999999999</v>
      </c>
      <c r="R323" s="8">
        <f t="shared" ref="R323:R386" si="55">M323*0.2+N323*0.2+O323*0.35+P323*0.25</f>
        <v>25.875</v>
      </c>
      <c r="S323" s="8">
        <f t="shared" ref="S323:S386" si="56">M323*0.15+N323*0.15+O323*0.25+P323*0.45</f>
        <v>41.325000000000003</v>
      </c>
      <c r="T323" s="8">
        <f t="shared" ref="T323:T386" si="57">0.25*SUM(M323:P323)</f>
        <v>27.125</v>
      </c>
      <c r="U323" s="7">
        <f t="shared" ref="U323:U386" si="58">SUM(Q323:S323)/3</f>
        <v>29.491666666666664</v>
      </c>
      <c r="V323" s="7">
        <f t="shared" ref="V323:V386" si="59">SUM(Q323:T323)/4</f>
        <v>28.9</v>
      </c>
    </row>
    <row r="324" spans="1:22" ht="13.5" x14ac:dyDescent="0.25">
      <c r="A324" s="3">
        <f>RSI!A324</f>
        <v>42775</v>
      </c>
      <c r="B324" s="2">
        <f>RSI!B324</f>
        <v>0.54</v>
      </c>
      <c r="C324" s="2">
        <f>RSI!I324</f>
        <v>43.43608535014485</v>
      </c>
      <c r="D324" s="2">
        <f>MACD!E324</f>
        <v>4.0436540148106603E-3</v>
      </c>
      <c r="E324" s="2">
        <f>MACD!F324</f>
        <v>1.5914868528956834E-3</v>
      </c>
      <c r="F324" s="2">
        <f>'Moving Avg'!D324</f>
        <v>0.54600000000000004</v>
      </c>
      <c r="G324" s="2">
        <f>'Moving Avg'!F324</f>
        <v>0.55250000000000021</v>
      </c>
      <c r="H324" s="2">
        <f>'Moving Avg'!G324</f>
        <v>0.54859999999999987</v>
      </c>
      <c r="I324" s="2">
        <f>'Moving Avg'!H324</f>
        <v>0.55777499999999969</v>
      </c>
      <c r="J324" s="5" t="str">
        <f>OBV!F324</f>
        <v>BEARISH</v>
      </c>
      <c r="K324" s="5" t="str">
        <f>OBV!G324</f>
        <v>NEUTRAL</v>
      </c>
      <c r="L324" s="5" t="str">
        <f>OBV!H324</f>
        <v>CONFIRMED BEARISH</v>
      </c>
      <c r="M324" s="7">
        <f t="shared" si="50"/>
        <v>25</v>
      </c>
      <c r="N324" s="7">
        <f t="shared" si="51"/>
        <v>0</v>
      </c>
      <c r="O324" s="7">
        <f t="shared" si="52"/>
        <v>0</v>
      </c>
      <c r="P324" s="7">
        <f t="shared" si="53"/>
        <v>16.5</v>
      </c>
      <c r="Q324" s="8">
        <f t="shared" si="54"/>
        <v>11.225</v>
      </c>
      <c r="R324" s="8">
        <f t="shared" si="55"/>
        <v>9.125</v>
      </c>
      <c r="S324" s="8">
        <f t="shared" si="56"/>
        <v>11.175000000000001</v>
      </c>
      <c r="T324" s="8">
        <f t="shared" si="57"/>
        <v>10.375</v>
      </c>
      <c r="U324" s="7">
        <f t="shared" si="58"/>
        <v>10.508333333333335</v>
      </c>
      <c r="V324" s="7">
        <f t="shared" si="59"/>
        <v>10.475000000000001</v>
      </c>
    </row>
    <row r="325" spans="1:22" ht="13.5" x14ac:dyDescent="0.25">
      <c r="A325" s="3">
        <f>RSI!A325</f>
        <v>42776</v>
      </c>
      <c r="B325" s="2">
        <f>RSI!B325</f>
        <v>0.54</v>
      </c>
      <c r="C325" s="2">
        <f>RSI!I325</f>
        <v>43.43608535014485</v>
      </c>
      <c r="D325" s="2">
        <f>MACD!E325</f>
        <v>5.73494259181484E-3</v>
      </c>
      <c r="E325" s="2">
        <f>MACD!F325</f>
        <v>2.4201780006795149E-3</v>
      </c>
      <c r="F325" s="2">
        <f>'Moving Avg'!D325</f>
        <v>0.54400000000000004</v>
      </c>
      <c r="G325" s="2">
        <f>'Moving Avg'!F325</f>
        <v>0.55199999999999994</v>
      </c>
      <c r="H325" s="2">
        <f>'Moving Avg'!G325</f>
        <v>0.54839999999999978</v>
      </c>
      <c r="I325" s="2">
        <f>'Moving Avg'!H325</f>
        <v>0.5574659999999998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  <c r="M325" s="7">
        <f t="shared" si="50"/>
        <v>25</v>
      </c>
      <c r="N325" s="7">
        <f t="shared" si="51"/>
        <v>0</v>
      </c>
      <c r="O325" s="7">
        <f t="shared" si="52"/>
        <v>0</v>
      </c>
      <c r="P325" s="7">
        <f t="shared" si="53"/>
        <v>16.5</v>
      </c>
      <c r="Q325" s="8">
        <f t="shared" si="54"/>
        <v>11.225</v>
      </c>
      <c r="R325" s="8">
        <f t="shared" si="55"/>
        <v>9.125</v>
      </c>
      <c r="S325" s="8">
        <f t="shared" si="56"/>
        <v>11.175000000000001</v>
      </c>
      <c r="T325" s="8">
        <f t="shared" si="57"/>
        <v>10.375</v>
      </c>
      <c r="U325" s="7">
        <f t="shared" si="58"/>
        <v>10.508333333333335</v>
      </c>
      <c r="V325" s="7">
        <f t="shared" si="59"/>
        <v>10.475000000000001</v>
      </c>
    </row>
    <row r="326" spans="1:22" ht="13.5" x14ac:dyDescent="0.25">
      <c r="A326" s="3">
        <f>RSI!A326</f>
        <v>42779</v>
      </c>
      <c r="B326" s="2">
        <f>RSI!B326</f>
        <v>0.54</v>
      </c>
      <c r="C326" s="2">
        <f>RSI!I326</f>
        <v>43.43608535014485</v>
      </c>
      <c r="D326" s="2">
        <f>MACD!E326</f>
        <v>7.222590991555311E-3</v>
      </c>
      <c r="E326" s="2">
        <f>MACD!F326</f>
        <v>3.3806605988546744E-3</v>
      </c>
      <c r="F326" s="2">
        <f>'Moving Avg'!D326</f>
        <v>0.54200000000000004</v>
      </c>
      <c r="G326" s="2">
        <f>'Moving Avg'!F326</f>
        <v>0.55099999999999993</v>
      </c>
      <c r="H326" s="2">
        <f>'Moving Avg'!G326</f>
        <v>0.54839999999999978</v>
      </c>
      <c r="I326" s="2">
        <f>'Moving Avg'!H326</f>
        <v>0.55710899999999985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  <c r="M326" s="7">
        <f t="shared" si="50"/>
        <v>25</v>
      </c>
      <c r="N326" s="7">
        <f t="shared" si="51"/>
        <v>0</v>
      </c>
      <c r="O326" s="7">
        <f t="shared" si="52"/>
        <v>0</v>
      </c>
      <c r="P326" s="7">
        <f t="shared" si="53"/>
        <v>16.5</v>
      </c>
      <c r="Q326" s="8">
        <f t="shared" si="54"/>
        <v>11.225</v>
      </c>
      <c r="R326" s="8">
        <f t="shared" si="55"/>
        <v>9.125</v>
      </c>
      <c r="S326" s="8">
        <f t="shared" si="56"/>
        <v>11.175000000000001</v>
      </c>
      <c r="T326" s="8">
        <f t="shared" si="57"/>
        <v>10.375</v>
      </c>
      <c r="U326" s="7">
        <f t="shared" si="58"/>
        <v>10.508333333333335</v>
      </c>
      <c r="V326" s="7">
        <f t="shared" si="59"/>
        <v>10.475000000000001</v>
      </c>
    </row>
    <row r="327" spans="1:22" ht="13.5" x14ac:dyDescent="0.25">
      <c r="A327" s="3">
        <f>RSI!A327</f>
        <v>42780</v>
      </c>
      <c r="B327" s="2">
        <f>RSI!B327</f>
        <v>0.54</v>
      </c>
      <c r="C327" s="2">
        <f>RSI!I327</f>
        <v>43.43608535014485</v>
      </c>
      <c r="D327" s="2">
        <f>MACD!E327</f>
        <v>6.9952774472886725E-3</v>
      </c>
      <c r="E327" s="2">
        <f>MACD!F327</f>
        <v>4.1035839685414736E-3</v>
      </c>
      <c r="F327" s="2">
        <f>'Moving Avg'!D327</f>
        <v>0.54200000000000004</v>
      </c>
      <c r="G327" s="2">
        <f>'Moving Avg'!F327</f>
        <v>0.55000000000000004</v>
      </c>
      <c r="H327" s="2">
        <f>'Moving Avg'!G327</f>
        <v>0.54819999999999991</v>
      </c>
      <c r="I327" s="2">
        <f>'Moving Avg'!H327</f>
        <v>0.55665649999999989</v>
      </c>
      <c r="J327" s="5" t="str">
        <f>OBV!F327</f>
        <v>BEARISH</v>
      </c>
      <c r="K327" s="5" t="str">
        <f>OBV!G327</f>
        <v>NEUTRAL</v>
      </c>
      <c r="L327" s="5" t="str">
        <f>OBV!H327</f>
        <v>NEUTRAL</v>
      </c>
      <c r="M327" s="7">
        <f t="shared" si="50"/>
        <v>25</v>
      </c>
      <c r="N327" s="7">
        <f t="shared" si="51"/>
        <v>0</v>
      </c>
      <c r="O327" s="7">
        <f t="shared" si="52"/>
        <v>0</v>
      </c>
      <c r="P327" s="7">
        <f t="shared" si="53"/>
        <v>16.5</v>
      </c>
      <c r="Q327" s="8">
        <f t="shared" si="54"/>
        <v>11.225</v>
      </c>
      <c r="R327" s="8">
        <f t="shared" si="55"/>
        <v>9.125</v>
      </c>
      <c r="S327" s="8">
        <f t="shared" si="56"/>
        <v>11.175000000000001</v>
      </c>
      <c r="T327" s="8">
        <f t="shared" si="57"/>
        <v>10.375</v>
      </c>
      <c r="U327" s="7">
        <f t="shared" si="58"/>
        <v>10.508333333333335</v>
      </c>
      <c r="V327" s="7">
        <f t="shared" si="59"/>
        <v>10.475000000000001</v>
      </c>
    </row>
    <row r="328" spans="1:22" ht="13.5" x14ac:dyDescent="0.25">
      <c r="A328" s="3">
        <f>RSI!A328</f>
        <v>42781</v>
      </c>
      <c r="B328" s="2">
        <f>RSI!B328</f>
        <v>0.54</v>
      </c>
      <c r="C328" s="2">
        <f>RSI!I328</f>
        <v>43.43608535014485</v>
      </c>
      <c r="D328" s="2">
        <f>MACD!E328</f>
        <v>5.3129631040906844E-3</v>
      </c>
      <c r="E328" s="2">
        <f>MACD!F328</f>
        <v>4.345459795651316E-3</v>
      </c>
      <c r="F328" s="2">
        <f>'Moving Avg'!D328</f>
        <v>0.54</v>
      </c>
      <c r="G328" s="2">
        <f>'Moving Avg'!F328</f>
        <v>0.54949999999999977</v>
      </c>
      <c r="H328" s="2">
        <f>'Moving Avg'!G328</f>
        <v>0.54779999999999995</v>
      </c>
      <c r="I328" s="2">
        <f>'Moving Avg'!H328</f>
        <v>0.55629949999999995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0</v>
      </c>
      <c r="P328" s="7">
        <f t="shared" si="53"/>
        <v>16.5</v>
      </c>
      <c r="Q328" s="8">
        <f t="shared" si="54"/>
        <v>11.225</v>
      </c>
      <c r="R328" s="8">
        <f t="shared" si="55"/>
        <v>9.125</v>
      </c>
      <c r="S328" s="8">
        <f t="shared" si="56"/>
        <v>11.175000000000001</v>
      </c>
      <c r="T328" s="8">
        <f t="shared" si="57"/>
        <v>10.375</v>
      </c>
      <c r="U328" s="7">
        <f t="shared" si="58"/>
        <v>10.508333333333335</v>
      </c>
      <c r="V328" s="7">
        <f t="shared" si="59"/>
        <v>10.475000000000001</v>
      </c>
    </row>
    <row r="329" spans="1:22" ht="13.5" x14ac:dyDescent="0.25">
      <c r="A329" s="3">
        <f>RSI!A329</f>
        <v>42782</v>
      </c>
      <c r="B329" s="2">
        <f>RSI!B329</f>
        <v>0.54</v>
      </c>
      <c r="C329" s="2">
        <f>RSI!I329</f>
        <v>43.43608535014485</v>
      </c>
      <c r="D329" s="2">
        <f>MACD!E329</f>
        <v>5.4728255063818398E-3</v>
      </c>
      <c r="E329" s="2">
        <f>MACD!F329</f>
        <v>4.5709329377974211E-3</v>
      </c>
      <c r="F329" s="2">
        <f>'Moving Avg'!D329</f>
        <v>0.54</v>
      </c>
      <c r="G329" s="2">
        <f>'Moving Avg'!F329</f>
        <v>0.54849999999999977</v>
      </c>
      <c r="H329" s="2">
        <f>'Moving Avg'!G329</f>
        <v>0.54759999999999986</v>
      </c>
      <c r="I329" s="2">
        <f>'Moving Avg'!H329</f>
        <v>0.55594250000000001</v>
      </c>
      <c r="J329" s="5" t="str">
        <f>OBV!F329</f>
        <v>NEUTRAL</v>
      </c>
      <c r="K329" s="5" t="str">
        <f>OBV!G329</f>
        <v>NEUTRAL</v>
      </c>
      <c r="L329" s="5" t="str">
        <f>OBV!H329</f>
        <v>NEUTRAL</v>
      </c>
      <c r="M329" s="7">
        <f t="shared" si="50"/>
        <v>25</v>
      </c>
      <c r="N329" s="7">
        <f t="shared" si="51"/>
        <v>0</v>
      </c>
      <c r="O329" s="7">
        <f t="shared" si="52"/>
        <v>0</v>
      </c>
      <c r="P329" s="7">
        <f t="shared" si="53"/>
        <v>33</v>
      </c>
      <c r="Q329" s="8">
        <f t="shared" si="54"/>
        <v>13.7</v>
      </c>
      <c r="R329" s="8">
        <f t="shared" si="55"/>
        <v>13.25</v>
      </c>
      <c r="S329" s="8">
        <f t="shared" si="56"/>
        <v>18.600000000000001</v>
      </c>
      <c r="T329" s="8">
        <f t="shared" si="57"/>
        <v>14.5</v>
      </c>
      <c r="U329" s="7">
        <f t="shared" si="58"/>
        <v>15.183333333333332</v>
      </c>
      <c r="V329" s="7">
        <f t="shared" si="59"/>
        <v>15.012499999999999</v>
      </c>
    </row>
    <row r="330" spans="1:22" ht="13.5" x14ac:dyDescent="0.25">
      <c r="A330" s="3">
        <f>RSI!A330</f>
        <v>42783</v>
      </c>
      <c r="B330" s="2">
        <f>RSI!B330</f>
        <v>0.54</v>
      </c>
      <c r="C330" s="2">
        <f>RSI!I330</f>
        <v>43.43608535014485</v>
      </c>
      <c r="D330" s="2">
        <f>MACD!E330</f>
        <v>5.6496655593862855E-3</v>
      </c>
      <c r="E330" s="2">
        <f>MACD!F330</f>
        <v>4.7866794621151936E-3</v>
      </c>
      <c r="F330" s="2">
        <f>'Moving Avg'!D330</f>
        <v>0.54</v>
      </c>
      <c r="G330" s="2">
        <f>'Moving Avg'!F330</f>
        <v>0.54749999999999976</v>
      </c>
      <c r="H330" s="2">
        <f>'Moving Avg'!G330</f>
        <v>0.5474</v>
      </c>
      <c r="I330" s="2">
        <f>'Moving Avg'!H330</f>
        <v>0.5556335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  <c r="M330" s="7">
        <f t="shared" si="50"/>
        <v>25</v>
      </c>
      <c r="N330" s="7">
        <f t="shared" si="51"/>
        <v>0</v>
      </c>
      <c r="O330" s="7">
        <f t="shared" si="52"/>
        <v>0</v>
      </c>
      <c r="P330" s="7">
        <f t="shared" si="53"/>
        <v>33</v>
      </c>
      <c r="Q330" s="8">
        <f t="shared" si="54"/>
        <v>13.7</v>
      </c>
      <c r="R330" s="8">
        <f t="shared" si="55"/>
        <v>13.25</v>
      </c>
      <c r="S330" s="8">
        <f t="shared" si="56"/>
        <v>18.600000000000001</v>
      </c>
      <c r="T330" s="8">
        <f t="shared" si="57"/>
        <v>14.5</v>
      </c>
      <c r="U330" s="7">
        <f t="shared" si="58"/>
        <v>15.183333333333332</v>
      </c>
      <c r="V330" s="7">
        <f t="shared" si="59"/>
        <v>15.012499999999999</v>
      </c>
    </row>
    <row r="331" spans="1:22" ht="13.5" x14ac:dyDescent="0.25">
      <c r="A331" s="3">
        <f>RSI!A331</f>
        <v>42786</v>
      </c>
      <c r="B331" s="2">
        <f>RSI!B331</f>
        <v>0.53</v>
      </c>
      <c r="C331" s="2">
        <f>RSI!I331</f>
        <v>35.794346952589876</v>
      </c>
      <c r="D331" s="2">
        <f>MACD!E331</f>
        <v>6.5785326600662497E-3</v>
      </c>
      <c r="E331" s="2">
        <f>MACD!F331</f>
        <v>5.1450501017054054E-3</v>
      </c>
      <c r="F331" s="2">
        <f>'Moving Avg'!D331</f>
        <v>0.53800000000000003</v>
      </c>
      <c r="G331" s="2">
        <f>'Moving Avg'!F331</f>
        <v>0.54599999999999982</v>
      </c>
      <c r="H331" s="2">
        <f>'Moving Avg'!G331</f>
        <v>0.54700000000000004</v>
      </c>
      <c r="I331" s="2">
        <f>'Moving Avg'!H331</f>
        <v>0.55532199999999998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16.5</v>
      </c>
      <c r="Q331" s="8">
        <f t="shared" si="54"/>
        <v>11.225</v>
      </c>
      <c r="R331" s="8">
        <f t="shared" si="55"/>
        <v>9.125</v>
      </c>
      <c r="S331" s="8">
        <f t="shared" si="56"/>
        <v>11.175000000000001</v>
      </c>
      <c r="T331" s="8">
        <f t="shared" si="57"/>
        <v>10.375</v>
      </c>
      <c r="U331" s="7">
        <f t="shared" si="58"/>
        <v>10.508333333333335</v>
      </c>
      <c r="V331" s="7">
        <f t="shared" si="59"/>
        <v>10.475000000000001</v>
      </c>
    </row>
    <row r="332" spans="1:22" ht="13.5" x14ac:dyDescent="0.25">
      <c r="A332" s="3">
        <f>RSI!A332</f>
        <v>42787</v>
      </c>
      <c r="B332" s="2">
        <f>RSI!B332</f>
        <v>0.53</v>
      </c>
      <c r="C332" s="2">
        <f>RSI!I332</f>
        <v>35.794346952589876</v>
      </c>
      <c r="D332" s="2">
        <f>MACD!E332</f>
        <v>5.9207671958119157E-3</v>
      </c>
      <c r="E332" s="2">
        <f>MACD!F332</f>
        <v>5.3001935205267076E-3</v>
      </c>
      <c r="F332" s="2">
        <f>'Moving Avg'!D332</f>
        <v>0.53600000000000014</v>
      </c>
      <c r="G332" s="2">
        <f>'Moving Avg'!F332</f>
        <v>0.54449999999999987</v>
      </c>
      <c r="H332" s="2">
        <f>'Moving Avg'!G332</f>
        <v>0.54660000000000009</v>
      </c>
      <c r="I332" s="2">
        <f>'Moving Avg'!H332</f>
        <v>0.55505850000000001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16.5</v>
      </c>
      <c r="Q332" s="8">
        <f t="shared" si="54"/>
        <v>11.225</v>
      </c>
      <c r="R332" s="8">
        <f t="shared" si="55"/>
        <v>9.125</v>
      </c>
      <c r="S332" s="8">
        <f t="shared" si="56"/>
        <v>11.175000000000001</v>
      </c>
      <c r="T332" s="8">
        <f t="shared" si="57"/>
        <v>10.375</v>
      </c>
      <c r="U332" s="7">
        <f t="shared" si="58"/>
        <v>10.508333333333335</v>
      </c>
      <c r="V332" s="7">
        <f t="shared" si="59"/>
        <v>10.475000000000001</v>
      </c>
    </row>
    <row r="333" spans="1:22" ht="13.5" x14ac:dyDescent="0.25">
      <c r="A333" s="3">
        <f>RSI!A333</f>
        <v>42788</v>
      </c>
      <c r="B333" s="2">
        <f>RSI!B333</f>
        <v>0.53</v>
      </c>
      <c r="C333" s="2">
        <f>RSI!I333</f>
        <v>35.794346952589891</v>
      </c>
      <c r="D333" s="2">
        <f>MACD!E333</f>
        <v>6.9903724053470562E-3</v>
      </c>
      <c r="E333" s="2">
        <f>MACD!F333</f>
        <v>5.6382292974907783E-3</v>
      </c>
      <c r="F333" s="2">
        <f>'Moving Avg'!D333</f>
        <v>0.53400000000000003</v>
      </c>
      <c r="G333" s="2">
        <f>'Moving Avg'!F333</f>
        <v>0.54349999999999976</v>
      </c>
      <c r="H333" s="2">
        <f>'Moving Avg'!G333</f>
        <v>0.54620000000000013</v>
      </c>
      <c r="I333" s="2">
        <f>'Moving Avg'!H333</f>
        <v>0.5547470000000001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16.5</v>
      </c>
      <c r="Q333" s="8">
        <f t="shared" si="54"/>
        <v>11.225</v>
      </c>
      <c r="R333" s="8">
        <f t="shared" si="55"/>
        <v>9.125</v>
      </c>
      <c r="S333" s="8">
        <f t="shared" si="56"/>
        <v>11.175000000000001</v>
      </c>
      <c r="T333" s="8">
        <f t="shared" si="57"/>
        <v>10.375</v>
      </c>
      <c r="U333" s="7">
        <f t="shared" si="58"/>
        <v>10.508333333333335</v>
      </c>
      <c r="V333" s="7">
        <f t="shared" si="59"/>
        <v>10.475000000000001</v>
      </c>
    </row>
    <row r="334" spans="1:22" ht="13.5" x14ac:dyDescent="0.25">
      <c r="A334" s="3">
        <f>RSI!A334</f>
        <v>42789</v>
      </c>
      <c r="B334" s="2">
        <f>RSI!B334</f>
        <v>0.53</v>
      </c>
      <c r="C334" s="2">
        <f>RSI!I334</f>
        <v>35.794346952589891</v>
      </c>
      <c r="D334" s="2">
        <f>MACD!E334</f>
        <v>6.4381785107623379E-3</v>
      </c>
      <c r="E334" s="2">
        <f>MACD!F334</f>
        <v>5.7982191401450903E-3</v>
      </c>
      <c r="F334" s="2">
        <f>'Moving Avg'!D334</f>
        <v>0.53200000000000003</v>
      </c>
      <c r="G334" s="2">
        <f>'Moving Avg'!F334</f>
        <v>0.54249999999999987</v>
      </c>
      <c r="H334" s="2">
        <f>'Moving Avg'!G334</f>
        <v>0.54580000000000017</v>
      </c>
      <c r="I334" s="2">
        <f>'Moving Avg'!H334</f>
        <v>0.55443550000000008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16.5</v>
      </c>
      <c r="Q334" s="8">
        <f t="shared" si="54"/>
        <v>11.225</v>
      </c>
      <c r="R334" s="8">
        <f t="shared" si="55"/>
        <v>9.125</v>
      </c>
      <c r="S334" s="8">
        <f t="shared" si="56"/>
        <v>11.175000000000001</v>
      </c>
      <c r="T334" s="8">
        <f t="shared" si="57"/>
        <v>10.375</v>
      </c>
      <c r="U334" s="7">
        <f t="shared" si="58"/>
        <v>10.508333333333335</v>
      </c>
      <c r="V334" s="7">
        <f t="shared" si="59"/>
        <v>10.475000000000001</v>
      </c>
    </row>
    <row r="335" spans="1:22" ht="13.5" x14ac:dyDescent="0.25">
      <c r="A335" s="3">
        <f>RSI!A335</f>
        <v>42790</v>
      </c>
      <c r="B335" s="2">
        <f>RSI!B335</f>
        <v>0.54</v>
      </c>
      <c r="C335" s="2">
        <f>RSI!I335</f>
        <v>48.080381096600902</v>
      </c>
      <c r="D335" s="2">
        <f>MACD!E335</f>
        <v>5.3053977841130973E-3</v>
      </c>
      <c r="E335" s="2">
        <f>MACD!F335</f>
        <v>5.699654868938692E-3</v>
      </c>
      <c r="F335" s="2">
        <f>'Moving Avg'!D335</f>
        <v>0.53200000000000003</v>
      </c>
      <c r="G335" s="2">
        <f>'Moving Avg'!F335</f>
        <v>0.54149999999999987</v>
      </c>
      <c r="H335" s="2">
        <f>'Moving Avg'!G335</f>
        <v>0.54560000000000008</v>
      </c>
      <c r="I335" s="2">
        <f>'Moving Avg'!H335</f>
        <v>0.55417400000000006</v>
      </c>
      <c r="J335" s="5" t="str">
        <f>OBV!F335</f>
        <v>BULLISH</v>
      </c>
      <c r="K335" s="5" t="str">
        <f>OBV!G335</f>
        <v>NEUTRAL</v>
      </c>
      <c r="L335" s="5" t="str">
        <f>OBV!H335</f>
        <v>NEUTRAL</v>
      </c>
      <c r="M335" s="7">
        <f t="shared" si="50"/>
        <v>25</v>
      </c>
      <c r="N335" s="7">
        <f t="shared" si="51"/>
        <v>45</v>
      </c>
      <c r="O335" s="7">
        <f t="shared" si="52"/>
        <v>0</v>
      </c>
      <c r="P335" s="7">
        <f t="shared" si="53"/>
        <v>49.5</v>
      </c>
      <c r="Q335" s="8">
        <f t="shared" si="54"/>
        <v>31.925000000000001</v>
      </c>
      <c r="R335" s="8">
        <f t="shared" si="55"/>
        <v>26.375</v>
      </c>
      <c r="S335" s="8">
        <f t="shared" si="56"/>
        <v>32.775000000000006</v>
      </c>
      <c r="T335" s="8">
        <f t="shared" si="57"/>
        <v>29.875</v>
      </c>
      <c r="U335" s="7">
        <f t="shared" si="58"/>
        <v>30.358333333333334</v>
      </c>
      <c r="V335" s="7">
        <f t="shared" si="59"/>
        <v>30.237500000000001</v>
      </c>
    </row>
    <row r="336" spans="1:22" ht="13.5" x14ac:dyDescent="0.25">
      <c r="A336" s="3">
        <f>RSI!A336</f>
        <v>42793</v>
      </c>
      <c r="B336" s="2">
        <f>RSI!B336</f>
        <v>0.54</v>
      </c>
      <c r="C336" s="2">
        <f>RSI!I336</f>
        <v>48.08038109660091</v>
      </c>
      <c r="D336" s="2">
        <f>MACD!E336</f>
        <v>4.357431143187207E-3</v>
      </c>
      <c r="E336" s="2">
        <f>MACD!F336</f>
        <v>5.4312101237883959E-3</v>
      </c>
      <c r="F336" s="2">
        <f>'Moving Avg'!D336</f>
        <v>0.53400000000000003</v>
      </c>
      <c r="G336" s="2">
        <f>'Moving Avg'!F336</f>
        <v>0.54049999999999998</v>
      </c>
      <c r="H336" s="2">
        <f>'Moving Avg'!G336</f>
        <v>0.54560000000000008</v>
      </c>
      <c r="I336" s="2">
        <f>'Moving Avg'!H336</f>
        <v>0.55391250000000025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  <c r="M336" s="7">
        <f t="shared" si="50"/>
        <v>25</v>
      </c>
      <c r="N336" s="7">
        <f t="shared" si="51"/>
        <v>45</v>
      </c>
      <c r="O336" s="7">
        <f t="shared" si="52"/>
        <v>0</v>
      </c>
      <c r="P336" s="7">
        <f t="shared" si="53"/>
        <v>100</v>
      </c>
      <c r="Q336" s="8">
        <f t="shared" si="54"/>
        <v>39.5</v>
      </c>
      <c r="R336" s="8">
        <f t="shared" si="55"/>
        <v>39</v>
      </c>
      <c r="S336" s="8">
        <f t="shared" si="56"/>
        <v>55.5</v>
      </c>
      <c r="T336" s="8">
        <f t="shared" si="57"/>
        <v>42.5</v>
      </c>
      <c r="U336" s="7">
        <f t="shared" si="58"/>
        <v>44.666666666666664</v>
      </c>
      <c r="V336" s="7">
        <f t="shared" si="59"/>
        <v>44.125</v>
      </c>
    </row>
    <row r="337" spans="1:22" ht="13.5" x14ac:dyDescent="0.25">
      <c r="A337" s="3">
        <f>RSI!A337</f>
        <v>42794</v>
      </c>
      <c r="B337" s="2">
        <f>RSI!B337</f>
        <v>0.54</v>
      </c>
      <c r="C337" s="2">
        <f>RSI!I337</f>
        <v>48.08038109660091</v>
      </c>
      <c r="D337" s="2">
        <f>MACD!E337</f>
        <v>3.5650649015137592E-3</v>
      </c>
      <c r="E337" s="2">
        <f>MACD!F337</f>
        <v>5.0579810793334691E-3</v>
      </c>
      <c r="F337" s="2">
        <f>'Moving Avg'!D337</f>
        <v>0.53600000000000003</v>
      </c>
      <c r="G337" s="2">
        <f>'Moving Avg'!F337</f>
        <v>0.53999999999999981</v>
      </c>
      <c r="H337" s="2">
        <f>'Moving Avg'!G337</f>
        <v>0.54560000000000008</v>
      </c>
      <c r="I337" s="2">
        <f>'Moving Avg'!H337</f>
        <v>0.55365100000000023</v>
      </c>
      <c r="J337" s="5" t="str">
        <f>OBV!F337</f>
        <v>BULLISH</v>
      </c>
      <c r="K337" s="5" t="str">
        <f>OBV!G337</f>
        <v>STRONG</v>
      </c>
      <c r="L337" s="5" t="str">
        <f>OBV!H337</f>
        <v>CONFIRMED BULLISH</v>
      </c>
      <c r="M337" s="7">
        <f t="shared" si="50"/>
        <v>25</v>
      </c>
      <c r="N337" s="7">
        <f t="shared" si="51"/>
        <v>45</v>
      </c>
      <c r="O337" s="7">
        <f t="shared" si="52"/>
        <v>0</v>
      </c>
      <c r="P337" s="7">
        <f t="shared" si="53"/>
        <v>100</v>
      </c>
      <c r="Q337" s="8">
        <f t="shared" si="54"/>
        <v>39.5</v>
      </c>
      <c r="R337" s="8">
        <f t="shared" si="55"/>
        <v>39</v>
      </c>
      <c r="S337" s="8">
        <f t="shared" si="56"/>
        <v>55.5</v>
      </c>
      <c r="T337" s="8">
        <f t="shared" si="57"/>
        <v>42.5</v>
      </c>
      <c r="U337" s="7">
        <f t="shared" si="58"/>
        <v>44.666666666666664</v>
      </c>
      <c r="V337" s="7">
        <f t="shared" si="59"/>
        <v>44.125</v>
      </c>
    </row>
    <row r="338" spans="1:22" ht="13.5" x14ac:dyDescent="0.25">
      <c r="A338" s="3">
        <f>RSI!A338</f>
        <v>42795</v>
      </c>
      <c r="B338" s="2">
        <f>RSI!B338</f>
        <v>0.54</v>
      </c>
      <c r="C338" s="2">
        <f>RSI!I338</f>
        <v>48.08038109660091</v>
      </c>
      <c r="D338" s="2">
        <f>MACD!E338</f>
        <v>2.9036376192738134E-3</v>
      </c>
      <c r="E338" s="2">
        <f>MACD!F338</f>
        <v>4.6271123873215386E-3</v>
      </c>
      <c r="F338" s="2">
        <f>'Moving Avg'!D338</f>
        <v>0.53800000000000003</v>
      </c>
      <c r="G338" s="2">
        <f>'Moving Avg'!F338</f>
        <v>0.53999999999999981</v>
      </c>
      <c r="H338" s="2">
        <f>'Moving Avg'!G338</f>
        <v>0.54560000000000008</v>
      </c>
      <c r="I338" s="2">
        <f>'Moving Avg'!H338</f>
        <v>0.55348500000000023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  <c r="M338" s="7">
        <f t="shared" si="50"/>
        <v>25</v>
      </c>
      <c r="N338" s="7">
        <f t="shared" si="51"/>
        <v>45</v>
      </c>
      <c r="O338" s="7">
        <f t="shared" si="52"/>
        <v>0</v>
      </c>
      <c r="P338" s="7">
        <f t="shared" si="53"/>
        <v>100</v>
      </c>
      <c r="Q338" s="8">
        <f t="shared" si="54"/>
        <v>39.5</v>
      </c>
      <c r="R338" s="8">
        <f t="shared" si="55"/>
        <v>39</v>
      </c>
      <c r="S338" s="8">
        <f t="shared" si="56"/>
        <v>55.5</v>
      </c>
      <c r="T338" s="8">
        <f t="shared" si="57"/>
        <v>42.5</v>
      </c>
      <c r="U338" s="7">
        <f t="shared" si="58"/>
        <v>44.666666666666664</v>
      </c>
      <c r="V338" s="7">
        <f t="shared" si="59"/>
        <v>44.125</v>
      </c>
    </row>
    <row r="339" spans="1:22" ht="13.5" x14ac:dyDescent="0.25">
      <c r="A339" s="3">
        <f>RSI!A339</f>
        <v>42796</v>
      </c>
      <c r="B339" s="2">
        <f>RSI!B339</f>
        <v>0.54</v>
      </c>
      <c r="C339" s="2">
        <f>RSI!I339</f>
        <v>48.08038109660091</v>
      </c>
      <c r="D339" s="2">
        <f>MACD!E339</f>
        <v>2.3523354737094992E-3</v>
      </c>
      <c r="E339" s="2">
        <f>MACD!F339</f>
        <v>4.1721570045991311E-3</v>
      </c>
      <c r="F339" s="2">
        <f>'Moving Avg'!D339</f>
        <v>0.54</v>
      </c>
      <c r="G339" s="2">
        <f>'Moving Avg'!F339</f>
        <v>0.53949999999999998</v>
      </c>
      <c r="H339" s="2">
        <f>'Moving Avg'!G339</f>
        <v>0.54560000000000008</v>
      </c>
      <c r="I339" s="2">
        <f>'Moving Avg'!H339</f>
        <v>0.55327150000000036</v>
      </c>
      <c r="J339" s="5" t="str">
        <f>OBV!F339</f>
        <v>BULLISH</v>
      </c>
      <c r="K339" s="5" t="str">
        <f>OBV!G339</f>
        <v>STRONG</v>
      </c>
      <c r="L339" s="5" t="str">
        <f>OBV!H339</f>
        <v>CONFIRMED BULLISH</v>
      </c>
      <c r="M339" s="7">
        <f t="shared" si="50"/>
        <v>25</v>
      </c>
      <c r="N339" s="7">
        <f t="shared" si="51"/>
        <v>45</v>
      </c>
      <c r="O339" s="7">
        <f t="shared" si="52"/>
        <v>0</v>
      </c>
      <c r="P339" s="7">
        <f t="shared" si="53"/>
        <v>100</v>
      </c>
      <c r="Q339" s="8">
        <f t="shared" si="54"/>
        <v>39.5</v>
      </c>
      <c r="R339" s="8">
        <f t="shared" si="55"/>
        <v>39</v>
      </c>
      <c r="S339" s="8">
        <f t="shared" si="56"/>
        <v>55.5</v>
      </c>
      <c r="T339" s="8">
        <f t="shared" si="57"/>
        <v>42.5</v>
      </c>
      <c r="U339" s="7">
        <f t="shared" si="58"/>
        <v>44.666666666666664</v>
      </c>
      <c r="V339" s="7">
        <f t="shared" si="59"/>
        <v>44.125</v>
      </c>
    </row>
    <row r="340" spans="1:22" ht="13.5" x14ac:dyDescent="0.25">
      <c r="A340" s="3">
        <f>RSI!A340</f>
        <v>42797</v>
      </c>
      <c r="B340" s="2">
        <f>RSI!B340</f>
        <v>0.53</v>
      </c>
      <c r="C340" s="2">
        <f>RSI!I340</f>
        <v>37.645736431504346</v>
      </c>
      <c r="D340" s="2">
        <f>MACD!E340</f>
        <v>2.6343370921566578E-3</v>
      </c>
      <c r="E340" s="2">
        <f>MACD!F340</f>
        <v>3.8645930221106366E-3</v>
      </c>
      <c r="F340" s="2">
        <f>'Moving Avg'!D340</f>
        <v>0.53800000000000003</v>
      </c>
      <c r="G340" s="2">
        <f>'Moving Avg'!F340</f>
        <v>0.53849999999999987</v>
      </c>
      <c r="H340" s="2">
        <f>'Moving Avg'!G340</f>
        <v>0.54540000000000011</v>
      </c>
      <c r="I340" s="2">
        <f>'Moving Avg'!H340</f>
        <v>0.55296000000000023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0</v>
      </c>
      <c r="Q340" s="8">
        <f t="shared" si="54"/>
        <v>24.5</v>
      </c>
      <c r="R340" s="8">
        <f t="shared" si="55"/>
        <v>14</v>
      </c>
      <c r="S340" s="8">
        <f t="shared" si="56"/>
        <v>10.5</v>
      </c>
      <c r="T340" s="8">
        <f t="shared" si="57"/>
        <v>17.5</v>
      </c>
      <c r="U340" s="7">
        <f t="shared" si="58"/>
        <v>16.333333333333332</v>
      </c>
      <c r="V340" s="7">
        <f t="shared" si="59"/>
        <v>16.625</v>
      </c>
    </row>
    <row r="341" spans="1:22" ht="13.5" x14ac:dyDescent="0.25">
      <c r="A341" s="3">
        <f>RSI!A341</f>
        <v>42800</v>
      </c>
      <c r="B341" s="2">
        <f>RSI!B341</f>
        <v>0.54</v>
      </c>
      <c r="C341" s="2">
        <f>RSI!I341</f>
        <v>49.458302941740797</v>
      </c>
      <c r="D341" s="2">
        <f>MACD!E341</f>
        <v>6.6001543034555077E-4</v>
      </c>
      <c r="E341" s="2">
        <f>MACD!F341</f>
        <v>3.2236775037576197E-3</v>
      </c>
      <c r="F341" s="2">
        <f>'Moving Avg'!D341</f>
        <v>0.53800000000000003</v>
      </c>
      <c r="G341" s="2">
        <f>'Moving Avg'!F341</f>
        <v>0.53799999999999992</v>
      </c>
      <c r="H341" s="2">
        <f>'Moving Avg'!G341</f>
        <v>0.54540000000000011</v>
      </c>
      <c r="I341" s="2">
        <f>'Moving Avg'!H341</f>
        <v>0.55269850000000031</v>
      </c>
      <c r="J341" s="5" t="str">
        <f>OBV!F341</f>
        <v>BEARISH</v>
      </c>
      <c r="K341" s="5" t="str">
        <f>OBV!G341</f>
        <v>NEUTRAL</v>
      </c>
      <c r="L341" s="5" t="str">
        <f>OBV!H341</f>
        <v>NEUTRAL</v>
      </c>
      <c r="M341" s="7">
        <f t="shared" si="50"/>
        <v>25</v>
      </c>
      <c r="N341" s="7">
        <f t="shared" si="51"/>
        <v>45</v>
      </c>
      <c r="O341" s="7">
        <f t="shared" si="52"/>
        <v>0</v>
      </c>
      <c r="P341" s="7">
        <f t="shared" si="53"/>
        <v>16.5</v>
      </c>
      <c r="Q341" s="8">
        <f t="shared" si="54"/>
        <v>26.975000000000001</v>
      </c>
      <c r="R341" s="8">
        <f t="shared" si="55"/>
        <v>18.125</v>
      </c>
      <c r="S341" s="8">
        <f t="shared" si="56"/>
        <v>17.925000000000001</v>
      </c>
      <c r="T341" s="8">
        <f t="shared" si="57"/>
        <v>21.625</v>
      </c>
      <c r="U341" s="7">
        <f t="shared" si="58"/>
        <v>21.008333333333336</v>
      </c>
      <c r="V341" s="7">
        <f t="shared" si="59"/>
        <v>21.162500000000001</v>
      </c>
    </row>
    <row r="342" spans="1:22" ht="13.5" x14ac:dyDescent="0.25">
      <c r="A342" s="3">
        <f>RSI!A342</f>
        <v>42801</v>
      </c>
      <c r="B342" s="2">
        <f>RSI!B342</f>
        <v>0.55000000000000004</v>
      </c>
      <c r="C342" s="2">
        <f>RSI!I342</f>
        <v>58.022380675452681</v>
      </c>
      <c r="D342" s="2">
        <f>MACD!E342</f>
        <v>-1.7490401785416054E-3</v>
      </c>
      <c r="E342" s="2">
        <f>MACD!F342</f>
        <v>2.2291339672977752E-3</v>
      </c>
      <c r="F342" s="2">
        <f>'Moving Avg'!D342</f>
        <v>0.54</v>
      </c>
      <c r="G342" s="2">
        <f>'Moving Avg'!F342</f>
        <v>0.53849999999999998</v>
      </c>
      <c r="H342" s="2">
        <f>'Moving Avg'!G342</f>
        <v>0.54559999999999997</v>
      </c>
      <c r="I342" s="2">
        <f>'Moving Avg'!H342</f>
        <v>0.55248700000000028</v>
      </c>
      <c r="J342" s="5" t="str">
        <f>OBV!F342</f>
        <v>BEARISH</v>
      </c>
      <c r="K342" s="5" t="str">
        <f>OBV!G342</f>
        <v>NEUTRAL</v>
      </c>
      <c r="L342" s="5" t="str">
        <f>OBV!H342</f>
        <v>BEARISH DIVERGENCE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16.5</v>
      </c>
      <c r="Q342" s="8">
        <f t="shared" si="54"/>
        <v>26.975000000000001</v>
      </c>
      <c r="R342" s="8">
        <f t="shared" si="55"/>
        <v>18.125</v>
      </c>
      <c r="S342" s="8">
        <f t="shared" si="56"/>
        <v>17.925000000000001</v>
      </c>
      <c r="T342" s="8">
        <f t="shared" si="57"/>
        <v>21.625</v>
      </c>
      <c r="U342" s="7">
        <f t="shared" si="58"/>
        <v>21.008333333333336</v>
      </c>
      <c r="V342" s="7">
        <f t="shared" si="59"/>
        <v>21.162500000000001</v>
      </c>
    </row>
    <row r="343" spans="1:22" ht="13.5" x14ac:dyDescent="0.25">
      <c r="A343" s="3">
        <f>RSI!A343</f>
        <v>42802</v>
      </c>
      <c r="B343" s="2">
        <f>RSI!B343</f>
        <v>0.54</v>
      </c>
      <c r="C343" s="2">
        <f>RSI!I343</f>
        <v>49.068378940140832</v>
      </c>
      <c r="D343" s="2">
        <f>MACD!E343</f>
        <v>-3.1037243145239923E-3</v>
      </c>
      <c r="E343" s="2">
        <f>MACD!F343</f>
        <v>1.1625623109334218E-3</v>
      </c>
      <c r="F343" s="2">
        <f>'Moving Avg'!D343</f>
        <v>0.54</v>
      </c>
      <c r="G343" s="2">
        <f>'Moving Avg'!F343</f>
        <v>0.53800000000000003</v>
      </c>
      <c r="H343" s="2">
        <f>'Moving Avg'!G343</f>
        <v>0.54559999999999997</v>
      </c>
      <c r="I343" s="2">
        <f>'Moving Avg'!H343</f>
        <v>0.55232100000000028</v>
      </c>
      <c r="J343" s="5" t="str">
        <f>OBV!F343</f>
        <v>BEARISH</v>
      </c>
      <c r="K343" s="5" t="str">
        <f>OBV!G343</f>
        <v>NEUTRAL</v>
      </c>
      <c r="L343" s="5" t="str">
        <f>OBV!H343</f>
        <v>NEUTRAL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16.5</v>
      </c>
      <c r="Q343" s="8">
        <f t="shared" si="54"/>
        <v>26.975000000000001</v>
      </c>
      <c r="R343" s="8">
        <f t="shared" si="55"/>
        <v>18.125</v>
      </c>
      <c r="S343" s="8">
        <f t="shared" si="56"/>
        <v>17.925000000000001</v>
      </c>
      <c r="T343" s="8">
        <f t="shared" si="57"/>
        <v>21.625</v>
      </c>
      <c r="U343" s="7">
        <f t="shared" si="58"/>
        <v>21.008333333333336</v>
      </c>
      <c r="V343" s="7">
        <f t="shared" si="59"/>
        <v>21.162500000000001</v>
      </c>
    </row>
    <row r="344" spans="1:22" ht="13.5" x14ac:dyDescent="0.25">
      <c r="A344" s="3">
        <f>RSI!A344</f>
        <v>42803</v>
      </c>
      <c r="B344" s="2">
        <f>RSI!B344</f>
        <v>0.54</v>
      </c>
      <c r="C344" s="2">
        <f>RSI!I344</f>
        <v>49.068378940140839</v>
      </c>
      <c r="D344" s="2">
        <f>MACD!E344</f>
        <v>-4.2436765656267417E-3</v>
      </c>
      <c r="E344" s="2">
        <f>MACD!F344</f>
        <v>8.1314535621389121E-5</v>
      </c>
      <c r="F344" s="2">
        <f>'Moving Avg'!D344</f>
        <v>0.54</v>
      </c>
      <c r="G344" s="2">
        <f>'Moving Avg'!F344</f>
        <v>0.53800000000000003</v>
      </c>
      <c r="H344" s="2">
        <f>'Moving Avg'!G344</f>
        <v>0.54559999999999997</v>
      </c>
      <c r="I344" s="2">
        <f>'Moving Avg'!H344</f>
        <v>0.5521550000000004</v>
      </c>
      <c r="J344" s="5" t="str">
        <f>OBV!F344</f>
        <v>BEARISH</v>
      </c>
      <c r="K344" s="5" t="str">
        <f>OBV!G344</f>
        <v>NEUTRAL</v>
      </c>
      <c r="L344" s="5" t="str">
        <f>OBV!H344</f>
        <v>NEUTRAL</v>
      </c>
      <c r="M344" s="7">
        <f t="shared" si="50"/>
        <v>25</v>
      </c>
      <c r="N344" s="7">
        <f t="shared" si="51"/>
        <v>45</v>
      </c>
      <c r="O344" s="7">
        <f t="shared" si="52"/>
        <v>0</v>
      </c>
      <c r="P344" s="7">
        <f t="shared" si="53"/>
        <v>16.5</v>
      </c>
      <c r="Q344" s="8">
        <f t="shared" si="54"/>
        <v>26.975000000000001</v>
      </c>
      <c r="R344" s="8">
        <f t="shared" si="55"/>
        <v>18.125</v>
      </c>
      <c r="S344" s="8">
        <f t="shared" si="56"/>
        <v>17.925000000000001</v>
      </c>
      <c r="T344" s="8">
        <f t="shared" si="57"/>
        <v>21.625</v>
      </c>
      <c r="U344" s="7">
        <f t="shared" si="58"/>
        <v>21.008333333333336</v>
      </c>
      <c r="V344" s="7">
        <f t="shared" si="59"/>
        <v>21.162500000000001</v>
      </c>
    </row>
    <row r="345" spans="1:22" ht="13.5" x14ac:dyDescent="0.25">
      <c r="A345" s="3">
        <f>RSI!A345</f>
        <v>42804</v>
      </c>
      <c r="B345" s="2">
        <f>RSI!B345</f>
        <v>0.53</v>
      </c>
      <c r="C345" s="2">
        <f>RSI!I345</f>
        <v>41.619544527911472</v>
      </c>
      <c r="D345" s="2">
        <f>MACD!E345</f>
        <v>-2.9231983969393305E-3</v>
      </c>
      <c r="E345" s="2">
        <f>MACD!F345</f>
        <v>-5.195880508907548E-4</v>
      </c>
      <c r="F345" s="2">
        <f>'Moving Avg'!D345</f>
        <v>0.54</v>
      </c>
      <c r="G345" s="2">
        <f>'Moving Avg'!F345</f>
        <v>0.53749999999999987</v>
      </c>
      <c r="H345" s="2">
        <f>'Moving Avg'!G345</f>
        <v>0.5454</v>
      </c>
      <c r="I345" s="2">
        <f>'Moving Avg'!H345</f>
        <v>0.5519390000000004</v>
      </c>
      <c r="J345" s="5" t="str">
        <f>OBV!F345</f>
        <v>BULLISH</v>
      </c>
      <c r="K345" s="5" t="str">
        <f>OBV!G345</f>
        <v>NEUTRAL</v>
      </c>
      <c r="L345" s="5" t="str">
        <f>OBV!H345</f>
        <v>NEUTRAL</v>
      </c>
      <c r="M345" s="7">
        <f t="shared" si="50"/>
        <v>25</v>
      </c>
      <c r="N345" s="7">
        <f t="shared" si="51"/>
        <v>45</v>
      </c>
      <c r="O345" s="7">
        <f t="shared" si="52"/>
        <v>0</v>
      </c>
      <c r="P345" s="7">
        <f t="shared" si="53"/>
        <v>49.5</v>
      </c>
      <c r="Q345" s="8">
        <f t="shared" si="54"/>
        <v>31.925000000000001</v>
      </c>
      <c r="R345" s="8">
        <f t="shared" si="55"/>
        <v>26.375</v>
      </c>
      <c r="S345" s="8">
        <f t="shared" si="56"/>
        <v>32.775000000000006</v>
      </c>
      <c r="T345" s="8">
        <f t="shared" si="57"/>
        <v>29.875</v>
      </c>
      <c r="U345" s="7">
        <f t="shared" si="58"/>
        <v>30.358333333333334</v>
      </c>
      <c r="V345" s="7">
        <f t="shared" si="59"/>
        <v>30.237500000000001</v>
      </c>
    </row>
    <row r="346" spans="1:22" ht="13.5" x14ac:dyDescent="0.25">
      <c r="A346" s="3">
        <f>RSI!A346</f>
        <v>42807</v>
      </c>
      <c r="B346" s="2">
        <f>RSI!B346</f>
        <v>0.53</v>
      </c>
      <c r="C346" s="2">
        <f>RSI!I346</f>
        <v>41.619544527911472</v>
      </c>
      <c r="D346" s="2">
        <f>MACD!E346</f>
        <v>-1.7413628129598901E-3</v>
      </c>
      <c r="E346" s="2">
        <f>MACD!F346</f>
        <v>-7.6394300330458187E-4</v>
      </c>
      <c r="F346" s="2">
        <f>'Moving Avg'!D346</f>
        <v>0.53800000000000003</v>
      </c>
      <c r="G346" s="2">
        <f>'Moving Avg'!F346</f>
        <v>0.53699999999999992</v>
      </c>
      <c r="H346" s="2">
        <f>'Moving Avg'!G346</f>
        <v>0.54500000000000004</v>
      </c>
      <c r="I346" s="2">
        <f>'Moving Avg'!H346</f>
        <v>0.55167550000000032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  <c r="M346" s="7">
        <f t="shared" si="50"/>
        <v>25</v>
      </c>
      <c r="N346" s="7">
        <f t="shared" si="51"/>
        <v>45</v>
      </c>
      <c r="O346" s="7">
        <f t="shared" si="52"/>
        <v>0</v>
      </c>
      <c r="P346" s="7">
        <f t="shared" si="53"/>
        <v>16.5</v>
      </c>
      <c r="Q346" s="8">
        <f t="shared" si="54"/>
        <v>26.975000000000001</v>
      </c>
      <c r="R346" s="8">
        <f t="shared" si="55"/>
        <v>18.125</v>
      </c>
      <c r="S346" s="8">
        <f t="shared" si="56"/>
        <v>17.925000000000001</v>
      </c>
      <c r="T346" s="8">
        <f t="shared" si="57"/>
        <v>21.625</v>
      </c>
      <c r="U346" s="7">
        <f t="shared" si="58"/>
        <v>21.008333333333336</v>
      </c>
      <c r="V346" s="7">
        <f t="shared" si="59"/>
        <v>21.162500000000001</v>
      </c>
    </row>
    <row r="347" spans="1:22" ht="13.5" x14ac:dyDescent="0.25">
      <c r="A347" s="3">
        <f>RSI!A347</f>
        <v>42808</v>
      </c>
      <c r="B347" s="2">
        <f>RSI!B347</f>
        <v>0.53</v>
      </c>
      <c r="C347" s="2">
        <f>RSI!I347</f>
        <v>41.619544527911472</v>
      </c>
      <c r="D347" s="2">
        <f>MACD!E347</f>
        <v>-6.8161854844084324E-4</v>
      </c>
      <c r="E347" s="2">
        <f>MACD!F347</f>
        <v>-7.4747811233183414E-4</v>
      </c>
      <c r="F347" s="2">
        <f>'Moving Avg'!D347</f>
        <v>0.53400000000000003</v>
      </c>
      <c r="G347" s="2">
        <f>'Moving Avg'!F347</f>
        <v>0.53649999999999998</v>
      </c>
      <c r="H347" s="2">
        <f>'Moving Avg'!G347</f>
        <v>0.54460000000000008</v>
      </c>
      <c r="I347" s="2">
        <f>'Moving Avg'!H347</f>
        <v>0.55145950000000032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0</v>
      </c>
      <c r="O347" s="7">
        <f t="shared" si="52"/>
        <v>0</v>
      </c>
      <c r="P347" s="7">
        <f t="shared" si="53"/>
        <v>16.5</v>
      </c>
      <c r="Q347" s="8">
        <f t="shared" si="54"/>
        <v>11.225</v>
      </c>
      <c r="R347" s="8">
        <f t="shared" si="55"/>
        <v>9.125</v>
      </c>
      <c r="S347" s="8">
        <f t="shared" si="56"/>
        <v>11.175000000000001</v>
      </c>
      <c r="T347" s="8">
        <f t="shared" si="57"/>
        <v>10.375</v>
      </c>
      <c r="U347" s="7">
        <f t="shared" si="58"/>
        <v>10.508333333333335</v>
      </c>
      <c r="V347" s="7">
        <f t="shared" si="59"/>
        <v>10.475000000000001</v>
      </c>
    </row>
    <row r="348" spans="1:22" ht="13.5" x14ac:dyDescent="0.25">
      <c r="A348" s="3">
        <f>RSI!A348</f>
        <v>42809</v>
      </c>
      <c r="B348" s="2">
        <f>RSI!B348</f>
        <v>0.53</v>
      </c>
      <c r="C348" s="2">
        <f>RSI!I348</f>
        <v>41.619544527911472</v>
      </c>
      <c r="D348" s="2">
        <f>MACD!E348</f>
        <v>2.7039326619304749E-4</v>
      </c>
      <c r="E348" s="2">
        <f>MACD!F348</f>
        <v>-5.4390383662685784E-4</v>
      </c>
      <c r="F348" s="2">
        <f>'Moving Avg'!D348</f>
        <v>0.53200000000000003</v>
      </c>
      <c r="G348" s="2">
        <f>'Moving Avg'!F348</f>
        <v>0.53599999999999992</v>
      </c>
      <c r="H348" s="2">
        <f>'Moving Avg'!G348</f>
        <v>0.54420000000000013</v>
      </c>
      <c r="I348" s="2">
        <f>'Moving Avg'!H348</f>
        <v>0.55124350000000033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0</v>
      </c>
      <c r="O348" s="7">
        <f t="shared" si="52"/>
        <v>0</v>
      </c>
      <c r="P348" s="7">
        <f t="shared" si="53"/>
        <v>16.5</v>
      </c>
      <c r="Q348" s="8">
        <f t="shared" si="54"/>
        <v>11.225</v>
      </c>
      <c r="R348" s="8">
        <f t="shared" si="55"/>
        <v>9.125</v>
      </c>
      <c r="S348" s="8">
        <f t="shared" si="56"/>
        <v>11.175000000000001</v>
      </c>
      <c r="T348" s="8">
        <f t="shared" si="57"/>
        <v>10.375</v>
      </c>
      <c r="U348" s="7">
        <f t="shared" si="58"/>
        <v>10.508333333333335</v>
      </c>
      <c r="V348" s="7">
        <f t="shared" si="59"/>
        <v>10.475000000000001</v>
      </c>
    </row>
    <row r="349" spans="1:22" ht="13.5" x14ac:dyDescent="0.25">
      <c r="A349" s="3">
        <f>RSI!A349</f>
        <v>42810</v>
      </c>
      <c r="B349" s="2">
        <f>RSI!B349</f>
        <v>0.53</v>
      </c>
      <c r="C349" s="2">
        <f>RSI!I349</f>
        <v>41.619544527911472</v>
      </c>
      <c r="D349" s="2">
        <f>MACD!E349</f>
        <v>1.1271501777586623E-3</v>
      </c>
      <c r="E349" s="2">
        <f>MACD!F349</f>
        <v>-2.0969303374975383E-4</v>
      </c>
      <c r="F349" s="2">
        <f>'Moving Avg'!D349</f>
        <v>0.53</v>
      </c>
      <c r="G349" s="2">
        <f>'Moving Avg'!F349</f>
        <v>0.53549999999999986</v>
      </c>
      <c r="H349" s="2">
        <f>'Moving Avg'!G349</f>
        <v>0.54380000000000006</v>
      </c>
      <c r="I349" s="2">
        <f>'Moving Avg'!H349</f>
        <v>0.55093200000000031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25</v>
      </c>
      <c r="N349" s="7">
        <f t="shared" si="51"/>
        <v>0</v>
      </c>
      <c r="O349" s="7">
        <f t="shared" si="52"/>
        <v>0</v>
      </c>
      <c r="P349" s="7">
        <f t="shared" si="53"/>
        <v>16.5</v>
      </c>
      <c r="Q349" s="8">
        <f t="shared" si="54"/>
        <v>11.225</v>
      </c>
      <c r="R349" s="8">
        <f t="shared" si="55"/>
        <v>9.125</v>
      </c>
      <c r="S349" s="8">
        <f t="shared" si="56"/>
        <v>11.175000000000001</v>
      </c>
      <c r="T349" s="8">
        <f t="shared" si="57"/>
        <v>10.375</v>
      </c>
      <c r="U349" s="7">
        <f t="shared" si="58"/>
        <v>10.508333333333335</v>
      </c>
      <c r="V349" s="7">
        <f t="shared" si="59"/>
        <v>10.475000000000001</v>
      </c>
    </row>
    <row r="350" spans="1:22" ht="13.5" x14ac:dyDescent="0.25">
      <c r="A350" s="3">
        <f>RSI!A350</f>
        <v>42811</v>
      </c>
      <c r="B350" s="2">
        <f>RSI!B350</f>
        <v>0.53</v>
      </c>
      <c r="C350" s="2">
        <f>RSI!I350</f>
        <v>41.619544527911472</v>
      </c>
      <c r="D350" s="2">
        <f>MACD!E350</f>
        <v>3.6105202952374515E-4</v>
      </c>
      <c r="E350" s="2">
        <f>MACD!F350</f>
        <v>-9.554402109505404E-5</v>
      </c>
      <c r="F350" s="2">
        <f>'Moving Avg'!D350</f>
        <v>0.53</v>
      </c>
      <c r="G350" s="2">
        <f>'Moving Avg'!F350</f>
        <v>0.53499999999999992</v>
      </c>
      <c r="H350" s="2">
        <f>'Moving Avg'!G350</f>
        <v>0.54340000000000011</v>
      </c>
      <c r="I350" s="2">
        <f>'Moving Avg'!H350</f>
        <v>0.5506205000000004</v>
      </c>
      <c r="J350" s="5" t="str">
        <f>OBV!F350</f>
        <v>NEUTRAL</v>
      </c>
      <c r="K350" s="5" t="str">
        <f>OBV!G350</f>
        <v>NEUTRAL</v>
      </c>
      <c r="L350" s="5" t="str">
        <f>OBV!H350</f>
        <v>NEUTRAL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33</v>
      </c>
      <c r="Q350" s="8">
        <f t="shared" si="54"/>
        <v>13.7</v>
      </c>
      <c r="R350" s="8">
        <f t="shared" si="55"/>
        <v>13.25</v>
      </c>
      <c r="S350" s="8">
        <f t="shared" si="56"/>
        <v>18.600000000000001</v>
      </c>
      <c r="T350" s="8">
        <f t="shared" si="57"/>
        <v>14.5</v>
      </c>
      <c r="U350" s="7">
        <f t="shared" si="58"/>
        <v>15.183333333333332</v>
      </c>
      <c r="V350" s="7">
        <f t="shared" si="59"/>
        <v>15.012499999999999</v>
      </c>
    </row>
    <row r="351" spans="1:22" ht="13.5" x14ac:dyDescent="0.25">
      <c r="A351" s="3">
        <f>RSI!A351</f>
        <v>42815</v>
      </c>
      <c r="B351" s="2">
        <f>RSI!B351</f>
        <v>0.53</v>
      </c>
      <c r="C351" s="2">
        <f>RSI!I351</f>
        <v>41.619544527911472</v>
      </c>
      <c r="D351" s="2">
        <f>MACD!E351</f>
        <v>1.2951796680346073E-3</v>
      </c>
      <c r="E351" s="2">
        <f>MACD!F351</f>
        <v>1.826007167308782E-4</v>
      </c>
      <c r="F351" s="2">
        <f>'Moving Avg'!D351</f>
        <v>0.53</v>
      </c>
      <c r="G351" s="2">
        <f>'Moving Avg'!F351</f>
        <v>0.53499999999999992</v>
      </c>
      <c r="H351" s="2">
        <f>'Moving Avg'!G351</f>
        <v>0.54320000000000013</v>
      </c>
      <c r="I351" s="2">
        <f>'Moving Avg'!H351</f>
        <v>0.55030900000000038</v>
      </c>
      <c r="J351" s="5" t="str">
        <f>OBV!F351</f>
        <v>NEUTRAL</v>
      </c>
      <c r="K351" s="5" t="str">
        <f>OBV!G351</f>
        <v>NEUTRAL</v>
      </c>
      <c r="L351" s="5" t="str">
        <f>OBV!H351</f>
        <v>NEUTRAL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33</v>
      </c>
      <c r="Q351" s="8">
        <f t="shared" si="54"/>
        <v>13.7</v>
      </c>
      <c r="R351" s="8">
        <f t="shared" si="55"/>
        <v>13.25</v>
      </c>
      <c r="S351" s="8">
        <f t="shared" si="56"/>
        <v>18.600000000000001</v>
      </c>
      <c r="T351" s="8">
        <f t="shared" si="57"/>
        <v>14.5</v>
      </c>
      <c r="U351" s="7">
        <f t="shared" si="58"/>
        <v>15.183333333333332</v>
      </c>
      <c r="V351" s="7">
        <f t="shared" si="59"/>
        <v>15.012499999999999</v>
      </c>
    </row>
    <row r="352" spans="1:22" ht="13.5" x14ac:dyDescent="0.25">
      <c r="A352" s="3">
        <f>RSI!A352</f>
        <v>42816</v>
      </c>
      <c r="B352" s="2">
        <f>RSI!B352</f>
        <v>0.53</v>
      </c>
      <c r="C352" s="2">
        <f>RSI!I352</f>
        <v>41.619544527911472</v>
      </c>
      <c r="D352" s="2">
        <f>MACD!E352</f>
        <v>3.6647078216481832E-3</v>
      </c>
      <c r="E352" s="2">
        <f>MACD!F352</f>
        <v>8.7902213771433931E-4</v>
      </c>
      <c r="F352" s="2">
        <f>'Moving Avg'!D352</f>
        <v>0.53</v>
      </c>
      <c r="G352" s="2">
        <f>'Moving Avg'!F352</f>
        <v>0.53499999999999992</v>
      </c>
      <c r="H352" s="2">
        <f>'Moving Avg'!G352</f>
        <v>0.54280000000000006</v>
      </c>
      <c r="I352" s="2">
        <f>'Moving Avg'!H352</f>
        <v>0.55009300000000039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33</v>
      </c>
      <c r="Q352" s="8">
        <f t="shared" si="54"/>
        <v>13.7</v>
      </c>
      <c r="R352" s="8">
        <f t="shared" si="55"/>
        <v>13.25</v>
      </c>
      <c r="S352" s="8">
        <f t="shared" si="56"/>
        <v>18.600000000000001</v>
      </c>
      <c r="T352" s="8">
        <f t="shared" si="57"/>
        <v>14.5</v>
      </c>
      <c r="U352" s="7">
        <f t="shared" si="58"/>
        <v>15.183333333333332</v>
      </c>
      <c r="V352" s="7">
        <f t="shared" si="59"/>
        <v>15.012499999999999</v>
      </c>
    </row>
    <row r="353" spans="1:22" ht="13.5" x14ac:dyDescent="0.25">
      <c r="A353" s="3">
        <f>RSI!A353</f>
        <v>42817</v>
      </c>
      <c r="B353" s="2">
        <f>RSI!B353</f>
        <v>0.53</v>
      </c>
      <c r="C353" s="2">
        <f>RSI!I353</f>
        <v>41.619544527911472</v>
      </c>
      <c r="D353" s="2">
        <f>MACD!E353</f>
        <v>4.168871385628603E-3</v>
      </c>
      <c r="E353" s="2">
        <f>MACD!F353</f>
        <v>1.5369919872971921E-3</v>
      </c>
      <c r="F353" s="2">
        <f>'Moving Avg'!D353</f>
        <v>0.53</v>
      </c>
      <c r="G353" s="2">
        <f>'Moving Avg'!F353</f>
        <v>0.53499999999999992</v>
      </c>
      <c r="H353" s="2">
        <f>'Moving Avg'!G353</f>
        <v>0.54260000000000008</v>
      </c>
      <c r="I353" s="2">
        <f>'Moving Avg'!H353</f>
        <v>0.54987700000000039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33</v>
      </c>
      <c r="Q353" s="8">
        <f t="shared" si="54"/>
        <v>13.7</v>
      </c>
      <c r="R353" s="8">
        <f t="shared" si="55"/>
        <v>13.25</v>
      </c>
      <c r="S353" s="8">
        <f t="shared" si="56"/>
        <v>18.600000000000001</v>
      </c>
      <c r="T353" s="8">
        <f t="shared" si="57"/>
        <v>14.5</v>
      </c>
      <c r="U353" s="7">
        <f t="shared" si="58"/>
        <v>15.183333333333332</v>
      </c>
      <c r="V353" s="7">
        <f t="shared" si="59"/>
        <v>15.012499999999999</v>
      </c>
    </row>
    <row r="354" spans="1:22" ht="13.5" x14ac:dyDescent="0.25">
      <c r="A354" s="3">
        <f>RSI!A354</f>
        <v>42818</v>
      </c>
      <c r="B354" s="2">
        <f>RSI!B354</f>
        <v>0.53</v>
      </c>
      <c r="C354" s="2">
        <f>RSI!I354</f>
        <v>41.619544527911465</v>
      </c>
      <c r="D354" s="2">
        <f>MACD!E354</f>
        <v>4.630322937059006E-3</v>
      </c>
      <c r="E354" s="2">
        <f>MACD!F354</f>
        <v>2.1556581772495548E-3</v>
      </c>
      <c r="F354" s="2">
        <f>'Moving Avg'!D354</f>
        <v>0.53</v>
      </c>
      <c r="G354" s="2">
        <f>'Moving Avg'!F354</f>
        <v>0.53499999999999992</v>
      </c>
      <c r="H354" s="2">
        <f>'Moving Avg'!G354</f>
        <v>0.54220000000000002</v>
      </c>
      <c r="I354" s="2">
        <f>'Moving Avg'!H354</f>
        <v>0.5496610000000004</v>
      </c>
      <c r="J354" s="5" t="str">
        <f>OBV!F354</f>
        <v>NEUTRAL</v>
      </c>
      <c r="K354" s="5" t="str">
        <f>OBV!G354</f>
        <v>NEUTRAL</v>
      </c>
      <c r="L354" s="5" t="str">
        <f>OBV!H354</f>
        <v>NEUTRAL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33</v>
      </c>
      <c r="Q354" s="8">
        <f t="shared" si="54"/>
        <v>13.7</v>
      </c>
      <c r="R354" s="8">
        <f t="shared" si="55"/>
        <v>13.25</v>
      </c>
      <c r="S354" s="8">
        <f t="shared" si="56"/>
        <v>18.600000000000001</v>
      </c>
      <c r="T354" s="8">
        <f t="shared" si="57"/>
        <v>14.5</v>
      </c>
      <c r="U354" s="7">
        <f t="shared" si="58"/>
        <v>15.183333333333332</v>
      </c>
      <c r="V354" s="7">
        <f t="shared" si="59"/>
        <v>15.012499999999999</v>
      </c>
    </row>
    <row r="355" spans="1:22" ht="13.5" x14ac:dyDescent="0.25">
      <c r="A355" s="3">
        <f>RSI!A355</f>
        <v>42821</v>
      </c>
      <c r="B355" s="2">
        <f>RSI!B355</f>
        <v>0.53</v>
      </c>
      <c r="C355" s="2">
        <f>RSI!I355</f>
        <v>41.619544527911472</v>
      </c>
      <c r="D355" s="2">
        <f>MACD!E355</f>
        <v>3.5145904153927043E-3</v>
      </c>
      <c r="E355" s="2">
        <f>MACD!F355</f>
        <v>2.4274446248781847E-3</v>
      </c>
      <c r="F355" s="2">
        <f>'Moving Avg'!D355</f>
        <v>0.53</v>
      </c>
      <c r="G355" s="2">
        <f>'Moving Avg'!F355</f>
        <v>0.53449999999999986</v>
      </c>
      <c r="H355" s="2">
        <f>'Moving Avg'!G355</f>
        <v>0.54179999999999995</v>
      </c>
      <c r="I355" s="2">
        <f>'Moving Avg'!H355</f>
        <v>0.54944500000000041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33</v>
      </c>
      <c r="Q355" s="8">
        <f t="shared" si="54"/>
        <v>13.7</v>
      </c>
      <c r="R355" s="8">
        <f t="shared" si="55"/>
        <v>13.25</v>
      </c>
      <c r="S355" s="8">
        <f t="shared" si="56"/>
        <v>18.600000000000001</v>
      </c>
      <c r="T355" s="8">
        <f t="shared" si="57"/>
        <v>14.5</v>
      </c>
      <c r="U355" s="7">
        <f t="shared" si="58"/>
        <v>15.183333333333332</v>
      </c>
      <c r="V355" s="7">
        <f t="shared" si="59"/>
        <v>15.012499999999999</v>
      </c>
    </row>
    <row r="356" spans="1:22" ht="13.5" x14ac:dyDescent="0.25">
      <c r="A356" s="3">
        <f>RSI!A356</f>
        <v>42822</v>
      </c>
      <c r="B356" s="2">
        <f>RSI!B356</f>
        <v>0.53</v>
      </c>
      <c r="C356" s="2">
        <f>RSI!I356</f>
        <v>41.619544527911472</v>
      </c>
      <c r="D356" s="2">
        <f>MACD!E356</f>
        <v>2.6003886914046648E-3</v>
      </c>
      <c r="E356" s="2">
        <f>MACD!F356</f>
        <v>2.4620334381834806E-3</v>
      </c>
      <c r="F356" s="2">
        <f>'Moving Avg'!D356</f>
        <v>0.53</v>
      </c>
      <c r="G356" s="2">
        <f>'Moving Avg'!F356</f>
        <v>0.53399999999999992</v>
      </c>
      <c r="H356" s="2">
        <f>'Moving Avg'!G356</f>
        <v>0.54120000000000001</v>
      </c>
      <c r="I356" s="2">
        <f>'Moving Avg'!H356</f>
        <v>0.54927700000000035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33</v>
      </c>
      <c r="Q356" s="8">
        <f t="shared" si="54"/>
        <v>13.7</v>
      </c>
      <c r="R356" s="8">
        <f t="shared" si="55"/>
        <v>13.25</v>
      </c>
      <c r="S356" s="8">
        <f t="shared" si="56"/>
        <v>18.600000000000001</v>
      </c>
      <c r="T356" s="8">
        <f t="shared" si="57"/>
        <v>14.5</v>
      </c>
      <c r="U356" s="7">
        <f t="shared" si="58"/>
        <v>15.183333333333332</v>
      </c>
      <c r="V356" s="7">
        <f t="shared" si="59"/>
        <v>15.012499999999999</v>
      </c>
    </row>
    <row r="357" spans="1:22" ht="13.5" x14ac:dyDescent="0.25">
      <c r="A357" s="3">
        <f>RSI!A357</f>
        <v>42823</v>
      </c>
      <c r="B357" s="2">
        <f>RSI!B357</f>
        <v>0.52</v>
      </c>
      <c r="C357" s="2">
        <f>RSI!I357</f>
        <v>30.392428449885045</v>
      </c>
      <c r="D357" s="2">
        <f>MACD!E357</f>
        <v>2.5952404610276592E-3</v>
      </c>
      <c r="E357" s="2">
        <f>MACD!F357</f>
        <v>2.4886748427523165E-3</v>
      </c>
      <c r="F357" s="2">
        <f>'Moving Avg'!D357</f>
        <v>0.52800000000000002</v>
      </c>
      <c r="G357" s="2">
        <f>'Moving Avg'!F357</f>
        <v>0.53299999999999992</v>
      </c>
      <c r="H357" s="2">
        <f>'Moving Avg'!G357</f>
        <v>0.5404000000000001</v>
      </c>
      <c r="I357" s="2">
        <f>'Moving Avg'!H357</f>
        <v>0.5490590000000003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16.5</v>
      </c>
      <c r="Q357" s="8">
        <f t="shared" si="54"/>
        <v>11.225</v>
      </c>
      <c r="R357" s="8">
        <f t="shared" si="55"/>
        <v>9.125</v>
      </c>
      <c r="S357" s="8">
        <f t="shared" si="56"/>
        <v>11.175000000000001</v>
      </c>
      <c r="T357" s="8">
        <f t="shared" si="57"/>
        <v>10.375</v>
      </c>
      <c r="U357" s="7">
        <f t="shared" si="58"/>
        <v>10.508333333333335</v>
      </c>
      <c r="V357" s="7">
        <f t="shared" si="59"/>
        <v>10.475000000000001</v>
      </c>
    </row>
    <row r="358" spans="1:22" ht="13.5" x14ac:dyDescent="0.25">
      <c r="A358" s="3">
        <f>RSI!A358</f>
        <v>42824</v>
      </c>
      <c r="B358" s="2">
        <f>RSI!B358</f>
        <v>0.52</v>
      </c>
      <c r="C358" s="2">
        <f>RSI!I358</f>
        <v>30.39242844988506</v>
      </c>
      <c r="D358" s="2">
        <f>MACD!E358</f>
        <v>2.6755916712903893E-3</v>
      </c>
      <c r="E358" s="2">
        <f>MACD!F358</f>
        <v>2.5260582084599315E-3</v>
      </c>
      <c r="F358" s="2">
        <f>'Moving Avg'!D358</f>
        <v>0.52600000000000002</v>
      </c>
      <c r="G358" s="2">
        <f>'Moving Avg'!F358</f>
        <v>0.53199999999999992</v>
      </c>
      <c r="H358" s="2">
        <f>'Moving Avg'!G358</f>
        <v>0.53979999999999995</v>
      </c>
      <c r="I358" s="2">
        <f>'Moving Avg'!H358</f>
        <v>0.54879300000000031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0.52</v>
      </c>
      <c r="C359" s="2">
        <f>RSI!I359</f>
        <v>30.39242844988506</v>
      </c>
      <c r="D359" s="2">
        <f>MACD!E359</f>
        <v>2.8220139394871113E-3</v>
      </c>
      <c r="E359" s="2">
        <f>MACD!F359</f>
        <v>2.5852493546653678E-3</v>
      </c>
      <c r="F359" s="2">
        <f>'Moving Avg'!D359</f>
        <v>0.52400000000000002</v>
      </c>
      <c r="G359" s="2">
        <f>'Moving Avg'!F359</f>
        <v>0.53099999999999992</v>
      </c>
      <c r="H359" s="2">
        <f>'Moving Avg'!G359</f>
        <v>0.53900000000000003</v>
      </c>
      <c r="I359" s="2">
        <f>'Moving Avg'!H359</f>
        <v>0.54857500000000026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16.5</v>
      </c>
      <c r="Q359" s="8">
        <f t="shared" si="54"/>
        <v>11.225</v>
      </c>
      <c r="R359" s="8">
        <f t="shared" si="55"/>
        <v>9.125</v>
      </c>
      <c r="S359" s="8">
        <f t="shared" si="56"/>
        <v>11.175000000000001</v>
      </c>
      <c r="T359" s="8">
        <f t="shared" si="57"/>
        <v>10.375</v>
      </c>
      <c r="U359" s="7">
        <f t="shared" si="58"/>
        <v>10.508333333333335</v>
      </c>
      <c r="V359" s="7">
        <f t="shared" si="59"/>
        <v>10.475000000000001</v>
      </c>
    </row>
    <row r="360" spans="1:22" ht="13.5" x14ac:dyDescent="0.25">
      <c r="A360" s="3">
        <f>RSI!A360</f>
        <v>42828</v>
      </c>
      <c r="B360" s="2">
        <f>RSI!B360</f>
        <v>0.52</v>
      </c>
      <c r="C360" s="2">
        <f>RSI!I360</f>
        <v>30.39242844988506</v>
      </c>
      <c r="D360" s="2">
        <f>MACD!E360</f>
        <v>3.0185326517270239E-3</v>
      </c>
      <c r="E360" s="2">
        <f>MACD!F360</f>
        <v>2.671906014077699E-3</v>
      </c>
      <c r="F360" s="2">
        <f>'Moving Avg'!D360</f>
        <v>0.52200000000000002</v>
      </c>
      <c r="G360" s="2">
        <f>'Moving Avg'!F360</f>
        <v>0.53049999999999997</v>
      </c>
      <c r="H360" s="2">
        <f>'Moving Avg'!G360</f>
        <v>0.53820000000000001</v>
      </c>
      <c r="I360" s="2">
        <f>'Moving Avg'!H360</f>
        <v>0.54835700000000021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16.5</v>
      </c>
      <c r="Q360" s="8">
        <f t="shared" si="54"/>
        <v>11.225</v>
      </c>
      <c r="R360" s="8">
        <f t="shared" si="55"/>
        <v>9.125</v>
      </c>
      <c r="S360" s="8">
        <f t="shared" si="56"/>
        <v>11.175000000000001</v>
      </c>
      <c r="T360" s="8">
        <f t="shared" si="57"/>
        <v>10.375</v>
      </c>
      <c r="U360" s="7">
        <f t="shared" si="58"/>
        <v>10.508333333333335</v>
      </c>
      <c r="V360" s="7">
        <f t="shared" si="59"/>
        <v>10.475000000000001</v>
      </c>
    </row>
    <row r="361" spans="1:22" ht="13.5" x14ac:dyDescent="0.25">
      <c r="A361" s="3">
        <f>RSI!A361</f>
        <v>42829</v>
      </c>
      <c r="B361" s="2">
        <f>RSI!B361</f>
        <v>0.52</v>
      </c>
      <c r="C361" s="2">
        <f>RSI!I361</f>
        <v>30.39242844988506</v>
      </c>
      <c r="D361" s="2">
        <f>MACD!E361</f>
        <v>3.252061185228583E-3</v>
      </c>
      <c r="E361" s="2">
        <f>MACD!F361</f>
        <v>2.7879370483078762E-3</v>
      </c>
      <c r="F361" s="2">
        <f>'Moving Avg'!D361</f>
        <v>0.52</v>
      </c>
      <c r="G361" s="2">
        <f>'Moving Avg'!F361</f>
        <v>0.52950000000000008</v>
      </c>
      <c r="H361" s="2">
        <f>'Moving Avg'!G361</f>
        <v>0.53739999999999999</v>
      </c>
      <c r="I361" s="2">
        <f>'Moving Avg'!H361</f>
        <v>0.54813900000000026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16.5</v>
      </c>
      <c r="Q361" s="8">
        <f t="shared" si="54"/>
        <v>11.225</v>
      </c>
      <c r="R361" s="8">
        <f t="shared" si="55"/>
        <v>9.125</v>
      </c>
      <c r="S361" s="8">
        <f t="shared" si="56"/>
        <v>11.175000000000001</v>
      </c>
      <c r="T361" s="8">
        <f t="shared" si="57"/>
        <v>10.375</v>
      </c>
      <c r="U361" s="7">
        <f t="shared" si="58"/>
        <v>10.508333333333335</v>
      </c>
      <c r="V361" s="7">
        <f t="shared" si="59"/>
        <v>10.475000000000001</v>
      </c>
    </row>
    <row r="362" spans="1:22" ht="13.5" x14ac:dyDescent="0.25">
      <c r="A362" s="3">
        <f>RSI!A362</f>
        <v>42830</v>
      </c>
      <c r="B362" s="2">
        <f>RSI!B362</f>
        <v>0.52</v>
      </c>
      <c r="C362" s="2">
        <f>RSI!I362</f>
        <v>30.39242844988506</v>
      </c>
      <c r="D362" s="2">
        <f>MACD!E362</f>
        <v>3.5119247236103934E-3</v>
      </c>
      <c r="E362" s="2">
        <f>MACD!F362</f>
        <v>2.9327345833683799E-3</v>
      </c>
      <c r="F362" s="2">
        <f>'Moving Avg'!D362</f>
        <v>0.52</v>
      </c>
      <c r="G362" s="2">
        <f>'Moving Avg'!F362</f>
        <v>0.52800000000000002</v>
      </c>
      <c r="H362" s="2">
        <f>'Moving Avg'!G362</f>
        <v>0.53660000000000008</v>
      </c>
      <c r="I362" s="2">
        <f>'Moving Avg'!H362</f>
        <v>0.54792100000000021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33</v>
      </c>
      <c r="Q362" s="8">
        <f t="shared" si="54"/>
        <v>13.7</v>
      </c>
      <c r="R362" s="8">
        <f t="shared" si="55"/>
        <v>13.25</v>
      </c>
      <c r="S362" s="8">
        <f t="shared" si="56"/>
        <v>18.600000000000001</v>
      </c>
      <c r="T362" s="8">
        <f t="shared" si="57"/>
        <v>14.5</v>
      </c>
      <c r="U362" s="7">
        <f t="shared" si="58"/>
        <v>15.183333333333332</v>
      </c>
      <c r="V362" s="7">
        <f t="shared" si="59"/>
        <v>15.012499999999999</v>
      </c>
    </row>
    <row r="363" spans="1:22" ht="13.5" x14ac:dyDescent="0.25">
      <c r="A363" s="3">
        <f>RSI!A363</f>
        <v>42831</v>
      </c>
      <c r="B363" s="2">
        <f>RSI!B363</f>
        <v>0.51</v>
      </c>
      <c r="C363" s="2">
        <f>RSI!I363</f>
        <v>21.391019781557262</v>
      </c>
      <c r="D363" s="2">
        <f>MACD!E363</f>
        <v>4.5302004334695223E-3</v>
      </c>
      <c r="E363" s="2">
        <f>MACD!F363</f>
        <v>3.2522277533886088E-3</v>
      </c>
      <c r="F363" s="2">
        <f>'Moving Avg'!D363</f>
        <v>0.51800000000000002</v>
      </c>
      <c r="G363" s="2">
        <f>'Moving Avg'!F363</f>
        <v>0.52649999999999997</v>
      </c>
      <c r="H363" s="2">
        <f>'Moving Avg'!G363</f>
        <v>0.53580000000000005</v>
      </c>
      <c r="I363" s="2">
        <f>'Moving Avg'!H363</f>
        <v>0.54770050000000026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50</v>
      </c>
      <c r="N363" s="7">
        <f t="shared" si="51"/>
        <v>0</v>
      </c>
      <c r="O363" s="7">
        <f t="shared" si="52"/>
        <v>0</v>
      </c>
      <c r="P363" s="7">
        <f t="shared" si="53"/>
        <v>16.5</v>
      </c>
      <c r="Q363" s="8">
        <f t="shared" si="54"/>
        <v>19.975000000000001</v>
      </c>
      <c r="R363" s="8">
        <f t="shared" si="55"/>
        <v>14.125</v>
      </c>
      <c r="S363" s="8">
        <f t="shared" si="56"/>
        <v>14.925000000000001</v>
      </c>
      <c r="T363" s="8">
        <f t="shared" si="57"/>
        <v>16.625</v>
      </c>
      <c r="U363" s="7">
        <f t="shared" si="58"/>
        <v>16.341666666666669</v>
      </c>
      <c r="V363" s="7">
        <f t="shared" si="59"/>
        <v>16.412500000000001</v>
      </c>
    </row>
    <row r="364" spans="1:22" ht="13.5" x14ac:dyDescent="0.25">
      <c r="A364" s="3">
        <f>RSI!A364</f>
        <v>42832</v>
      </c>
      <c r="B364" s="2">
        <f>RSI!B364</f>
        <v>0.52</v>
      </c>
      <c r="C364" s="2">
        <f>RSI!I364</f>
        <v>40.400570821672069</v>
      </c>
      <c r="D364" s="2">
        <f>MACD!E364</f>
        <v>4.7635480644592221E-3</v>
      </c>
      <c r="E364" s="2">
        <f>MACD!F364</f>
        <v>3.5544918156027315E-3</v>
      </c>
      <c r="F364" s="2">
        <f>'Moving Avg'!D364</f>
        <v>0.51800000000000002</v>
      </c>
      <c r="G364" s="2">
        <f>'Moving Avg'!F364</f>
        <v>0.52549999999999997</v>
      </c>
      <c r="H364" s="2">
        <f>'Moving Avg'!G364</f>
        <v>0.53520000000000012</v>
      </c>
      <c r="I364" s="2">
        <f>'Moving Avg'!H364</f>
        <v>0.54753000000000018</v>
      </c>
      <c r="J364" s="5" t="str">
        <f>OBV!F364</f>
        <v>BULLISH</v>
      </c>
      <c r="K364" s="5" t="str">
        <f>OBV!G364</f>
        <v>STRONG</v>
      </c>
      <c r="L364" s="5" t="str">
        <f>OBV!H364</f>
        <v>NEUTRAL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66</v>
      </c>
      <c r="Q364" s="8">
        <f t="shared" si="54"/>
        <v>18.649999999999999</v>
      </c>
      <c r="R364" s="8">
        <f t="shared" si="55"/>
        <v>21.5</v>
      </c>
      <c r="S364" s="8">
        <f t="shared" si="56"/>
        <v>33.450000000000003</v>
      </c>
      <c r="T364" s="8">
        <f t="shared" si="57"/>
        <v>22.75</v>
      </c>
      <c r="U364" s="7">
        <f t="shared" si="58"/>
        <v>24.533333333333331</v>
      </c>
      <c r="V364" s="7">
        <f t="shared" si="59"/>
        <v>24.087499999999999</v>
      </c>
    </row>
    <row r="365" spans="1:22" ht="13.5" x14ac:dyDescent="0.25">
      <c r="A365" s="3">
        <f>RSI!A365</f>
        <v>42835</v>
      </c>
      <c r="B365" s="2">
        <f>RSI!B365</f>
        <v>0.52</v>
      </c>
      <c r="C365" s="2">
        <f>RSI!I365</f>
        <v>40.400570821672069</v>
      </c>
      <c r="D365" s="2">
        <f>MACD!E365</f>
        <v>5.0060449484030656E-3</v>
      </c>
      <c r="E365" s="2">
        <f>MACD!F365</f>
        <v>3.844802442162799E-3</v>
      </c>
      <c r="F365" s="2">
        <f>'Moving Avg'!D365</f>
        <v>0.51800000000000002</v>
      </c>
      <c r="G365" s="2">
        <f>'Moving Avg'!F365</f>
        <v>0.52499999999999991</v>
      </c>
      <c r="H365" s="2">
        <f>'Moving Avg'!G365</f>
        <v>0.5344000000000001</v>
      </c>
      <c r="I365" s="2">
        <f>'Moving Avg'!H365</f>
        <v>0.54731200000000024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66</v>
      </c>
      <c r="Q365" s="8">
        <f t="shared" si="54"/>
        <v>18.649999999999999</v>
      </c>
      <c r="R365" s="8">
        <f t="shared" si="55"/>
        <v>21.5</v>
      </c>
      <c r="S365" s="8">
        <f t="shared" si="56"/>
        <v>33.450000000000003</v>
      </c>
      <c r="T365" s="8">
        <f t="shared" si="57"/>
        <v>22.75</v>
      </c>
      <c r="U365" s="7">
        <f t="shared" si="58"/>
        <v>24.533333333333331</v>
      </c>
      <c r="V365" s="7">
        <f t="shared" si="59"/>
        <v>24.087499999999999</v>
      </c>
    </row>
    <row r="366" spans="1:22" ht="13.5" x14ac:dyDescent="0.25">
      <c r="A366" s="3">
        <f>RSI!A366</f>
        <v>42836</v>
      </c>
      <c r="B366" s="2">
        <f>RSI!B366</f>
        <v>0.52</v>
      </c>
      <c r="C366" s="2">
        <f>RSI!I366</f>
        <v>40.400570821672076</v>
      </c>
      <c r="D366" s="2">
        <f>MACD!E366</f>
        <v>5.2529465532207276E-3</v>
      </c>
      <c r="E366" s="2">
        <f>MACD!F366</f>
        <v>4.1264312643743851E-3</v>
      </c>
      <c r="F366" s="2">
        <f>'Moving Avg'!D366</f>
        <v>0.51800000000000002</v>
      </c>
      <c r="G366" s="2">
        <f>'Moving Avg'!F366</f>
        <v>0.52449999999999997</v>
      </c>
      <c r="H366" s="2">
        <f>'Moving Avg'!G366</f>
        <v>0.53360000000000007</v>
      </c>
      <c r="I366" s="2">
        <f>'Moving Avg'!H366</f>
        <v>0.54709400000000019</v>
      </c>
      <c r="J366" s="5" t="str">
        <f>OBV!F366</f>
        <v>BULLISH</v>
      </c>
      <c r="K366" s="5" t="str">
        <f>OBV!G366</f>
        <v>STRONG</v>
      </c>
      <c r="L366" s="5" t="str">
        <f>OBV!H366</f>
        <v>NEUTRAL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66</v>
      </c>
      <c r="Q366" s="8">
        <f t="shared" si="54"/>
        <v>18.649999999999999</v>
      </c>
      <c r="R366" s="8">
        <f t="shared" si="55"/>
        <v>21.5</v>
      </c>
      <c r="S366" s="8">
        <f t="shared" si="56"/>
        <v>33.450000000000003</v>
      </c>
      <c r="T366" s="8">
        <f t="shared" si="57"/>
        <v>22.75</v>
      </c>
      <c r="U366" s="7">
        <f t="shared" si="58"/>
        <v>24.533333333333331</v>
      </c>
      <c r="V366" s="7">
        <f t="shared" si="59"/>
        <v>24.087499999999999</v>
      </c>
    </row>
    <row r="367" spans="1:22" ht="13.5" x14ac:dyDescent="0.25">
      <c r="A367" s="3">
        <f>RSI!A367</f>
        <v>42837</v>
      </c>
      <c r="B367" s="2">
        <f>RSI!B367</f>
        <v>0.51</v>
      </c>
      <c r="C367" s="2">
        <f>RSI!I367</f>
        <v>31.028848590606628</v>
      </c>
      <c r="D367" s="2">
        <f>MACD!E367</f>
        <v>4.7027646589526961E-3</v>
      </c>
      <c r="E367" s="2">
        <f>MACD!F367</f>
        <v>4.2416979432900476E-3</v>
      </c>
      <c r="F367" s="2">
        <f>'Moving Avg'!D367</f>
        <v>0.51600000000000001</v>
      </c>
      <c r="G367" s="2">
        <f>'Moving Avg'!F367</f>
        <v>0.52349999999999985</v>
      </c>
      <c r="H367" s="2">
        <f>'Moving Avg'!G367</f>
        <v>0.53280000000000005</v>
      </c>
      <c r="I367" s="2">
        <f>'Moving Avg'!H367</f>
        <v>0.54682600000000026</v>
      </c>
      <c r="J367" s="5" t="str">
        <f>OBV!F367</f>
        <v>BULLISH</v>
      </c>
      <c r="K367" s="5" t="str">
        <f>OBV!G367</f>
        <v>NEUTRAL</v>
      </c>
      <c r="L367" s="5" t="str">
        <f>OBV!H367</f>
        <v>BULLISH DIVERGENCE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66.5</v>
      </c>
      <c r="Q367" s="8">
        <f t="shared" si="54"/>
        <v>18.725000000000001</v>
      </c>
      <c r="R367" s="8">
        <f t="shared" si="55"/>
        <v>21.625</v>
      </c>
      <c r="S367" s="8">
        <f t="shared" si="56"/>
        <v>33.674999999999997</v>
      </c>
      <c r="T367" s="8">
        <f t="shared" si="57"/>
        <v>22.875</v>
      </c>
      <c r="U367" s="7">
        <f t="shared" si="58"/>
        <v>24.675000000000001</v>
      </c>
      <c r="V367" s="7">
        <f t="shared" si="59"/>
        <v>24.225000000000001</v>
      </c>
    </row>
    <row r="368" spans="1:22" ht="13.5" x14ac:dyDescent="0.25">
      <c r="A368" s="3">
        <f>RSI!A368</f>
        <v>42838</v>
      </c>
      <c r="B368" s="2">
        <f>RSI!B368</f>
        <v>0.51</v>
      </c>
      <c r="C368" s="2">
        <f>RSI!I368</f>
        <v>31.028848590606628</v>
      </c>
      <c r="D368" s="2">
        <f>MACD!E368</f>
        <v>4.3320778226009216E-3</v>
      </c>
      <c r="E368" s="2">
        <f>MACD!F368</f>
        <v>4.2597739191522228E-3</v>
      </c>
      <c r="F368" s="2">
        <f>'Moving Avg'!D368</f>
        <v>0.51600000000000001</v>
      </c>
      <c r="G368" s="2">
        <f>'Moving Avg'!F368</f>
        <v>0.52249999999999985</v>
      </c>
      <c r="H368" s="2">
        <f>'Moving Avg'!G368</f>
        <v>0.53220000000000001</v>
      </c>
      <c r="I368" s="2">
        <f>'Moving Avg'!H368</f>
        <v>0.54651000000000027</v>
      </c>
      <c r="J368" s="5" t="str">
        <f>OBV!F368</f>
        <v>BULLISH</v>
      </c>
      <c r="K368" s="5" t="str">
        <f>OBV!G368</f>
        <v>STRONG</v>
      </c>
      <c r="L368" s="5" t="str">
        <f>OBV!H368</f>
        <v>NEUTRAL</v>
      </c>
      <c r="M368" s="7">
        <f t="shared" si="50"/>
        <v>25</v>
      </c>
      <c r="N368" s="7">
        <f t="shared" si="51"/>
        <v>0</v>
      </c>
      <c r="O368" s="7">
        <f t="shared" si="52"/>
        <v>0</v>
      </c>
      <c r="P368" s="7">
        <f t="shared" si="53"/>
        <v>66</v>
      </c>
      <c r="Q368" s="8">
        <f t="shared" si="54"/>
        <v>18.649999999999999</v>
      </c>
      <c r="R368" s="8">
        <f t="shared" si="55"/>
        <v>21.5</v>
      </c>
      <c r="S368" s="8">
        <f t="shared" si="56"/>
        <v>33.450000000000003</v>
      </c>
      <c r="T368" s="8">
        <f t="shared" si="57"/>
        <v>22.75</v>
      </c>
      <c r="U368" s="7">
        <f t="shared" si="58"/>
        <v>24.533333333333331</v>
      </c>
      <c r="V368" s="7">
        <f t="shared" si="59"/>
        <v>24.087499999999999</v>
      </c>
    </row>
    <row r="369" spans="1:22" ht="13.5" x14ac:dyDescent="0.25">
      <c r="A369" s="3">
        <f>RSI!A369</f>
        <v>42839</v>
      </c>
      <c r="B369" s="2">
        <f>RSI!B369</f>
        <v>0.51</v>
      </c>
      <c r="C369" s="2">
        <f>RSI!I369</f>
        <v>31.028848590606628</v>
      </c>
      <c r="D369" s="2">
        <f>MACD!E369</f>
        <v>4.1062453687914502E-3</v>
      </c>
      <c r="E369" s="2">
        <f>MACD!F369</f>
        <v>4.2290682090800683E-3</v>
      </c>
      <c r="F369" s="2">
        <f>'Moving Avg'!D369</f>
        <v>0.51400000000000001</v>
      </c>
      <c r="G369" s="2">
        <f>'Moving Avg'!F369</f>
        <v>0.52149999999999985</v>
      </c>
      <c r="H369" s="2">
        <f>'Moving Avg'!G369</f>
        <v>0.53140000000000009</v>
      </c>
      <c r="I369" s="2">
        <f>'Moving Avg'!H369</f>
        <v>0.54619400000000029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25</v>
      </c>
      <c r="N369" s="7">
        <f t="shared" si="51"/>
        <v>45</v>
      </c>
      <c r="O369" s="7">
        <f t="shared" si="52"/>
        <v>0</v>
      </c>
      <c r="P369" s="7">
        <f t="shared" si="53"/>
        <v>16.5</v>
      </c>
      <c r="Q369" s="8">
        <f t="shared" si="54"/>
        <v>26.975000000000001</v>
      </c>
      <c r="R369" s="8">
        <f t="shared" si="55"/>
        <v>18.125</v>
      </c>
      <c r="S369" s="8">
        <f t="shared" si="56"/>
        <v>17.925000000000001</v>
      </c>
      <c r="T369" s="8">
        <f t="shared" si="57"/>
        <v>21.625</v>
      </c>
      <c r="U369" s="7">
        <f t="shared" si="58"/>
        <v>21.008333333333336</v>
      </c>
      <c r="V369" s="7">
        <f t="shared" si="59"/>
        <v>21.162500000000001</v>
      </c>
    </row>
    <row r="370" spans="1:22" ht="13.5" x14ac:dyDescent="0.25">
      <c r="A370" s="3">
        <f>RSI!A370</f>
        <v>42842</v>
      </c>
      <c r="B370" s="2">
        <f>RSI!B370</f>
        <v>0.51</v>
      </c>
      <c r="C370" s="2">
        <f>RSI!I370</f>
        <v>31.028848590606628</v>
      </c>
      <c r="D370" s="2">
        <f>MACD!E370</f>
        <v>3.9964764050511858E-3</v>
      </c>
      <c r="E370" s="2">
        <f>MACD!F370</f>
        <v>4.1825498482742918E-3</v>
      </c>
      <c r="F370" s="2">
        <f>'Moving Avg'!D370</f>
        <v>0.5119999999999999</v>
      </c>
      <c r="G370" s="2">
        <f>'Moving Avg'!F370</f>
        <v>0.52049999999999985</v>
      </c>
      <c r="H370" s="2">
        <f>'Moving Avg'!G370</f>
        <v>0.53060000000000007</v>
      </c>
      <c r="I370" s="2">
        <f>'Moving Avg'!H370</f>
        <v>0.54592600000000024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45</v>
      </c>
      <c r="O370" s="7">
        <f t="shared" si="52"/>
        <v>0</v>
      </c>
      <c r="P370" s="7">
        <f t="shared" si="53"/>
        <v>16.5</v>
      </c>
      <c r="Q370" s="8">
        <f t="shared" si="54"/>
        <v>26.975000000000001</v>
      </c>
      <c r="R370" s="8">
        <f t="shared" si="55"/>
        <v>18.125</v>
      </c>
      <c r="S370" s="8">
        <f t="shared" si="56"/>
        <v>17.925000000000001</v>
      </c>
      <c r="T370" s="8">
        <f t="shared" si="57"/>
        <v>21.625</v>
      </c>
      <c r="U370" s="7">
        <f t="shared" si="58"/>
        <v>21.008333333333336</v>
      </c>
      <c r="V370" s="7">
        <f t="shared" si="59"/>
        <v>21.162500000000001</v>
      </c>
    </row>
    <row r="371" spans="1:22" ht="13.5" x14ac:dyDescent="0.25">
      <c r="A371" s="3">
        <f>RSI!A371</f>
        <v>42843</v>
      </c>
      <c r="B371" s="2">
        <f>RSI!B371</f>
        <v>0.5</v>
      </c>
      <c r="C371" s="2">
        <f>RSI!I371</f>
        <v>23.649829236128312</v>
      </c>
      <c r="D371" s="2">
        <f>MACD!E371</f>
        <v>4.7196320442285389E-3</v>
      </c>
      <c r="E371" s="2">
        <f>MACD!F371</f>
        <v>4.2899662874651412E-3</v>
      </c>
      <c r="F371" s="2">
        <f>'Moving Avg'!D371</f>
        <v>0.50800000000000001</v>
      </c>
      <c r="G371" s="2">
        <f>'Moving Avg'!F371</f>
        <v>0.51899999999999991</v>
      </c>
      <c r="H371" s="2">
        <f>'Moving Avg'!G371</f>
        <v>0.52960000000000007</v>
      </c>
      <c r="I371" s="2">
        <f>'Moving Avg'!H371</f>
        <v>0.54560800000000009</v>
      </c>
      <c r="J371" s="5" t="str">
        <f>OBV!F371</f>
        <v>BEARISH</v>
      </c>
      <c r="K371" s="5" t="str">
        <f>OBV!G371</f>
        <v>WEAK</v>
      </c>
      <c r="L371" s="5" t="str">
        <f>OBV!H371</f>
        <v>CONFIRMED BEARISH</v>
      </c>
      <c r="M371" s="7">
        <f t="shared" si="50"/>
        <v>50</v>
      </c>
      <c r="N371" s="7">
        <f t="shared" si="51"/>
        <v>0</v>
      </c>
      <c r="O371" s="7">
        <f t="shared" si="52"/>
        <v>0</v>
      </c>
      <c r="P371" s="7">
        <f t="shared" si="53"/>
        <v>0</v>
      </c>
      <c r="Q371" s="8">
        <f t="shared" si="54"/>
        <v>17.5</v>
      </c>
      <c r="R371" s="8">
        <f t="shared" si="55"/>
        <v>10</v>
      </c>
      <c r="S371" s="8">
        <f t="shared" si="56"/>
        <v>7.5</v>
      </c>
      <c r="T371" s="8">
        <f t="shared" si="57"/>
        <v>12.5</v>
      </c>
      <c r="U371" s="7">
        <f t="shared" si="58"/>
        <v>11.666666666666666</v>
      </c>
      <c r="V371" s="7">
        <f t="shared" si="59"/>
        <v>11.875</v>
      </c>
    </row>
    <row r="372" spans="1:22" ht="13.5" x14ac:dyDescent="0.25">
      <c r="A372" s="3">
        <f>RSI!A372</f>
        <v>42844</v>
      </c>
      <c r="B372" s="2">
        <f>RSI!B372</f>
        <v>0.5</v>
      </c>
      <c r="C372" s="2">
        <f>RSI!I372</f>
        <v>23.649829236128312</v>
      </c>
      <c r="D372" s="2">
        <f>MACD!E372</f>
        <v>5.4603422225670828E-3</v>
      </c>
      <c r="E372" s="2">
        <f>MACD!F372</f>
        <v>4.5240414744855293E-3</v>
      </c>
      <c r="F372" s="2">
        <f>'Moving Avg'!D372</f>
        <v>0.50600000000000001</v>
      </c>
      <c r="G372" s="2">
        <f>'Moving Avg'!F372</f>
        <v>0.51749999999999985</v>
      </c>
      <c r="H372" s="2">
        <f>'Moving Avg'!G372</f>
        <v>0.52880000000000005</v>
      </c>
      <c r="I372" s="2">
        <f>'Moving Avg'!H372</f>
        <v>0.54543300000000017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  <c r="M372" s="7">
        <f t="shared" si="50"/>
        <v>50</v>
      </c>
      <c r="N372" s="7">
        <f t="shared" si="51"/>
        <v>0</v>
      </c>
      <c r="O372" s="7">
        <f t="shared" si="52"/>
        <v>0</v>
      </c>
      <c r="P372" s="7">
        <f t="shared" si="53"/>
        <v>0</v>
      </c>
      <c r="Q372" s="8">
        <f t="shared" si="54"/>
        <v>17.5</v>
      </c>
      <c r="R372" s="8">
        <f t="shared" si="55"/>
        <v>10</v>
      </c>
      <c r="S372" s="8">
        <f t="shared" si="56"/>
        <v>7.5</v>
      </c>
      <c r="T372" s="8">
        <f t="shared" si="57"/>
        <v>12.5</v>
      </c>
      <c r="U372" s="7">
        <f t="shared" si="58"/>
        <v>11.666666666666666</v>
      </c>
      <c r="V372" s="7">
        <f t="shared" si="59"/>
        <v>11.875</v>
      </c>
    </row>
    <row r="373" spans="1:22" ht="13.5" x14ac:dyDescent="0.25">
      <c r="A373" s="3">
        <f>RSI!A373</f>
        <v>42845</v>
      </c>
      <c r="B373" s="2">
        <f>RSI!B373</f>
        <v>0.51</v>
      </c>
      <c r="C373" s="2">
        <f>RSI!I373</f>
        <v>40.155304008165416</v>
      </c>
      <c r="D373" s="2">
        <f>MACD!E373</f>
        <v>3.9271625363929141E-3</v>
      </c>
      <c r="E373" s="2">
        <f>MACD!F373</f>
        <v>4.4046656868670063E-3</v>
      </c>
      <c r="F373" s="2">
        <f>'Moving Avg'!D373</f>
        <v>0.50600000000000001</v>
      </c>
      <c r="G373" s="2">
        <f>'Moving Avg'!F373</f>
        <v>0.51649999999999996</v>
      </c>
      <c r="H373" s="2">
        <f>'Moving Avg'!G373</f>
        <v>0.52800000000000014</v>
      </c>
      <c r="I373" s="2">
        <f>'Moving Avg'!H373</f>
        <v>0.54540350000000015</v>
      </c>
      <c r="J373" s="5" t="str">
        <f>OBV!F373</f>
        <v>BEARISH</v>
      </c>
      <c r="K373" s="5" t="str">
        <f>OBV!G373</f>
        <v>NEUTRAL</v>
      </c>
      <c r="L373" s="5" t="str">
        <f>OBV!H373</f>
        <v>NEUTRAL</v>
      </c>
      <c r="M373" s="7">
        <f t="shared" si="50"/>
        <v>25</v>
      </c>
      <c r="N373" s="7">
        <f t="shared" si="51"/>
        <v>45</v>
      </c>
      <c r="O373" s="7">
        <f t="shared" si="52"/>
        <v>0</v>
      </c>
      <c r="P373" s="7">
        <f t="shared" si="53"/>
        <v>16.5</v>
      </c>
      <c r="Q373" s="8">
        <f t="shared" si="54"/>
        <v>26.975000000000001</v>
      </c>
      <c r="R373" s="8">
        <f t="shared" si="55"/>
        <v>18.125</v>
      </c>
      <c r="S373" s="8">
        <f t="shared" si="56"/>
        <v>17.925000000000001</v>
      </c>
      <c r="T373" s="8">
        <f t="shared" si="57"/>
        <v>21.625</v>
      </c>
      <c r="U373" s="7">
        <f t="shared" si="58"/>
        <v>21.008333333333336</v>
      </c>
      <c r="V373" s="7">
        <f t="shared" si="59"/>
        <v>21.162500000000001</v>
      </c>
    </row>
    <row r="374" spans="1:22" ht="13.5" x14ac:dyDescent="0.25">
      <c r="A374" s="3">
        <f>RSI!A374</f>
        <v>42846</v>
      </c>
      <c r="B374" s="2">
        <f>RSI!B374</f>
        <v>0.51</v>
      </c>
      <c r="C374" s="2">
        <f>RSI!I374</f>
        <v>40.155304008165416</v>
      </c>
      <c r="D374" s="2">
        <f>MACD!E374</f>
        <v>4.2196609300012566E-3</v>
      </c>
      <c r="E374" s="2">
        <f>MACD!F374</f>
        <v>4.3676647354938562E-3</v>
      </c>
      <c r="F374" s="2">
        <f>'Moving Avg'!D374</f>
        <v>0.50600000000000001</v>
      </c>
      <c r="G374" s="2">
        <f>'Moving Avg'!F374</f>
        <v>0.51549999999999985</v>
      </c>
      <c r="H374" s="2">
        <f>'Moving Avg'!G374</f>
        <v>0.52740000000000009</v>
      </c>
      <c r="I374" s="2">
        <f>'Moving Avg'!H374</f>
        <v>0.54537400000000025</v>
      </c>
      <c r="J374" s="5" t="str">
        <f>OBV!F374</f>
        <v>BEARISH</v>
      </c>
      <c r="K374" s="5" t="str">
        <f>OBV!G374</f>
        <v>NEUTRAL</v>
      </c>
      <c r="L374" s="5" t="str">
        <f>OBV!H374</f>
        <v>NEUTRAL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16.5</v>
      </c>
      <c r="Q374" s="8">
        <f t="shared" si="54"/>
        <v>26.975000000000001</v>
      </c>
      <c r="R374" s="8">
        <f t="shared" si="55"/>
        <v>18.125</v>
      </c>
      <c r="S374" s="8">
        <f t="shared" si="56"/>
        <v>17.925000000000001</v>
      </c>
      <c r="T374" s="8">
        <f t="shared" si="57"/>
        <v>21.625</v>
      </c>
      <c r="U374" s="7">
        <f t="shared" si="58"/>
        <v>21.008333333333336</v>
      </c>
      <c r="V374" s="7">
        <f t="shared" si="59"/>
        <v>21.162500000000001</v>
      </c>
    </row>
    <row r="375" spans="1:22" ht="13.5" x14ac:dyDescent="0.25">
      <c r="A375" s="3">
        <f>RSI!A375</f>
        <v>42849</v>
      </c>
      <c r="B375" s="2">
        <f>RSI!B375</f>
        <v>0.5</v>
      </c>
      <c r="C375" s="2">
        <f>RSI!I375</f>
        <v>32.105774064408166</v>
      </c>
      <c r="D375" s="2">
        <f>MACD!E375</f>
        <v>5.2554398887542098E-3</v>
      </c>
      <c r="E375" s="2">
        <f>MACD!F375</f>
        <v>4.5452197661459267E-3</v>
      </c>
      <c r="F375" s="2">
        <f>'Moving Avg'!D375</f>
        <v>0.504</v>
      </c>
      <c r="G375" s="2">
        <f>'Moving Avg'!F375</f>
        <v>0.5139999999999999</v>
      </c>
      <c r="H375" s="2">
        <f>'Moving Avg'!G375</f>
        <v>0.52660000000000007</v>
      </c>
      <c r="I375" s="2">
        <f>'Moving Avg'!H375</f>
        <v>0.54529450000000024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0</v>
      </c>
      <c r="P375" s="7">
        <f t="shared" si="53"/>
        <v>0</v>
      </c>
      <c r="Q375" s="8">
        <f t="shared" si="54"/>
        <v>8.75</v>
      </c>
      <c r="R375" s="8">
        <f t="shared" si="55"/>
        <v>5</v>
      </c>
      <c r="S375" s="8">
        <f t="shared" si="56"/>
        <v>3.75</v>
      </c>
      <c r="T375" s="8">
        <f t="shared" si="57"/>
        <v>6.25</v>
      </c>
      <c r="U375" s="7">
        <f t="shared" si="58"/>
        <v>5.833333333333333</v>
      </c>
      <c r="V375" s="7">
        <f t="shared" si="59"/>
        <v>5.9375</v>
      </c>
    </row>
    <row r="376" spans="1:22" ht="13.5" x14ac:dyDescent="0.25">
      <c r="A376" s="3">
        <f>RSI!A376</f>
        <v>42850</v>
      </c>
      <c r="B376" s="2">
        <f>RSI!B376</f>
        <v>0.5</v>
      </c>
      <c r="C376" s="2">
        <f>RSI!I376</f>
        <v>32.105774064408166</v>
      </c>
      <c r="D376" s="2">
        <f>MACD!E376</f>
        <v>6.2349767950278245E-3</v>
      </c>
      <c r="E376" s="2">
        <f>MACD!F376</f>
        <v>4.8831711719223066E-3</v>
      </c>
      <c r="F376" s="2">
        <f>'Moving Avg'!D376</f>
        <v>0.504</v>
      </c>
      <c r="G376" s="2">
        <f>'Moving Avg'!F376</f>
        <v>0.51249999999999996</v>
      </c>
      <c r="H376" s="2">
        <f>'Moving Avg'!G376</f>
        <v>0.52579999999999993</v>
      </c>
      <c r="I376" s="2">
        <f>'Moving Avg'!H376</f>
        <v>0.54521500000000012</v>
      </c>
      <c r="J376" s="5" t="str">
        <f>OBV!F376</f>
        <v>BULLISH</v>
      </c>
      <c r="K376" s="5" t="str">
        <f>OBV!G376</f>
        <v>NEUTRAL</v>
      </c>
      <c r="L376" s="5" t="str">
        <f>OBV!H376</f>
        <v>NEUTRAL</v>
      </c>
      <c r="M376" s="7">
        <f t="shared" si="50"/>
        <v>25</v>
      </c>
      <c r="N376" s="7">
        <f t="shared" si="51"/>
        <v>0</v>
      </c>
      <c r="O376" s="7">
        <f t="shared" si="52"/>
        <v>0</v>
      </c>
      <c r="P376" s="7">
        <f t="shared" si="53"/>
        <v>49.5</v>
      </c>
      <c r="Q376" s="8">
        <f t="shared" si="54"/>
        <v>16.175000000000001</v>
      </c>
      <c r="R376" s="8">
        <f t="shared" si="55"/>
        <v>17.375</v>
      </c>
      <c r="S376" s="8">
        <f t="shared" si="56"/>
        <v>26.025000000000002</v>
      </c>
      <c r="T376" s="8">
        <f t="shared" si="57"/>
        <v>18.625</v>
      </c>
      <c r="U376" s="7">
        <f t="shared" si="58"/>
        <v>19.858333333333334</v>
      </c>
      <c r="V376" s="7">
        <f t="shared" si="59"/>
        <v>19.55</v>
      </c>
    </row>
    <row r="377" spans="1:22" ht="13.5" x14ac:dyDescent="0.25">
      <c r="A377" s="3">
        <f>RSI!A377</f>
        <v>42851</v>
      </c>
      <c r="B377" s="2">
        <f>RSI!B377</f>
        <v>0.51</v>
      </c>
      <c r="C377" s="2">
        <f>RSI!I377</f>
        <v>44.912785121804873</v>
      </c>
      <c r="D377" s="2">
        <f>MACD!E377</f>
        <v>4.8800843222219781E-3</v>
      </c>
      <c r="E377" s="2">
        <f>MACD!F377</f>
        <v>4.8825538019822414E-3</v>
      </c>
      <c r="F377" s="2">
        <f>'Moving Avg'!D377</f>
        <v>0.50600000000000001</v>
      </c>
      <c r="G377" s="2">
        <f>'Moving Avg'!F377</f>
        <v>0.5119999999999999</v>
      </c>
      <c r="H377" s="2">
        <f>'Moving Avg'!G377</f>
        <v>0.5252</v>
      </c>
      <c r="I377" s="2">
        <f>'Moving Avg'!H377</f>
        <v>0.54509000000000019</v>
      </c>
      <c r="J377" s="5" t="str">
        <f>OBV!F377</f>
        <v>BULLISH</v>
      </c>
      <c r="K377" s="5" t="str">
        <f>OBV!G377</f>
        <v>STRONG</v>
      </c>
      <c r="L377" s="5" t="str">
        <f>OBV!H377</f>
        <v>CONFIRMED BULLISH</v>
      </c>
      <c r="M377" s="7">
        <f t="shared" si="50"/>
        <v>25</v>
      </c>
      <c r="N377" s="7">
        <f t="shared" si="51"/>
        <v>45</v>
      </c>
      <c r="O377" s="7">
        <f t="shared" si="52"/>
        <v>0</v>
      </c>
      <c r="P377" s="7">
        <f t="shared" si="53"/>
        <v>100</v>
      </c>
      <c r="Q377" s="8">
        <f t="shared" si="54"/>
        <v>39.5</v>
      </c>
      <c r="R377" s="8">
        <f t="shared" si="55"/>
        <v>39</v>
      </c>
      <c r="S377" s="8">
        <f t="shared" si="56"/>
        <v>55.5</v>
      </c>
      <c r="T377" s="8">
        <f t="shared" si="57"/>
        <v>42.5</v>
      </c>
      <c r="U377" s="7">
        <f t="shared" si="58"/>
        <v>44.666666666666664</v>
      </c>
      <c r="V377" s="7">
        <f t="shared" si="59"/>
        <v>44.125</v>
      </c>
    </row>
    <row r="378" spans="1:22" ht="13.5" x14ac:dyDescent="0.25">
      <c r="A378" s="3">
        <f>RSI!A378</f>
        <v>42852</v>
      </c>
      <c r="B378" s="2">
        <f>RSI!B378</f>
        <v>0.52</v>
      </c>
      <c r="C378" s="2">
        <f>RSI!I378</f>
        <v>54.213869216924266</v>
      </c>
      <c r="D378" s="2">
        <f>MACD!E378</f>
        <v>3.0222046432747396E-3</v>
      </c>
      <c r="E378" s="2">
        <f>MACD!F378</f>
        <v>4.5104839702407411E-3</v>
      </c>
      <c r="F378" s="2">
        <f>'Moving Avg'!D378</f>
        <v>0.50800000000000001</v>
      </c>
      <c r="G378" s="2">
        <f>'Moving Avg'!F378</f>
        <v>0.5119999999999999</v>
      </c>
      <c r="H378" s="2">
        <f>'Moving Avg'!G378</f>
        <v>0.52480000000000004</v>
      </c>
      <c r="I378" s="2">
        <f>'Moving Avg'!H378</f>
        <v>0.54496750000000016</v>
      </c>
      <c r="J378" s="5" t="str">
        <f>OBV!F378</f>
        <v>BULLISH</v>
      </c>
      <c r="K378" s="5" t="str">
        <f>OBV!G378</f>
        <v>STRONG</v>
      </c>
      <c r="L378" s="5" t="str">
        <f>OBV!H378</f>
        <v>CONFIRMED BULLISH</v>
      </c>
      <c r="M378" s="7">
        <f t="shared" si="50"/>
        <v>25</v>
      </c>
      <c r="N378" s="7">
        <f t="shared" si="51"/>
        <v>45</v>
      </c>
      <c r="O378" s="7">
        <f t="shared" si="52"/>
        <v>0</v>
      </c>
      <c r="P378" s="7">
        <f t="shared" si="53"/>
        <v>100</v>
      </c>
      <c r="Q378" s="8">
        <f t="shared" si="54"/>
        <v>39.5</v>
      </c>
      <c r="R378" s="8">
        <f t="shared" si="55"/>
        <v>39</v>
      </c>
      <c r="S378" s="8">
        <f t="shared" si="56"/>
        <v>55.5</v>
      </c>
      <c r="T378" s="8">
        <f t="shared" si="57"/>
        <v>42.5</v>
      </c>
      <c r="U378" s="7">
        <f t="shared" si="58"/>
        <v>44.666666666666664</v>
      </c>
      <c r="V378" s="7">
        <f t="shared" si="59"/>
        <v>44.125</v>
      </c>
    </row>
    <row r="379" spans="1:22" ht="13.5" x14ac:dyDescent="0.25">
      <c r="A379" s="3">
        <f>RSI!A379</f>
        <v>42853</v>
      </c>
      <c r="B379" s="2">
        <f>RSI!B379</f>
        <v>0.51</v>
      </c>
      <c r="C379" s="2">
        <f>RSI!I379</f>
        <v>45.872784347786933</v>
      </c>
      <c r="D379" s="2">
        <f>MACD!E379</f>
        <v>2.1589404544325452E-3</v>
      </c>
      <c r="E379" s="2">
        <f>MACD!F379</f>
        <v>4.0401752670791019E-3</v>
      </c>
      <c r="F379" s="2">
        <f>'Moving Avg'!D379</f>
        <v>0.50800000000000001</v>
      </c>
      <c r="G379" s="2">
        <f>'Moving Avg'!F379</f>
        <v>0.51149999999999995</v>
      </c>
      <c r="H379" s="2">
        <f>'Moving Avg'!G379</f>
        <v>0.52420000000000011</v>
      </c>
      <c r="I379" s="2">
        <f>'Moving Avg'!H379</f>
        <v>0.54484250000000012</v>
      </c>
      <c r="J379" s="5" t="str">
        <f>OBV!F379</f>
        <v>BULLISH</v>
      </c>
      <c r="K379" s="5" t="str">
        <f>OBV!G379</f>
        <v>STRONG</v>
      </c>
      <c r="L379" s="5" t="str">
        <f>OBV!H379</f>
        <v>NEUTRAL</v>
      </c>
      <c r="M379" s="7">
        <f t="shared" si="50"/>
        <v>25</v>
      </c>
      <c r="N379" s="7">
        <f t="shared" si="51"/>
        <v>45</v>
      </c>
      <c r="O379" s="7">
        <f t="shared" si="52"/>
        <v>0</v>
      </c>
      <c r="P379" s="7">
        <f t="shared" si="53"/>
        <v>66</v>
      </c>
      <c r="Q379" s="8">
        <f t="shared" si="54"/>
        <v>34.4</v>
      </c>
      <c r="R379" s="8">
        <f t="shared" si="55"/>
        <v>30.5</v>
      </c>
      <c r="S379" s="8">
        <f t="shared" si="56"/>
        <v>40.200000000000003</v>
      </c>
      <c r="T379" s="8">
        <f t="shared" si="57"/>
        <v>34</v>
      </c>
      <c r="U379" s="7">
        <f t="shared" si="58"/>
        <v>35.033333333333339</v>
      </c>
      <c r="V379" s="7">
        <f t="shared" si="59"/>
        <v>34.775000000000006</v>
      </c>
    </row>
    <row r="380" spans="1:22" ht="13.5" x14ac:dyDescent="0.25">
      <c r="A380" s="3">
        <f>RSI!A380</f>
        <v>42857</v>
      </c>
      <c r="B380" s="2">
        <f>RSI!B380</f>
        <v>0.51</v>
      </c>
      <c r="C380" s="2">
        <f>RSI!I380</f>
        <v>45.872784347786933</v>
      </c>
      <c r="D380" s="2">
        <f>MACD!E380</f>
        <v>1.4579905577107866E-3</v>
      </c>
      <c r="E380" s="2">
        <f>MACD!F380</f>
        <v>3.5237383252054388E-3</v>
      </c>
      <c r="F380" s="2">
        <f>'Moving Avg'!D380</f>
        <v>0.51</v>
      </c>
      <c r="G380" s="2">
        <f>'Moving Avg'!F380</f>
        <v>0.5109999999999999</v>
      </c>
      <c r="H380" s="2">
        <f>'Moving Avg'!G380</f>
        <v>0.52360000000000018</v>
      </c>
      <c r="I380" s="2">
        <f>'Moving Avg'!H380</f>
        <v>0.5446700000000001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  <c r="M380" s="7">
        <f t="shared" si="50"/>
        <v>25</v>
      </c>
      <c r="N380" s="7">
        <f t="shared" si="51"/>
        <v>45</v>
      </c>
      <c r="O380" s="7">
        <f t="shared" si="52"/>
        <v>0</v>
      </c>
      <c r="P380" s="7">
        <f t="shared" si="53"/>
        <v>100</v>
      </c>
      <c r="Q380" s="8">
        <f t="shared" si="54"/>
        <v>39.5</v>
      </c>
      <c r="R380" s="8">
        <f t="shared" si="55"/>
        <v>39</v>
      </c>
      <c r="S380" s="8">
        <f t="shared" si="56"/>
        <v>55.5</v>
      </c>
      <c r="T380" s="8">
        <f t="shared" si="57"/>
        <v>42.5</v>
      </c>
      <c r="U380" s="7">
        <f t="shared" si="58"/>
        <v>44.666666666666664</v>
      </c>
      <c r="V380" s="7">
        <f t="shared" si="59"/>
        <v>44.125</v>
      </c>
    </row>
    <row r="381" spans="1:22" ht="13.5" x14ac:dyDescent="0.25">
      <c r="A381" s="3">
        <f>RSI!A381</f>
        <v>42858</v>
      </c>
      <c r="B381" s="2">
        <f>RSI!B381</f>
        <v>0.51</v>
      </c>
      <c r="C381" s="2">
        <f>RSI!I381</f>
        <v>45.872784347786933</v>
      </c>
      <c r="D381" s="2">
        <f>MACD!E381</f>
        <v>-6.4626352727303882E-4</v>
      </c>
      <c r="E381" s="2">
        <f>MACD!F381</f>
        <v>2.6897379547097433E-3</v>
      </c>
      <c r="F381" s="2">
        <f>'Moving Avg'!D381</f>
        <v>0.5119999999999999</v>
      </c>
      <c r="G381" s="2">
        <f>'Moving Avg'!F381</f>
        <v>0.51049999999999995</v>
      </c>
      <c r="H381" s="2">
        <f>'Moving Avg'!G381</f>
        <v>0.52320000000000011</v>
      </c>
      <c r="I381" s="2">
        <f>'Moving Avg'!H381</f>
        <v>0.54454500000000017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  <c r="M381" s="7">
        <f t="shared" si="50"/>
        <v>25</v>
      </c>
      <c r="N381" s="7">
        <f t="shared" si="51"/>
        <v>45</v>
      </c>
      <c r="O381" s="7">
        <f t="shared" si="52"/>
        <v>0</v>
      </c>
      <c r="P381" s="7">
        <f t="shared" si="53"/>
        <v>100</v>
      </c>
      <c r="Q381" s="8">
        <f t="shared" si="54"/>
        <v>39.5</v>
      </c>
      <c r="R381" s="8">
        <f t="shared" si="55"/>
        <v>39</v>
      </c>
      <c r="S381" s="8">
        <f t="shared" si="56"/>
        <v>55.5</v>
      </c>
      <c r="T381" s="8">
        <f t="shared" si="57"/>
        <v>42.5</v>
      </c>
      <c r="U381" s="7">
        <f t="shared" si="58"/>
        <v>44.666666666666664</v>
      </c>
      <c r="V381" s="7">
        <f t="shared" si="59"/>
        <v>44.125</v>
      </c>
    </row>
    <row r="382" spans="1:22" ht="13.5" x14ac:dyDescent="0.25">
      <c r="A382" s="3">
        <f>RSI!A382</f>
        <v>42859</v>
      </c>
      <c r="B382" s="2">
        <f>RSI!B382</f>
        <v>0.5</v>
      </c>
      <c r="C382" s="2">
        <f>RSI!I382</f>
        <v>38.478668910044135</v>
      </c>
      <c r="D382" s="2">
        <f>MACD!E382</f>
        <v>-1.6607501918356471E-3</v>
      </c>
      <c r="E382" s="2">
        <f>MACD!F382</f>
        <v>1.8196403254006654E-3</v>
      </c>
      <c r="F382" s="2">
        <f>'Moving Avg'!D382</f>
        <v>0.51</v>
      </c>
      <c r="G382" s="2">
        <f>'Moving Avg'!F382</f>
        <v>0.50949999999999984</v>
      </c>
      <c r="H382" s="2">
        <f>'Moving Avg'!G382</f>
        <v>0.52260000000000018</v>
      </c>
      <c r="I382" s="2">
        <f>'Moving Avg'!H382</f>
        <v>0.54437000000000024</v>
      </c>
      <c r="J382" s="5" t="str">
        <f>OBV!F382</f>
        <v>BULLISH</v>
      </c>
      <c r="K382" s="5" t="str">
        <f>OBV!G382</f>
        <v>NEUTRAL</v>
      </c>
      <c r="L382" s="5" t="str">
        <f>OBV!H382</f>
        <v>BULLISH DIVERGENCE</v>
      </c>
      <c r="M382" s="7">
        <f t="shared" si="50"/>
        <v>25</v>
      </c>
      <c r="N382" s="7">
        <f t="shared" si="51"/>
        <v>45</v>
      </c>
      <c r="O382" s="7">
        <f t="shared" si="52"/>
        <v>0</v>
      </c>
      <c r="P382" s="7">
        <f t="shared" si="53"/>
        <v>66.5</v>
      </c>
      <c r="Q382" s="8">
        <f t="shared" si="54"/>
        <v>34.475000000000001</v>
      </c>
      <c r="R382" s="8">
        <f t="shared" si="55"/>
        <v>30.625</v>
      </c>
      <c r="S382" s="8">
        <f t="shared" si="56"/>
        <v>40.424999999999997</v>
      </c>
      <c r="T382" s="8">
        <f t="shared" si="57"/>
        <v>34.125</v>
      </c>
      <c r="U382" s="7">
        <f t="shared" si="58"/>
        <v>35.174999999999997</v>
      </c>
      <c r="V382" s="7">
        <f t="shared" si="59"/>
        <v>34.912499999999994</v>
      </c>
    </row>
    <row r="383" spans="1:22" ht="13.5" x14ac:dyDescent="0.25">
      <c r="A383" s="3">
        <f>RSI!A383</f>
        <v>42860</v>
      </c>
      <c r="B383" s="2">
        <f>RSI!B383</f>
        <v>0.5</v>
      </c>
      <c r="C383" s="2">
        <f>RSI!I383</f>
        <v>38.478668910044135</v>
      </c>
      <c r="D383" s="2">
        <f>MACD!E383</f>
        <v>-8.9818845960587534E-4</v>
      </c>
      <c r="E383" s="2">
        <f>MACD!F383</f>
        <v>1.2760745683993572E-3</v>
      </c>
      <c r="F383" s="2">
        <f>'Moving Avg'!D383</f>
        <v>0.50600000000000001</v>
      </c>
      <c r="G383" s="2">
        <f>'Moving Avg'!F383</f>
        <v>0.5089999999999999</v>
      </c>
      <c r="H383" s="2">
        <f>'Moving Avg'!G383</f>
        <v>0.52200000000000013</v>
      </c>
      <c r="I383" s="2">
        <f>'Moving Avg'!H383</f>
        <v>0.54419500000000021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  <c r="M383" s="7">
        <f t="shared" si="50"/>
        <v>25</v>
      </c>
      <c r="N383" s="7">
        <f t="shared" si="51"/>
        <v>45</v>
      </c>
      <c r="O383" s="7">
        <f t="shared" si="52"/>
        <v>0</v>
      </c>
      <c r="P383" s="7">
        <f t="shared" si="53"/>
        <v>16.5</v>
      </c>
      <c r="Q383" s="8">
        <f t="shared" si="54"/>
        <v>26.975000000000001</v>
      </c>
      <c r="R383" s="8">
        <f t="shared" si="55"/>
        <v>18.125</v>
      </c>
      <c r="S383" s="8">
        <f t="shared" si="56"/>
        <v>17.925000000000001</v>
      </c>
      <c r="T383" s="8">
        <f t="shared" si="57"/>
        <v>21.625</v>
      </c>
      <c r="U383" s="7">
        <f t="shared" si="58"/>
        <v>21.008333333333336</v>
      </c>
      <c r="V383" s="7">
        <f t="shared" si="59"/>
        <v>21.162500000000001</v>
      </c>
    </row>
    <row r="384" spans="1:22" ht="13.5" x14ac:dyDescent="0.25">
      <c r="A384" s="3">
        <f>RSI!A384</f>
        <v>42863</v>
      </c>
      <c r="B384" s="2">
        <f>RSI!B384</f>
        <v>0.5</v>
      </c>
      <c r="C384" s="2">
        <f>RSI!I384</f>
        <v>38.478668910044142</v>
      </c>
      <c r="D384" s="2">
        <f>MACD!E384</f>
        <v>-1.7654392911692351E-4</v>
      </c>
      <c r="E384" s="2">
        <f>MACD!F384</f>
        <v>9.8555086889610109E-4</v>
      </c>
      <c r="F384" s="2">
        <f>'Moving Avg'!D384</f>
        <v>0.504</v>
      </c>
      <c r="G384" s="2">
        <f>'Moving Avg'!F384</f>
        <v>0.5079999999999999</v>
      </c>
      <c r="H384" s="2">
        <f>'Moving Avg'!G384</f>
        <v>0.5214000000000002</v>
      </c>
      <c r="I384" s="2">
        <f>'Moving Avg'!H384</f>
        <v>0.54402000000000017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  <c r="M384" s="7">
        <f t="shared" si="50"/>
        <v>25</v>
      </c>
      <c r="N384" s="7">
        <f t="shared" si="51"/>
        <v>45</v>
      </c>
      <c r="O384" s="7">
        <f t="shared" si="52"/>
        <v>0</v>
      </c>
      <c r="P384" s="7">
        <f t="shared" si="53"/>
        <v>16.5</v>
      </c>
      <c r="Q384" s="8">
        <f t="shared" si="54"/>
        <v>26.975000000000001</v>
      </c>
      <c r="R384" s="8">
        <f t="shared" si="55"/>
        <v>18.125</v>
      </c>
      <c r="S384" s="8">
        <f t="shared" si="56"/>
        <v>17.925000000000001</v>
      </c>
      <c r="T384" s="8">
        <f t="shared" si="57"/>
        <v>21.625</v>
      </c>
      <c r="U384" s="7">
        <f t="shared" si="58"/>
        <v>21.008333333333336</v>
      </c>
      <c r="V384" s="7">
        <f t="shared" si="59"/>
        <v>21.162500000000001</v>
      </c>
    </row>
    <row r="385" spans="1:22" ht="13.5" x14ac:dyDescent="0.25">
      <c r="A385" s="3">
        <f>RSI!A385</f>
        <v>42864</v>
      </c>
      <c r="B385" s="2">
        <f>RSI!B385</f>
        <v>0.5</v>
      </c>
      <c r="C385" s="2">
        <f>RSI!I385</f>
        <v>38.478668910044142</v>
      </c>
      <c r="D385" s="2">
        <f>MACD!E385</f>
        <v>-1.0336424430743563E-3</v>
      </c>
      <c r="E385" s="2">
        <f>MACD!F385</f>
        <v>5.8171220650200957E-4</v>
      </c>
      <c r="F385" s="2">
        <f>'Moving Avg'!D385</f>
        <v>0.502</v>
      </c>
      <c r="G385" s="2">
        <f>'Moving Avg'!F385</f>
        <v>0.5069999999999999</v>
      </c>
      <c r="H385" s="2">
        <f>'Moving Avg'!G385</f>
        <v>0.52060000000000017</v>
      </c>
      <c r="I385" s="2">
        <f>'Moving Avg'!H385</f>
        <v>0.54384500000000013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16.5</v>
      </c>
      <c r="Q385" s="8">
        <f t="shared" si="54"/>
        <v>26.975000000000001</v>
      </c>
      <c r="R385" s="8">
        <f t="shared" si="55"/>
        <v>18.125</v>
      </c>
      <c r="S385" s="8">
        <f t="shared" si="56"/>
        <v>17.925000000000001</v>
      </c>
      <c r="T385" s="8">
        <f t="shared" si="57"/>
        <v>21.625</v>
      </c>
      <c r="U385" s="7">
        <f t="shared" si="58"/>
        <v>21.008333333333336</v>
      </c>
      <c r="V385" s="7">
        <f t="shared" si="59"/>
        <v>21.162500000000001</v>
      </c>
    </row>
    <row r="386" spans="1:22" ht="13.5" x14ac:dyDescent="0.25">
      <c r="A386" s="3">
        <f>RSI!A386</f>
        <v>42865</v>
      </c>
      <c r="B386" s="2">
        <f>RSI!B386</f>
        <v>0.51</v>
      </c>
      <c r="C386" s="2">
        <f>RSI!I386</f>
        <v>49.440282681130164</v>
      </c>
      <c r="D386" s="2">
        <f>MACD!E386</f>
        <v>-2.4341197124932989E-3</v>
      </c>
      <c r="E386" s="2">
        <f>MACD!F386</f>
        <v>-2.1454177297052109E-5</v>
      </c>
      <c r="F386" s="2">
        <f>'Moving Avg'!D386</f>
        <v>0.502</v>
      </c>
      <c r="G386" s="2">
        <f>'Moving Avg'!F386</f>
        <v>0.50649999999999995</v>
      </c>
      <c r="H386" s="2">
        <f>'Moving Avg'!G386</f>
        <v>0.52000000000000024</v>
      </c>
      <c r="I386" s="2">
        <f>'Moving Avg'!H386</f>
        <v>0.54376800000000014</v>
      </c>
      <c r="J386" s="5" t="str">
        <f>OBV!F386</f>
        <v>BEARISH</v>
      </c>
      <c r="K386" s="5" t="str">
        <f>OBV!G386</f>
        <v>NEUTRAL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26.975000000000001</v>
      </c>
      <c r="R386" s="8">
        <f t="shared" si="55"/>
        <v>18.125</v>
      </c>
      <c r="S386" s="8">
        <f t="shared" si="56"/>
        <v>17.925000000000001</v>
      </c>
      <c r="T386" s="8">
        <f t="shared" si="57"/>
        <v>21.625</v>
      </c>
      <c r="U386" s="7">
        <f t="shared" si="58"/>
        <v>21.008333333333336</v>
      </c>
      <c r="V386" s="7">
        <f t="shared" si="59"/>
        <v>21.162500000000001</v>
      </c>
    </row>
    <row r="387" spans="1:22" ht="13.5" x14ac:dyDescent="0.25">
      <c r="A387" s="3">
        <f>RSI!A387</f>
        <v>42866</v>
      </c>
      <c r="B387" s="2">
        <f>RSI!B387</f>
        <v>0.51</v>
      </c>
      <c r="C387" s="2">
        <f>RSI!I387</f>
        <v>49.440282681130164</v>
      </c>
      <c r="D387" s="2">
        <f>MACD!E387</f>
        <v>-2.0791190579070307E-3</v>
      </c>
      <c r="E387" s="2">
        <f>MACD!F387</f>
        <v>-4.3298715341904783E-4</v>
      </c>
      <c r="F387" s="2">
        <f>'Moving Avg'!D387</f>
        <v>0.50399999999999989</v>
      </c>
      <c r="G387" s="2">
        <f>'Moving Avg'!F387</f>
        <v>0.50649999999999995</v>
      </c>
      <c r="H387" s="2">
        <f>'Moving Avg'!G387</f>
        <v>0.51940000000000019</v>
      </c>
      <c r="I387" s="2">
        <f>'Moving Avg'!H387</f>
        <v>0.54364300000000021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37.024999999999999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48.075000000000003</v>
      </c>
      <c r="T387" s="8">
        <f t="shared" ref="T387:T450" si="67">0.25*SUM(M387:P387)</f>
        <v>38.375</v>
      </c>
      <c r="U387" s="7">
        <f t="shared" ref="U387:U450" si="68">SUM(Q387:S387)/3</f>
        <v>39.991666666666667</v>
      </c>
      <c r="V387" s="7">
        <f t="shared" ref="V387:V450" si="69">SUM(Q387:T387)/4</f>
        <v>39.587500000000006</v>
      </c>
    </row>
    <row r="388" spans="1:22" ht="13.5" x14ac:dyDescent="0.25">
      <c r="A388" s="3">
        <f>RSI!A388</f>
        <v>42867</v>
      </c>
      <c r="B388" s="2">
        <f>RSI!B388</f>
        <v>0.51</v>
      </c>
      <c r="C388" s="2">
        <f>RSI!I388</f>
        <v>49.440282681130164</v>
      </c>
      <c r="D388" s="2">
        <f>MACD!E388</f>
        <v>-2.3882943898145825E-4</v>
      </c>
      <c r="E388" s="2">
        <f>MACD!F388</f>
        <v>-3.9415561053152994E-4</v>
      </c>
      <c r="F388" s="2">
        <f>'Moving Avg'!D388</f>
        <v>0.50600000000000001</v>
      </c>
      <c r="G388" s="2">
        <f>'Moving Avg'!F388</f>
        <v>0.50649999999999995</v>
      </c>
      <c r="H388" s="2">
        <f>'Moving Avg'!G388</f>
        <v>0.51880000000000026</v>
      </c>
      <c r="I388" s="2">
        <f>'Moving Avg'!H388</f>
        <v>0.54342250000000025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83.5</v>
      </c>
      <c r="Q388" s="8">
        <f t="shared" si="64"/>
        <v>21.274999999999999</v>
      </c>
      <c r="R388" s="8">
        <f t="shared" si="65"/>
        <v>25.875</v>
      </c>
      <c r="S388" s="8">
        <f t="shared" si="66"/>
        <v>41.325000000000003</v>
      </c>
      <c r="T388" s="8">
        <f t="shared" si="67"/>
        <v>27.125</v>
      </c>
      <c r="U388" s="7">
        <f t="shared" si="68"/>
        <v>29.491666666666664</v>
      </c>
      <c r="V388" s="7">
        <f t="shared" si="69"/>
        <v>28.9</v>
      </c>
    </row>
    <row r="389" spans="1:22" ht="13.5" x14ac:dyDescent="0.25">
      <c r="A389" s="3">
        <f>RSI!A389</f>
        <v>42870</v>
      </c>
      <c r="B389" s="2">
        <f>RSI!B389</f>
        <v>0.52</v>
      </c>
      <c r="C389" s="2">
        <f>RSI!I389</f>
        <v>58.643619994185521</v>
      </c>
      <c r="D389" s="2">
        <f>MACD!E389</f>
        <v>-9.5952755020534131E-4</v>
      </c>
      <c r="E389" s="2">
        <f>MACD!F389</f>
        <v>-5.0722999846629217E-4</v>
      </c>
      <c r="F389" s="2">
        <f>'Moving Avg'!D389</f>
        <v>0.51</v>
      </c>
      <c r="G389" s="2">
        <f>'Moving Avg'!F389</f>
        <v>0.5069999999999999</v>
      </c>
      <c r="H389" s="2">
        <f>'Moving Avg'!G389</f>
        <v>0.51840000000000019</v>
      </c>
      <c r="I389" s="2">
        <f>'Moving Avg'!H389</f>
        <v>0.54330000000000023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  <c r="M389" s="7">
        <f t="shared" si="60"/>
        <v>25</v>
      </c>
      <c r="N389" s="7">
        <f t="shared" si="61"/>
        <v>45</v>
      </c>
      <c r="O389" s="7">
        <f t="shared" si="62"/>
        <v>0</v>
      </c>
      <c r="P389" s="7">
        <f t="shared" si="63"/>
        <v>100</v>
      </c>
      <c r="Q389" s="8">
        <f t="shared" si="64"/>
        <v>39.5</v>
      </c>
      <c r="R389" s="8">
        <f t="shared" si="65"/>
        <v>39</v>
      </c>
      <c r="S389" s="8">
        <f t="shared" si="66"/>
        <v>55.5</v>
      </c>
      <c r="T389" s="8">
        <f t="shared" si="67"/>
        <v>42.5</v>
      </c>
      <c r="U389" s="7">
        <f t="shared" si="68"/>
        <v>44.666666666666664</v>
      </c>
      <c r="V389" s="7">
        <f t="shared" si="69"/>
        <v>44.125</v>
      </c>
    </row>
    <row r="390" spans="1:22" ht="13.5" x14ac:dyDescent="0.25">
      <c r="A390" s="3">
        <f>RSI!A390</f>
        <v>42871</v>
      </c>
      <c r="B390" s="2">
        <f>RSI!B390</f>
        <v>0.51</v>
      </c>
      <c r="C390" s="2">
        <f>RSI!I390</f>
        <v>49.031844523829733</v>
      </c>
      <c r="D390" s="2">
        <f>MACD!E390</f>
        <v>-8.8646165386840892E-4</v>
      </c>
      <c r="E390" s="2">
        <f>MACD!F390</f>
        <v>-5.8307632954671552E-4</v>
      </c>
      <c r="F390" s="2">
        <f>'Moving Avg'!D390</f>
        <v>0.5119999999999999</v>
      </c>
      <c r="G390" s="2">
        <f>'Moving Avg'!F390</f>
        <v>0.5069999999999999</v>
      </c>
      <c r="H390" s="2">
        <f>'Moving Avg'!G390</f>
        <v>0.51800000000000024</v>
      </c>
      <c r="I390" s="2">
        <f>'Moving Avg'!H390</f>
        <v>0.54317500000000019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  <c r="M390" s="7">
        <f t="shared" si="60"/>
        <v>25</v>
      </c>
      <c r="N390" s="7">
        <f t="shared" si="61"/>
        <v>45</v>
      </c>
      <c r="O390" s="7">
        <f t="shared" si="62"/>
        <v>0</v>
      </c>
      <c r="P390" s="7">
        <f t="shared" si="63"/>
        <v>100</v>
      </c>
      <c r="Q390" s="8">
        <f t="shared" si="64"/>
        <v>39.5</v>
      </c>
      <c r="R390" s="8">
        <f t="shared" si="65"/>
        <v>39</v>
      </c>
      <c r="S390" s="8">
        <f t="shared" si="66"/>
        <v>55.5</v>
      </c>
      <c r="T390" s="8">
        <f t="shared" si="67"/>
        <v>42.5</v>
      </c>
      <c r="U390" s="7">
        <f t="shared" si="68"/>
        <v>44.666666666666664</v>
      </c>
      <c r="V390" s="7">
        <f t="shared" si="69"/>
        <v>44.125</v>
      </c>
    </row>
    <row r="391" spans="1:22" ht="13.5" x14ac:dyDescent="0.25">
      <c r="A391" s="3">
        <f>RSI!A391</f>
        <v>42872</v>
      </c>
      <c r="B391" s="2">
        <f>RSI!B391</f>
        <v>0.5</v>
      </c>
      <c r="C391" s="2">
        <f>RSI!I391</f>
        <v>41.675697412771768</v>
      </c>
      <c r="D391" s="2">
        <f>MACD!E391</f>
        <v>-7.8373425640099192E-5</v>
      </c>
      <c r="E391" s="2">
        <f>MACD!F391</f>
        <v>-4.8213574876539226E-4</v>
      </c>
      <c r="F391" s="2">
        <f>'Moving Avg'!D391</f>
        <v>0.51</v>
      </c>
      <c r="G391" s="2">
        <f>'Moving Avg'!F391</f>
        <v>0.5069999999999999</v>
      </c>
      <c r="H391" s="2">
        <f>'Moving Avg'!G391</f>
        <v>0.51720000000000033</v>
      </c>
      <c r="I391" s="2">
        <f>'Moving Avg'!H391</f>
        <v>0.54300000000000015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16.5</v>
      </c>
      <c r="Q391" s="8">
        <f t="shared" si="64"/>
        <v>11.225</v>
      </c>
      <c r="R391" s="8">
        <f t="shared" si="65"/>
        <v>9.125</v>
      </c>
      <c r="S391" s="8">
        <f t="shared" si="66"/>
        <v>11.175000000000001</v>
      </c>
      <c r="T391" s="8">
        <f t="shared" si="67"/>
        <v>10.375</v>
      </c>
      <c r="U391" s="7">
        <f t="shared" si="68"/>
        <v>10.508333333333335</v>
      </c>
      <c r="V391" s="7">
        <f t="shared" si="69"/>
        <v>10.475000000000001</v>
      </c>
    </row>
    <row r="392" spans="1:22" ht="13.5" x14ac:dyDescent="0.25">
      <c r="A392" s="3">
        <f>RSI!A392</f>
        <v>42873</v>
      </c>
      <c r="B392" s="2">
        <f>RSI!B392</f>
        <v>0.51</v>
      </c>
      <c r="C392" s="2">
        <f>RSI!I392</f>
        <v>49.788325436142124</v>
      </c>
      <c r="D392" s="2">
        <f>MACD!E392</f>
        <v>-1.6096048887016545E-3</v>
      </c>
      <c r="E392" s="2">
        <f>MACD!F392</f>
        <v>-7.0762957675264476E-4</v>
      </c>
      <c r="F392" s="2">
        <f>'Moving Avg'!D392</f>
        <v>0.51</v>
      </c>
      <c r="G392" s="2">
        <f>'Moving Avg'!F392</f>
        <v>0.50749999999999995</v>
      </c>
      <c r="H392" s="2">
        <f>'Moving Avg'!G392</f>
        <v>0.5164000000000003</v>
      </c>
      <c r="I392" s="2">
        <f>'Moving Avg'!H392</f>
        <v>0.54290000000000027</v>
      </c>
      <c r="J392" s="5" t="str">
        <f>OBV!F392</f>
        <v>BULLISH</v>
      </c>
      <c r="K392" s="5" t="str">
        <f>OBV!G392</f>
        <v>STRONG</v>
      </c>
      <c r="L392" s="5" t="str">
        <f>OBV!H392</f>
        <v>NEUTRAL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66</v>
      </c>
      <c r="Q392" s="8">
        <f t="shared" si="64"/>
        <v>34.4</v>
      </c>
      <c r="R392" s="8">
        <f t="shared" si="65"/>
        <v>30.5</v>
      </c>
      <c r="S392" s="8">
        <f t="shared" si="66"/>
        <v>40.200000000000003</v>
      </c>
      <c r="T392" s="8">
        <f t="shared" si="67"/>
        <v>34</v>
      </c>
      <c r="U392" s="7">
        <f t="shared" si="68"/>
        <v>35.033333333333339</v>
      </c>
      <c r="V392" s="7">
        <f t="shared" si="69"/>
        <v>34.775000000000006</v>
      </c>
    </row>
    <row r="393" spans="1:22" ht="13.5" x14ac:dyDescent="0.25">
      <c r="A393" s="3">
        <f>RSI!A393</f>
        <v>42874</v>
      </c>
      <c r="B393" s="2">
        <f>RSI!B393</f>
        <v>0.5</v>
      </c>
      <c r="C393" s="2">
        <f>RSI!I393</f>
        <v>43.301923187093074</v>
      </c>
      <c r="D393" s="2">
        <f>MACD!E393</f>
        <v>-2.1641639564713433E-3</v>
      </c>
      <c r="E393" s="2">
        <f>MACD!F393</f>
        <v>-9.9893645269638447E-4</v>
      </c>
      <c r="F393" s="2">
        <f>'Moving Avg'!D393</f>
        <v>0.50800000000000001</v>
      </c>
      <c r="G393" s="2">
        <f>'Moving Avg'!F393</f>
        <v>0.5069999999999999</v>
      </c>
      <c r="H393" s="2">
        <f>'Moving Avg'!G393</f>
        <v>0.51560000000000028</v>
      </c>
      <c r="I393" s="2">
        <f>'Moving Avg'!H393</f>
        <v>0.54265000000000019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83</v>
      </c>
      <c r="Q393" s="8">
        <f t="shared" si="64"/>
        <v>36.950000000000003</v>
      </c>
      <c r="R393" s="8">
        <f t="shared" si="65"/>
        <v>34.75</v>
      </c>
      <c r="S393" s="8">
        <f t="shared" si="66"/>
        <v>47.85</v>
      </c>
      <c r="T393" s="8">
        <f t="shared" si="67"/>
        <v>38.25</v>
      </c>
      <c r="U393" s="7">
        <f t="shared" si="68"/>
        <v>39.85</v>
      </c>
      <c r="V393" s="7">
        <f t="shared" si="69"/>
        <v>39.450000000000003</v>
      </c>
    </row>
    <row r="394" spans="1:22" ht="13.5" x14ac:dyDescent="0.25">
      <c r="A394" s="3">
        <f>RSI!A394</f>
        <v>42877</v>
      </c>
      <c r="B394" s="2">
        <f>RSI!B394</f>
        <v>0.49</v>
      </c>
      <c r="C394" s="2">
        <f>RSI!I394</f>
        <v>37.97411369015861</v>
      </c>
      <c r="D394" s="2">
        <f>MACD!E394</f>
        <v>-1.8332439787243082E-3</v>
      </c>
      <c r="E394" s="2">
        <f>MACD!F394</f>
        <v>-1.1657979579019692E-3</v>
      </c>
      <c r="F394" s="2">
        <f>'Moving Avg'!D394</f>
        <v>0.502</v>
      </c>
      <c r="G394" s="2">
        <f>'Moving Avg'!F394</f>
        <v>0.50600000000000001</v>
      </c>
      <c r="H394" s="2">
        <f>'Moving Avg'!G394</f>
        <v>0.51460000000000017</v>
      </c>
      <c r="I394" s="2">
        <f>'Moving Avg'!H394</f>
        <v>0.54235000000000022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45</v>
      </c>
      <c r="O394" s="7">
        <f t="shared" si="62"/>
        <v>0</v>
      </c>
      <c r="P394" s="7">
        <f t="shared" si="63"/>
        <v>16.5</v>
      </c>
      <c r="Q394" s="8">
        <f t="shared" si="64"/>
        <v>26.975000000000001</v>
      </c>
      <c r="R394" s="8">
        <f t="shared" si="65"/>
        <v>18.125</v>
      </c>
      <c r="S394" s="8">
        <f t="shared" si="66"/>
        <v>17.925000000000001</v>
      </c>
      <c r="T394" s="8">
        <f t="shared" si="67"/>
        <v>21.625</v>
      </c>
      <c r="U394" s="7">
        <f t="shared" si="68"/>
        <v>21.008333333333336</v>
      </c>
      <c r="V394" s="7">
        <f t="shared" si="69"/>
        <v>21.162500000000001</v>
      </c>
    </row>
    <row r="395" spans="1:22" ht="13.5" x14ac:dyDescent="0.25">
      <c r="A395" s="3">
        <f>RSI!A395</f>
        <v>42878</v>
      </c>
      <c r="B395" s="2">
        <f>RSI!B395</f>
        <v>0.49</v>
      </c>
      <c r="C395" s="2">
        <f>RSI!I395</f>
        <v>37.974113690158603</v>
      </c>
      <c r="D395" s="2">
        <f>MACD!E395</f>
        <v>-1.4391244066578324E-3</v>
      </c>
      <c r="E395" s="2">
        <f>MACD!F395</f>
        <v>-1.2204632476531419E-3</v>
      </c>
      <c r="F395" s="2">
        <f>'Moving Avg'!D395</f>
        <v>0.49800000000000005</v>
      </c>
      <c r="G395" s="2">
        <f>'Moving Avg'!F395</f>
        <v>0.50549999999999995</v>
      </c>
      <c r="H395" s="2">
        <f>'Moving Avg'!G395</f>
        <v>0.51380000000000015</v>
      </c>
      <c r="I395" s="2">
        <f>'Moving Avg'!H395</f>
        <v>0.54205000000000014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  <c r="M395" s="7">
        <f t="shared" si="60"/>
        <v>25</v>
      </c>
      <c r="N395" s="7">
        <f t="shared" si="61"/>
        <v>45</v>
      </c>
      <c r="O395" s="7">
        <f t="shared" si="62"/>
        <v>0</v>
      </c>
      <c r="P395" s="7">
        <f t="shared" si="63"/>
        <v>66.5</v>
      </c>
      <c r="Q395" s="8">
        <f t="shared" si="64"/>
        <v>34.475000000000001</v>
      </c>
      <c r="R395" s="8">
        <f t="shared" si="65"/>
        <v>30.625</v>
      </c>
      <c r="S395" s="8">
        <f t="shared" si="66"/>
        <v>40.424999999999997</v>
      </c>
      <c r="T395" s="8">
        <f t="shared" si="67"/>
        <v>34.125</v>
      </c>
      <c r="U395" s="7">
        <f t="shared" si="68"/>
        <v>35.174999999999997</v>
      </c>
      <c r="V395" s="7">
        <f t="shared" si="69"/>
        <v>34.912499999999994</v>
      </c>
    </row>
    <row r="396" spans="1:22" ht="13.5" x14ac:dyDescent="0.25">
      <c r="A396" s="3">
        <f>RSI!A396</f>
        <v>42879</v>
      </c>
      <c r="B396" s="2">
        <f>RSI!B396</f>
        <v>0.49</v>
      </c>
      <c r="C396" s="2">
        <f>RSI!I396</f>
        <v>37.97411369015861</v>
      </c>
      <c r="D396" s="2">
        <f>MACD!E396</f>
        <v>5.3848066441031239E-4</v>
      </c>
      <c r="E396" s="2">
        <f>MACD!F396</f>
        <v>-8.6867446524045114E-4</v>
      </c>
      <c r="F396" s="2">
        <f>'Moving Avg'!D396</f>
        <v>0.496</v>
      </c>
      <c r="G396" s="2">
        <f>'Moving Avg'!F396</f>
        <v>0.505</v>
      </c>
      <c r="H396" s="2">
        <f>'Moving Avg'!G396</f>
        <v>0.51300000000000012</v>
      </c>
      <c r="I396" s="2">
        <f>'Moving Avg'!H396</f>
        <v>0.54180000000000017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83</v>
      </c>
      <c r="Q396" s="8">
        <f t="shared" si="64"/>
        <v>21.2</v>
      </c>
      <c r="R396" s="8">
        <f t="shared" si="65"/>
        <v>25.75</v>
      </c>
      <c r="S396" s="8">
        <f t="shared" si="66"/>
        <v>41.1</v>
      </c>
      <c r="T396" s="8">
        <f t="shared" si="67"/>
        <v>27</v>
      </c>
      <c r="U396" s="7">
        <f t="shared" si="68"/>
        <v>29.350000000000005</v>
      </c>
      <c r="V396" s="7">
        <f t="shared" si="69"/>
        <v>28.762500000000003</v>
      </c>
    </row>
    <row r="397" spans="1:22" ht="13.5" x14ac:dyDescent="0.25">
      <c r="A397" s="3">
        <f>RSI!A397</f>
        <v>42880</v>
      </c>
      <c r="B397" s="2">
        <f>RSI!B397</f>
        <v>0.49</v>
      </c>
      <c r="C397" s="2">
        <f>RSI!I397</f>
        <v>37.97411369015861</v>
      </c>
      <c r="D397" s="2">
        <f>MACD!E397</f>
        <v>2.309670043003087E-3</v>
      </c>
      <c r="E397" s="2">
        <f>MACD!F397</f>
        <v>-2.3300556359174358E-4</v>
      </c>
      <c r="F397" s="2">
        <f>'Moving Avg'!D397</f>
        <v>0.49199999999999999</v>
      </c>
      <c r="G397" s="2">
        <f>'Moving Avg'!F397</f>
        <v>0.504</v>
      </c>
      <c r="H397" s="2">
        <f>'Moving Avg'!G397</f>
        <v>0.5122000000000001</v>
      </c>
      <c r="I397" s="2">
        <f>'Moving Avg'!H397</f>
        <v>0.5415000000000002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0</v>
      </c>
      <c r="Q397" s="8">
        <f t="shared" si="64"/>
        <v>8.75</v>
      </c>
      <c r="R397" s="8">
        <f t="shared" si="65"/>
        <v>5</v>
      </c>
      <c r="S397" s="8">
        <f t="shared" si="66"/>
        <v>3.75</v>
      </c>
      <c r="T397" s="8">
        <f t="shared" si="67"/>
        <v>6.25</v>
      </c>
      <c r="U397" s="7">
        <f t="shared" si="68"/>
        <v>5.833333333333333</v>
      </c>
      <c r="V397" s="7">
        <f t="shared" si="69"/>
        <v>5.9375</v>
      </c>
    </row>
    <row r="398" spans="1:22" ht="13.5" x14ac:dyDescent="0.25">
      <c r="A398" s="3">
        <f>RSI!A398</f>
        <v>42881</v>
      </c>
      <c r="B398" s="2">
        <f>RSI!B398</f>
        <v>0.49</v>
      </c>
      <c r="C398" s="2">
        <f>RSI!I398</f>
        <v>37.97411369015861</v>
      </c>
      <c r="D398" s="2">
        <f>MACD!E398</f>
        <v>3.8989532308691954E-3</v>
      </c>
      <c r="E398" s="2">
        <f>MACD!F398</f>
        <v>5.9338619530044422E-4</v>
      </c>
      <c r="F398" s="2">
        <f>'Moving Avg'!D398</f>
        <v>0.49000000000000005</v>
      </c>
      <c r="G398" s="2">
        <f>'Moving Avg'!F398</f>
        <v>0.50250000000000006</v>
      </c>
      <c r="H398" s="2">
        <f>'Moving Avg'!G398</f>
        <v>0.51139999999999997</v>
      </c>
      <c r="I398" s="2">
        <f>'Moving Avg'!H398</f>
        <v>0.54125000000000023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0</v>
      </c>
      <c r="Q398" s="8">
        <f t="shared" si="64"/>
        <v>8.75</v>
      </c>
      <c r="R398" s="8">
        <f t="shared" si="65"/>
        <v>5</v>
      </c>
      <c r="S398" s="8">
        <f t="shared" si="66"/>
        <v>3.75</v>
      </c>
      <c r="T398" s="8">
        <f t="shared" si="67"/>
        <v>6.25</v>
      </c>
      <c r="U398" s="7">
        <f t="shared" si="68"/>
        <v>5.833333333333333</v>
      </c>
      <c r="V398" s="7">
        <f t="shared" si="69"/>
        <v>5.9375</v>
      </c>
    </row>
    <row r="399" spans="1:22" ht="13.5" x14ac:dyDescent="0.25">
      <c r="A399" s="3">
        <f>RSI!A399</f>
        <v>42884</v>
      </c>
      <c r="B399" s="2">
        <f>RSI!B399</f>
        <v>0.5</v>
      </c>
      <c r="C399" s="2">
        <f>RSI!I399</f>
        <v>47.35643333530497</v>
      </c>
      <c r="D399" s="2">
        <f>MACD!E399</f>
        <v>6.1253266318370692E-3</v>
      </c>
      <c r="E399" s="2">
        <f>MACD!F399</f>
        <v>1.6997742826077695E-3</v>
      </c>
      <c r="F399" s="2">
        <f>'Moving Avg'!D399</f>
        <v>0.49199999999999999</v>
      </c>
      <c r="G399" s="2">
        <f>'Moving Avg'!F399</f>
        <v>0.502</v>
      </c>
      <c r="H399" s="2">
        <f>'Moving Avg'!G399</f>
        <v>0.51079999999999992</v>
      </c>
      <c r="I399" s="2">
        <f>'Moving Avg'!H399</f>
        <v>0.54105000000000014</v>
      </c>
      <c r="J399" s="5" t="str">
        <f>OBV!F399</f>
        <v>BULLISH</v>
      </c>
      <c r="K399" s="5" t="str">
        <f>OBV!G399</f>
        <v>NEUTRAL</v>
      </c>
      <c r="L399" s="5" t="str">
        <f>OBV!H399</f>
        <v>CONFIRMED BULLISH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83.5</v>
      </c>
      <c r="Q399" s="8">
        <f t="shared" si="64"/>
        <v>21.274999999999999</v>
      </c>
      <c r="R399" s="8">
        <f t="shared" si="65"/>
        <v>25.875</v>
      </c>
      <c r="S399" s="8">
        <f t="shared" si="66"/>
        <v>41.325000000000003</v>
      </c>
      <c r="T399" s="8">
        <f t="shared" si="67"/>
        <v>27.125</v>
      </c>
      <c r="U399" s="7">
        <f t="shared" si="68"/>
        <v>29.491666666666664</v>
      </c>
      <c r="V399" s="7">
        <f t="shared" si="69"/>
        <v>28.9</v>
      </c>
    </row>
    <row r="400" spans="1:22" ht="13.5" x14ac:dyDescent="0.25">
      <c r="A400" s="3">
        <f>RSI!A400</f>
        <v>42885</v>
      </c>
      <c r="B400" s="2">
        <f>RSI!B400</f>
        <v>0.49</v>
      </c>
      <c r="C400" s="2">
        <f>RSI!I400</f>
        <v>40.722693633990538</v>
      </c>
      <c r="D400" s="2">
        <f>MACD!E400</f>
        <v>7.2300314145686828E-3</v>
      </c>
      <c r="E400" s="2">
        <f>MACD!F400</f>
        <v>2.8058257089999521E-3</v>
      </c>
      <c r="F400" s="2">
        <f>'Moving Avg'!D400</f>
        <v>0.49199999999999999</v>
      </c>
      <c r="G400" s="2">
        <f>'Moving Avg'!F400</f>
        <v>0.501</v>
      </c>
      <c r="H400" s="2">
        <f>'Moving Avg'!G400</f>
        <v>0.5099999999999999</v>
      </c>
      <c r="I400" s="2">
        <f>'Moving Avg'!H400</f>
        <v>0.54085000000000016</v>
      </c>
      <c r="J400" s="5" t="str">
        <f>OBV!F400</f>
        <v>BEARISH</v>
      </c>
      <c r="K400" s="5" t="str">
        <f>OBV!G400</f>
        <v>NEUTRAL</v>
      </c>
      <c r="L400" s="5" t="str">
        <f>OBV!H400</f>
        <v>NEUTRAL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0.49</v>
      </c>
      <c r="C401" s="2">
        <f>RSI!I401</f>
        <v>40.722693633990538</v>
      </c>
      <c r="D401" s="2">
        <f>MACD!E401</f>
        <v>6.7026060287935785E-3</v>
      </c>
      <c r="E401" s="2">
        <f>MACD!F401</f>
        <v>3.5851817729586778E-3</v>
      </c>
      <c r="F401" s="2">
        <f>'Moving Avg'!D401</f>
        <v>0.49199999999999999</v>
      </c>
      <c r="G401" s="2">
        <f>'Moving Avg'!F401</f>
        <v>0.5</v>
      </c>
      <c r="H401" s="2">
        <f>'Moving Avg'!G401</f>
        <v>0.50919999999999976</v>
      </c>
      <c r="I401" s="2">
        <f>'Moving Avg'!H401</f>
        <v>0.54055000000000009</v>
      </c>
      <c r="J401" s="5" t="str">
        <f>OBV!F401</f>
        <v>BEARISH</v>
      </c>
      <c r="K401" s="5" t="str">
        <f>OBV!G401</f>
        <v>NEUTRAL</v>
      </c>
      <c r="L401" s="5" t="str">
        <f>OBV!H401</f>
        <v>NEUTRAL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16.5</v>
      </c>
      <c r="Q401" s="8">
        <f t="shared" si="64"/>
        <v>11.225</v>
      </c>
      <c r="R401" s="8">
        <f t="shared" si="65"/>
        <v>9.125</v>
      </c>
      <c r="S401" s="8">
        <f t="shared" si="66"/>
        <v>11.175000000000001</v>
      </c>
      <c r="T401" s="8">
        <f t="shared" si="67"/>
        <v>10.375</v>
      </c>
      <c r="U401" s="7">
        <f t="shared" si="68"/>
        <v>10.508333333333335</v>
      </c>
      <c r="V401" s="7">
        <f t="shared" si="69"/>
        <v>10.475000000000001</v>
      </c>
    </row>
    <row r="402" spans="1:22" ht="13.5" x14ac:dyDescent="0.25">
      <c r="A402" s="3">
        <f>RSI!A402</f>
        <v>42887</v>
      </c>
      <c r="B402" s="2">
        <f>RSI!B402</f>
        <v>0.49</v>
      </c>
      <c r="C402" s="2">
        <f>RSI!I402</f>
        <v>40.722693633990538</v>
      </c>
      <c r="D402" s="2">
        <f>MACD!E402</f>
        <v>7.8654196891829731E-3</v>
      </c>
      <c r="E402" s="2">
        <f>MACD!F402</f>
        <v>4.4412293562035368E-3</v>
      </c>
      <c r="F402" s="2">
        <f>'Moving Avg'!D402</f>
        <v>0.49199999999999999</v>
      </c>
      <c r="G402" s="2">
        <f>'Moving Avg'!F402</f>
        <v>0.4995</v>
      </c>
      <c r="H402" s="2">
        <f>'Moving Avg'!G402</f>
        <v>0.50839999999999985</v>
      </c>
      <c r="I402" s="2">
        <f>'Moving Avg'!H402</f>
        <v>0.54020000000000012</v>
      </c>
      <c r="J402" s="5" t="str">
        <f>OBV!F402</f>
        <v>BEARISH</v>
      </c>
      <c r="K402" s="5" t="str">
        <f>OBV!G402</f>
        <v>NEUTRAL</v>
      </c>
      <c r="L402" s="5" t="str">
        <f>OBV!H402</f>
        <v>NEUTRAL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16.5</v>
      </c>
      <c r="Q402" s="8">
        <f t="shared" si="64"/>
        <v>11.225</v>
      </c>
      <c r="R402" s="8">
        <f t="shared" si="65"/>
        <v>9.125</v>
      </c>
      <c r="S402" s="8">
        <f t="shared" si="66"/>
        <v>11.175000000000001</v>
      </c>
      <c r="T402" s="8">
        <f t="shared" si="67"/>
        <v>10.375</v>
      </c>
      <c r="U402" s="7">
        <f t="shared" si="68"/>
        <v>10.508333333333335</v>
      </c>
      <c r="V402" s="7">
        <f t="shared" si="69"/>
        <v>10.475000000000001</v>
      </c>
    </row>
    <row r="403" spans="1:22" ht="13.5" x14ac:dyDescent="0.25">
      <c r="A403" s="3">
        <f>RSI!A403</f>
        <v>42888</v>
      </c>
      <c r="B403" s="2">
        <f>RSI!B403</f>
        <v>0.48</v>
      </c>
      <c r="C403" s="2">
        <f>RSI!I403</f>
        <v>34.658854215020071</v>
      </c>
      <c r="D403" s="2">
        <f>MACD!E403</f>
        <v>8.1170210505799867E-3</v>
      </c>
      <c r="E403" s="2">
        <f>MACD!F403</f>
        <v>5.1763876950788271E-3</v>
      </c>
      <c r="F403" s="2">
        <f>'Moving Avg'!D403</f>
        <v>0.49000000000000005</v>
      </c>
      <c r="G403" s="2">
        <f>'Moving Avg'!F403</f>
        <v>0.49850000000000011</v>
      </c>
      <c r="H403" s="2">
        <f>'Moving Avg'!G403</f>
        <v>0.50739999999999985</v>
      </c>
      <c r="I403" s="2">
        <f>'Moving Avg'!H403</f>
        <v>0.53980000000000006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16.5</v>
      </c>
      <c r="Q403" s="8">
        <f t="shared" si="64"/>
        <v>11.225</v>
      </c>
      <c r="R403" s="8">
        <f t="shared" si="65"/>
        <v>9.125</v>
      </c>
      <c r="S403" s="8">
        <f t="shared" si="66"/>
        <v>11.175000000000001</v>
      </c>
      <c r="T403" s="8">
        <f t="shared" si="67"/>
        <v>10.375</v>
      </c>
      <c r="U403" s="7">
        <f t="shared" si="68"/>
        <v>10.508333333333335</v>
      </c>
      <c r="V403" s="7">
        <f t="shared" si="69"/>
        <v>10.475000000000001</v>
      </c>
    </row>
    <row r="404" spans="1:22" ht="13.5" x14ac:dyDescent="0.25">
      <c r="A404" s="3">
        <f>RSI!A404</f>
        <v>42891</v>
      </c>
      <c r="B404" s="2">
        <f>RSI!B404</f>
        <v>0.49</v>
      </c>
      <c r="C404" s="2">
        <f>RSI!I404</f>
        <v>43.688898871286277</v>
      </c>
      <c r="D404" s="2">
        <f>MACD!E404</f>
        <v>6.170360908647976E-3</v>
      </c>
      <c r="E404" s="2">
        <f>MACD!F404</f>
        <v>5.3751823377926567E-3</v>
      </c>
      <c r="F404" s="2">
        <f>'Moving Avg'!D404</f>
        <v>0.48799999999999999</v>
      </c>
      <c r="G404" s="2">
        <f>'Moving Avg'!F404</f>
        <v>0.49800000000000011</v>
      </c>
      <c r="H404" s="2">
        <f>'Moving Avg'!G404</f>
        <v>0.50659999999999972</v>
      </c>
      <c r="I404" s="2">
        <f>'Moving Avg'!H404</f>
        <v>0.5394500000000001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11.225</v>
      </c>
      <c r="R404" s="8">
        <f t="shared" si="65"/>
        <v>9.125</v>
      </c>
      <c r="S404" s="8">
        <f t="shared" si="66"/>
        <v>11.175000000000001</v>
      </c>
      <c r="T404" s="8">
        <f t="shared" si="67"/>
        <v>10.375</v>
      </c>
      <c r="U404" s="7">
        <f t="shared" si="68"/>
        <v>10.508333333333335</v>
      </c>
      <c r="V404" s="7">
        <f t="shared" si="69"/>
        <v>10.475000000000001</v>
      </c>
    </row>
    <row r="405" spans="1:22" ht="13.5" x14ac:dyDescent="0.25">
      <c r="A405" s="3">
        <f>RSI!A405</f>
        <v>42892</v>
      </c>
      <c r="B405" s="2">
        <f>RSI!B405</f>
        <v>0.49</v>
      </c>
      <c r="C405" s="2">
        <f>RSI!I405</f>
        <v>43.688898871286277</v>
      </c>
      <c r="D405" s="2">
        <f>MACD!E405</f>
        <v>4.5748823255543081E-3</v>
      </c>
      <c r="E405" s="2">
        <f>MACD!F405</f>
        <v>5.215122335344987E-3</v>
      </c>
      <c r="F405" s="2">
        <f>'Moving Avg'!D405</f>
        <v>0.48799999999999999</v>
      </c>
      <c r="G405" s="2">
        <f>'Moving Avg'!F405</f>
        <v>0.49750000000000005</v>
      </c>
      <c r="H405" s="2">
        <f>'Moving Avg'!G405</f>
        <v>0.50579999999999969</v>
      </c>
      <c r="I405" s="2">
        <f>'Moving Avg'!H405</f>
        <v>0.53910000000000013</v>
      </c>
      <c r="J405" s="5" t="str">
        <f>OBV!F405</f>
        <v>BULLISH</v>
      </c>
      <c r="K405" s="5" t="str">
        <f>OBV!G405</f>
        <v>NEUTRAL</v>
      </c>
      <c r="L405" s="5" t="str">
        <f>OBV!H405</f>
        <v>NEUTRAL</v>
      </c>
      <c r="M405" s="7">
        <f t="shared" si="60"/>
        <v>25</v>
      </c>
      <c r="N405" s="7">
        <f t="shared" si="61"/>
        <v>45</v>
      </c>
      <c r="O405" s="7">
        <f t="shared" si="62"/>
        <v>0</v>
      </c>
      <c r="P405" s="7">
        <f t="shared" si="63"/>
        <v>49.5</v>
      </c>
      <c r="Q405" s="8">
        <f t="shared" si="64"/>
        <v>31.925000000000001</v>
      </c>
      <c r="R405" s="8">
        <f t="shared" si="65"/>
        <v>26.375</v>
      </c>
      <c r="S405" s="8">
        <f t="shared" si="66"/>
        <v>32.775000000000006</v>
      </c>
      <c r="T405" s="8">
        <f t="shared" si="67"/>
        <v>29.875</v>
      </c>
      <c r="U405" s="7">
        <f t="shared" si="68"/>
        <v>30.358333333333334</v>
      </c>
      <c r="V405" s="7">
        <f t="shared" si="69"/>
        <v>30.237500000000001</v>
      </c>
    </row>
    <row r="406" spans="1:22" ht="13.5" x14ac:dyDescent="0.25">
      <c r="A406" s="3">
        <f>RSI!A406</f>
        <v>42893</v>
      </c>
      <c r="B406" s="2">
        <f>RSI!B406</f>
        <v>0.5</v>
      </c>
      <c r="C406" s="2">
        <f>RSI!I406</f>
        <v>51.467556806603689</v>
      </c>
      <c r="D406" s="2">
        <f>MACD!E406</f>
        <v>2.5319873407880222E-3</v>
      </c>
      <c r="E406" s="2">
        <f>MACD!F406</f>
        <v>4.6784953364335941E-3</v>
      </c>
      <c r="F406" s="2">
        <f>'Moving Avg'!D406</f>
        <v>0.49000000000000005</v>
      </c>
      <c r="G406" s="2">
        <f>'Moving Avg'!F406</f>
        <v>0.49700000000000005</v>
      </c>
      <c r="H406" s="2">
        <f>'Moving Avg'!G406</f>
        <v>0.50519999999999965</v>
      </c>
      <c r="I406" s="2">
        <f>'Moving Avg'!H406</f>
        <v>0.53875000000000006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45</v>
      </c>
      <c r="O406" s="7">
        <f t="shared" si="62"/>
        <v>0</v>
      </c>
      <c r="P406" s="7">
        <f t="shared" si="63"/>
        <v>83.5</v>
      </c>
      <c r="Q406" s="8">
        <f t="shared" si="64"/>
        <v>37.024999999999999</v>
      </c>
      <c r="R406" s="8">
        <f t="shared" si="65"/>
        <v>34.875</v>
      </c>
      <c r="S406" s="8">
        <f t="shared" si="66"/>
        <v>48.075000000000003</v>
      </c>
      <c r="T406" s="8">
        <f t="shared" si="67"/>
        <v>38.375</v>
      </c>
      <c r="U406" s="7">
        <f t="shared" si="68"/>
        <v>39.991666666666667</v>
      </c>
      <c r="V406" s="7">
        <f t="shared" si="69"/>
        <v>39.587500000000006</v>
      </c>
    </row>
    <row r="407" spans="1:22" ht="13.5" x14ac:dyDescent="0.25">
      <c r="A407" s="3">
        <f>RSI!A407</f>
        <v>42894</v>
      </c>
      <c r="B407" s="2">
        <f>RSI!B407</f>
        <v>0.5</v>
      </c>
      <c r="C407" s="2">
        <f>RSI!I407</f>
        <v>51.467556806603689</v>
      </c>
      <c r="D407" s="2">
        <f>MACD!E407</f>
        <v>7.8861392148910081E-4</v>
      </c>
      <c r="E407" s="2">
        <f>MACD!F407</f>
        <v>3.9005190534446956E-3</v>
      </c>
      <c r="F407" s="2">
        <f>'Moving Avg'!D407</f>
        <v>0.49199999999999999</v>
      </c>
      <c r="G407" s="2">
        <f>'Moving Avg'!F407</f>
        <v>0.49650000000000005</v>
      </c>
      <c r="H407" s="2">
        <f>'Moving Avg'!G407</f>
        <v>0.50479999999999969</v>
      </c>
      <c r="I407" s="2">
        <f>'Moving Avg'!H407</f>
        <v>0.5384000000000001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45</v>
      </c>
      <c r="O407" s="7">
        <f t="shared" si="62"/>
        <v>0</v>
      </c>
      <c r="P407" s="7">
        <f t="shared" si="63"/>
        <v>83.5</v>
      </c>
      <c r="Q407" s="8">
        <f t="shared" si="64"/>
        <v>37.024999999999999</v>
      </c>
      <c r="R407" s="8">
        <f t="shared" si="65"/>
        <v>34.875</v>
      </c>
      <c r="S407" s="8">
        <f t="shared" si="66"/>
        <v>48.075000000000003</v>
      </c>
      <c r="T407" s="8">
        <f t="shared" si="67"/>
        <v>38.375</v>
      </c>
      <c r="U407" s="7">
        <f t="shared" si="68"/>
        <v>39.991666666666667</v>
      </c>
      <c r="V407" s="7">
        <f t="shared" si="69"/>
        <v>39.587500000000006</v>
      </c>
    </row>
    <row r="408" spans="1:22" ht="13.5" x14ac:dyDescent="0.25">
      <c r="A408" s="3">
        <f>RSI!A408</f>
        <v>42895</v>
      </c>
      <c r="B408" s="2">
        <f>RSI!B408</f>
        <v>0.49</v>
      </c>
      <c r="C408" s="2">
        <f>RSI!I408</f>
        <v>44.360688062536866</v>
      </c>
      <c r="D408" s="2">
        <f>MACD!E408</f>
        <v>4.0516639457366388E-5</v>
      </c>
      <c r="E408" s="2">
        <f>MACD!F408</f>
        <v>3.1285185706472298E-3</v>
      </c>
      <c r="F408" s="2">
        <f>'Moving Avg'!D408</f>
        <v>0.49399999999999994</v>
      </c>
      <c r="G408" s="2">
        <f>'Moving Avg'!F408</f>
        <v>0.49550000000000011</v>
      </c>
      <c r="H408" s="2">
        <f>'Moving Avg'!G408</f>
        <v>0.50419999999999965</v>
      </c>
      <c r="I408" s="2">
        <f>'Moving Avg'!H408</f>
        <v>0.53805000000000003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  <c r="M408" s="7">
        <f t="shared" si="60"/>
        <v>25</v>
      </c>
      <c r="N408" s="7">
        <f t="shared" si="61"/>
        <v>45</v>
      </c>
      <c r="O408" s="7">
        <f t="shared" si="62"/>
        <v>0</v>
      </c>
      <c r="P408" s="7">
        <f t="shared" si="63"/>
        <v>83.5</v>
      </c>
      <c r="Q408" s="8">
        <f t="shared" si="64"/>
        <v>37.024999999999999</v>
      </c>
      <c r="R408" s="8">
        <f t="shared" si="65"/>
        <v>34.875</v>
      </c>
      <c r="S408" s="8">
        <f t="shared" si="66"/>
        <v>48.075000000000003</v>
      </c>
      <c r="T408" s="8">
        <f t="shared" si="67"/>
        <v>38.375</v>
      </c>
      <c r="U408" s="7">
        <f t="shared" si="68"/>
        <v>39.991666666666667</v>
      </c>
      <c r="V408" s="7">
        <f t="shared" si="69"/>
        <v>39.587500000000006</v>
      </c>
    </row>
    <row r="409" spans="1:22" ht="13.5" x14ac:dyDescent="0.25">
      <c r="A409" s="3">
        <f>RSI!A409</f>
        <v>42898</v>
      </c>
      <c r="B409" s="2">
        <f>RSI!B409</f>
        <v>0.49</v>
      </c>
      <c r="C409" s="2">
        <f>RSI!I409</f>
        <v>44.360688062536866</v>
      </c>
      <c r="D409" s="2">
        <f>MACD!E409</f>
        <v>9.9240034567799063E-4</v>
      </c>
      <c r="E409" s="2">
        <f>MACD!F409</f>
        <v>2.7012949256533824E-3</v>
      </c>
      <c r="F409" s="2">
        <f>'Moving Avg'!D409</f>
        <v>0.49399999999999994</v>
      </c>
      <c r="G409" s="2">
        <f>'Moving Avg'!F409</f>
        <v>0.49400000000000011</v>
      </c>
      <c r="H409" s="2">
        <f>'Moving Avg'!G409</f>
        <v>0.5035999999999996</v>
      </c>
      <c r="I409" s="2">
        <f>'Moving Avg'!H409</f>
        <v>0.53764999999999996</v>
      </c>
      <c r="J409" s="5" t="str">
        <f>OBV!F409</f>
        <v>BULLISH</v>
      </c>
      <c r="K409" s="5" t="str">
        <f>OBV!G409</f>
        <v>NEUTRAL</v>
      </c>
      <c r="L409" s="5" t="str">
        <f>OBV!H409</f>
        <v>NEUTRAL</v>
      </c>
      <c r="M409" s="7">
        <f t="shared" si="60"/>
        <v>25</v>
      </c>
      <c r="N409" s="7">
        <f t="shared" si="61"/>
        <v>45</v>
      </c>
      <c r="O409" s="7">
        <f t="shared" si="62"/>
        <v>0</v>
      </c>
      <c r="P409" s="7">
        <f t="shared" si="63"/>
        <v>49.5</v>
      </c>
      <c r="Q409" s="8">
        <f t="shared" si="64"/>
        <v>31.925000000000001</v>
      </c>
      <c r="R409" s="8">
        <f t="shared" si="65"/>
        <v>26.375</v>
      </c>
      <c r="S409" s="8">
        <f t="shared" si="66"/>
        <v>32.775000000000006</v>
      </c>
      <c r="T409" s="8">
        <f t="shared" si="67"/>
        <v>29.875</v>
      </c>
      <c r="U409" s="7">
        <f t="shared" si="68"/>
        <v>30.358333333333334</v>
      </c>
      <c r="V409" s="7">
        <f t="shared" si="69"/>
        <v>30.237500000000001</v>
      </c>
    </row>
    <row r="410" spans="1:22" ht="13.5" x14ac:dyDescent="0.25">
      <c r="A410" s="3">
        <f>RSI!A410</f>
        <v>42899</v>
      </c>
      <c r="B410" s="2">
        <f>RSI!B410</f>
        <v>0.49</v>
      </c>
      <c r="C410" s="2">
        <f>RSI!I410</f>
        <v>44.360688062536866</v>
      </c>
      <c r="D410" s="2">
        <f>MACD!E410</f>
        <v>3.0236734803684717E-4</v>
      </c>
      <c r="E410" s="2">
        <f>MACD!F410</f>
        <v>2.2215094101300757E-3</v>
      </c>
      <c r="F410" s="2">
        <f>'Moving Avg'!D410</f>
        <v>0.49399999999999994</v>
      </c>
      <c r="G410" s="2">
        <f>'Moving Avg'!F410</f>
        <v>0.49300000000000016</v>
      </c>
      <c r="H410" s="2">
        <f>'Moving Avg'!G410</f>
        <v>0.50299999999999956</v>
      </c>
      <c r="I410" s="2">
        <f>'Moving Avg'!H410</f>
        <v>0.53724999999999989</v>
      </c>
      <c r="J410" s="5" t="str">
        <f>OBV!F410</f>
        <v>BULLISH</v>
      </c>
      <c r="K410" s="5" t="str">
        <f>OBV!G410</f>
        <v>NEUTRAL</v>
      </c>
      <c r="L410" s="5" t="str">
        <f>OBV!H410</f>
        <v>NEUTRAL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49.5</v>
      </c>
      <c r="Q410" s="8">
        <f t="shared" si="64"/>
        <v>31.925000000000001</v>
      </c>
      <c r="R410" s="8">
        <f t="shared" si="65"/>
        <v>26.375</v>
      </c>
      <c r="S410" s="8">
        <f t="shared" si="66"/>
        <v>32.775000000000006</v>
      </c>
      <c r="T410" s="8">
        <f t="shared" si="67"/>
        <v>29.875</v>
      </c>
      <c r="U410" s="7">
        <f t="shared" si="68"/>
        <v>30.358333333333334</v>
      </c>
      <c r="V410" s="7">
        <f t="shared" si="69"/>
        <v>30.237500000000001</v>
      </c>
    </row>
    <row r="411" spans="1:22" ht="13.5" x14ac:dyDescent="0.25">
      <c r="A411" s="3">
        <f>RSI!A411</f>
        <v>42900</v>
      </c>
      <c r="B411" s="2">
        <f>RSI!B411</f>
        <v>0.49</v>
      </c>
      <c r="C411" s="2">
        <f>RSI!I411</f>
        <v>44.360688062536866</v>
      </c>
      <c r="D411" s="2">
        <f>MACD!E411</f>
        <v>-2.417025771581649E-4</v>
      </c>
      <c r="E411" s="2">
        <f>MACD!F411</f>
        <v>1.7288670126724278E-3</v>
      </c>
      <c r="F411" s="2">
        <f>'Moving Avg'!D411</f>
        <v>0.49199999999999999</v>
      </c>
      <c r="G411" s="2">
        <f>'Moving Avg'!F411</f>
        <v>0.49250000000000005</v>
      </c>
      <c r="H411" s="2">
        <f>'Moving Avg'!G411</f>
        <v>0.50239999999999951</v>
      </c>
      <c r="I411" s="2">
        <f>'Moving Avg'!H411</f>
        <v>0.53679999999999994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45</v>
      </c>
      <c r="O411" s="7">
        <f t="shared" si="62"/>
        <v>0</v>
      </c>
      <c r="P411" s="7">
        <f t="shared" si="63"/>
        <v>16.5</v>
      </c>
      <c r="Q411" s="8">
        <f t="shared" si="64"/>
        <v>26.975000000000001</v>
      </c>
      <c r="R411" s="8">
        <f t="shared" si="65"/>
        <v>18.125</v>
      </c>
      <c r="S411" s="8">
        <f t="shared" si="66"/>
        <v>17.925000000000001</v>
      </c>
      <c r="T411" s="8">
        <f t="shared" si="67"/>
        <v>21.625</v>
      </c>
      <c r="U411" s="7">
        <f t="shared" si="68"/>
        <v>21.008333333333336</v>
      </c>
      <c r="V411" s="7">
        <f t="shared" si="69"/>
        <v>21.162500000000001</v>
      </c>
    </row>
    <row r="412" spans="1:22" ht="13.5" x14ac:dyDescent="0.25">
      <c r="A412" s="3">
        <f>RSI!A412</f>
        <v>42901</v>
      </c>
      <c r="B412" s="2">
        <f>RSI!B412</f>
        <v>0.49</v>
      </c>
      <c r="C412" s="2">
        <f>RSI!I412</f>
        <v>44.360688062536866</v>
      </c>
      <c r="D412" s="2">
        <f>MACD!E412</f>
        <v>-6.6521374274225442E-4</v>
      </c>
      <c r="E412" s="2">
        <f>MACD!F412</f>
        <v>1.2500508615894913E-3</v>
      </c>
      <c r="F412" s="2">
        <f>'Moving Avg'!D412</f>
        <v>0.49000000000000005</v>
      </c>
      <c r="G412" s="2">
        <f>'Moving Avg'!F412</f>
        <v>0.4915000000000001</v>
      </c>
      <c r="H412" s="2">
        <f>'Moving Avg'!G412</f>
        <v>0.50179999999999947</v>
      </c>
      <c r="I412" s="2">
        <f>'Moving Avg'!H412</f>
        <v>0.53634999999999988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45</v>
      </c>
      <c r="O412" s="7">
        <f t="shared" si="62"/>
        <v>0</v>
      </c>
      <c r="P412" s="7">
        <f t="shared" si="63"/>
        <v>16.5</v>
      </c>
      <c r="Q412" s="8">
        <f t="shared" si="64"/>
        <v>26.975000000000001</v>
      </c>
      <c r="R412" s="8">
        <f t="shared" si="65"/>
        <v>18.125</v>
      </c>
      <c r="S412" s="8">
        <f t="shared" si="66"/>
        <v>17.925000000000001</v>
      </c>
      <c r="T412" s="8">
        <f t="shared" si="67"/>
        <v>21.625</v>
      </c>
      <c r="U412" s="7">
        <f t="shared" si="68"/>
        <v>21.008333333333336</v>
      </c>
      <c r="V412" s="7">
        <f t="shared" si="69"/>
        <v>21.162500000000001</v>
      </c>
    </row>
    <row r="413" spans="1:22" ht="13.5" x14ac:dyDescent="0.25">
      <c r="A413" s="3">
        <f>RSI!A413</f>
        <v>42902</v>
      </c>
      <c r="B413" s="2">
        <f>RSI!B413</f>
        <v>0.49</v>
      </c>
      <c r="C413" s="2">
        <f>RSI!I413</f>
        <v>44.360688062536866</v>
      </c>
      <c r="D413" s="2">
        <f>MACD!E413</f>
        <v>-2.5279052400774549E-3</v>
      </c>
      <c r="E413" s="2">
        <f>MACD!F413</f>
        <v>4.9445964125610219E-4</v>
      </c>
      <c r="F413" s="2">
        <f>'Moving Avg'!D413</f>
        <v>0.49000000000000005</v>
      </c>
      <c r="G413" s="2">
        <f>'Moving Avg'!F413</f>
        <v>0.4910000000000001</v>
      </c>
      <c r="H413" s="2">
        <f>'Moving Avg'!G413</f>
        <v>0.50139999999999951</v>
      </c>
      <c r="I413" s="2">
        <f>'Moving Avg'!H413</f>
        <v>0.53584999999999983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  <c r="M413" s="7">
        <f t="shared" si="60"/>
        <v>25</v>
      </c>
      <c r="N413" s="7">
        <f t="shared" si="61"/>
        <v>45</v>
      </c>
      <c r="O413" s="7">
        <f t="shared" si="62"/>
        <v>0</v>
      </c>
      <c r="P413" s="7">
        <f t="shared" si="63"/>
        <v>33</v>
      </c>
      <c r="Q413" s="8">
        <f t="shared" si="64"/>
        <v>29.45</v>
      </c>
      <c r="R413" s="8">
        <f t="shared" si="65"/>
        <v>22.25</v>
      </c>
      <c r="S413" s="8">
        <f t="shared" si="66"/>
        <v>25.35</v>
      </c>
      <c r="T413" s="8">
        <f t="shared" si="67"/>
        <v>25.75</v>
      </c>
      <c r="U413" s="7">
        <f t="shared" si="68"/>
        <v>25.683333333333337</v>
      </c>
      <c r="V413" s="7">
        <f t="shared" si="69"/>
        <v>25.700000000000003</v>
      </c>
    </row>
    <row r="414" spans="1:22" ht="13.5" x14ac:dyDescent="0.25">
      <c r="A414" s="3">
        <f>RSI!A414</f>
        <v>42905</v>
      </c>
      <c r="B414" s="2">
        <f>RSI!B414</f>
        <v>0.48</v>
      </c>
      <c r="C414" s="2">
        <f>RSI!I414</f>
        <v>36.498731898594109</v>
      </c>
      <c r="D414" s="2">
        <f>MACD!E414</f>
        <v>-1.7932287181596784E-3</v>
      </c>
      <c r="E414" s="2">
        <f>MACD!F414</f>
        <v>3.6921969372946098E-5</v>
      </c>
      <c r="F414" s="2">
        <f>'Moving Avg'!D414</f>
        <v>0.48799999999999999</v>
      </c>
      <c r="G414" s="2">
        <f>'Moving Avg'!F414</f>
        <v>0.4905000000000001</v>
      </c>
      <c r="H414" s="2">
        <f>'Moving Avg'!G414</f>
        <v>0.50059999999999949</v>
      </c>
      <c r="I414" s="2">
        <f>'Moving Avg'!H414</f>
        <v>0.53534999999999977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45</v>
      </c>
      <c r="O414" s="7">
        <f t="shared" si="62"/>
        <v>0</v>
      </c>
      <c r="P414" s="7">
        <f t="shared" si="63"/>
        <v>16.5</v>
      </c>
      <c r="Q414" s="8">
        <f t="shared" si="64"/>
        <v>26.975000000000001</v>
      </c>
      <c r="R414" s="8">
        <f t="shared" si="65"/>
        <v>18.125</v>
      </c>
      <c r="S414" s="8">
        <f t="shared" si="66"/>
        <v>17.925000000000001</v>
      </c>
      <c r="T414" s="8">
        <f t="shared" si="67"/>
        <v>21.625</v>
      </c>
      <c r="U414" s="7">
        <f t="shared" si="68"/>
        <v>21.008333333333336</v>
      </c>
      <c r="V414" s="7">
        <f t="shared" si="69"/>
        <v>21.162500000000001</v>
      </c>
    </row>
    <row r="415" spans="1:22" ht="13.5" x14ac:dyDescent="0.25">
      <c r="A415" s="3">
        <f>RSI!A415</f>
        <v>42906</v>
      </c>
      <c r="B415" s="2">
        <f>RSI!B415</f>
        <v>0.47</v>
      </c>
      <c r="C415" s="2">
        <f>RSI!I415</f>
        <v>30.64902969536152</v>
      </c>
      <c r="D415" s="2">
        <f>MACD!E415</f>
        <v>-3.4249094494021026E-4</v>
      </c>
      <c r="E415" s="2">
        <f>MACD!F415</f>
        <v>-3.896061348968518E-5</v>
      </c>
      <c r="F415" s="2">
        <f>'Moving Avg'!D415</f>
        <v>0.48399999999999999</v>
      </c>
      <c r="G415" s="2">
        <f>'Moving Avg'!F415</f>
        <v>0.48950000000000016</v>
      </c>
      <c r="H415" s="2">
        <f>'Moving Avg'!G415</f>
        <v>0.4995999999999996</v>
      </c>
      <c r="I415" s="2">
        <f>'Moving Avg'!H415</f>
        <v>0.53484999999999983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  <c r="M415" s="7">
        <f t="shared" si="60"/>
        <v>25</v>
      </c>
      <c r="N415" s="7">
        <f t="shared" si="61"/>
        <v>45</v>
      </c>
      <c r="O415" s="7">
        <f t="shared" si="62"/>
        <v>0</v>
      </c>
      <c r="P415" s="7">
        <f t="shared" si="63"/>
        <v>0</v>
      </c>
      <c r="Q415" s="8">
        <f t="shared" si="64"/>
        <v>24.5</v>
      </c>
      <c r="R415" s="8">
        <f t="shared" si="65"/>
        <v>14</v>
      </c>
      <c r="S415" s="8">
        <f t="shared" si="66"/>
        <v>10.5</v>
      </c>
      <c r="T415" s="8">
        <f t="shared" si="67"/>
        <v>17.5</v>
      </c>
      <c r="U415" s="7">
        <f t="shared" si="68"/>
        <v>16.333333333333332</v>
      </c>
      <c r="V415" s="7">
        <f t="shared" si="69"/>
        <v>16.625</v>
      </c>
    </row>
    <row r="416" spans="1:22" ht="13.5" x14ac:dyDescent="0.25">
      <c r="A416" s="3">
        <f>RSI!A416</f>
        <v>42907</v>
      </c>
      <c r="B416" s="2">
        <f>RSI!B416</f>
        <v>0.47</v>
      </c>
      <c r="C416" s="2">
        <f>RSI!I416</f>
        <v>30.64902969536152</v>
      </c>
      <c r="D416" s="2">
        <f>MACD!E416</f>
        <v>2.5644117656441479E-3</v>
      </c>
      <c r="E416" s="2">
        <f>MACD!F416</f>
        <v>4.8171386233708139E-4</v>
      </c>
      <c r="F416" s="2">
        <f>'Moving Avg'!D416</f>
        <v>0.48</v>
      </c>
      <c r="G416" s="2">
        <f>'Moving Avg'!F416</f>
        <v>0.48850000000000016</v>
      </c>
      <c r="H416" s="2">
        <f>'Moving Avg'!G416</f>
        <v>0.49859999999999954</v>
      </c>
      <c r="I416" s="2">
        <f>'Moving Avg'!H416</f>
        <v>0.53434999999999977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0</v>
      </c>
      <c r="Q416" s="8">
        <f t="shared" si="64"/>
        <v>8.75</v>
      </c>
      <c r="R416" s="8">
        <f t="shared" si="65"/>
        <v>5</v>
      </c>
      <c r="S416" s="8">
        <f t="shared" si="66"/>
        <v>3.75</v>
      </c>
      <c r="T416" s="8">
        <f t="shared" si="67"/>
        <v>6.25</v>
      </c>
      <c r="U416" s="7">
        <f t="shared" si="68"/>
        <v>5.833333333333333</v>
      </c>
      <c r="V416" s="7">
        <f t="shared" si="69"/>
        <v>5.9375</v>
      </c>
    </row>
    <row r="417" spans="1:22" ht="13.5" x14ac:dyDescent="0.25">
      <c r="A417" s="3">
        <f>RSI!A417</f>
        <v>42908</v>
      </c>
      <c r="B417" s="2">
        <f>RSI!B417</f>
        <v>0.48</v>
      </c>
      <c r="C417" s="2">
        <f>RSI!I417</f>
        <v>41.519248656732287</v>
      </c>
      <c r="D417" s="2">
        <f>MACD!E417</f>
        <v>4.413815179741376E-3</v>
      </c>
      <c r="E417" s="2">
        <f>MACD!F417</f>
        <v>1.2681341258179405E-3</v>
      </c>
      <c r="F417" s="2">
        <f>'Moving Avg'!D417</f>
        <v>0.47799999999999992</v>
      </c>
      <c r="G417" s="2">
        <f>'Moving Avg'!F417</f>
        <v>0.48800000000000016</v>
      </c>
      <c r="H417" s="2">
        <f>'Moving Avg'!G417</f>
        <v>0.49799999999999961</v>
      </c>
      <c r="I417" s="2">
        <f>'Moving Avg'!H417</f>
        <v>0.53389999999999982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0</v>
      </c>
      <c r="Q417" s="8">
        <f t="shared" si="64"/>
        <v>8.75</v>
      </c>
      <c r="R417" s="8">
        <f t="shared" si="65"/>
        <v>5</v>
      </c>
      <c r="S417" s="8">
        <f t="shared" si="66"/>
        <v>3.75</v>
      </c>
      <c r="T417" s="8">
        <f t="shared" si="67"/>
        <v>6.25</v>
      </c>
      <c r="U417" s="7">
        <f t="shared" si="68"/>
        <v>5.833333333333333</v>
      </c>
      <c r="V417" s="7">
        <f t="shared" si="69"/>
        <v>5.9375</v>
      </c>
    </row>
    <row r="418" spans="1:22" ht="13.5" x14ac:dyDescent="0.25">
      <c r="A418" s="3">
        <f>RSI!A418</f>
        <v>42909</v>
      </c>
      <c r="B418" s="2">
        <f>RSI!B418</f>
        <v>0.47</v>
      </c>
      <c r="C418" s="2">
        <f>RSI!I418</f>
        <v>35.522994855127337</v>
      </c>
      <c r="D418" s="2">
        <f>MACD!E418</f>
        <v>5.2426775106751977E-3</v>
      </c>
      <c r="E418" s="2">
        <f>MACD!F418</f>
        <v>2.063042802789392E-3</v>
      </c>
      <c r="F418" s="2">
        <f>'Moving Avg'!D418</f>
        <v>0.47400000000000003</v>
      </c>
      <c r="G418" s="2">
        <f>'Moving Avg'!F418</f>
        <v>0.48700000000000021</v>
      </c>
      <c r="H418" s="2">
        <f>'Moving Avg'!G418</f>
        <v>0.49719999999999964</v>
      </c>
      <c r="I418" s="2">
        <f>'Moving Avg'!H418</f>
        <v>0.53344999999999987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0</v>
      </c>
      <c r="Q418" s="8">
        <f t="shared" si="64"/>
        <v>8.75</v>
      </c>
      <c r="R418" s="8">
        <f t="shared" si="65"/>
        <v>5</v>
      </c>
      <c r="S418" s="8">
        <f t="shared" si="66"/>
        <v>3.75</v>
      </c>
      <c r="T418" s="8">
        <f t="shared" si="67"/>
        <v>6.25</v>
      </c>
      <c r="U418" s="7">
        <f t="shared" si="68"/>
        <v>5.833333333333333</v>
      </c>
      <c r="V418" s="7">
        <f t="shared" si="69"/>
        <v>5.9375</v>
      </c>
    </row>
    <row r="419" spans="1:22" ht="13.5" x14ac:dyDescent="0.25">
      <c r="A419" s="3">
        <f>RSI!A419</f>
        <v>42914</v>
      </c>
      <c r="B419" s="2">
        <f>RSI!B419</f>
        <v>0.47</v>
      </c>
      <c r="C419" s="2">
        <f>RSI!I419</f>
        <v>35.522994855127337</v>
      </c>
      <c r="D419" s="2">
        <f>MACD!E419</f>
        <v>6.0602456900600843E-3</v>
      </c>
      <c r="E419" s="2">
        <f>MACD!F419</f>
        <v>2.8624833802435305E-3</v>
      </c>
      <c r="F419" s="2">
        <f>'Moving Avg'!D419</f>
        <v>0.47199999999999998</v>
      </c>
      <c r="G419" s="2">
        <f>'Moving Avg'!F419</f>
        <v>0.48550000000000015</v>
      </c>
      <c r="H419" s="2">
        <f>'Moving Avg'!G419</f>
        <v>0.49639999999999967</v>
      </c>
      <c r="I419" s="2">
        <f>'Moving Avg'!H419</f>
        <v>0.53289999999999982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0</v>
      </c>
      <c r="Q419" s="8">
        <f t="shared" si="64"/>
        <v>8.75</v>
      </c>
      <c r="R419" s="8">
        <f t="shared" si="65"/>
        <v>5</v>
      </c>
      <c r="S419" s="8">
        <f t="shared" si="66"/>
        <v>3.75</v>
      </c>
      <c r="T419" s="8">
        <f t="shared" si="67"/>
        <v>6.25</v>
      </c>
      <c r="U419" s="7">
        <f t="shared" si="68"/>
        <v>5.833333333333333</v>
      </c>
      <c r="V419" s="7">
        <f t="shared" si="69"/>
        <v>5.9375</v>
      </c>
    </row>
    <row r="420" spans="1:22" ht="13.5" x14ac:dyDescent="0.25">
      <c r="A420" s="3">
        <f>RSI!A420</f>
        <v>42915</v>
      </c>
      <c r="B420" s="2">
        <f>RSI!B420</f>
        <v>0.46</v>
      </c>
      <c r="C420" s="2">
        <f>RSI!I420</f>
        <v>30.426698057118031</v>
      </c>
      <c r="D420" s="2">
        <f>MACD!E420</f>
        <v>7.6003888996629132E-3</v>
      </c>
      <c r="E420" s="2">
        <f>MACD!F420</f>
        <v>3.8100644841274072E-3</v>
      </c>
      <c r="F420" s="2">
        <f>'Moving Avg'!D420</f>
        <v>0.47000000000000003</v>
      </c>
      <c r="G420" s="2">
        <f>'Moving Avg'!F420</f>
        <v>0.48400000000000015</v>
      </c>
      <c r="H420" s="2">
        <f>'Moving Avg'!G420</f>
        <v>0.49539999999999973</v>
      </c>
      <c r="I420" s="2">
        <f>'Moving Avg'!H420</f>
        <v>0.53229999999999977</v>
      </c>
      <c r="J420" s="5" t="str">
        <f>OBV!F420</f>
        <v>BEARISH</v>
      </c>
      <c r="K420" s="5" t="str">
        <f>OBV!G420</f>
        <v>WEAK</v>
      </c>
      <c r="L420" s="5" t="str">
        <f>OBV!H420</f>
        <v>CONFIRMED BEARISH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0</v>
      </c>
      <c r="Q420" s="8">
        <f t="shared" si="64"/>
        <v>8.75</v>
      </c>
      <c r="R420" s="8">
        <f t="shared" si="65"/>
        <v>5</v>
      </c>
      <c r="S420" s="8">
        <f t="shared" si="66"/>
        <v>3.75</v>
      </c>
      <c r="T420" s="8">
        <f t="shared" si="67"/>
        <v>6.25</v>
      </c>
      <c r="U420" s="7">
        <f t="shared" si="68"/>
        <v>5.833333333333333</v>
      </c>
      <c r="V420" s="7">
        <f t="shared" si="69"/>
        <v>5.9375</v>
      </c>
    </row>
    <row r="421" spans="1:22" ht="13.5" x14ac:dyDescent="0.25">
      <c r="A421" s="3">
        <f>RSI!A421</f>
        <v>42916</v>
      </c>
      <c r="B421" s="2">
        <f>RSI!B421</f>
        <v>0.47</v>
      </c>
      <c r="C421" s="2">
        <f>RSI!I421</f>
        <v>39.73731205444976</v>
      </c>
      <c r="D421" s="2">
        <f>MACD!E421</f>
        <v>8.3215792900963592E-3</v>
      </c>
      <c r="E421" s="2">
        <f>MACD!F421</f>
        <v>4.7123674453211977E-3</v>
      </c>
      <c r="F421" s="2">
        <f>'Moving Avg'!D421</f>
        <v>0.46999999999999992</v>
      </c>
      <c r="G421" s="2">
        <f>'Moving Avg'!F421</f>
        <v>0.48300000000000021</v>
      </c>
      <c r="H421" s="2">
        <f>'Moving Avg'!G421</f>
        <v>0.49479999999999968</v>
      </c>
      <c r="I421" s="2">
        <f>'Moving Avg'!H421</f>
        <v>0.53174999999999972</v>
      </c>
      <c r="J421" s="5" t="str">
        <f>OBV!F421</f>
        <v>BEARISH</v>
      </c>
      <c r="K421" s="5" t="str">
        <f>OBV!G421</f>
        <v>WEAK</v>
      </c>
      <c r="L421" s="5" t="str">
        <f>OBV!H421</f>
        <v>NEUTRAL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0</v>
      </c>
      <c r="Q421" s="8">
        <f t="shared" si="64"/>
        <v>8.75</v>
      </c>
      <c r="R421" s="8">
        <f t="shared" si="65"/>
        <v>5</v>
      </c>
      <c r="S421" s="8">
        <f t="shared" si="66"/>
        <v>3.75</v>
      </c>
      <c r="T421" s="8">
        <f t="shared" si="67"/>
        <v>6.25</v>
      </c>
      <c r="U421" s="7">
        <f t="shared" si="68"/>
        <v>5.833333333333333</v>
      </c>
      <c r="V421" s="7">
        <f t="shared" si="69"/>
        <v>5.9375</v>
      </c>
    </row>
    <row r="422" spans="1:22" ht="13.5" x14ac:dyDescent="0.25">
      <c r="A422" s="3">
        <f>RSI!A422</f>
        <v>42919</v>
      </c>
      <c r="B422" s="2">
        <f>RSI!B422</f>
        <v>0.46</v>
      </c>
      <c r="C422" s="2">
        <f>RSI!I422</f>
        <v>34.731808363732611</v>
      </c>
      <c r="D422" s="2">
        <f>MACD!E422</f>
        <v>9.7604426525145782E-3</v>
      </c>
      <c r="E422" s="2">
        <f>MACD!F422</f>
        <v>5.7219824867598742E-3</v>
      </c>
      <c r="F422" s="2">
        <f>'Moving Avg'!D422</f>
        <v>0.46600000000000003</v>
      </c>
      <c r="G422" s="2">
        <f>'Moving Avg'!F422</f>
        <v>0.48150000000000015</v>
      </c>
      <c r="H422" s="2">
        <f>'Moving Avg'!G422</f>
        <v>0.49399999999999972</v>
      </c>
      <c r="I422" s="2">
        <f>'Moving Avg'!H422</f>
        <v>0.53114999999999968</v>
      </c>
      <c r="J422" s="5" t="str">
        <f>OBV!F422</f>
        <v>BEARISH</v>
      </c>
      <c r="K422" s="5" t="str">
        <f>OBV!G422</f>
        <v>WEAK</v>
      </c>
      <c r="L422" s="5" t="str">
        <f>OBV!H422</f>
        <v>CONFIRMED BEARISH</v>
      </c>
      <c r="M422" s="7">
        <f t="shared" si="60"/>
        <v>25</v>
      </c>
      <c r="N422" s="7">
        <f t="shared" si="61"/>
        <v>0</v>
      </c>
      <c r="O422" s="7">
        <f t="shared" si="62"/>
        <v>0</v>
      </c>
      <c r="P422" s="7">
        <f t="shared" si="63"/>
        <v>0</v>
      </c>
      <c r="Q422" s="8">
        <f t="shared" si="64"/>
        <v>8.75</v>
      </c>
      <c r="R422" s="8">
        <f t="shared" si="65"/>
        <v>5</v>
      </c>
      <c r="S422" s="8">
        <f t="shared" si="66"/>
        <v>3.75</v>
      </c>
      <c r="T422" s="8">
        <f t="shared" si="67"/>
        <v>6.25</v>
      </c>
      <c r="U422" s="7">
        <f t="shared" si="68"/>
        <v>5.833333333333333</v>
      </c>
      <c r="V422" s="7">
        <f t="shared" si="69"/>
        <v>5.9375</v>
      </c>
    </row>
    <row r="423" spans="1:22" ht="13.5" x14ac:dyDescent="0.25">
      <c r="A423" s="3">
        <f>RSI!A423</f>
        <v>42920</v>
      </c>
      <c r="B423" s="2">
        <f>RSI!B423</f>
        <v>0.46</v>
      </c>
      <c r="C423" s="2">
        <f>RSI!I423</f>
        <v>34.731808363732611</v>
      </c>
      <c r="D423" s="2">
        <f>MACD!E423</f>
        <v>1.1118407478881986E-2</v>
      </c>
      <c r="E423" s="2">
        <f>MACD!F423</f>
        <v>6.801267485184297E-3</v>
      </c>
      <c r="F423" s="2">
        <f>'Moving Avg'!D423</f>
        <v>0.46399999999999997</v>
      </c>
      <c r="G423" s="2">
        <f>'Moving Avg'!F423</f>
        <v>0.48050000000000015</v>
      </c>
      <c r="H423" s="2">
        <f>'Moving Avg'!G423</f>
        <v>0.49299999999999977</v>
      </c>
      <c r="I423" s="2">
        <f>'Moving Avg'!H423</f>
        <v>0.53054999999999963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  <c r="M423" s="7">
        <f t="shared" si="60"/>
        <v>25</v>
      </c>
      <c r="N423" s="7">
        <f t="shared" si="61"/>
        <v>0</v>
      </c>
      <c r="O423" s="7">
        <f t="shared" si="62"/>
        <v>0</v>
      </c>
      <c r="P423" s="7">
        <f t="shared" si="63"/>
        <v>0</v>
      </c>
      <c r="Q423" s="8">
        <f t="shared" si="64"/>
        <v>8.75</v>
      </c>
      <c r="R423" s="8">
        <f t="shared" si="65"/>
        <v>5</v>
      </c>
      <c r="S423" s="8">
        <f t="shared" si="66"/>
        <v>3.75</v>
      </c>
      <c r="T423" s="8">
        <f t="shared" si="67"/>
        <v>6.25</v>
      </c>
      <c r="U423" s="7">
        <f t="shared" si="68"/>
        <v>5.833333333333333</v>
      </c>
      <c r="V423" s="7">
        <f t="shared" si="69"/>
        <v>5.9375</v>
      </c>
    </row>
    <row r="424" spans="1:22" ht="13.5" x14ac:dyDescent="0.25">
      <c r="A424" s="3">
        <f>RSI!A424</f>
        <v>42921</v>
      </c>
      <c r="B424" s="2">
        <f>RSI!B424</f>
        <v>0.45</v>
      </c>
      <c r="C424" s="2">
        <f>RSI!I424</f>
        <v>30.304624375003769</v>
      </c>
      <c r="D424" s="2">
        <f>MACD!E424</f>
        <v>1.1599794080977444E-2</v>
      </c>
      <c r="E424" s="2">
        <f>MACD!F424</f>
        <v>7.760972804342927E-3</v>
      </c>
      <c r="F424" s="2">
        <f>'Moving Avg'!D424</f>
        <v>0.45999999999999996</v>
      </c>
      <c r="G424" s="2">
        <f>'Moving Avg'!F424</f>
        <v>0.47850000000000004</v>
      </c>
      <c r="H424" s="2">
        <f>'Moving Avg'!G424</f>
        <v>0.49179999999999979</v>
      </c>
      <c r="I424" s="2">
        <f>'Moving Avg'!H424</f>
        <v>0.52999999999999969</v>
      </c>
      <c r="J424" s="5" t="str">
        <f>OBV!F424</f>
        <v>BEARISH</v>
      </c>
      <c r="K424" s="5" t="str">
        <f>OBV!G424</f>
        <v>WEAK</v>
      </c>
      <c r="L424" s="5" t="str">
        <f>OBV!H424</f>
        <v>CONFIRMED BEARISH</v>
      </c>
      <c r="M424" s="7">
        <f t="shared" si="60"/>
        <v>25</v>
      </c>
      <c r="N424" s="7">
        <f t="shared" si="61"/>
        <v>0</v>
      </c>
      <c r="O424" s="7">
        <f t="shared" si="62"/>
        <v>0</v>
      </c>
      <c r="P424" s="7">
        <f t="shared" si="63"/>
        <v>0</v>
      </c>
      <c r="Q424" s="8">
        <f t="shared" si="64"/>
        <v>8.75</v>
      </c>
      <c r="R424" s="8">
        <f t="shared" si="65"/>
        <v>5</v>
      </c>
      <c r="S424" s="8">
        <f t="shared" si="66"/>
        <v>3.75</v>
      </c>
      <c r="T424" s="8">
        <f t="shared" si="67"/>
        <v>6.25</v>
      </c>
      <c r="U424" s="7">
        <f t="shared" si="68"/>
        <v>5.833333333333333</v>
      </c>
      <c r="V424" s="7">
        <f t="shared" si="69"/>
        <v>5.9375</v>
      </c>
    </row>
    <row r="425" spans="1:22" ht="13.5" x14ac:dyDescent="0.25">
      <c r="A425" s="3">
        <f>RSI!A425</f>
        <v>42922</v>
      </c>
      <c r="B425" s="2">
        <f>RSI!B425</f>
        <v>0.45</v>
      </c>
      <c r="C425" s="2">
        <f>RSI!I425</f>
        <v>30.304624375003769</v>
      </c>
      <c r="D425" s="2">
        <f>MACD!E425</f>
        <v>1.0648176244089536E-2</v>
      </c>
      <c r="E425" s="2">
        <f>MACD!F425</f>
        <v>8.3384134922922497E-3</v>
      </c>
      <c r="F425" s="2">
        <f>'Moving Avg'!D425</f>
        <v>0.45800000000000002</v>
      </c>
      <c r="G425" s="2">
        <f>'Moving Avg'!F425</f>
        <v>0.47649999999999998</v>
      </c>
      <c r="H425" s="2">
        <f>'Moving Avg'!G425</f>
        <v>0.49079999999999979</v>
      </c>
      <c r="I425" s="2">
        <f>'Moving Avg'!H425</f>
        <v>0.52949999999999964</v>
      </c>
      <c r="J425" s="5" t="str">
        <f>OBV!F425</f>
        <v>BEARISH</v>
      </c>
      <c r="K425" s="5" t="str">
        <f>OBV!G425</f>
        <v>WEAK</v>
      </c>
      <c r="L425" s="5" t="str">
        <f>OBV!H425</f>
        <v>CONFIRMED BEARISH</v>
      </c>
      <c r="M425" s="7">
        <f t="shared" si="60"/>
        <v>25</v>
      </c>
      <c r="N425" s="7">
        <f t="shared" si="61"/>
        <v>0</v>
      </c>
      <c r="O425" s="7">
        <f t="shared" si="62"/>
        <v>0</v>
      </c>
      <c r="P425" s="7">
        <f t="shared" si="63"/>
        <v>0</v>
      </c>
      <c r="Q425" s="8">
        <f t="shared" si="64"/>
        <v>8.75</v>
      </c>
      <c r="R425" s="8">
        <f t="shared" si="65"/>
        <v>5</v>
      </c>
      <c r="S425" s="8">
        <f t="shared" si="66"/>
        <v>3.75</v>
      </c>
      <c r="T425" s="8">
        <f t="shared" si="67"/>
        <v>6.25</v>
      </c>
      <c r="U425" s="7">
        <f t="shared" si="68"/>
        <v>5.833333333333333</v>
      </c>
      <c r="V425" s="7">
        <f t="shared" si="69"/>
        <v>5.9375</v>
      </c>
    </row>
    <row r="426" spans="1:22" ht="13.5" x14ac:dyDescent="0.25">
      <c r="A426" s="3">
        <f>RSI!A426</f>
        <v>42923</v>
      </c>
      <c r="B426" s="2">
        <f>RSI!B426</f>
        <v>0.46</v>
      </c>
      <c r="C426" s="2">
        <f>RSI!I426</f>
        <v>39.280876373814671</v>
      </c>
      <c r="D426" s="2">
        <f>MACD!E426</f>
        <v>9.2684394631193379E-3</v>
      </c>
      <c r="E426" s="2">
        <f>MACD!F426</f>
        <v>8.5244186864576674E-3</v>
      </c>
      <c r="F426" s="2">
        <f>'Moving Avg'!D426</f>
        <v>0.45600000000000007</v>
      </c>
      <c r="G426" s="2">
        <f>'Moving Avg'!F426</f>
        <v>0.47449999999999992</v>
      </c>
      <c r="H426" s="2">
        <f>'Moving Avg'!G426</f>
        <v>0.48999999999999977</v>
      </c>
      <c r="I426" s="2">
        <f>'Moving Avg'!H426</f>
        <v>0.52909999999999957</v>
      </c>
      <c r="J426" s="5" t="str">
        <f>OBV!F426</f>
        <v>BEARISH</v>
      </c>
      <c r="K426" s="5" t="str">
        <f>OBV!G426</f>
        <v>WEAK</v>
      </c>
      <c r="L426" s="5" t="str">
        <f>OBV!H426</f>
        <v>CONFIRMED BEARISH</v>
      </c>
      <c r="M426" s="7">
        <f t="shared" si="60"/>
        <v>25</v>
      </c>
      <c r="N426" s="7">
        <f t="shared" si="61"/>
        <v>0</v>
      </c>
      <c r="O426" s="7">
        <f t="shared" si="62"/>
        <v>0</v>
      </c>
      <c r="P426" s="7">
        <f t="shared" si="63"/>
        <v>0</v>
      </c>
      <c r="Q426" s="8">
        <f t="shared" si="64"/>
        <v>8.75</v>
      </c>
      <c r="R426" s="8">
        <f t="shared" si="65"/>
        <v>5</v>
      </c>
      <c r="S426" s="8">
        <f t="shared" si="66"/>
        <v>3.75</v>
      </c>
      <c r="T426" s="8">
        <f t="shared" si="67"/>
        <v>6.25</v>
      </c>
      <c r="U426" s="7">
        <f t="shared" si="68"/>
        <v>5.833333333333333</v>
      </c>
      <c r="V426" s="7">
        <f t="shared" si="69"/>
        <v>5.9375</v>
      </c>
    </row>
    <row r="427" spans="1:22" ht="13.5" x14ac:dyDescent="0.25">
      <c r="A427" s="3">
        <f>RSI!A427</f>
        <v>42926</v>
      </c>
      <c r="B427" s="2">
        <f>RSI!B427</f>
        <v>0.46</v>
      </c>
      <c r="C427" s="2">
        <f>RSI!I427</f>
        <v>39.280876373814671</v>
      </c>
      <c r="D427" s="2">
        <f>MACD!E427</f>
        <v>9.7342475183350707E-3</v>
      </c>
      <c r="E427" s="2">
        <f>MACD!F427</f>
        <v>8.766384452833148E-3</v>
      </c>
      <c r="F427" s="2">
        <f>'Moving Avg'!D427</f>
        <v>0.45600000000000007</v>
      </c>
      <c r="G427" s="2">
        <f>'Moving Avg'!F427</f>
        <v>0.47249999999999998</v>
      </c>
      <c r="H427" s="2">
        <f>'Moving Avg'!G427</f>
        <v>0.48899999999999993</v>
      </c>
      <c r="I427" s="2">
        <f>'Moving Avg'!H427</f>
        <v>0.52864999999999962</v>
      </c>
      <c r="J427" s="5" t="str">
        <f>OBV!F427</f>
        <v>BEARISH</v>
      </c>
      <c r="K427" s="5" t="str">
        <f>OBV!G427</f>
        <v>WEAK</v>
      </c>
      <c r="L427" s="5" t="str">
        <f>OBV!H427</f>
        <v>NEUTRAL</v>
      </c>
      <c r="M427" s="7">
        <f t="shared" si="60"/>
        <v>25</v>
      </c>
      <c r="N427" s="7">
        <f t="shared" si="61"/>
        <v>0</v>
      </c>
      <c r="O427" s="7">
        <f t="shared" si="62"/>
        <v>0</v>
      </c>
      <c r="P427" s="7">
        <f t="shared" si="63"/>
        <v>0</v>
      </c>
      <c r="Q427" s="8">
        <f t="shared" si="64"/>
        <v>8.75</v>
      </c>
      <c r="R427" s="8">
        <f t="shared" si="65"/>
        <v>5</v>
      </c>
      <c r="S427" s="8">
        <f t="shared" si="66"/>
        <v>3.75</v>
      </c>
      <c r="T427" s="8">
        <f t="shared" si="67"/>
        <v>6.25</v>
      </c>
      <c r="U427" s="7">
        <f t="shared" si="68"/>
        <v>5.833333333333333</v>
      </c>
      <c r="V427" s="7">
        <f t="shared" si="69"/>
        <v>5.9375</v>
      </c>
    </row>
    <row r="428" spans="1:22" ht="13.5" x14ac:dyDescent="0.25">
      <c r="A428" s="3">
        <f>RSI!A428</f>
        <v>42927</v>
      </c>
      <c r="B428" s="2">
        <f>RSI!B428</f>
        <v>0.44</v>
      </c>
      <c r="C428" s="2">
        <f>RSI!I428</f>
        <v>30.245420606760362</v>
      </c>
      <c r="D428" s="2">
        <f>MACD!E428</f>
        <v>1.0159205424634221E-2</v>
      </c>
      <c r="E428" s="2">
        <f>MACD!F428</f>
        <v>9.0449486471933637E-3</v>
      </c>
      <c r="F428" s="2">
        <f>'Moving Avg'!D428</f>
        <v>0.45200000000000007</v>
      </c>
      <c r="G428" s="2">
        <f>'Moving Avg'!F428</f>
        <v>0.47000000000000003</v>
      </c>
      <c r="H428" s="2">
        <f>'Moving Avg'!G428</f>
        <v>0.48739999999999994</v>
      </c>
      <c r="I428" s="2">
        <f>'Moving Avg'!H428</f>
        <v>0.52809999999999957</v>
      </c>
      <c r="J428" s="5" t="str">
        <f>OBV!F428</f>
        <v>BEARISH</v>
      </c>
      <c r="K428" s="5" t="str">
        <f>OBV!G428</f>
        <v>WEAK</v>
      </c>
      <c r="L428" s="5" t="str">
        <f>OBV!H428</f>
        <v>CONFIRMED BEARISH</v>
      </c>
      <c r="M428" s="7">
        <f t="shared" si="60"/>
        <v>25</v>
      </c>
      <c r="N428" s="7">
        <f t="shared" si="61"/>
        <v>0</v>
      </c>
      <c r="O428" s="7">
        <f t="shared" si="62"/>
        <v>0</v>
      </c>
      <c r="P428" s="7">
        <f t="shared" si="63"/>
        <v>0</v>
      </c>
      <c r="Q428" s="8">
        <f t="shared" si="64"/>
        <v>8.75</v>
      </c>
      <c r="R428" s="8">
        <f t="shared" si="65"/>
        <v>5</v>
      </c>
      <c r="S428" s="8">
        <f t="shared" si="66"/>
        <v>3.75</v>
      </c>
      <c r="T428" s="8">
        <f t="shared" si="67"/>
        <v>6.25</v>
      </c>
      <c r="U428" s="7">
        <f t="shared" si="68"/>
        <v>5.833333333333333</v>
      </c>
      <c r="V428" s="7">
        <f t="shared" si="69"/>
        <v>5.9375</v>
      </c>
    </row>
    <row r="429" spans="1:22" ht="13.5" x14ac:dyDescent="0.25">
      <c r="A429" s="3">
        <f>RSI!A429</f>
        <v>42928</v>
      </c>
      <c r="B429" s="2">
        <f>RSI!B429</f>
        <v>0.43</v>
      </c>
      <c r="C429" s="2">
        <f>RSI!I429</f>
        <v>26.912140401928554</v>
      </c>
      <c r="D429" s="2">
        <f>MACD!E429</f>
        <v>1.1458996315043657E-2</v>
      </c>
      <c r="E429" s="2">
        <f>MACD!F429</f>
        <v>9.5277581807634223E-3</v>
      </c>
      <c r="F429" s="2">
        <f>'Moving Avg'!D429</f>
        <v>0.44800000000000006</v>
      </c>
      <c r="G429" s="2">
        <f>'Moving Avg'!F429</f>
        <v>0.46699999999999997</v>
      </c>
      <c r="H429" s="2">
        <f>'Moving Avg'!G429</f>
        <v>0.48580000000000001</v>
      </c>
      <c r="I429" s="2">
        <f>'Moving Avg'!H429</f>
        <v>0.52754999999999963</v>
      </c>
      <c r="J429" s="5" t="str">
        <f>OBV!F429</f>
        <v>BEARISH</v>
      </c>
      <c r="K429" s="5" t="str">
        <f>OBV!G429</f>
        <v>WEAK</v>
      </c>
      <c r="L429" s="5" t="str">
        <f>OBV!H429</f>
        <v>CONFIRMED BEARISH</v>
      </c>
      <c r="M429" s="7">
        <f t="shared" si="60"/>
        <v>50</v>
      </c>
      <c r="N429" s="7">
        <f t="shared" si="61"/>
        <v>0</v>
      </c>
      <c r="O429" s="7">
        <f t="shared" si="62"/>
        <v>0</v>
      </c>
      <c r="P429" s="7">
        <f t="shared" si="63"/>
        <v>0</v>
      </c>
      <c r="Q429" s="8">
        <f t="shared" si="64"/>
        <v>17.5</v>
      </c>
      <c r="R429" s="8">
        <f t="shared" si="65"/>
        <v>10</v>
      </c>
      <c r="S429" s="8">
        <f t="shared" si="66"/>
        <v>7.5</v>
      </c>
      <c r="T429" s="8">
        <f t="shared" si="67"/>
        <v>12.5</v>
      </c>
      <c r="U429" s="7">
        <f t="shared" si="68"/>
        <v>11.666666666666666</v>
      </c>
      <c r="V429" s="7">
        <f t="shared" si="69"/>
        <v>11.875</v>
      </c>
    </row>
    <row r="430" spans="1:22" ht="13.5" x14ac:dyDescent="0.25">
      <c r="A430" s="3">
        <f>RSI!A430</f>
        <v>42929</v>
      </c>
      <c r="B430" s="2">
        <f>RSI!B430</f>
        <v>0.44</v>
      </c>
      <c r="C430" s="2">
        <f>RSI!I430</f>
        <v>34.666290370527165</v>
      </c>
      <c r="D430" s="2">
        <f>MACD!E430</f>
        <v>1.0523402325306908E-2</v>
      </c>
      <c r="E430" s="2">
        <f>MACD!F430</f>
        <v>9.726887009672119E-3</v>
      </c>
      <c r="F430" s="2">
        <f>'Moving Avg'!D430</f>
        <v>0.44600000000000001</v>
      </c>
      <c r="G430" s="2">
        <f>'Moving Avg'!F430</f>
        <v>0.46449999999999997</v>
      </c>
      <c r="H430" s="2">
        <f>'Moving Avg'!G430</f>
        <v>0.48440000000000005</v>
      </c>
      <c r="I430" s="2">
        <f>'Moving Avg'!H430</f>
        <v>0.52709999999999957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  <c r="M430" s="7">
        <f t="shared" si="60"/>
        <v>25</v>
      </c>
      <c r="N430" s="7">
        <f t="shared" si="61"/>
        <v>0</v>
      </c>
      <c r="O430" s="7">
        <f t="shared" si="62"/>
        <v>0</v>
      </c>
      <c r="P430" s="7">
        <f t="shared" si="63"/>
        <v>0</v>
      </c>
      <c r="Q430" s="8">
        <f t="shared" si="64"/>
        <v>8.75</v>
      </c>
      <c r="R430" s="8">
        <f t="shared" si="65"/>
        <v>5</v>
      </c>
      <c r="S430" s="8">
        <f t="shared" si="66"/>
        <v>3.75</v>
      </c>
      <c r="T430" s="8">
        <f t="shared" si="67"/>
        <v>6.25</v>
      </c>
      <c r="U430" s="7">
        <f t="shared" si="68"/>
        <v>5.833333333333333</v>
      </c>
      <c r="V430" s="7">
        <f t="shared" si="69"/>
        <v>5.9375</v>
      </c>
    </row>
    <row r="431" spans="1:22" ht="13.5" x14ac:dyDescent="0.25">
      <c r="A431" s="3">
        <f>RSI!A431</f>
        <v>42930</v>
      </c>
      <c r="B431" s="2">
        <f>RSI!B431</f>
        <v>0.45</v>
      </c>
      <c r="C431" s="2">
        <f>RSI!I431</f>
        <v>41.365545605025176</v>
      </c>
      <c r="D431" s="2">
        <f>MACD!E431</f>
        <v>1.0696103303999782E-2</v>
      </c>
      <c r="E431" s="2">
        <f>MACD!F431</f>
        <v>9.9207302685376531E-3</v>
      </c>
      <c r="F431" s="2">
        <f>'Moving Avg'!D431</f>
        <v>0.44400000000000006</v>
      </c>
      <c r="G431" s="2">
        <f>'Moving Avg'!F431</f>
        <v>0.46249999999999991</v>
      </c>
      <c r="H431" s="2">
        <f>'Moving Avg'!G431</f>
        <v>0.48320000000000002</v>
      </c>
      <c r="I431" s="2">
        <f>'Moving Avg'!H431</f>
        <v>0.52664999999999962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  <c r="M431" s="7">
        <f t="shared" si="60"/>
        <v>25</v>
      </c>
      <c r="N431" s="7">
        <f t="shared" si="61"/>
        <v>0</v>
      </c>
      <c r="O431" s="7">
        <f t="shared" si="62"/>
        <v>0</v>
      </c>
      <c r="P431" s="7">
        <f t="shared" si="63"/>
        <v>0</v>
      </c>
      <c r="Q431" s="8">
        <f t="shared" si="64"/>
        <v>8.75</v>
      </c>
      <c r="R431" s="8">
        <f t="shared" si="65"/>
        <v>5</v>
      </c>
      <c r="S431" s="8">
        <f t="shared" si="66"/>
        <v>3.75</v>
      </c>
      <c r="T431" s="8">
        <f t="shared" si="67"/>
        <v>6.25</v>
      </c>
      <c r="U431" s="7">
        <f t="shared" si="68"/>
        <v>5.833333333333333</v>
      </c>
      <c r="V431" s="7">
        <f t="shared" si="69"/>
        <v>5.9375</v>
      </c>
    </row>
    <row r="432" spans="1:22" ht="13.5" x14ac:dyDescent="0.25">
      <c r="A432" s="3">
        <f>RSI!A432</f>
        <v>42933</v>
      </c>
      <c r="B432" s="2">
        <f>RSI!B432</f>
        <v>0.45</v>
      </c>
      <c r="C432" s="2">
        <f>RSI!I432</f>
        <v>41.365545605025176</v>
      </c>
      <c r="D432" s="2">
        <f>MACD!E432</f>
        <v>9.3989761129015803E-3</v>
      </c>
      <c r="E432" s="2">
        <f>MACD!F432</f>
        <v>9.8163794374104378E-3</v>
      </c>
      <c r="F432" s="2">
        <f>'Moving Avg'!D432</f>
        <v>0.442</v>
      </c>
      <c r="G432" s="2">
        <f>'Moving Avg'!F432</f>
        <v>0.46049999999999985</v>
      </c>
      <c r="H432" s="2">
        <f>'Moving Avg'!G432</f>
        <v>0.48220000000000007</v>
      </c>
      <c r="I432" s="2">
        <f>'Moving Avg'!H432</f>
        <v>0.52619999999999967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0</v>
      </c>
      <c r="Q432" s="8">
        <f t="shared" si="64"/>
        <v>24.5</v>
      </c>
      <c r="R432" s="8">
        <f t="shared" si="65"/>
        <v>14</v>
      </c>
      <c r="S432" s="8">
        <f t="shared" si="66"/>
        <v>10.5</v>
      </c>
      <c r="T432" s="8">
        <f t="shared" si="67"/>
        <v>17.5</v>
      </c>
      <c r="U432" s="7">
        <f t="shared" si="68"/>
        <v>16.333333333333332</v>
      </c>
      <c r="V432" s="7">
        <f t="shared" si="69"/>
        <v>16.625</v>
      </c>
    </row>
    <row r="433" spans="1:22" ht="13.5" x14ac:dyDescent="0.25">
      <c r="A433" s="3">
        <f>RSI!A433</f>
        <v>42934</v>
      </c>
      <c r="B433" s="2">
        <f>RSI!B433</f>
        <v>0.46</v>
      </c>
      <c r="C433" s="2">
        <f>RSI!I433</f>
        <v>47.597324475178397</v>
      </c>
      <c r="D433" s="2">
        <f>MACD!E433</f>
        <v>7.6488169049141463E-3</v>
      </c>
      <c r="E433" s="2">
        <f>MACD!F433</f>
        <v>9.3828669309111816E-3</v>
      </c>
      <c r="F433" s="2">
        <f>'Moving Avg'!D433</f>
        <v>0.44600000000000001</v>
      </c>
      <c r="G433" s="2">
        <f>'Moving Avg'!F433</f>
        <v>0.45899999999999996</v>
      </c>
      <c r="H433" s="2">
        <f>'Moving Avg'!G433</f>
        <v>0.48140000000000016</v>
      </c>
      <c r="I433" s="2">
        <f>'Moving Avg'!H433</f>
        <v>0.5257999999999996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  <c r="M433" s="7">
        <f t="shared" si="60"/>
        <v>25</v>
      </c>
      <c r="N433" s="7">
        <f t="shared" si="61"/>
        <v>45</v>
      </c>
      <c r="O433" s="7">
        <f t="shared" si="62"/>
        <v>0</v>
      </c>
      <c r="P433" s="7">
        <f t="shared" si="63"/>
        <v>83.5</v>
      </c>
      <c r="Q433" s="8">
        <f t="shared" si="64"/>
        <v>37.024999999999999</v>
      </c>
      <c r="R433" s="8">
        <f t="shared" si="65"/>
        <v>34.875</v>
      </c>
      <c r="S433" s="8">
        <f t="shared" si="66"/>
        <v>48.075000000000003</v>
      </c>
      <c r="T433" s="8">
        <f t="shared" si="67"/>
        <v>38.375</v>
      </c>
      <c r="U433" s="7">
        <f t="shared" si="68"/>
        <v>39.991666666666667</v>
      </c>
      <c r="V433" s="7">
        <f t="shared" si="69"/>
        <v>39.587500000000006</v>
      </c>
    </row>
    <row r="434" spans="1:22" ht="13.5" x14ac:dyDescent="0.25">
      <c r="A434" s="3">
        <f>RSI!A434</f>
        <v>42935</v>
      </c>
      <c r="B434" s="2">
        <f>RSI!B434</f>
        <v>0.45</v>
      </c>
      <c r="C434" s="2">
        <f>RSI!I434</f>
        <v>42.708967613480731</v>
      </c>
      <c r="D434" s="2">
        <f>MACD!E434</f>
        <v>5.3927227458936411E-3</v>
      </c>
      <c r="E434" s="2">
        <f>MACD!F434</f>
        <v>8.5848380939076742E-3</v>
      </c>
      <c r="F434" s="2">
        <f>'Moving Avg'!D434</f>
        <v>0.45</v>
      </c>
      <c r="G434" s="2">
        <f>'Moving Avg'!F434</f>
        <v>0.45750000000000002</v>
      </c>
      <c r="H434" s="2">
        <f>'Moving Avg'!G434</f>
        <v>0.48040000000000016</v>
      </c>
      <c r="I434" s="2">
        <f>'Moving Avg'!H434</f>
        <v>0.52529999999999955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100</v>
      </c>
      <c r="Q434" s="8">
        <f t="shared" si="64"/>
        <v>39.5</v>
      </c>
      <c r="R434" s="8">
        <f t="shared" si="65"/>
        <v>39</v>
      </c>
      <c r="S434" s="8">
        <f t="shared" si="66"/>
        <v>55.5</v>
      </c>
      <c r="T434" s="8">
        <f t="shared" si="67"/>
        <v>42.5</v>
      </c>
      <c r="U434" s="7">
        <f t="shared" si="68"/>
        <v>44.666666666666664</v>
      </c>
      <c r="V434" s="7">
        <f t="shared" si="69"/>
        <v>44.125</v>
      </c>
    </row>
    <row r="435" spans="1:22" ht="13.5" x14ac:dyDescent="0.25">
      <c r="A435" s="3">
        <f>RSI!A435</f>
        <v>42936</v>
      </c>
      <c r="B435" s="2">
        <f>RSI!B435</f>
        <v>0.44</v>
      </c>
      <c r="C435" s="2">
        <f>RSI!I435</f>
        <v>38.455673040384461</v>
      </c>
      <c r="D435" s="2">
        <f>MACD!E435</f>
        <v>4.3044128179328123E-3</v>
      </c>
      <c r="E435" s="2">
        <f>MACD!F435</f>
        <v>7.728753038712702E-3</v>
      </c>
      <c r="F435" s="2">
        <f>'Moving Avg'!D435</f>
        <v>0.45</v>
      </c>
      <c r="G435" s="2">
        <f>'Moving Avg'!F435</f>
        <v>0.45600000000000007</v>
      </c>
      <c r="H435" s="2">
        <f>'Moving Avg'!G435</f>
        <v>0.47920000000000018</v>
      </c>
      <c r="I435" s="2">
        <f>'Moving Avg'!H435</f>
        <v>0.52474999999999961</v>
      </c>
      <c r="J435" s="5" t="str">
        <f>OBV!F435</f>
        <v>BEARISH</v>
      </c>
      <c r="K435" s="5" t="str">
        <f>OBV!G435</f>
        <v>NEUTRAL</v>
      </c>
      <c r="L435" s="5" t="str">
        <f>OBV!H435</f>
        <v>NEUTRAL</v>
      </c>
      <c r="M435" s="7">
        <f t="shared" si="60"/>
        <v>25</v>
      </c>
      <c r="N435" s="7">
        <f t="shared" si="61"/>
        <v>45</v>
      </c>
      <c r="O435" s="7">
        <f t="shared" si="62"/>
        <v>0</v>
      </c>
      <c r="P435" s="7">
        <f t="shared" si="63"/>
        <v>16.5</v>
      </c>
      <c r="Q435" s="8">
        <f t="shared" si="64"/>
        <v>26.975000000000001</v>
      </c>
      <c r="R435" s="8">
        <f t="shared" si="65"/>
        <v>18.125</v>
      </c>
      <c r="S435" s="8">
        <f t="shared" si="66"/>
        <v>17.925000000000001</v>
      </c>
      <c r="T435" s="8">
        <f t="shared" si="67"/>
        <v>21.625</v>
      </c>
      <c r="U435" s="7">
        <f t="shared" si="68"/>
        <v>21.008333333333336</v>
      </c>
      <c r="V435" s="7">
        <f t="shared" si="69"/>
        <v>21.162500000000001</v>
      </c>
    </row>
    <row r="436" spans="1:22" ht="13.5" x14ac:dyDescent="0.25">
      <c r="A436" s="3">
        <f>RSI!A436</f>
        <v>42937</v>
      </c>
      <c r="B436" s="2">
        <f>RSI!B436</f>
        <v>0.42</v>
      </c>
      <c r="C436" s="2">
        <f>RSI!I436</f>
        <v>31.663870280283518</v>
      </c>
      <c r="D436" s="2">
        <f>MACD!E436</f>
        <v>6.5365983408360862E-3</v>
      </c>
      <c r="E436" s="2">
        <f>MACD!F436</f>
        <v>7.4903220991373795E-3</v>
      </c>
      <c r="F436" s="2">
        <f>'Moving Avg'!D436</f>
        <v>0.44400000000000006</v>
      </c>
      <c r="G436" s="2">
        <f>'Moving Avg'!F436</f>
        <v>0.45350000000000001</v>
      </c>
      <c r="H436" s="2">
        <f>'Moving Avg'!G436</f>
        <v>0.47740000000000021</v>
      </c>
      <c r="I436" s="2">
        <f>'Moving Avg'!H436</f>
        <v>0.52409999999999957</v>
      </c>
      <c r="J436" s="5" t="str">
        <f>OBV!F436</f>
        <v>BEARISH</v>
      </c>
      <c r="K436" s="5" t="str">
        <f>OBV!G436</f>
        <v>WEAK</v>
      </c>
      <c r="L436" s="5" t="str">
        <f>OBV!H436</f>
        <v>CONFIRMED BEARISH</v>
      </c>
      <c r="M436" s="7">
        <f t="shared" si="60"/>
        <v>25</v>
      </c>
      <c r="N436" s="7">
        <f t="shared" si="61"/>
        <v>45</v>
      </c>
      <c r="O436" s="7">
        <f t="shared" si="62"/>
        <v>0</v>
      </c>
      <c r="P436" s="7">
        <f t="shared" si="63"/>
        <v>0</v>
      </c>
      <c r="Q436" s="8">
        <f t="shared" si="64"/>
        <v>24.5</v>
      </c>
      <c r="R436" s="8">
        <f t="shared" si="65"/>
        <v>14</v>
      </c>
      <c r="S436" s="8">
        <f t="shared" si="66"/>
        <v>10.5</v>
      </c>
      <c r="T436" s="8">
        <f t="shared" si="67"/>
        <v>17.5</v>
      </c>
      <c r="U436" s="7">
        <f t="shared" si="68"/>
        <v>16.333333333333332</v>
      </c>
      <c r="V436" s="7">
        <f t="shared" si="69"/>
        <v>16.625</v>
      </c>
    </row>
    <row r="437" spans="1:22" ht="13.5" x14ac:dyDescent="0.25">
      <c r="A437" s="3">
        <f>RSI!A437</f>
        <v>42940</v>
      </c>
      <c r="B437" s="2">
        <f>RSI!B437</f>
        <v>0.41</v>
      </c>
      <c r="C437" s="2">
        <f>RSI!I437</f>
        <v>28.914142778063137</v>
      </c>
      <c r="D437" s="2">
        <f>MACD!E437</f>
        <v>9.4075516896539035E-3</v>
      </c>
      <c r="E437" s="2">
        <f>MACD!F437</f>
        <v>7.8737680172406843E-3</v>
      </c>
      <c r="F437" s="2">
        <f>'Moving Avg'!D437</f>
        <v>0.43600000000000005</v>
      </c>
      <c r="G437" s="2">
        <f>'Moving Avg'!F437</f>
        <v>0.45000000000000007</v>
      </c>
      <c r="H437" s="2">
        <f>'Moving Avg'!G437</f>
        <v>0.47540000000000021</v>
      </c>
      <c r="I437" s="2">
        <f>'Moving Avg'!H437</f>
        <v>0.52339999999999964</v>
      </c>
      <c r="J437" s="5" t="str">
        <f>OBV!F437</f>
        <v>BEARISH</v>
      </c>
      <c r="K437" s="5" t="str">
        <f>OBV!G437</f>
        <v>WEAK</v>
      </c>
      <c r="L437" s="5" t="str">
        <f>OBV!H437</f>
        <v>CONFIRMED BEARISH</v>
      </c>
      <c r="M437" s="7">
        <f t="shared" si="60"/>
        <v>50</v>
      </c>
      <c r="N437" s="7">
        <f t="shared" si="61"/>
        <v>0</v>
      </c>
      <c r="O437" s="7">
        <f t="shared" si="62"/>
        <v>0</v>
      </c>
      <c r="P437" s="7">
        <f t="shared" si="63"/>
        <v>0</v>
      </c>
      <c r="Q437" s="8">
        <f t="shared" si="64"/>
        <v>17.5</v>
      </c>
      <c r="R437" s="8">
        <f t="shared" si="65"/>
        <v>10</v>
      </c>
      <c r="S437" s="8">
        <f t="shared" si="66"/>
        <v>7.5</v>
      </c>
      <c r="T437" s="8">
        <f t="shared" si="67"/>
        <v>12.5</v>
      </c>
      <c r="U437" s="7">
        <f t="shared" si="68"/>
        <v>11.666666666666666</v>
      </c>
      <c r="V437" s="7">
        <f t="shared" si="69"/>
        <v>11.875</v>
      </c>
    </row>
    <row r="438" spans="1:22" ht="13.5" x14ac:dyDescent="0.25">
      <c r="A438" s="3">
        <f>RSI!A438</f>
        <v>42942</v>
      </c>
      <c r="B438" s="2">
        <f>RSI!B438</f>
        <v>0.41</v>
      </c>
      <c r="C438" s="2">
        <f>RSI!I438</f>
        <v>28.914142778063137</v>
      </c>
      <c r="D438" s="2">
        <f>MACD!E438</f>
        <v>9.0425430405550178E-3</v>
      </c>
      <c r="E438" s="2">
        <f>MACD!F438</f>
        <v>8.1075230219035503E-3</v>
      </c>
      <c r="F438" s="2">
        <f>'Moving Avg'!D438</f>
        <v>0.42599999999999999</v>
      </c>
      <c r="G438" s="2">
        <f>'Moving Avg'!F438</f>
        <v>0.44700000000000017</v>
      </c>
      <c r="H438" s="2">
        <f>'Moving Avg'!G438</f>
        <v>0.47340000000000027</v>
      </c>
      <c r="I438" s="2">
        <f>'Moving Avg'!H438</f>
        <v>0.52259999999999951</v>
      </c>
      <c r="J438" s="5" t="str">
        <f>OBV!F438</f>
        <v>BEARISH</v>
      </c>
      <c r="K438" s="5" t="str">
        <f>OBV!G438</f>
        <v>WEAK</v>
      </c>
      <c r="L438" s="5" t="str">
        <f>OBV!H438</f>
        <v>CONFIRMED BEARISH</v>
      </c>
      <c r="M438" s="7">
        <f t="shared" si="60"/>
        <v>50</v>
      </c>
      <c r="N438" s="7">
        <f t="shared" si="61"/>
        <v>0</v>
      </c>
      <c r="O438" s="7">
        <f t="shared" si="62"/>
        <v>0</v>
      </c>
      <c r="P438" s="7">
        <f t="shared" si="63"/>
        <v>0</v>
      </c>
      <c r="Q438" s="8">
        <f t="shared" si="64"/>
        <v>17.5</v>
      </c>
      <c r="R438" s="8">
        <f t="shared" si="65"/>
        <v>10</v>
      </c>
      <c r="S438" s="8">
        <f t="shared" si="66"/>
        <v>7.5</v>
      </c>
      <c r="T438" s="8">
        <f t="shared" si="67"/>
        <v>12.5</v>
      </c>
      <c r="U438" s="7">
        <f t="shared" si="68"/>
        <v>11.666666666666666</v>
      </c>
      <c r="V438" s="7">
        <f t="shared" si="69"/>
        <v>11.875</v>
      </c>
    </row>
    <row r="439" spans="1:22" ht="13.5" x14ac:dyDescent="0.25">
      <c r="A439" s="3">
        <f>RSI!A439</f>
        <v>42943</v>
      </c>
      <c r="B439" s="2">
        <f>RSI!B439</f>
        <v>0.41</v>
      </c>
      <c r="C439" s="2">
        <f>RSI!I439</f>
        <v>28.914142778063137</v>
      </c>
      <c r="D439" s="2">
        <f>MACD!E439</f>
        <v>7.4569374831065516E-3</v>
      </c>
      <c r="E439" s="2">
        <f>MACD!F439</f>
        <v>7.9774059141441509E-3</v>
      </c>
      <c r="F439" s="2">
        <f>'Moving Avg'!D439</f>
        <v>0.41799999999999998</v>
      </c>
      <c r="G439" s="2">
        <f>'Moving Avg'!F439</f>
        <v>0.44400000000000006</v>
      </c>
      <c r="H439" s="2">
        <f>'Moving Avg'!G439</f>
        <v>0.47120000000000029</v>
      </c>
      <c r="I439" s="2">
        <f>'Moving Avg'!H439</f>
        <v>0.5217999999999996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  <c r="M439" s="7">
        <f t="shared" si="60"/>
        <v>50</v>
      </c>
      <c r="N439" s="7">
        <f t="shared" si="61"/>
        <v>45</v>
      </c>
      <c r="O439" s="7">
        <f t="shared" si="62"/>
        <v>0</v>
      </c>
      <c r="P439" s="7">
        <f t="shared" si="63"/>
        <v>0</v>
      </c>
      <c r="Q439" s="8">
        <f t="shared" si="64"/>
        <v>33.25</v>
      </c>
      <c r="R439" s="8">
        <f t="shared" si="65"/>
        <v>19</v>
      </c>
      <c r="S439" s="8">
        <f t="shared" si="66"/>
        <v>14.25</v>
      </c>
      <c r="T439" s="8">
        <f t="shared" si="67"/>
        <v>23.75</v>
      </c>
      <c r="U439" s="7">
        <f t="shared" si="68"/>
        <v>22.166666666666668</v>
      </c>
      <c r="V439" s="7">
        <f t="shared" si="69"/>
        <v>22.5625</v>
      </c>
    </row>
    <row r="440" spans="1:22" ht="13.5" x14ac:dyDescent="0.25">
      <c r="A440" s="3">
        <f>RSI!A440</f>
        <v>42944</v>
      </c>
      <c r="B440" s="2">
        <f>RSI!B440</f>
        <v>0.41</v>
      </c>
      <c r="C440" s="2">
        <f>RSI!I440</f>
        <v>28.914142778063137</v>
      </c>
      <c r="D440" s="2">
        <f>MACD!E440</f>
        <v>7.8960563485459545E-3</v>
      </c>
      <c r="E440" s="2">
        <f>MACD!F440</f>
        <v>7.9611360010245127E-3</v>
      </c>
      <c r="F440" s="2">
        <f>'Moving Avg'!D440</f>
        <v>0.41200000000000003</v>
      </c>
      <c r="G440" s="2">
        <f>'Moving Avg'!F440</f>
        <v>0.44150000000000011</v>
      </c>
      <c r="H440" s="2">
        <f>'Moving Avg'!G440</f>
        <v>0.46920000000000028</v>
      </c>
      <c r="I440" s="2">
        <f>'Moving Avg'!H440</f>
        <v>0.52104999999999957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  <c r="M440" s="7">
        <f t="shared" si="60"/>
        <v>50</v>
      </c>
      <c r="N440" s="7">
        <f t="shared" si="61"/>
        <v>45</v>
      </c>
      <c r="O440" s="7">
        <f t="shared" si="62"/>
        <v>0</v>
      </c>
      <c r="P440" s="7">
        <f t="shared" si="63"/>
        <v>0</v>
      </c>
      <c r="Q440" s="8">
        <f t="shared" si="64"/>
        <v>33.25</v>
      </c>
      <c r="R440" s="8">
        <f t="shared" si="65"/>
        <v>19</v>
      </c>
      <c r="S440" s="8">
        <f t="shared" si="66"/>
        <v>14.25</v>
      </c>
      <c r="T440" s="8">
        <f t="shared" si="67"/>
        <v>23.75</v>
      </c>
      <c r="U440" s="7">
        <f t="shared" si="68"/>
        <v>22.166666666666668</v>
      </c>
      <c r="V440" s="7">
        <f t="shared" si="69"/>
        <v>22.5625</v>
      </c>
    </row>
    <row r="441" spans="1:22" ht="13.5" x14ac:dyDescent="0.25">
      <c r="A441" s="3">
        <f>RSI!A441</f>
        <v>42947</v>
      </c>
      <c r="B441" s="2">
        <f>RSI!B441</f>
        <v>0.4</v>
      </c>
      <c r="C441" s="2">
        <f>RSI!I441</f>
        <v>25.890036461552995</v>
      </c>
      <c r="D441" s="2">
        <f>MACD!E441</f>
        <v>1.0771194418636165E-2</v>
      </c>
      <c r="E441" s="2">
        <f>MACD!F441</f>
        <v>8.5231476845468446E-3</v>
      </c>
      <c r="F441" s="2">
        <f>'Moving Avg'!D441</f>
        <v>0.40800000000000003</v>
      </c>
      <c r="G441" s="2">
        <f>'Moving Avg'!F441</f>
        <v>0.43800000000000006</v>
      </c>
      <c r="H441" s="2">
        <f>'Moving Avg'!G441</f>
        <v>0.46720000000000028</v>
      </c>
      <c r="I441" s="2">
        <f>'Moving Avg'!H441</f>
        <v>0.52019999999999977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  <c r="M441" s="7">
        <f t="shared" si="60"/>
        <v>50</v>
      </c>
      <c r="N441" s="7">
        <f t="shared" si="61"/>
        <v>0</v>
      </c>
      <c r="O441" s="7">
        <f t="shared" si="62"/>
        <v>0</v>
      </c>
      <c r="P441" s="7">
        <f t="shared" si="63"/>
        <v>0</v>
      </c>
      <c r="Q441" s="8">
        <f t="shared" si="64"/>
        <v>17.5</v>
      </c>
      <c r="R441" s="8">
        <f t="shared" si="65"/>
        <v>10</v>
      </c>
      <c r="S441" s="8">
        <f t="shared" si="66"/>
        <v>7.5</v>
      </c>
      <c r="T441" s="8">
        <f t="shared" si="67"/>
        <v>12.5</v>
      </c>
      <c r="U441" s="7">
        <f t="shared" si="68"/>
        <v>11.666666666666666</v>
      </c>
      <c r="V441" s="7">
        <f t="shared" si="69"/>
        <v>11.875</v>
      </c>
    </row>
    <row r="442" spans="1:22" ht="13.5" x14ac:dyDescent="0.25">
      <c r="A442" s="3">
        <f>RSI!A442</f>
        <v>42948</v>
      </c>
      <c r="B442" s="2">
        <f>RSI!B442</f>
        <v>0.4</v>
      </c>
      <c r="C442" s="2">
        <f>RSI!I442</f>
        <v>25.890036461552981</v>
      </c>
      <c r="D442" s="2">
        <f>MACD!E442</f>
        <v>1.3470847386158336E-2</v>
      </c>
      <c r="E442" s="2">
        <f>MACD!F442</f>
        <v>9.5126876248691431E-3</v>
      </c>
      <c r="F442" s="2">
        <f>'Moving Avg'!D442</f>
        <v>0.40599999999999997</v>
      </c>
      <c r="G442" s="2">
        <f>'Moving Avg'!F442</f>
        <v>0.43500000000000005</v>
      </c>
      <c r="H442" s="2">
        <f>'Moving Avg'!G442</f>
        <v>0.46500000000000019</v>
      </c>
      <c r="I442" s="2">
        <f>'Moving Avg'!H442</f>
        <v>0.51944999999999975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  <c r="M442" s="7">
        <f t="shared" si="60"/>
        <v>50</v>
      </c>
      <c r="N442" s="7">
        <f t="shared" si="61"/>
        <v>0</v>
      </c>
      <c r="O442" s="7">
        <f t="shared" si="62"/>
        <v>0</v>
      </c>
      <c r="P442" s="7">
        <f t="shared" si="63"/>
        <v>0</v>
      </c>
      <c r="Q442" s="8">
        <f t="shared" si="64"/>
        <v>17.5</v>
      </c>
      <c r="R442" s="8">
        <f t="shared" si="65"/>
        <v>10</v>
      </c>
      <c r="S442" s="8">
        <f t="shared" si="66"/>
        <v>7.5</v>
      </c>
      <c r="T442" s="8">
        <f t="shared" si="67"/>
        <v>12.5</v>
      </c>
      <c r="U442" s="7">
        <f t="shared" si="68"/>
        <v>11.666666666666666</v>
      </c>
      <c r="V442" s="7">
        <f t="shared" si="69"/>
        <v>11.875</v>
      </c>
    </row>
    <row r="443" spans="1:22" ht="13.5" x14ac:dyDescent="0.25">
      <c r="A443" s="3">
        <f>RSI!A443</f>
        <v>42949</v>
      </c>
      <c r="B443" s="2">
        <f>RSI!B443</f>
        <v>0.4</v>
      </c>
      <c r="C443" s="2">
        <f>RSI!I443</f>
        <v>25.890036461552981</v>
      </c>
      <c r="D443" s="2">
        <f>MACD!E443</f>
        <v>1.7540708287936024E-2</v>
      </c>
      <c r="E443" s="2">
        <f>MACD!F443</f>
        <v>1.111829175748252E-2</v>
      </c>
      <c r="F443" s="2">
        <f>'Moving Avg'!D443</f>
        <v>0.40400000000000003</v>
      </c>
      <c r="G443" s="2">
        <f>'Moving Avg'!F443</f>
        <v>0.43200000000000011</v>
      </c>
      <c r="H443" s="2">
        <f>'Moving Avg'!G443</f>
        <v>0.46300000000000019</v>
      </c>
      <c r="I443" s="2">
        <f>'Moving Avg'!H443</f>
        <v>0.51874999999999982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  <c r="M443" s="7">
        <f t="shared" si="60"/>
        <v>50</v>
      </c>
      <c r="N443" s="7">
        <f t="shared" si="61"/>
        <v>0</v>
      </c>
      <c r="O443" s="7">
        <f t="shared" si="62"/>
        <v>0</v>
      </c>
      <c r="P443" s="7">
        <f t="shared" si="63"/>
        <v>0</v>
      </c>
      <c r="Q443" s="8">
        <f t="shared" si="64"/>
        <v>17.5</v>
      </c>
      <c r="R443" s="8">
        <f t="shared" si="65"/>
        <v>10</v>
      </c>
      <c r="S443" s="8">
        <f t="shared" si="66"/>
        <v>7.5</v>
      </c>
      <c r="T443" s="8">
        <f t="shared" si="67"/>
        <v>12.5</v>
      </c>
      <c r="U443" s="7">
        <f t="shared" si="68"/>
        <v>11.666666666666666</v>
      </c>
      <c r="V443" s="7">
        <f t="shared" si="69"/>
        <v>11.875</v>
      </c>
    </row>
    <row r="444" spans="1:22" ht="13.5" x14ac:dyDescent="0.25">
      <c r="A444" s="3">
        <f>RSI!A444</f>
        <v>42950</v>
      </c>
      <c r="B444" s="2">
        <f>RSI!B444</f>
        <v>0.4</v>
      </c>
      <c r="C444" s="2">
        <f>RSI!I444</f>
        <v>25.890036461552981</v>
      </c>
      <c r="D444" s="2">
        <f>MACD!E444</f>
        <v>1.9674750780349415E-2</v>
      </c>
      <c r="E444" s="2">
        <f>MACD!F444</f>
        <v>1.28295835620559E-2</v>
      </c>
      <c r="F444" s="2">
        <f>'Moving Avg'!D444</f>
        <v>0.40199999999999997</v>
      </c>
      <c r="G444" s="2">
        <f>'Moving Avg'!F444</f>
        <v>0.42950000000000016</v>
      </c>
      <c r="H444" s="2">
        <f>'Moving Avg'!G444</f>
        <v>0.46120000000000011</v>
      </c>
      <c r="I444" s="2">
        <f>'Moving Avg'!H444</f>
        <v>0.51800000000000002</v>
      </c>
      <c r="J444" s="5" t="str">
        <f>OBV!F444</f>
        <v>BEARISH</v>
      </c>
      <c r="K444" s="5" t="str">
        <f>OBV!G444</f>
        <v>WEAK</v>
      </c>
      <c r="L444" s="5" t="str">
        <f>OBV!H444</f>
        <v>CONFIRMED BEARISH</v>
      </c>
      <c r="M444" s="7">
        <f t="shared" si="60"/>
        <v>50</v>
      </c>
      <c r="N444" s="7">
        <f t="shared" si="61"/>
        <v>0</v>
      </c>
      <c r="O444" s="7">
        <f t="shared" si="62"/>
        <v>0</v>
      </c>
      <c r="P444" s="7">
        <f t="shared" si="63"/>
        <v>0</v>
      </c>
      <c r="Q444" s="8">
        <f t="shared" si="64"/>
        <v>17.5</v>
      </c>
      <c r="R444" s="8">
        <f t="shared" si="65"/>
        <v>10</v>
      </c>
      <c r="S444" s="8">
        <f t="shared" si="66"/>
        <v>7.5</v>
      </c>
      <c r="T444" s="8">
        <f t="shared" si="67"/>
        <v>12.5</v>
      </c>
      <c r="U444" s="7">
        <f t="shared" si="68"/>
        <v>11.666666666666666</v>
      </c>
      <c r="V444" s="7">
        <f t="shared" si="69"/>
        <v>11.875</v>
      </c>
    </row>
    <row r="445" spans="1:22" ht="13.5" x14ac:dyDescent="0.25">
      <c r="A445" s="3">
        <f>RSI!A445</f>
        <v>42951</v>
      </c>
      <c r="B445" s="2">
        <f>RSI!B445</f>
        <v>0.4</v>
      </c>
      <c r="C445" s="2">
        <f>RSI!I445</f>
        <v>25.890036461552995</v>
      </c>
      <c r="D445" s="2">
        <f>MACD!E445</f>
        <v>2.0153846741296111E-2</v>
      </c>
      <c r="E445" s="2">
        <f>MACD!F445</f>
        <v>1.4294436197903944E-2</v>
      </c>
      <c r="F445" s="2">
        <f>'Moving Avg'!D445</f>
        <v>0.4</v>
      </c>
      <c r="G445" s="2">
        <f>'Moving Avg'!F445</f>
        <v>0.42700000000000016</v>
      </c>
      <c r="H445" s="2">
        <f>'Moving Avg'!G445</f>
        <v>0.45940000000000014</v>
      </c>
      <c r="I445" s="2">
        <f>'Moving Avg'!H445</f>
        <v>0.51719999999999999</v>
      </c>
      <c r="J445" s="5" t="str">
        <f>OBV!F445</f>
        <v>BEARISH</v>
      </c>
      <c r="K445" s="5" t="str">
        <f>OBV!G445</f>
        <v>WEAK</v>
      </c>
      <c r="L445" s="5" t="str">
        <f>OBV!H445</f>
        <v>CONFIRMED BEARISH</v>
      </c>
      <c r="M445" s="7">
        <f t="shared" si="60"/>
        <v>50</v>
      </c>
      <c r="N445" s="7">
        <f t="shared" si="61"/>
        <v>0</v>
      </c>
      <c r="O445" s="7">
        <f t="shared" si="62"/>
        <v>0</v>
      </c>
      <c r="P445" s="7">
        <f t="shared" si="63"/>
        <v>0</v>
      </c>
      <c r="Q445" s="8">
        <f t="shared" si="64"/>
        <v>17.5</v>
      </c>
      <c r="R445" s="8">
        <f t="shared" si="65"/>
        <v>10</v>
      </c>
      <c r="S445" s="8">
        <f t="shared" si="66"/>
        <v>7.5</v>
      </c>
      <c r="T445" s="8">
        <f t="shared" si="67"/>
        <v>12.5</v>
      </c>
      <c r="U445" s="7">
        <f t="shared" si="68"/>
        <v>11.666666666666666</v>
      </c>
      <c r="V445" s="7">
        <f t="shared" si="69"/>
        <v>11.875</v>
      </c>
    </row>
    <row r="446" spans="1:22" ht="13.5" x14ac:dyDescent="0.25">
      <c r="A446" s="3">
        <f>RSI!A446</f>
        <v>42954</v>
      </c>
      <c r="B446" s="2">
        <f>RSI!B446</f>
        <v>0.4</v>
      </c>
      <c r="C446" s="2">
        <f>RSI!I446</f>
        <v>25.890036461552995</v>
      </c>
      <c r="D446" s="2">
        <f>MACD!E446</f>
        <v>1.7678450736439033E-2</v>
      </c>
      <c r="E446" s="2">
        <f>MACD!F446</f>
        <v>1.4971239105610962E-2</v>
      </c>
      <c r="F446" s="2">
        <f>'Moving Avg'!D446</f>
        <v>0.4</v>
      </c>
      <c r="G446" s="2">
        <f>'Moving Avg'!F446</f>
        <v>0.4240000000000001</v>
      </c>
      <c r="H446" s="2">
        <f>'Moving Avg'!G446</f>
        <v>0.45760000000000006</v>
      </c>
      <c r="I446" s="2">
        <f>'Moving Avg'!H446</f>
        <v>0.51629999999999998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  <c r="M446" s="7">
        <f t="shared" si="60"/>
        <v>50</v>
      </c>
      <c r="N446" s="7">
        <f t="shared" si="61"/>
        <v>0</v>
      </c>
      <c r="O446" s="7">
        <f t="shared" si="62"/>
        <v>0</v>
      </c>
      <c r="P446" s="7">
        <f t="shared" si="63"/>
        <v>33</v>
      </c>
      <c r="Q446" s="8">
        <f t="shared" si="64"/>
        <v>22.45</v>
      </c>
      <c r="R446" s="8">
        <f t="shared" si="65"/>
        <v>18.25</v>
      </c>
      <c r="S446" s="8">
        <f t="shared" si="66"/>
        <v>22.35</v>
      </c>
      <c r="T446" s="8">
        <f t="shared" si="67"/>
        <v>20.75</v>
      </c>
      <c r="U446" s="7">
        <f t="shared" si="68"/>
        <v>21.016666666666669</v>
      </c>
      <c r="V446" s="7">
        <f t="shared" si="69"/>
        <v>20.950000000000003</v>
      </c>
    </row>
    <row r="447" spans="1:22" ht="13.5" x14ac:dyDescent="0.25">
      <c r="A447" s="3">
        <f>RSI!A447</f>
        <v>42955</v>
      </c>
      <c r="B447" s="2">
        <f>RSI!B447</f>
        <v>0.4</v>
      </c>
      <c r="C447" s="2">
        <f>RSI!I447</f>
        <v>25.890036461552995</v>
      </c>
      <c r="D447" s="2">
        <f>MACD!E447</f>
        <v>1.4227032775523174E-2</v>
      </c>
      <c r="E447" s="2">
        <f>MACD!F447</f>
        <v>1.4822397839593406E-2</v>
      </c>
      <c r="F447" s="2">
        <f>'Moving Avg'!D447</f>
        <v>0.4</v>
      </c>
      <c r="G447" s="2">
        <f>'Moving Avg'!F447</f>
        <v>0.4210000000000001</v>
      </c>
      <c r="H447" s="2">
        <f>'Moving Avg'!G447</f>
        <v>0.45579999999999998</v>
      </c>
      <c r="I447" s="2">
        <f>'Moving Avg'!H447</f>
        <v>0.51540000000000008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  <c r="M447" s="7">
        <f t="shared" si="60"/>
        <v>50</v>
      </c>
      <c r="N447" s="7">
        <f t="shared" si="61"/>
        <v>45</v>
      </c>
      <c r="O447" s="7">
        <f t="shared" si="62"/>
        <v>0</v>
      </c>
      <c r="P447" s="7">
        <f t="shared" si="63"/>
        <v>33</v>
      </c>
      <c r="Q447" s="8">
        <f t="shared" si="64"/>
        <v>38.200000000000003</v>
      </c>
      <c r="R447" s="8">
        <f t="shared" si="65"/>
        <v>27.25</v>
      </c>
      <c r="S447" s="8">
        <f t="shared" si="66"/>
        <v>29.1</v>
      </c>
      <c r="T447" s="8">
        <f t="shared" si="67"/>
        <v>32</v>
      </c>
      <c r="U447" s="7">
        <f t="shared" si="68"/>
        <v>31.516666666666669</v>
      </c>
      <c r="V447" s="7">
        <f t="shared" si="69"/>
        <v>31.637500000000003</v>
      </c>
    </row>
    <row r="448" spans="1:22" ht="13.5" x14ac:dyDescent="0.25">
      <c r="A448" s="3">
        <f>RSI!A448</f>
        <v>42956</v>
      </c>
      <c r="B448" s="2">
        <f>RSI!B448</f>
        <v>0.4</v>
      </c>
      <c r="C448" s="2">
        <f>RSI!I448</f>
        <v>25.890036461552995</v>
      </c>
      <c r="D448" s="2">
        <f>MACD!E448</f>
        <v>1.147475907081108E-2</v>
      </c>
      <c r="E448" s="2">
        <f>MACD!F448</f>
        <v>1.4152870085836943E-2</v>
      </c>
      <c r="F448" s="2">
        <f>'Moving Avg'!D448</f>
        <v>0.4</v>
      </c>
      <c r="G448" s="2">
        <f>'Moving Avg'!F448</f>
        <v>0.41900000000000015</v>
      </c>
      <c r="H448" s="2">
        <f>'Moving Avg'!G448</f>
        <v>0.45399999999999996</v>
      </c>
      <c r="I448" s="2">
        <f>'Moving Avg'!H448</f>
        <v>0.51455000000000017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50</v>
      </c>
      <c r="N448" s="7">
        <f t="shared" si="61"/>
        <v>45</v>
      </c>
      <c r="O448" s="7">
        <f t="shared" si="62"/>
        <v>0</v>
      </c>
      <c r="P448" s="7">
        <f t="shared" si="63"/>
        <v>33</v>
      </c>
      <c r="Q448" s="8">
        <f t="shared" si="64"/>
        <v>38.200000000000003</v>
      </c>
      <c r="R448" s="8">
        <f t="shared" si="65"/>
        <v>27.25</v>
      </c>
      <c r="S448" s="8">
        <f t="shared" si="66"/>
        <v>29.1</v>
      </c>
      <c r="T448" s="8">
        <f t="shared" si="67"/>
        <v>32</v>
      </c>
      <c r="U448" s="7">
        <f t="shared" si="68"/>
        <v>31.516666666666669</v>
      </c>
      <c r="V448" s="7">
        <f t="shared" si="69"/>
        <v>31.637500000000003</v>
      </c>
    </row>
    <row r="449" spans="1:22" ht="13.5" x14ac:dyDescent="0.25">
      <c r="A449" s="3">
        <f>RSI!A449</f>
        <v>42957</v>
      </c>
      <c r="B449" s="2">
        <f>RSI!B449</f>
        <v>0.4</v>
      </c>
      <c r="C449" s="2">
        <f>RSI!I449</f>
        <v>25.890036461552995</v>
      </c>
      <c r="D449" s="2">
        <f>MACD!E449</f>
        <v>9.3016129024946492E-3</v>
      </c>
      <c r="E449" s="2">
        <f>MACD!F449</f>
        <v>1.3182618649168485E-2</v>
      </c>
      <c r="F449" s="2">
        <f>'Moving Avg'!D449</f>
        <v>0.4</v>
      </c>
      <c r="G449" s="2">
        <f>'Moving Avg'!F449</f>
        <v>0.41750000000000015</v>
      </c>
      <c r="H449" s="2">
        <f>'Moving Avg'!G449</f>
        <v>0.4519999999999999</v>
      </c>
      <c r="I449" s="2">
        <f>'Moving Avg'!H449</f>
        <v>0.51375000000000015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50</v>
      </c>
      <c r="N449" s="7">
        <f t="shared" si="61"/>
        <v>45</v>
      </c>
      <c r="O449" s="7">
        <f t="shared" si="62"/>
        <v>0</v>
      </c>
      <c r="P449" s="7">
        <f t="shared" si="63"/>
        <v>33</v>
      </c>
      <c r="Q449" s="8">
        <f t="shared" si="64"/>
        <v>38.200000000000003</v>
      </c>
      <c r="R449" s="8">
        <f t="shared" si="65"/>
        <v>27.25</v>
      </c>
      <c r="S449" s="8">
        <f t="shared" si="66"/>
        <v>29.1</v>
      </c>
      <c r="T449" s="8">
        <f t="shared" si="67"/>
        <v>32</v>
      </c>
      <c r="U449" s="7">
        <f t="shared" si="68"/>
        <v>31.516666666666669</v>
      </c>
      <c r="V449" s="7">
        <f t="shared" si="69"/>
        <v>31.637500000000003</v>
      </c>
    </row>
    <row r="450" spans="1:22" ht="13.5" x14ac:dyDescent="0.25">
      <c r="A450" s="3">
        <f>RSI!A450</f>
        <v>42958</v>
      </c>
      <c r="B450" s="2">
        <f>RSI!B450</f>
        <v>0.39</v>
      </c>
      <c r="C450" s="2">
        <f>RSI!I450</f>
        <v>21.507388689785003</v>
      </c>
      <c r="D450" s="2">
        <f>MACD!E450</f>
        <v>8.3477050737282288E-3</v>
      </c>
      <c r="E450" s="2">
        <f>MACD!F450</f>
        <v>1.2215635934080434E-2</v>
      </c>
      <c r="F450" s="2">
        <f>'Moving Avg'!D450</f>
        <v>0.39800000000000002</v>
      </c>
      <c r="G450" s="2">
        <f>'Moving Avg'!F450</f>
        <v>0.4150000000000002</v>
      </c>
      <c r="H450" s="2">
        <f>'Moving Avg'!G450</f>
        <v>0.44999999999999996</v>
      </c>
      <c r="I450" s="2">
        <f>'Moving Avg'!H450</f>
        <v>0.51300000000000012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  <c r="M450" s="7">
        <f t="shared" ref="M450:M513" si="70">IF(C450&lt;30,50, IF(C450&gt;70, 0, 25))</f>
        <v>50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35.725000000000001</v>
      </c>
      <c r="R450" s="8">
        <f t="shared" si="65"/>
        <v>23.125</v>
      </c>
      <c r="S450" s="8">
        <f t="shared" si="66"/>
        <v>21.675000000000001</v>
      </c>
      <c r="T450" s="8">
        <f t="shared" si="67"/>
        <v>27.875</v>
      </c>
      <c r="U450" s="7">
        <f t="shared" si="68"/>
        <v>26.841666666666669</v>
      </c>
      <c r="V450" s="7">
        <f t="shared" si="69"/>
        <v>27.1</v>
      </c>
    </row>
    <row r="451" spans="1:22" ht="13.5" x14ac:dyDescent="0.25">
      <c r="A451" s="3">
        <f>RSI!A451</f>
        <v>42961</v>
      </c>
      <c r="B451" s="2">
        <f>RSI!B451</f>
        <v>0.39</v>
      </c>
      <c r="C451" s="2">
        <f>RSI!I451</f>
        <v>21.507388689785017</v>
      </c>
      <c r="D451" s="2">
        <f>MACD!E451</f>
        <v>6.1946695375297289E-3</v>
      </c>
      <c r="E451" s="2">
        <f>MACD!F451</f>
        <v>1.1011442654770293E-2</v>
      </c>
      <c r="F451" s="2">
        <f>'Moving Avg'!D451</f>
        <v>0.39600000000000007</v>
      </c>
      <c r="G451" s="2">
        <f>'Moving Avg'!F451</f>
        <v>0.4120000000000002</v>
      </c>
      <c r="H451" s="2">
        <f>'Moving Avg'!G451</f>
        <v>0.44799999999999984</v>
      </c>
      <c r="I451" s="2">
        <f>'Moving Avg'!H451</f>
        <v>0.5122000000000001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  <c r="M451" s="7">
        <f t="shared" si="70"/>
        <v>50</v>
      </c>
      <c r="N451" s="7">
        <f t="shared" si="71"/>
        <v>45</v>
      </c>
      <c r="O451" s="7">
        <f t="shared" si="72"/>
        <v>0</v>
      </c>
      <c r="P451" s="7">
        <f t="shared" si="73"/>
        <v>16.5</v>
      </c>
      <c r="Q451" s="8">
        <f t="shared" ref="Q451:Q514" si="74">0.35*M451+N451*0.35+O451*0.15+P451*0.15</f>
        <v>35.725000000000001</v>
      </c>
      <c r="R451" s="8">
        <f t="shared" ref="R451:R514" si="75">M451*0.2+N451*0.2+O451*0.35+P451*0.25</f>
        <v>23.125</v>
      </c>
      <c r="S451" s="8">
        <f t="shared" ref="S451:S514" si="76">M451*0.15+N451*0.15+O451*0.25+P451*0.45</f>
        <v>21.675000000000001</v>
      </c>
      <c r="T451" s="8">
        <f t="shared" ref="T451:T514" si="77">0.25*SUM(M451:P451)</f>
        <v>27.875</v>
      </c>
      <c r="U451" s="7">
        <f t="shared" ref="U451:U514" si="78">SUM(Q451:S451)/3</f>
        <v>26.841666666666669</v>
      </c>
      <c r="V451" s="7">
        <f t="shared" ref="V451:V514" si="79">SUM(Q451:T451)/4</f>
        <v>27.1</v>
      </c>
    </row>
    <row r="452" spans="1:22" ht="13.5" x14ac:dyDescent="0.25">
      <c r="A452" s="3">
        <f>RSI!A452</f>
        <v>42962</v>
      </c>
      <c r="B452" s="2">
        <f>RSI!B452</f>
        <v>0.39</v>
      </c>
      <c r="C452" s="2">
        <f>RSI!I452</f>
        <v>21.507388689785017</v>
      </c>
      <c r="D452" s="2">
        <f>MACD!E452</f>
        <v>4.5511839232712514E-3</v>
      </c>
      <c r="E452" s="2">
        <f>MACD!F452</f>
        <v>9.7193909084704842E-3</v>
      </c>
      <c r="F452" s="2">
        <f>'Moving Avg'!D452</f>
        <v>0.39400000000000002</v>
      </c>
      <c r="G452" s="2">
        <f>'Moving Avg'!F452</f>
        <v>0.40900000000000014</v>
      </c>
      <c r="H452" s="2">
        <f>'Moving Avg'!G452</f>
        <v>0.44599999999999979</v>
      </c>
      <c r="I452" s="2">
        <f>'Moving Avg'!H452</f>
        <v>0.51139999999999997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  <c r="M452" s="7">
        <f t="shared" si="70"/>
        <v>50</v>
      </c>
      <c r="N452" s="7">
        <f t="shared" si="71"/>
        <v>45</v>
      </c>
      <c r="O452" s="7">
        <f t="shared" si="72"/>
        <v>0</v>
      </c>
      <c r="P452" s="7">
        <f t="shared" si="73"/>
        <v>16.5</v>
      </c>
      <c r="Q452" s="8">
        <f t="shared" si="74"/>
        <v>35.725000000000001</v>
      </c>
      <c r="R452" s="8">
        <f t="shared" si="75"/>
        <v>23.125</v>
      </c>
      <c r="S452" s="8">
        <f t="shared" si="76"/>
        <v>21.675000000000001</v>
      </c>
      <c r="T452" s="8">
        <f t="shared" si="77"/>
        <v>27.875</v>
      </c>
      <c r="U452" s="7">
        <f t="shared" si="78"/>
        <v>26.841666666666669</v>
      </c>
      <c r="V452" s="7">
        <f t="shared" si="79"/>
        <v>27.1</v>
      </c>
    </row>
    <row r="453" spans="1:22" ht="13.5" x14ac:dyDescent="0.25">
      <c r="A453" s="3">
        <f>RSI!A453</f>
        <v>42963</v>
      </c>
      <c r="B453" s="2">
        <f>RSI!B453</f>
        <v>0.39</v>
      </c>
      <c r="C453" s="2">
        <f>RSI!I453</f>
        <v>21.507388689785017</v>
      </c>
      <c r="D453" s="2">
        <f>MACD!E453</f>
        <v>3.3256475141141273E-3</v>
      </c>
      <c r="E453" s="2">
        <f>MACD!F453</f>
        <v>8.4406422295992128E-3</v>
      </c>
      <c r="F453" s="2">
        <f>'Moving Avg'!D453</f>
        <v>0.39200000000000007</v>
      </c>
      <c r="G453" s="2">
        <f>'Moving Avg'!F453</f>
        <v>0.40550000000000008</v>
      </c>
      <c r="H453" s="2">
        <f>'Moving Avg'!G453</f>
        <v>0.44419999999999982</v>
      </c>
      <c r="I453" s="2">
        <f>'Moving Avg'!H453</f>
        <v>0.51054999999999995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50</v>
      </c>
      <c r="N453" s="7">
        <f t="shared" si="71"/>
        <v>45</v>
      </c>
      <c r="O453" s="7">
        <f t="shared" si="72"/>
        <v>0</v>
      </c>
      <c r="P453" s="7">
        <f t="shared" si="73"/>
        <v>16.5</v>
      </c>
      <c r="Q453" s="8">
        <f t="shared" si="74"/>
        <v>35.725000000000001</v>
      </c>
      <c r="R453" s="8">
        <f t="shared" si="75"/>
        <v>23.125</v>
      </c>
      <c r="S453" s="8">
        <f t="shared" si="76"/>
        <v>21.675000000000001</v>
      </c>
      <c r="T453" s="8">
        <f t="shared" si="77"/>
        <v>27.875</v>
      </c>
      <c r="U453" s="7">
        <f t="shared" si="78"/>
        <v>26.841666666666669</v>
      </c>
      <c r="V453" s="7">
        <f t="shared" si="79"/>
        <v>27.1</v>
      </c>
    </row>
    <row r="454" spans="1:22" ht="13.5" x14ac:dyDescent="0.25">
      <c r="A454" s="3">
        <f>RSI!A454</f>
        <v>42964</v>
      </c>
      <c r="B454" s="2">
        <f>RSI!B454</f>
        <v>0.39</v>
      </c>
      <c r="C454" s="2">
        <f>RSI!I454</f>
        <v>21.507388689785017</v>
      </c>
      <c r="D454" s="2">
        <f>MACD!E454</f>
        <v>2.4415304127617943E-3</v>
      </c>
      <c r="E454" s="2">
        <f>MACD!F454</f>
        <v>7.2408198662317295E-3</v>
      </c>
      <c r="F454" s="2">
        <f>'Moving Avg'!D454</f>
        <v>0.39</v>
      </c>
      <c r="G454" s="2">
        <f>'Moving Avg'!F454</f>
        <v>0.40250000000000002</v>
      </c>
      <c r="H454" s="2">
        <f>'Moving Avg'!G454</f>
        <v>0.44219999999999976</v>
      </c>
      <c r="I454" s="2">
        <f>'Moving Avg'!H454</f>
        <v>0.50974999999999993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50</v>
      </c>
      <c r="N454" s="7">
        <f t="shared" si="71"/>
        <v>45</v>
      </c>
      <c r="O454" s="7">
        <f t="shared" si="72"/>
        <v>0</v>
      </c>
      <c r="P454" s="7">
        <f t="shared" si="73"/>
        <v>16.5</v>
      </c>
      <c r="Q454" s="8">
        <f t="shared" si="74"/>
        <v>35.725000000000001</v>
      </c>
      <c r="R454" s="8">
        <f t="shared" si="75"/>
        <v>23.125</v>
      </c>
      <c r="S454" s="8">
        <f t="shared" si="76"/>
        <v>21.675000000000001</v>
      </c>
      <c r="T454" s="8">
        <f t="shared" si="77"/>
        <v>27.875</v>
      </c>
      <c r="U454" s="7">
        <f t="shared" si="78"/>
        <v>26.841666666666669</v>
      </c>
      <c r="V454" s="7">
        <f t="shared" si="79"/>
        <v>27.1</v>
      </c>
    </row>
    <row r="455" spans="1:22" ht="13.5" x14ac:dyDescent="0.25">
      <c r="A455" s="3">
        <f>RSI!A455</f>
        <v>42965</v>
      </c>
      <c r="B455" s="2">
        <f>RSI!B455</f>
        <v>0.38</v>
      </c>
      <c r="C455" s="2">
        <f>RSI!I455</f>
        <v>17.272182636327699</v>
      </c>
      <c r="D455" s="2">
        <f>MACD!E455</f>
        <v>2.575723220388737E-3</v>
      </c>
      <c r="E455" s="2">
        <f>MACD!F455</f>
        <v>6.3078005370631315E-3</v>
      </c>
      <c r="F455" s="2">
        <f>'Moving Avg'!D455</f>
        <v>0.38800000000000001</v>
      </c>
      <c r="G455" s="2">
        <f>'Moving Avg'!F455</f>
        <v>0.39949999999999997</v>
      </c>
      <c r="H455" s="2">
        <f>'Moving Avg'!G455</f>
        <v>0.43999999999999972</v>
      </c>
      <c r="I455" s="2">
        <f>'Moving Avg'!H455</f>
        <v>0.50889999999999991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  <c r="M455" s="7">
        <f t="shared" si="70"/>
        <v>50</v>
      </c>
      <c r="N455" s="7">
        <f t="shared" si="71"/>
        <v>45</v>
      </c>
      <c r="O455" s="7">
        <f t="shared" si="72"/>
        <v>0</v>
      </c>
      <c r="P455" s="7">
        <f t="shared" si="73"/>
        <v>33</v>
      </c>
      <c r="Q455" s="8">
        <f t="shared" si="74"/>
        <v>38.200000000000003</v>
      </c>
      <c r="R455" s="8">
        <f t="shared" si="75"/>
        <v>27.25</v>
      </c>
      <c r="S455" s="8">
        <f t="shared" si="76"/>
        <v>29.1</v>
      </c>
      <c r="T455" s="8">
        <f t="shared" si="77"/>
        <v>32</v>
      </c>
      <c r="U455" s="7">
        <f t="shared" si="78"/>
        <v>31.516666666666669</v>
      </c>
      <c r="V455" s="7">
        <f t="shared" si="79"/>
        <v>31.637500000000003</v>
      </c>
    </row>
    <row r="456" spans="1:22" ht="13.5" x14ac:dyDescent="0.25">
      <c r="A456" s="3">
        <f>RSI!A456</f>
        <v>42968</v>
      </c>
      <c r="B456" s="2">
        <f>RSI!B456</f>
        <v>0.38</v>
      </c>
      <c r="C456" s="2">
        <f>RSI!I456</f>
        <v>17.272182636327699</v>
      </c>
      <c r="D456" s="2">
        <f>MACD!E456</f>
        <v>2.8794272922288422E-3</v>
      </c>
      <c r="E456" s="2">
        <f>MACD!F456</f>
        <v>5.622125888096274E-3</v>
      </c>
      <c r="F456" s="2">
        <f>'Moving Avg'!D456</f>
        <v>0.38599999999999995</v>
      </c>
      <c r="G456" s="2">
        <f>'Moving Avg'!F456</f>
        <v>0.39749999999999996</v>
      </c>
      <c r="H456" s="2">
        <f>'Moving Avg'!G456</f>
        <v>0.43759999999999977</v>
      </c>
      <c r="I456" s="2">
        <f>'Moving Avg'!H456</f>
        <v>0.5079999999999999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50</v>
      </c>
      <c r="N456" s="7">
        <f t="shared" si="71"/>
        <v>45</v>
      </c>
      <c r="O456" s="7">
        <f t="shared" si="72"/>
        <v>0</v>
      </c>
      <c r="P456" s="7">
        <f t="shared" si="73"/>
        <v>33</v>
      </c>
      <c r="Q456" s="8">
        <f t="shared" si="74"/>
        <v>38.200000000000003</v>
      </c>
      <c r="R456" s="8">
        <f t="shared" si="75"/>
        <v>27.25</v>
      </c>
      <c r="S456" s="8">
        <f t="shared" si="76"/>
        <v>29.1</v>
      </c>
      <c r="T456" s="8">
        <f t="shared" si="77"/>
        <v>32</v>
      </c>
      <c r="U456" s="7">
        <f t="shared" si="78"/>
        <v>31.516666666666669</v>
      </c>
      <c r="V456" s="7">
        <f t="shared" si="79"/>
        <v>31.637500000000003</v>
      </c>
    </row>
    <row r="457" spans="1:22" ht="13.5" x14ac:dyDescent="0.25">
      <c r="A457" s="3">
        <f>RSI!A457</f>
        <v>42969</v>
      </c>
      <c r="B457" s="2">
        <f>RSI!B457</f>
        <v>0.37</v>
      </c>
      <c r="C457" s="2">
        <f>RSI!I457</f>
        <v>14.060955282228804</v>
      </c>
      <c r="D457" s="2">
        <f>MACD!E457</f>
        <v>4.0532190602832752E-3</v>
      </c>
      <c r="E457" s="2">
        <f>MACD!F457</f>
        <v>5.3083445225336747E-3</v>
      </c>
      <c r="F457" s="2">
        <f>'Moving Avg'!D457</f>
        <v>0.38200000000000001</v>
      </c>
      <c r="G457" s="2">
        <f>'Moving Avg'!F457</f>
        <v>0.39549999999999991</v>
      </c>
      <c r="H457" s="2">
        <f>'Moving Avg'!G457</f>
        <v>0.43499999999999978</v>
      </c>
      <c r="I457" s="2">
        <f>'Moving Avg'!H457</f>
        <v>0.50709999999999988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  <c r="M457" s="7">
        <f t="shared" si="70"/>
        <v>50</v>
      </c>
      <c r="N457" s="7">
        <f t="shared" si="71"/>
        <v>45</v>
      </c>
      <c r="O457" s="7">
        <f t="shared" si="72"/>
        <v>0</v>
      </c>
      <c r="P457" s="7">
        <f t="shared" si="73"/>
        <v>0</v>
      </c>
      <c r="Q457" s="8">
        <f t="shared" si="74"/>
        <v>33.25</v>
      </c>
      <c r="R457" s="8">
        <f t="shared" si="75"/>
        <v>19</v>
      </c>
      <c r="S457" s="8">
        <f t="shared" si="76"/>
        <v>14.25</v>
      </c>
      <c r="T457" s="8">
        <f t="shared" si="77"/>
        <v>23.75</v>
      </c>
      <c r="U457" s="7">
        <f t="shared" si="78"/>
        <v>22.166666666666668</v>
      </c>
      <c r="V457" s="7">
        <f t="shared" si="79"/>
        <v>22.5625</v>
      </c>
    </row>
    <row r="458" spans="1:22" ht="13.5" x14ac:dyDescent="0.25">
      <c r="A458" s="3">
        <f>RSI!A458</f>
        <v>42970</v>
      </c>
      <c r="B458" s="2">
        <f>RSI!B458</f>
        <v>0.38</v>
      </c>
      <c r="C458" s="2">
        <f>RSI!I458</f>
        <v>28.397285707399533</v>
      </c>
      <c r="D458" s="2">
        <f>MACD!E458</f>
        <v>4.5278055559351826E-3</v>
      </c>
      <c r="E458" s="2">
        <f>MACD!F458</f>
        <v>5.1522367292139767E-3</v>
      </c>
      <c r="F458" s="2">
        <f>'Moving Avg'!D458</f>
        <v>0.38</v>
      </c>
      <c r="G458" s="2">
        <f>'Moving Avg'!F458</f>
        <v>0.39399999999999991</v>
      </c>
      <c r="H458" s="2">
        <f>'Moving Avg'!G458</f>
        <v>0.43279999999999985</v>
      </c>
      <c r="I458" s="2">
        <f>'Moving Avg'!H458</f>
        <v>0.50629999999999986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50</v>
      </c>
      <c r="N458" s="7">
        <f t="shared" si="71"/>
        <v>45</v>
      </c>
      <c r="O458" s="7">
        <f t="shared" si="72"/>
        <v>0</v>
      </c>
      <c r="P458" s="7">
        <f t="shared" si="73"/>
        <v>16.5</v>
      </c>
      <c r="Q458" s="8">
        <f t="shared" si="74"/>
        <v>35.725000000000001</v>
      </c>
      <c r="R458" s="8">
        <f t="shared" si="75"/>
        <v>23.125</v>
      </c>
      <c r="S458" s="8">
        <f t="shared" si="76"/>
        <v>21.675000000000001</v>
      </c>
      <c r="T458" s="8">
        <f t="shared" si="77"/>
        <v>27.875</v>
      </c>
      <c r="U458" s="7">
        <f t="shared" si="78"/>
        <v>26.841666666666669</v>
      </c>
      <c r="V458" s="7">
        <f t="shared" si="79"/>
        <v>27.1</v>
      </c>
    </row>
    <row r="459" spans="1:22" ht="13.5" x14ac:dyDescent="0.25">
      <c r="A459" s="3">
        <f>RSI!A459</f>
        <v>42971</v>
      </c>
      <c r="B459" s="2">
        <f>RSI!B459</f>
        <v>0.38</v>
      </c>
      <c r="C459" s="2">
        <f>RSI!I459</f>
        <v>28.397285707399533</v>
      </c>
      <c r="D459" s="2">
        <f>MACD!E459</f>
        <v>5.0759538866489984E-3</v>
      </c>
      <c r="E459" s="2">
        <f>MACD!F459</f>
        <v>5.1369801607009814E-3</v>
      </c>
      <c r="F459" s="2">
        <f>'Moving Avg'!D459</f>
        <v>0.37799999999999995</v>
      </c>
      <c r="G459" s="2">
        <f>'Moving Avg'!F459</f>
        <v>0.3924999999999999</v>
      </c>
      <c r="H459" s="2">
        <f>'Moving Avg'!G459</f>
        <v>0.43059999999999987</v>
      </c>
      <c r="I459" s="2">
        <f>'Moving Avg'!H459</f>
        <v>0.50544999999999984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50</v>
      </c>
      <c r="N459" s="7">
        <f t="shared" si="71"/>
        <v>45</v>
      </c>
      <c r="O459" s="7">
        <f t="shared" si="72"/>
        <v>0</v>
      </c>
      <c r="P459" s="7">
        <f t="shared" si="73"/>
        <v>16.5</v>
      </c>
      <c r="Q459" s="8">
        <f t="shared" si="74"/>
        <v>35.725000000000001</v>
      </c>
      <c r="R459" s="8">
        <f t="shared" si="75"/>
        <v>23.125</v>
      </c>
      <c r="S459" s="8">
        <f t="shared" si="76"/>
        <v>21.675000000000001</v>
      </c>
      <c r="T459" s="8">
        <f t="shared" si="77"/>
        <v>27.875</v>
      </c>
      <c r="U459" s="7">
        <f t="shared" si="78"/>
        <v>26.841666666666669</v>
      </c>
      <c r="V459" s="7">
        <f t="shared" si="79"/>
        <v>27.1</v>
      </c>
    </row>
    <row r="460" spans="1:22" ht="13.5" x14ac:dyDescent="0.25">
      <c r="A460" s="3">
        <f>RSI!A460</f>
        <v>42972</v>
      </c>
      <c r="B460" s="2">
        <f>RSI!B460</f>
        <v>0.4</v>
      </c>
      <c r="C460" s="2">
        <f>RSI!I460</f>
        <v>48.373710185232028</v>
      </c>
      <c r="D460" s="2">
        <f>MACD!E460</f>
        <v>2.6555464091552738E-3</v>
      </c>
      <c r="E460" s="2">
        <f>MACD!F460</f>
        <v>4.6406934103918407E-3</v>
      </c>
      <c r="F460" s="2">
        <f>'Moving Avg'!D460</f>
        <v>0.38199999999999995</v>
      </c>
      <c r="G460" s="2">
        <f>'Moving Avg'!F460</f>
        <v>0.39199999999999996</v>
      </c>
      <c r="H460" s="2">
        <f>'Moving Avg'!G460</f>
        <v>0.4287999999999999</v>
      </c>
      <c r="I460" s="2">
        <f>'Moving Avg'!H460</f>
        <v>0.50469999999999982</v>
      </c>
      <c r="J460" s="5" t="str">
        <f>OBV!F460</f>
        <v>BULLISH</v>
      </c>
      <c r="K460" s="5" t="str">
        <f>OBV!G460</f>
        <v>NEUTRAL</v>
      </c>
      <c r="L460" s="5" t="str">
        <f>OBV!H460</f>
        <v>CONFIRMED BULLISH</v>
      </c>
      <c r="M460" s="7">
        <f t="shared" si="70"/>
        <v>25</v>
      </c>
      <c r="N460" s="7">
        <f t="shared" si="71"/>
        <v>45</v>
      </c>
      <c r="O460" s="7">
        <f t="shared" si="72"/>
        <v>0</v>
      </c>
      <c r="P460" s="7">
        <f t="shared" si="73"/>
        <v>83.5</v>
      </c>
      <c r="Q460" s="8">
        <f t="shared" si="74"/>
        <v>37.024999999999999</v>
      </c>
      <c r="R460" s="8">
        <f t="shared" si="75"/>
        <v>34.875</v>
      </c>
      <c r="S460" s="8">
        <f t="shared" si="76"/>
        <v>48.075000000000003</v>
      </c>
      <c r="T460" s="8">
        <f t="shared" si="77"/>
        <v>38.375</v>
      </c>
      <c r="U460" s="7">
        <f t="shared" si="78"/>
        <v>39.991666666666667</v>
      </c>
      <c r="V460" s="7">
        <f t="shared" si="79"/>
        <v>39.587500000000006</v>
      </c>
    </row>
    <row r="461" spans="1:22" ht="13.5" x14ac:dyDescent="0.25">
      <c r="A461" s="3">
        <f>RSI!A461</f>
        <v>42975</v>
      </c>
      <c r="B461" s="2">
        <f>RSI!B461</f>
        <v>0.4</v>
      </c>
      <c r="C461" s="2">
        <f>RSI!I461</f>
        <v>48.373710185232028</v>
      </c>
      <c r="D461" s="2">
        <f>MACD!E461</f>
        <v>6.149930132937631E-4</v>
      </c>
      <c r="E461" s="2">
        <f>MACD!F461</f>
        <v>3.8355533309722255E-3</v>
      </c>
      <c r="F461" s="2">
        <f>'Moving Avg'!D461</f>
        <v>0.38599999999999995</v>
      </c>
      <c r="G461" s="2">
        <f>'Moving Avg'!F461</f>
        <v>0.39200000000000002</v>
      </c>
      <c r="H461" s="2">
        <f>'Moving Avg'!G461</f>
        <v>0.42699999999999988</v>
      </c>
      <c r="I461" s="2">
        <f>'Moving Avg'!H461</f>
        <v>0.5038999999999999</v>
      </c>
      <c r="J461" s="5" t="str">
        <f>OBV!F461</f>
        <v>BULLISH</v>
      </c>
      <c r="K461" s="5" t="str">
        <f>OBV!G461</f>
        <v>NEUTRAL</v>
      </c>
      <c r="L461" s="5" t="str">
        <f>OBV!H461</f>
        <v>CONFIRMED BULLISH</v>
      </c>
      <c r="M461" s="7">
        <f t="shared" si="70"/>
        <v>25</v>
      </c>
      <c r="N461" s="7">
        <f t="shared" si="71"/>
        <v>45</v>
      </c>
      <c r="O461" s="7">
        <f t="shared" si="72"/>
        <v>0</v>
      </c>
      <c r="P461" s="7">
        <f t="shared" si="73"/>
        <v>83.5</v>
      </c>
      <c r="Q461" s="8">
        <f t="shared" si="74"/>
        <v>37.024999999999999</v>
      </c>
      <c r="R461" s="8">
        <f t="shared" si="75"/>
        <v>34.875</v>
      </c>
      <c r="S461" s="8">
        <f t="shared" si="76"/>
        <v>48.075000000000003</v>
      </c>
      <c r="T461" s="8">
        <f t="shared" si="77"/>
        <v>38.375</v>
      </c>
      <c r="U461" s="7">
        <f t="shared" si="78"/>
        <v>39.991666666666667</v>
      </c>
      <c r="V461" s="7">
        <f t="shared" si="79"/>
        <v>39.587500000000006</v>
      </c>
    </row>
    <row r="462" spans="1:22" ht="13.5" x14ac:dyDescent="0.25">
      <c r="A462" s="3">
        <f>RSI!A462</f>
        <v>42976</v>
      </c>
      <c r="B462" s="2">
        <f>RSI!B462</f>
        <v>0.4</v>
      </c>
      <c r="C462" s="2">
        <f>RSI!I462</f>
        <v>48.373710185232028</v>
      </c>
      <c r="D462" s="2">
        <f>MACD!E462</f>
        <v>-1.1046997386011115E-3</v>
      </c>
      <c r="E462" s="2">
        <f>MACD!F462</f>
        <v>2.8475027170575583E-3</v>
      </c>
      <c r="F462" s="2">
        <f>'Moving Avg'!D462</f>
        <v>0.39200000000000002</v>
      </c>
      <c r="G462" s="2">
        <f>'Moving Avg'!F462</f>
        <v>0.39200000000000002</v>
      </c>
      <c r="H462" s="2">
        <f>'Moving Avg'!G462</f>
        <v>0.42519999999999991</v>
      </c>
      <c r="I462" s="2">
        <f>'Moving Avg'!H462</f>
        <v>0.50314999999999988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  <c r="M462" s="7">
        <f t="shared" si="70"/>
        <v>25</v>
      </c>
      <c r="N462" s="7">
        <f t="shared" si="71"/>
        <v>45</v>
      </c>
      <c r="O462" s="7">
        <f t="shared" si="72"/>
        <v>0</v>
      </c>
      <c r="P462" s="7">
        <f t="shared" si="73"/>
        <v>100</v>
      </c>
      <c r="Q462" s="8">
        <f t="shared" si="74"/>
        <v>39.5</v>
      </c>
      <c r="R462" s="8">
        <f t="shared" si="75"/>
        <v>39</v>
      </c>
      <c r="S462" s="8">
        <f t="shared" si="76"/>
        <v>55.5</v>
      </c>
      <c r="T462" s="8">
        <f t="shared" si="77"/>
        <v>42.5</v>
      </c>
      <c r="U462" s="7">
        <f t="shared" si="78"/>
        <v>44.666666666666664</v>
      </c>
      <c r="V462" s="7">
        <f t="shared" si="79"/>
        <v>44.125</v>
      </c>
    </row>
    <row r="463" spans="1:22" ht="13.5" x14ac:dyDescent="0.25">
      <c r="A463" s="3">
        <f>RSI!A463</f>
        <v>42977</v>
      </c>
      <c r="B463" s="2">
        <f>RSI!B463</f>
        <v>0.39</v>
      </c>
      <c r="C463" s="2">
        <f>RSI!I463</f>
        <v>41.196260986344264</v>
      </c>
      <c r="D463" s="2">
        <f>MACD!E463</f>
        <v>-1.8126675671387149E-3</v>
      </c>
      <c r="E463" s="2">
        <f>MACD!F463</f>
        <v>1.9154686602183037E-3</v>
      </c>
      <c r="F463" s="2">
        <f>'Moving Avg'!D463</f>
        <v>0.39400000000000002</v>
      </c>
      <c r="G463" s="2">
        <f>'Moving Avg'!F463</f>
        <v>0.39150000000000007</v>
      </c>
      <c r="H463" s="2">
        <f>'Moving Avg'!G463</f>
        <v>0.42319999999999991</v>
      </c>
      <c r="I463" s="2">
        <f>'Moving Avg'!H463</f>
        <v>0.50234999999999985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  <c r="M463" s="7">
        <f t="shared" si="70"/>
        <v>25</v>
      </c>
      <c r="N463" s="7">
        <f t="shared" si="71"/>
        <v>45</v>
      </c>
      <c r="O463" s="7">
        <f t="shared" si="72"/>
        <v>0</v>
      </c>
      <c r="P463" s="7">
        <f t="shared" si="73"/>
        <v>100</v>
      </c>
      <c r="Q463" s="8">
        <f t="shared" si="74"/>
        <v>39.5</v>
      </c>
      <c r="R463" s="8">
        <f t="shared" si="75"/>
        <v>39</v>
      </c>
      <c r="S463" s="8">
        <f t="shared" si="76"/>
        <v>55.5</v>
      </c>
      <c r="T463" s="8">
        <f t="shared" si="77"/>
        <v>42.5</v>
      </c>
      <c r="U463" s="7">
        <f t="shared" si="78"/>
        <v>44.666666666666664</v>
      </c>
      <c r="V463" s="7">
        <f t="shared" si="79"/>
        <v>44.125</v>
      </c>
    </row>
    <row r="464" spans="1:22" ht="13.5" x14ac:dyDescent="0.25">
      <c r="A464" s="3">
        <f>RSI!A464</f>
        <v>42978</v>
      </c>
      <c r="B464" s="2">
        <f>RSI!B464</f>
        <v>0.39</v>
      </c>
      <c r="C464" s="2">
        <f>RSI!I464</f>
        <v>41.196260986344264</v>
      </c>
      <c r="D464" s="2">
        <f>MACD!E464</f>
        <v>-2.3466860360255581E-3</v>
      </c>
      <c r="E464" s="2">
        <f>MACD!F464</f>
        <v>1.0630377209695314E-3</v>
      </c>
      <c r="F464" s="2">
        <f>'Moving Avg'!D464</f>
        <v>0.39600000000000007</v>
      </c>
      <c r="G464" s="2">
        <f>'Moving Avg'!F464</f>
        <v>0.39100000000000007</v>
      </c>
      <c r="H464" s="2">
        <f>'Moving Avg'!G464</f>
        <v>0.4214</v>
      </c>
      <c r="I464" s="2">
        <f>'Moving Avg'!H464</f>
        <v>0.50154999999999983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  <c r="M464" s="7">
        <f t="shared" si="70"/>
        <v>25</v>
      </c>
      <c r="N464" s="7">
        <f t="shared" si="71"/>
        <v>45</v>
      </c>
      <c r="O464" s="7">
        <f t="shared" si="72"/>
        <v>0</v>
      </c>
      <c r="P464" s="7">
        <f t="shared" si="73"/>
        <v>100</v>
      </c>
      <c r="Q464" s="8">
        <f t="shared" si="74"/>
        <v>39.5</v>
      </c>
      <c r="R464" s="8">
        <f t="shared" si="75"/>
        <v>39</v>
      </c>
      <c r="S464" s="8">
        <f t="shared" si="76"/>
        <v>55.5</v>
      </c>
      <c r="T464" s="8">
        <f t="shared" si="77"/>
        <v>42.5</v>
      </c>
      <c r="U464" s="7">
        <f t="shared" si="78"/>
        <v>44.666666666666664</v>
      </c>
      <c r="V464" s="7">
        <f t="shared" si="79"/>
        <v>44.125</v>
      </c>
    </row>
    <row r="465" spans="1:22" ht="13.5" x14ac:dyDescent="0.25">
      <c r="A465" s="3">
        <f>RSI!A465</f>
        <v>42982</v>
      </c>
      <c r="B465" s="2">
        <f>RSI!B465</f>
        <v>0.39</v>
      </c>
      <c r="C465" s="2">
        <f>RSI!I465</f>
        <v>41.196260986344264</v>
      </c>
      <c r="D465" s="2">
        <f>MACD!E465</f>
        <v>-4.2767952519793262E-3</v>
      </c>
      <c r="E465" s="2">
        <f>MACD!F465</f>
        <v>-4.9288736202401321E-6</v>
      </c>
      <c r="F465" s="2">
        <f>'Moving Avg'!D465</f>
        <v>0.39400000000000002</v>
      </c>
      <c r="G465" s="2">
        <f>'Moving Avg'!F465</f>
        <v>0.39050000000000001</v>
      </c>
      <c r="H465" s="2">
        <f>'Moving Avg'!G465</f>
        <v>0.41980000000000006</v>
      </c>
      <c r="I465" s="2">
        <f>'Moving Avg'!H465</f>
        <v>0.50074999999999992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  <c r="M465" s="7">
        <f t="shared" si="70"/>
        <v>25</v>
      </c>
      <c r="N465" s="7">
        <f t="shared" si="71"/>
        <v>45</v>
      </c>
      <c r="O465" s="7">
        <f t="shared" si="72"/>
        <v>0</v>
      </c>
      <c r="P465" s="7">
        <f t="shared" si="73"/>
        <v>16.5</v>
      </c>
      <c r="Q465" s="8">
        <f t="shared" si="74"/>
        <v>26.975000000000001</v>
      </c>
      <c r="R465" s="8">
        <f t="shared" si="75"/>
        <v>18.125</v>
      </c>
      <c r="S465" s="8">
        <f t="shared" si="76"/>
        <v>17.925000000000001</v>
      </c>
      <c r="T465" s="8">
        <f t="shared" si="77"/>
        <v>21.625</v>
      </c>
      <c r="U465" s="7">
        <f t="shared" si="78"/>
        <v>21.008333333333336</v>
      </c>
      <c r="V465" s="7">
        <f t="shared" si="79"/>
        <v>21.162500000000001</v>
      </c>
    </row>
    <row r="466" spans="1:22" ht="13.5" x14ac:dyDescent="0.25">
      <c r="A466" s="3">
        <f>RSI!A466</f>
        <v>42983</v>
      </c>
      <c r="B466" s="2">
        <f>RSI!B466</f>
        <v>0.39</v>
      </c>
      <c r="C466" s="2">
        <f>RSI!I466</f>
        <v>41.196260986344264</v>
      </c>
      <c r="D466" s="2">
        <f>MACD!E466</f>
        <v>-5.8542107886727646E-3</v>
      </c>
      <c r="E466" s="2">
        <f>MACD!F466</f>
        <v>-1.1747852566307451E-3</v>
      </c>
      <c r="F466" s="2">
        <f>'Moving Avg'!D466</f>
        <v>0.39200000000000007</v>
      </c>
      <c r="G466" s="2">
        <f>'Moving Avg'!F466</f>
        <v>0.39</v>
      </c>
      <c r="H466" s="2">
        <f>'Moving Avg'!G466</f>
        <v>0.41820000000000002</v>
      </c>
      <c r="I466" s="2">
        <f>'Moving Avg'!H466</f>
        <v>0.49994999999999989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  <c r="M466" s="7">
        <f t="shared" si="70"/>
        <v>25</v>
      </c>
      <c r="N466" s="7">
        <f t="shared" si="71"/>
        <v>45</v>
      </c>
      <c r="O466" s="7">
        <f t="shared" si="72"/>
        <v>0</v>
      </c>
      <c r="P466" s="7">
        <f t="shared" si="73"/>
        <v>16.5</v>
      </c>
      <c r="Q466" s="8">
        <f t="shared" si="74"/>
        <v>26.975000000000001</v>
      </c>
      <c r="R466" s="8">
        <f t="shared" si="75"/>
        <v>18.125</v>
      </c>
      <c r="S466" s="8">
        <f t="shared" si="76"/>
        <v>17.925000000000001</v>
      </c>
      <c r="T466" s="8">
        <f t="shared" si="77"/>
        <v>21.625</v>
      </c>
      <c r="U466" s="7">
        <f t="shared" si="78"/>
        <v>21.008333333333336</v>
      </c>
      <c r="V466" s="7">
        <f t="shared" si="79"/>
        <v>21.162500000000001</v>
      </c>
    </row>
    <row r="467" spans="1:22" ht="13.5" x14ac:dyDescent="0.25">
      <c r="A467" s="3">
        <f>RSI!A467</f>
        <v>42984</v>
      </c>
      <c r="B467" s="2">
        <f>RSI!B467</f>
        <v>0.39</v>
      </c>
      <c r="C467" s="2">
        <f>RSI!I467</f>
        <v>41.196260986344264</v>
      </c>
      <c r="D467" s="2">
        <f>MACD!E467</f>
        <v>-8.6757846617097623E-3</v>
      </c>
      <c r="E467" s="2">
        <f>MACD!F467</f>
        <v>-2.6749851376465486E-3</v>
      </c>
      <c r="F467" s="2">
        <f>'Moving Avg'!D467</f>
        <v>0.39</v>
      </c>
      <c r="G467" s="2">
        <f>'Moving Avg'!F467</f>
        <v>0.38950000000000001</v>
      </c>
      <c r="H467" s="2">
        <f>'Moving Avg'!G467</f>
        <v>0.4164000000000001</v>
      </c>
      <c r="I467" s="2">
        <f>'Moving Avg'!H467</f>
        <v>0.49914999999999987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45</v>
      </c>
      <c r="O467" s="7">
        <f t="shared" si="72"/>
        <v>0</v>
      </c>
      <c r="P467" s="7">
        <f t="shared" si="73"/>
        <v>16.5</v>
      </c>
      <c r="Q467" s="8">
        <f t="shared" si="74"/>
        <v>26.975000000000001</v>
      </c>
      <c r="R467" s="8">
        <f t="shared" si="75"/>
        <v>18.125</v>
      </c>
      <c r="S467" s="8">
        <f t="shared" si="76"/>
        <v>17.925000000000001</v>
      </c>
      <c r="T467" s="8">
        <f t="shared" si="77"/>
        <v>21.625</v>
      </c>
      <c r="U467" s="7">
        <f t="shared" si="78"/>
        <v>21.008333333333336</v>
      </c>
      <c r="V467" s="7">
        <f t="shared" si="79"/>
        <v>21.162500000000001</v>
      </c>
    </row>
    <row r="468" spans="1:22" ht="13.5" x14ac:dyDescent="0.25">
      <c r="A468" s="3">
        <f>RSI!A468</f>
        <v>42985</v>
      </c>
      <c r="B468" s="2">
        <f>RSI!B468</f>
        <v>0.39</v>
      </c>
      <c r="C468" s="2">
        <f>RSI!I468</f>
        <v>41.196260986344264</v>
      </c>
      <c r="D468" s="2">
        <f>MACD!E468</f>
        <v>-9.4770088111067463E-3</v>
      </c>
      <c r="E468" s="2">
        <f>MACD!F468</f>
        <v>-4.035389872338588E-3</v>
      </c>
      <c r="F468" s="2">
        <f>'Moving Avg'!D468</f>
        <v>0.39</v>
      </c>
      <c r="G468" s="2">
        <f>'Moving Avg'!F468</f>
        <v>0.38899999999999996</v>
      </c>
      <c r="H468" s="2">
        <f>'Moving Avg'!G468</f>
        <v>0.41480000000000017</v>
      </c>
      <c r="I468" s="2">
        <f>'Moving Avg'!H468</f>
        <v>0.49834999999999979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  <c r="M468" s="7">
        <f t="shared" si="70"/>
        <v>25</v>
      </c>
      <c r="N468" s="7">
        <f t="shared" si="71"/>
        <v>45</v>
      </c>
      <c r="O468" s="7">
        <f t="shared" si="72"/>
        <v>0</v>
      </c>
      <c r="P468" s="7">
        <f t="shared" si="73"/>
        <v>33</v>
      </c>
      <c r="Q468" s="8">
        <f t="shared" si="74"/>
        <v>29.45</v>
      </c>
      <c r="R468" s="8">
        <f t="shared" si="75"/>
        <v>22.25</v>
      </c>
      <c r="S468" s="8">
        <f t="shared" si="76"/>
        <v>25.35</v>
      </c>
      <c r="T468" s="8">
        <f t="shared" si="77"/>
        <v>25.75</v>
      </c>
      <c r="U468" s="7">
        <f t="shared" si="78"/>
        <v>25.683333333333337</v>
      </c>
      <c r="V468" s="7">
        <f t="shared" si="79"/>
        <v>25.700000000000003</v>
      </c>
    </row>
    <row r="469" spans="1:22" ht="13.5" x14ac:dyDescent="0.25">
      <c r="A469" s="3">
        <f>RSI!A469</f>
        <v>42986</v>
      </c>
      <c r="B469" s="2">
        <f>RSI!B469</f>
        <v>0.38</v>
      </c>
      <c r="C469" s="2">
        <f>RSI!I469</f>
        <v>33.45328952778388</v>
      </c>
      <c r="D469" s="2">
        <f>MACD!E469</f>
        <v>-9.3699678021031407E-3</v>
      </c>
      <c r="E469" s="2">
        <f>MACD!F469</f>
        <v>-5.1023054582914991E-3</v>
      </c>
      <c r="F469" s="2">
        <f>'Moving Avg'!D469</f>
        <v>0.38800000000000001</v>
      </c>
      <c r="G469" s="2">
        <f>'Moving Avg'!F469</f>
        <v>0.38799999999999996</v>
      </c>
      <c r="H469" s="2">
        <f>'Moving Avg'!G469</f>
        <v>0.41300000000000009</v>
      </c>
      <c r="I469" s="2">
        <f>'Moving Avg'!H469</f>
        <v>0.49749999999999978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16.5</v>
      </c>
      <c r="Q469" s="8">
        <f t="shared" si="74"/>
        <v>26.975000000000001</v>
      </c>
      <c r="R469" s="8">
        <f t="shared" si="75"/>
        <v>18.125</v>
      </c>
      <c r="S469" s="8">
        <f t="shared" si="76"/>
        <v>17.925000000000001</v>
      </c>
      <c r="T469" s="8">
        <f t="shared" si="77"/>
        <v>21.625</v>
      </c>
      <c r="U469" s="7">
        <f t="shared" si="78"/>
        <v>21.008333333333336</v>
      </c>
      <c r="V469" s="7">
        <f t="shared" si="79"/>
        <v>21.162500000000001</v>
      </c>
    </row>
    <row r="470" spans="1:22" ht="13.5" x14ac:dyDescent="0.25">
      <c r="A470" s="3">
        <f>RSI!A470</f>
        <v>42989</v>
      </c>
      <c r="B470" s="2">
        <f>RSI!B470</f>
        <v>0.38</v>
      </c>
      <c r="C470" s="2">
        <f>RSI!I470</f>
        <v>33.45328952778388</v>
      </c>
      <c r="D470" s="2">
        <f>MACD!E470</f>
        <v>-6.102400426933885E-3</v>
      </c>
      <c r="E470" s="2">
        <f>MACD!F470</f>
        <v>-5.3023244520199768E-3</v>
      </c>
      <c r="F470" s="2">
        <f>'Moving Avg'!D470</f>
        <v>0.38599999999999995</v>
      </c>
      <c r="G470" s="2">
        <f>'Moving Avg'!F470</f>
        <v>0.3874999999999999</v>
      </c>
      <c r="H470" s="2">
        <f>'Moving Avg'!G470</f>
        <v>0.41140000000000015</v>
      </c>
      <c r="I470" s="2">
        <f>'Moving Avg'!H470</f>
        <v>0.49664999999999976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16.5</v>
      </c>
      <c r="Q470" s="8">
        <f t="shared" si="74"/>
        <v>26.975000000000001</v>
      </c>
      <c r="R470" s="8">
        <f t="shared" si="75"/>
        <v>18.125</v>
      </c>
      <c r="S470" s="8">
        <f t="shared" si="76"/>
        <v>17.925000000000001</v>
      </c>
      <c r="T470" s="8">
        <f t="shared" si="77"/>
        <v>21.625</v>
      </c>
      <c r="U470" s="7">
        <f t="shared" si="78"/>
        <v>21.008333333333336</v>
      </c>
      <c r="V470" s="7">
        <f t="shared" si="79"/>
        <v>21.162500000000001</v>
      </c>
    </row>
    <row r="471" spans="1:22" ht="13.5" x14ac:dyDescent="0.25">
      <c r="A471" s="3">
        <f>RSI!A471</f>
        <v>42990</v>
      </c>
      <c r="B471" s="2">
        <f>RSI!B471</f>
        <v>0.38</v>
      </c>
      <c r="C471" s="2">
        <f>RSI!I471</f>
        <v>33.45328952778388</v>
      </c>
      <c r="D471" s="2">
        <f>MACD!E471</f>
        <v>-3.2448772648846491E-3</v>
      </c>
      <c r="E471" s="2">
        <f>MACD!F471</f>
        <v>-4.8908350145929116E-3</v>
      </c>
      <c r="F471" s="2">
        <f>'Moving Avg'!D471</f>
        <v>0.38400000000000001</v>
      </c>
      <c r="G471" s="2">
        <f>'Moving Avg'!F471</f>
        <v>0.3869999999999999</v>
      </c>
      <c r="H471" s="2">
        <f>'Moving Avg'!G471</f>
        <v>0.40960000000000013</v>
      </c>
      <c r="I471" s="2">
        <f>'Moving Avg'!H471</f>
        <v>0.49579999999999969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25</v>
      </c>
      <c r="N471" s="7">
        <f t="shared" si="71"/>
        <v>0</v>
      </c>
      <c r="O471" s="7">
        <f t="shared" si="72"/>
        <v>0</v>
      </c>
      <c r="P471" s="7">
        <f t="shared" si="73"/>
        <v>16.5</v>
      </c>
      <c r="Q471" s="8">
        <f t="shared" si="74"/>
        <v>11.225</v>
      </c>
      <c r="R471" s="8">
        <f t="shared" si="75"/>
        <v>9.125</v>
      </c>
      <c r="S471" s="8">
        <f t="shared" si="76"/>
        <v>11.175000000000001</v>
      </c>
      <c r="T471" s="8">
        <f t="shared" si="77"/>
        <v>10.375</v>
      </c>
      <c r="U471" s="7">
        <f t="shared" si="78"/>
        <v>10.508333333333335</v>
      </c>
      <c r="V471" s="7">
        <f t="shared" si="79"/>
        <v>10.475000000000001</v>
      </c>
    </row>
    <row r="472" spans="1:22" ht="13.5" x14ac:dyDescent="0.25">
      <c r="A472" s="3">
        <f>RSI!A472</f>
        <v>42991</v>
      </c>
      <c r="B472" s="2">
        <f>RSI!B472</f>
        <v>0.38</v>
      </c>
      <c r="C472" s="2">
        <f>RSI!I472</f>
        <v>33.45328952778388</v>
      </c>
      <c r="D472" s="2">
        <f>MACD!E472</f>
        <v>-7.41178180488411E-4</v>
      </c>
      <c r="E472" s="2">
        <f>MACD!F472</f>
        <v>-4.0609036477720116E-3</v>
      </c>
      <c r="F472" s="2">
        <f>'Moving Avg'!D472</f>
        <v>0.38199999999999995</v>
      </c>
      <c r="G472" s="2">
        <f>'Moving Avg'!F472</f>
        <v>0.3864999999999999</v>
      </c>
      <c r="H472" s="2">
        <f>'Moving Avg'!G472</f>
        <v>0.40800000000000014</v>
      </c>
      <c r="I472" s="2">
        <f>'Moving Avg'!H472</f>
        <v>0.49494999999999961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  <c r="M472" s="7">
        <f t="shared" si="70"/>
        <v>25</v>
      </c>
      <c r="N472" s="7">
        <f t="shared" si="71"/>
        <v>0</v>
      </c>
      <c r="O472" s="7">
        <f t="shared" si="72"/>
        <v>0</v>
      </c>
      <c r="P472" s="7">
        <f t="shared" si="73"/>
        <v>16.5</v>
      </c>
      <c r="Q472" s="8">
        <f t="shared" si="74"/>
        <v>11.225</v>
      </c>
      <c r="R472" s="8">
        <f t="shared" si="75"/>
        <v>9.125</v>
      </c>
      <c r="S472" s="8">
        <f t="shared" si="76"/>
        <v>11.175000000000001</v>
      </c>
      <c r="T472" s="8">
        <f t="shared" si="77"/>
        <v>10.375</v>
      </c>
      <c r="U472" s="7">
        <f t="shared" si="78"/>
        <v>10.508333333333335</v>
      </c>
      <c r="V472" s="7">
        <f t="shared" si="79"/>
        <v>10.475000000000001</v>
      </c>
    </row>
    <row r="473" spans="1:22" ht="13.5" x14ac:dyDescent="0.25">
      <c r="A473" s="3">
        <f>RSI!A473</f>
        <v>42992</v>
      </c>
      <c r="B473" s="2">
        <f>RSI!B473</f>
        <v>0.37</v>
      </c>
      <c r="C473" s="2">
        <f>RSI!I473</f>
        <v>26.702674363100371</v>
      </c>
      <c r="D473" s="2">
        <f>MACD!E473</f>
        <v>6.5905532643728559E-4</v>
      </c>
      <c r="E473" s="2">
        <f>MACD!F473</f>
        <v>-3.1169118529301523E-3</v>
      </c>
      <c r="F473" s="2">
        <f>'Moving Avg'!D473</f>
        <v>0.378</v>
      </c>
      <c r="G473" s="2">
        <f>'Moving Avg'!F473</f>
        <v>0.3854999999999999</v>
      </c>
      <c r="H473" s="2">
        <f>'Moving Avg'!G473</f>
        <v>0.40620000000000017</v>
      </c>
      <c r="I473" s="2">
        <f>'Moving Avg'!H473</f>
        <v>0.49404999999999966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50</v>
      </c>
      <c r="N473" s="7">
        <f t="shared" si="71"/>
        <v>0</v>
      </c>
      <c r="O473" s="7">
        <f t="shared" si="72"/>
        <v>0</v>
      </c>
      <c r="P473" s="7">
        <f t="shared" si="73"/>
        <v>16.5</v>
      </c>
      <c r="Q473" s="8">
        <f t="shared" si="74"/>
        <v>19.975000000000001</v>
      </c>
      <c r="R473" s="8">
        <f t="shared" si="75"/>
        <v>14.125</v>
      </c>
      <c r="S473" s="8">
        <f t="shared" si="76"/>
        <v>14.925000000000001</v>
      </c>
      <c r="T473" s="8">
        <f t="shared" si="77"/>
        <v>16.625</v>
      </c>
      <c r="U473" s="7">
        <f t="shared" si="78"/>
        <v>16.341666666666669</v>
      </c>
      <c r="V473" s="7">
        <f t="shared" si="79"/>
        <v>16.412500000000001</v>
      </c>
    </row>
    <row r="474" spans="1:22" ht="13.5" x14ac:dyDescent="0.25">
      <c r="A474" s="3">
        <f>RSI!A474</f>
        <v>42993</v>
      </c>
      <c r="B474" s="2">
        <f>RSI!B474</f>
        <v>0.37</v>
      </c>
      <c r="C474" s="2">
        <f>RSI!I474</f>
        <v>26.702674363100371</v>
      </c>
      <c r="D474" s="2">
        <f>MACD!E474</f>
        <v>1.9765139962344969E-3</v>
      </c>
      <c r="E474" s="2">
        <f>MACD!F474</f>
        <v>-2.0982266830972228E-3</v>
      </c>
      <c r="F474" s="2">
        <f>'Moving Avg'!D474</f>
        <v>0.37600000000000006</v>
      </c>
      <c r="G474" s="2">
        <f>'Moving Avg'!F474</f>
        <v>0.38449999999999995</v>
      </c>
      <c r="H474" s="2">
        <f>'Moving Avg'!G474</f>
        <v>0.40460000000000024</v>
      </c>
      <c r="I474" s="2">
        <f>'Moving Avg'!H474</f>
        <v>0.49309999999999976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  <c r="M474" s="7">
        <f t="shared" si="70"/>
        <v>50</v>
      </c>
      <c r="N474" s="7">
        <f t="shared" si="71"/>
        <v>0</v>
      </c>
      <c r="O474" s="7">
        <f t="shared" si="72"/>
        <v>0</v>
      </c>
      <c r="P474" s="7">
        <f t="shared" si="73"/>
        <v>16.5</v>
      </c>
      <c r="Q474" s="8">
        <f t="shared" si="74"/>
        <v>19.975000000000001</v>
      </c>
      <c r="R474" s="8">
        <f t="shared" si="75"/>
        <v>14.125</v>
      </c>
      <c r="S474" s="8">
        <f t="shared" si="76"/>
        <v>14.925000000000001</v>
      </c>
      <c r="T474" s="8">
        <f t="shared" si="77"/>
        <v>16.625</v>
      </c>
      <c r="U474" s="7">
        <f t="shared" si="78"/>
        <v>16.341666666666669</v>
      </c>
      <c r="V474" s="7">
        <f t="shared" si="79"/>
        <v>16.412500000000001</v>
      </c>
    </row>
    <row r="475" spans="1:22" ht="13.5" x14ac:dyDescent="0.25">
      <c r="A475" s="3">
        <f>RSI!A475</f>
        <v>42996</v>
      </c>
      <c r="B475" s="2">
        <f>RSI!B475</f>
        <v>0.37</v>
      </c>
      <c r="C475" s="2">
        <f>RSI!I475</f>
        <v>26.702674363100371</v>
      </c>
      <c r="D475" s="2">
        <f>MACD!E475</f>
        <v>3.2141068116455784E-3</v>
      </c>
      <c r="E475" s="2">
        <f>MACD!F475</f>
        <v>-1.0357599841486625E-3</v>
      </c>
      <c r="F475" s="2">
        <f>'Moving Avg'!D475</f>
        <v>0.374</v>
      </c>
      <c r="G475" s="2">
        <f>'Moving Avg'!F475</f>
        <v>0.38399999999999995</v>
      </c>
      <c r="H475" s="2">
        <f>'Moving Avg'!G475</f>
        <v>0.40300000000000025</v>
      </c>
      <c r="I475" s="2">
        <f>'Moving Avg'!H475</f>
        <v>0.49219999999999975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50</v>
      </c>
      <c r="N475" s="7">
        <f t="shared" si="71"/>
        <v>0</v>
      </c>
      <c r="O475" s="7">
        <f t="shared" si="72"/>
        <v>0</v>
      </c>
      <c r="P475" s="7">
        <f t="shared" si="73"/>
        <v>16.5</v>
      </c>
      <c r="Q475" s="8">
        <f t="shared" si="74"/>
        <v>19.975000000000001</v>
      </c>
      <c r="R475" s="8">
        <f t="shared" si="75"/>
        <v>14.125</v>
      </c>
      <c r="S475" s="8">
        <f t="shared" si="76"/>
        <v>14.925000000000001</v>
      </c>
      <c r="T475" s="8">
        <f t="shared" si="77"/>
        <v>16.625</v>
      </c>
      <c r="U475" s="7">
        <f t="shared" si="78"/>
        <v>16.341666666666669</v>
      </c>
      <c r="V475" s="7">
        <f t="shared" si="79"/>
        <v>16.412500000000001</v>
      </c>
    </row>
    <row r="476" spans="1:22" ht="13.5" x14ac:dyDescent="0.25">
      <c r="A476" s="3">
        <f>RSI!A476</f>
        <v>42997</v>
      </c>
      <c r="B476" s="2">
        <f>RSI!B476</f>
        <v>0.38</v>
      </c>
      <c r="C476" s="2">
        <f>RSI!I476</f>
        <v>41.457384798350077</v>
      </c>
      <c r="D476" s="2">
        <f>MACD!E476</f>
        <v>3.6342823016497494E-3</v>
      </c>
      <c r="E476" s="2">
        <f>MACD!F476</f>
        <v>-1.0175152698898009E-4</v>
      </c>
      <c r="F476" s="2">
        <f>'Moving Avg'!D476</f>
        <v>0.374</v>
      </c>
      <c r="G476" s="2">
        <f>'Moving Avg'!F476</f>
        <v>0.38400000000000001</v>
      </c>
      <c r="H476" s="2">
        <f>'Moving Avg'!G476</f>
        <v>0.4014000000000002</v>
      </c>
      <c r="I476" s="2">
        <f>'Moving Avg'!H476</f>
        <v>0.49139999999999984</v>
      </c>
      <c r="J476" s="5" t="str">
        <f>OBV!F476</f>
        <v>BEARISH</v>
      </c>
      <c r="K476" s="5" t="str">
        <f>OBV!G476</f>
        <v>NEUTRAL</v>
      </c>
      <c r="L476" s="5" t="str">
        <f>OBV!H476</f>
        <v>NEUTRAL</v>
      </c>
      <c r="M476" s="7">
        <f t="shared" si="70"/>
        <v>25</v>
      </c>
      <c r="N476" s="7">
        <f t="shared" si="71"/>
        <v>0</v>
      </c>
      <c r="O476" s="7">
        <f t="shared" si="72"/>
        <v>0</v>
      </c>
      <c r="P476" s="7">
        <f t="shared" si="73"/>
        <v>16.5</v>
      </c>
      <c r="Q476" s="8">
        <f t="shared" si="74"/>
        <v>11.225</v>
      </c>
      <c r="R476" s="8">
        <f t="shared" si="75"/>
        <v>9.125</v>
      </c>
      <c r="S476" s="8">
        <f t="shared" si="76"/>
        <v>11.175000000000001</v>
      </c>
      <c r="T476" s="8">
        <f t="shared" si="77"/>
        <v>10.375</v>
      </c>
      <c r="U476" s="7">
        <f t="shared" si="78"/>
        <v>10.508333333333335</v>
      </c>
      <c r="V476" s="7">
        <f t="shared" si="79"/>
        <v>10.475000000000001</v>
      </c>
    </row>
    <row r="477" spans="1:22" ht="13.5" x14ac:dyDescent="0.25">
      <c r="A477" s="3">
        <f>RSI!A477</f>
        <v>42998</v>
      </c>
      <c r="B477" s="2">
        <f>RSI!B477</f>
        <v>0.37</v>
      </c>
      <c r="C477" s="2">
        <f>RSI!I477</f>
        <v>34.0712767948867</v>
      </c>
      <c r="D477" s="2">
        <f>MACD!E477</f>
        <v>4.7767641550530704E-3</v>
      </c>
      <c r="E477" s="2">
        <f>MACD!F477</f>
        <v>8.7395160941943005E-4</v>
      </c>
      <c r="F477" s="2">
        <f>'Moving Avg'!D477</f>
        <v>0.372</v>
      </c>
      <c r="G477" s="2">
        <f>'Moving Avg'!F477</f>
        <v>0.38400000000000001</v>
      </c>
      <c r="H477" s="2">
        <f>'Moving Avg'!G477</f>
        <v>0.39960000000000023</v>
      </c>
      <c r="I477" s="2">
        <f>'Moving Avg'!H477</f>
        <v>0.49049999999999988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25</v>
      </c>
      <c r="N477" s="7">
        <f t="shared" si="71"/>
        <v>0</v>
      </c>
      <c r="O477" s="7">
        <f t="shared" si="72"/>
        <v>0</v>
      </c>
      <c r="P477" s="7">
        <f t="shared" si="73"/>
        <v>16.5</v>
      </c>
      <c r="Q477" s="8">
        <f t="shared" si="74"/>
        <v>11.225</v>
      </c>
      <c r="R477" s="8">
        <f t="shared" si="75"/>
        <v>9.125</v>
      </c>
      <c r="S477" s="8">
        <f t="shared" si="76"/>
        <v>11.175000000000001</v>
      </c>
      <c r="T477" s="8">
        <f t="shared" si="77"/>
        <v>10.375</v>
      </c>
      <c r="U477" s="7">
        <f t="shared" si="78"/>
        <v>10.508333333333335</v>
      </c>
      <c r="V477" s="7">
        <f t="shared" si="79"/>
        <v>10.475000000000001</v>
      </c>
    </row>
    <row r="478" spans="1:22" ht="13.5" x14ac:dyDescent="0.25">
      <c r="A478" s="3">
        <f>RSI!A478</f>
        <v>43000</v>
      </c>
      <c r="B478" s="2">
        <f>RSI!B478</f>
        <v>0.38</v>
      </c>
      <c r="C478" s="2">
        <f>RSI!I478</f>
        <v>44.68445856314122</v>
      </c>
      <c r="D478" s="2">
        <f>MACD!E478</f>
        <v>5.1046144486875389E-3</v>
      </c>
      <c r="E478" s="2">
        <f>MACD!F478</f>
        <v>1.7200841772730519E-3</v>
      </c>
      <c r="F478" s="2">
        <f>'Moving Avg'!D478</f>
        <v>0.374</v>
      </c>
      <c r="G478" s="2">
        <f>'Moving Avg'!F478</f>
        <v>0.38400000000000001</v>
      </c>
      <c r="H478" s="2">
        <f>'Moving Avg'!G478</f>
        <v>0.3984000000000002</v>
      </c>
      <c r="I478" s="2">
        <f>'Moving Avg'!H478</f>
        <v>0.48959999999999992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  <c r="M478" s="7">
        <f t="shared" si="70"/>
        <v>25</v>
      </c>
      <c r="N478" s="7">
        <f t="shared" si="71"/>
        <v>0</v>
      </c>
      <c r="O478" s="7">
        <f t="shared" si="72"/>
        <v>0</v>
      </c>
      <c r="P478" s="7">
        <f t="shared" si="73"/>
        <v>83.5</v>
      </c>
      <c r="Q478" s="8">
        <f t="shared" si="74"/>
        <v>21.274999999999999</v>
      </c>
      <c r="R478" s="8">
        <f t="shared" si="75"/>
        <v>25.875</v>
      </c>
      <c r="S478" s="8">
        <f t="shared" si="76"/>
        <v>41.325000000000003</v>
      </c>
      <c r="T478" s="8">
        <f t="shared" si="77"/>
        <v>27.125</v>
      </c>
      <c r="U478" s="7">
        <f t="shared" si="78"/>
        <v>29.491666666666664</v>
      </c>
      <c r="V478" s="7">
        <f t="shared" si="79"/>
        <v>28.9</v>
      </c>
    </row>
    <row r="479" spans="1:22" ht="13.5" x14ac:dyDescent="0.25">
      <c r="A479" s="3">
        <f>RSI!A479</f>
        <v>43003</v>
      </c>
      <c r="B479" s="2">
        <f>RSI!B479</f>
        <v>0.38</v>
      </c>
      <c r="C479" s="2">
        <f>RSI!I479</f>
        <v>44.68445856314122</v>
      </c>
      <c r="D479" s="2">
        <f>MACD!E479</f>
        <v>3.8788035454246361E-3</v>
      </c>
      <c r="E479" s="2">
        <f>MACD!F479</f>
        <v>2.1518280509033689E-3</v>
      </c>
      <c r="F479" s="2">
        <f>'Moving Avg'!D479</f>
        <v>0.376</v>
      </c>
      <c r="G479" s="2">
        <f>'Moving Avg'!F479</f>
        <v>0.38400000000000001</v>
      </c>
      <c r="H479" s="2">
        <f>'Moving Avg'!G479</f>
        <v>0.39740000000000025</v>
      </c>
      <c r="I479" s="2">
        <f>'Moving Avg'!H479</f>
        <v>0.48874999999999991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  <c r="M479" s="7">
        <f t="shared" si="70"/>
        <v>25</v>
      </c>
      <c r="N479" s="7">
        <f t="shared" si="71"/>
        <v>0</v>
      </c>
      <c r="O479" s="7">
        <f t="shared" si="72"/>
        <v>0</v>
      </c>
      <c r="P479" s="7">
        <f t="shared" si="73"/>
        <v>83.5</v>
      </c>
      <c r="Q479" s="8">
        <f t="shared" si="74"/>
        <v>21.274999999999999</v>
      </c>
      <c r="R479" s="8">
        <f t="shared" si="75"/>
        <v>25.875</v>
      </c>
      <c r="S479" s="8">
        <f t="shared" si="76"/>
        <v>41.325000000000003</v>
      </c>
      <c r="T479" s="8">
        <f t="shared" si="77"/>
        <v>27.125</v>
      </c>
      <c r="U479" s="7">
        <f t="shared" si="78"/>
        <v>29.491666666666664</v>
      </c>
      <c r="V479" s="7">
        <f t="shared" si="79"/>
        <v>28.9</v>
      </c>
    </row>
    <row r="480" spans="1:22" ht="13.5" x14ac:dyDescent="0.25">
      <c r="A480" s="3">
        <f>RSI!A480</f>
        <v>43004</v>
      </c>
      <c r="B480" s="2">
        <f>RSI!B480</f>
        <v>0.37</v>
      </c>
      <c r="C480" s="2">
        <f>RSI!I480</f>
        <v>37.654439656032125</v>
      </c>
      <c r="D480" s="2">
        <f>MACD!E480</f>
        <v>3.61494823893177E-3</v>
      </c>
      <c r="E480" s="2">
        <f>MACD!F480</f>
        <v>2.4444520885090492E-3</v>
      </c>
      <c r="F480" s="2">
        <f>'Moving Avg'!D480</f>
        <v>0.376</v>
      </c>
      <c r="G480" s="2">
        <f>'Moving Avg'!F480</f>
        <v>0.38250000000000001</v>
      </c>
      <c r="H480" s="2">
        <f>'Moving Avg'!G480</f>
        <v>0.3960000000000003</v>
      </c>
      <c r="I480" s="2">
        <f>'Moving Avg'!H480</f>
        <v>0.48785000000000006</v>
      </c>
      <c r="J480" s="5" t="str">
        <f>OBV!F480</f>
        <v>BULLISH</v>
      </c>
      <c r="K480" s="5" t="str">
        <f>OBV!G480</f>
        <v>NEUTRAL</v>
      </c>
      <c r="L480" s="5" t="str">
        <f>OBV!H480</f>
        <v>NEUTRAL</v>
      </c>
      <c r="M480" s="7">
        <f t="shared" si="70"/>
        <v>25</v>
      </c>
      <c r="N480" s="7">
        <f t="shared" si="71"/>
        <v>0</v>
      </c>
      <c r="O480" s="7">
        <f t="shared" si="72"/>
        <v>0</v>
      </c>
      <c r="P480" s="7">
        <f t="shared" si="73"/>
        <v>49.5</v>
      </c>
      <c r="Q480" s="8">
        <f t="shared" si="74"/>
        <v>16.175000000000001</v>
      </c>
      <c r="R480" s="8">
        <f t="shared" si="75"/>
        <v>17.375</v>
      </c>
      <c r="S480" s="8">
        <f t="shared" si="76"/>
        <v>26.025000000000002</v>
      </c>
      <c r="T480" s="8">
        <f t="shared" si="77"/>
        <v>18.625</v>
      </c>
      <c r="U480" s="7">
        <f t="shared" si="78"/>
        <v>19.858333333333334</v>
      </c>
      <c r="V480" s="7">
        <f t="shared" si="79"/>
        <v>19.55</v>
      </c>
    </row>
    <row r="481" spans="1:22" ht="13.5" x14ac:dyDescent="0.25">
      <c r="A481" s="3">
        <f>RSI!A481</f>
        <v>43005</v>
      </c>
      <c r="B481" s="2">
        <f>RSI!B481</f>
        <v>0.35</v>
      </c>
      <c r="C481" s="2">
        <f>RSI!I481</f>
        <v>28.124347054780628</v>
      </c>
      <c r="D481" s="2">
        <f>MACD!E481</f>
        <v>4.9624696000677426E-3</v>
      </c>
      <c r="E481" s="2">
        <f>MACD!F481</f>
        <v>2.9480555908207879E-3</v>
      </c>
      <c r="F481" s="2">
        <f>'Moving Avg'!D481</f>
        <v>0.37</v>
      </c>
      <c r="G481" s="2">
        <f>'Moving Avg'!F481</f>
        <v>0.38</v>
      </c>
      <c r="H481" s="2">
        <f>'Moving Avg'!G481</f>
        <v>0.39400000000000035</v>
      </c>
      <c r="I481" s="2">
        <f>'Moving Avg'!H481</f>
        <v>0.48685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  <c r="M481" s="7">
        <f t="shared" si="70"/>
        <v>50</v>
      </c>
      <c r="N481" s="7">
        <f t="shared" si="71"/>
        <v>0</v>
      </c>
      <c r="O481" s="7">
        <f t="shared" si="72"/>
        <v>0</v>
      </c>
      <c r="P481" s="7">
        <f t="shared" si="73"/>
        <v>0</v>
      </c>
      <c r="Q481" s="8">
        <f t="shared" si="74"/>
        <v>17.5</v>
      </c>
      <c r="R481" s="8">
        <f t="shared" si="75"/>
        <v>10</v>
      </c>
      <c r="S481" s="8">
        <f t="shared" si="76"/>
        <v>7.5</v>
      </c>
      <c r="T481" s="8">
        <f t="shared" si="77"/>
        <v>12.5</v>
      </c>
      <c r="U481" s="7">
        <f t="shared" si="78"/>
        <v>11.666666666666666</v>
      </c>
      <c r="V481" s="7">
        <f t="shared" si="79"/>
        <v>11.875</v>
      </c>
    </row>
    <row r="482" spans="1:22" ht="13.5" x14ac:dyDescent="0.25">
      <c r="A482" s="3">
        <f>RSI!A482</f>
        <v>43006</v>
      </c>
      <c r="B482" s="2">
        <f>RSI!B482</f>
        <v>0.35</v>
      </c>
      <c r="C482" s="2">
        <f>RSI!I482</f>
        <v>28.124347054780628</v>
      </c>
      <c r="D482" s="2">
        <f>MACD!E482</f>
        <v>6.3035479359997426E-3</v>
      </c>
      <c r="E482" s="2">
        <f>MACD!F482</f>
        <v>3.6191540598565792E-3</v>
      </c>
      <c r="F482" s="2">
        <f>'Moving Avg'!D482</f>
        <v>0.36599999999999999</v>
      </c>
      <c r="G482" s="2">
        <f>'Moving Avg'!F482</f>
        <v>0.37749999999999995</v>
      </c>
      <c r="H482" s="2">
        <f>'Moving Avg'!G482</f>
        <v>0.3920000000000004</v>
      </c>
      <c r="I482" s="2">
        <f>'Moving Avg'!H482</f>
        <v>0.48585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  <c r="M482" s="7">
        <f t="shared" si="70"/>
        <v>50</v>
      </c>
      <c r="N482" s="7">
        <f t="shared" si="71"/>
        <v>0</v>
      </c>
      <c r="O482" s="7">
        <f t="shared" si="72"/>
        <v>0</v>
      </c>
      <c r="P482" s="7">
        <f t="shared" si="73"/>
        <v>16.5</v>
      </c>
      <c r="Q482" s="8">
        <f t="shared" si="74"/>
        <v>19.975000000000001</v>
      </c>
      <c r="R482" s="8">
        <f t="shared" si="75"/>
        <v>14.125</v>
      </c>
      <c r="S482" s="8">
        <f t="shared" si="76"/>
        <v>14.925000000000001</v>
      </c>
      <c r="T482" s="8">
        <f t="shared" si="77"/>
        <v>16.625</v>
      </c>
      <c r="U482" s="7">
        <f t="shared" si="78"/>
        <v>16.341666666666669</v>
      </c>
      <c r="V482" s="7">
        <f t="shared" si="79"/>
        <v>16.412500000000001</v>
      </c>
    </row>
    <row r="483" spans="1:22" ht="13.5" x14ac:dyDescent="0.25">
      <c r="A483" s="3">
        <f>RSI!A483</f>
        <v>43007</v>
      </c>
      <c r="B483" s="2">
        <f>RSI!B483</f>
        <v>0.35</v>
      </c>
      <c r="C483" s="2">
        <f>RSI!I483</f>
        <v>28.124347054780628</v>
      </c>
      <c r="D483" s="2">
        <f>MACD!E483</f>
        <v>6.0858338352512975E-3</v>
      </c>
      <c r="E483" s="2">
        <f>MACD!F483</f>
        <v>4.1124900149355232E-3</v>
      </c>
      <c r="F483" s="2">
        <f>'Moving Avg'!D483</f>
        <v>0.36000000000000004</v>
      </c>
      <c r="G483" s="2">
        <f>'Moving Avg'!F483</f>
        <v>0.37549999999999994</v>
      </c>
      <c r="H483" s="2">
        <f>'Moving Avg'!G483</f>
        <v>0.38980000000000031</v>
      </c>
      <c r="I483" s="2">
        <f>'Moving Avg'!H483</f>
        <v>0.48485</v>
      </c>
      <c r="J483" s="5" t="str">
        <f>OBV!F483</f>
        <v>BEARISH</v>
      </c>
      <c r="K483" s="5" t="str">
        <f>OBV!G483</f>
        <v>WEAK</v>
      </c>
      <c r="L483" s="5" t="str">
        <f>OBV!H483</f>
        <v>CONFIRMED BEARISH</v>
      </c>
      <c r="M483" s="7">
        <f t="shared" si="70"/>
        <v>50</v>
      </c>
      <c r="N483" s="7">
        <f t="shared" si="71"/>
        <v>0</v>
      </c>
      <c r="O483" s="7">
        <f t="shared" si="72"/>
        <v>0</v>
      </c>
      <c r="P483" s="7">
        <f t="shared" si="73"/>
        <v>0</v>
      </c>
      <c r="Q483" s="8">
        <f t="shared" si="74"/>
        <v>17.5</v>
      </c>
      <c r="R483" s="8">
        <f t="shared" si="75"/>
        <v>10</v>
      </c>
      <c r="S483" s="8">
        <f t="shared" si="76"/>
        <v>7.5</v>
      </c>
      <c r="T483" s="8">
        <f t="shared" si="77"/>
        <v>12.5</v>
      </c>
      <c r="U483" s="7">
        <f t="shared" si="78"/>
        <v>11.666666666666666</v>
      </c>
      <c r="V483" s="7">
        <f t="shared" si="79"/>
        <v>11.875</v>
      </c>
    </row>
    <row r="484" spans="1:22" ht="13.5" x14ac:dyDescent="0.25">
      <c r="A484" s="3">
        <f>RSI!A484</f>
        <v>43010</v>
      </c>
      <c r="B484" s="2">
        <f>RSI!B484</f>
        <v>0.36</v>
      </c>
      <c r="C484" s="2">
        <f>RSI!I484</f>
        <v>37.934099478136318</v>
      </c>
      <c r="D484" s="2">
        <f>MACD!E484</f>
        <v>5.3330853650324084E-3</v>
      </c>
      <c r="E484" s="2">
        <f>MACD!F484</f>
        <v>4.3566090849548999E-3</v>
      </c>
      <c r="F484" s="2">
        <f>'Moving Avg'!D484</f>
        <v>0.35599999999999998</v>
      </c>
      <c r="G484" s="2">
        <f>'Moving Avg'!F484</f>
        <v>0.37399999999999994</v>
      </c>
      <c r="H484" s="2">
        <f>'Moving Avg'!G484</f>
        <v>0.38800000000000023</v>
      </c>
      <c r="I484" s="2">
        <f>'Moving Avg'!H484</f>
        <v>0.4839</v>
      </c>
      <c r="J484" s="5" t="str">
        <f>OBV!F484</f>
        <v>BULLISH</v>
      </c>
      <c r="K484" s="5" t="str">
        <f>OBV!G484</f>
        <v>STRONG</v>
      </c>
      <c r="L484" s="5" t="str">
        <f>OBV!H484</f>
        <v>BULLISH DIVERGENCE</v>
      </c>
      <c r="M484" s="7">
        <f t="shared" si="70"/>
        <v>25</v>
      </c>
      <c r="N484" s="7">
        <f t="shared" si="71"/>
        <v>0</v>
      </c>
      <c r="O484" s="7">
        <f t="shared" si="72"/>
        <v>0</v>
      </c>
      <c r="P484" s="7">
        <f t="shared" si="73"/>
        <v>83</v>
      </c>
      <c r="Q484" s="8">
        <f t="shared" si="74"/>
        <v>21.2</v>
      </c>
      <c r="R484" s="8">
        <f t="shared" si="75"/>
        <v>25.75</v>
      </c>
      <c r="S484" s="8">
        <f t="shared" si="76"/>
        <v>41.1</v>
      </c>
      <c r="T484" s="8">
        <f t="shared" si="77"/>
        <v>27</v>
      </c>
      <c r="U484" s="7">
        <f t="shared" si="78"/>
        <v>29.350000000000005</v>
      </c>
      <c r="V484" s="7">
        <f t="shared" si="79"/>
        <v>28.762500000000003</v>
      </c>
    </row>
    <row r="485" spans="1:22" ht="13.5" x14ac:dyDescent="0.25">
      <c r="A485" s="3">
        <f>RSI!A485</f>
        <v>43011</v>
      </c>
      <c r="B485" s="2">
        <f>RSI!B485</f>
        <v>0.35</v>
      </c>
      <c r="C485" s="2">
        <f>RSI!I485</f>
        <v>33.072999907371596</v>
      </c>
      <c r="D485" s="2">
        <f>MACD!E485</f>
        <v>5.5372501206725211E-3</v>
      </c>
      <c r="E485" s="2">
        <f>MACD!F485</f>
        <v>4.5927372920984248E-3</v>
      </c>
      <c r="F485" s="2">
        <f>'Moving Avg'!D485</f>
        <v>0.35199999999999998</v>
      </c>
      <c r="G485" s="2">
        <f>'Moving Avg'!F485</f>
        <v>0.37199999999999994</v>
      </c>
      <c r="H485" s="2">
        <f>'Moving Avg'!G485</f>
        <v>0.38620000000000021</v>
      </c>
      <c r="I485" s="2">
        <f>'Moving Avg'!H485</f>
        <v>0.4829</v>
      </c>
      <c r="J485" s="5" t="str">
        <f>OBV!F485</f>
        <v>BULLISH</v>
      </c>
      <c r="K485" s="5" t="str">
        <f>OBV!G485</f>
        <v>STRONG</v>
      </c>
      <c r="L485" s="5" t="str">
        <f>OBV!H485</f>
        <v>BULLISH DIVERGENCE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83</v>
      </c>
      <c r="Q485" s="8">
        <f t="shared" si="74"/>
        <v>21.2</v>
      </c>
      <c r="R485" s="8">
        <f t="shared" si="75"/>
        <v>25.75</v>
      </c>
      <c r="S485" s="8">
        <f t="shared" si="76"/>
        <v>41.1</v>
      </c>
      <c r="T485" s="8">
        <f t="shared" si="77"/>
        <v>27</v>
      </c>
      <c r="U485" s="7">
        <f t="shared" si="78"/>
        <v>29.350000000000005</v>
      </c>
      <c r="V485" s="7">
        <f t="shared" si="79"/>
        <v>28.762500000000003</v>
      </c>
    </row>
    <row r="486" spans="1:22" ht="13.5" x14ac:dyDescent="0.25">
      <c r="A486" s="3">
        <f>RSI!A486</f>
        <v>43012</v>
      </c>
      <c r="B486" s="2">
        <f>RSI!B486</f>
        <v>0.35</v>
      </c>
      <c r="C486" s="2">
        <f>RSI!I486</f>
        <v>33.072999907371596</v>
      </c>
      <c r="D486" s="2">
        <f>MACD!E486</f>
        <v>7.4004874634598372E-3</v>
      </c>
      <c r="E486" s="2">
        <f>MACD!F486</f>
        <v>5.1542873263707078E-3</v>
      </c>
      <c r="F486" s="2">
        <f>'Moving Avg'!D486</f>
        <v>0.35200000000000004</v>
      </c>
      <c r="G486" s="2">
        <f>'Moving Avg'!F486</f>
        <v>0.36999999999999994</v>
      </c>
      <c r="H486" s="2">
        <f>'Moving Avg'!G486</f>
        <v>0.38480000000000025</v>
      </c>
      <c r="I486" s="2">
        <f>'Moving Avg'!H486</f>
        <v>0.48194999999999999</v>
      </c>
      <c r="J486" s="5" t="str">
        <f>OBV!F486</f>
        <v>BULLISH</v>
      </c>
      <c r="K486" s="5" t="str">
        <f>OBV!G486</f>
        <v>STRONG</v>
      </c>
      <c r="L486" s="5" t="str">
        <f>OBV!H486</f>
        <v>NEUTRAL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66</v>
      </c>
      <c r="Q486" s="8">
        <f t="shared" si="74"/>
        <v>18.649999999999999</v>
      </c>
      <c r="R486" s="8">
        <f t="shared" si="75"/>
        <v>21.5</v>
      </c>
      <c r="S486" s="8">
        <f t="shared" si="76"/>
        <v>33.450000000000003</v>
      </c>
      <c r="T486" s="8">
        <f t="shared" si="77"/>
        <v>22.75</v>
      </c>
      <c r="U486" s="7">
        <f t="shared" si="78"/>
        <v>24.533333333333331</v>
      </c>
      <c r="V486" s="7">
        <f t="shared" si="79"/>
        <v>24.087499999999999</v>
      </c>
    </row>
    <row r="487" spans="1:22" ht="13.5" x14ac:dyDescent="0.25">
      <c r="A487" s="3">
        <f>RSI!A487</f>
        <v>43013</v>
      </c>
      <c r="B487" s="2">
        <f>RSI!B487</f>
        <v>0.35</v>
      </c>
      <c r="C487" s="2">
        <f>RSI!I487</f>
        <v>33.072999907371582</v>
      </c>
      <c r="D487" s="2">
        <f>MACD!E487</f>
        <v>7.5793715643506232E-3</v>
      </c>
      <c r="E487" s="2">
        <f>MACD!F487</f>
        <v>5.6393041739666912E-3</v>
      </c>
      <c r="F487" s="2">
        <f>'Moving Avg'!D487</f>
        <v>0.35200000000000004</v>
      </c>
      <c r="G487" s="2">
        <f>'Moving Avg'!F487</f>
        <v>0.36799999999999994</v>
      </c>
      <c r="H487" s="2">
        <f>'Moving Avg'!G487</f>
        <v>0.38360000000000027</v>
      </c>
      <c r="I487" s="2">
        <f>'Moving Avg'!H487</f>
        <v>0.48100000000000004</v>
      </c>
      <c r="J487" s="5" t="str">
        <f>OBV!F487</f>
        <v>BULLISH</v>
      </c>
      <c r="K487" s="5" t="str">
        <f>OBV!G487</f>
        <v>STRONG</v>
      </c>
      <c r="L487" s="5" t="str">
        <f>OBV!H487</f>
        <v>NEUTRAL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66</v>
      </c>
      <c r="Q487" s="8">
        <f t="shared" si="74"/>
        <v>18.649999999999999</v>
      </c>
      <c r="R487" s="8">
        <f t="shared" si="75"/>
        <v>21.5</v>
      </c>
      <c r="S487" s="8">
        <f t="shared" si="76"/>
        <v>33.450000000000003</v>
      </c>
      <c r="T487" s="8">
        <f t="shared" si="77"/>
        <v>22.75</v>
      </c>
      <c r="U487" s="7">
        <f t="shared" si="78"/>
        <v>24.533333333333331</v>
      </c>
      <c r="V487" s="7">
        <f t="shared" si="79"/>
        <v>24.087499999999999</v>
      </c>
    </row>
    <row r="488" spans="1:22" ht="13.5" x14ac:dyDescent="0.25">
      <c r="A488" s="3">
        <f>RSI!A488</f>
        <v>43014</v>
      </c>
      <c r="B488" s="2">
        <f>RSI!B488</f>
        <v>0.34</v>
      </c>
      <c r="C488" s="2">
        <f>RSI!I488</f>
        <v>28.509949772580669</v>
      </c>
      <c r="D488" s="2">
        <f>MACD!E488</f>
        <v>1.0140270827847908E-2</v>
      </c>
      <c r="E488" s="2">
        <f>MACD!F488</f>
        <v>6.539497504742935E-3</v>
      </c>
      <c r="F488" s="2">
        <f>'Moving Avg'!D488</f>
        <v>0.35000000000000003</v>
      </c>
      <c r="G488" s="2">
        <f>'Moving Avg'!F488</f>
        <v>0.36549999999999994</v>
      </c>
      <c r="H488" s="2">
        <f>'Moving Avg'!G488</f>
        <v>0.38220000000000026</v>
      </c>
      <c r="I488" s="2">
        <f>'Moving Avg'!H488</f>
        <v>0.48000000000000009</v>
      </c>
      <c r="J488" s="5" t="str">
        <f>OBV!F488</f>
        <v>BULLISH</v>
      </c>
      <c r="K488" s="5" t="str">
        <f>OBV!G488</f>
        <v>STRONG</v>
      </c>
      <c r="L488" s="5" t="str">
        <f>OBV!H488</f>
        <v>BULLISH DIVERGENCE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83</v>
      </c>
      <c r="Q488" s="8">
        <f t="shared" si="74"/>
        <v>29.95</v>
      </c>
      <c r="R488" s="8">
        <f t="shared" si="75"/>
        <v>30.75</v>
      </c>
      <c r="S488" s="8">
        <f t="shared" si="76"/>
        <v>44.85</v>
      </c>
      <c r="T488" s="8">
        <f t="shared" si="77"/>
        <v>33.25</v>
      </c>
      <c r="U488" s="7">
        <f t="shared" si="78"/>
        <v>35.183333333333337</v>
      </c>
      <c r="V488" s="7">
        <f t="shared" si="79"/>
        <v>34.700000000000003</v>
      </c>
    </row>
    <row r="489" spans="1:22" ht="13.5" x14ac:dyDescent="0.25">
      <c r="A489" s="3">
        <f>RSI!A489</f>
        <v>43017</v>
      </c>
      <c r="B489" s="2">
        <f>RSI!B489</f>
        <v>0.34</v>
      </c>
      <c r="C489" s="2">
        <f>RSI!I489</f>
        <v>28.509949772580669</v>
      </c>
      <c r="D489" s="2">
        <f>MACD!E489</f>
        <v>1.2486955198646676E-2</v>
      </c>
      <c r="E489" s="2">
        <f>MACD!F489</f>
        <v>7.7289890435236833E-3</v>
      </c>
      <c r="F489" s="2">
        <f>'Moving Avg'!D489</f>
        <v>0.34599999999999997</v>
      </c>
      <c r="G489" s="2">
        <f>'Moving Avg'!F489</f>
        <v>0.36349999999999988</v>
      </c>
      <c r="H489" s="2">
        <f>'Moving Avg'!G489</f>
        <v>0.38080000000000019</v>
      </c>
      <c r="I489" s="2">
        <f>'Moving Avg'!H489</f>
        <v>0.47900000000000015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  <c r="M489" s="7">
        <f t="shared" si="70"/>
        <v>50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19.975000000000001</v>
      </c>
      <c r="R489" s="8">
        <f t="shared" si="75"/>
        <v>14.125</v>
      </c>
      <c r="S489" s="8">
        <f t="shared" si="76"/>
        <v>14.925000000000001</v>
      </c>
      <c r="T489" s="8">
        <f t="shared" si="77"/>
        <v>16.625</v>
      </c>
      <c r="U489" s="7">
        <f t="shared" si="78"/>
        <v>16.341666666666669</v>
      </c>
      <c r="V489" s="7">
        <f t="shared" si="79"/>
        <v>16.412500000000001</v>
      </c>
    </row>
    <row r="490" spans="1:22" ht="13.5" x14ac:dyDescent="0.25">
      <c r="A490" s="3">
        <f>RSI!A490</f>
        <v>43018</v>
      </c>
      <c r="B490" s="2">
        <f>RSI!B490</f>
        <v>0.33</v>
      </c>
      <c r="C490" s="2">
        <f>RSI!I490</f>
        <v>24.5773006498017</v>
      </c>
      <c r="D490" s="2">
        <f>MACD!E490</f>
        <v>1.3841343749003032E-2</v>
      </c>
      <c r="E490" s="2">
        <f>MACD!F490</f>
        <v>8.9514599846195527E-3</v>
      </c>
      <c r="F490" s="2">
        <f>'Moving Avg'!D490</f>
        <v>0.34200000000000003</v>
      </c>
      <c r="G490" s="2">
        <f>'Moving Avg'!F490</f>
        <v>0.36099999999999988</v>
      </c>
      <c r="H490" s="2">
        <f>'Moving Avg'!G490</f>
        <v>0.37920000000000015</v>
      </c>
      <c r="I490" s="2">
        <f>'Moving Avg'!H490</f>
        <v>0.4779500000000001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16.5</v>
      </c>
      <c r="Q490" s="8">
        <f t="shared" si="74"/>
        <v>19.975000000000001</v>
      </c>
      <c r="R490" s="8">
        <f t="shared" si="75"/>
        <v>14.125</v>
      </c>
      <c r="S490" s="8">
        <f t="shared" si="76"/>
        <v>14.925000000000001</v>
      </c>
      <c r="T490" s="8">
        <f t="shared" si="77"/>
        <v>16.625</v>
      </c>
      <c r="U490" s="7">
        <f t="shared" si="78"/>
        <v>16.341666666666669</v>
      </c>
      <c r="V490" s="7">
        <f t="shared" si="79"/>
        <v>16.412500000000001</v>
      </c>
    </row>
    <row r="491" spans="1:22" ht="13.5" x14ac:dyDescent="0.25">
      <c r="A491" s="3">
        <f>RSI!A491</f>
        <v>43019</v>
      </c>
      <c r="B491" s="2">
        <f>RSI!B491</f>
        <v>0.32</v>
      </c>
      <c r="C491" s="2">
        <f>RSI!I491</f>
        <v>21.398541621398223</v>
      </c>
      <c r="D491" s="2">
        <f>MACD!E491</f>
        <v>1.2864396388182431E-2</v>
      </c>
      <c r="E491" s="2">
        <f>MACD!F491</f>
        <v>9.7340472653321287E-3</v>
      </c>
      <c r="F491" s="2">
        <f>'Moving Avg'!D491</f>
        <v>0.33600000000000002</v>
      </c>
      <c r="G491" s="2">
        <f>'Moving Avg'!F491</f>
        <v>0.35799999999999998</v>
      </c>
      <c r="H491" s="2">
        <f>'Moving Avg'!G491</f>
        <v>0.3776000000000001</v>
      </c>
      <c r="I491" s="2">
        <f>'Moving Avg'!H491</f>
        <v>0.47685000000000011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0</v>
      </c>
      <c r="Q491" s="8">
        <f t="shared" si="74"/>
        <v>17.5</v>
      </c>
      <c r="R491" s="8">
        <f t="shared" si="75"/>
        <v>10</v>
      </c>
      <c r="S491" s="8">
        <f t="shared" si="76"/>
        <v>7.5</v>
      </c>
      <c r="T491" s="8">
        <f t="shared" si="77"/>
        <v>12.5</v>
      </c>
      <c r="U491" s="7">
        <f t="shared" si="78"/>
        <v>11.666666666666666</v>
      </c>
      <c r="V491" s="7">
        <f t="shared" si="79"/>
        <v>11.875</v>
      </c>
    </row>
    <row r="492" spans="1:22" ht="13.5" x14ac:dyDescent="0.25">
      <c r="A492" s="3">
        <f>RSI!A492</f>
        <v>43020</v>
      </c>
      <c r="B492" s="2">
        <f>RSI!B492</f>
        <v>0.31</v>
      </c>
      <c r="C492" s="2">
        <f>RSI!I492</f>
        <v>18.782410876640583</v>
      </c>
      <c r="D492" s="2">
        <f>MACD!E492</f>
        <v>1.3035000064027524E-2</v>
      </c>
      <c r="E492" s="2">
        <f>MACD!F492</f>
        <v>1.0394237825071208E-2</v>
      </c>
      <c r="F492" s="2">
        <f>'Moving Avg'!D492</f>
        <v>0.32800000000000001</v>
      </c>
      <c r="G492" s="2">
        <f>'Moving Avg'!F492</f>
        <v>0.35449999999999993</v>
      </c>
      <c r="H492" s="2">
        <f>'Moving Avg'!G492</f>
        <v>0.37580000000000013</v>
      </c>
      <c r="I492" s="2">
        <f>'Moving Avg'!H492</f>
        <v>0.47570000000000012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0</v>
      </c>
      <c r="Q492" s="8">
        <f t="shared" si="74"/>
        <v>17.5</v>
      </c>
      <c r="R492" s="8">
        <f t="shared" si="75"/>
        <v>10</v>
      </c>
      <c r="S492" s="8">
        <f t="shared" si="76"/>
        <v>7.5</v>
      </c>
      <c r="T492" s="8">
        <f t="shared" si="77"/>
        <v>12.5</v>
      </c>
      <c r="U492" s="7">
        <f t="shared" si="78"/>
        <v>11.666666666666666</v>
      </c>
      <c r="V492" s="7">
        <f t="shared" si="79"/>
        <v>11.875</v>
      </c>
    </row>
    <row r="493" spans="1:22" ht="13.5" x14ac:dyDescent="0.25">
      <c r="A493" s="3">
        <f>RSI!A493</f>
        <v>43021</v>
      </c>
      <c r="B493" s="2">
        <f>RSI!B493</f>
        <v>0.31</v>
      </c>
      <c r="C493" s="2">
        <f>RSI!I493</f>
        <v>18.782410876640583</v>
      </c>
      <c r="D493" s="2">
        <f>MACD!E493</f>
        <v>1.3475957359187885E-2</v>
      </c>
      <c r="E493" s="2">
        <f>MACD!F493</f>
        <v>1.1010581731894543E-2</v>
      </c>
      <c r="F493" s="2">
        <f>'Moving Avg'!D493</f>
        <v>0.32200000000000001</v>
      </c>
      <c r="G493" s="2">
        <f>'Moving Avg'!F493</f>
        <v>0.35149999999999992</v>
      </c>
      <c r="H493" s="2">
        <f>'Moving Avg'!G493</f>
        <v>0.37400000000000005</v>
      </c>
      <c r="I493" s="2">
        <f>'Moving Avg'!H493</f>
        <v>0.47455000000000014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  <c r="M493" s="7">
        <f t="shared" si="70"/>
        <v>50</v>
      </c>
      <c r="N493" s="7">
        <f t="shared" si="71"/>
        <v>0</v>
      </c>
      <c r="O493" s="7">
        <f t="shared" si="72"/>
        <v>0</v>
      </c>
      <c r="P493" s="7">
        <f t="shared" si="73"/>
        <v>0</v>
      </c>
      <c r="Q493" s="8">
        <f t="shared" si="74"/>
        <v>17.5</v>
      </c>
      <c r="R493" s="8">
        <f t="shared" si="75"/>
        <v>10</v>
      </c>
      <c r="S493" s="8">
        <f t="shared" si="76"/>
        <v>7.5</v>
      </c>
      <c r="T493" s="8">
        <f t="shared" si="77"/>
        <v>12.5</v>
      </c>
      <c r="U493" s="7">
        <f t="shared" si="78"/>
        <v>11.666666666666666</v>
      </c>
      <c r="V493" s="7">
        <f t="shared" si="79"/>
        <v>11.875</v>
      </c>
    </row>
    <row r="494" spans="1:22" ht="13.5" x14ac:dyDescent="0.25">
      <c r="A494" s="3">
        <f>RSI!A494</f>
        <v>43024</v>
      </c>
      <c r="B494" s="2">
        <f>RSI!B494</f>
        <v>0.31</v>
      </c>
      <c r="C494" s="2">
        <f>RSI!I494</f>
        <v>18.782410876640583</v>
      </c>
      <c r="D494" s="2">
        <f>MACD!E494</f>
        <v>1.5662166552157519E-2</v>
      </c>
      <c r="E494" s="2">
        <f>MACD!F494</f>
        <v>1.1940898695947139E-2</v>
      </c>
      <c r="F494" s="2">
        <f>'Moving Avg'!D494</f>
        <v>0.316</v>
      </c>
      <c r="G494" s="2">
        <f>'Moving Avg'!F494</f>
        <v>0.34849999999999992</v>
      </c>
      <c r="H494" s="2">
        <f>'Moving Avg'!G494</f>
        <v>0.37219999999999998</v>
      </c>
      <c r="I494" s="2">
        <f>'Moving Avg'!H494</f>
        <v>0.4734000000000001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  <c r="M494" s="7">
        <f t="shared" si="70"/>
        <v>50</v>
      </c>
      <c r="N494" s="7">
        <f t="shared" si="71"/>
        <v>0</v>
      </c>
      <c r="O494" s="7">
        <f t="shared" si="72"/>
        <v>0</v>
      </c>
      <c r="P494" s="7">
        <f t="shared" si="73"/>
        <v>0</v>
      </c>
      <c r="Q494" s="8">
        <f t="shared" si="74"/>
        <v>17.5</v>
      </c>
      <c r="R494" s="8">
        <f t="shared" si="75"/>
        <v>10</v>
      </c>
      <c r="S494" s="8">
        <f t="shared" si="76"/>
        <v>7.5</v>
      </c>
      <c r="T494" s="8">
        <f t="shared" si="77"/>
        <v>12.5</v>
      </c>
      <c r="U494" s="7">
        <f t="shared" si="78"/>
        <v>11.666666666666666</v>
      </c>
      <c r="V494" s="7">
        <f t="shared" si="79"/>
        <v>11.875</v>
      </c>
    </row>
    <row r="495" spans="1:22" ht="13.5" x14ac:dyDescent="0.25">
      <c r="A495" s="3">
        <f>RSI!A495</f>
        <v>43025</v>
      </c>
      <c r="B495" s="2">
        <f>RSI!B495</f>
        <v>0.31</v>
      </c>
      <c r="C495" s="2">
        <f>RSI!I495</f>
        <v>18.782410876640583</v>
      </c>
      <c r="D495" s="2">
        <f>MACD!E495</f>
        <v>1.6227861315285863E-2</v>
      </c>
      <c r="E495" s="2">
        <f>MACD!F495</f>
        <v>1.2798291219814885E-2</v>
      </c>
      <c r="F495" s="2">
        <f>'Moving Avg'!D495</f>
        <v>0.312</v>
      </c>
      <c r="G495" s="2">
        <f>'Moving Avg'!F495</f>
        <v>0.34549999999999992</v>
      </c>
      <c r="H495" s="2">
        <f>'Moving Avg'!G495</f>
        <v>0.3703999999999999</v>
      </c>
      <c r="I495" s="2">
        <f>'Moving Avg'!H495</f>
        <v>0.47225000000000006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  <c r="M495" s="7">
        <f t="shared" si="70"/>
        <v>50</v>
      </c>
      <c r="N495" s="7">
        <f t="shared" si="71"/>
        <v>0</v>
      </c>
      <c r="O495" s="7">
        <f t="shared" si="72"/>
        <v>0</v>
      </c>
      <c r="P495" s="7">
        <f t="shared" si="73"/>
        <v>0</v>
      </c>
      <c r="Q495" s="8">
        <f t="shared" si="74"/>
        <v>17.5</v>
      </c>
      <c r="R495" s="8">
        <f t="shared" si="75"/>
        <v>10</v>
      </c>
      <c r="S495" s="8">
        <f t="shared" si="76"/>
        <v>7.5</v>
      </c>
      <c r="T495" s="8">
        <f t="shared" si="77"/>
        <v>12.5</v>
      </c>
      <c r="U495" s="7">
        <f t="shared" si="78"/>
        <v>11.666666666666666</v>
      </c>
      <c r="V495" s="7">
        <f t="shared" si="79"/>
        <v>11.875</v>
      </c>
    </row>
    <row r="496" spans="1:22" ht="13.5" x14ac:dyDescent="0.25">
      <c r="A496" s="3">
        <f>RSI!A496</f>
        <v>43026</v>
      </c>
      <c r="B496" s="2">
        <f>RSI!B496</f>
        <v>0.3</v>
      </c>
      <c r="C496" s="2">
        <f>RSI!I496</f>
        <v>16.129960297798149</v>
      </c>
      <c r="D496" s="2">
        <f>MACD!E496</f>
        <v>1.7682717767135259E-2</v>
      </c>
      <c r="E496" s="2">
        <f>MACD!F496</f>
        <v>1.3775176529278961E-2</v>
      </c>
      <c r="F496" s="2">
        <f>'Moving Avg'!D496</f>
        <v>0.308</v>
      </c>
      <c r="G496" s="2">
        <f>'Moving Avg'!F496</f>
        <v>0.34149999999999997</v>
      </c>
      <c r="H496" s="2">
        <f>'Moving Avg'!G496</f>
        <v>0.36839999999999989</v>
      </c>
      <c r="I496" s="2">
        <f>'Moving Avg'!H496</f>
        <v>0.47100000000000009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  <c r="M496" s="7">
        <f t="shared" si="70"/>
        <v>50</v>
      </c>
      <c r="N496" s="7">
        <f t="shared" si="71"/>
        <v>0</v>
      </c>
      <c r="O496" s="7">
        <f t="shared" si="72"/>
        <v>0</v>
      </c>
      <c r="P496" s="7">
        <f t="shared" si="73"/>
        <v>0</v>
      </c>
      <c r="Q496" s="8">
        <f t="shared" si="74"/>
        <v>17.5</v>
      </c>
      <c r="R496" s="8">
        <f t="shared" si="75"/>
        <v>10</v>
      </c>
      <c r="S496" s="8">
        <f t="shared" si="76"/>
        <v>7.5</v>
      </c>
      <c r="T496" s="8">
        <f t="shared" si="77"/>
        <v>12.5</v>
      </c>
      <c r="U496" s="7">
        <f t="shared" si="78"/>
        <v>11.666666666666666</v>
      </c>
      <c r="V496" s="7">
        <f t="shared" si="79"/>
        <v>11.875</v>
      </c>
    </row>
    <row r="497" spans="1:22" ht="13.5" x14ac:dyDescent="0.25">
      <c r="A497" s="3">
        <f>RSI!A497</f>
        <v>43027</v>
      </c>
      <c r="B497" s="2">
        <f>RSI!B497</f>
        <v>0.3</v>
      </c>
      <c r="C497" s="2">
        <f>RSI!I497</f>
        <v>16.129960297798149</v>
      </c>
      <c r="D497" s="2">
        <f>MACD!E497</f>
        <v>1.9190850682206606E-2</v>
      </c>
      <c r="E497" s="2">
        <f>MACD!F497</f>
        <v>1.4858311359864491E-2</v>
      </c>
      <c r="F497" s="2">
        <f>'Moving Avg'!D497</f>
        <v>0.30599999999999999</v>
      </c>
      <c r="G497" s="2">
        <f>'Moving Avg'!F497</f>
        <v>0.33799999999999997</v>
      </c>
      <c r="H497" s="2">
        <f>'Moving Avg'!G497</f>
        <v>0.36639999999999984</v>
      </c>
      <c r="I497" s="2">
        <f>'Moving Avg'!H497</f>
        <v>0.46975000000000011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  <c r="M497" s="7">
        <f t="shared" si="70"/>
        <v>50</v>
      </c>
      <c r="N497" s="7">
        <f t="shared" si="71"/>
        <v>0</v>
      </c>
      <c r="O497" s="7">
        <f t="shared" si="72"/>
        <v>0</v>
      </c>
      <c r="P497" s="7">
        <f t="shared" si="73"/>
        <v>0</v>
      </c>
      <c r="Q497" s="8">
        <f t="shared" si="74"/>
        <v>17.5</v>
      </c>
      <c r="R497" s="8">
        <f t="shared" si="75"/>
        <v>10</v>
      </c>
      <c r="S497" s="8">
        <f t="shared" si="76"/>
        <v>7.5</v>
      </c>
      <c r="T497" s="8">
        <f t="shared" si="77"/>
        <v>12.5</v>
      </c>
      <c r="U497" s="7">
        <f t="shared" si="78"/>
        <v>11.666666666666666</v>
      </c>
      <c r="V497" s="7">
        <f t="shared" si="79"/>
        <v>11.875</v>
      </c>
    </row>
    <row r="498" spans="1:22" ht="13.5" x14ac:dyDescent="0.25">
      <c r="A498" s="3">
        <f>RSI!A498</f>
        <v>43028</v>
      </c>
      <c r="B498" s="2">
        <f>RSI!B498</f>
        <v>0.31</v>
      </c>
      <c r="C498" s="2">
        <f>RSI!I498</f>
        <v>27.933184638170331</v>
      </c>
      <c r="D498" s="2">
        <f>MACD!E498</f>
        <v>1.8444335436952453E-2</v>
      </c>
      <c r="E498" s="2">
        <f>MACD!F498</f>
        <v>1.5575516175282085E-2</v>
      </c>
      <c r="F498" s="2">
        <f>'Moving Avg'!D498</f>
        <v>0.30599999999999999</v>
      </c>
      <c r="G498" s="2">
        <f>'Moving Avg'!F498</f>
        <v>0.33449999999999991</v>
      </c>
      <c r="H498" s="2">
        <f>'Moving Avg'!G498</f>
        <v>0.36459999999999987</v>
      </c>
      <c r="I498" s="2">
        <f>'Moving Avg'!H498</f>
        <v>0.46855000000000013</v>
      </c>
      <c r="J498" s="5" t="str">
        <f>OBV!F498</f>
        <v>BULLISH</v>
      </c>
      <c r="K498" s="5" t="str">
        <f>OBV!G498</f>
        <v>STRONG</v>
      </c>
      <c r="L498" s="5" t="str">
        <f>OBV!H498</f>
        <v>NEUTRAL</v>
      </c>
      <c r="M498" s="7">
        <f t="shared" si="70"/>
        <v>50</v>
      </c>
      <c r="N498" s="7">
        <f t="shared" si="71"/>
        <v>0</v>
      </c>
      <c r="O498" s="7">
        <f t="shared" si="72"/>
        <v>0</v>
      </c>
      <c r="P498" s="7">
        <f t="shared" si="73"/>
        <v>66</v>
      </c>
      <c r="Q498" s="8">
        <f t="shared" si="74"/>
        <v>27.4</v>
      </c>
      <c r="R498" s="8">
        <f t="shared" si="75"/>
        <v>26.5</v>
      </c>
      <c r="S498" s="8">
        <f t="shared" si="76"/>
        <v>37.200000000000003</v>
      </c>
      <c r="T498" s="8">
        <f t="shared" si="77"/>
        <v>29</v>
      </c>
      <c r="U498" s="7">
        <f t="shared" si="78"/>
        <v>30.366666666666664</v>
      </c>
      <c r="V498" s="7">
        <f t="shared" si="79"/>
        <v>30.024999999999999</v>
      </c>
    </row>
    <row r="499" spans="1:22" ht="13.5" x14ac:dyDescent="0.25">
      <c r="A499" s="3">
        <f>RSI!A499</f>
        <v>43031</v>
      </c>
      <c r="B499" s="2">
        <f>RSI!B499</f>
        <v>0.32</v>
      </c>
      <c r="C499" s="2">
        <f>RSI!I499</f>
        <v>37.417982053226659</v>
      </c>
      <c r="D499" s="2">
        <f>MACD!E499</f>
        <v>1.7250406564608578E-2</v>
      </c>
      <c r="E499" s="2">
        <f>MACD!F499</f>
        <v>1.5910494253147386E-2</v>
      </c>
      <c r="F499" s="2">
        <f>'Moving Avg'!D499</f>
        <v>0.308</v>
      </c>
      <c r="G499" s="2">
        <f>'Moving Avg'!F499</f>
        <v>0.33149999999999991</v>
      </c>
      <c r="H499" s="2">
        <f>'Moving Avg'!G499</f>
        <v>0.36299999999999988</v>
      </c>
      <c r="I499" s="2">
        <f>'Moving Avg'!H499</f>
        <v>0.46740000000000009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  <c r="M499" s="7">
        <f t="shared" si="70"/>
        <v>25</v>
      </c>
      <c r="N499" s="7">
        <f t="shared" si="71"/>
        <v>0</v>
      </c>
      <c r="O499" s="7">
        <f t="shared" si="72"/>
        <v>0</v>
      </c>
      <c r="P499" s="7">
        <f t="shared" si="73"/>
        <v>100</v>
      </c>
      <c r="Q499" s="8">
        <f t="shared" si="74"/>
        <v>23.75</v>
      </c>
      <c r="R499" s="8">
        <f t="shared" si="75"/>
        <v>30</v>
      </c>
      <c r="S499" s="8">
        <f t="shared" si="76"/>
        <v>48.75</v>
      </c>
      <c r="T499" s="8">
        <f t="shared" si="77"/>
        <v>31.25</v>
      </c>
      <c r="U499" s="7">
        <f t="shared" si="78"/>
        <v>34.166666666666664</v>
      </c>
      <c r="V499" s="7">
        <f t="shared" si="79"/>
        <v>33.4375</v>
      </c>
    </row>
    <row r="500" spans="1:22" ht="13.5" x14ac:dyDescent="0.25">
      <c r="A500" s="3">
        <f>RSI!A500</f>
        <v>43032</v>
      </c>
      <c r="B500" s="2">
        <f>RSI!B500</f>
        <v>0.33</v>
      </c>
      <c r="C500" s="2">
        <f>RSI!I500</f>
        <v>45.186919455483427</v>
      </c>
      <c r="D500" s="2">
        <f>MACD!E500</f>
        <v>1.4067124324856461E-2</v>
      </c>
      <c r="E500" s="2">
        <f>MACD!F500</f>
        <v>1.5541820267489202E-2</v>
      </c>
      <c r="F500" s="2">
        <f>'Moving Avg'!D500</f>
        <v>0.312</v>
      </c>
      <c r="G500" s="2">
        <f>'Moving Avg'!F500</f>
        <v>0.3294999999999999</v>
      </c>
      <c r="H500" s="2">
        <f>'Moving Avg'!G500</f>
        <v>0.36179999999999984</v>
      </c>
      <c r="I500" s="2">
        <f>'Moving Avg'!H500</f>
        <v>0.4663000000000001</v>
      </c>
      <c r="J500" s="5" t="str">
        <f>OBV!F500</f>
        <v>BULLISH</v>
      </c>
      <c r="K500" s="5" t="str">
        <f>OBV!G500</f>
        <v>STRONG</v>
      </c>
      <c r="L500" s="5" t="str">
        <f>OBV!H500</f>
        <v>CONFIRMED BULLISH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100</v>
      </c>
      <c r="Q500" s="8">
        <f t="shared" si="74"/>
        <v>39.5</v>
      </c>
      <c r="R500" s="8">
        <f t="shared" si="75"/>
        <v>39</v>
      </c>
      <c r="S500" s="8">
        <f t="shared" si="76"/>
        <v>55.5</v>
      </c>
      <c r="T500" s="8">
        <f t="shared" si="77"/>
        <v>42.5</v>
      </c>
      <c r="U500" s="7">
        <f t="shared" si="78"/>
        <v>44.666666666666664</v>
      </c>
      <c r="V500" s="7">
        <f t="shared" si="79"/>
        <v>44.125</v>
      </c>
    </row>
    <row r="501" spans="1:22" ht="13.5" x14ac:dyDescent="0.25">
      <c r="A501" s="3">
        <f>RSI!A501</f>
        <v>43033</v>
      </c>
      <c r="B501" s="2">
        <f>RSI!B501</f>
        <v>0.34</v>
      </c>
      <c r="C501" s="2">
        <f>RSI!I501</f>
        <v>51.650704338428717</v>
      </c>
      <c r="D501" s="2">
        <f>MACD!E501</f>
        <v>9.1335883897246672E-3</v>
      </c>
      <c r="E501" s="2">
        <f>MACD!F501</f>
        <v>1.4260173891936295E-2</v>
      </c>
      <c r="F501" s="2">
        <f>'Moving Avg'!D501</f>
        <v>0.32</v>
      </c>
      <c r="G501" s="2">
        <f>'Moving Avg'!F501</f>
        <v>0.3289999999999999</v>
      </c>
      <c r="H501" s="2">
        <f>'Moving Avg'!G501</f>
        <v>0.36079999999999984</v>
      </c>
      <c r="I501" s="2">
        <f>'Moving Avg'!H501</f>
        <v>0.4653000000000001</v>
      </c>
      <c r="J501" s="5" t="str">
        <f>OBV!F501</f>
        <v>BULLISH</v>
      </c>
      <c r="K501" s="5" t="str">
        <f>OBV!G501</f>
        <v>STRONG</v>
      </c>
      <c r="L501" s="5" t="str">
        <f>OBV!H501</f>
        <v>CONFIRMED BULLISH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100</v>
      </c>
      <c r="Q501" s="8">
        <f t="shared" si="74"/>
        <v>39.5</v>
      </c>
      <c r="R501" s="8">
        <f t="shared" si="75"/>
        <v>39</v>
      </c>
      <c r="S501" s="8">
        <f t="shared" si="76"/>
        <v>55.5</v>
      </c>
      <c r="T501" s="8">
        <f t="shared" si="77"/>
        <v>42.5</v>
      </c>
      <c r="U501" s="7">
        <f t="shared" si="78"/>
        <v>44.666666666666664</v>
      </c>
      <c r="V501" s="7">
        <f t="shared" si="79"/>
        <v>44.125</v>
      </c>
    </row>
    <row r="502" spans="1:22" ht="13.5" x14ac:dyDescent="0.25">
      <c r="A502" s="3">
        <f>RSI!A502</f>
        <v>43034</v>
      </c>
      <c r="B502" s="2">
        <f>RSI!B502</f>
        <v>0.35</v>
      </c>
      <c r="C502" s="2">
        <f>RSI!I502</f>
        <v>57.098934497820203</v>
      </c>
      <c r="D502" s="2">
        <f>MACD!E502</f>
        <v>2.6570734731430901E-3</v>
      </c>
      <c r="E502" s="2">
        <f>MACD!F502</f>
        <v>1.1939553808177654E-2</v>
      </c>
      <c r="F502" s="2">
        <f>'Moving Avg'!D502</f>
        <v>0.32999999999999996</v>
      </c>
      <c r="G502" s="2">
        <f>'Moving Avg'!F502</f>
        <v>0.3289999999999999</v>
      </c>
      <c r="H502" s="2">
        <f>'Moving Avg'!G502</f>
        <v>0.35999999999999993</v>
      </c>
      <c r="I502" s="2">
        <f>'Moving Avg'!H502</f>
        <v>0.46430000000000005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100</v>
      </c>
      <c r="Q502" s="8">
        <f t="shared" si="74"/>
        <v>39.5</v>
      </c>
      <c r="R502" s="8">
        <f t="shared" si="75"/>
        <v>39</v>
      </c>
      <c r="S502" s="8">
        <f t="shared" si="76"/>
        <v>55.5</v>
      </c>
      <c r="T502" s="8">
        <f t="shared" si="77"/>
        <v>42.5</v>
      </c>
      <c r="U502" s="7">
        <f t="shared" si="78"/>
        <v>44.666666666666664</v>
      </c>
      <c r="V502" s="7">
        <f t="shared" si="79"/>
        <v>44.125</v>
      </c>
    </row>
    <row r="503" spans="1:22" ht="13.5" x14ac:dyDescent="0.25">
      <c r="A503" s="3">
        <f>RSI!A503</f>
        <v>43035</v>
      </c>
      <c r="B503" s="2">
        <f>RSI!B503</f>
        <v>0.36</v>
      </c>
      <c r="C503" s="2">
        <f>RSI!I503</f>
        <v>61.741689485653453</v>
      </c>
      <c r="D503" s="2">
        <f>MACD!E503</f>
        <v>-3.6439803614794486E-3</v>
      </c>
      <c r="E503" s="2">
        <f>MACD!F503</f>
        <v>8.8228469742462328E-3</v>
      </c>
      <c r="F503" s="2">
        <f>'Moving Avg'!D503</f>
        <v>0.33999999999999997</v>
      </c>
      <c r="G503" s="2">
        <f>'Moving Avg'!F503</f>
        <v>0.32950000000000002</v>
      </c>
      <c r="H503" s="2">
        <f>'Moving Avg'!G503</f>
        <v>0.3594</v>
      </c>
      <c r="I503" s="2">
        <f>'Moving Avg'!H503</f>
        <v>0.46340000000000009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100</v>
      </c>
      <c r="Q503" s="8">
        <f t="shared" si="74"/>
        <v>39.5</v>
      </c>
      <c r="R503" s="8">
        <f t="shared" si="75"/>
        <v>39</v>
      </c>
      <c r="S503" s="8">
        <f t="shared" si="76"/>
        <v>55.5</v>
      </c>
      <c r="T503" s="8">
        <f t="shared" si="77"/>
        <v>42.5</v>
      </c>
      <c r="U503" s="7">
        <f t="shared" si="78"/>
        <v>44.666666666666664</v>
      </c>
      <c r="V503" s="7">
        <f t="shared" si="79"/>
        <v>44.125</v>
      </c>
    </row>
    <row r="504" spans="1:22" ht="13.5" x14ac:dyDescent="0.25">
      <c r="A504" s="3">
        <f>RSI!A504</f>
        <v>43038</v>
      </c>
      <c r="B504" s="2">
        <f>RSI!B504</f>
        <v>0.36</v>
      </c>
      <c r="C504" s="2">
        <f>RSI!I504</f>
        <v>61.741689485653453</v>
      </c>
      <c r="D504" s="2">
        <f>MACD!E504</f>
        <v>-9.108977179357769E-3</v>
      </c>
      <c r="E504" s="2">
        <f>MACD!F504</f>
        <v>5.2364821435254335E-3</v>
      </c>
      <c r="F504" s="2">
        <f>'Moving Avg'!D504</f>
        <v>0.34799999999999998</v>
      </c>
      <c r="G504" s="2">
        <f>'Moving Avg'!F504</f>
        <v>0.32950000000000002</v>
      </c>
      <c r="H504" s="2">
        <f>'Moving Avg'!G504</f>
        <v>0.35879999999999995</v>
      </c>
      <c r="I504" s="2">
        <f>'Moving Avg'!H504</f>
        <v>0.46245000000000003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100</v>
      </c>
      <c r="Q504" s="8">
        <f t="shared" si="74"/>
        <v>39.5</v>
      </c>
      <c r="R504" s="8">
        <f t="shared" si="75"/>
        <v>39</v>
      </c>
      <c r="S504" s="8">
        <f t="shared" si="76"/>
        <v>55.5</v>
      </c>
      <c r="T504" s="8">
        <f t="shared" si="77"/>
        <v>42.5</v>
      </c>
      <c r="U504" s="7">
        <f t="shared" si="78"/>
        <v>44.666666666666664</v>
      </c>
      <c r="V504" s="7">
        <f t="shared" si="79"/>
        <v>44.125</v>
      </c>
    </row>
    <row r="505" spans="1:22" ht="13.5" x14ac:dyDescent="0.25">
      <c r="A505" s="3">
        <f>RSI!A505</f>
        <v>43039</v>
      </c>
      <c r="B505" s="2">
        <f>RSI!B505</f>
        <v>0.35</v>
      </c>
      <c r="C505" s="2">
        <f>RSI!I505</f>
        <v>54.856651399960143</v>
      </c>
      <c r="D505" s="2">
        <f>MACD!E505</f>
        <v>-1.3115923664255513E-2</v>
      </c>
      <c r="E505" s="2">
        <f>MACD!F505</f>
        <v>1.5660009819692439E-3</v>
      </c>
      <c r="F505" s="2">
        <f>'Moving Avg'!D505</f>
        <v>0.35199999999999998</v>
      </c>
      <c r="G505" s="2">
        <f>'Moving Avg'!F505</f>
        <v>0.32950000000000002</v>
      </c>
      <c r="H505" s="2">
        <f>'Moving Avg'!G505</f>
        <v>0.35820000000000002</v>
      </c>
      <c r="I505" s="2">
        <f>'Moving Avg'!H505</f>
        <v>0.46144999999999997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100</v>
      </c>
      <c r="Q505" s="8">
        <f t="shared" si="74"/>
        <v>39.5</v>
      </c>
      <c r="R505" s="8">
        <f t="shared" si="75"/>
        <v>39</v>
      </c>
      <c r="S505" s="8">
        <f t="shared" si="76"/>
        <v>55.5</v>
      </c>
      <c r="T505" s="8">
        <f t="shared" si="77"/>
        <v>42.5</v>
      </c>
      <c r="U505" s="7">
        <f t="shared" si="78"/>
        <v>44.666666666666664</v>
      </c>
      <c r="V505" s="7">
        <f t="shared" si="79"/>
        <v>44.125</v>
      </c>
    </row>
    <row r="506" spans="1:22" ht="13.5" x14ac:dyDescent="0.25">
      <c r="A506" s="3">
        <f>RSI!A506</f>
        <v>43040</v>
      </c>
      <c r="B506" s="2">
        <f>RSI!B506</f>
        <v>0.34</v>
      </c>
      <c r="C506" s="2">
        <f>RSI!I506</f>
        <v>48.975148897547648</v>
      </c>
      <c r="D506" s="2">
        <f>MACD!E506</f>
        <v>-1.7359361238870497E-2</v>
      </c>
      <c r="E506" s="2">
        <f>MACD!F506</f>
        <v>-2.2190714621987042E-3</v>
      </c>
      <c r="F506" s="2">
        <f>'Moving Avg'!D506</f>
        <v>0.35199999999999998</v>
      </c>
      <c r="G506" s="2">
        <f>'Moving Avg'!F506</f>
        <v>0.32900000000000001</v>
      </c>
      <c r="H506" s="2">
        <f>'Moving Avg'!G506</f>
        <v>0.35740000000000011</v>
      </c>
      <c r="I506" s="2">
        <f>'Moving Avg'!H506</f>
        <v>0.46034999999999998</v>
      </c>
      <c r="J506" s="5" t="str">
        <f>OBV!F506</f>
        <v>BULLISH</v>
      </c>
      <c r="K506" s="5" t="str">
        <f>OBV!G506</f>
        <v>STRONG</v>
      </c>
      <c r="L506" s="5" t="str">
        <f>OBV!H506</f>
        <v>NEUTRAL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66</v>
      </c>
      <c r="Q506" s="8">
        <f t="shared" si="74"/>
        <v>34.4</v>
      </c>
      <c r="R506" s="8">
        <f t="shared" si="75"/>
        <v>30.5</v>
      </c>
      <c r="S506" s="8">
        <f t="shared" si="76"/>
        <v>40.200000000000003</v>
      </c>
      <c r="T506" s="8">
        <f t="shared" si="77"/>
        <v>34</v>
      </c>
      <c r="U506" s="7">
        <f t="shared" si="78"/>
        <v>35.033333333333339</v>
      </c>
      <c r="V506" s="7">
        <f t="shared" si="79"/>
        <v>34.775000000000006</v>
      </c>
    </row>
    <row r="507" spans="1:22" ht="13.5" x14ac:dyDescent="0.25">
      <c r="A507" s="3">
        <f>RSI!A507</f>
        <v>43041</v>
      </c>
      <c r="B507" s="2">
        <f>RSI!B507</f>
        <v>0.34</v>
      </c>
      <c r="C507" s="2">
        <f>RSI!I507</f>
        <v>48.975148897547648</v>
      </c>
      <c r="D507" s="2">
        <f>MACD!E507</f>
        <v>-2.0942004794607338E-2</v>
      </c>
      <c r="E507" s="2">
        <f>MACD!F507</f>
        <v>-5.963658128680431E-3</v>
      </c>
      <c r="F507" s="2">
        <f>'Moving Avg'!D507</f>
        <v>0.35</v>
      </c>
      <c r="G507" s="2">
        <f>'Moving Avg'!F507</f>
        <v>0.32849999999999996</v>
      </c>
      <c r="H507" s="2">
        <f>'Moving Avg'!G507</f>
        <v>0.35680000000000006</v>
      </c>
      <c r="I507" s="2">
        <f>'Moving Avg'!H507</f>
        <v>0.45925000000000005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0</v>
      </c>
      <c r="Q507" s="8">
        <f t="shared" si="74"/>
        <v>24.5</v>
      </c>
      <c r="R507" s="8">
        <f t="shared" si="75"/>
        <v>14</v>
      </c>
      <c r="S507" s="8">
        <f t="shared" si="76"/>
        <v>10.5</v>
      </c>
      <c r="T507" s="8">
        <f t="shared" si="77"/>
        <v>17.5</v>
      </c>
      <c r="U507" s="7">
        <f t="shared" si="78"/>
        <v>16.333333333333332</v>
      </c>
      <c r="V507" s="7">
        <f t="shared" si="79"/>
        <v>16.625</v>
      </c>
    </row>
    <row r="508" spans="1:22" ht="13.5" x14ac:dyDescent="0.25">
      <c r="A508" s="3">
        <f>RSI!A508</f>
        <v>43042</v>
      </c>
      <c r="B508" s="2">
        <f>RSI!B508</f>
        <v>0.35</v>
      </c>
      <c r="C508" s="2">
        <f>RSI!I508</f>
        <v>54.618154856238007</v>
      </c>
      <c r="D508" s="2">
        <f>MACD!E508</f>
        <v>-2.3168383594177722E-2</v>
      </c>
      <c r="E508" s="2">
        <f>MACD!F508</f>
        <v>-9.4046032217798906E-3</v>
      </c>
      <c r="F508" s="2">
        <f>'Moving Avg'!D508</f>
        <v>0.34800000000000003</v>
      </c>
      <c r="G508" s="2">
        <f>'Moving Avg'!F508</f>
        <v>0.32899999999999996</v>
      </c>
      <c r="H508" s="2">
        <f>'Moving Avg'!G508</f>
        <v>0.35620000000000007</v>
      </c>
      <c r="I508" s="2">
        <f>'Moving Avg'!H508</f>
        <v>0.45824999999999994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25</v>
      </c>
      <c r="N508" s="7">
        <f t="shared" si="71"/>
        <v>45</v>
      </c>
      <c r="O508" s="7">
        <f t="shared" si="72"/>
        <v>0</v>
      </c>
      <c r="P508" s="7">
        <f t="shared" si="73"/>
        <v>0</v>
      </c>
      <c r="Q508" s="8">
        <f t="shared" si="74"/>
        <v>24.5</v>
      </c>
      <c r="R508" s="8">
        <f t="shared" si="75"/>
        <v>14</v>
      </c>
      <c r="S508" s="8">
        <f t="shared" si="76"/>
        <v>10.5</v>
      </c>
      <c r="T508" s="8">
        <f t="shared" si="77"/>
        <v>17.5</v>
      </c>
      <c r="U508" s="7">
        <f t="shared" si="78"/>
        <v>16.333333333333332</v>
      </c>
      <c r="V508" s="7">
        <f t="shared" si="79"/>
        <v>16.625</v>
      </c>
    </row>
    <row r="509" spans="1:22" ht="13.5" x14ac:dyDescent="0.25">
      <c r="A509" s="3">
        <f>RSI!A509</f>
        <v>43045</v>
      </c>
      <c r="B509" s="2">
        <f>RSI!B509</f>
        <v>0.35</v>
      </c>
      <c r="C509" s="2">
        <f>RSI!I509</f>
        <v>54.618154856238007</v>
      </c>
      <c r="D509" s="2">
        <f>MACD!E509</f>
        <v>-2.3566049222397467E-2</v>
      </c>
      <c r="E509" s="2">
        <f>MACD!F509</f>
        <v>-1.2236892421903407E-2</v>
      </c>
      <c r="F509" s="2">
        <f>'Moving Avg'!D509</f>
        <v>0.34599999999999997</v>
      </c>
      <c r="G509" s="2">
        <f>'Moving Avg'!F509</f>
        <v>0.32949999999999996</v>
      </c>
      <c r="H509" s="2">
        <f>'Moving Avg'!G509</f>
        <v>0.35560000000000008</v>
      </c>
      <c r="I509" s="2">
        <f>'Moving Avg'!H509</f>
        <v>0.4572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  <c r="M509" s="7">
        <f t="shared" si="70"/>
        <v>25</v>
      </c>
      <c r="N509" s="7">
        <f t="shared" si="71"/>
        <v>45</v>
      </c>
      <c r="O509" s="7">
        <f t="shared" si="72"/>
        <v>0</v>
      </c>
      <c r="P509" s="7">
        <f t="shared" si="73"/>
        <v>0</v>
      </c>
      <c r="Q509" s="8">
        <f t="shared" si="74"/>
        <v>24.5</v>
      </c>
      <c r="R509" s="8">
        <f t="shared" si="75"/>
        <v>14</v>
      </c>
      <c r="S509" s="8">
        <f t="shared" si="76"/>
        <v>10.5</v>
      </c>
      <c r="T509" s="8">
        <f t="shared" si="77"/>
        <v>17.5</v>
      </c>
      <c r="U509" s="7">
        <f t="shared" si="78"/>
        <v>16.333333333333332</v>
      </c>
      <c r="V509" s="7">
        <f t="shared" si="79"/>
        <v>16.625</v>
      </c>
    </row>
    <row r="510" spans="1:22" ht="13.5" x14ac:dyDescent="0.25">
      <c r="A510" s="3">
        <f>RSI!A510</f>
        <v>43046</v>
      </c>
      <c r="B510" s="2">
        <f>RSI!B510</f>
        <v>0.35</v>
      </c>
      <c r="C510" s="2">
        <f>RSI!I510</f>
        <v>54.618154856238014</v>
      </c>
      <c r="D510" s="2">
        <f>MACD!E510</f>
        <v>-2.2412470449949762E-2</v>
      </c>
      <c r="E510" s="2">
        <f>MACD!F510</f>
        <v>-1.4272008027512679E-2</v>
      </c>
      <c r="F510" s="2">
        <f>'Moving Avg'!D510</f>
        <v>0.34599999999999997</v>
      </c>
      <c r="G510" s="2">
        <f>'Moving Avg'!F510</f>
        <v>0.3304999999999999</v>
      </c>
      <c r="H510" s="2">
        <f>'Moving Avg'!G510</f>
        <v>0.35460000000000008</v>
      </c>
      <c r="I510" s="2">
        <f>'Moving Avg'!H510</f>
        <v>0.45614999999999994</v>
      </c>
      <c r="J510" s="5" t="str">
        <f>OBV!F510</f>
        <v>BULLISH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45</v>
      </c>
      <c r="O510" s="7">
        <f t="shared" si="72"/>
        <v>0</v>
      </c>
      <c r="P510" s="7">
        <f t="shared" si="73"/>
        <v>49.5</v>
      </c>
      <c r="Q510" s="8">
        <f t="shared" si="74"/>
        <v>31.925000000000001</v>
      </c>
      <c r="R510" s="8">
        <f t="shared" si="75"/>
        <v>26.375</v>
      </c>
      <c r="S510" s="8">
        <f t="shared" si="76"/>
        <v>32.775000000000006</v>
      </c>
      <c r="T510" s="8">
        <f t="shared" si="77"/>
        <v>29.875</v>
      </c>
      <c r="U510" s="7">
        <f t="shared" si="78"/>
        <v>30.358333333333334</v>
      </c>
      <c r="V510" s="7">
        <f t="shared" si="79"/>
        <v>30.237500000000001</v>
      </c>
    </row>
    <row r="511" spans="1:22" ht="13.5" x14ac:dyDescent="0.25">
      <c r="A511" s="3">
        <f>RSI!A511</f>
        <v>43047</v>
      </c>
      <c r="B511" s="2">
        <f>RSI!B511</f>
        <v>0.34</v>
      </c>
      <c r="C511" s="2">
        <f>RSI!I511</f>
        <v>47.989451300172554</v>
      </c>
      <c r="D511" s="2">
        <f>MACD!E511</f>
        <v>-1.9201974597462812E-2</v>
      </c>
      <c r="E511" s="2">
        <f>MACD!F511</f>
        <v>-1.5258001341502707E-2</v>
      </c>
      <c r="F511" s="2">
        <f>'Moving Avg'!D511</f>
        <v>0.34600000000000003</v>
      </c>
      <c r="G511" s="2">
        <f>'Moving Avg'!F511</f>
        <v>0.33149999999999991</v>
      </c>
      <c r="H511" s="2">
        <f>'Moving Avg'!G511</f>
        <v>0.3534000000000001</v>
      </c>
      <c r="I511" s="2">
        <f>'Moving Avg'!H511</f>
        <v>0.45505000000000001</v>
      </c>
      <c r="J511" s="5" t="str">
        <f>OBV!F511</f>
        <v>BULLISH</v>
      </c>
      <c r="K511" s="5" t="str">
        <f>OBV!G511</f>
        <v>NEUTRAL</v>
      </c>
      <c r="L511" s="5" t="str">
        <f>OBV!H511</f>
        <v>NEUTRAL</v>
      </c>
      <c r="M511" s="7">
        <f t="shared" si="70"/>
        <v>25</v>
      </c>
      <c r="N511" s="7">
        <f t="shared" si="71"/>
        <v>45</v>
      </c>
      <c r="O511" s="7">
        <f t="shared" si="72"/>
        <v>0</v>
      </c>
      <c r="P511" s="7">
        <f t="shared" si="73"/>
        <v>49.5</v>
      </c>
      <c r="Q511" s="8">
        <f t="shared" si="74"/>
        <v>31.925000000000001</v>
      </c>
      <c r="R511" s="8">
        <f t="shared" si="75"/>
        <v>26.375</v>
      </c>
      <c r="S511" s="8">
        <f t="shared" si="76"/>
        <v>32.775000000000006</v>
      </c>
      <c r="T511" s="8">
        <f t="shared" si="77"/>
        <v>29.875</v>
      </c>
      <c r="U511" s="7">
        <f t="shared" si="78"/>
        <v>30.358333333333334</v>
      </c>
      <c r="V511" s="7">
        <f t="shared" si="79"/>
        <v>30.237500000000001</v>
      </c>
    </row>
    <row r="512" spans="1:22" ht="13.5" x14ac:dyDescent="0.25">
      <c r="A512" s="3">
        <f>RSI!A512</f>
        <v>43048</v>
      </c>
      <c r="B512" s="2">
        <f>RSI!B512</f>
        <v>0.35</v>
      </c>
      <c r="C512" s="2">
        <f>RSI!I512</f>
        <v>54.001468608550809</v>
      </c>
      <c r="D512" s="2">
        <f>MACD!E512</f>
        <v>-1.5670082125030405E-2</v>
      </c>
      <c r="E512" s="2">
        <f>MACD!F512</f>
        <v>-1.5340417498208246E-2</v>
      </c>
      <c r="F512" s="2">
        <f>'Moving Avg'!D512</f>
        <v>0.34799999999999998</v>
      </c>
      <c r="G512" s="2">
        <f>'Moving Avg'!F512</f>
        <v>0.33349999999999991</v>
      </c>
      <c r="H512" s="2">
        <f>'Moving Avg'!G512</f>
        <v>0.3524000000000001</v>
      </c>
      <c r="I512" s="2">
        <f>'Moving Avg'!H512</f>
        <v>0.45400000000000007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  <c r="M512" s="7">
        <f t="shared" si="70"/>
        <v>25</v>
      </c>
      <c r="N512" s="7">
        <f t="shared" si="71"/>
        <v>45</v>
      </c>
      <c r="O512" s="7">
        <f t="shared" si="72"/>
        <v>0</v>
      </c>
      <c r="P512" s="7">
        <f t="shared" si="73"/>
        <v>100</v>
      </c>
      <c r="Q512" s="8">
        <f t="shared" si="74"/>
        <v>39.5</v>
      </c>
      <c r="R512" s="8">
        <f t="shared" si="75"/>
        <v>39</v>
      </c>
      <c r="S512" s="8">
        <f t="shared" si="76"/>
        <v>55.5</v>
      </c>
      <c r="T512" s="8">
        <f t="shared" si="77"/>
        <v>42.5</v>
      </c>
      <c r="U512" s="7">
        <f t="shared" si="78"/>
        <v>44.666666666666664</v>
      </c>
      <c r="V512" s="7">
        <f t="shared" si="79"/>
        <v>44.125</v>
      </c>
    </row>
    <row r="513" spans="1:22" ht="13.5" x14ac:dyDescent="0.25">
      <c r="A513" s="3">
        <f>RSI!A513</f>
        <v>43049</v>
      </c>
      <c r="B513" s="2">
        <f>RSI!B513</f>
        <v>0.35</v>
      </c>
      <c r="C513" s="2">
        <f>RSI!I513</f>
        <v>54.001468608550809</v>
      </c>
      <c r="D513" s="2">
        <f>MACD!E513</f>
        <v>-1.1185891930104441E-2</v>
      </c>
      <c r="E513" s="2">
        <f>MACD!F513</f>
        <v>-1.4509512384587486E-2</v>
      </c>
      <c r="F513" s="2">
        <f>'Moving Avg'!D513</f>
        <v>0.34800000000000003</v>
      </c>
      <c r="G513" s="2">
        <f>'Moving Avg'!F513</f>
        <v>0.33549999999999991</v>
      </c>
      <c r="H513" s="2">
        <f>'Moving Avg'!G513</f>
        <v>0.35160000000000013</v>
      </c>
      <c r="I513" s="2">
        <f>'Moving Avg'!H513</f>
        <v>0.45299999999999996</v>
      </c>
      <c r="J513" s="5" t="str">
        <f>OBV!F513</f>
        <v>BULLISH</v>
      </c>
      <c r="K513" s="5" t="str">
        <f>OBV!G513</f>
        <v>STRONG</v>
      </c>
      <c r="L513" s="5" t="str">
        <f>OBV!H513</f>
        <v>NEUTRAL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66</v>
      </c>
      <c r="Q513" s="8">
        <f t="shared" si="74"/>
        <v>18.649999999999999</v>
      </c>
      <c r="R513" s="8">
        <f t="shared" si="75"/>
        <v>21.5</v>
      </c>
      <c r="S513" s="8">
        <f t="shared" si="76"/>
        <v>33.450000000000003</v>
      </c>
      <c r="T513" s="8">
        <f t="shared" si="77"/>
        <v>22.75</v>
      </c>
      <c r="U513" s="7">
        <f t="shared" si="78"/>
        <v>24.533333333333331</v>
      </c>
      <c r="V513" s="7">
        <f t="shared" si="79"/>
        <v>24.087499999999999</v>
      </c>
    </row>
    <row r="514" spans="1:22" ht="13.5" x14ac:dyDescent="0.25">
      <c r="A514" s="3">
        <f>RSI!A514</f>
        <v>43052</v>
      </c>
      <c r="B514" s="2">
        <f>RSI!B514</f>
        <v>0.35</v>
      </c>
      <c r="C514" s="2">
        <f>RSI!I514</f>
        <v>54.001468608550809</v>
      </c>
      <c r="D514" s="2">
        <f>MACD!E514</f>
        <v>-7.4312028380102424E-3</v>
      </c>
      <c r="E514" s="2">
        <f>MACD!F514</f>
        <v>-1.3093850475272038E-2</v>
      </c>
      <c r="F514" s="2">
        <f>'Moving Avg'!D514</f>
        <v>0.34800000000000003</v>
      </c>
      <c r="G514" s="2">
        <f>'Moving Avg'!F514</f>
        <v>0.33749999999999986</v>
      </c>
      <c r="H514" s="2">
        <f>'Moving Avg'!G514</f>
        <v>0.35080000000000006</v>
      </c>
      <c r="I514" s="2">
        <f>'Moving Avg'!H514</f>
        <v>0.45199999999999996</v>
      </c>
      <c r="J514" s="5" t="str">
        <f>OBV!F514</f>
        <v>BULLISH</v>
      </c>
      <c r="K514" s="5" t="str">
        <f>OBV!G514</f>
        <v>STRONG</v>
      </c>
      <c r="L514" s="5" t="str">
        <f>OBV!H514</f>
        <v>NEUTRAL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66</v>
      </c>
      <c r="Q514" s="8">
        <f t="shared" si="74"/>
        <v>18.649999999999999</v>
      </c>
      <c r="R514" s="8">
        <f t="shared" si="75"/>
        <v>21.5</v>
      </c>
      <c r="S514" s="8">
        <f t="shared" si="76"/>
        <v>33.450000000000003</v>
      </c>
      <c r="T514" s="8">
        <f t="shared" si="77"/>
        <v>22.75</v>
      </c>
      <c r="U514" s="7">
        <f t="shared" si="78"/>
        <v>24.533333333333331</v>
      </c>
      <c r="V514" s="7">
        <f t="shared" si="79"/>
        <v>24.087499999999999</v>
      </c>
    </row>
    <row r="515" spans="1:22" ht="13.5" x14ac:dyDescent="0.25">
      <c r="A515" s="3">
        <f>RSI!A515</f>
        <v>43053</v>
      </c>
      <c r="B515" s="2">
        <f>RSI!B515</f>
        <v>0.35</v>
      </c>
      <c r="C515" s="2">
        <f>RSI!I515</f>
        <v>54.001468608550823</v>
      </c>
      <c r="D515" s="2">
        <f>MACD!E515</f>
        <v>-5.8293102121471096E-3</v>
      </c>
      <c r="E515" s="2">
        <f>MACD!F515</f>
        <v>-1.1640942422647052E-2</v>
      </c>
      <c r="F515" s="2">
        <f>'Moving Avg'!D515</f>
        <v>0.34800000000000003</v>
      </c>
      <c r="G515" s="2">
        <f>'Moving Avg'!F515</f>
        <v>0.33949999999999986</v>
      </c>
      <c r="H515" s="2">
        <f>'Moving Avg'!G515</f>
        <v>0.35000000000000014</v>
      </c>
      <c r="I515" s="2">
        <f>'Moving Avg'!H515</f>
        <v>0.45094999999999985</v>
      </c>
      <c r="J515" s="5" t="str">
        <f>OBV!F515</f>
        <v>BULLISH</v>
      </c>
      <c r="K515" s="5" t="str">
        <f>OBV!G515</f>
        <v>STRONG</v>
      </c>
      <c r="L515" s="5" t="str">
        <f>OBV!H515</f>
        <v>NEUTRAL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66</v>
      </c>
      <c r="Q515" s="8">
        <f t="shared" ref="Q515:Q578" si="84">0.35*M515+N515*0.35+O515*0.15+P515*0.15</f>
        <v>18.649999999999999</v>
      </c>
      <c r="R515" s="8">
        <f t="shared" ref="R515:R578" si="85">M515*0.2+N515*0.2+O515*0.35+P515*0.25</f>
        <v>21.5</v>
      </c>
      <c r="S515" s="8">
        <f t="shared" ref="S515:S578" si="86">M515*0.15+N515*0.15+O515*0.25+P515*0.45</f>
        <v>33.450000000000003</v>
      </c>
      <c r="T515" s="8">
        <f t="shared" ref="T515:T578" si="87">0.25*SUM(M515:P515)</f>
        <v>22.75</v>
      </c>
      <c r="U515" s="7">
        <f t="shared" ref="U515:U578" si="88">SUM(Q515:S515)/3</f>
        <v>24.533333333333331</v>
      </c>
      <c r="V515" s="7">
        <f t="shared" ref="V515:V578" si="89">SUM(Q515:T515)/4</f>
        <v>24.087499999999999</v>
      </c>
    </row>
    <row r="516" spans="1:22" ht="13.5" x14ac:dyDescent="0.25">
      <c r="A516" s="3">
        <f>RSI!A516</f>
        <v>43054</v>
      </c>
      <c r="B516" s="2">
        <f>RSI!B516</f>
        <v>0.36</v>
      </c>
      <c r="C516" s="2">
        <f>RSI!I516</f>
        <v>60.19088922233761</v>
      </c>
      <c r="D516" s="2">
        <f>MACD!E516</f>
        <v>-6.787037525648687E-3</v>
      </c>
      <c r="E516" s="2">
        <f>MACD!F516</f>
        <v>-1.0670161443247381E-2</v>
      </c>
      <c r="F516" s="2">
        <f>'Moving Avg'!D516</f>
        <v>0.35199999999999998</v>
      </c>
      <c r="G516" s="2">
        <f>'Moving Avg'!F516</f>
        <v>0.34249999999999992</v>
      </c>
      <c r="H516" s="2">
        <f>'Moving Avg'!G516</f>
        <v>0.34940000000000004</v>
      </c>
      <c r="I516" s="2">
        <f>'Moving Avg'!H516</f>
        <v>0.44994999999999985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100</v>
      </c>
      <c r="Q516" s="8">
        <f t="shared" si="84"/>
        <v>23.75</v>
      </c>
      <c r="R516" s="8">
        <f t="shared" si="85"/>
        <v>30</v>
      </c>
      <c r="S516" s="8">
        <f t="shared" si="86"/>
        <v>48.75</v>
      </c>
      <c r="T516" s="8">
        <f t="shared" si="87"/>
        <v>31.25</v>
      </c>
      <c r="U516" s="7">
        <f t="shared" si="88"/>
        <v>34.166666666666664</v>
      </c>
      <c r="V516" s="7">
        <f t="shared" si="89"/>
        <v>33.4375</v>
      </c>
    </row>
    <row r="517" spans="1:22" ht="13.5" x14ac:dyDescent="0.25">
      <c r="A517" s="3">
        <f>RSI!A517</f>
        <v>43055</v>
      </c>
      <c r="B517" s="2">
        <f>RSI!B517</f>
        <v>0.35</v>
      </c>
      <c r="C517" s="2">
        <f>RSI!I517</f>
        <v>52.572711635043035</v>
      </c>
      <c r="D517" s="2">
        <f>MACD!E517</f>
        <v>-6.9472280131425146E-3</v>
      </c>
      <c r="E517" s="2">
        <f>MACD!F517</f>
        <v>-9.9255747572264096E-3</v>
      </c>
      <c r="F517" s="2">
        <f>'Moving Avg'!D517</f>
        <v>0.35199999999999998</v>
      </c>
      <c r="G517" s="2">
        <f>'Moving Avg'!F517</f>
        <v>0.34499999999999986</v>
      </c>
      <c r="H517" s="2">
        <f>'Moving Avg'!G517</f>
        <v>0.34860000000000008</v>
      </c>
      <c r="I517" s="2">
        <f>'Moving Avg'!H517</f>
        <v>0.44894999999999974</v>
      </c>
      <c r="J517" s="5" t="str">
        <f>OBV!F517</f>
        <v>BULLISH</v>
      </c>
      <c r="K517" s="5" t="str">
        <f>OBV!G517</f>
        <v>NEUTRAL</v>
      </c>
      <c r="L517" s="5" t="str">
        <f>OBV!H517</f>
        <v>NEUTRAL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49.5</v>
      </c>
      <c r="Q517" s="8">
        <f t="shared" si="84"/>
        <v>16.175000000000001</v>
      </c>
      <c r="R517" s="8">
        <f t="shared" si="85"/>
        <v>17.375</v>
      </c>
      <c r="S517" s="8">
        <f t="shared" si="86"/>
        <v>26.025000000000002</v>
      </c>
      <c r="T517" s="8">
        <f t="shared" si="87"/>
        <v>18.625</v>
      </c>
      <c r="U517" s="7">
        <f t="shared" si="88"/>
        <v>19.858333333333334</v>
      </c>
      <c r="V517" s="7">
        <f t="shared" si="89"/>
        <v>19.55</v>
      </c>
    </row>
    <row r="518" spans="1:22" ht="13.5" x14ac:dyDescent="0.25">
      <c r="A518" s="3">
        <f>RSI!A518</f>
        <v>43056</v>
      </c>
      <c r="B518" s="2">
        <f>RSI!B518</f>
        <v>0.35</v>
      </c>
      <c r="C518" s="2">
        <f>RSI!I518</f>
        <v>52.572711635043035</v>
      </c>
      <c r="D518" s="2">
        <f>MACD!E518</f>
        <v>-5.5690612667272377E-3</v>
      </c>
      <c r="E518" s="2">
        <f>MACD!F518</f>
        <v>-9.0542720591265755E-3</v>
      </c>
      <c r="F518" s="2">
        <f>'Moving Avg'!D518</f>
        <v>0.35200000000000004</v>
      </c>
      <c r="G518" s="2">
        <f>'Moving Avg'!F518</f>
        <v>0.34699999999999986</v>
      </c>
      <c r="H518" s="2">
        <f>'Moving Avg'!G518</f>
        <v>0.3478</v>
      </c>
      <c r="I518" s="2">
        <f>'Moving Avg'!H518</f>
        <v>0.44799999999999968</v>
      </c>
      <c r="J518" s="5" t="str">
        <f>OBV!F518</f>
        <v>BULLISH</v>
      </c>
      <c r="K518" s="5" t="str">
        <f>OBV!G518</f>
        <v>NEUTRAL</v>
      </c>
      <c r="L518" s="5" t="str">
        <f>OBV!H518</f>
        <v>NEUTRAL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49.5</v>
      </c>
      <c r="Q518" s="8">
        <f t="shared" si="84"/>
        <v>16.175000000000001</v>
      </c>
      <c r="R518" s="8">
        <f t="shared" si="85"/>
        <v>17.375</v>
      </c>
      <c r="S518" s="8">
        <f t="shared" si="86"/>
        <v>26.025000000000002</v>
      </c>
      <c r="T518" s="8">
        <f t="shared" si="87"/>
        <v>18.625</v>
      </c>
      <c r="U518" s="7">
        <f t="shared" si="88"/>
        <v>19.858333333333334</v>
      </c>
      <c r="V518" s="7">
        <f t="shared" si="89"/>
        <v>19.55</v>
      </c>
    </row>
    <row r="519" spans="1:22" ht="13.5" x14ac:dyDescent="0.25">
      <c r="A519" s="3">
        <f>RSI!A519</f>
        <v>43059</v>
      </c>
      <c r="B519" s="2">
        <f>RSI!B519</f>
        <v>0.36</v>
      </c>
      <c r="C519" s="2">
        <f>RSI!I519</f>
        <v>58.643358409571491</v>
      </c>
      <c r="D519" s="2">
        <f>MACD!E519</f>
        <v>-5.1665766503992683E-3</v>
      </c>
      <c r="E519" s="2">
        <f>MACD!F519</f>
        <v>-8.2767329773811137E-3</v>
      </c>
      <c r="F519" s="2">
        <f>'Moving Avg'!D519</f>
        <v>0.35399999999999998</v>
      </c>
      <c r="G519" s="2">
        <f>'Moving Avg'!F519</f>
        <v>0.34899999999999992</v>
      </c>
      <c r="H519" s="2">
        <f>'Moving Avg'!G519</f>
        <v>0.34740000000000004</v>
      </c>
      <c r="I519" s="2">
        <f>'Moving Avg'!H519</f>
        <v>0.44704999999999961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100</v>
      </c>
      <c r="Q519" s="8">
        <f t="shared" si="84"/>
        <v>23.75</v>
      </c>
      <c r="R519" s="8">
        <f t="shared" si="85"/>
        <v>30</v>
      </c>
      <c r="S519" s="8">
        <f t="shared" si="86"/>
        <v>48.75</v>
      </c>
      <c r="T519" s="8">
        <f t="shared" si="87"/>
        <v>31.25</v>
      </c>
      <c r="U519" s="7">
        <f t="shared" si="88"/>
        <v>34.166666666666664</v>
      </c>
      <c r="V519" s="7">
        <f t="shared" si="89"/>
        <v>33.4375</v>
      </c>
    </row>
    <row r="520" spans="1:22" ht="13.5" x14ac:dyDescent="0.25">
      <c r="A520" s="3">
        <f>RSI!A520</f>
        <v>43060</v>
      </c>
      <c r="B520" s="2">
        <f>RSI!B520</f>
        <v>0.36</v>
      </c>
      <c r="C520" s="2">
        <f>RSI!I520</f>
        <v>58.643358409571491</v>
      </c>
      <c r="D520" s="2">
        <f>MACD!E520</f>
        <v>-4.9063214478586303E-3</v>
      </c>
      <c r="E520" s="2">
        <f>MACD!F520</f>
        <v>-7.6026506714766172E-3</v>
      </c>
      <c r="F520" s="2">
        <f>'Moving Avg'!D520</f>
        <v>0.35599999999999998</v>
      </c>
      <c r="G520" s="2">
        <f>'Moving Avg'!F520</f>
        <v>0.35049999999999992</v>
      </c>
      <c r="H520" s="2">
        <f>'Moving Avg'!G520</f>
        <v>0.34699999999999998</v>
      </c>
      <c r="I520" s="2">
        <f>'Moving Avg'!H520</f>
        <v>0.44609999999999955</v>
      </c>
      <c r="J520" s="5" t="str">
        <f>OBV!F520</f>
        <v>BULLISH</v>
      </c>
      <c r="K520" s="5" t="str">
        <f>OBV!G520</f>
        <v>STRONG</v>
      </c>
      <c r="L520" s="5" t="str">
        <f>OBV!H520</f>
        <v>CONFIRMED BULLISH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100</v>
      </c>
      <c r="Q520" s="8">
        <f t="shared" si="84"/>
        <v>23.75</v>
      </c>
      <c r="R520" s="8">
        <f t="shared" si="85"/>
        <v>30</v>
      </c>
      <c r="S520" s="8">
        <f t="shared" si="86"/>
        <v>48.75</v>
      </c>
      <c r="T520" s="8">
        <f t="shared" si="87"/>
        <v>31.25</v>
      </c>
      <c r="U520" s="7">
        <f t="shared" si="88"/>
        <v>34.166666666666664</v>
      </c>
      <c r="V520" s="7">
        <f t="shared" si="89"/>
        <v>33.4375</v>
      </c>
    </row>
    <row r="521" spans="1:22" ht="13.5" x14ac:dyDescent="0.25">
      <c r="A521" s="3">
        <f>RSI!A521</f>
        <v>43061</v>
      </c>
      <c r="B521" s="2">
        <f>RSI!B521</f>
        <v>0.36</v>
      </c>
      <c r="C521" s="2">
        <f>RSI!I521</f>
        <v>58.643358409571498</v>
      </c>
      <c r="D521" s="2">
        <f>MACD!E521</f>
        <v>-6.298926956433748E-3</v>
      </c>
      <c r="E521" s="2">
        <f>MACD!F521</f>
        <v>-7.3419059284680439E-3</v>
      </c>
      <c r="F521" s="2">
        <f>'Moving Avg'!D521</f>
        <v>0.35599999999999998</v>
      </c>
      <c r="G521" s="2">
        <f>'Moving Avg'!F521</f>
        <v>0.35150000000000003</v>
      </c>
      <c r="H521" s="2">
        <f>'Moving Avg'!G521</f>
        <v>0.34659999999999991</v>
      </c>
      <c r="I521" s="2">
        <f>'Moving Avg'!H521</f>
        <v>0.4451499999999996</v>
      </c>
      <c r="J521" s="5" t="str">
        <f>OBV!F521</f>
        <v>BEARISH</v>
      </c>
      <c r="K521" s="5" t="str">
        <f>OBV!G521</f>
        <v>NEUTRAL</v>
      </c>
      <c r="L521" s="5" t="str">
        <f>OBV!H521</f>
        <v>NEUTRAL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0.36</v>
      </c>
      <c r="C522" s="2">
        <f>RSI!I522</f>
        <v>58.643358409571491</v>
      </c>
      <c r="D522" s="2">
        <f>MACD!E522</f>
        <v>-6.0076756944179022E-3</v>
      </c>
      <c r="E522" s="2">
        <f>MACD!F522</f>
        <v>-7.0750598816580156E-3</v>
      </c>
      <c r="F522" s="2">
        <f>'Moving Avg'!D522</f>
        <v>0.35799999999999993</v>
      </c>
      <c r="G522" s="2">
        <f>'Moving Avg'!F522</f>
        <v>0.35200000000000004</v>
      </c>
      <c r="H522" s="2">
        <f>'Moving Avg'!G522</f>
        <v>0.34619999999999984</v>
      </c>
      <c r="I522" s="2">
        <f>'Moving Avg'!H522</f>
        <v>0.44424999999999953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83.5</v>
      </c>
      <c r="Q522" s="8">
        <f t="shared" si="84"/>
        <v>21.274999999999999</v>
      </c>
      <c r="R522" s="8">
        <f t="shared" si="85"/>
        <v>25.875</v>
      </c>
      <c r="S522" s="8">
        <f t="shared" si="86"/>
        <v>41.325000000000003</v>
      </c>
      <c r="T522" s="8">
        <f t="shared" si="87"/>
        <v>27.125</v>
      </c>
      <c r="U522" s="7">
        <f t="shared" si="88"/>
        <v>29.491666666666664</v>
      </c>
      <c r="V522" s="7">
        <f t="shared" si="89"/>
        <v>28.9</v>
      </c>
    </row>
    <row r="523" spans="1:22" ht="13.5" x14ac:dyDescent="0.25">
      <c r="A523" s="3">
        <f>RSI!A523</f>
        <v>43063</v>
      </c>
      <c r="B523" s="2">
        <f>RSI!B523</f>
        <v>0.37</v>
      </c>
      <c r="C523" s="2">
        <f>RSI!I523</f>
        <v>64.717736753434266</v>
      </c>
      <c r="D523" s="2">
        <f>MACD!E523</f>
        <v>-6.565724697745412E-3</v>
      </c>
      <c r="E523" s="2">
        <f>MACD!F523</f>
        <v>-6.9731928448754947E-3</v>
      </c>
      <c r="F523" s="2">
        <f>'Moving Avg'!D523</f>
        <v>0.36199999999999999</v>
      </c>
      <c r="G523" s="2">
        <f>'Moving Avg'!F523</f>
        <v>0.35250000000000009</v>
      </c>
      <c r="H523" s="2">
        <f>'Moving Avg'!G523</f>
        <v>0.34619999999999984</v>
      </c>
      <c r="I523" s="2">
        <f>'Moving Avg'!H523</f>
        <v>0.44334999999999958</v>
      </c>
      <c r="J523" s="5" t="str">
        <f>OBV!F523</f>
        <v>BULLISH</v>
      </c>
      <c r="K523" s="5" t="str">
        <f>OBV!G523</f>
        <v>STRONG</v>
      </c>
      <c r="L523" s="5" t="str">
        <f>OBV!H523</f>
        <v>CONFIRMED BULLISH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100</v>
      </c>
      <c r="Q523" s="8">
        <f t="shared" si="84"/>
        <v>23.75</v>
      </c>
      <c r="R523" s="8">
        <f t="shared" si="85"/>
        <v>30</v>
      </c>
      <c r="S523" s="8">
        <f t="shared" si="86"/>
        <v>48.75</v>
      </c>
      <c r="T523" s="8">
        <f t="shared" si="87"/>
        <v>31.25</v>
      </c>
      <c r="U523" s="7">
        <f t="shared" si="88"/>
        <v>34.166666666666664</v>
      </c>
      <c r="V523" s="7">
        <f t="shared" si="89"/>
        <v>33.4375</v>
      </c>
    </row>
    <row r="524" spans="1:22" ht="13.5" x14ac:dyDescent="0.25">
      <c r="A524" s="3">
        <f>RSI!A524</f>
        <v>43066</v>
      </c>
      <c r="B524" s="2">
        <f>RSI!B524</f>
        <v>0.38</v>
      </c>
      <c r="C524" s="2">
        <f>RSI!I524</f>
        <v>69.536360773914737</v>
      </c>
      <c r="D524" s="2">
        <f>MACD!E524</f>
        <v>-7.8967804730277757E-3</v>
      </c>
      <c r="E524" s="2">
        <f>MACD!F524</f>
        <v>-7.1579103705059505E-3</v>
      </c>
      <c r="F524" s="2">
        <f>'Moving Avg'!D524</f>
        <v>0.36599999999999999</v>
      </c>
      <c r="G524" s="2">
        <f>'Moving Avg'!F524</f>
        <v>0.35350000000000004</v>
      </c>
      <c r="H524" s="2">
        <f>'Moving Avg'!G524</f>
        <v>0.34639999999999982</v>
      </c>
      <c r="I524" s="2">
        <f>'Moving Avg'!H524</f>
        <v>0.44254999999999967</v>
      </c>
      <c r="J524" s="5" t="str">
        <f>OBV!F524</f>
        <v>BULLISH</v>
      </c>
      <c r="K524" s="5" t="str">
        <f>OBV!G524</f>
        <v>STRONG</v>
      </c>
      <c r="L524" s="5" t="str">
        <f>OBV!H524</f>
        <v>CONFIRMED BULLISH</v>
      </c>
      <c r="M524" s="7">
        <f t="shared" si="80"/>
        <v>25</v>
      </c>
      <c r="N524" s="7">
        <f t="shared" si="81"/>
        <v>45</v>
      </c>
      <c r="O524" s="7">
        <f t="shared" si="82"/>
        <v>0</v>
      </c>
      <c r="P524" s="7">
        <f t="shared" si="83"/>
        <v>100</v>
      </c>
      <c r="Q524" s="8">
        <f t="shared" si="84"/>
        <v>39.5</v>
      </c>
      <c r="R524" s="8">
        <f t="shared" si="85"/>
        <v>39</v>
      </c>
      <c r="S524" s="8">
        <f t="shared" si="86"/>
        <v>55.5</v>
      </c>
      <c r="T524" s="8">
        <f t="shared" si="87"/>
        <v>42.5</v>
      </c>
      <c r="U524" s="7">
        <f t="shared" si="88"/>
        <v>44.666666666666664</v>
      </c>
      <c r="V524" s="7">
        <f t="shared" si="89"/>
        <v>44.125</v>
      </c>
    </row>
    <row r="525" spans="1:22" ht="13.5" x14ac:dyDescent="0.25">
      <c r="A525" s="3">
        <f>RSI!A525</f>
        <v>43067</v>
      </c>
      <c r="B525" s="2">
        <f>RSI!B525</f>
        <v>0.39</v>
      </c>
      <c r="C525" s="2">
        <f>RSI!I525</f>
        <v>73.44242755034692</v>
      </c>
      <c r="D525" s="2">
        <f>MACD!E525</f>
        <v>-9.9322597217757491E-3</v>
      </c>
      <c r="E525" s="2">
        <f>MACD!F525</f>
        <v>-7.7127802407599109E-3</v>
      </c>
      <c r="F525" s="2">
        <f>'Moving Avg'!D525</f>
        <v>0.372</v>
      </c>
      <c r="G525" s="2">
        <f>'Moving Avg'!F525</f>
        <v>0.35550000000000004</v>
      </c>
      <c r="H525" s="2">
        <f>'Moving Avg'!G525</f>
        <v>0.34679999999999978</v>
      </c>
      <c r="I525" s="2">
        <f>'Moving Avg'!H525</f>
        <v>0.44179999999999964</v>
      </c>
      <c r="J525" s="5" t="str">
        <f>OBV!F525</f>
        <v>BULLISH</v>
      </c>
      <c r="K525" s="5" t="str">
        <f>OBV!G525</f>
        <v>STRONG</v>
      </c>
      <c r="L525" s="5" t="str">
        <f>OBV!H525</f>
        <v>CONFIRMED BULLISH</v>
      </c>
      <c r="M525" s="7">
        <f t="shared" si="80"/>
        <v>0</v>
      </c>
      <c r="N525" s="7">
        <f t="shared" si="81"/>
        <v>45</v>
      </c>
      <c r="O525" s="7">
        <f t="shared" si="82"/>
        <v>0</v>
      </c>
      <c r="P525" s="7">
        <f t="shared" si="83"/>
        <v>100</v>
      </c>
      <c r="Q525" s="8">
        <f t="shared" si="84"/>
        <v>30.75</v>
      </c>
      <c r="R525" s="8">
        <f t="shared" si="85"/>
        <v>34</v>
      </c>
      <c r="S525" s="8">
        <f t="shared" si="86"/>
        <v>51.75</v>
      </c>
      <c r="T525" s="8">
        <f t="shared" si="87"/>
        <v>36.25</v>
      </c>
      <c r="U525" s="7">
        <f t="shared" si="88"/>
        <v>38.833333333333336</v>
      </c>
      <c r="V525" s="7">
        <f t="shared" si="89"/>
        <v>38.1875</v>
      </c>
    </row>
    <row r="526" spans="1:22" ht="13.5" x14ac:dyDescent="0.25">
      <c r="A526" s="3">
        <f>RSI!A526</f>
        <v>43068</v>
      </c>
      <c r="B526" s="2">
        <f>RSI!B526</f>
        <v>0.39</v>
      </c>
      <c r="C526" s="2">
        <f>RSI!I526</f>
        <v>73.44242755034692</v>
      </c>
      <c r="D526" s="2">
        <f>MACD!E526</f>
        <v>-1.0331199193338692E-2</v>
      </c>
      <c r="E526" s="2">
        <f>MACD!F526</f>
        <v>-8.2364640312756667E-3</v>
      </c>
      <c r="F526" s="2">
        <f>'Moving Avg'!D526</f>
        <v>0.378</v>
      </c>
      <c r="G526" s="2">
        <f>'Moving Avg'!F526</f>
        <v>0.35800000000000004</v>
      </c>
      <c r="H526" s="2">
        <f>'Moving Avg'!G526</f>
        <v>0.34699999999999981</v>
      </c>
      <c r="I526" s="2">
        <f>'Moving Avg'!H526</f>
        <v>0.44104999999999966</v>
      </c>
      <c r="J526" s="5" t="str">
        <f>OBV!F526</f>
        <v>BULLISH</v>
      </c>
      <c r="K526" s="5" t="str">
        <f>OBV!G526</f>
        <v>STRONG</v>
      </c>
      <c r="L526" s="5" t="str">
        <f>OBV!H526</f>
        <v>CONFIRMED BULLISH</v>
      </c>
      <c r="M526" s="7">
        <f t="shared" si="80"/>
        <v>0</v>
      </c>
      <c r="N526" s="7">
        <f t="shared" si="81"/>
        <v>45</v>
      </c>
      <c r="O526" s="7">
        <f t="shared" si="82"/>
        <v>0</v>
      </c>
      <c r="P526" s="7">
        <f t="shared" si="83"/>
        <v>100</v>
      </c>
      <c r="Q526" s="8">
        <f t="shared" si="84"/>
        <v>30.75</v>
      </c>
      <c r="R526" s="8">
        <f t="shared" si="85"/>
        <v>34</v>
      </c>
      <c r="S526" s="8">
        <f t="shared" si="86"/>
        <v>51.75</v>
      </c>
      <c r="T526" s="8">
        <f t="shared" si="87"/>
        <v>36.25</v>
      </c>
      <c r="U526" s="7">
        <f t="shared" si="88"/>
        <v>38.833333333333336</v>
      </c>
      <c r="V526" s="7">
        <f t="shared" si="89"/>
        <v>38.1875</v>
      </c>
    </row>
    <row r="527" spans="1:22" ht="13.5" x14ac:dyDescent="0.25">
      <c r="A527" s="3">
        <f>RSI!A527</f>
        <v>43069</v>
      </c>
      <c r="B527" s="2">
        <f>RSI!B527</f>
        <v>0.39</v>
      </c>
      <c r="C527" s="2">
        <f>RSI!I527</f>
        <v>73.44242755034692</v>
      </c>
      <c r="D527" s="2">
        <f>MACD!E527</f>
        <v>-1.2406366024981019E-2</v>
      </c>
      <c r="E527" s="2">
        <f>MACD!F527</f>
        <v>-9.0704444300167379E-3</v>
      </c>
      <c r="F527" s="2">
        <f>'Moving Avg'!D527</f>
        <v>0.38400000000000006</v>
      </c>
      <c r="G527" s="2">
        <f>'Moving Avg'!F527</f>
        <v>0.36049999999999999</v>
      </c>
      <c r="H527" s="2">
        <f>'Moving Avg'!G527</f>
        <v>0.34739999999999982</v>
      </c>
      <c r="I527" s="2">
        <f>'Moving Avg'!H527</f>
        <v>0.44029999999999975</v>
      </c>
      <c r="J527" s="5" t="str">
        <f>OBV!F527</f>
        <v>BULLISH</v>
      </c>
      <c r="K527" s="5" t="str">
        <f>OBV!G527</f>
        <v>STRONG</v>
      </c>
      <c r="L527" s="5" t="str">
        <f>OBV!H527</f>
        <v>CONFIRMED BULLISH</v>
      </c>
      <c r="M527" s="7">
        <f t="shared" si="80"/>
        <v>0</v>
      </c>
      <c r="N527" s="7">
        <f t="shared" si="81"/>
        <v>45</v>
      </c>
      <c r="O527" s="7">
        <f t="shared" si="82"/>
        <v>0</v>
      </c>
      <c r="P527" s="7">
        <f t="shared" si="83"/>
        <v>100</v>
      </c>
      <c r="Q527" s="8">
        <f t="shared" si="84"/>
        <v>30.75</v>
      </c>
      <c r="R527" s="8">
        <f t="shared" si="85"/>
        <v>34</v>
      </c>
      <c r="S527" s="8">
        <f t="shared" si="86"/>
        <v>51.75</v>
      </c>
      <c r="T527" s="8">
        <f t="shared" si="87"/>
        <v>36.25</v>
      </c>
      <c r="U527" s="7">
        <f t="shared" si="88"/>
        <v>38.833333333333336</v>
      </c>
      <c r="V527" s="7">
        <f t="shared" si="89"/>
        <v>38.1875</v>
      </c>
    </row>
    <row r="528" spans="1:22" ht="13.5" x14ac:dyDescent="0.25">
      <c r="A528" s="3">
        <f>RSI!A528</f>
        <v>43073</v>
      </c>
      <c r="B528" s="2">
        <f>RSI!B528</f>
        <v>0.38</v>
      </c>
      <c r="C528" s="2">
        <f>RSI!I528</f>
        <v>63.304553726655378</v>
      </c>
      <c r="D528" s="2">
        <f>MACD!E528</f>
        <v>-1.3605925610740921E-2</v>
      </c>
      <c r="E528" s="2">
        <f>MACD!F528</f>
        <v>-9.9775406661615756E-3</v>
      </c>
      <c r="F528" s="2">
        <f>'Moving Avg'!D528</f>
        <v>0.38600000000000001</v>
      </c>
      <c r="G528" s="2">
        <f>'Moving Avg'!F528</f>
        <v>0.36199999999999999</v>
      </c>
      <c r="H528" s="2">
        <f>'Moving Avg'!G528</f>
        <v>0.34739999999999982</v>
      </c>
      <c r="I528" s="2">
        <f>'Moving Avg'!H528</f>
        <v>0.43949999999999967</v>
      </c>
      <c r="J528" s="5" t="str">
        <f>OBV!F528</f>
        <v>BULLISH</v>
      </c>
      <c r="K528" s="5" t="str">
        <f>OBV!G528</f>
        <v>STRONG</v>
      </c>
      <c r="L528" s="5" t="str">
        <f>OBV!H528</f>
        <v>CONFIRMED BULLISH</v>
      </c>
      <c r="M528" s="7">
        <f t="shared" si="80"/>
        <v>25</v>
      </c>
      <c r="N528" s="7">
        <f t="shared" si="81"/>
        <v>45</v>
      </c>
      <c r="O528" s="7">
        <f t="shared" si="82"/>
        <v>0</v>
      </c>
      <c r="P528" s="7">
        <f t="shared" si="83"/>
        <v>100</v>
      </c>
      <c r="Q528" s="8">
        <f t="shared" si="84"/>
        <v>39.5</v>
      </c>
      <c r="R528" s="8">
        <f t="shared" si="85"/>
        <v>39</v>
      </c>
      <c r="S528" s="8">
        <f t="shared" si="86"/>
        <v>55.5</v>
      </c>
      <c r="T528" s="8">
        <f t="shared" si="87"/>
        <v>42.5</v>
      </c>
      <c r="U528" s="7">
        <f t="shared" si="88"/>
        <v>44.666666666666664</v>
      </c>
      <c r="V528" s="7">
        <f t="shared" si="89"/>
        <v>44.125</v>
      </c>
    </row>
    <row r="529" spans="1:22" ht="13.5" x14ac:dyDescent="0.25">
      <c r="A529" s="3">
        <f>RSI!A529</f>
        <v>43074</v>
      </c>
      <c r="B529" s="2">
        <f>RSI!B529</f>
        <v>0.38</v>
      </c>
      <c r="C529" s="2">
        <f>RSI!I529</f>
        <v>63.304553726655378</v>
      </c>
      <c r="D529" s="2">
        <f>MACD!E529</f>
        <v>-1.3194117017125528E-2</v>
      </c>
      <c r="E529" s="2">
        <f>MACD!F529</f>
        <v>-1.0620855936354368E-2</v>
      </c>
      <c r="F529" s="2">
        <f>'Moving Avg'!D529</f>
        <v>0.38599999999999995</v>
      </c>
      <c r="G529" s="2">
        <f>'Moving Avg'!F529</f>
        <v>0.36349999999999999</v>
      </c>
      <c r="H529" s="2">
        <f>'Moving Avg'!G529</f>
        <v>0.34739999999999982</v>
      </c>
      <c r="I529" s="2">
        <f>'Moving Avg'!H529</f>
        <v>0.43869999999999953</v>
      </c>
      <c r="J529" s="5" t="str">
        <f>OBV!F529</f>
        <v>BULLISH</v>
      </c>
      <c r="K529" s="5" t="str">
        <f>OBV!G529</f>
        <v>STRONG</v>
      </c>
      <c r="L529" s="5" t="str">
        <f>OBV!H529</f>
        <v>NEUTRAL</v>
      </c>
      <c r="M529" s="7">
        <f t="shared" si="80"/>
        <v>25</v>
      </c>
      <c r="N529" s="7">
        <f t="shared" si="81"/>
        <v>45</v>
      </c>
      <c r="O529" s="7">
        <f t="shared" si="82"/>
        <v>0</v>
      </c>
      <c r="P529" s="7">
        <f t="shared" si="83"/>
        <v>66</v>
      </c>
      <c r="Q529" s="8">
        <f t="shared" si="84"/>
        <v>34.4</v>
      </c>
      <c r="R529" s="8">
        <f t="shared" si="85"/>
        <v>30.5</v>
      </c>
      <c r="S529" s="8">
        <f t="shared" si="86"/>
        <v>40.200000000000003</v>
      </c>
      <c r="T529" s="8">
        <f t="shared" si="87"/>
        <v>34</v>
      </c>
      <c r="U529" s="7">
        <f t="shared" si="88"/>
        <v>35.033333333333339</v>
      </c>
      <c r="V529" s="7">
        <f t="shared" si="89"/>
        <v>34.775000000000006</v>
      </c>
    </row>
    <row r="530" spans="1:22" ht="13.5" x14ac:dyDescent="0.25">
      <c r="A530" s="3">
        <f>RSI!A530</f>
        <v>43075</v>
      </c>
      <c r="B530" s="2">
        <f>RSI!B530</f>
        <v>0.38</v>
      </c>
      <c r="C530" s="2">
        <f>RSI!I530</f>
        <v>63.304553726655378</v>
      </c>
      <c r="D530" s="2">
        <f>MACD!E530</f>
        <v>-1.2949034876633403E-2</v>
      </c>
      <c r="E530" s="2">
        <f>MACD!F530</f>
        <v>-1.1086491724410175E-2</v>
      </c>
      <c r="F530" s="2">
        <f>'Moving Avg'!D530</f>
        <v>0.38400000000000001</v>
      </c>
      <c r="G530" s="2">
        <f>'Moving Avg'!F530</f>
        <v>0.36499999999999994</v>
      </c>
      <c r="H530" s="2">
        <f>'Moving Avg'!G530</f>
        <v>0.34759999999999974</v>
      </c>
      <c r="I530" s="2">
        <f>'Moving Avg'!H530</f>
        <v>0.43789999999999957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  <c r="M530" s="7">
        <f t="shared" si="80"/>
        <v>25</v>
      </c>
      <c r="N530" s="7">
        <f t="shared" si="81"/>
        <v>45</v>
      </c>
      <c r="O530" s="7">
        <f t="shared" si="82"/>
        <v>0</v>
      </c>
      <c r="P530" s="7">
        <f t="shared" si="83"/>
        <v>16.5</v>
      </c>
      <c r="Q530" s="8">
        <f t="shared" si="84"/>
        <v>26.975000000000001</v>
      </c>
      <c r="R530" s="8">
        <f t="shared" si="85"/>
        <v>18.125</v>
      </c>
      <c r="S530" s="8">
        <f t="shared" si="86"/>
        <v>17.925000000000001</v>
      </c>
      <c r="T530" s="8">
        <f t="shared" si="87"/>
        <v>21.625</v>
      </c>
      <c r="U530" s="7">
        <f t="shared" si="88"/>
        <v>21.008333333333336</v>
      </c>
      <c r="V530" s="7">
        <f t="shared" si="89"/>
        <v>21.162500000000001</v>
      </c>
    </row>
    <row r="531" spans="1:22" ht="13.5" x14ac:dyDescent="0.25">
      <c r="A531" s="3">
        <f>RSI!A531</f>
        <v>43076</v>
      </c>
      <c r="B531" s="2">
        <f>RSI!B531</f>
        <v>0.38</v>
      </c>
      <c r="C531" s="2">
        <f>RSI!I531</f>
        <v>63.304553726655378</v>
      </c>
      <c r="D531" s="2">
        <f>MACD!E531</f>
        <v>-1.2837371833494149E-2</v>
      </c>
      <c r="E531" s="2">
        <f>MACD!F531</f>
        <v>-1.143666774622697E-2</v>
      </c>
      <c r="F531" s="2">
        <f>'Moving Avg'!D531</f>
        <v>0.38199999999999995</v>
      </c>
      <c r="G531" s="2">
        <f>'Moving Avg'!F531</f>
        <v>0.36699999999999988</v>
      </c>
      <c r="H531" s="2">
        <f>'Moving Avg'!G531</f>
        <v>0.34819999999999979</v>
      </c>
      <c r="I531" s="2">
        <f>'Moving Avg'!H531</f>
        <v>0.43714999999999954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  <c r="M531" s="7">
        <f t="shared" si="80"/>
        <v>25</v>
      </c>
      <c r="N531" s="7">
        <f t="shared" si="81"/>
        <v>45</v>
      </c>
      <c r="O531" s="7">
        <f t="shared" si="82"/>
        <v>0</v>
      </c>
      <c r="P531" s="7">
        <f t="shared" si="83"/>
        <v>16.5</v>
      </c>
      <c r="Q531" s="8">
        <f t="shared" si="84"/>
        <v>26.975000000000001</v>
      </c>
      <c r="R531" s="8">
        <f t="shared" si="85"/>
        <v>18.125</v>
      </c>
      <c r="S531" s="8">
        <f t="shared" si="86"/>
        <v>17.925000000000001</v>
      </c>
      <c r="T531" s="8">
        <f t="shared" si="87"/>
        <v>21.625</v>
      </c>
      <c r="U531" s="7">
        <f t="shared" si="88"/>
        <v>21.008333333333336</v>
      </c>
      <c r="V531" s="7">
        <f t="shared" si="89"/>
        <v>21.162500000000001</v>
      </c>
    </row>
    <row r="532" spans="1:22" ht="13.5" x14ac:dyDescent="0.25">
      <c r="A532" s="3">
        <f>RSI!A532</f>
        <v>43077</v>
      </c>
      <c r="B532" s="2">
        <f>RSI!B532</f>
        <v>0.38</v>
      </c>
      <c r="C532" s="2">
        <f>RSI!I532</f>
        <v>63.304553726655378</v>
      </c>
      <c r="D532" s="2">
        <f>MACD!E532</f>
        <v>-1.2831511935496254E-2</v>
      </c>
      <c r="E532" s="2">
        <f>MACD!F532</f>
        <v>-1.1715636584080829E-2</v>
      </c>
      <c r="F532" s="2">
        <f>'Moving Avg'!D532</f>
        <v>0.38</v>
      </c>
      <c r="G532" s="2">
        <f>'Moving Avg'!F532</f>
        <v>0.36849999999999994</v>
      </c>
      <c r="H532" s="2">
        <f>'Moving Avg'!G532</f>
        <v>0.34879999999999983</v>
      </c>
      <c r="I532" s="2">
        <f>'Moving Avg'!H532</f>
        <v>0.43639999999999951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  <c r="M532" s="7">
        <f t="shared" si="80"/>
        <v>25</v>
      </c>
      <c r="N532" s="7">
        <f t="shared" si="81"/>
        <v>45</v>
      </c>
      <c r="O532" s="7">
        <f t="shared" si="82"/>
        <v>0</v>
      </c>
      <c r="P532" s="7">
        <f t="shared" si="83"/>
        <v>16.5</v>
      </c>
      <c r="Q532" s="8">
        <f t="shared" si="84"/>
        <v>26.975000000000001</v>
      </c>
      <c r="R532" s="8">
        <f t="shared" si="85"/>
        <v>18.125</v>
      </c>
      <c r="S532" s="8">
        <f t="shared" si="86"/>
        <v>17.925000000000001</v>
      </c>
      <c r="T532" s="8">
        <f t="shared" si="87"/>
        <v>21.625</v>
      </c>
      <c r="U532" s="7">
        <f t="shared" si="88"/>
        <v>21.008333333333336</v>
      </c>
      <c r="V532" s="7">
        <f t="shared" si="89"/>
        <v>21.162500000000001</v>
      </c>
    </row>
    <row r="533" spans="1:22" ht="13.5" x14ac:dyDescent="0.25">
      <c r="A533" s="3">
        <f>RSI!A533</f>
        <v>43080</v>
      </c>
      <c r="B533" s="2">
        <f>RSI!B533</f>
        <v>0.38</v>
      </c>
      <c r="C533" s="2">
        <f>RSI!I533</f>
        <v>63.304553726655378</v>
      </c>
      <c r="D533" s="2">
        <f>MACD!E533</f>
        <v>-1.1370151480534996E-2</v>
      </c>
      <c r="E533" s="2">
        <f>MACD!F533</f>
        <v>-1.1646539563371663E-2</v>
      </c>
      <c r="F533" s="2">
        <f>'Moving Avg'!D533</f>
        <v>0.38</v>
      </c>
      <c r="G533" s="2">
        <f>'Moving Avg'!F533</f>
        <v>0.36999999999999994</v>
      </c>
      <c r="H533" s="2">
        <f>'Moving Avg'!G533</f>
        <v>0.34939999999999993</v>
      </c>
      <c r="I533" s="2">
        <f>'Moving Avg'!H533</f>
        <v>0.43564999999999948</v>
      </c>
      <c r="J533" s="5" t="str">
        <f>OBV!F533</f>
        <v>NEUTRAL</v>
      </c>
      <c r="K533" s="5" t="str">
        <f>OBV!G533</f>
        <v>NEUTRAL</v>
      </c>
      <c r="L533" s="5" t="str">
        <f>OBV!H533</f>
        <v>NEUTRAL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33</v>
      </c>
      <c r="Q533" s="8">
        <f t="shared" si="84"/>
        <v>13.7</v>
      </c>
      <c r="R533" s="8">
        <f t="shared" si="85"/>
        <v>13.25</v>
      </c>
      <c r="S533" s="8">
        <f t="shared" si="86"/>
        <v>18.600000000000001</v>
      </c>
      <c r="T533" s="8">
        <f t="shared" si="87"/>
        <v>14.5</v>
      </c>
      <c r="U533" s="7">
        <f t="shared" si="88"/>
        <v>15.183333333333332</v>
      </c>
      <c r="V533" s="7">
        <f t="shared" si="89"/>
        <v>15.012499999999999</v>
      </c>
    </row>
    <row r="534" spans="1:22" ht="13.5" x14ac:dyDescent="0.25">
      <c r="A534" s="3">
        <f>RSI!A534</f>
        <v>43081</v>
      </c>
      <c r="B534" s="2">
        <f>RSI!B534</f>
        <v>0.38</v>
      </c>
      <c r="C534" s="2">
        <f>RSI!I534</f>
        <v>63.304553726655378</v>
      </c>
      <c r="D534" s="2">
        <f>MACD!E534</f>
        <v>-8.6711351527956615E-3</v>
      </c>
      <c r="E534" s="2">
        <f>MACD!F534</f>
        <v>-1.1051458681256463E-2</v>
      </c>
      <c r="F534" s="2">
        <f>'Moving Avg'!D534</f>
        <v>0.38</v>
      </c>
      <c r="G534" s="2">
        <f>'Moving Avg'!F534</f>
        <v>0.37149999999999994</v>
      </c>
      <c r="H534" s="2">
        <f>'Moving Avg'!G534</f>
        <v>0.34979999999999989</v>
      </c>
      <c r="I534" s="2">
        <f>'Moving Avg'!H534</f>
        <v>0.43489999999999951</v>
      </c>
      <c r="J534" s="5" t="str">
        <f>OBV!F534</f>
        <v>NEUTRAL</v>
      </c>
      <c r="K534" s="5" t="str">
        <f>OBV!G534</f>
        <v>NEUTRAL</v>
      </c>
      <c r="L534" s="5" t="str">
        <f>OBV!H534</f>
        <v>NEUTRAL</v>
      </c>
      <c r="M534" s="7">
        <f t="shared" si="80"/>
        <v>25</v>
      </c>
      <c r="N534" s="7">
        <f t="shared" si="81"/>
        <v>0</v>
      </c>
      <c r="O534" s="7">
        <f t="shared" si="82"/>
        <v>0</v>
      </c>
      <c r="P534" s="7">
        <f t="shared" si="83"/>
        <v>33</v>
      </c>
      <c r="Q534" s="8">
        <f t="shared" si="84"/>
        <v>13.7</v>
      </c>
      <c r="R534" s="8">
        <f t="shared" si="85"/>
        <v>13.25</v>
      </c>
      <c r="S534" s="8">
        <f t="shared" si="86"/>
        <v>18.600000000000001</v>
      </c>
      <c r="T534" s="8">
        <f t="shared" si="87"/>
        <v>14.5</v>
      </c>
      <c r="U534" s="7">
        <f t="shared" si="88"/>
        <v>15.183333333333332</v>
      </c>
      <c r="V534" s="7">
        <f t="shared" si="89"/>
        <v>15.012499999999999</v>
      </c>
    </row>
    <row r="535" spans="1:22" ht="13.5" x14ac:dyDescent="0.25">
      <c r="A535" s="3">
        <f>RSI!A535</f>
        <v>43082</v>
      </c>
      <c r="B535" s="2">
        <f>RSI!B535</f>
        <v>0.38</v>
      </c>
      <c r="C535" s="2">
        <f>RSI!I535</f>
        <v>63.304553726655378</v>
      </c>
      <c r="D535" s="2">
        <f>MACD!E535</f>
        <v>-4.9192433273270164E-3</v>
      </c>
      <c r="E535" s="2">
        <f>MACD!F535</f>
        <v>-9.8250156104705746E-3</v>
      </c>
      <c r="F535" s="2">
        <f>'Moving Avg'!D535</f>
        <v>0.38</v>
      </c>
      <c r="G535" s="2">
        <f>'Moving Avg'!F535</f>
        <v>0.37299999999999989</v>
      </c>
      <c r="H535" s="2">
        <f>'Moving Avg'!G535</f>
        <v>0.35039999999999993</v>
      </c>
      <c r="I535" s="2">
        <f>'Moving Avg'!H535</f>
        <v>0.43409999999999949</v>
      </c>
      <c r="J535" s="5" t="str">
        <f>OBV!F535</f>
        <v>NEUTRAL</v>
      </c>
      <c r="K535" s="5" t="str">
        <f>OBV!G535</f>
        <v>NEUTRAL</v>
      </c>
      <c r="L535" s="5" t="str">
        <f>OBV!H535</f>
        <v>NEUTRAL</v>
      </c>
      <c r="M535" s="7">
        <f t="shared" si="80"/>
        <v>25</v>
      </c>
      <c r="N535" s="7">
        <f t="shared" si="81"/>
        <v>0</v>
      </c>
      <c r="O535" s="7">
        <f t="shared" si="82"/>
        <v>0</v>
      </c>
      <c r="P535" s="7">
        <f t="shared" si="83"/>
        <v>33</v>
      </c>
      <c r="Q535" s="8">
        <f t="shared" si="84"/>
        <v>13.7</v>
      </c>
      <c r="R535" s="8">
        <f t="shared" si="85"/>
        <v>13.25</v>
      </c>
      <c r="S535" s="8">
        <f t="shared" si="86"/>
        <v>18.600000000000001</v>
      </c>
      <c r="T535" s="8">
        <f t="shared" si="87"/>
        <v>14.5</v>
      </c>
      <c r="U535" s="7">
        <f t="shared" si="88"/>
        <v>15.183333333333332</v>
      </c>
      <c r="V535" s="7">
        <f t="shared" si="89"/>
        <v>15.012499999999999</v>
      </c>
    </row>
    <row r="536" spans="1:22" ht="13.5" x14ac:dyDescent="0.25">
      <c r="A536" s="3">
        <f>RSI!A536</f>
        <v>43083</v>
      </c>
      <c r="B536" s="2">
        <f>RSI!B536</f>
        <v>0.38</v>
      </c>
      <c r="C536" s="2">
        <f>RSI!I536</f>
        <v>63.304553726655378</v>
      </c>
      <c r="D536" s="2">
        <f>MACD!E536</f>
        <v>-1.8097070728734788E-3</v>
      </c>
      <c r="E536" s="2">
        <f>MACD!F536</f>
        <v>-8.2219539029511554E-3</v>
      </c>
      <c r="F536" s="2">
        <f>'Moving Avg'!D536</f>
        <v>0.38</v>
      </c>
      <c r="G536" s="2">
        <f>'Moving Avg'!F536</f>
        <v>0.37399999999999994</v>
      </c>
      <c r="H536" s="2">
        <f>'Moving Avg'!G536</f>
        <v>0.35099999999999987</v>
      </c>
      <c r="I536" s="2">
        <f>'Moving Avg'!H536</f>
        <v>0.43329999999999946</v>
      </c>
      <c r="J536" s="5" t="str">
        <f>OBV!F536</f>
        <v>NEUTRAL</v>
      </c>
      <c r="K536" s="5" t="str">
        <f>OBV!G536</f>
        <v>NEUTRAL</v>
      </c>
      <c r="L536" s="5" t="str">
        <f>OBV!H536</f>
        <v>NEUTRAL</v>
      </c>
      <c r="M536" s="7">
        <f t="shared" si="80"/>
        <v>25</v>
      </c>
      <c r="N536" s="7">
        <f t="shared" si="81"/>
        <v>0</v>
      </c>
      <c r="O536" s="7">
        <f t="shared" si="82"/>
        <v>0</v>
      </c>
      <c r="P536" s="7">
        <f t="shared" si="83"/>
        <v>33</v>
      </c>
      <c r="Q536" s="8">
        <f t="shared" si="84"/>
        <v>13.7</v>
      </c>
      <c r="R536" s="8">
        <f t="shared" si="85"/>
        <v>13.25</v>
      </c>
      <c r="S536" s="8">
        <f t="shared" si="86"/>
        <v>18.600000000000001</v>
      </c>
      <c r="T536" s="8">
        <f t="shared" si="87"/>
        <v>14.5</v>
      </c>
      <c r="U536" s="7">
        <f t="shared" si="88"/>
        <v>15.183333333333332</v>
      </c>
      <c r="V536" s="7">
        <f t="shared" si="89"/>
        <v>15.012499999999999</v>
      </c>
    </row>
    <row r="537" spans="1:22" ht="13.5" x14ac:dyDescent="0.25">
      <c r="A537" s="3">
        <f>RSI!A537</f>
        <v>43084</v>
      </c>
      <c r="B537" s="2">
        <f>RSI!B537</f>
        <v>0.37</v>
      </c>
      <c r="C537" s="2">
        <f>RSI!I537</f>
        <v>49.887583008944929</v>
      </c>
      <c r="D537" s="2">
        <f>MACD!E537</f>
        <v>1.5018635774576294E-3</v>
      </c>
      <c r="E537" s="2">
        <f>MACD!F537</f>
        <v>-6.2771904068693995E-3</v>
      </c>
      <c r="F537" s="2">
        <f>'Moving Avg'!D537</f>
        <v>0.378</v>
      </c>
      <c r="G537" s="2">
        <f>'Moving Avg'!F537</f>
        <v>0.37499999999999994</v>
      </c>
      <c r="H537" s="2">
        <f>'Moving Avg'!G537</f>
        <v>0.35139999999999993</v>
      </c>
      <c r="I537" s="2">
        <f>'Moving Avg'!H537</f>
        <v>0.4324499999999995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  <c r="M537" s="7">
        <f t="shared" si="80"/>
        <v>25</v>
      </c>
      <c r="N537" s="7">
        <f t="shared" si="81"/>
        <v>0</v>
      </c>
      <c r="O537" s="7">
        <f t="shared" si="82"/>
        <v>0</v>
      </c>
      <c r="P537" s="7">
        <f t="shared" si="83"/>
        <v>16.5</v>
      </c>
      <c r="Q537" s="8">
        <f t="shared" si="84"/>
        <v>11.225</v>
      </c>
      <c r="R537" s="8">
        <f t="shared" si="85"/>
        <v>9.125</v>
      </c>
      <c r="S537" s="8">
        <f t="shared" si="86"/>
        <v>11.175000000000001</v>
      </c>
      <c r="T537" s="8">
        <f t="shared" si="87"/>
        <v>10.375</v>
      </c>
      <c r="U537" s="7">
        <f t="shared" si="88"/>
        <v>10.508333333333335</v>
      </c>
      <c r="V537" s="7">
        <f t="shared" si="89"/>
        <v>10.475000000000001</v>
      </c>
    </row>
    <row r="538" spans="1:22" ht="13.5" x14ac:dyDescent="0.25">
      <c r="A538" s="3">
        <f>RSI!A538</f>
        <v>43087</v>
      </c>
      <c r="B538" s="2">
        <f>RSI!B538</f>
        <v>0.37</v>
      </c>
      <c r="C538" s="2">
        <f>RSI!I538</f>
        <v>49.887583008944929</v>
      </c>
      <c r="D538" s="2">
        <f>MACD!E538</f>
        <v>2.7687424222759272E-3</v>
      </c>
      <c r="E538" s="2">
        <f>MACD!F538</f>
        <v>-4.4680038410403345E-3</v>
      </c>
      <c r="F538" s="2">
        <f>'Moving Avg'!D538</f>
        <v>0.37600000000000006</v>
      </c>
      <c r="G538" s="2">
        <f>'Moving Avg'!F538</f>
        <v>0.376</v>
      </c>
      <c r="H538" s="2">
        <f>'Moving Avg'!G538</f>
        <v>0.35200000000000004</v>
      </c>
      <c r="I538" s="2">
        <f>'Moving Avg'!H538</f>
        <v>0.43159999999999937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  <c r="M538" s="7">
        <f t="shared" si="80"/>
        <v>25</v>
      </c>
      <c r="N538" s="7">
        <f t="shared" si="81"/>
        <v>0</v>
      </c>
      <c r="O538" s="7">
        <f t="shared" si="82"/>
        <v>0</v>
      </c>
      <c r="P538" s="7">
        <f t="shared" si="83"/>
        <v>16.5</v>
      </c>
      <c r="Q538" s="8">
        <f t="shared" si="84"/>
        <v>11.225</v>
      </c>
      <c r="R538" s="8">
        <f t="shared" si="85"/>
        <v>9.125</v>
      </c>
      <c r="S538" s="8">
        <f t="shared" si="86"/>
        <v>11.175000000000001</v>
      </c>
      <c r="T538" s="8">
        <f t="shared" si="87"/>
        <v>10.375</v>
      </c>
      <c r="U538" s="7">
        <f t="shared" si="88"/>
        <v>10.508333333333335</v>
      </c>
      <c r="V538" s="7">
        <f t="shared" si="89"/>
        <v>10.475000000000001</v>
      </c>
    </row>
    <row r="539" spans="1:22" ht="13.5" x14ac:dyDescent="0.25">
      <c r="A539" s="3">
        <f>RSI!A539</f>
        <v>43088</v>
      </c>
      <c r="B539" s="2">
        <f>RSI!B539</f>
        <v>0.37</v>
      </c>
      <c r="C539" s="2">
        <f>RSI!I539</f>
        <v>49.887583008944929</v>
      </c>
      <c r="D539" s="2">
        <f>MACD!E539</f>
        <v>3.8437188115520993E-3</v>
      </c>
      <c r="E539" s="2">
        <f>MACD!F539</f>
        <v>-2.8056593105218481E-3</v>
      </c>
      <c r="F539" s="2">
        <f>'Moving Avg'!D539</f>
        <v>0.374</v>
      </c>
      <c r="G539" s="2">
        <f>'Moving Avg'!F539</f>
        <v>0.3765</v>
      </c>
      <c r="H539" s="2">
        <f>'Moving Avg'!G539</f>
        <v>0.35260000000000002</v>
      </c>
      <c r="I539" s="2">
        <f>'Moving Avg'!H539</f>
        <v>0.43074999999999941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  <c r="M539" s="7">
        <f t="shared" si="80"/>
        <v>25</v>
      </c>
      <c r="N539" s="7">
        <f t="shared" si="81"/>
        <v>0</v>
      </c>
      <c r="O539" s="7">
        <f t="shared" si="82"/>
        <v>0</v>
      </c>
      <c r="P539" s="7">
        <f t="shared" si="83"/>
        <v>16.5</v>
      </c>
      <c r="Q539" s="8">
        <f t="shared" si="84"/>
        <v>11.225</v>
      </c>
      <c r="R539" s="8">
        <f t="shared" si="85"/>
        <v>9.125</v>
      </c>
      <c r="S539" s="8">
        <f t="shared" si="86"/>
        <v>11.175000000000001</v>
      </c>
      <c r="T539" s="8">
        <f t="shared" si="87"/>
        <v>10.375</v>
      </c>
      <c r="U539" s="7">
        <f t="shared" si="88"/>
        <v>10.508333333333335</v>
      </c>
      <c r="V539" s="7">
        <f t="shared" si="89"/>
        <v>10.475000000000001</v>
      </c>
    </row>
    <row r="540" spans="1:22" ht="13.5" x14ac:dyDescent="0.25">
      <c r="A540" s="3">
        <f>RSI!A540</f>
        <v>43089</v>
      </c>
      <c r="B540" s="2">
        <f>RSI!B540</f>
        <v>0.37</v>
      </c>
      <c r="C540" s="2">
        <f>RSI!I540</f>
        <v>49.887583008944929</v>
      </c>
      <c r="D540" s="2">
        <f>MACD!E540</f>
        <v>4.7560938309388345E-3</v>
      </c>
      <c r="E540" s="2">
        <f>MACD!F540</f>
        <v>-1.2933086822297115E-3</v>
      </c>
      <c r="F540" s="2">
        <f>'Moving Avg'!D540</f>
        <v>0.37200000000000005</v>
      </c>
      <c r="G540" s="2">
        <f>'Moving Avg'!F540</f>
        <v>0.377</v>
      </c>
      <c r="H540" s="2">
        <f>'Moving Avg'!G540</f>
        <v>0.3534000000000001</v>
      </c>
      <c r="I540" s="2">
        <f>'Moving Avg'!H540</f>
        <v>0.4299499999999995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  <c r="M540" s="7">
        <f t="shared" si="80"/>
        <v>25</v>
      </c>
      <c r="N540" s="7">
        <f t="shared" si="81"/>
        <v>0</v>
      </c>
      <c r="O540" s="7">
        <f t="shared" si="82"/>
        <v>0</v>
      </c>
      <c r="P540" s="7">
        <f t="shared" si="83"/>
        <v>16.5</v>
      </c>
      <c r="Q540" s="8">
        <f t="shared" si="84"/>
        <v>11.225</v>
      </c>
      <c r="R540" s="8">
        <f t="shared" si="85"/>
        <v>9.125</v>
      </c>
      <c r="S540" s="8">
        <f t="shared" si="86"/>
        <v>11.175000000000001</v>
      </c>
      <c r="T540" s="8">
        <f t="shared" si="87"/>
        <v>10.375</v>
      </c>
      <c r="U540" s="7">
        <f t="shared" si="88"/>
        <v>10.508333333333335</v>
      </c>
      <c r="V540" s="7">
        <f t="shared" si="89"/>
        <v>10.475000000000001</v>
      </c>
    </row>
    <row r="541" spans="1:22" ht="13.5" x14ac:dyDescent="0.25">
      <c r="A541" s="3">
        <f>RSI!A541</f>
        <v>43090</v>
      </c>
      <c r="B541" s="2">
        <f>RSI!B541</f>
        <v>0.37</v>
      </c>
      <c r="C541" s="2">
        <f>RSI!I541</f>
        <v>49.887583008944929</v>
      </c>
      <c r="D541" s="2">
        <f>MACD!E541</f>
        <v>5.5306771785388342E-3</v>
      </c>
      <c r="E541" s="2">
        <f>MACD!F541</f>
        <v>7.1488489923997615E-5</v>
      </c>
      <c r="F541" s="2">
        <f>'Moving Avg'!D541</f>
        <v>0.37</v>
      </c>
      <c r="G541" s="2">
        <f>'Moving Avg'!F541</f>
        <v>0.3775</v>
      </c>
      <c r="H541" s="2">
        <f>'Moving Avg'!G541</f>
        <v>0.3544000000000001</v>
      </c>
      <c r="I541" s="2">
        <f>'Moving Avg'!H541</f>
        <v>0.42909999999999954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  <c r="M541" s="7">
        <f t="shared" si="80"/>
        <v>25</v>
      </c>
      <c r="N541" s="7">
        <f t="shared" si="81"/>
        <v>0</v>
      </c>
      <c r="O541" s="7">
        <f t="shared" si="82"/>
        <v>0</v>
      </c>
      <c r="P541" s="7">
        <f t="shared" si="83"/>
        <v>16.5</v>
      </c>
      <c r="Q541" s="8">
        <f t="shared" si="84"/>
        <v>11.225</v>
      </c>
      <c r="R541" s="8">
        <f t="shared" si="85"/>
        <v>9.125</v>
      </c>
      <c r="S541" s="8">
        <f t="shared" si="86"/>
        <v>11.175000000000001</v>
      </c>
      <c r="T541" s="8">
        <f t="shared" si="87"/>
        <v>10.375</v>
      </c>
      <c r="U541" s="7">
        <f t="shared" si="88"/>
        <v>10.508333333333335</v>
      </c>
      <c r="V541" s="7">
        <f t="shared" si="89"/>
        <v>10.475000000000001</v>
      </c>
    </row>
    <row r="542" spans="1:22" ht="13.5" x14ac:dyDescent="0.25">
      <c r="A542" s="3">
        <f>RSI!A542</f>
        <v>43091</v>
      </c>
      <c r="B542" s="2">
        <f>RSI!B542</f>
        <v>0.37</v>
      </c>
      <c r="C542" s="2">
        <f>RSI!I542</f>
        <v>49.887583008944937</v>
      </c>
      <c r="D542" s="2">
        <f>MACD!E542</f>
        <v>6.1884769274728191E-3</v>
      </c>
      <c r="E542" s="2">
        <f>MACD!F542</f>
        <v>1.294886177433762E-3</v>
      </c>
      <c r="F542" s="2">
        <f>'Moving Avg'!D542</f>
        <v>0.37</v>
      </c>
      <c r="G542" s="2">
        <f>'Moving Avg'!F542</f>
        <v>0.378</v>
      </c>
      <c r="H542" s="2">
        <f>'Moving Avg'!G542</f>
        <v>0.35560000000000008</v>
      </c>
      <c r="I542" s="2">
        <f>'Moving Avg'!H542</f>
        <v>0.42819999999999953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  <c r="M542" s="7">
        <f t="shared" si="80"/>
        <v>25</v>
      </c>
      <c r="N542" s="7">
        <f t="shared" si="81"/>
        <v>0</v>
      </c>
      <c r="O542" s="7">
        <f t="shared" si="82"/>
        <v>0</v>
      </c>
      <c r="P542" s="7">
        <f t="shared" si="83"/>
        <v>33</v>
      </c>
      <c r="Q542" s="8">
        <f t="shared" si="84"/>
        <v>13.7</v>
      </c>
      <c r="R542" s="8">
        <f t="shared" si="85"/>
        <v>13.25</v>
      </c>
      <c r="S542" s="8">
        <f t="shared" si="86"/>
        <v>18.600000000000001</v>
      </c>
      <c r="T542" s="8">
        <f t="shared" si="87"/>
        <v>14.5</v>
      </c>
      <c r="U542" s="7">
        <f t="shared" si="88"/>
        <v>15.183333333333332</v>
      </c>
      <c r="V542" s="7">
        <f t="shared" si="89"/>
        <v>15.012499999999999</v>
      </c>
    </row>
    <row r="543" spans="1:22" ht="13.5" x14ac:dyDescent="0.25">
      <c r="A543" s="3">
        <f>RSI!A543</f>
        <v>43094</v>
      </c>
      <c r="B543" s="2">
        <f>RSI!B543</f>
        <v>0.37</v>
      </c>
      <c r="C543" s="2">
        <f>RSI!I543</f>
        <v>49.887583008944937</v>
      </c>
      <c r="D543" s="2">
        <f>MACD!E543</f>
        <v>6.7472832615097511E-3</v>
      </c>
      <c r="E543" s="2">
        <f>MACD!F543</f>
        <v>2.3853655942489599E-3</v>
      </c>
      <c r="F543" s="2">
        <f>'Moving Avg'!D543</f>
        <v>0.37</v>
      </c>
      <c r="G543" s="2">
        <f>'Moving Avg'!F543</f>
        <v>0.378</v>
      </c>
      <c r="H543" s="2">
        <f>'Moving Avg'!G543</f>
        <v>0.35680000000000012</v>
      </c>
      <c r="I543" s="2">
        <f>'Moving Avg'!H543</f>
        <v>0.42734999999999956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  <c r="M543" s="7">
        <f t="shared" si="80"/>
        <v>25</v>
      </c>
      <c r="N543" s="7">
        <f t="shared" si="81"/>
        <v>0</v>
      </c>
      <c r="O543" s="7">
        <f t="shared" si="82"/>
        <v>0</v>
      </c>
      <c r="P543" s="7">
        <f t="shared" si="83"/>
        <v>33</v>
      </c>
      <c r="Q543" s="8">
        <f t="shared" si="84"/>
        <v>13.7</v>
      </c>
      <c r="R543" s="8">
        <f t="shared" si="85"/>
        <v>13.25</v>
      </c>
      <c r="S543" s="8">
        <f t="shared" si="86"/>
        <v>18.600000000000001</v>
      </c>
      <c r="T543" s="8">
        <f t="shared" si="87"/>
        <v>14.5</v>
      </c>
      <c r="U543" s="7">
        <f t="shared" si="88"/>
        <v>15.183333333333332</v>
      </c>
      <c r="V543" s="7">
        <f t="shared" si="89"/>
        <v>15.012499999999999</v>
      </c>
    </row>
    <row r="544" spans="1:22" ht="13.5" x14ac:dyDescent="0.25">
      <c r="A544" s="3">
        <f>RSI!A544</f>
        <v>43095</v>
      </c>
      <c r="B544" s="2">
        <f>RSI!B544</f>
        <v>0.37</v>
      </c>
      <c r="C544" s="2">
        <f>RSI!I544</f>
        <v>49.887583008944937</v>
      </c>
      <c r="D544" s="2">
        <f>MACD!E544</f>
        <v>7.2221624889003966E-3</v>
      </c>
      <c r="E544" s="2">
        <f>MACD!F544</f>
        <v>3.3527249731792473E-3</v>
      </c>
      <c r="F544" s="2">
        <f>'Moving Avg'!D544</f>
        <v>0.37</v>
      </c>
      <c r="G544" s="2">
        <f>'Moving Avg'!F544</f>
        <v>0.3775</v>
      </c>
      <c r="H544" s="2">
        <f>'Moving Avg'!G544</f>
        <v>0.3580000000000001</v>
      </c>
      <c r="I544" s="2">
        <f>'Moving Avg'!H544</f>
        <v>0.42649999999999966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33</v>
      </c>
      <c r="Q544" s="8">
        <f t="shared" si="84"/>
        <v>13.7</v>
      </c>
      <c r="R544" s="8">
        <f t="shared" si="85"/>
        <v>13.25</v>
      </c>
      <c r="S544" s="8">
        <f t="shared" si="86"/>
        <v>18.600000000000001</v>
      </c>
      <c r="T544" s="8">
        <f t="shared" si="87"/>
        <v>14.5</v>
      </c>
      <c r="U544" s="7">
        <f t="shared" si="88"/>
        <v>15.183333333333332</v>
      </c>
      <c r="V544" s="7">
        <f t="shared" si="89"/>
        <v>15.012499999999999</v>
      </c>
    </row>
    <row r="545" spans="1:22" ht="13.5" x14ac:dyDescent="0.25">
      <c r="A545" s="3">
        <f>RSI!A545</f>
        <v>43096</v>
      </c>
      <c r="B545" s="2">
        <f>RSI!B545</f>
        <v>0.37</v>
      </c>
      <c r="C545" s="2">
        <f>RSI!I545</f>
        <v>49.887583008944937</v>
      </c>
      <c r="D545" s="2">
        <f>MACD!E545</f>
        <v>7.6258751315694262E-3</v>
      </c>
      <c r="E545" s="2">
        <f>MACD!F545</f>
        <v>4.2073550048572833E-3</v>
      </c>
      <c r="F545" s="2">
        <f>'Moving Avg'!D545</f>
        <v>0.37</v>
      </c>
      <c r="G545" s="2">
        <f>'Moving Avg'!F545</f>
        <v>0.3765</v>
      </c>
      <c r="H545" s="2">
        <f>'Moving Avg'!G545</f>
        <v>0.35920000000000019</v>
      </c>
      <c r="I545" s="2">
        <f>'Moving Avg'!H545</f>
        <v>0.42569999999999975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  <c r="M545" s="7">
        <f t="shared" si="80"/>
        <v>25</v>
      </c>
      <c r="N545" s="7">
        <f t="shared" si="81"/>
        <v>0</v>
      </c>
      <c r="O545" s="7">
        <f t="shared" si="82"/>
        <v>0</v>
      </c>
      <c r="P545" s="7">
        <f t="shared" si="83"/>
        <v>33</v>
      </c>
      <c r="Q545" s="8">
        <f t="shared" si="84"/>
        <v>13.7</v>
      </c>
      <c r="R545" s="8">
        <f t="shared" si="85"/>
        <v>13.25</v>
      </c>
      <c r="S545" s="8">
        <f t="shared" si="86"/>
        <v>18.600000000000001</v>
      </c>
      <c r="T545" s="8">
        <f t="shared" si="87"/>
        <v>14.5</v>
      </c>
      <c r="U545" s="7">
        <f t="shared" si="88"/>
        <v>15.183333333333332</v>
      </c>
      <c r="V545" s="7">
        <f t="shared" si="89"/>
        <v>15.012499999999999</v>
      </c>
    </row>
    <row r="546" spans="1:22" ht="13.5" x14ac:dyDescent="0.25">
      <c r="A546" s="3">
        <f>RSI!A546</f>
        <v>43097</v>
      </c>
      <c r="B546" s="2">
        <f>RSI!B546</f>
        <v>0.35</v>
      </c>
      <c r="C546" s="2">
        <f>RSI!I546</f>
        <v>27.322637570305474</v>
      </c>
      <c r="D546" s="2">
        <f>MACD!E546</f>
        <v>9.4507112461212905E-3</v>
      </c>
      <c r="E546" s="2">
        <f>MACD!F546</f>
        <v>5.2560262531100854E-3</v>
      </c>
      <c r="F546" s="2">
        <f>'Moving Avg'!D546</f>
        <v>0.36599999999999999</v>
      </c>
      <c r="G546" s="2">
        <f>'Moving Avg'!F546</f>
        <v>0.37449999999999994</v>
      </c>
      <c r="H546" s="2">
        <f>'Moving Avg'!G546</f>
        <v>0.36020000000000019</v>
      </c>
      <c r="I546" s="2">
        <f>'Moving Avg'!H546</f>
        <v>0.42479999999999968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  <c r="M546" s="7">
        <f t="shared" si="80"/>
        <v>50</v>
      </c>
      <c r="N546" s="7">
        <f t="shared" si="81"/>
        <v>0</v>
      </c>
      <c r="O546" s="7">
        <f t="shared" si="82"/>
        <v>0</v>
      </c>
      <c r="P546" s="7">
        <f t="shared" si="83"/>
        <v>0</v>
      </c>
      <c r="Q546" s="8">
        <f t="shared" si="84"/>
        <v>17.5</v>
      </c>
      <c r="R546" s="8">
        <f t="shared" si="85"/>
        <v>10</v>
      </c>
      <c r="S546" s="8">
        <f t="shared" si="86"/>
        <v>7.5</v>
      </c>
      <c r="T546" s="8">
        <f t="shared" si="87"/>
        <v>12.5</v>
      </c>
      <c r="U546" s="7">
        <f t="shared" si="88"/>
        <v>11.666666666666666</v>
      </c>
      <c r="V546" s="7">
        <f t="shared" si="89"/>
        <v>11.875</v>
      </c>
    </row>
    <row r="547" spans="1:22" ht="13.5" x14ac:dyDescent="0.25">
      <c r="A547" s="3">
        <f>RSI!A547</f>
        <v>43098</v>
      </c>
      <c r="B547" s="2">
        <f>RSI!B547</f>
        <v>0.37</v>
      </c>
      <c r="C547" s="2">
        <f>RSI!I547</f>
        <v>51.128435755228757</v>
      </c>
      <c r="D547" s="2">
        <f>MACD!E547</f>
        <v>8.0946630595608582E-3</v>
      </c>
      <c r="E547" s="2">
        <f>MACD!F547</f>
        <v>5.8237536144002408E-3</v>
      </c>
      <c r="F547" s="2">
        <f>'Moving Avg'!D547</f>
        <v>0.36599999999999999</v>
      </c>
      <c r="G547" s="2">
        <f>'Moving Avg'!F547</f>
        <v>0.3735</v>
      </c>
      <c r="H547" s="2">
        <f>'Moving Avg'!G547</f>
        <v>0.3616000000000002</v>
      </c>
      <c r="I547" s="2">
        <f>'Moving Avg'!H547</f>
        <v>0.42399999999999965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  <c r="M547" s="7">
        <f t="shared" si="80"/>
        <v>25</v>
      </c>
      <c r="N547" s="7">
        <f t="shared" si="81"/>
        <v>0</v>
      </c>
      <c r="O547" s="7">
        <f t="shared" si="82"/>
        <v>0</v>
      </c>
      <c r="P547" s="7">
        <f t="shared" si="83"/>
        <v>49.5</v>
      </c>
      <c r="Q547" s="8">
        <f t="shared" si="84"/>
        <v>16.175000000000001</v>
      </c>
      <c r="R547" s="8">
        <f t="shared" si="85"/>
        <v>17.375</v>
      </c>
      <c r="S547" s="8">
        <f t="shared" si="86"/>
        <v>26.025000000000002</v>
      </c>
      <c r="T547" s="8">
        <f t="shared" si="87"/>
        <v>18.625</v>
      </c>
      <c r="U547" s="7">
        <f t="shared" si="88"/>
        <v>19.858333333333334</v>
      </c>
      <c r="V547" s="7">
        <f t="shared" si="89"/>
        <v>19.55</v>
      </c>
    </row>
    <row r="548" spans="1:22" ht="13.5" x14ac:dyDescent="0.25">
      <c r="A548" s="3">
        <f>RSI!A548</f>
        <v>43102</v>
      </c>
      <c r="B548" s="2">
        <f>RSI!B548</f>
        <v>0.38</v>
      </c>
      <c r="C548" s="2">
        <f>RSI!I548</f>
        <v>58.45581286373217</v>
      </c>
      <c r="D548" s="2">
        <f>MACD!E548</f>
        <v>6.1992445309501099E-3</v>
      </c>
      <c r="E548" s="2">
        <f>MACD!F548</f>
        <v>5.8988517977102148E-3</v>
      </c>
      <c r="F548" s="2">
        <f>'Moving Avg'!D548</f>
        <v>0.36799999999999999</v>
      </c>
      <c r="G548" s="2">
        <f>'Moving Avg'!F548</f>
        <v>0.3735</v>
      </c>
      <c r="H548" s="2">
        <f>'Moving Avg'!G548</f>
        <v>0.3630000000000001</v>
      </c>
      <c r="I548" s="2">
        <f>'Moving Avg'!H548</f>
        <v>0.42324999999999968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  <c r="M548" s="7">
        <f t="shared" si="80"/>
        <v>25</v>
      </c>
      <c r="N548" s="7">
        <f t="shared" si="81"/>
        <v>0</v>
      </c>
      <c r="O548" s="7">
        <f t="shared" si="82"/>
        <v>0</v>
      </c>
      <c r="P548" s="7">
        <f t="shared" si="83"/>
        <v>100</v>
      </c>
      <c r="Q548" s="8">
        <f t="shared" si="84"/>
        <v>23.75</v>
      </c>
      <c r="R548" s="8">
        <f t="shared" si="85"/>
        <v>30</v>
      </c>
      <c r="S548" s="8">
        <f t="shared" si="86"/>
        <v>48.75</v>
      </c>
      <c r="T548" s="8">
        <f t="shared" si="87"/>
        <v>31.25</v>
      </c>
      <c r="U548" s="7">
        <f t="shared" si="88"/>
        <v>34.166666666666664</v>
      </c>
      <c r="V548" s="7">
        <f t="shared" si="89"/>
        <v>33.4375</v>
      </c>
    </row>
    <row r="549" spans="1:22" ht="13.5" x14ac:dyDescent="0.25">
      <c r="A549" s="3">
        <f>RSI!A549</f>
        <v>43103</v>
      </c>
      <c r="B549" s="2">
        <f>RSI!B549</f>
        <v>0.37</v>
      </c>
      <c r="C549" s="2">
        <f>RSI!I549</f>
        <v>50.329402304221645</v>
      </c>
      <c r="D549" s="2">
        <f>MACD!E549</f>
        <v>5.2703639796915502E-3</v>
      </c>
      <c r="E549" s="2">
        <f>MACD!F549</f>
        <v>5.7731542341064816E-3</v>
      </c>
      <c r="F549" s="2">
        <f>'Moving Avg'!D549</f>
        <v>0.36799999999999999</v>
      </c>
      <c r="G549" s="2">
        <f>'Moving Avg'!F549</f>
        <v>0.373</v>
      </c>
      <c r="H549" s="2">
        <f>'Moving Avg'!G549</f>
        <v>0.3640000000000001</v>
      </c>
      <c r="I549" s="2">
        <f>'Moving Avg'!H549</f>
        <v>0.4224499999999996</v>
      </c>
      <c r="J549" s="5" t="str">
        <f>OBV!F549</f>
        <v>BULLISH</v>
      </c>
      <c r="K549" s="5" t="str">
        <f>OBV!G549</f>
        <v>NEUTRAL</v>
      </c>
      <c r="L549" s="5" t="str">
        <f>OBV!H549</f>
        <v>NEUTRAL</v>
      </c>
      <c r="M549" s="7">
        <f t="shared" si="80"/>
        <v>25</v>
      </c>
      <c r="N549" s="7">
        <f t="shared" si="81"/>
        <v>45</v>
      </c>
      <c r="O549" s="7">
        <f t="shared" si="82"/>
        <v>0</v>
      </c>
      <c r="P549" s="7">
        <f t="shared" si="83"/>
        <v>49.5</v>
      </c>
      <c r="Q549" s="8">
        <f t="shared" si="84"/>
        <v>31.925000000000001</v>
      </c>
      <c r="R549" s="8">
        <f t="shared" si="85"/>
        <v>26.375</v>
      </c>
      <c r="S549" s="8">
        <f t="shared" si="86"/>
        <v>32.775000000000006</v>
      </c>
      <c r="T549" s="8">
        <f t="shared" si="87"/>
        <v>29.875</v>
      </c>
      <c r="U549" s="7">
        <f t="shared" si="88"/>
        <v>30.358333333333334</v>
      </c>
      <c r="V549" s="7">
        <f t="shared" si="89"/>
        <v>30.237500000000001</v>
      </c>
    </row>
    <row r="550" spans="1:22" ht="13.5" x14ac:dyDescent="0.25">
      <c r="A550" s="3">
        <f>RSI!A550</f>
        <v>43104</v>
      </c>
      <c r="B550" s="2">
        <f>RSI!B550</f>
        <v>0.36</v>
      </c>
      <c r="C550" s="2">
        <f>RSI!I550</f>
        <v>43.775672062071742</v>
      </c>
      <c r="D550" s="2">
        <f>MACD!E550</f>
        <v>5.2232881748058291E-3</v>
      </c>
      <c r="E550" s="2">
        <f>MACD!F550</f>
        <v>5.6631810222463512E-3</v>
      </c>
      <c r="F550" s="2">
        <f>'Moving Avg'!D550</f>
        <v>0.36599999999999999</v>
      </c>
      <c r="G550" s="2">
        <f>'Moving Avg'!F550</f>
        <v>0.372</v>
      </c>
      <c r="H550" s="2">
        <f>'Moving Avg'!G550</f>
        <v>0.36460000000000015</v>
      </c>
      <c r="I550" s="2">
        <f>'Moving Avg'!H550</f>
        <v>0.42159999999999959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16.5</v>
      </c>
      <c r="Q550" s="8">
        <f t="shared" si="84"/>
        <v>26.975000000000001</v>
      </c>
      <c r="R550" s="8">
        <f t="shared" si="85"/>
        <v>18.125</v>
      </c>
      <c r="S550" s="8">
        <f t="shared" si="86"/>
        <v>17.925000000000001</v>
      </c>
      <c r="T550" s="8">
        <f t="shared" si="87"/>
        <v>21.625</v>
      </c>
      <c r="U550" s="7">
        <f t="shared" si="88"/>
        <v>21.008333333333336</v>
      </c>
      <c r="V550" s="7">
        <f t="shared" si="89"/>
        <v>21.162500000000001</v>
      </c>
    </row>
    <row r="551" spans="1:22" ht="13.5" x14ac:dyDescent="0.25">
      <c r="A551" s="3">
        <f>RSI!A551</f>
        <v>43105</v>
      </c>
      <c r="B551" s="2">
        <f>RSI!B551</f>
        <v>0.36</v>
      </c>
      <c r="C551" s="2">
        <f>RSI!I551</f>
        <v>43.775672062071742</v>
      </c>
      <c r="D551" s="2">
        <f>MACD!E551</f>
        <v>5.2408408840856624E-3</v>
      </c>
      <c r="E551" s="2">
        <f>MACD!F551</f>
        <v>5.5787129946142135E-3</v>
      </c>
      <c r="F551" s="2">
        <f>'Moving Avg'!D551</f>
        <v>0.36799999999999999</v>
      </c>
      <c r="G551" s="2">
        <f>'Moving Avg'!F551</f>
        <v>0.37100000000000005</v>
      </c>
      <c r="H551" s="2">
        <f>'Moving Avg'!G551</f>
        <v>0.36500000000000005</v>
      </c>
      <c r="I551" s="2">
        <f>'Moving Avg'!H551</f>
        <v>0.42074999999999968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  <c r="M551" s="7">
        <f t="shared" si="80"/>
        <v>25</v>
      </c>
      <c r="N551" s="7">
        <f t="shared" si="81"/>
        <v>45</v>
      </c>
      <c r="O551" s="7">
        <f t="shared" si="82"/>
        <v>0</v>
      </c>
      <c r="P551" s="7">
        <f t="shared" si="83"/>
        <v>83.5</v>
      </c>
      <c r="Q551" s="8">
        <f t="shared" si="84"/>
        <v>37.024999999999999</v>
      </c>
      <c r="R551" s="8">
        <f t="shared" si="85"/>
        <v>34.875</v>
      </c>
      <c r="S551" s="8">
        <f t="shared" si="86"/>
        <v>48.075000000000003</v>
      </c>
      <c r="T551" s="8">
        <f t="shared" si="87"/>
        <v>38.375</v>
      </c>
      <c r="U551" s="7">
        <f t="shared" si="88"/>
        <v>39.991666666666667</v>
      </c>
      <c r="V551" s="7">
        <f t="shared" si="89"/>
        <v>39.587500000000006</v>
      </c>
    </row>
    <row r="552" spans="1:22" ht="13.5" x14ac:dyDescent="0.25">
      <c r="A552" s="3">
        <f>RSI!A552</f>
        <v>43108</v>
      </c>
      <c r="B552" s="2">
        <f>RSI!B552</f>
        <v>0.36</v>
      </c>
      <c r="C552" s="2">
        <f>RSI!I552</f>
        <v>43.775672062071742</v>
      </c>
      <c r="D552" s="2">
        <f>MACD!E552</f>
        <v>5.3088284382611928E-3</v>
      </c>
      <c r="E552" s="2">
        <f>MACD!F552</f>
        <v>5.5247360833436104E-3</v>
      </c>
      <c r="F552" s="2">
        <f>'Moving Avg'!D552</f>
        <v>0.36599999999999994</v>
      </c>
      <c r="G552" s="2">
        <f>'Moving Avg'!F552</f>
        <v>0.37000000000000005</v>
      </c>
      <c r="H552" s="2">
        <f>'Moving Avg'!G552</f>
        <v>0.36520000000000002</v>
      </c>
      <c r="I552" s="2">
        <f>'Moving Avg'!H552</f>
        <v>0.41989999999999966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  <c r="M552" s="7">
        <f t="shared" si="80"/>
        <v>25</v>
      </c>
      <c r="N552" s="7">
        <f t="shared" si="81"/>
        <v>45</v>
      </c>
      <c r="O552" s="7">
        <f t="shared" si="82"/>
        <v>0</v>
      </c>
      <c r="P552" s="7">
        <f t="shared" si="83"/>
        <v>0</v>
      </c>
      <c r="Q552" s="8">
        <f t="shared" si="84"/>
        <v>24.5</v>
      </c>
      <c r="R552" s="8">
        <f t="shared" si="85"/>
        <v>14</v>
      </c>
      <c r="S552" s="8">
        <f t="shared" si="86"/>
        <v>10.5</v>
      </c>
      <c r="T552" s="8">
        <f t="shared" si="87"/>
        <v>17.5</v>
      </c>
      <c r="U552" s="7">
        <f t="shared" si="88"/>
        <v>16.333333333333332</v>
      </c>
      <c r="V552" s="7">
        <f t="shared" si="89"/>
        <v>16.625</v>
      </c>
    </row>
    <row r="553" spans="1:22" ht="13.5" x14ac:dyDescent="0.25">
      <c r="A553" s="3">
        <f>RSI!A553</f>
        <v>43109</v>
      </c>
      <c r="B553" s="2">
        <f>RSI!B553</f>
        <v>0.35</v>
      </c>
      <c r="C553" s="2">
        <f>RSI!I553</f>
        <v>37.65203682502522</v>
      </c>
      <c r="D553" s="2">
        <f>MACD!E553</f>
        <v>6.1562964258544128E-3</v>
      </c>
      <c r="E553" s="2">
        <f>MACD!F553</f>
        <v>5.6510481518457709E-3</v>
      </c>
      <c r="F553" s="2">
        <f>'Moving Avg'!D553</f>
        <v>0.36</v>
      </c>
      <c r="G553" s="2">
        <f>'Moving Avg'!F553</f>
        <v>0.36850000000000005</v>
      </c>
      <c r="H553" s="2">
        <f>'Moving Avg'!G553</f>
        <v>0.36499999999999999</v>
      </c>
      <c r="I553" s="2">
        <f>'Moving Avg'!H553</f>
        <v>0.41899999999999965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0</v>
      </c>
      <c r="P553" s="7">
        <f t="shared" si="83"/>
        <v>0</v>
      </c>
      <c r="Q553" s="8">
        <f t="shared" si="84"/>
        <v>8.75</v>
      </c>
      <c r="R553" s="8">
        <f t="shared" si="85"/>
        <v>5</v>
      </c>
      <c r="S553" s="8">
        <f t="shared" si="86"/>
        <v>3.75</v>
      </c>
      <c r="T553" s="8">
        <f t="shared" si="87"/>
        <v>6.25</v>
      </c>
      <c r="U553" s="7">
        <f t="shared" si="88"/>
        <v>5.833333333333333</v>
      </c>
      <c r="V553" s="7">
        <f t="shared" si="89"/>
        <v>5.9375</v>
      </c>
    </row>
    <row r="554" spans="1:22" ht="13.5" x14ac:dyDescent="0.25">
      <c r="A554" s="3">
        <f>RSI!A554</f>
        <v>43110</v>
      </c>
      <c r="B554" s="2">
        <f>RSI!B554</f>
        <v>0.33</v>
      </c>
      <c r="C554" s="2">
        <f>RSI!I554</f>
        <v>28.934293890699792</v>
      </c>
      <c r="D554" s="2">
        <f>MACD!E554</f>
        <v>8.459511556580146E-3</v>
      </c>
      <c r="E554" s="2">
        <f>MACD!F554</f>
        <v>6.2127408327926469E-3</v>
      </c>
      <c r="F554" s="2">
        <f>'Moving Avg'!D554</f>
        <v>0.35200000000000004</v>
      </c>
      <c r="G554" s="2">
        <f>'Moving Avg'!F554</f>
        <v>0.36600000000000005</v>
      </c>
      <c r="H554" s="2">
        <f>'Moving Avg'!G554</f>
        <v>0.3644</v>
      </c>
      <c r="I554" s="2">
        <f>'Moving Avg'!H554</f>
        <v>0.41799999999999959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  <c r="M554" s="7">
        <f t="shared" si="80"/>
        <v>50</v>
      </c>
      <c r="N554" s="7">
        <f t="shared" si="81"/>
        <v>0</v>
      </c>
      <c r="O554" s="7">
        <f t="shared" si="82"/>
        <v>0</v>
      </c>
      <c r="P554" s="7">
        <f t="shared" si="83"/>
        <v>0</v>
      </c>
      <c r="Q554" s="8">
        <f t="shared" si="84"/>
        <v>17.5</v>
      </c>
      <c r="R554" s="8">
        <f t="shared" si="85"/>
        <v>10</v>
      </c>
      <c r="S554" s="8">
        <f t="shared" si="86"/>
        <v>7.5</v>
      </c>
      <c r="T554" s="8">
        <f t="shared" si="87"/>
        <v>12.5</v>
      </c>
      <c r="U554" s="7">
        <f t="shared" si="88"/>
        <v>11.666666666666666</v>
      </c>
      <c r="V554" s="7">
        <f t="shared" si="89"/>
        <v>11.875</v>
      </c>
    </row>
    <row r="555" spans="1:22" ht="13.5" x14ac:dyDescent="0.25">
      <c r="A555" s="3">
        <f>RSI!A555</f>
        <v>43111</v>
      </c>
      <c r="B555" s="2">
        <f>RSI!B555</f>
        <v>0.35</v>
      </c>
      <c r="C555" s="2">
        <f>RSI!I555</f>
        <v>43.117618377929176</v>
      </c>
      <c r="D555" s="2">
        <f>MACD!E555</f>
        <v>9.141979119894228E-3</v>
      </c>
      <c r="E555" s="2">
        <f>MACD!F555</f>
        <v>6.7985884902129635E-3</v>
      </c>
      <c r="F555" s="2">
        <f>'Moving Avg'!D555</f>
        <v>0.35</v>
      </c>
      <c r="G555" s="2">
        <f>'Moving Avg'!F555</f>
        <v>0.36450000000000005</v>
      </c>
      <c r="H555" s="2">
        <f>'Moving Avg'!G555</f>
        <v>0.3644</v>
      </c>
      <c r="I555" s="2">
        <f>'Moving Avg'!H555</f>
        <v>0.41709999999999964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0</v>
      </c>
      <c r="Q555" s="8">
        <f t="shared" si="84"/>
        <v>8.75</v>
      </c>
      <c r="R555" s="8">
        <f t="shared" si="85"/>
        <v>5</v>
      </c>
      <c r="S555" s="8">
        <f t="shared" si="86"/>
        <v>3.75</v>
      </c>
      <c r="T555" s="8">
        <f t="shared" si="87"/>
        <v>6.25</v>
      </c>
      <c r="U555" s="7">
        <f t="shared" si="88"/>
        <v>5.833333333333333</v>
      </c>
      <c r="V555" s="7">
        <f t="shared" si="89"/>
        <v>5.9375</v>
      </c>
    </row>
    <row r="556" spans="1:22" ht="13.5" x14ac:dyDescent="0.25">
      <c r="A556" s="3">
        <f>RSI!A556</f>
        <v>43112</v>
      </c>
      <c r="B556" s="2">
        <f>RSI!B556</f>
        <v>0.36</v>
      </c>
      <c r="C556" s="2">
        <f>RSI!I556</f>
        <v>48.637374231334789</v>
      </c>
      <c r="D556" s="2">
        <f>MACD!E556</f>
        <v>5.9827502407825972E-3</v>
      </c>
      <c r="E556" s="2">
        <f>MACD!F556</f>
        <v>6.6354208403268909E-3</v>
      </c>
      <c r="F556" s="2">
        <f>'Moving Avg'!D556</f>
        <v>0.35</v>
      </c>
      <c r="G556" s="2">
        <f>'Moving Avg'!F556</f>
        <v>0.36350000000000005</v>
      </c>
      <c r="H556" s="2">
        <f>'Moving Avg'!G556</f>
        <v>0.36479999999999996</v>
      </c>
      <c r="I556" s="2">
        <f>'Moving Avg'!H556</f>
        <v>0.41624999999999962</v>
      </c>
      <c r="J556" s="5" t="str">
        <f>OBV!F556</f>
        <v>BEARISH</v>
      </c>
      <c r="K556" s="5" t="str">
        <f>OBV!G556</f>
        <v>NEUTRAL</v>
      </c>
      <c r="L556" s="5" t="str">
        <f>OBV!H556</f>
        <v>NEUTRAL</v>
      </c>
      <c r="M556" s="7">
        <f t="shared" si="80"/>
        <v>25</v>
      </c>
      <c r="N556" s="7">
        <f t="shared" si="81"/>
        <v>45</v>
      </c>
      <c r="O556" s="7">
        <f t="shared" si="82"/>
        <v>0</v>
      </c>
      <c r="P556" s="7">
        <f t="shared" si="83"/>
        <v>16.5</v>
      </c>
      <c r="Q556" s="8">
        <f t="shared" si="84"/>
        <v>26.975000000000001</v>
      </c>
      <c r="R556" s="8">
        <f t="shared" si="85"/>
        <v>18.125</v>
      </c>
      <c r="S556" s="8">
        <f t="shared" si="86"/>
        <v>17.925000000000001</v>
      </c>
      <c r="T556" s="8">
        <f t="shared" si="87"/>
        <v>21.625</v>
      </c>
      <c r="U556" s="7">
        <f t="shared" si="88"/>
        <v>21.008333333333336</v>
      </c>
      <c r="V556" s="7">
        <f t="shared" si="89"/>
        <v>21.162500000000001</v>
      </c>
    </row>
    <row r="557" spans="1:22" ht="13.5" x14ac:dyDescent="0.25">
      <c r="A557" s="3">
        <f>RSI!A557</f>
        <v>43115</v>
      </c>
      <c r="B557" s="2">
        <f>RSI!B557</f>
        <v>0.37</v>
      </c>
      <c r="C557" s="2">
        <f>RSI!I557</f>
        <v>53.497049896244704</v>
      </c>
      <c r="D557" s="2">
        <f>MACD!E557</f>
        <v>5.6616136518400362E-3</v>
      </c>
      <c r="E557" s="2">
        <f>MACD!F557</f>
        <v>6.4406594026295205E-3</v>
      </c>
      <c r="F557" s="2">
        <f>'Moving Avg'!D557</f>
        <v>0.35199999999999998</v>
      </c>
      <c r="G557" s="2">
        <f>'Moving Avg'!F557</f>
        <v>0.36350000000000005</v>
      </c>
      <c r="H557" s="2">
        <f>'Moving Avg'!G557</f>
        <v>0.36539999999999995</v>
      </c>
      <c r="I557" s="2">
        <f>'Moving Avg'!H557</f>
        <v>0.4154999999999997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  <c r="M557" s="7">
        <f t="shared" si="80"/>
        <v>25</v>
      </c>
      <c r="N557" s="7">
        <f t="shared" si="81"/>
        <v>45</v>
      </c>
      <c r="O557" s="7">
        <f t="shared" si="82"/>
        <v>0</v>
      </c>
      <c r="P557" s="7">
        <f t="shared" si="83"/>
        <v>83.5</v>
      </c>
      <c r="Q557" s="8">
        <f t="shared" si="84"/>
        <v>37.024999999999999</v>
      </c>
      <c r="R557" s="8">
        <f t="shared" si="85"/>
        <v>34.875</v>
      </c>
      <c r="S557" s="8">
        <f t="shared" si="86"/>
        <v>48.075000000000003</v>
      </c>
      <c r="T557" s="8">
        <f t="shared" si="87"/>
        <v>38.375</v>
      </c>
      <c r="U557" s="7">
        <f t="shared" si="88"/>
        <v>39.991666666666667</v>
      </c>
      <c r="V557" s="7">
        <f t="shared" si="89"/>
        <v>39.587500000000006</v>
      </c>
    </row>
    <row r="558" spans="1:22" ht="13.5" x14ac:dyDescent="0.25">
      <c r="A558" s="3">
        <f>RSI!A558</f>
        <v>43116</v>
      </c>
      <c r="B558" s="2">
        <f>RSI!B558</f>
        <v>0.36</v>
      </c>
      <c r="C558" s="2">
        <f>RSI!I558</f>
        <v>48.550127207405822</v>
      </c>
      <c r="D558" s="2">
        <f>MACD!E558</f>
        <v>7.6246933767216141E-3</v>
      </c>
      <c r="E558" s="2">
        <f>MACD!F558</f>
        <v>6.6774661974479399E-3</v>
      </c>
      <c r="F558" s="2">
        <f>'Moving Avg'!D558</f>
        <v>0.35399999999999998</v>
      </c>
      <c r="G558" s="2">
        <f>'Moving Avg'!F558</f>
        <v>0.3630000000000001</v>
      </c>
      <c r="H558" s="2">
        <f>'Moving Avg'!G558</f>
        <v>0.36559999999999993</v>
      </c>
      <c r="I558" s="2">
        <f>'Moving Avg'!H558</f>
        <v>0.41469999999999968</v>
      </c>
      <c r="J558" s="5" t="str">
        <f>OBV!F558</f>
        <v>BEARISH</v>
      </c>
      <c r="K558" s="5" t="str">
        <f>OBV!G558</f>
        <v>NEUTRAL</v>
      </c>
      <c r="L558" s="5" t="str">
        <f>OBV!H558</f>
        <v>BEARISH DIVERGENCE</v>
      </c>
      <c r="M558" s="7">
        <f t="shared" si="80"/>
        <v>25</v>
      </c>
      <c r="N558" s="7">
        <f t="shared" si="81"/>
        <v>0</v>
      </c>
      <c r="O558" s="7">
        <f t="shared" si="82"/>
        <v>0</v>
      </c>
      <c r="P558" s="7">
        <f t="shared" si="83"/>
        <v>16.5</v>
      </c>
      <c r="Q558" s="8">
        <f t="shared" si="84"/>
        <v>11.225</v>
      </c>
      <c r="R558" s="8">
        <f t="shared" si="85"/>
        <v>9.125</v>
      </c>
      <c r="S558" s="8">
        <f t="shared" si="86"/>
        <v>11.175000000000001</v>
      </c>
      <c r="T558" s="8">
        <f t="shared" si="87"/>
        <v>10.375</v>
      </c>
      <c r="U558" s="7">
        <f t="shared" si="88"/>
        <v>10.508333333333335</v>
      </c>
      <c r="V558" s="7">
        <f t="shared" si="89"/>
        <v>10.475000000000001</v>
      </c>
    </row>
    <row r="559" spans="1:22" ht="13.5" x14ac:dyDescent="0.25">
      <c r="A559" s="3">
        <f>RSI!A559</f>
        <v>43117</v>
      </c>
      <c r="B559" s="2">
        <f>RSI!B559</f>
        <v>0.35</v>
      </c>
      <c r="C559" s="2">
        <f>RSI!I559</f>
        <v>44.153173465472165</v>
      </c>
      <c r="D559" s="2">
        <f>MACD!E559</f>
        <v>8.5060271397858211E-3</v>
      </c>
      <c r="E559" s="2">
        <f>MACD!F559</f>
        <v>7.0431783859155163E-3</v>
      </c>
      <c r="F559" s="2">
        <f>'Moving Avg'!D559</f>
        <v>0.35799999999999998</v>
      </c>
      <c r="G559" s="2">
        <f>'Moving Avg'!F559</f>
        <v>0.36200000000000004</v>
      </c>
      <c r="H559" s="2">
        <f>'Moving Avg'!G559</f>
        <v>0.36559999999999987</v>
      </c>
      <c r="I559" s="2">
        <f>'Moving Avg'!H559</f>
        <v>0.41384999999999972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83.5</v>
      </c>
      <c r="Q559" s="8">
        <f t="shared" si="84"/>
        <v>21.274999999999999</v>
      </c>
      <c r="R559" s="8">
        <f t="shared" si="85"/>
        <v>25.875</v>
      </c>
      <c r="S559" s="8">
        <f t="shared" si="86"/>
        <v>41.325000000000003</v>
      </c>
      <c r="T559" s="8">
        <f t="shared" si="87"/>
        <v>27.125</v>
      </c>
      <c r="U559" s="7">
        <f t="shared" si="88"/>
        <v>29.491666666666664</v>
      </c>
      <c r="V559" s="7">
        <f t="shared" si="89"/>
        <v>28.9</v>
      </c>
    </row>
    <row r="560" spans="1:22" ht="13.5" x14ac:dyDescent="0.25">
      <c r="A560" s="3">
        <f>RSI!A560</f>
        <v>43118</v>
      </c>
      <c r="B560" s="2">
        <f>RSI!B560</f>
        <v>0.36</v>
      </c>
      <c r="C560" s="2">
        <f>RSI!I560</f>
        <v>49.115982885437944</v>
      </c>
      <c r="D560" s="2">
        <f>MACD!E560</f>
        <v>7.048313966804387E-3</v>
      </c>
      <c r="E560" s="2">
        <f>MACD!F560</f>
        <v>7.044205502093291E-3</v>
      </c>
      <c r="F560" s="2">
        <f>'Moving Avg'!D560</f>
        <v>0.36</v>
      </c>
      <c r="G560" s="2">
        <f>'Moving Avg'!F560</f>
        <v>0.36150000000000004</v>
      </c>
      <c r="H560" s="2">
        <f>'Moving Avg'!G560</f>
        <v>0.36579999999999985</v>
      </c>
      <c r="I560" s="2">
        <f>'Moving Avg'!H560</f>
        <v>0.4130499999999997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100</v>
      </c>
      <c r="Q560" s="8">
        <f t="shared" si="84"/>
        <v>23.75</v>
      </c>
      <c r="R560" s="8">
        <f t="shared" si="85"/>
        <v>30</v>
      </c>
      <c r="S560" s="8">
        <f t="shared" si="86"/>
        <v>48.75</v>
      </c>
      <c r="T560" s="8">
        <f t="shared" si="87"/>
        <v>31.25</v>
      </c>
      <c r="U560" s="7">
        <f t="shared" si="88"/>
        <v>34.166666666666664</v>
      </c>
      <c r="V560" s="7">
        <f t="shared" si="89"/>
        <v>33.4375</v>
      </c>
    </row>
    <row r="561" spans="1:22" ht="13.5" x14ac:dyDescent="0.25">
      <c r="A561" s="3">
        <f>RSI!A561</f>
        <v>43119</v>
      </c>
      <c r="B561" s="2">
        <f>RSI!B561</f>
        <v>0.36</v>
      </c>
      <c r="C561" s="2">
        <f>RSI!I561</f>
        <v>49.115982885437944</v>
      </c>
      <c r="D561" s="2">
        <f>MACD!E561</f>
        <v>5.8259083302313885E-3</v>
      </c>
      <c r="E561" s="2">
        <f>MACD!F561</f>
        <v>6.8005460677209107E-3</v>
      </c>
      <c r="F561" s="2">
        <f>'Moving Avg'!D561</f>
        <v>0.36</v>
      </c>
      <c r="G561" s="2">
        <f>'Moving Avg'!F561</f>
        <v>0.36100000000000004</v>
      </c>
      <c r="H561" s="2">
        <f>'Moving Avg'!G561</f>
        <v>0.36619999999999986</v>
      </c>
      <c r="I561" s="2">
        <f>'Moving Avg'!H561</f>
        <v>0.41224999999999973</v>
      </c>
      <c r="J561" s="5" t="str">
        <f>OBV!F561</f>
        <v>BULLISH</v>
      </c>
      <c r="K561" s="5" t="str">
        <f>OBV!G561</f>
        <v>NEUTRAL</v>
      </c>
      <c r="L561" s="5" t="str">
        <f>OBV!H561</f>
        <v>NEUTRAL</v>
      </c>
      <c r="M561" s="7">
        <f t="shared" si="80"/>
        <v>25</v>
      </c>
      <c r="N561" s="7">
        <f t="shared" si="81"/>
        <v>45</v>
      </c>
      <c r="O561" s="7">
        <f t="shared" si="82"/>
        <v>0</v>
      </c>
      <c r="P561" s="7">
        <f t="shared" si="83"/>
        <v>49.5</v>
      </c>
      <c r="Q561" s="8">
        <f t="shared" si="84"/>
        <v>31.925000000000001</v>
      </c>
      <c r="R561" s="8">
        <f t="shared" si="85"/>
        <v>26.375</v>
      </c>
      <c r="S561" s="8">
        <f t="shared" si="86"/>
        <v>32.775000000000006</v>
      </c>
      <c r="T561" s="8">
        <f t="shared" si="87"/>
        <v>29.875</v>
      </c>
      <c r="U561" s="7">
        <f t="shared" si="88"/>
        <v>30.358333333333334</v>
      </c>
      <c r="V561" s="7">
        <f t="shared" si="89"/>
        <v>30.237500000000001</v>
      </c>
    </row>
    <row r="562" spans="1:22" ht="13.5" x14ac:dyDescent="0.25">
      <c r="A562" s="3">
        <f>RSI!A562</f>
        <v>43122</v>
      </c>
      <c r="B562" s="2">
        <f>RSI!B562</f>
        <v>0.36</v>
      </c>
      <c r="C562" s="2">
        <f>RSI!I562</f>
        <v>49.115982885437944</v>
      </c>
      <c r="D562" s="2">
        <f>MACD!E562</f>
        <v>4.8017909986687313E-3</v>
      </c>
      <c r="E562" s="2">
        <f>MACD!F562</f>
        <v>6.4007950539104758E-3</v>
      </c>
      <c r="F562" s="2">
        <f>'Moving Avg'!D562</f>
        <v>0.35799999999999993</v>
      </c>
      <c r="G562" s="2">
        <f>'Moving Avg'!F562</f>
        <v>0.36050000000000004</v>
      </c>
      <c r="H562" s="2">
        <f>'Moving Avg'!G562</f>
        <v>0.36639999999999978</v>
      </c>
      <c r="I562" s="2">
        <f>'Moving Avg'!H562</f>
        <v>0.41144999999999976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  <c r="M562" s="7">
        <f t="shared" si="80"/>
        <v>25</v>
      </c>
      <c r="N562" s="7">
        <f t="shared" si="81"/>
        <v>45</v>
      </c>
      <c r="O562" s="7">
        <f t="shared" si="82"/>
        <v>0</v>
      </c>
      <c r="P562" s="7">
        <f t="shared" si="83"/>
        <v>16.5</v>
      </c>
      <c r="Q562" s="8">
        <f t="shared" si="84"/>
        <v>26.975000000000001</v>
      </c>
      <c r="R562" s="8">
        <f t="shared" si="85"/>
        <v>18.125</v>
      </c>
      <c r="S562" s="8">
        <f t="shared" si="86"/>
        <v>17.925000000000001</v>
      </c>
      <c r="T562" s="8">
        <f t="shared" si="87"/>
        <v>21.625</v>
      </c>
      <c r="U562" s="7">
        <f t="shared" si="88"/>
        <v>21.008333333333336</v>
      </c>
      <c r="V562" s="7">
        <f t="shared" si="89"/>
        <v>21.162500000000001</v>
      </c>
    </row>
    <row r="563" spans="1:22" ht="13.5" x14ac:dyDescent="0.25">
      <c r="A563" s="3">
        <f>RSI!A563</f>
        <v>43123</v>
      </c>
      <c r="B563" s="2">
        <f>RSI!B563</f>
        <v>0.36</v>
      </c>
      <c r="C563" s="2">
        <f>RSI!I563</f>
        <v>49.115982885437944</v>
      </c>
      <c r="D563" s="2">
        <f>MACD!E563</f>
        <v>2.4062370665479116E-3</v>
      </c>
      <c r="E563" s="2">
        <f>MACD!F563</f>
        <v>5.6018834564379632E-3</v>
      </c>
      <c r="F563" s="2">
        <f>'Moving Avg'!D563</f>
        <v>0.35799999999999993</v>
      </c>
      <c r="G563" s="2">
        <f>'Moving Avg'!F563</f>
        <v>0.36000000000000004</v>
      </c>
      <c r="H563" s="2">
        <f>'Moving Avg'!G563</f>
        <v>0.36659999999999976</v>
      </c>
      <c r="I563" s="2">
        <f>'Moving Avg'!H563</f>
        <v>0.41069999999999984</v>
      </c>
      <c r="J563" s="5" t="str">
        <f>OBV!F563</f>
        <v>BULLISH</v>
      </c>
      <c r="K563" s="5" t="str">
        <f>OBV!G563</f>
        <v>NEUTRAL</v>
      </c>
      <c r="L563" s="5" t="str">
        <f>OBV!H563</f>
        <v>NEUTRAL</v>
      </c>
      <c r="M563" s="7">
        <f t="shared" si="80"/>
        <v>25</v>
      </c>
      <c r="N563" s="7">
        <f t="shared" si="81"/>
        <v>45</v>
      </c>
      <c r="O563" s="7">
        <f t="shared" si="82"/>
        <v>0</v>
      </c>
      <c r="P563" s="7">
        <f t="shared" si="83"/>
        <v>49.5</v>
      </c>
      <c r="Q563" s="8">
        <f t="shared" si="84"/>
        <v>31.925000000000001</v>
      </c>
      <c r="R563" s="8">
        <f t="shared" si="85"/>
        <v>26.375</v>
      </c>
      <c r="S563" s="8">
        <f t="shared" si="86"/>
        <v>32.775000000000006</v>
      </c>
      <c r="T563" s="8">
        <f t="shared" si="87"/>
        <v>29.875</v>
      </c>
      <c r="U563" s="7">
        <f t="shared" si="88"/>
        <v>30.358333333333334</v>
      </c>
      <c r="V563" s="7">
        <f t="shared" si="89"/>
        <v>30.237500000000001</v>
      </c>
    </row>
    <row r="564" spans="1:22" ht="13.5" x14ac:dyDescent="0.25">
      <c r="A564" s="3">
        <f>RSI!A564</f>
        <v>43124</v>
      </c>
      <c r="B564" s="2">
        <f>RSI!B564</f>
        <v>0.34</v>
      </c>
      <c r="C564" s="2">
        <f>RSI!I564</f>
        <v>39.639873111590319</v>
      </c>
      <c r="D564" s="2">
        <f>MACD!E564</f>
        <v>-1.2074446417125184E-3</v>
      </c>
      <c r="E564" s="2">
        <f>MACD!F564</f>
        <v>4.2400178368078674E-3</v>
      </c>
      <c r="F564" s="2">
        <f>'Moving Avg'!D564</f>
        <v>0.35599999999999998</v>
      </c>
      <c r="G564" s="2">
        <f>'Moving Avg'!F564</f>
        <v>0.35850000000000004</v>
      </c>
      <c r="H564" s="2">
        <f>'Moving Avg'!G564</f>
        <v>0.36639999999999973</v>
      </c>
      <c r="I564" s="2">
        <f>'Moving Avg'!H564</f>
        <v>0.40979999999999994</v>
      </c>
      <c r="J564" s="5" t="str">
        <f>OBV!F564</f>
        <v>BULLISH</v>
      </c>
      <c r="K564" s="5" t="str">
        <f>OBV!G564</f>
        <v>NEUTRAL</v>
      </c>
      <c r="L564" s="5" t="str">
        <f>OBV!H564</f>
        <v>BULLISH DIVERGENCE</v>
      </c>
      <c r="M564" s="7">
        <f t="shared" si="80"/>
        <v>25</v>
      </c>
      <c r="N564" s="7">
        <f t="shared" si="81"/>
        <v>45</v>
      </c>
      <c r="O564" s="7">
        <f t="shared" si="82"/>
        <v>0</v>
      </c>
      <c r="P564" s="7">
        <f t="shared" si="83"/>
        <v>66.5</v>
      </c>
      <c r="Q564" s="8">
        <f t="shared" si="84"/>
        <v>34.475000000000001</v>
      </c>
      <c r="R564" s="8">
        <f t="shared" si="85"/>
        <v>30.625</v>
      </c>
      <c r="S564" s="8">
        <f t="shared" si="86"/>
        <v>40.424999999999997</v>
      </c>
      <c r="T564" s="8">
        <f t="shared" si="87"/>
        <v>34.125</v>
      </c>
      <c r="U564" s="7">
        <f t="shared" si="88"/>
        <v>35.174999999999997</v>
      </c>
      <c r="V564" s="7">
        <f t="shared" si="89"/>
        <v>34.912499999999994</v>
      </c>
    </row>
    <row r="565" spans="1:22" ht="13.5" x14ac:dyDescent="0.25">
      <c r="A565" s="3">
        <f>RSI!A565</f>
        <v>43125</v>
      </c>
      <c r="B565" s="2">
        <f>RSI!B565</f>
        <v>0.33</v>
      </c>
      <c r="C565" s="2">
        <f>RSI!I565</f>
        <v>35.909352019437179</v>
      </c>
      <c r="D565" s="2">
        <f>MACD!E565</f>
        <v>-3.2121299272319659E-4</v>
      </c>
      <c r="E565" s="2">
        <f>MACD!F565</f>
        <v>3.3277716709016547E-3</v>
      </c>
      <c r="F565" s="2">
        <f>'Moving Avg'!D565</f>
        <v>0.35000000000000003</v>
      </c>
      <c r="G565" s="2">
        <f>'Moving Avg'!F565</f>
        <v>0.35650000000000004</v>
      </c>
      <c r="H565" s="2">
        <f>'Moving Avg'!G565</f>
        <v>0.36599999999999966</v>
      </c>
      <c r="I565" s="2">
        <f>'Moving Avg'!H565</f>
        <v>0.40884999999999999</v>
      </c>
      <c r="J565" s="5" t="str">
        <f>OBV!F565</f>
        <v>BEARISH</v>
      </c>
      <c r="K565" s="5" t="str">
        <f>OBV!G565</f>
        <v>WEAK</v>
      </c>
      <c r="L565" s="5" t="str">
        <f>OBV!H565</f>
        <v>CONFIRMED BEARISH</v>
      </c>
      <c r="M565" s="7">
        <f t="shared" si="80"/>
        <v>25</v>
      </c>
      <c r="N565" s="7">
        <f t="shared" si="81"/>
        <v>45</v>
      </c>
      <c r="O565" s="7">
        <f t="shared" si="82"/>
        <v>0</v>
      </c>
      <c r="P565" s="7">
        <f t="shared" si="83"/>
        <v>0</v>
      </c>
      <c r="Q565" s="8">
        <f t="shared" si="84"/>
        <v>24.5</v>
      </c>
      <c r="R565" s="8">
        <f t="shared" si="85"/>
        <v>14</v>
      </c>
      <c r="S565" s="8">
        <f t="shared" si="86"/>
        <v>10.5</v>
      </c>
      <c r="T565" s="8">
        <f t="shared" si="87"/>
        <v>17.5</v>
      </c>
      <c r="U565" s="7">
        <f t="shared" si="88"/>
        <v>16.333333333333332</v>
      </c>
      <c r="V565" s="7">
        <f t="shared" si="89"/>
        <v>16.625</v>
      </c>
    </row>
    <row r="566" spans="1:22" ht="13.5" x14ac:dyDescent="0.25">
      <c r="A566" s="3">
        <f>RSI!A566</f>
        <v>43126</v>
      </c>
      <c r="B566" s="2">
        <f>RSI!B566</f>
        <v>0.32</v>
      </c>
      <c r="C566" s="2">
        <f>RSI!I566</f>
        <v>32.604863040143101</v>
      </c>
      <c r="D566" s="2">
        <f>MACD!E566</f>
        <v>2.8839110968578163E-3</v>
      </c>
      <c r="E566" s="2">
        <f>MACD!F566</f>
        <v>3.2389995560928872E-3</v>
      </c>
      <c r="F566" s="2">
        <f>'Moving Avg'!D566</f>
        <v>0.34200000000000003</v>
      </c>
      <c r="G566" s="2">
        <f>'Moving Avg'!F566</f>
        <v>0.35500000000000009</v>
      </c>
      <c r="H566" s="2">
        <f>'Moving Avg'!G566</f>
        <v>0.36519999999999969</v>
      </c>
      <c r="I566" s="2">
        <f>'Moving Avg'!H566</f>
        <v>0.40784999999999999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  <c r="M566" s="7">
        <f t="shared" si="80"/>
        <v>25</v>
      </c>
      <c r="N566" s="7">
        <f t="shared" si="81"/>
        <v>45</v>
      </c>
      <c r="O566" s="7">
        <f t="shared" si="82"/>
        <v>0</v>
      </c>
      <c r="P566" s="7">
        <f t="shared" si="83"/>
        <v>0</v>
      </c>
      <c r="Q566" s="8">
        <f t="shared" si="84"/>
        <v>24.5</v>
      </c>
      <c r="R566" s="8">
        <f t="shared" si="85"/>
        <v>14</v>
      </c>
      <c r="S566" s="8">
        <f t="shared" si="86"/>
        <v>10.5</v>
      </c>
      <c r="T566" s="8">
        <f t="shared" si="87"/>
        <v>17.5</v>
      </c>
      <c r="U566" s="7">
        <f t="shared" si="88"/>
        <v>16.333333333333332</v>
      </c>
      <c r="V566" s="7">
        <f t="shared" si="89"/>
        <v>16.625</v>
      </c>
    </row>
    <row r="567" spans="1:22" ht="13.5" x14ac:dyDescent="0.25">
      <c r="A567" s="3">
        <f>RSI!A567</f>
        <v>43129</v>
      </c>
      <c r="B567" s="2">
        <f>RSI!B567</f>
        <v>0.33</v>
      </c>
      <c r="C567" s="2">
        <f>RSI!I567</f>
        <v>38.681622905232359</v>
      </c>
      <c r="D567" s="2">
        <f>MACD!E567</f>
        <v>6.6157443739157662E-3</v>
      </c>
      <c r="E567" s="2">
        <f>MACD!F567</f>
        <v>3.9143485196574635E-3</v>
      </c>
      <c r="F567" s="2">
        <f>'Moving Avg'!D567</f>
        <v>0.33600000000000002</v>
      </c>
      <c r="G567" s="2">
        <f>'Moving Avg'!F567</f>
        <v>0.35300000000000009</v>
      </c>
      <c r="H567" s="2">
        <f>'Moving Avg'!G567</f>
        <v>0.36479999999999968</v>
      </c>
      <c r="I567" s="2">
        <f>'Moving Avg'!H567</f>
        <v>0.40694999999999992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  <c r="M567" s="7">
        <f t="shared" si="80"/>
        <v>25</v>
      </c>
      <c r="N567" s="7">
        <f t="shared" si="81"/>
        <v>0</v>
      </c>
      <c r="O567" s="7">
        <f t="shared" si="82"/>
        <v>0</v>
      </c>
      <c r="P567" s="7">
        <f t="shared" si="83"/>
        <v>0</v>
      </c>
      <c r="Q567" s="8">
        <f t="shared" si="84"/>
        <v>8.75</v>
      </c>
      <c r="R567" s="8">
        <f t="shared" si="85"/>
        <v>5</v>
      </c>
      <c r="S567" s="8">
        <f t="shared" si="86"/>
        <v>3.75</v>
      </c>
      <c r="T567" s="8">
        <f t="shared" si="87"/>
        <v>6.25</v>
      </c>
      <c r="U567" s="7">
        <f t="shared" si="88"/>
        <v>5.833333333333333</v>
      </c>
      <c r="V567" s="7">
        <f t="shared" si="89"/>
        <v>5.9375</v>
      </c>
    </row>
    <row r="568" spans="1:22" ht="13.5" x14ac:dyDescent="0.25">
      <c r="A568" s="3">
        <f>RSI!A568</f>
        <v>43130</v>
      </c>
      <c r="B568" s="2">
        <f>RSI!B568</f>
        <v>0.35</v>
      </c>
      <c r="C568" s="2">
        <f>RSI!I568</f>
        <v>48.653348529401818</v>
      </c>
      <c r="D568" s="2">
        <f>MACD!E568</f>
        <v>6.9000497120789706E-3</v>
      </c>
      <c r="E568" s="2">
        <f>MACD!F568</f>
        <v>4.5114887581417656E-3</v>
      </c>
      <c r="F568" s="2">
        <f>'Moving Avg'!D568</f>
        <v>0.33399999999999996</v>
      </c>
      <c r="G568" s="2">
        <f>'Moving Avg'!F568</f>
        <v>0.35150000000000003</v>
      </c>
      <c r="H568" s="2">
        <f>'Moving Avg'!G568</f>
        <v>0.36479999999999974</v>
      </c>
      <c r="I568" s="2">
        <f>'Moving Avg'!H568</f>
        <v>0.40614999999999996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  <c r="M568" s="7">
        <f t="shared" si="80"/>
        <v>25</v>
      </c>
      <c r="N568" s="7">
        <f t="shared" si="81"/>
        <v>0</v>
      </c>
      <c r="O568" s="7">
        <f t="shared" si="82"/>
        <v>0</v>
      </c>
      <c r="P568" s="7">
        <f t="shared" si="83"/>
        <v>0</v>
      </c>
      <c r="Q568" s="8">
        <f t="shared" si="84"/>
        <v>8.75</v>
      </c>
      <c r="R568" s="8">
        <f t="shared" si="85"/>
        <v>5</v>
      </c>
      <c r="S568" s="8">
        <f t="shared" si="86"/>
        <v>3.75</v>
      </c>
      <c r="T568" s="8">
        <f t="shared" si="87"/>
        <v>6.25</v>
      </c>
      <c r="U568" s="7">
        <f t="shared" si="88"/>
        <v>5.833333333333333</v>
      </c>
      <c r="V568" s="7">
        <f t="shared" si="89"/>
        <v>5.9375</v>
      </c>
    </row>
    <row r="569" spans="1:22" ht="13.5" x14ac:dyDescent="0.25">
      <c r="A569" s="3">
        <f>RSI!A569</f>
        <v>43131</v>
      </c>
      <c r="B569" s="2">
        <f>RSI!B569</f>
        <v>0.34</v>
      </c>
      <c r="C569" s="2">
        <f>RSI!I569</f>
        <v>44.736005863983387</v>
      </c>
      <c r="D569" s="2">
        <f>MACD!E569</f>
        <v>6.3604023307301527E-3</v>
      </c>
      <c r="E569" s="2">
        <f>MACD!F569</f>
        <v>4.8812714726594432E-3</v>
      </c>
      <c r="F569" s="2">
        <f>'Moving Avg'!D569</f>
        <v>0.33400000000000002</v>
      </c>
      <c r="G569" s="2">
        <f>'Moving Avg'!F569</f>
        <v>0.35000000000000003</v>
      </c>
      <c r="H569" s="2">
        <f>'Moving Avg'!G569</f>
        <v>0.36439999999999978</v>
      </c>
      <c r="I569" s="2">
        <f>'Moving Avg'!H569</f>
        <v>0.40529999999999994</v>
      </c>
      <c r="J569" s="5" t="str">
        <f>OBV!F569</f>
        <v>BEARISH</v>
      </c>
      <c r="K569" s="5" t="str">
        <f>OBV!G569</f>
        <v>WEAK</v>
      </c>
      <c r="L569" s="5" t="str">
        <f>OBV!H569</f>
        <v>NEUTRAL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0</v>
      </c>
      <c r="Q569" s="8">
        <f t="shared" si="84"/>
        <v>8.75</v>
      </c>
      <c r="R569" s="8">
        <f t="shared" si="85"/>
        <v>5</v>
      </c>
      <c r="S569" s="8">
        <f t="shared" si="86"/>
        <v>3.75</v>
      </c>
      <c r="T569" s="8">
        <f t="shared" si="87"/>
        <v>6.25</v>
      </c>
      <c r="U569" s="7">
        <f t="shared" si="88"/>
        <v>5.833333333333333</v>
      </c>
      <c r="V569" s="7">
        <f t="shared" si="89"/>
        <v>5.9375</v>
      </c>
    </row>
    <row r="570" spans="1:22" ht="13.5" x14ac:dyDescent="0.25">
      <c r="A570" s="3">
        <f>RSI!A570</f>
        <v>43132</v>
      </c>
      <c r="B570" s="2">
        <f>RSI!B570</f>
        <v>0.34</v>
      </c>
      <c r="C570" s="2">
        <f>RSI!I570</f>
        <v>44.736005863983387</v>
      </c>
      <c r="D570" s="2">
        <f>MACD!E570</f>
        <v>7.517540110804577E-3</v>
      </c>
      <c r="E570" s="2">
        <f>MACD!F570</f>
        <v>5.4085252002884698E-3</v>
      </c>
      <c r="F570" s="2">
        <f>'Moving Avg'!D570</f>
        <v>0.33600000000000002</v>
      </c>
      <c r="G570" s="2">
        <f>'Moving Avg'!F570</f>
        <v>0.34899999999999998</v>
      </c>
      <c r="H570" s="2">
        <f>'Moving Avg'!G570</f>
        <v>0.36399999999999977</v>
      </c>
      <c r="I570" s="2">
        <f>'Moving Avg'!H570</f>
        <v>0.40444999999999998</v>
      </c>
      <c r="J570" s="5" t="str">
        <f>OBV!F570</f>
        <v>BEARISH</v>
      </c>
      <c r="K570" s="5" t="str">
        <f>OBV!G570</f>
        <v>WEAK</v>
      </c>
      <c r="L570" s="5" t="str">
        <f>OBV!H570</f>
        <v>BEARISH DIVERGENCE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0</v>
      </c>
      <c r="Q570" s="8">
        <f t="shared" si="84"/>
        <v>8.75</v>
      </c>
      <c r="R570" s="8">
        <f t="shared" si="85"/>
        <v>5</v>
      </c>
      <c r="S570" s="8">
        <f t="shared" si="86"/>
        <v>3.75</v>
      </c>
      <c r="T570" s="8">
        <f t="shared" si="87"/>
        <v>6.25</v>
      </c>
      <c r="U570" s="7">
        <f t="shared" si="88"/>
        <v>5.833333333333333</v>
      </c>
      <c r="V570" s="7">
        <f t="shared" si="89"/>
        <v>5.9375</v>
      </c>
    </row>
    <row r="571" spans="1:22" ht="13.5" x14ac:dyDescent="0.25">
      <c r="A571" s="3">
        <f>RSI!A571</f>
        <v>43133</v>
      </c>
      <c r="B571" s="2">
        <f>RSI!B571</f>
        <v>0.33</v>
      </c>
      <c r="C571" s="2">
        <f>RSI!I571</f>
        <v>40.915377815781056</v>
      </c>
      <c r="D571" s="2">
        <f>MACD!E571</f>
        <v>9.3071205355261255E-3</v>
      </c>
      <c r="E571" s="2">
        <f>MACD!F571</f>
        <v>6.1882442673360013E-3</v>
      </c>
      <c r="F571" s="2">
        <f>'Moving Avg'!D571</f>
        <v>0.33800000000000002</v>
      </c>
      <c r="G571" s="2">
        <f>'Moving Avg'!F571</f>
        <v>0.34749999999999998</v>
      </c>
      <c r="H571" s="2">
        <f>'Moving Avg'!G571</f>
        <v>0.36339999999999972</v>
      </c>
      <c r="I571" s="2">
        <f>'Moving Avg'!H571</f>
        <v>0.40360000000000001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83.5</v>
      </c>
      <c r="Q571" s="8">
        <f t="shared" si="84"/>
        <v>21.274999999999999</v>
      </c>
      <c r="R571" s="8">
        <f t="shared" si="85"/>
        <v>25.875</v>
      </c>
      <c r="S571" s="8">
        <f t="shared" si="86"/>
        <v>41.325000000000003</v>
      </c>
      <c r="T571" s="8">
        <f t="shared" si="87"/>
        <v>27.125</v>
      </c>
      <c r="U571" s="7">
        <f t="shared" si="88"/>
        <v>29.491666666666664</v>
      </c>
      <c r="V571" s="7">
        <f t="shared" si="89"/>
        <v>28.9</v>
      </c>
    </row>
    <row r="572" spans="1:22" ht="13.5" x14ac:dyDescent="0.25">
      <c r="A572" s="3">
        <f>RSI!A572</f>
        <v>43136</v>
      </c>
      <c r="B572" s="2">
        <f>RSI!B572</f>
        <v>0.33</v>
      </c>
      <c r="C572" s="2">
        <f>RSI!I572</f>
        <v>40.915377815781049</v>
      </c>
      <c r="D572" s="2">
        <f>MACD!E572</f>
        <v>1.09450297510712E-2</v>
      </c>
      <c r="E572" s="2">
        <f>MACD!F572</f>
        <v>7.1396013640830421E-3</v>
      </c>
      <c r="F572" s="2">
        <f>'Moving Avg'!D572</f>
        <v>0.33800000000000002</v>
      </c>
      <c r="G572" s="2">
        <f>'Moving Avg'!F572</f>
        <v>0.34599999999999997</v>
      </c>
      <c r="H572" s="2">
        <f>'Moving Avg'!G572</f>
        <v>0.36279999999999973</v>
      </c>
      <c r="I572" s="2">
        <f>'Moving Avg'!H572</f>
        <v>0.40275</v>
      </c>
      <c r="J572" s="5" t="str">
        <f>OBV!F572</f>
        <v>BULLISH</v>
      </c>
      <c r="K572" s="5" t="str">
        <f>OBV!G572</f>
        <v>NEUTRAL</v>
      </c>
      <c r="L572" s="5" t="str">
        <f>OBV!H572</f>
        <v>NEUTRAL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49.5</v>
      </c>
      <c r="Q572" s="8">
        <f t="shared" si="84"/>
        <v>16.175000000000001</v>
      </c>
      <c r="R572" s="8">
        <f t="shared" si="85"/>
        <v>17.375</v>
      </c>
      <c r="S572" s="8">
        <f t="shared" si="86"/>
        <v>26.025000000000002</v>
      </c>
      <c r="T572" s="8">
        <f t="shared" si="87"/>
        <v>18.625</v>
      </c>
      <c r="U572" s="7">
        <f t="shared" si="88"/>
        <v>19.858333333333334</v>
      </c>
      <c r="V572" s="7">
        <f t="shared" si="89"/>
        <v>19.55</v>
      </c>
    </row>
    <row r="573" spans="1:22" ht="13.5" x14ac:dyDescent="0.25">
      <c r="A573" s="3">
        <f>RSI!A573</f>
        <v>43137</v>
      </c>
      <c r="B573" s="2">
        <f>RSI!B573</f>
        <v>0.34</v>
      </c>
      <c r="C573" s="2">
        <f>RSI!I573</f>
        <v>46.240193913849048</v>
      </c>
      <c r="D573" s="2">
        <f>MACD!E573</f>
        <v>1.1704701874349244E-2</v>
      </c>
      <c r="E573" s="2">
        <f>MACD!F573</f>
        <v>8.0526214661362835E-3</v>
      </c>
      <c r="F573" s="2">
        <f>'Moving Avg'!D573</f>
        <v>0.33600000000000002</v>
      </c>
      <c r="G573" s="2">
        <f>'Moving Avg'!F573</f>
        <v>0.34549999999999997</v>
      </c>
      <c r="H573" s="2">
        <f>'Moving Avg'!G573</f>
        <v>0.3621999999999998</v>
      </c>
      <c r="I573" s="2">
        <f>'Moving Avg'!H573</f>
        <v>0.40190000000000003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66.5</v>
      </c>
      <c r="Q573" s="8">
        <f t="shared" si="84"/>
        <v>18.725000000000001</v>
      </c>
      <c r="R573" s="8">
        <f t="shared" si="85"/>
        <v>21.625</v>
      </c>
      <c r="S573" s="8">
        <f t="shared" si="86"/>
        <v>33.674999999999997</v>
      </c>
      <c r="T573" s="8">
        <f t="shared" si="87"/>
        <v>22.875</v>
      </c>
      <c r="U573" s="7">
        <f t="shared" si="88"/>
        <v>24.675000000000001</v>
      </c>
      <c r="V573" s="7">
        <f t="shared" si="89"/>
        <v>24.225000000000001</v>
      </c>
    </row>
    <row r="574" spans="1:22" ht="13.5" x14ac:dyDescent="0.25">
      <c r="A574" s="3">
        <f>RSI!A574</f>
        <v>43138</v>
      </c>
      <c r="B574" s="2">
        <f>RSI!B574</f>
        <v>0.33</v>
      </c>
      <c r="C574" s="2">
        <f>RSI!I574</f>
        <v>42.149411767456364</v>
      </c>
      <c r="D574" s="2">
        <f>MACD!E574</f>
        <v>1.0058237562110217E-2</v>
      </c>
      <c r="E574" s="2">
        <f>MACD!F574</f>
        <v>8.4537446853310706E-3</v>
      </c>
      <c r="F574" s="2">
        <f>'Moving Avg'!D574</f>
        <v>0.33400000000000002</v>
      </c>
      <c r="G574" s="2">
        <f>'Moving Avg'!F574</f>
        <v>0.34549999999999997</v>
      </c>
      <c r="H574" s="2">
        <f>'Moving Avg'!G574</f>
        <v>0.36119999999999974</v>
      </c>
      <c r="I574" s="2">
        <f>'Moving Avg'!H574</f>
        <v>0.40100000000000013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  <c r="M574" s="7">
        <f t="shared" si="80"/>
        <v>25</v>
      </c>
      <c r="N574" s="7">
        <f t="shared" si="81"/>
        <v>0</v>
      </c>
      <c r="O574" s="7">
        <f t="shared" si="82"/>
        <v>0</v>
      </c>
      <c r="P574" s="7">
        <f t="shared" si="83"/>
        <v>0</v>
      </c>
      <c r="Q574" s="8">
        <f t="shared" si="84"/>
        <v>8.75</v>
      </c>
      <c r="R574" s="8">
        <f t="shared" si="85"/>
        <v>5</v>
      </c>
      <c r="S574" s="8">
        <f t="shared" si="86"/>
        <v>3.75</v>
      </c>
      <c r="T574" s="8">
        <f t="shared" si="87"/>
        <v>6.25</v>
      </c>
      <c r="U574" s="7">
        <f t="shared" si="88"/>
        <v>5.833333333333333</v>
      </c>
      <c r="V574" s="7">
        <f t="shared" si="89"/>
        <v>5.9375</v>
      </c>
    </row>
    <row r="575" spans="1:22" ht="13.5" x14ac:dyDescent="0.25">
      <c r="A575" s="3">
        <f>RSI!A575</f>
        <v>43139</v>
      </c>
      <c r="B575" s="2">
        <f>RSI!B575</f>
        <v>0.33</v>
      </c>
      <c r="C575" s="2">
        <f>RSI!I575</f>
        <v>42.149411767456364</v>
      </c>
      <c r="D575" s="2">
        <f>MACD!E575</f>
        <v>7.2291474307307757E-3</v>
      </c>
      <c r="E575" s="2">
        <f>MACD!F575</f>
        <v>8.2088252344110126E-3</v>
      </c>
      <c r="F575" s="2">
        <f>'Moving Avg'!D575</f>
        <v>0.33200000000000002</v>
      </c>
      <c r="G575" s="2">
        <f>'Moving Avg'!F575</f>
        <v>0.34449999999999992</v>
      </c>
      <c r="H575" s="2">
        <f>'Moving Avg'!G575</f>
        <v>0.35999999999999971</v>
      </c>
      <c r="I575" s="2">
        <f>'Moving Avg'!H575</f>
        <v>0.40015000000000023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  <c r="M575" s="7">
        <f t="shared" si="80"/>
        <v>25</v>
      </c>
      <c r="N575" s="7">
        <f t="shared" si="81"/>
        <v>45</v>
      </c>
      <c r="O575" s="7">
        <f t="shared" si="82"/>
        <v>0</v>
      </c>
      <c r="P575" s="7">
        <f t="shared" si="83"/>
        <v>0</v>
      </c>
      <c r="Q575" s="8">
        <f t="shared" si="84"/>
        <v>24.5</v>
      </c>
      <c r="R575" s="8">
        <f t="shared" si="85"/>
        <v>14</v>
      </c>
      <c r="S575" s="8">
        <f t="shared" si="86"/>
        <v>10.5</v>
      </c>
      <c r="T575" s="8">
        <f t="shared" si="87"/>
        <v>17.5</v>
      </c>
      <c r="U575" s="7">
        <f t="shared" si="88"/>
        <v>16.333333333333332</v>
      </c>
      <c r="V575" s="7">
        <f t="shared" si="89"/>
        <v>16.625</v>
      </c>
    </row>
    <row r="576" spans="1:22" ht="13.5" x14ac:dyDescent="0.25">
      <c r="A576" s="3">
        <f>RSI!A576</f>
        <v>43140</v>
      </c>
      <c r="B576" s="2">
        <f>RSI!B576</f>
        <v>0.33</v>
      </c>
      <c r="C576" s="2">
        <f>RSI!I576</f>
        <v>42.149411767456364</v>
      </c>
      <c r="D576" s="2">
        <f>MACD!E576</f>
        <v>3.3917788385590675E-3</v>
      </c>
      <c r="E576" s="2">
        <f>MACD!F576</f>
        <v>7.2454159552406243E-3</v>
      </c>
      <c r="F576" s="2">
        <f>'Moving Avg'!D576</f>
        <v>0.33200000000000002</v>
      </c>
      <c r="G576" s="2">
        <f>'Moving Avg'!F576</f>
        <v>0.34299999999999997</v>
      </c>
      <c r="H576" s="2">
        <f>'Moving Avg'!G576</f>
        <v>0.35879999999999967</v>
      </c>
      <c r="I576" s="2">
        <f>'Moving Avg'!H576</f>
        <v>0.39930000000000021</v>
      </c>
      <c r="J576" s="5" t="str">
        <f>OBV!F576</f>
        <v>BEARISH</v>
      </c>
      <c r="K576" s="5" t="str">
        <f>OBV!G576</f>
        <v>WEAK</v>
      </c>
      <c r="L576" s="5" t="str">
        <f>OBV!H576</f>
        <v>NEUTRAL</v>
      </c>
      <c r="M576" s="7">
        <f t="shared" si="80"/>
        <v>25</v>
      </c>
      <c r="N576" s="7">
        <f t="shared" si="81"/>
        <v>45</v>
      </c>
      <c r="O576" s="7">
        <f t="shared" si="82"/>
        <v>0</v>
      </c>
      <c r="P576" s="7">
        <f t="shared" si="83"/>
        <v>0</v>
      </c>
      <c r="Q576" s="8">
        <f t="shared" si="84"/>
        <v>24.5</v>
      </c>
      <c r="R576" s="8">
        <f t="shared" si="85"/>
        <v>14</v>
      </c>
      <c r="S576" s="8">
        <f t="shared" si="86"/>
        <v>10.5</v>
      </c>
      <c r="T576" s="8">
        <f t="shared" si="87"/>
        <v>17.5</v>
      </c>
      <c r="U576" s="7">
        <f t="shared" si="88"/>
        <v>16.333333333333332</v>
      </c>
      <c r="V576" s="7">
        <f t="shared" si="89"/>
        <v>16.625</v>
      </c>
    </row>
    <row r="577" spans="1:22" ht="13.5" x14ac:dyDescent="0.25">
      <c r="A577" s="3">
        <f>RSI!A577</f>
        <v>43143</v>
      </c>
      <c r="B577" s="2">
        <f>RSI!B577</f>
        <v>0.34</v>
      </c>
      <c r="C577" s="2">
        <f>RSI!I577</f>
        <v>47.905561906957416</v>
      </c>
      <c r="D577" s="2">
        <f>MACD!E577</f>
        <v>1.0304014077857082E-3</v>
      </c>
      <c r="E577" s="2">
        <f>MACD!F577</f>
        <v>6.0024130457496409E-3</v>
      </c>
      <c r="F577" s="2">
        <f>'Moving Avg'!D577</f>
        <v>0.33400000000000002</v>
      </c>
      <c r="G577" s="2">
        <f>'Moving Avg'!F577</f>
        <v>0.34149999999999997</v>
      </c>
      <c r="H577" s="2">
        <f>'Moving Avg'!G577</f>
        <v>0.35779999999999973</v>
      </c>
      <c r="I577" s="2">
        <f>'Moving Avg'!H577</f>
        <v>0.39845000000000025</v>
      </c>
      <c r="J577" s="5" t="str">
        <f>OBV!F577</f>
        <v>BEARISH</v>
      </c>
      <c r="K577" s="5" t="str">
        <f>OBV!G577</f>
        <v>NEUTRAL</v>
      </c>
      <c r="L577" s="5" t="str">
        <f>OBV!H577</f>
        <v>BEARISH DIVERGENCE</v>
      </c>
      <c r="M577" s="7">
        <f t="shared" si="80"/>
        <v>25</v>
      </c>
      <c r="N577" s="7">
        <f t="shared" si="81"/>
        <v>45</v>
      </c>
      <c r="O577" s="7">
        <f t="shared" si="82"/>
        <v>0</v>
      </c>
      <c r="P577" s="7">
        <f t="shared" si="83"/>
        <v>16.5</v>
      </c>
      <c r="Q577" s="8">
        <f t="shared" si="84"/>
        <v>26.975000000000001</v>
      </c>
      <c r="R577" s="8">
        <f t="shared" si="85"/>
        <v>18.125</v>
      </c>
      <c r="S577" s="8">
        <f t="shared" si="86"/>
        <v>17.925000000000001</v>
      </c>
      <c r="T577" s="8">
        <f t="shared" si="87"/>
        <v>21.625</v>
      </c>
      <c r="U577" s="7">
        <f t="shared" si="88"/>
        <v>21.008333333333336</v>
      </c>
      <c r="V577" s="7">
        <f t="shared" si="89"/>
        <v>21.162500000000001</v>
      </c>
    </row>
    <row r="578" spans="1:22" ht="13.5" x14ac:dyDescent="0.25">
      <c r="A578" s="3">
        <f>RSI!A578</f>
        <v>43144</v>
      </c>
      <c r="B578" s="2">
        <f>RSI!B578</f>
        <v>0.33</v>
      </c>
      <c r="C578" s="2">
        <f>RSI!I578</f>
        <v>43.269098232429279</v>
      </c>
      <c r="D578" s="2">
        <f>MACD!E578</f>
        <v>2.8722806126466605E-3</v>
      </c>
      <c r="E578" s="2">
        <f>MACD!F578</f>
        <v>5.3763865591290455E-3</v>
      </c>
      <c r="F578" s="2">
        <f>'Moving Avg'!D578</f>
        <v>0.33200000000000002</v>
      </c>
      <c r="G578" s="2">
        <f>'Moving Avg'!F578</f>
        <v>0.33999999999999997</v>
      </c>
      <c r="H578" s="2">
        <f>'Moving Avg'!G578</f>
        <v>0.35679999999999973</v>
      </c>
      <c r="I578" s="2">
        <f>'Moving Avg'!H578</f>
        <v>0.39750000000000035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0</v>
      </c>
      <c r="Q578" s="8">
        <f t="shared" si="84"/>
        <v>24.5</v>
      </c>
      <c r="R578" s="8">
        <f t="shared" si="85"/>
        <v>14</v>
      </c>
      <c r="S578" s="8">
        <f t="shared" si="86"/>
        <v>10.5</v>
      </c>
      <c r="T578" s="8">
        <f t="shared" si="87"/>
        <v>17.5</v>
      </c>
      <c r="U578" s="7">
        <f t="shared" si="88"/>
        <v>16.333333333333332</v>
      </c>
      <c r="V578" s="7">
        <f t="shared" si="89"/>
        <v>16.625</v>
      </c>
    </row>
    <row r="579" spans="1:22" ht="13.5" x14ac:dyDescent="0.25">
      <c r="A579" s="3">
        <f>RSI!A579</f>
        <v>43145</v>
      </c>
      <c r="B579" s="2">
        <f>RSI!B579</f>
        <v>0.33</v>
      </c>
      <c r="C579" s="2">
        <f>RSI!I579</f>
        <v>43.269098232429286</v>
      </c>
      <c r="D579" s="2">
        <f>MACD!E579</f>
        <v>2.9720745126072812E-3</v>
      </c>
      <c r="E579" s="2">
        <f>MACD!F579</f>
        <v>4.8955241498246935E-3</v>
      </c>
      <c r="F579" s="2">
        <f>'Moving Avg'!D579</f>
        <v>0.33200000000000002</v>
      </c>
      <c r="G579" s="2">
        <f>'Moving Avg'!F579</f>
        <v>0.33899999999999997</v>
      </c>
      <c r="H579" s="2">
        <f>'Moving Avg'!G579</f>
        <v>0.35579999999999967</v>
      </c>
      <c r="I579" s="2">
        <f>'Moving Avg'!H579</f>
        <v>0.3966000000000004</v>
      </c>
      <c r="J579" s="5" t="str">
        <f>OBV!F579</f>
        <v>BEARISH</v>
      </c>
      <c r="K579" s="5" t="str">
        <f>OBV!G579</f>
        <v>NEUTRAL</v>
      </c>
      <c r="L579" s="5" t="str">
        <f>OBV!H579</f>
        <v>NEUTRAL</v>
      </c>
      <c r="M579" s="7">
        <f t="shared" si="90"/>
        <v>25</v>
      </c>
      <c r="N579" s="7">
        <f t="shared" si="91"/>
        <v>45</v>
      </c>
      <c r="O579" s="7">
        <f t="shared" si="92"/>
        <v>0</v>
      </c>
      <c r="P579" s="7">
        <f t="shared" si="93"/>
        <v>16.5</v>
      </c>
      <c r="Q579" s="8">
        <f t="shared" ref="Q579:Q642" si="94">0.35*M579+N579*0.35+O579*0.15+P579*0.15</f>
        <v>26.975000000000001</v>
      </c>
      <c r="R579" s="8">
        <f t="shared" ref="R579:R642" si="95">M579*0.2+N579*0.2+O579*0.35+P579*0.25</f>
        <v>18.125</v>
      </c>
      <c r="S579" s="8">
        <f t="shared" ref="S579:S642" si="96">M579*0.15+N579*0.15+O579*0.25+P579*0.45</f>
        <v>17.925000000000001</v>
      </c>
      <c r="T579" s="8">
        <f t="shared" ref="T579:T642" si="97">0.25*SUM(M579:P579)</f>
        <v>21.625</v>
      </c>
      <c r="U579" s="7">
        <f t="shared" ref="U579:U642" si="98">SUM(Q579:S579)/3</f>
        <v>21.008333333333336</v>
      </c>
      <c r="V579" s="7">
        <f t="shared" ref="V579:V642" si="99">SUM(Q579:T579)/4</f>
        <v>21.162500000000001</v>
      </c>
    </row>
    <row r="580" spans="1:22" ht="13.5" x14ac:dyDescent="0.25">
      <c r="A580" s="3">
        <f>RSI!A580</f>
        <v>43146</v>
      </c>
      <c r="B580" s="2">
        <f>RSI!B580</f>
        <v>0.33</v>
      </c>
      <c r="C580" s="2">
        <f>RSI!I580</f>
        <v>43.269098232429293</v>
      </c>
      <c r="D580" s="2">
        <f>MACD!E580</f>
        <v>3.1303509355096737E-3</v>
      </c>
      <c r="E580" s="2">
        <f>MACD!F580</f>
        <v>4.5424895069616899E-3</v>
      </c>
      <c r="F580" s="2">
        <f>'Moving Avg'!D580</f>
        <v>0.33200000000000002</v>
      </c>
      <c r="G580" s="2">
        <f>'Moving Avg'!F580</f>
        <v>0.33750000000000002</v>
      </c>
      <c r="H580" s="2">
        <f>'Moving Avg'!G580</f>
        <v>0.35479999999999978</v>
      </c>
      <c r="I580" s="2">
        <f>'Moving Avg'!H580</f>
        <v>0.39570000000000044</v>
      </c>
      <c r="J580" s="5" t="str">
        <f>OBV!F580</f>
        <v>BEARISH</v>
      </c>
      <c r="K580" s="5" t="str">
        <f>OBV!G580</f>
        <v>NEUTRAL</v>
      </c>
      <c r="L580" s="5" t="str">
        <f>OBV!H580</f>
        <v>NEUTRAL</v>
      </c>
      <c r="M580" s="7">
        <f t="shared" si="90"/>
        <v>25</v>
      </c>
      <c r="N580" s="7">
        <f t="shared" si="91"/>
        <v>45</v>
      </c>
      <c r="O580" s="7">
        <f t="shared" si="92"/>
        <v>0</v>
      </c>
      <c r="P580" s="7">
        <f t="shared" si="93"/>
        <v>16.5</v>
      </c>
      <c r="Q580" s="8">
        <f t="shared" si="94"/>
        <v>26.975000000000001</v>
      </c>
      <c r="R580" s="8">
        <f t="shared" si="95"/>
        <v>18.125</v>
      </c>
      <c r="S580" s="8">
        <f t="shared" si="96"/>
        <v>17.925000000000001</v>
      </c>
      <c r="T580" s="8">
        <f t="shared" si="97"/>
        <v>21.625</v>
      </c>
      <c r="U580" s="7">
        <f t="shared" si="98"/>
        <v>21.008333333333336</v>
      </c>
      <c r="V580" s="7">
        <f t="shared" si="99"/>
        <v>21.162500000000001</v>
      </c>
    </row>
    <row r="581" spans="1:22" ht="13.5" x14ac:dyDescent="0.25">
      <c r="A581" s="3">
        <f>RSI!A581</f>
        <v>43147</v>
      </c>
      <c r="B581" s="2">
        <f>RSI!B581</f>
        <v>0.33</v>
      </c>
      <c r="C581" s="2">
        <f>RSI!I581</f>
        <v>43.269098232429293</v>
      </c>
      <c r="D581" s="2">
        <f>MACD!E581</f>
        <v>1.794181740512879E-3</v>
      </c>
      <c r="E581" s="2">
        <f>MACD!F581</f>
        <v>3.9928279536719279E-3</v>
      </c>
      <c r="F581" s="2">
        <f>'Moving Avg'!D581</f>
        <v>0.33200000000000002</v>
      </c>
      <c r="G581" s="2">
        <f>'Moving Avg'!F581</f>
        <v>0.33600000000000002</v>
      </c>
      <c r="H581" s="2">
        <f>'Moving Avg'!G581</f>
        <v>0.35379999999999973</v>
      </c>
      <c r="I581" s="2">
        <f>'Moving Avg'!H581</f>
        <v>0.39480000000000032</v>
      </c>
      <c r="J581" s="5" t="str">
        <f>OBV!F581</f>
        <v>BEARISH</v>
      </c>
      <c r="K581" s="5" t="str">
        <f>OBV!G581</f>
        <v>NEUTRAL</v>
      </c>
      <c r="L581" s="5" t="str">
        <f>OBV!H581</f>
        <v>NEUTRAL</v>
      </c>
      <c r="M581" s="7">
        <f t="shared" si="90"/>
        <v>25</v>
      </c>
      <c r="N581" s="7">
        <f t="shared" si="91"/>
        <v>45</v>
      </c>
      <c r="O581" s="7">
        <f t="shared" si="92"/>
        <v>0</v>
      </c>
      <c r="P581" s="7">
        <f t="shared" si="93"/>
        <v>16.5</v>
      </c>
      <c r="Q581" s="8">
        <f t="shared" si="94"/>
        <v>26.975000000000001</v>
      </c>
      <c r="R581" s="8">
        <f t="shared" si="95"/>
        <v>18.125</v>
      </c>
      <c r="S581" s="8">
        <f t="shared" si="96"/>
        <v>17.925000000000001</v>
      </c>
      <c r="T581" s="8">
        <f t="shared" si="97"/>
        <v>21.625</v>
      </c>
      <c r="U581" s="7">
        <f t="shared" si="98"/>
        <v>21.008333333333336</v>
      </c>
      <c r="V581" s="7">
        <f t="shared" si="99"/>
        <v>21.162500000000001</v>
      </c>
    </row>
    <row r="582" spans="1:22" ht="13.5" x14ac:dyDescent="0.25">
      <c r="A582" s="3">
        <f>RSI!A582</f>
        <v>43150</v>
      </c>
      <c r="B582" s="2">
        <f>RSI!B582</f>
        <v>0.33</v>
      </c>
      <c r="C582" s="2">
        <f>RSI!I582</f>
        <v>43.269098232429286</v>
      </c>
      <c r="D582" s="2">
        <f>MACD!E582</f>
        <v>7.2687901804513455E-4</v>
      </c>
      <c r="E582" s="2">
        <f>MACD!F582</f>
        <v>3.3396381665465697E-3</v>
      </c>
      <c r="F582" s="2">
        <f>'Moving Avg'!D582</f>
        <v>0.33</v>
      </c>
      <c r="G582" s="2">
        <f>'Moving Avg'!F582</f>
        <v>0.33450000000000002</v>
      </c>
      <c r="H582" s="2">
        <f>'Moving Avg'!G582</f>
        <v>0.35279999999999972</v>
      </c>
      <c r="I582" s="2">
        <f>'Moving Avg'!H582</f>
        <v>0.39395000000000024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  <c r="M582" s="7">
        <f t="shared" si="90"/>
        <v>25</v>
      </c>
      <c r="N582" s="7">
        <f t="shared" si="91"/>
        <v>45</v>
      </c>
      <c r="O582" s="7">
        <f t="shared" si="92"/>
        <v>0</v>
      </c>
      <c r="P582" s="7">
        <f t="shared" si="93"/>
        <v>0</v>
      </c>
      <c r="Q582" s="8">
        <f t="shared" si="94"/>
        <v>24.5</v>
      </c>
      <c r="R582" s="8">
        <f t="shared" si="95"/>
        <v>14</v>
      </c>
      <c r="S582" s="8">
        <f t="shared" si="96"/>
        <v>10.5</v>
      </c>
      <c r="T582" s="8">
        <f t="shared" si="97"/>
        <v>17.5</v>
      </c>
      <c r="U582" s="7">
        <f t="shared" si="98"/>
        <v>16.333333333333332</v>
      </c>
      <c r="V582" s="7">
        <f t="shared" si="99"/>
        <v>16.625</v>
      </c>
    </row>
    <row r="583" spans="1:22" ht="13.5" x14ac:dyDescent="0.25">
      <c r="A583" s="3">
        <f>RSI!A583</f>
        <v>43151</v>
      </c>
      <c r="B583" s="2">
        <f>RSI!B583</f>
        <v>0.33</v>
      </c>
      <c r="C583" s="2">
        <f>RSI!I583</f>
        <v>43.269098232429286</v>
      </c>
      <c r="D583" s="2">
        <f>MACD!E583</f>
        <v>1.4208511982423122E-3</v>
      </c>
      <c r="E583" s="2">
        <f>MACD!F583</f>
        <v>2.9558807728857182E-3</v>
      </c>
      <c r="F583" s="2">
        <f>'Moving Avg'!D583</f>
        <v>0.33</v>
      </c>
      <c r="G583" s="2">
        <f>'Moving Avg'!F583</f>
        <v>0.33300000000000002</v>
      </c>
      <c r="H583" s="2">
        <f>'Moving Avg'!G583</f>
        <v>0.35179999999999978</v>
      </c>
      <c r="I583" s="2">
        <f>'Moving Avg'!H583</f>
        <v>0.39310000000000023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  <c r="M583" s="7">
        <f t="shared" si="90"/>
        <v>25</v>
      </c>
      <c r="N583" s="7">
        <f t="shared" si="91"/>
        <v>45</v>
      </c>
      <c r="O583" s="7">
        <f t="shared" si="92"/>
        <v>0</v>
      </c>
      <c r="P583" s="7">
        <f t="shared" si="93"/>
        <v>33</v>
      </c>
      <c r="Q583" s="8">
        <f t="shared" si="94"/>
        <v>29.45</v>
      </c>
      <c r="R583" s="8">
        <f t="shared" si="95"/>
        <v>22.25</v>
      </c>
      <c r="S583" s="8">
        <f t="shared" si="96"/>
        <v>25.35</v>
      </c>
      <c r="T583" s="8">
        <f t="shared" si="97"/>
        <v>25.75</v>
      </c>
      <c r="U583" s="7">
        <f t="shared" si="98"/>
        <v>25.683333333333337</v>
      </c>
      <c r="V583" s="7">
        <f t="shared" si="99"/>
        <v>25.700000000000003</v>
      </c>
    </row>
    <row r="584" spans="1:22" ht="13.5" x14ac:dyDescent="0.25">
      <c r="A584" s="3">
        <f>RSI!A584</f>
        <v>43152</v>
      </c>
      <c r="B584" s="2">
        <f>RSI!B584</f>
        <v>0.33</v>
      </c>
      <c r="C584" s="2">
        <f>RSI!I584</f>
        <v>43.269098232429279</v>
      </c>
      <c r="D584" s="2">
        <f>MACD!E584</f>
        <v>5.2386813488397577E-4</v>
      </c>
      <c r="E584" s="2">
        <f>MACD!F584</f>
        <v>2.4694782452853699E-3</v>
      </c>
      <c r="F584" s="2">
        <f>'Moving Avg'!D584</f>
        <v>0.33</v>
      </c>
      <c r="G584" s="2">
        <f>'Moving Avg'!F584</f>
        <v>0.33250000000000002</v>
      </c>
      <c r="H584" s="2">
        <f>'Moving Avg'!G584</f>
        <v>0.35079999999999978</v>
      </c>
      <c r="I584" s="2">
        <f>'Moving Avg'!H584</f>
        <v>0.39225000000000015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  <c r="M584" s="7">
        <f t="shared" si="90"/>
        <v>25</v>
      </c>
      <c r="N584" s="7">
        <f t="shared" si="91"/>
        <v>45</v>
      </c>
      <c r="O584" s="7">
        <f t="shared" si="92"/>
        <v>0</v>
      </c>
      <c r="P584" s="7">
        <f t="shared" si="93"/>
        <v>33</v>
      </c>
      <c r="Q584" s="8">
        <f t="shared" si="94"/>
        <v>29.45</v>
      </c>
      <c r="R584" s="8">
        <f t="shared" si="95"/>
        <v>22.25</v>
      </c>
      <c r="S584" s="8">
        <f t="shared" si="96"/>
        <v>25.35</v>
      </c>
      <c r="T584" s="8">
        <f t="shared" si="97"/>
        <v>25.75</v>
      </c>
      <c r="U584" s="7">
        <f t="shared" si="98"/>
        <v>25.683333333333337</v>
      </c>
      <c r="V584" s="7">
        <f t="shared" si="99"/>
        <v>25.700000000000003</v>
      </c>
    </row>
    <row r="585" spans="1:22" ht="13.5" x14ac:dyDescent="0.25">
      <c r="A585" s="3">
        <f>RSI!A585</f>
        <v>43153</v>
      </c>
      <c r="B585" s="2">
        <f>RSI!B585</f>
        <v>0.33</v>
      </c>
      <c r="C585" s="2">
        <f>RSI!I585</f>
        <v>43.269098232429279</v>
      </c>
      <c r="D585" s="2">
        <f>MACD!E585</f>
        <v>-1.8486638068027084E-4</v>
      </c>
      <c r="E585" s="2">
        <f>MACD!F585</f>
        <v>1.9386093200922418E-3</v>
      </c>
      <c r="F585" s="2">
        <f>'Moving Avg'!D585</f>
        <v>0.33</v>
      </c>
      <c r="G585" s="2">
        <f>'Moving Avg'!F585</f>
        <v>0.33250000000000007</v>
      </c>
      <c r="H585" s="2">
        <f>'Moving Avg'!G585</f>
        <v>0.34979999999999983</v>
      </c>
      <c r="I585" s="2">
        <f>'Moving Avg'!H585</f>
        <v>0.39140000000000008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  <c r="M585" s="7">
        <f t="shared" si="90"/>
        <v>25</v>
      </c>
      <c r="N585" s="7">
        <f t="shared" si="91"/>
        <v>45</v>
      </c>
      <c r="O585" s="7">
        <f t="shared" si="92"/>
        <v>0</v>
      </c>
      <c r="P585" s="7">
        <f t="shared" si="93"/>
        <v>33</v>
      </c>
      <c r="Q585" s="8">
        <f t="shared" si="94"/>
        <v>29.45</v>
      </c>
      <c r="R585" s="8">
        <f t="shared" si="95"/>
        <v>22.25</v>
      </c>
      <c r="S585" s="8">
        <f t="shared" si="96"/>
        <v>25.35</v>
      </c>
      <c r="T585" s="8">
        <f t="shared" si="97"/>
        <v>25.75</v>
      </c>
      <c r="U585" s="7">
        <f t="shared" si="98"/>
        <v>25.683333333333337</v>
      </c>
      <c r="V585" s="7">
        <f t="shared" si="99"/>
        <v>25.700000000000003</v>
      </c>
    </row>
    <row r="586" spans="1:22" ht="13.5" x14ac:dyDescent="0.25">
      <c r="A586" s="3">
        <f>RSI!A586</f>
        <v>43154</v>
      </c>
      <c r="B586" s="2">
        <f>RSI!B586</f>
        <v>0.33</v>
      </c>
      <c r="C586" s="2">
        <f>RSI!I586</f>
        <v>43.269098232429286</v>
      </c>
      <c r="D586" s="2">
        <f>MACD!E586</f>
        <v>-7.3803597115734698E-4</v>
      </c>
      <c r="E586" s="2">
        <f>MACD!F586</f>
        <v>1.4032802618423241E-3</v>
      </c>
      <c r="F586" s="2">
        <f>'Moving Avg'!D586</f>
        <v>0.33</v>
      </c>
      <c r="G586" s="2">
        <f>'Moving Avg'!F586</f>
        <v>0.33300000000000002</v>
      </c>
      <c r="H586" s="2">
        <f>'Moving Avg'!G586</f>
        <v>0.34879999999999983</v>
      </c>
      <c r="I586" s="2">
        <f>'Moving Avg'!H586</f>
        <v>0.39050000000000007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  <c r="M586" s="7">
        <f t="shared" si="90"/>
        <v>25</v>
      </c>
      <c r="N586" s="7">
        <f t="shared" si="91"/>
        <v>45</v>
      </c>
      <c r="O586" s="7">
        <f t="shared" si="92"/>
        <v>0</v>
      </c>
      <c r="P586" s="7">
        <f t="shared" si="93"/>
        <v>33</v>
      </c>
      <c r="Q586" s="8">
        <f t="shared" si="94"/>
        <v>29.45</v>
      </c>
      <c r="R586" s="8">
        <f t="shared" si="95"/>
        <v>22.25</v>
      </c>
      <c r="S586" s="8">
        <f t="shared" si="96"/>
        <v>25.35</v>
      </c>
      <c r="T586" s="8">
        <f t="shared" si="97"/>
        <v>25.75</v>
      </c>
      <c r="U586" s="7">
        <f t="shared" si="98"/>
        <v>25.683333333333337</v>
      </c>
      <c r="V586" s="7">
        <f t="shared" si="99"/>
        <v>25.700000000000003</v>
      </c>
    </row>
    <row r="587" spans="1:22" ht="13.5" x14ac:dyDescent="0.25">
      <c r="A587" s="3">
        <f>RSI!A587</f>
        <v>43157</v>
      </c>
      <c r="B587" s="2">
        <f>RSI!B587</f>
        <v>0.32</v>
      </c>
      <c r="C587" s="2">
        <f>RSI!I587</f>
        <v>36.40445984141391</v>
      </c>
      <c r="D587" s="2">
        <f>MACD!E587</f>
        <v>1.1161819960888719E-3</v>
      </c>
      <c r="E587" s="2">
        <f>MACD!F587</f>
        <v>1.3458606086916337E-3</v>
      </c>
      <c r="F587" s="2">
        <f>'Moving Avg'!D587</f>
        <v>0.32800000000000001</v>
      </c>
      <c r="G587" s="2">
        <f>'Moving Avg'!F587</f>
        <v>0.33250000000000007</v>
      </c>
      <c r="H587" s="2">
        <f>'Moving Avg'!G587</f>
        <v>0.34779999999999989</v>
      </c>
      <c r="I587" s="2">
        <f>'Moving Avg'!H587</f>
        <v>0.38955000000000006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45</v>
      </c>
      <c r="O587" s="7">
        <f t="shared" si="92"/>
        <v>0</v>
      </c>
      <c r="P587" s="7">
        <f t="shared" si="93"/>
        <v>16.5</v>
      </c>
      <c r="Q587" s="8">
        <f t="shared" si="94"/>
        <v>26.975000000000001</v>
      </c>
      <c r="R587" s="8">
        <f t="shared" si="95"/>
        <v>18.125</v>
      </c>
      <c r="S587" s="8">
        <f t="shared" si="96"/>
        <v>17.925000000000001</v>
      </c>
      <c r="T587" s="8">
        <f t="shared" si="97"/>
        <v>21.625</v>
      </c>
      <c r="U587" s="7">
        <f t="shared" si="98"/>
        <v>21.008333333333336</v>
      </c>
      <c r="V587" s="7">
        <f t="shared" si="99"/>
        <v>21.162500000000001</v>
      </c>
    </row>
    <row r="588" spans="1:22" ht="13.5" x14ac:dyDescent="0.25">
      <c r="A588" s="3">
        <f>RSI!A588</f>
        <v>43158</v>
      </c>
      <c r="B588" s="2">
        <f>RSI!B588</f>
        <v>0.32</v>
      </c>
      <c r="C588" s="2">
        <f>RSI!I588</f>
        <v>36.40445984141391</v>
      </c>
      <c r="D588" s="2">
        <f>MACD!E588</f>
        <v>1.2456555374231737E-3</v>
      </c>
      <c r="E588" s="2">
        <f>MACD!F588</f>
        <v>1.3258195944379418E-3</v>
      </c>
      <c r="F588" s="2">
        <f>'Moving Avg'!D588</f>
        <v>0.32600000000000001</v>
      </c>
      <c r="G588" s="2">
        <f>'Moving Avg'!F588</f>
        <v>0.33100000000000007</v>
      </c>
      <c r="H588" s="2">
        <f>'Moving Avg'!G588</f>
        <v>0.34679999999999994</v>
      </c>
      <c r="I588" s="2">
        <f>'Moving Avg'!H588</f>
        <v>0.3886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45</v>
      </c>
      <c r="O588" s="7">
        <f t="shared" si="92"/>
        <v>0</v>
      </c>
      <c r="P588" s="7">
        <f t="shared" si="93"/>
        <v>16.5</v>
      </c>
      <c r="Q588" s="8">
        <f t="shared" si="94"/>
        <v>26.975000000000001</v>
      </c>
      <c r="R588" s="8">
        <f t="shared" si="95"/>
        <v>18.125</v>
      </c>
      <c r="S588" s="8">
        <f t="shared" si="96"/>
        <v>17.925000000000001</v>
      </c>
      <c r="T588" s="8">
        <f t="shared" si="97"/>
        <v>21.625</v>
      </c>
      <c r="U588" s="7">
        <f t="shared" si="98"/>
        <v>21.008333333333336</v>
      </c>
      <c r="V588" s="7">
        <f t="shared" si="99"/>
        <v>21.162500000000001</v>
      </c>
    </row>
    <row r="589" spans="1:22" ht="13.5" x14ac:dyDescent="0.25">
      <c r="A589" s="3">
        <f>RSI!A589</f>
        <v>43159</v>
      </c>
      <c r="B589" s="2">
        <f>RSI!B589</f>
        <v>0.32</v>
      </c>
      <c r="C589" s="2">
        <f>RSI!I589</f>
        <v>36.40445984141391</v>
      </c>
      <c r="D589" s="2">
        <f>MACD!E589</f>
        <v>1.4468595309196086E-3</v>
      </c>
      <c r="E589" s="2">
        <f>MACD!F589</f>
        <v>1.3500275817342753E-3</v>
      </c>
      <c r="F589" s="2">
        <f>'Moving Avg'!D589</f>
        <v>0.32400000000000001</v>
      </c>
      <c r="G589" s="2">
        <f>'Moving Avg'!F589</f>
        <v>0.33000000000000007</v>
      </c>
      <c r="H589" s="2">
        <f>'Moving Avg'!G589</f>
        <v>0.3458</v>
      </c>
      <c r="I589" s="2">
        <f>'Moving Avg'!H589</f>
        <v>0.3876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16.5</v>
      </c>
      <c r="Q589" s="8">
        <f t="shared" si="94"/>
        <v>11.225</v>
      </c>
      <c r="R589" s="8">
        <f t="shared" si="95"/>
        <v>9.125</v>
      </c>
      <c r="S589" s="8">
        <f t="shared" si="96"/>
        <v>11.175000000000001</v>
      </c>
      <c r="T589" s="8">
        <f t="shared" si="97"/>
        <v>10.375</v>
      </c>
      <c r="U589" s="7">
        <f t="shared" si="98"/>
        <v>10.508333333333335</v>
      </c>
      <c r="V589" s="7">
        <f t="shared" si="99"/>
        <v>10.475000000000001</v>
      </c>
    </row>
    <row r="590" spans="1:22" ht="13.5" x14ac:dyDescent="0.25">
      <c r="A590" s="3">
        <f>RSI!A590</f>
        <v>43160</v>
      </c>
      <c r="B590" s="2">
        <f>RSI!B590</f>
        <v>0.32</v>
      </c>
      <c r="C590" s="2">
        <f>RSI!I590</f>
        <v>36.40445984141391</v>
      </c>
      <c r="D590" s="2">
        <f>MACD!E590</f>
        <v>1.7019696736200185E-3</v>
      </c>
      <c r="E590" s="2">
        <f>MACD!F590</f>
        <v>1.420416000111424E-3</v>
      </c>
      <c r="F590" s="2">
        <f>'Moving Avg'!D590</f>
        <v>0.32200000000000001</v>
      </c>
      <c r="G590" s="2">
        <f>'Moving Avg'!F590</f>
        <v>0.32900000000000007</v>
      </c>
      <c r="H590" s="2">
        <f>'Moving Avg'!G590</f>
        <v>0.34480000000000005</v>
      </c>
      <c r="I590" s="2">
        <f>'Moving Avg'!H590</f>
        <v>0.38664999999999994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16.5</v>
      </c>
      <c r="Q590" s="8">
        <f t="shared" si="94"/>
        <v>11.225</v>
      </c>
      <c r="R590" s="8">
        <f t="shared" si="95"/>
        <v>9.125</v>
      </c>
      <c r="S590" s="8">
        <f t="shared" si="96"/>
        <v>11.175000000000001</v>
      </c>
      <c r="T590" s="8">
        <f t="shared" si="97"/>
        <v>10.375</v>
      </c>
      <c r="U590" s="7">
        <f t="shared" si="98"/>
        <v>10.508333333333335</v>
      </c>
      <c r="V590" s="7">
        <f t="shared" si="99"/>
        <v>10.475000000000001</v>
      </c>
    </row>
    <row r="591" spans="1:22" ht="13.5" x14ac:dyDescent="0.25">
      <c r="A591" s="3">
        <f>RSI!A591</f>
        <v>43161</v>
      </c>
      <c r="B591" s="2">
        <f>RSI!B591</f>
        <v>0.31</v>
      </c>
      <c r="C591" s="2">
        <f>RSI!I591</f>
        <v>30.002219930431636</v>
      </c>
      <c r="D591" s="2">
        <f>MACD!E591</f>
        <v>2.7371474814494312E-3</v>
      </c>
      <c r="E591" s="2">
        <f>MACD!F591</f>
        <v>1.6837622963790254E-3</v>
      </c>
      <c r="F591" s="2">
        <f>'Moving Avg'!D591</f>
        <v>0.318</v>
      </c>
      <c r="G591" s="2">
        <f>'Moving Avg'!F591</f>
        <v>0.32800000000000007</v>
      </c>
      <c r="H591" s="2">
        <f>'Moving Avg'!G591</f>
        <v>0.34360000000000002</v>
      </c>
      <c r="I591" s="2">
        <f>'Moving Avg'!H591</f>
        <v>0.38569999999999993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0</v>
      </c>
      <c r="Q591" s="8">
        <f t="shared" si="94"/>
        <v>8.75</v>
      </c>
      <c r="R591" s="8">
        <f t="shared" si="95"/>
        <v>5</v>
      </c>
      <c r="S591" s="8">
        <f t="shared" si="96"/>
        <v>3.75</v>
      </c>
      <c r="T591" s="8">
        <f t="shared" si="97"/>
        <v>6.25</v>
      </c>
      <c r="U591" s="7">
        <f t="shared" si="98"/>
        <v>5.833333333333333</v>
      </c>
      <c r="V591" s="7">
        <f t="shared" si="99"/>
        <v>5.9375</v>
      </c>
    </row>
    <row r="592" spans="1:22" ht="13.5" x14ac:dyDescent="0.25">
      <c r="A592" s="3">
        <f>RSI!A592</f>
        <v>43164</v>
      </c>
      <c r="B592" s="2">
        <f>RSI!B592</f>
        <v>0.32</v>
      </c>
      <c r="C592" s="2">
        <f>RSI!I592</f>
        <v>41.148276052672955</v>
      </c>
      <c r="D592" s="2">
        <f>MACD!E592</f>
        <v>3.004171148763668E-3</v>
      </c>
      <c r="E592" s="2">
        <f>MACD!F592</f>
        <v>1.9478440668559542E-3</v>
      </c>
      <c r="F592" s="2">
        <f>'Moving Avg'!D592</f>
        <v>0.318</v>
      </c>
      <c r="G592" s="2">
        <f>'Moving Avg'!F592</f>
        <v>0.32750000000000007</v>
      </c>
      <c r="H592" s="2">
        <f>'Moving Avg'!G592</f>
        <v>0.34259999999999996</v>
      </c>
      <c r="I592" s="2">
        <f>'Moving Avg'!H592</f>
        <v>0.38474999999999993</v>
      </c>
      <c r="J592" s="5" t="str">
        <f>OBV!F592</f>
        <v>BEARISH</v>
      </c>
      <c r="K592" s="5" t="str">
        <f>OBV!G592</f>
        <v>NEUTRAL</v>
      </c>
      <c r="L592" s="5" t="str">
        <f>OBV!H592</f>
        <v>NEUTRAL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16.5</v>
      </c>
      <c r="Q592" s="8">
        <f t="shared" si="94"/>
        <v>11.225</v>
      </c>
      <c r="R592" s="8">
        <f t="shared" si="95"/>
        <v>9.125</v>
      </c>
      <c r="S592" s="8">
        <f t="shared" si="96"/>
        <v>11.175000000000001</v>
      </c>
      <c r="T592" s="8">
        <f t="shared" si="97"/>
        <v>10.375</v>
      </c>
      <c r="U592" s="7">
        <f t="shared" si="98"/>
        <v>10.508333333333335</v>
      </c>
      <c r="V592" s="7">
        <f t="shared" si="99"/>
        <v>10.475000000000001</v>
      </c>
    </row>
    <row r="593" spans="1:22" ht="13.5" x14ac:dyDescent="0.25">
      <c r="A593" s="3">
        <f>RSI!A593</f>
        <v>43165</v>
      </c>
      <c r="B593" s="2">
        <f>RSI!B593</f>
        <v>0.32</v>
      </c>
      <c r="C593" s="2">
        <f>RSI!I593</f>
        <v>41.148276052672962</v>
      </c>
      <c r="D593" s="2">
        <f>MACD!E593</f>
        <v>3.2931022710324664E-3</v>
      </c>
      <c r="E593" s="2">
        <f>MACD!F593</f>
        <v>2.2168957076912567E-3</v>
      </c>
      <c r="F593" s="2">
        <f>'Moving Avg'!D593</f>
        <v>0.318</v>
      </c>
      <c r="G593" s="2">
        <f>'Moving Avg'!F593</f>
        <v>0.32650000000000012</v>
      </c>
      <c r="H593" s="2">
        <f>'Moving Avg'!G593</f>
        <v>0.34160000000000001</v>
      </c>
      <c r="I593" s="2">
        <f>'Moving Avg'!H593</f>
        <v>0.38384999999999991</v>
      </c>
      <c r="J593" s="5" t="str">
        <f>OBV!F593</f>
        <v>BEARISH</v>
      </c>
      <c r="K593" s="5" t="str">
        <f>OBV!G593</f>
        <v>NEUTRAL</v>
      </c>
      <c r="L593" s="5" t="str">
        <f>OBV!H593</f>
        <v>NEUTRAL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16.5</v>
      </c>
      <c r="Q593" s="8">
        <f t="shared" si="94"/>
        <v>11.225</v>
      </c>
      <c r="R593" s="8">
        <f t="shared" si="95"/>
        <v>9.125</v>
      </c>
      <c r="S593" s="8">
        <f t="shared" si="96"/>
        <v>11.175000000000001</v>
      </c>
      <c r="T593" s="8">
        <f t="shared" si="97"/>
        <v>10.375</v>
      </c>
      <c r="U593" s="7">
        <f t="shared" si="98"/>
        <v>10.508333333333335</v>
      </c>
      <c r="V593" s="7">
        <f t="shared" si="99"/>
        <v>10.475000000000001</v>
      </c>
    </row>
    <row r="594" spans="1:22" ht="13.5" x14ac:dyDescent="0.25">
      <c r="A594" s="3">
        <f>RSI!A594</f>
        <v>43166</v>
      </c>
      <c r="B594" s="2">
        <f>RSI!B594</f>
        <v>0.32</v>
      </c>
      <c r="C594" s="2">
        <f>RSI!I594</f>
        <v>41.148276052672955</v>
      </c>
      <c r="D594" s="2">
        <f>MACD!E594</f>
        <v>3.5959046913737747E-3</v>
      </c>
      <c r="E594" s="2">
        <f>MACD!F594</f>
        <v>2.4926975044277603E-3</v>
      </c>
      <c r="F594" s="2">
        <f>'Moving Avg'!D594</f>
        <v>0.318</v>
      </c>
      <c r="G594" s="2">
        <f>'Moving Avg'!F594</f>
        <v>0.32600000000000012</v>
      </c>
      <c r="H594" s="2">
        <f>'Moving Avg'!G594</f>
        <v>0.34060000000000001</v>
      </c>
      <c r="I594" s="2">
        <f>'Moving Avg'!H594</f>
        <v>0.38299999999999984</v>
      </c>
      <c r="J594" s="5" t="str">
        <f>OBV!F594</f>
        <v>BEARISH</v>
      </c>
      <c r="K594" s="5" t="str">
        <f>OBV!G594</f>
        <v>NEUTRAL</v>
      </c>
      <c r="L594" s="5" t="str">
        <f>OBV!H594</f>
        <v>NEUTRAL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16.5</v>
      </c>
      <c r="Q594" s="8">
        <f t="shared" si="94"/>
        <v>11.225</v>
      </c>
      <c r="R594" s="8">
        <f t="shared" si="95"/>
        <v>9.125</v>
      </c>
      <c r="S594" s="8">
        <f t="shared" si="96"/>
        <v>11.175000000000001</v>
      </c>
      <c r="T594" s="8">
        <f t="shared" si="97"/>
        <v>10.375</v>
      </c>
      <c r="U594" s="7">
        <f t="shared" si="98"/>
        <v>10.508333333333335</v>
      </c>
      <c r="V594" s="7">
        <f t="shared" si="99"/>
        <v>10.475000000000001</v>
      </c>
    </row>
    <row r="595" spans="1:22" ht="13.5" x14ac:dyDescent="0.25">
      <c r="A595" s="3">
        <f>RSI!A595</f>
        <v>43167</v>
      </c>
      <c r="B595" s="2">
        <f>RSI!B595</f>
        <v>0.32</v>
      </c>
      <c r="C595" s="2">
        <f>RSI!I595</f>
        <v>41.148276052672955</v>
      </c>
      <c r="D595" s="2">
        <f>MACD!E595</f>
        <v>3.9061241980072881E-3</v>
      </c>
      <c r="E595" s="2">
        <f>MACD!F595</f>
        <v>2.7753828431436658E-3</v>
      </c>
      <c r="F595" s="2">
        <f>'Moving Avg'!D595</f>
        <v>0.318</v>
      </c>
      <c r="G595" s="2">
        <f>'Moving Avg'!F595</f>
        <v>0.32550000000000007</v>
      </c>
      <c r="H595" s="2">
        <f>'Moving Avg'!G595</f>
        <v>0.33960000000000007</v>
      </c>
      <c r="I595" s="2">
        <f>'Moving Avg'!H595</f>
        <v>0.38214999999999982</v>
      </c>
      <c r="J595" s="5" t="str">
        <f>OBV!F595</f>
        <v>BEARISH</v>
      </c>
      <c r="K595" s="5" t="str">
        <f>OBV!G595</f>
        <v>NEUTRAL</v>
      </c>
      <c r="L595" s="5" t="str">
        <f>OBV!H595</f>
        <v>NEUTRAL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16.5</v>
      </c>
      <c r="Q595" s="8">
        <f t="shared" si="94"/>
        <v>11.225</v>
      </c>
      <c r="R595" s="8">
        <f t="shared" si="95"/>
        <v>9.125</v>
      </c>
      <c r="S595" s="8">
        <f t="shared" si="96"/>
        <v>11.175000000000001</v>
      </c>
      <c r="T595" s="8">
        <f t="shared" si="97"/>
        <v>10.375</v>
      </c>
      <c r="U595" s="7">
        <f t="shared" si="98"/>
        <v>10.508333333333335</v>
      </c>
      <c r="V595" s="7">
        <f t="shared" si="99"/>
        <v>10.475000000000001</v>
      </c>
    </row>
    <row r="596" spans="1:22" ht="13.5" x14ac:dyDescent="0.25">
      <c r="A596" s="3">
        <f>RSI!A596</f>
        <v>43168</v>
      </c>
      <c r="B596" s="2">
        <f>RSI!B596</f>
        <v>0.32</v>
      </c>
      <c r="C596" s="2">
        <f>RSI!I596</f>
        <v>41.148276052672955</v>
      </c>
      <c r="D596" s="2">
        <f>MACD!E596</f>
        <v>4.2186195471018428E-3</v>
      </c>
      <c r="E596" s="2">
        <f>MACD!F596</f>
        <v>3.0640301839353016E-3</v>
      </c>
      <c r="F596" s="2">
        <f>'Moving Avg'!D596</f>
        <v>0.32</v>
      </c>
      <c r="G596" s="2">
        <f>'Moving Avg'!F596</f>
        <v>0.32500000000000007</v>
      </c>
      <c r="H596" s="2">
        <f>'Moving Avg'!G596</f>
        <v>0.33900000000000008</v>
      </c>
      <c r="I596" s="2">
        <f>'Moving Avg'!H596</f>
        <v>0.38129999999999981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100</v>
      </c>
      <c r="Q596" s="8">
        <f t="shared" si="94"/>
        <v>23.75</v>
      </c>
      <c r="R596" s="8">
        <f t="shared" si="95"/>
        <v>30</v>
      </c>
      <c r="S596" s="8">
        <f t="shared" si="96"/>
        <v>48.75</v>
      </c>
      <c r="T596" s="8">
        <f t="shared" si="97"/>
        <v>31.25</v>
      </c>
      <c r="U596" s="7">
        <f t="shared" si="98"/>
        <v>34.166666666666664</v>
      </c>
      <c r="V596" s="7">
        <f t="shared" si="99"/>
        <v>33.4375</v>
      </c>
    </row>
    <row r="597" spans="1:22" ht="13.5" x14ac:dyDescent="0.25">
      <c r="A597" s="3">
        <f>RSI!A597</f>
        <v>43171</v>
      </c>
      <c r="B597" s="2">
        <f>RSI!B597</f>
        <v>0.32</v>
      </c>
      <c r="C597" s="2">
        <f>RSI!I597</f>
        <v>41.148276052672962</v>
      </c>
      <c r="D597" s="2">
        <f>MACD!E597</f>
        <v>2.9908752246305959E-3</v>
      </c>
      <c r="E597" s="2">
        <f>MACD!F597</f>
        <v>3.0493991920743607E-3</v>
      </c>
      <c r="F597" s="2">
        <f>'Moving Avg'!D597</f>
        <v>0.32</v>
      </c>
      <c r="G597" s="2">
        <f>'Moving Avg'!F597</f>
        <v>0.32400000000000007</v>
      </c>
      <c r="H597" s="2">
        <f>'Moving Avg'!G597</f>
        <v>0.33800000000000013</v>
      </c>
      <c r="I597" s="2">
        <f>'Moving Avg'!H597</f>
        <v>0.38044999999999973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  <c r="M597" s="7">
        <f t="shared" si="90"/>
        <v>25</v>
      </c>
      <c r="N597" s="7">
        <f t="shared" si="91"/>
        <v>45</v>
      </c>
      <c r="O597" s="7">
        <f t="shared" si="92"/>
        <v>0</v>
      </c>
      <c r="P597" s="7">
        <f t="shared" si="93"/>
        <v>33</v>
      </c>
      <c r="Q597" s="8">
        <f t="shared" si="94"/>
        <v>29.45</v>
      </c>
      <c r="R597" s="8">
        <f t="shared" si="95"/>
        <v>22.25</v>
      </c>
      <c r="S597" s="8">
        <f t="shared" si="96"/>
        <v>25.35</v>
      </c>
      <c r="T597" s="8">
        <f t="shared" si="97"/>
        <v>25.75</v>
      </c>
      <c r="U597" s="7">
        <f t="shared" si="98"/>
        <v>25.683333333333337</v>
      </c>
      <c r="V597" s="7">
        <f t="shared" si="99"/>
        <v>25.700000000000003</v>
      </c>
    </row>
    <row r="598" spans="1:22" ht="13.5" x14ac:dyDescent="0.25">
      <c r="A598" s="3">
        <f>RSI!A598</f>
        <v>43172</v>
      </c>
      <c r="B598" s="2">
        <f>RSI!B598</f>
        <v>0.32</v>
      </c>
      <c r="C598" s="2">
        <f>RSI!I598</f>
        <v>41.148276052672962</v>
      </c>
      <c r="D598" s="2">
        <f>MACD!E598</f>
        <v>1.9948832315305198E-3</v>
      </c>
      <c r="E598" s="2">
        <f>MACD!F598</f>
        <v>2.8384959999655929E-3</v>
      </c>
      <c r="F598" s="2">
        <f>'Moving Avg'!D598</f>
        <v>0.32</v>
      </c>
      <c r="G598" s="2">
        <f>'Moving Avg'!F598</f>
        <v>0.32350000000000007</v>
      </c>
      <c r="H598" s="2">
        <f>'Moving Avg'!G598</f>
        <v>0.33680000000000004</v>
      </c>
      <c r="I598" s="2">
        <f>'Moving Avg'!H598</f>
        <v>0.37959999999999966</v>
      </c>
      <c r="J598" s="5" t="str">
        <f>OBV!F598</f>
        <v>NEUTRAL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45</v>
      </c>
      <c r="O598" s="7">
        <f t="shared" si="92"/>
        <v>0</v>
      </c>
      <c r="P598" s="7">
        <f t="shared" si="93"/>
        <v>33</v>
      </c>
      <c r="Q598" s="8">
        <f t="shared" si="94"/>
        <v>29.45</v>
      </c>
      <c r="R598" s="8">
        <f t="shared" si="95"/>
        <v>22.25</v>
      </c>
      <c r="S598" s="8">
        <f t="shared" si="96"/>
        <v>25.35</v>
      </c>
      <c r="T598" s="8">
        <f t="shared" si="97"/>
        <v>25.75</v>
      </c>
      <c r="U598" s="7">
        <f t="shared" si="98"/>
        <v>25.683333333333337</v>
      </c>
      <c r="V598" s="7">
        <f t="shared" si="99"/>
        <v>25.700000000000003</v>
      </c>
    </row>
    <row r="599" spans="1:22" ht="13.5" x14ac:dyDescent="0.25">
      <c r="A599" s="3">
        <f>RSI!A599</f>
        <v>43173</v>
      </c>
      <c r="B599" s="2">
        <f>RSI!B599</f>
        <v>0.32</v>
      </c>
      <c r="C599" s="2">
        <f>RSI!I599</f>
        <v>41.148276052672962</v>
      </c>
      <c r="D599" s="2">
        <f>MACD!E599</f>
        <v>1.1918139123606175E-3</v>
      </c>
      <c r="E599" s="2">
        <f>MACD!F599</f>
        <v>2.5091595824445977E-3</v>
      </c>
      <c r="F599" s="2">
        <f>'Moving Avg'!D599</f>
        <v>0.32</v>
      </c>
      <c r="G599" s="2">
        <f>'Moving Avg'!F599</f>
        <v>0.32300000000000006</v>
      </c>
      <c r="H599" s="2">
        <f>'Moving Avg'!G599</f>
        <v>0.33580000000000004</v>
      </c>
      <c r="I599" s="2">
        <f>'Moving Avg'!H599</f>
        <v>0.37869999999999959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  <c r="M599" s="7">
        <f t="shared" si="90"/>
        <v>25</v>
      </c>
      <c r="N599" s="7">
        <f t="shared" si="91"/>
        <v>45</v>
      </c>
      <c r="O599" s="7">
        <f t="shared" si="92"/>
        <v>0</v>
      </c>
      <c r="P599" s="7">
        <f t="shared" si="93"/>
        <v>33</v>
      </c>
      <c r="Q599" s="8">
        <f t="shared" si="94"/>
        <v>29.45</v>
      </c>
      <c r="R599" s="8">
        <f t="shared" si="95"/>
        <v>22.25</v>
      </c>
      <c r="S599" s="8">
        <f t="shared" si="96"/>
        <v>25.35</v>
      </c>
      <c r="T599" s="8">
        <f t="shared" si="97"/>
        <v>25.75</v>
      </c>
      <c r="U599" s="7">
        <f t="shared" si="98"/>
        <v>25.683333333333337</v>
      </c>
      <c r="V599" s="7">
        <f t="shared" si="99"/>
        <v>25.700000000000003</v>
      </c>
    </row>
    <row r="600" spans="1:22" ht="13.5" x14ac:dyDescent="0.25">
      <c r="A600" s="3">
        <f>RSI!A600</f>
        <v>43174</v>
      </c>
      <c r="B600" s="2">
        <f>RSI!B600</f>
        <v>0.32</v>
      </c>
      <c r="C600" s="2">
        <f>RSI!I600</f>
        <v>41.148276052672955</v>
      </c>
      <c r="D600" s="2">
        <f>MACD!E600</f>
        <v>5.4904662341143107E-4</v>
      </c>
      <c r="E600" s="2">
        <f>MACD!F600</f>
        <v>2.1171369906379644E-3</v>
      </c>
      <c r="F600" s="2">
        <f>'Moving Avg'!D600</f>
        <v>0.32</v>
      </c>
      <c r="G600" s="2">
        <f>'Moving Avg'!F600</f>
        <v>0.32250000000000012</v>
      </c>
      <c r="H600" s="2">
        <f>'Moving Avg'!G600</f>
        <v>0.33500000000000008</v>
      </c>
      <c r="I600" s="2">
        <f>'Moving Avg'!H600</f>
        <v>0.37784999999999963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  <c r="M600" s="7">
        <f t="shared" si="90"/>
        <v>25</v>
      </c>
      <c r="N600" s="7">
        <f t="shared" si="91"/>
        <v>45</v>
      </c>
      <c r="O600" s="7">
        <f t="shared" si="92"/>
        <v>0</v>
      </c>
      <c r="P600" s="7">
        <f t="shared" si="93"/>
        <v>33</v>
      </c>
      <c r="Q600" s="8">
        <f t="shared" si="94"/>
        <v>29.45</v>
      </c>
      <c r="R600" s="8">
        <f t="shared" si="95"/>
        <v>22.25</v>
      </c>
      <c r="S600" s="8">
        <f t="shared" si="96"/>
        <v>25.35</v>
      </c>
      <c r="T600" s="8">
        <f t="shared" si="97"/>
        <v>25.75</v>
      </c>
      <c r="U600" s="7">
        <f t="shared" si="98"/>
        <v>25.683333333333337</v>
      </c>
      <c r="V600" s="7">
        <f t="shared" si="99"/>
        <v>25.700000000000003</v>
      </c>
    </row>
    <row r="601" spans="1:22" ht="13.5" x14ac:dyDescent="0.25">
      <c r="A601" s="3">
        <f>RSI!A601</f>
        <v>43175</v>
      </c>
      <c r="B601" s="2">
        <f>RSI!B601</f>
        <v>0.32</v>
      </c>
      <c r="C601" s="2">
        <f>RSI!I601</f>
        <v>41.148276052672955</v>
      </c>
      <c r="D601" s="2">
        <f>MACD!E601</f>
        <v>-1.4992644619295503E-3</v>
      </c>
      <c r="E601" s="2">
        <f>MACD!F601</f>
        <v>1.3938567001244614E-3</v>
      </c>
      <c r="F601" s="2">
        <f>'Moving Avg'!D601</f>
        <v>0.32</v>
      </c>
      <c r="G601" s="2">
        <f>'Moving Avg'!F601</f>
        <v>0.32200000000000006</v>
      </c>
      <c r="H601" s="2">
        <f>'Moving Avg'!G601</f>
        <v>0.33420000000000011</v>
      </c>
      <c r="I601" s="2">
        <f>'Moving Avg'!H601</f>
        <v>0.37699999999999961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  <c r="M601" s="7">
        <f t="shared" si="90"/>
        <v>25</v>
      </c>
      <c r="N601" s="7">
        <f t="shared" si="91"/>
        <v>45</v>
      </c>
      <c r="O601" s="7">
        <f t="shared" si="92"/>
        <v>0</v>
      </c>
      <c r="P601" s="7">
        <f t="shared" si="93"/>
        <v>33</v>
      </c>
      <c r="Q601" s="8">
        <f t="shared" si="94"/>
        <v>29.45</v>
      </c>
      <c r="R601" s="8">
        <f t="shared" si="95"/>
        <v>22.25</v>
      </c>
      <c r="S601" s="8">
        <f t="shared" si="96"/>
        <v>25.35</v>
      </c>
      <c r="T601" s="8">
        <f t="shared" si="97"/>
        <v>25.75</v>
      </c>
      <c r="U601" s="7">
        <f t="shared" si="98"/>
        <v>25.683333333333337</v>
      </c>
      <c r="V601" s="7">
        <f t="shared" si="99"/>
        <v>25.700000000000003</v>
      </c>
    </row>
    <row r="602" spans="1:22" ht="13.5" x14ac:dyDescent="0.25">
      <c r="A602" s="3">
        <f>RSI!A602</f>
        <v>43178</v>
      </c>
      <c r="B602" s="2">
        <f>RSI!B602</f>
        <v>0.32</v>
      </c>
      <c r="C602" s="2">
        <f>RSI!I602</f>
        <v>41.148276052672962</v>
      </c>
      <c r="D602" s="2">
        <f>MACD!E602</f>
        <v>-1.6624795349239885E-3</v>
      </c>
      <c r="E602" s="2">
        <f>MACD!F602</f>
        <v>7.8258945311477138E-4</v>
      </c>
      <c r="F602" s="2">
        <f>'Moving Avg'!D602</f>
        <v>0.32</v>
      </c>
      <c r="G602" s="2">
        <f>'Moving Avg'!F602</f>
        <v>0.32150000000000006</v>
      </c>
      <c r="H602" s="2">
        <f>'Moving Avg'!G602</f>
        <v>0.33340000000000003</v>
      </c>
      <c r="I602" s="2">
        <f>'Moving Avg'!H602</f>
        <v>0.3761499999999996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33</v>
      </c>
      <c r="Q602" s="8">
        <f t="shared" si="94"/>
        <v>29.45</v>
      </c>
      <c r="R602" s="8">
        <f t="shared" si="95"/>
        <v>22.25</v>
      </c>
      <c r="S602" s="8">
        <f t="shared" si="96"/>
        <v>25.35</v>
      </c>
      <c r="T602" s="8">
        <f t="shared" si="97"/>
        <v>25.75</v>
      </c>
      <c r="U602" s="7">
        <f t="shared" si="98"/>
        <v>25.683333333333337</v>
      </c>
      <c r="V602" s="7">
        <f t="shared" si="99"/>
        <v>25.700000000000003</v>
      </c>
    </row>
    <row r="603" spans="1:22" ht="13.5" x14ac:dyDescent="0.25">
      <c r="A603" s="3">
        <f>RSI!A603</f>
        <v>43180</v>
      </c>
      <c r="B603" s="2">
        <f>RSI!B603</f>
        <v>0.32</v>
      </c>
      <c r="C603" s="2">
        <f>RSI!I603</f>
        <v>41.148276052672962</v>
      </c>
      <c r="D603" s="2">
        <f>MACD!E603</f>
        <v>-1.7714089563877766E-3</v>
      </c>
      <c r="E603" s="2">
        <f>MACD!F603</f>
        <v>2.7178977121426187E-4</v>
      </c>
      <c r="F603" s="2">
        <f>'Moving Avg'!D603</f>
        <v>0.32</v>
      </c>
      <c r="G603" s="2">
        <f>'Moving Avg'!F603</f>
        <v>0.32100000000000006</v>
      </c>
      <c r="H603" s="2">
        <f>'Moving Avg'!G603</f>
        <v>0.3328000000000001</v>
      </c>
      <c r="I603" s="2">
        <f>'Moving Avg'!H603</f>
        <v>0.37534999999999952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  <c r="M603" s="7">
        <f t="shared" si="90"/>
        <v>25</v>
      </c>
      <c r="N603" s="7">
        <f t="shared" si="91"/>
        <v>45</v>
      </c>
      <c r="O603" s="7">
        <f t="shared" si="92"/>
        <v>0</v>
      </c>
      <c r="P603" s="7">
        <f t="shared" si="93"/>
        <v>33</v>
      </c>
      <c r="Q603" s="8">
        <f t="shared" si="94"/>
        <v>29.45</v>
      </c>
      <c r="R603" s="8">
        <f t="shared" si="95"/>
        <v>22.25</v>
      </c>
      <c r="S603" s="8">
        <f t="shared" si="96"/>
        <v>25.35</v>
      </c>
      <c r="T603" s="8">
        <f t="shared" si="97"/>
        <v>25.75</v>
      </c>
      <c r="U603" s="7">
        <f t="shared" si="98"/>
        <v>25.683333333333337</v>
      </c>
      <c r="V603" s="7">
        <f t="shared" si="99"/>
        <v>25.700000000000003</v>
      </c>
    </row>
    <row r="604" spans="1:22" ht="13.5" x14ac:dyDescent="0.25">
      <c r="A604" s="3">
        <f>RSI!A604</f>
        <v>43181</v>
      </c>
      <c r="B604" s="2">
        <f>RSI!B604</f>
        <v>0.32</v>
      </c>
      <c r="C604" s="2">
        <f>RSI!I604</f>
        <v>41.148276052672962</v>
      </c>
      <c r="D604" s="2">
        <f>MACD!E604</f>
        <v>-1.8365655235586531E-3</v>
      </c>
      <c r="E604" s="2">
        <f>MACD!F604</f>
        <v>-1.4988128774032114E-4</v>
      </c>
      <c r="F604" s="2">
        <f>'Moving Avg'!D604</f>
        <v>0.32</v>
      </c>
      <c r="G604" s="2">
        <f>'Moving Avg'!F604</f>
        <v>0.32050000000000006</v>
      </c>
      <c r="H604" s="2">
        <f>'Moving Avg'!G604</f>
        <v>0.33260000000000006</v>
      </c>
      <c r="I604" s="2">
        <f>'Moving Avg'!H604</f>
        <v>0.37449999999999956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  <c r="M604" s="7">
        <f t="shared" si="90"/>
        <v>25</v>
      </c>
      <c r="N604" s="7">
        <f t="shared" si="91"/>
        <v>45</v>
      </c>
      <c r="O604" s="7">
        <f t="shared" si="92"/>
        <v>0</v>
      </c>
      <c r="P604" s="7">
        <f t="shared" si="93"/>
        <v>33</v>
      </c>
      <c r="Q604" s="8">
        <f t="shared" si="94"/>
        <v>29.45</v>
      </c>
      <c r="R604" s="8">
        <f t="shared" si="95"/>
        <v>22.25</v>
      </c>
      <c r="S604" s="8">
        <f t="shared" si="96"/>
        <v>25.35</v>
      </c>
      <c r="T604" s="8">
        <f t="shared" si="97"/>
        <v>25.75</v>
      </c>
      <c r="U604" s="7">
        <f t="shared" si="98"/>
        <v>25.683333333333337</v>
      </c>
      <c r="V604" s="7">
        <f t="shared" si="99"/>
        <v>25.700000000000003</v>
      </c>
    </row>
    <row r="605" spans="1:22" ht="13.5" x14ac:dyDescent="0.25">
      <c r="A605" s="3">
        <f>RSI!A605</f>
        <v>43182</v>
      </c>
      <c r="B605" s="2">
        <f>RSI!B605</f>
        <v>0.32</v>
      </c>
      <c r="C605" s="2">
        <f>RSI!I605</f>
        <v>41.148276052672962</v>
      </c>
      <c r="D605" s="2">
        <f>MACD!E605</f>
        <v>-1.8666845944355082E-3</v>
      </c>
      <c r="E605" s="2">
        <f>MACD!F605</f>
        <v>-4.9324194907935856E-4</v>
      </c>
      <c r="F605" s="2">
        <f>'Moving Avg'!D605</f>
        <v>0.32</v>
      </c>
      <c r="G605" s="2">
        <f>'Moving Avg'!F605</f>
        <v>0.32000000000000006</v>
      </c>
      <c r="H605" s="2">
        <f>'Moving Avg'!G605</f>
        <v>0.33200000000000007</v>
      </c>
      <c r="I605" s="2">
        <f>'Moving Avg'!H605</f>
        <v>0.37364999999999943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  <c r="M605" s="7">
        <f t="shared" si="90"/>
        <v>25</v>
      </c>
      <c r="N605" s="7">
        <f t="shared" si="91"/>
        <v>45</v>
      </c>
      <c r="O605" s="7">
        <f t="shared" si="92"/>
        <v>0</v>
      </c>
      <c r="P605" s="7">
        <f t="shared" si="93"/>
        <v>33</v>
      </c>
      <c r="Q605" s="8">
        <f t="shared" si="94"/>
        <v>29.45</v>
      </c>
      <c r="R605" s="8">
        <f t="shared" si="95"/>
        <v>22.25</v>
      </c>
      <c r="S605" s="8">
        <f t="shared" si="96"/>
        <v>25.35</v>
      </c>
      <c r="T605" s="8">
        <f t="shared" si="97"/>
        <v>25.75</v>
      </c>
      <c r="U605" s="7">
        <f t="shared" si="98"/>
        <v>25.683333333333337</v>
      </c>
      <c r="V605" s="7">
        <f t="shared" si="99"/>
        <v>25.700000000000003</v>
      </c>
    </row>
    <row r="606" spans="1:22" ht="13.5" x14ac:dyDescent="0.25">
      <c r="A606" s="3">
        <f>RSI!A606</f>
        <v>43185</v>
      </c>
      <c r="B606" s="2">
        <f>RSI!B606</f>
        <v>0.32</v>
      </c>
      <c r="C606" s="2">
        <f>RSI!I606</f>
        <v>41.148276052672962</v>
      </c>
      <c r="D606" s="2">
        <f>MACD!E606</f>
        <v>-1.8690093981773015E-3</v>
      </c>
      <c r="E606" s="2">
        <f>MACD!F606</f>
        <v>-7.6839543889894719E-4</v>
      </c>
      <c r="F606" s="2">
        <f>'Moving Avg'!D606</f>
        <v>0.32</v>
      </c>
      <c r="G606" s="2">
        <f>'Moving Avg'!F606</f>
        <v>0.31950000000000006</v>
      </c>
      <c r="H606" s="2">
        <f>'Moving Avg'!G606</f>
        <v>0.33120000000000011</v>
      </c>
      <c r="I606" s="2">
        <f>'Moving Avg'!H606</f>
        <v>0.37274999999999942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45</v>
      </c>
      <c r="O606" s="7">
        <f t="shared" si="92"/>
        <v>0</v>
      </c>
      <c r="P606" s="7">
        <f t="shared" si="93"/>
        <v>33</v>
      </c>
      <c r="Q606" s="8">
        <f t="shared" si="94"/>
        <v>29.45</v>
      </c>
      <c r="R606" s="8">
        <f t="shared" si="95"/>
        <v>22.25</v>
      </c>
      <c r="S606" s="8">
        <f t="shared" si="96"/>
        <v>25.35</v>
      </c>
      <c r="T606" s="8">
        <f t="shared" si="97"/>
        <v>25.75</v>
      </c>
      <c r="U606" s="7">
        <f t="shared" si="98"/>
        <v>25.683333333333337</v>
      </c>
      <c r="V606" s="7">
        <f t="shared" si="99"/>
        <v>25.700000000000003</v>
      </c>
    </row>
    <row r="607" spans="1:22" ht="13.5" x14ac:dyDescent="0.25">
      <c r="A607" s="3">
        <f>RSI!A607</f>
        <v>43186</v>
      </c>
      <c r="B607" s="2">
        <f>RSI!B607</f>
        <v>0.32</v>
      </c>
      <c r="C607" s="2">
        <f>RSI!I607</f>
        <v>41.148276052672962</v>
      </c>
      <c r="D607" s="2">
        <f>MACD!E607</f>
        <v>-1.8495315732094952E-3</v>
      </c>
      <c r="E607" s="2">
        <f>MACD!F607</f>
        <v>-9.8462266576105685E-4</v>
      </c>
      <c r="F607" s="2">
        <f>'Moving Avg'!D607</f>
        <v>0.32</v>
      </c>
      <c r="G607" s="2">
        <f>'Moving Avg'!F607</f>
        <v>0.31950000000000006</v>
      </c>
      <c r="H607" s="2">
        <f>'Moving Avg'!G607</f>
        <v>0.3302000000000001</v>
      </c>
      <c r="I607" s="2">
        <f>'Moving Avg'!H607</f>
        <v>0.3718499999999994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  <c r="M607" s="7">
        <f t="shared" si="90"/>
        <v>25</v>
      </c>
      <c r="N607" s="7">
        <f t="shared" si="91"/>
        <v>45</v>
      </c>
      <c r="O607" s="7">
        <f t="shared" si="92"/>
        <v>0</v>
      </c>
      <c r="P607" s="7">
        <f t="shared" si="93"/>
        <v>33</v>
      </c>
      <c r="Q607" s="8">
        <f t="shared" si="94"/>
        <v>29.45</v>
      </c>
      <c r="R607" s="8">
        <f t="shared" si="95"/>
        <v>22.25</v>
      </c>
      <c r="S607" s="8">
        <f t="shared" si="96"/>
        <v>25.35</v>
      </c>
      <c r="T607" s="8">
        <f t="shared" si="97"/>
        <v>25.75</v>
      </c>
      <c r="U607" s="7">
        <f t="shared" si="98"/>
        <v>25.683333333333337</v>
      </c>
      <c r="V607" s="7">
        <f t="shared" si="99"/>
        <v>25.700000000000003</v>
      </c>
    </row>
    <row r="608" spans="1:22" ht="13.5" x14ac:dyDescent="0.25">
      <c r="A608" s="3">
        <f>RSI!A608</f>
        <v>43187</v>
      </c>
      <c r="B608" s="2">
        <f>RSI!B608</f>
        <v>0.31</v>
      </c>
      <c r="C608" s="2">
        <f>RSI!I608</f>
        <v>27.050146138929847</v>
      </c>
      <c r="D608" s="2">
        <f>MACD!E608</f>
        <v>-1.0724531454061048E-3</v>
      </c>
      <c r="E608" s="2">
        <f>MACD!F608</f>
        <v>-1.0021887616900665E-3</v>
      </c>
      <c r="F608" s="2">
        <f>'Moving Avg'!D608</f>
        <v>0.318</v>
      </c>
      <c r="G608" s="2">
        <f>'Moving Avg'!F608</f>
        <v>0.31900000000000006</v>
      </c>
      <c r="H608" s="2">
        <f>'Moving Avg'!G608</f>
        <v>0.3292000000000001</v>
      </c>
      <c r="I608" s="2">
        <f>'Moving Avg'!H608</f>
        <v>0.37094999999999945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  <c r="M608" s="7">
        <f t="shared" si="90"/>
        <v>50</v>
      </c>
      <c r="N608" s="7">
        <f t="shared" si="91"/>
        <v>45</v>
      </c>
      <c r="O608" s="7">
        <f t="shared" si="92"/>
        <v>0</v>
      </c>
      <c r="P608" s="7">
        <f t="shared" si="93"/>
        <v>16.5</v>
      </c>
      <c r="Q608" s="8">
        <f t="shared" si="94"/>
        <v>35.725000000000001</v>
      </c>
      <c r="R608" s="8">
        <f t="shared" si="95"/>
        <v>23.125</v>
      </c>
      <c r="S608" s="8">
        <f t="shared" si="96"/>
        <v>21.675000000000001</v>
      </c>
      <c r="T608" s="8">
        <f t="shared" si="97"/>
        <v>27.875</v>
      </c>
      <c r="U608" s="7">
        <f t="shared" si="98"/>
        <v>26.841666666666669</v>
      </c>
      <c r="V608" s="7">
        <f t="shared" si="99"/>
        <v>27.1</v>
      </c>
    </row>
    <row r="609" spans="1:22" ht="13.5" x14ac:dyDescent="0.25">
      <c r="A609" s="3">
        <f>RSI!A609</f>
        <v>43188</v>
      </c>
      <c r="B609" s="2">
        <f>RSI!B609</f>
        <v>0.31</v>
      </c>
      <c r="C609" s="2">
        <f>RSI!I609</f>
        <v>27.050146138929847</v>
      </c>
      <c r="D609" s="2">
        <f>MACD!E609</f>
        <v>-3.3744921313388909E-4</v>
      </c>
      <c r="E609" s="2">
        <f>MACD!F609</f>
        <v>-8.6924085197883109E-4</v>
      </c>
      <c r="F609" s="2">
        <f>'Moving Avg'!D609</f>
        <v>0.316</v>
      </c>
      <c r="G609" s="2">
        <f>'Moving Avg'!F609</f>
        <v>0.31850000000000001</v>
      </c>
      <c r="H609" s="2">
        <f>'Moving Avg'!G609</f>
        <v>0.32840000000000008</v>
      </c>
      <c r="I609" s="2">
        <f>'Moving Avg'!H609</f>
        <v>0.37004999999999943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  <c r="M609" s="7">
        <f t="shared" si="90"/>
        <v>50</v>
      </c>
      <c r="N609" s="7">
        <f t="shared" si="91"/>
        <v>0</v>
      </c>
      <c r="O609" s="7">
        <f t="shared" si="92"/>
        <v>0</v>
      </c>
      <c r="P609" s="7">
        <f t="shared" si="93"/>
        <v>16.5</v>
      </c>
      <c r="Q609" s="8">
        <f t="shared" si="94"/>
        <v>19.975000000000001</v>
      </c>
      <c r="R609" s="8">
        <f t="shared" si="95"/>
        <v>14.125</v>
      </c>
      <c r="S609" s="8">
        <f t="shared" si="96"/>
        <v>14.925000000000001</v>
      </c>
      <c r="T609" s="8">
        <f t="shared" si="97"/>
        <v>16.625</v>
      </c>
      <c r="U609" s="7">
        <f t="shared" si="98"/>
        <v>16.341666666666669</v>
      </c>
      <c r="V609" s="7">
        <f t="shared" si="99"/>
        <v>16.412500000000001</v>
      </c>
    </row>
    <row r="610" spans="1:22" ht="13.5" x14ac:dyDescent="0.25">
      <c r="A610" s="3">
        <f>RSI!A610</f>
        <v>43189</v>
      </c>
      <c r="B610" s="2">
        <f>RSI!B610</f>
        <v>0.31</v>
      </c>
      <c r="C610" s="2">
        <f>RSI!I610</f>
        <v>27.050146138929847</v>
      </c>
      <c r="D610" s="2">
        <f>MACD!E610</f>
        <v>3.5621425759946312E-4</v>
      </c>
      <c r="E610" s="2">
        <f>MACD!F610</f>
        <v>-6.2414983006317233E-4</v>
      </c>
      <c r="F610" s="2">
        <f>'Moving Avg'!D610</f>
        <v>0.314</v>
      </c>
      <c r="G610" s="2">
        <f>'Moving Avg'!F610</f>
        <v>0.31799999999999995</v>
      </c>
      <c r="H610" s="2">
        <f>'Moving Avg'!G610</f>
        <v>0.32740000000000008</v>
      </c>
      <c r="I610" s="2">
        <f>'Moving Avg'!H610</f>
        <v>0.36914999999999948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50</v>
      </c>
      <c r="N610" s="7">
        <f t="shared" si="91"/>
        <v>0</v>
      </c>
      <c r="O610" s="7">
        <f t="shared" si="92"/>
        <v>0</v>
      </c>
      <c r="P610" s="7">
        <f t="shared" si="93"/>
        <v>16.5</v>
      </c>
      <c r="Q610" s="8">
        <f t="shared" si="94"/>
        <v>19.975000000000001</v>
      </c>
      <c r="R610" s="8">
        <f t="shared" si="95"/>
        <v>14.125</v>
      </c>
      <c r="S610" s="8">
        <f t="shared" si="96"/>
        <v>14.925000000000001</v>
      </c>
      <c r="T610" s="8">
        <f t="shared" si="97"/>
        <v>16.625</v>
      </c>
      <c r="U610" s="7">
        <f t="shared" si="98"/>
        <v>16.341666666666669</v>
      </c>
      <c r="V610" s="7">
        <f t="shared" si="99"/>
        <v>16.412500000000001</v>
      </c>
    </row>
    <row r="611" spans="1:22" ht="13.5" x14ac:dyDescent="0.25">
      <c r="A611" s="3">
        <f>RSI!A611</f>
        <v>43192</v>
      </c>
      <c r="B611" s="2">
        <f>RSI!B611</f>
        <v>0.31</v>
      </c>
      <c r="C611" s="2">
        <f>RSI!I611</f>
        <v>27.050146138929847</v>
      </c>
      <c r="D611" s="2">
        <f>MACD!E611</f>
        <v>1.0095834810219251E-3</v>
      </c>
      <c r="E611" s="2">
        <f>MACD!F611</f>
        <v>-2.9740316784615279E-4</v>
      </c>
      <c r="F611" s="2">
        <f>'Moving Avg'!D611</f>
        <v>0.312</v>
      </c>
      <c r="G611" s="2">
        <f>'Moving Avg'!F611</f>
        <v>0.31799999999999995</v>
      </c>
      <c r="H611" s="2">
        <f>'Moving Avg'!G611</f>
        <v>0.32640000000000013</v>
      </c>
      <c r="I611" s="2">
        <f>'Moving Avg'!H611</f>
        <v>0.36824999999999947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50</v>
      </c>
      <c r="N611" s="7">
        <f t="shared" si="91"/>
        <v>0</v>
      </c>
      <c r="O611" s="7">
        <f t="shared" si="92"/>
        <v>0</v>
      </c>
      <c r="P611" s="7">
        <f t="shared" si="93"/>
        <v>16.5</v>
      </c>
      <c r="Q611" s="8">
        <f t="shared" si="94"/>
        <v>19.975000000000001</v>
      </c>
      <c r="R611" s="8">
        <f t="shared" si="95"/>
        <v>14.125</v>
      </c>
      <c r="S611" s="8">
        <f t="shared" si="96"/>
        <v>14.925000000000001</v>
      </c>
      <c r="T611" s="8">
        <f t="shared" si="97"/>
        <v>16.625</v>
      </c>
      <c r="U611" s="7">
        <f t="shared" si="98"/>
        <v>16.341666666666669</v>
      </c>
      <c r="V611" s="7">
        <f t="shared" si="99"/>
        <v>16.412500000000001</v>
      </c>
    </row>
    <row r="612" spans="1:22" ht="13.5" x14ac:dyDescent="0.25">
      <c r="A612" s="3">
        <f>RSI!A612</f>
        <v>43193</v>
      </c>
      <c r="B612" s="2">
        <f>RSI!B612</f>
        <v>0.31</v>
      </c>
      <c r="C612" s="2">
        <f>RSI!I612</f>
        <v>27.050146138929847</v>
      </c>
      <c r="D612" s="2">
        <f>MACD!E612</f>
        <v>1.6239373343469587E-3</v>
      </c>
      <c r="E612" s="2">
        <f>MACD!F612</f>
        <v>8.6864932592469531E-5</v>
      </c>
      <c r="F612" s="2">
        <f>'Moving Avg'!D612</f>
        <v>0.31</v>
      </c>
      <c r="G612" s="2">
        <f>'Moving Avg'!F612</f>
        <v>0.31749999999999989</v>
      </c>
      <c r="H612" s="2">
        <f>'Moving Avg'!G612</f>
        <v>0.32540000000000013</v>
      </c>
      <c r="I612" s="2">
        <f>'Moving Avg'!H612</f>
        <v>0.36734999999999951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50</v>
      </c>
      <c r="N612" s="7">
        <f t="shared" si="91"/>
        <v>0</v>
      </c>
      <c r="O612" s="7">
        <f t="shared" si="92"/>
        <v>0</v>
      </c>
      <c r="P612" s="7">
        <f t="shared" si="93"/>
        <v>16.5</v>
      </c>
      <c r="Q612" s="8">
        <f t="shared" si="94"/>
        <v>19.975000000000001</v>
      </c>
      <c r="R612" s="8">
        <f t="shared" si="95"/>
        <v>14.125</v>
      </c>
      <c r="S612" s="8">
        <f t="shared" si="96"/>
        <v>14.925000000000001</v>
      </c>
      <c r="T612" s="8">
        <f t="shared" si="97"/>
        <v>16.625</v>
      </c>
      <c r="U612" s="7">
        <f t="shared" si="98"/>
        <v>16.341666666666669</v>
      </c>
      <c r="V612" s="7">
        <f t="shared" si="99"/>
        <v>16.412500000000001</v>
      </c>
    </row>
    <row r="613" spans="1:22" ht="13.5" x14ac:dyDescent="0.25">
      <c r="A613" s="3">
        <f>RSI!A613</f>
        <v>43194</v>
      </c>
      <c r="B613" s="2">
        <f>RSI!B613</f>
        <v>0.31</v>
      </c>
      <c r="C613" s="2">
        <f>RSI!I613</f>
        <v>27.050146138929847</v>
      </c>
      <c r="D613" s="2">
        <f>MACD!E613</f>
        <v>2.2007224065035969E-3</v>
      </c>
      <c r="E613" s="2">
        <f>MACD!F613</f>
        <v>5.0963642737469504E-4</v>
      </c>
      <c r="F613" s="2">
        <f>'Moving Avg'!D613</f>
        <v>0.31</v>
      </c>
      <c r="G613" s="2">
        <f>'Moving Avg'!F613</f>
        <v>0.31699999999999984</v>
      </c>
      <c r="H613" s="2">
        <f>'Moving Avg'!G613</f>
        <v>0.32440000000000019</v>
      </c>
      <c r="I613" s="2">
        <f>'Moving Avg'!H613</f>
        <v>0.36644999999999944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  <c r="M613" s="7">
        <f t="shared" si="90"/>
        <v>50</v>
      </c>
      <c r="N613" s="7">
        <f t="shared" si="91"/>
        <v>0</v>
      </c>
      <c r="O613" s="7">
        <f t="shared" si="92"/>
        <v>0</v>
      </c>
      <c r="P613" s="7">
        <f t="shared" si="93"/>
        <v>33</v>
      </c>
      <c r="Q613" s="8">
        <f t="shared" si="94"/>
        <v>22.45</v>
      </c>
      <c r="R613" s="8">
        <f t="shared" si="95"/>
        <v>18.25</v>
      </c>
      <c r="S613" s="8">
        <f t="shared" si="96"/>
        <v>22.35</v>
      </c>
      <c r="T613" s="8">
        <f t="shared" si="97"/>
        <v>20.75</v>
      </c>
      <c r="U613" s="7">
        <f t="shared" si="98"/>
        <v>21.016666666666669</v>
      </c>
      <c r="V613" s="7">
        <f t="shared" si="99"/>
        <v>20.950000000000003</v>
      </c>
    </row>
    <row r="614" spans="1:22" ht="13.5" x14ac:dyDescent="0.25">
      <c r="A614" s="3">
        <f>RSI!A614</f>
        <v>43195</v>
      </c>
      <c r="B614" s="2">
        <f>RSI!B614</f>
        <v>0.3</v>
      </c>
      <c r="C614" s="2">
        <f>RSI!I614</f>
        <v>17.62840760955649</v>
      </c>
      <c r="D614" s="2">
        <f>MACD!E614</f>
        <v>3.4822409398855836E-3</v>
      </c>
      <c r="E614" s="2">
        <f>MACD!F614</f>
        <v>1.1041573298768729E-3</v>
      </c>
      <c r="F614" s="2">
        <f>'Moving Avg'!D614</f>
        <v>0.308</v>
      </c>
      <c r="G614" s="2">
        <f>'Moving Avg'!F614</f>
        <v>0.31599999999999984</v>
      </c>
      <c r="H614" s="2">
        <f>'Moving Avg'!G614</f>
        <v>0.32360000000000022</v>
      </c>
      <c r="I614" s="2">
        <f>'Moving Avg'!H614</f>
        <v>0.36554999999999943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50</v>
      </c>
      <c r="N614" s="7">
        <f t="shared" si="91"/>
        <v>0</v>
      </c>
      <c r="O614" s="7">
        <f t="shared" si="92"/>
        <v>0</v>
      </c>
      <c r="P614" s="7">
        <f t="shared" si="93"/>
        <v>16.5</v>
      </c>
      <c r="Q614" s="8">
        <f t="shared" si="94"/>
        <v>19.975000000000001</v>
      </c>
      <c r="R614" s="8">
        <f t="shared" si="95"/>
        <v>14.125</v>
      </c>
      <c r="S614" s="8">
        <f t="shared" si="96"/>
        <v>14.925000000000001</v>
      </c>
      <c r="T614" s="8">
        <f t="shared" si="97"/>
        <v>16.625</v>
      </c>
      <c r="U614" s="7">
        <f t="shared" si="98"/>
        <v>16.341666666666669</v>
      </c>
      <c r="V614" s="7">
        <f t="shared" si="99"/>
        <v>16.412500000000001</v>
      </c>
    </row>
    <row r="615" spans="1:22" ht="13.5" x14ac:dyDescent="0.25">
      <c r="A615" s="3">
        <f>RSI!A615</f>
        <v>43196</v>
      </c>
      <c r="B615" s="2">
        <f>RSI!B615</f>
        <v>0.28999999999999998</v>
      </c>
      <c r="C615" s="2">
        <f>RSI!I615</f>
        <v>12.819735376572652</v>
      </c>
      <c r="D615" s="2">
        <f>MACD!E615</f>
        <v>5.4152569880921431E-3</v>
      </c>
      <c r="E615" s="2">
        <f>MACD!F615</f>
        <v>1.9663772615199273E-3</v>
      </c>
      <c r="F615" s="2">
        <f>'Moving Avg'!D615</f>
        <v>0.30399999999999999</v>
      </c>
      <c r="G615" s="2">
        <f>'Moving Avg'!F615</f>
        <v>0.31449999999999989</v>
      </c>
      <c r="H615" s="2">
        <f>'Moving Avg'!G615</f>
        <v>0.3228000000000002</v>
      </c>
      <c r="I615" s="2">
        <f>'Moving Avg'!H615</f>
        <v>0.36464999999999947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  <c r="M615" s="7">
        <f t="shared" si="90"/>
        <v>50</v>
      </c>
      <c r="N615" s="7">
        <f t="shared" si="91"/>
        <v>0</v>
      </c>
      <c r="O615" s="7">
        <f t="shared" si="92"/>
        <v>0</v>
      </c>
      <c r="P615" s="7">
        <f t="shared" si="93"/>
        <v>0</v>
      </c>
      <c r="Q615" s="8">
        <f t="shared" si="94"/>
        <v>17.5</v>
      </c>
      <c r="R615" s="8">
        <f t="shared" si="95"/>
        <v>10</v>
      </c>
      <c r="S615" s="8">
        <f t="shared" si="96"/>
        <v>7.5</v>
      </c>
      <c r="T615" s="8">
        <f t="shared" si="97"/>
        <v>12.5</v>
      </c>
      <c r="U615" s="7">
        <f t="shared" si="98"/>
        <v>11.666666666666666</v>
      </c>
      <c r="V615" s="7">
        <f t="shared" si="99"/>
        <v>11.875</v>
      </c>
    </row>
    <row r="616" spans="1:22" ht="13.5" x14ac:dyDescent="0.25">
      <c r="A616" s="3">
        <f>RSI!A616</f>
        <v>43200</v>
      </c>
      <c r="B616" s="2">
        <f>RSI!B616</f>
        <v>0.28999999999999998</v>
      </c>
      <c r="C616" s="2">
        <f>RSI!I616</f>
        <v>12.819735376572652</v>
      </c>
      <c r="D616" s="2">
        <f>MACD!E616</f>
        <v>7.2098962624637664E-3</v>
      </c>
      <c r="E616" s="2">
        <f>MACD!F616</f>
        <v>3.0150810617086956E-3</v>
      </c>
      <c r="F616" s="2">
        <f>'Moving Avg'!D616</f>
        <v>0.3</v>
      </c>
      <c r="G616" s="2">
        <f>'Moving Avg'!F616</f>
        <v>0.31299999999999989</v>
      </c>
      <c r="H616" s="2">
        <f>'Moving Avg'!G616</f>
        <v>0.32220000000000021</v>
      </c>
      <c r="I616" s="2">
        <f>'Moving Avg'!H616</f>
        <v>0.36374999999999957</v>
      </c>
      <c r="J616" s="5" t="str">
        <f>OBV!F616</f>
        <v>BEARISH</v>
      </c>
      <c r="K616" s="5" t="str">
        <f>OBV!G616</f>
        <v>WEAK</v>
      </c>
      <c r="L616" s="5" t="str">
        <f>OBV!H616</f>
        <v>CONFIRMED BEARISH</v>
      </c>
      <c r="M616" s="7">
        <f t="shared" si="90"/>
        <v>50</v>
      </c>
      <c r="N616" s="7">
        <f t="shared" si="91"/>
        <v>0</v>
      </c>
      <c r="O616" s="7">
        <f t="shared" si="92"/>
        <v>0</v>
      </c>
      <c r="P616" s="7">
        <f t="shared" si="93"/>
        <v>0</v>
      </c>
      <c r="Q616" s="8">
        <f t="shared" si="94"/>
        <v>17.5</v>
      </c>
      <c r="R616" s="8">
        <f t="shared" si="95"/>
        <v>10</v>
      </c>
      <c r="S616" s="8">
        <f t="shared" si="96"/>
        <v>7.5</v>
      </c>
      <c r="T616" s="8">
        <f t="shared" si="97"/>
        <v>12.5</v>
      </c>
      <c r="U616" s="7">
        <f t="shared" si="98"/>
        <v>11.666666666666666</v>
      </c>
      <c r="V616" s="7">
        <f t="shared" si="99"/>
        <v>11.875</v>
      </c>
    </row>
    <row r="617" spans="1:22" ht="13.5" x14ac:dyDescent="0.25">
      <c r="A617" s="3">
        <f>RSI!A617</f>
        <v>43201</v>
      </c>
      <c r="B617" s="2">
        <f>RSI!B617</f>
        <v>0.28999999999999998</v>
      </c>
      <c r="C617" s="2">
        <f>RSI!I617</f>
        <v>12.819735376572652</v>
      </c>
      <c r="D617" s="2">
        <f>MACD!E617</f>
        <v>8.8756689559176816E-3</v>
      </c>
      <c r="E617" s="2">
        <f>MACD!F617</f>
        <v>4.1871986405504933E-3</v>
      </c>
      <c r="F617" s="2">
        <f>'Moving Avg'!D617</f>
        <v>0.29599999999999999</v>
      </c>
      <c r="G617" s="2">
        <f>'Moving Avg'!F617</f>
        <v>0.31149999999999994</v>
      </c>
      <c r="H617" s="2">
        <f>'Moving Avg'!G617</f>
        <v>0.32140000000000013</v>
      </c>
      <c r="I617" s="2">
        <f>'Moving Avg'!H617</f>
        <v>0.36279999999999968</v>
      </c>
      <c r="J617" s="5" t="str">
        <f>OBV!F617</f>
        <v>BEARISH</v>
      </c>
      <c r="K617" s="5" t="str">
        <f>OBV!G617</f>
        <v>WEAK</v>
      </c>
      <c r="L617" s="5" t="str">
        <f>OBV!H617</f>
        <v>CONFIRMED BEARISH</v>
      </c>
      <c r="M617" s="7">
        <f t="shared" si="90"/>
        <v>50</v>
      </c>
      <c r="N617" s="7">
        <f t="shared" si="91"/>
        <v>0</v>
      </c>
      <c r="O617" s="7">
        <f t="shared" si="92"/>
        <v>0</v>
      </c>
      <c r="P617" s="7">
        <f t="shared" si="93"/>
        <v>0</v>
      </c>
      <c r="Q617" s="8">
        <f t="shared" si="94"/>
        <v>17.5</v>
      </c>
      <c r="R617" s="8">
        <f t="shared" si="95"/>
        <v>10</v>
      </c>
      <c r="S617" s="8">
        <f t="shared" si="96"/>
        <v>7.5</v>
      </c>
      <c r="T617" s="8">
        <f t="shared" si="97"/>
        <v>12.5</v>
      </c>
      <c r="U617" s="7">
        <f t="shared" si="98"/>
        <v>11.666666666666666</v>
      </c>
      <c r="V617" s="7">
        <f t="shared" si="99"/>
        <v>11.875</v>
      </c>
    </row>
    <row r="618" spans="1:22" ht="13.5" x14ac:dyDescent="0.25">
      <c r="A618" s="3">
        <f>RSI!A618</f>
        <v>43202</v>
      </c>
      <c r="B618" s="2">
        <f>RSI!B618</f>
        <v>0.3</v>
      </c>
      <c r="C618" s="2">
        <f>RSI!I618</f>
        <v>34.97384182933385</v>
      </c>
      <c r="D618" s="2">
        <f>MACD!E618</f>
        <v>8.1422923601233155E-3</v>
      </c>
      <c r="E618" s="2">
        <f>MACD!F618</f>
        <v>4.9782173844650579E-3</v>
      </c>
      <c r="F618" s="2">
        <f>'Moving Avg'!D618</f>
        <v>0.29399999999999998</v>
      </c>
      <c r="G618" s="2">
        <f>'Moving Avg'!F618</f>
        <v>0.31049999999999994</v>
      </c>
      <c r="H618" s="2">
        <f>'Moving Avg'!G618</f>
        <v>0.32040000000000013</v>
      </c>
      <c r="I618" s="2">
        <f>'Moving Avg'!H618</f>
        <v>0.36194999999999972</v>
      </c>
      <c r="J618" s="5" t="str">
        <f>OBV!F618</f>
        <v>BULLISH</v>
      </c>
      <c r="K618" s="5" t="str">
        <f>OBV!G618</f>
        <v>STRONG</v>
      </c>
      <c r="L618" s="5" t="str">
        <f>OBV!H618</f>
        <v>BULLISH DIVERGENCE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83</v>
      </c>
      <c r="Q618" s="8">
        <f t="shared" si="94"/>
        <v>21.2</v>
      </c>
      <c r="R618" s="8">
        <f t="shared" si="95"/>
        <v>25.75</v>
      </c>
      <c r="S618" s="8">
        <f t="shared" si="96"/>
        <v>41.1</v>
      </c>
      <c r="T618" s="8">
        <f t="shared" si="97"/>
        <v>27</v>
      </c>
      <c r="U618" s="7">
        <f t="shared" si="98"/>
        <v>29.350000000000005</v>
      </c>
      <c r="V618" s="7">
        <f t="shared" si="99"/>
        <v>28.762500000000003</v>
      </c>
    </row>
    <row r="619" spans="1:22" ht="13.5" x14ac:dyDescent="0.25">
      <c r="A619" s="3">
        <f>RSI!A619</f>
        <v>43203</v>
      </c>
      <c r="B619" s="2">
        <f>RSI!B619</f>
        <v>0.3</v>
      </c>
      <c r="C619" s="2">
        <f>RSI!I619</f>
        <v>34.97384182933385</v>
      </c>
      <c r="D619" s="2">
        <f>MACD!E619</f>
        <v>7.5888800145850199E-3</v>
      </c>
      <c r="E619" s="2">
        <f>MACD!F619</f>
        <v>5.5003499104890503E-3</v>
      </c>
      <c r="F619" s="2">
        <f>'Moving Avg'!D619</f>
        <v>0.29399999999999998</v>
      </c>
      <c r="G619" s="2">
        <f>'Moving Avg'!F619</f>
        <v>0.3095</v>
      </c>
      <c r="H619" s="2">
        <f>'Moving Avg'!G619</f>
        <v>0.31960000000000016</v>
      </c>
      <c r="I619" s="2">
        <f>'Moving Avg'!H619</f>
        <v>0.3610999999999997</v>
      </c>
      <c r="J619" s="5" t="str">
        <f>OBV!F619</f>
        <v>BULLISH</v>
      </c>
      <c r="K619" s="5" t="str">
        <f>OBV!G619</f>
        <v>STRONG</v>
      </c>
      <c r="L619" s="5" t="str">
        <f>OBV!H619</f>
        <v>NEUTRAL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66</v>
      </c>
      <c r="Q619" s="8">
        <f t="shared" si="94"/>
        <v>18.649999999999999</v>
      </c>
      <c r="R619" s="8">
        <f t="shared" si="95"/>
        <v>21.5</v>
      </c>
      <c r="S619" s="8">
        <f t="shared" si="96"/>
        <v>33.450000000000003</v>
      </c>
      <c r="T619" s="8">
        <f t="shared" si="97"/>
        <v>22.75</v>
      </c>
      <c r="U619" s="7">
        <f t="shared" si="98"/>
        <v>24.533333333333331</v>
      </c>
      <c r="V619" s="7">
        <f t="shared" si="99"/>
        <v>24.087499999999999</v>
      </c>
    </row>
    <row r="620" spans="1:22" ht="13.5" x14ac:dyDescent="0.25">
      <c r="A620" s="3">
        <f>RSI!A620</f>
        <v>43206</v>
      </c>
      <c r="B620" s="2">
        <f>RSI!B620</f>
        <v>0.28999999999999998</v>
      </c>
      <c r="C620" s="2">
        <f>RSI!I620</f>
        <v>27.012727518532486</v>
      </c>
      <c r="D620" s="2">
        <f>MACD!E620</f>
        <v>7.9235127351508505E-3</v>
      </c>
      <c r="E620" s="2">
        <f>MACD!F620</f>
        <v>5.9849824754214104E-3</v>
      </c>
      <c r="F620" s="2">
        <f>'Moving Avg'!D620</f>
        <v>0.29399999999999998</v>
      </c>
      <c r="G620" s="2">
        <f>'Moving Avg'!F620</f>
        <v>0.308</v>
      </c>
      <c r="H620" s="2">
        <f>'Moving Avg'!G620</f>
        <v>0.31860000000000016</v>
      </c>
      <c r="I620" s="2">
        <f>'Moving Avg'!H620</f>
        <v>0.36024999999999985</v>
      </c>
      <c r="J620" s="5" t="str">
        <f>OBV!F620</f>
        <v>BEARISH</v>
      </c>
      <c r="K620" s="5" t="str">
        <f>OBV!G620</f>
        <v>NEUTRAL</v>
      </c>
      <c r="L620" s="5" t="str">
        <f>OBV!H620</f>
        <v>NEUTRAL</v>
      </c>
      <c r="M620" s="7">
        <f t="shared" si="90"/>
        <v>50</v>
      </c>
      <c r="N620" s="7">
        <f t="shared" si="91"/>
        <v>0</v>
      </c>
      <c r="O620" s="7">
        <f t="shared" si="92"/>
        <v>0</v>
      </c>
      <c r="P620" s="7">
        <f t="shared" si="93"/>
        <v>16.5</v>
      </c>
      <c r="Q620" s="8">
        <f t="shared" si="94"/>
        <v>19.975000000000001</v>
      </c>
      <c r="R620" s="8">
        <f t="shared" si="95"/>
        <v>14.125</v>
      </c>
      <c r="S620" s="8">
        <f t="shared" si="96"/>
        <v>14.925000000000001</v>
      </c>
      <c r="T620" s="8">
        <f t="shared" si="97"/>
        <v>16.625</v>
      </c>
      <c r="U620" s="7">
        <f t="shared" si="98"/>
        <v>16.341666666666669</v>
      </c>
      <c r="V620" s="7">
        <f t="shared" si="99"/>
        <v>16.412500000000001</v>
      </c>
    </row>
    <row r="621" spans="1:22" ht="13.5" x14ac:dyDescent="0.25">
      <c r="A621" s="3">
        <f>RSI!A621</f>
        <v>43207</v>
      </c>
      <c r="B621" s="2">
        <f>RSI!B621</f>
        <v>0.3</v>
      </c>
      <c r="C621" s="2">
        <f>RSI!I621</f>
        <v>41.382303405880243</v>
      </c>
      <c r="D621" s="2">
        <f>MACD!E621</f>
        <v>7.5825724138260941E-3</v>
      </c>
      <c r="E621" s="2">
        <f>MACD!F621</f>
        <v>6.3045004631023475E-3</v>
      </c>
      <c r="F621" s="2">
        <f>'Moving Avg'!D621</f>
        <v>0.29599999999999999</v>
      </c>
      <c r="G621" s="2">
        <f>'Moving Avg'!F621</f>
        <v>0.307</v>
      </c>
      <c r="H621" s="2">
        <f>'Moving Avg'!G621</f>
        <v>0.31800000000000017</v>
      </c>
      <c r="I621" s="2">
        <f>'Moving Avg'!H621</f>
        <v>0.35939999999999983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  <c r="M621" s="7">
        <f t="shared" si="90"/>
        <v>25</v>
      </c>
      <c r="N621" s="7">
        <f t="shared" si="91"/>
        <v>0</v>
      </c>
      <c r="O621" s="7">
        <f t="shared" si="92"/>
        <v>0</v>
      </c>
      <c r="P621" s="7">
        <f t="shared" si="93"/>
        <v>100</v>
      </c>
      <c r="Q621" s="8">
        <f t="shared" si="94"/>
        <v>23.75</v>
      </c>
      <c r="R621" s="8">
        <f t="shared" si="95"/>
        <v>30</v>
      </c>
      <c r="S621" s="8">
        <f t="shared" si="96"/>
        <v>48.75</v>
      </c>
      <c r="T621" s="8">
        <f t="shared" si="97"/>
        <v>31.25</v>
      </c>
      <c r="U621" s="7">
        <f t="shared" si="98"/>
        <v>34.166666666666664</v>
      </c>
      <c r="V621" s="7">
        <f t="shared" si="99"/>
        <v>33.4375</v>
      </c>
    </row>
    <row r="622" spans="1:22" ht="13.5" x14ac:dyDescent="0.25">
      <c r="A622" s="3">
        <f>RSI!A622</f>
        <v>43208</v>
      </c>
      <c r="B622" s="2">
        <f>RSI!B622</f>
        <v>0.28999999999999998</v>
      </c>
      <c r="C622" s="2">
        <f>RSI!I622</f>
        <v>34.143187059547287</v>
      </c>
      <c r="D622" s="2">
        <f>MACD!E622</f>
        <v>8.0837437015194857E-3</v>
      </c>
      <c r="E622" s="2">
        <f>MACD!F622</f>
        <v>6.6603491107857758E-3</v>
      </c>
      <c r="F622" s="2">
        <f>'Moving Avg'!D622</f>
        <v>0.29599999999999999</v>
      </c>
      <c r="G622" s="2">
        <f>'Moving Avg'!F622</f>
        <v>0.30549999999999999</v>
      </c>
      <c r="H622" s="2">
        <f>'Moving Avg'!G622</f>
        <v>0.31720000000000015</v>
      </c>
      <c r="I622" s="2">
        <f>'Moving Avg'!H622</f>
        <v>0.35854999999999992</v>
      </c>
      <c r="J622" s="5" t="str">
        <f>OBV!F622</f>
        <v>BULLISH</v>
      </c>
      <c r="K622" s="5" t="str">
        <f>OBV!G622</f>
        <v>STRONG</v>
      </c>
      <c r="L622" s="5" t="str">
        <f>OBV!H622</f>
        <v>NEUTRAL</v>
      </c>
      <c r="M622" s="7">
        <f t="shared" si="90"/>
        <v>25</v>
      </c>
      <c r="N622" s="7">
        <f t="shared" si="91"/>
        <v>0</v>
      </c>
      <c r="O622" s="7">
        <f t="shared" si="92"/>
        <v>0</v>
      </c>
      <c r="P622" s="7">
        <f t="shared" si="93"/>
        <v>66</v>
      </c>
      <c r="Q622" s="8">
        <f t="shared" si="94"/>
        <v>18.649999999999999</v>
      </c>
      <c r="R622" s="8">
        <f t="shared" si="95"/>
        <v>21.5</v>
      </c>
      <c r="S622" s="8">
        <f t="shared" si="96"/>
        <v>33.450000000000003</v>
      </c>
      <c r="T622" s="8">
        <f t="shared" si="97"/>
        <v>22.75</v>
      </c>
      <c r="U622" s="7">
        <f t="shared" si="98"/>
        <v>24.533333333333331</v>
      </c>
      <c r="V622" s="7">
        <f t="shared" si="99"/>
        <v>24.087499999999999</v>
      </c>
    </row>
    <row r="623" spans="1:22" ht="13.5" x14ac:dyDescent="0.25">
      <c r="A623" s="3">
        <f>RSI!A623</f>
        <v>43209</v>
      </c>
      <c r="B623" s="2">
        <f>RSI!B623</f>
        <v>0.28999999999999998</v>
      </c>
      <c r="C623" s="2">
        <f>RSI!I623</f>
        <v>34.143187059547287</v>
      </c>
      <c r="D623" s="2">
        <f>MACD!E623</f>
        <v>8.6121970613758925E-3</v>
      </c>
      <c r="E623" s="2">
        <f>MACD!F623</f>
        <v>7.0507187009037995E-3</v>
      </c>
      <c r="F623" s="2">
        <f>'Moving Avg'!D623</f>
        <v>0.29399999999999998</v>
      </c>
      <c r="G623" s="2">
        <f>'Moving Avg'!F623</f>
        <v>0.30399999999999994</v>
      </c>
      <c r="H623" s="2">
        <f>'Moving Avg'!G623</f>
        <v>0.31620000000000009</v>
      </c>
      <c r="I623" s="2">
        <f>'Moving Avg'!H623</f>
        <v>0.35769999999999996</v>
      </c>
      <c r="J623" s="5" t="str">
        <f>OBV!F623</f>
        <v>BULLISH</v>
      </c>
      <c r="K623" s="5" t="str">
        <f>OBV!G623</f>
        <v>STRONG</v>
      </c>
      <c r="L623" s="5" t="str">
        <f>OBV!H623</f>
        <v>BULLISH DIVERGENCE</v>
      </c>
      <c r="M623" s="7">
        <f t="shared" si="90"/>
        <v>25</v>
      </c>
      <c r="N623" s="7">
        <f t="shared" si="91"/>
        <v>0</v>
      </c>
      <c r="O623" s="7">
        <f t="shared" si="92"/>
        <v>0</v>
      </c>
      <c r="P623" s="7">
        <f t="shared" si="93"/>
        <v>83</v>
      </c>
      <c r="Q623" s="8">
        <f t="shared" si="94"/>
        <v>21.2</v>
      </c>
      <c r="R623" s="8">
        <f t="shared" si="95"/>
        <v>25.75</v>
      </c>
      <c r="S623" s="8">
        <f t="shared" si="96"/>
        <v>41.1</v>
      </c>
      <c r="T623" s="8">
        <f t="shared" si="97"/>
        <v>27</v>
      </c>
      <c r="U623" s="7">
        <f t="shared" si="98"/>
        <v>29.350000000000005</v>
      </c>
      <c r="V623" s="7">
        <f t="shared" si="99"/>
        <v>28.762500000000003</v>
      </c>
    </row>
    <row r="624" spans="1:22" ht="13.5" x14ac:dyDescent="0.25">
      <c r="A624" s="3">
        <f>RSI!A624</f>
        <v>43210</v>
      </c>
      <c r="B624" s="2">
        <f>RSI!B624</f>
        <v>0.28000000000000003</v>
      </c>
      <c r="C624" s="2">
        <f>RSI!I624</f>
        <v>28.384521686852054</v>
      </c>
      <c r="D624" s="2">
        <f>MACD!E624</f>
        <v>8.3582822058631545E-3</v>
      </c>
      <c r="E624" s="2">
        <f>MACD!F624</f>
        <v>7.312231401895671E-3</v>
      </c>
      <c r="F624" s="2">
        <f>'Moving Avg'!D624</f>
        <v>0.28999999999999998</v>
      </c>
      <c r="G624" s="2">
        <f>'Moving Avg'!F624</f>
        <v>0.30199999999999999</v>
      </c>
      <c r="H624" s="2">
        <f>'Moving Avg'!G624</f>
        <v>0.31520000000000009</v>
      </c>
      <c r="I624" s="2">
        <f>'Moving Avg'!H624</f>
        <v>0.35685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  <c r="M624" s="7">
        <f t="shared" si="90"/>
        <v>50</v>
      </c>
      <c r="N624" s="7">
        <f t="shared" si="91"/>
        <v>0</v>
      </c>
      <c r="O624" s="7">
        <f t="shared" si="92"/>
        <v>0</v>
      </c>
      <c r="P624" s="7">
        <f t="shared" si="93"/>
        <v>0</v>
      </c>
      <c r="Q624" s="8">
        <f t="shared" si="94"/>
        <v>17.5</v>
      </c>
      <c r="R624" s="8">
        <f t="shared" si="95"/>
        <v>10</v>
      </c>
      <c r="S624" s="8">
        <f t="shared" si="96"/>
        <v>7.5</v>
      </c>
      <c r="T624" s="8">
        <f t="shared" si="97"/>
        <v>12.5</v>
      </c>
      <c r="U624" s="7">
        <f t="shared" si="98"/>
        <v>11.666666666666666</v>
      </c>
      <c r="V624" s="7">
        <f t="shared" si="99"/>
        <v>11.875</v>
      </c>
    </row>
    <row r="625" spans="1:22" ht="13.5" x14ac:dyDescent="0.25">
      <c r="A625" s="3">
        <f>RSI!A625</f>
        <v>43213</v>
      </c>
      <c r="B625" s="2">
        <f>RSI!B625</f>
        <v>0.28000000000000003</v>
      </c>
      <c r="C625" s="2">
        <f>RSI!I625</f>
        <v>28.384521686852054</v>
      </c>
      <c r="D625" s="2">
        <f>MACD!E625</f>
        <v>6.7535536756937464E-3</v>
      </c>
      <c r="E625" s="2">
        <f>MACD!F625</f>
        <v>7.2004958566552861E-3</v>
      </c>
      <c r="F625" s="2">
        <f>'Moving Avg'!D625</f>
        <v>0.28799999999999998</v>
      </c>
      <c r="G625" s="2">
        <f>'Moving Avg'!F625</f>
        <v>0.3</v>
      </c>
      <c r="H625" s="2">
        <f>'Moving Avg'!G625</f>
        <v>0.31420000000000009</v>
      </c>
      <c r="I625" s="2">
        <f>'Moving Avg'!H625</f>
        <v>0.35600000000000009</v>
      </c>
      <c r="J625" s="5" t="str">
        <f>OBV!F625</f>
        <v>BULLISH</v>
      </c>
      <c r="K625" s="5" t="str">
        <f>OBV!G625</f>
        <v>STRONG</v>
      </c>
      <c r="L625" s="5" t="str">
        <f>OBV!H625</f>
        <v>BULLISH DIVERGENCE</v>
      </c>
      <c r="M625" s="7">
        <f t="shared" si="90"/>
        <v>50</v>
      </c>
      <c r="N625" s="7">
        <f t="shared" si="91"/>
        <v>45</v>
      </c>
      <c r="O625" s="7">
        <f t="shared" si="92"/>
        <v>0</v>
      </c>
      <c r="P625" s="7">
        <f t="shared" si="93"/>
        <v>83</v>
      </c>
      <c r="Q625" s="8">
        <f t="shared" si="94"/>
        <v>45.7</v>
      </c>
      <c r="R625" s="8">
        <f t="shared" si="95"/>
        <v>39.75</v>
      </c>
      <c r="S625" s="8">
        <f t="shared" si="96"/>
        <v>51.6</v>
      </c>
      <c r="T625" s="8">
        <f t="shared" si="97"/>
        <v>44.5</v>
      </c>
      <c r="U625" s="7">
        <f t="shared" si="98"/>
        <v>45.683333333333337</v>
      </c>
      <c r="V625" s="7">
        <f t="shared" si="99"/>
        <v>45.387500000000003</v>
      </c>
    </row>
    <row r="626" spans="1:22" ht="13.5" x14ac:dyDescent="0.25">
      <c r="A626" s="3">
        <f>RSI!A626</f>
        <v>43214</v>
      </c>
      <c r="B626" s="2">
        <f>RSI!B626</f>
        <v>0.27</v>
      </c>
      <c r="C626" s="2">
        <f>RSI!I626</f>
        <v>23.740654056733135</v>
      </c>
      <c r="D626" s="2">
        <f>MACD!E626</f>
        <v>6.2740250133023756E-3</v>
      </c>
      <c r="E626" s="2">
        <f>MACD!F626</f>
        <v>7.0152016879847044E-3</v>
      </c>
      <c r="F626" s="2">
        <f>'Moving Avg'!D626</f>
        <v>0.28200000000000003</v>
      </c>
      <c r="G626" s="2">
        <f>'Moving Avg'!F626</f>
        <v>0.29749999999999999</v>
      </c>
      <c r="H626" s="2">
        <f>'Moving Avg'!G626</f>
        <v>0.31300000000000006</v>
      </c>
      <c r="I626" s="2">
        <f>'Moving Avg'!H626</f>
        <v>0.35505000000000009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  <c r="M626" s="7">
        <f t="shared" si="90"/>
        <v>50</v>
      </c>
      <c r="N626" s="7">
        <f t="shared" si="91"/>
        <v>45</v>
      </c>
      <c r="O626" s="7">
        <f t="shared" si="92"/>
        <v>0</v>
      </c>
      <c r="P626" s="7">
        <f t="shared" si="93"/>
        <v>0</v>
      </c>
      <c r="Q626" s="8">
        <f t="shared" si="94"/>
        <v>33.25</v>
      </c>
      <c r="R626" s="8">
        <f t="shared" si="95"/>
        <v>19</v>
      </c>
      <c r="S626" s="8">
        <f t="shared" si="96"/>
        <v>14.25</v>
      </c>
      <c r="T626" s="8">
        <f t="shared" si="97"/>
        <v>23.75</v>
      </c>
      <c r="U626" s="7">
        <f t="shared" si="98"/>
        <v>22.166666666666668</v>
      </c>
      <c r="V626" s="7">
        <f t="shared" si="99"/>
        <v>22.5625</v>
      </c>
    </row>
    <row r="627" spans="1:22" ht="13.5" x14ac:dyDescent="0.25">
      <c r="A627" s="3">
        <f>RSI!A627</f>
        <v>43215</v>
      </c>
      <c r="B627" s="2">
        <f>RSI!B627</f>
        <v>0.27</v>
      </c>
      <c r="C627" s="2">
        <f>RSI!I627</f>
        <v>23.740654056733135</v>
      </c>
      <c r="D627" s="2">
        <f>MACD!E627</f>
        <v>6.0547472862059748E-3</v>
      </c>
      <c r="E627" s="2">
        <f>MACD!F627</f>
        <v>6.8231108076289588E-3</v>
      </c>
      <c r="F627" s="2">
        <f>'Moving Avg'!D627</f>
        <v>0.27800000000000002</v>
      </c>
      <c r="G627" s="2">
        <f>'Moving Avg'!F627</f>
        <v>0.29500000000000004</v>
      </c>
      <c r="H627" s="2">
        <f>'Moving Avg'!G627</f>
        <v>0.31160000000000004</v>
      </c>
      <c r="I627" s="2">
        <f>'Moving Avg'!H627</f>
        <v>0.35410000000000019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  <c r="M627" s="7">
        <f t="shared" si="90"/>
        <v>50</v>
      </c>
      <c r="N627" s="7">
        <f t="shared" si="91"/>
        <v>45</v>
      </c>
      <c r="O627" s="7">
        <f t="shared" si="92"/>
        <v>0</v>
      </c>
      <c r="P627" s="7">
        <f t="shared" si="93"/>
        <v>0</v>
      </c>
      <c r="Q627" s="8">
        <f t="shared" si="94"/>
        <v>33.25</v>
      </c>
      <c r="R627" s="8">
        <f t="shared" si="95"/>
        <v>19</v>
      </c>
      <c r="S627" s="8">
        <f t="shared" si="96"/>
        <v>14.25</v>
      </c>
      <c r="T627" s="8">
        <f t="shared" si="97"/>
        <v>23.75</v>
      </c>
      <c r="U627" s="7">
        <f t="shared" si="98"/>
        <v>22.166666666666668</v>
      </c>
      <c r="V627" s="7">
        <f t="shared" si="99"/>
        <v>22.5625</v>
      </c>
    </row>
    <row r="628" spans="1:22" ht="13.5" x14ac:dyDescent="0.25">
      <c r="A628" s="3">
        <f>RSI!A628</f>
        <v>43216</v>
      </c>
      <c r="B628" s="2">
        <f>RSI!B628</f>
        <v>0.26</v>
      </c>
      <c r="C628" s="2">
        <f>RSI!I628</f>
        <v>19.954425349878505</v>
      </c>
      <c r="D628" s="2">
        <f>MACD!E628</f>
        <v>8.3210710352192852E-3</v>
      </c>
      <c r="E628" s="2">
        <f>MACD!F628</f>
        <v>7.1227028531470251E-3</v>
      </c>
      <c r="F628" s="2">
        <f>'Moving Avg'!D628</f>
        <v>0.27200000000000002</v>
      </c>
      <c r="G628" s="2">
        <f>'Moving Avg'!F628</f>
        <v>0.29249999999999998</v>
      </c>
      <c r="H628" s="2">
        <f>'Moving Avg'!G628</f>
        <v>0.31020000000000003</v>
      </c>
      <c r="I628" s="2">
        <f>'Moving Avg'!H628</f>
        <v>0.35320000000000024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  <c r="M628" s="7">
        <f t="shared" si="90"/>
        <v>50</v>
      </c>
      <c r="N628" s="7">
        <f t="shared" si="91"/>
        <v>0</v>
      </c>
      <c r="O628" s="7">
        <f t="shared" si="92"/>
        <v>0</v>
      </c>
      <c r="P628" s="7">
        <f t="shared" si="93"/>
        <v>0</v>
      </c>
      <c r="Q628" s="8">
        <f t="shared" si="94"/>
        <v>17.5</v>
      </c>
      <c r="R628" s="8">
        <f t="shared" si="95"/>
        <v>10</v>
      </c>
      <c r="S628" s="8">
        <f t="shared" si="96"/>
        <v>7.5</v>
      </c>
      <c r="T628" s="8">
        <f t="shared" si="97"/>
        <v>12.5</v>
      </c>
      <c r="U628" s="7">
        <f t="shared" si="98"/>
        <v>11.666666666666666</v>
      </c>
      <c r="V628" s="7">
        <f t="shared" si="99"/>
        <v>11.875</v>
      </c>
    </row>
    <row r="629" spans="1:22" ht="13.5" x14ac:dyDescent="0.25">
      <c r="A629" s="3">
        <f>RSI!A629</f>
        <v>43217</v>
      </c>
      <c r="B629" s="2">
        <f>RSI!B629</f>
        <v>0.27</v>
      </c>
      <c r="C629" s="2">
        <f>RSI!I629</f>
        <v>31.687204724242605</v>
      </c>
      <c r="D629" s="2">
        <f>MACD!E629</f>
        <v>9.7169535048425848E-3</v>
      </c>
      <c r="E629" s="2">
        <f>MACD!F629</f>
        <v>7.6415529834861374E-3</v>
      </c>
      <c r="F629" s="2">
        <f>'Moving Avg'!D629</f>
        <v>0.27</v>
      </c>
      <c r="G629" s="2">
        <f>'Moving Avg'!F629</f>
        <v>0.29049999999999992</v>
      </c>
      <c r="H629" s="2">
        <f>'Moving Avg'!G629</f>
        <v>0.309</v>
      </c>
      <c r="I629" s="2">
        <f>'Moving Avg'!H629</f>
        <v>0.35240000000000021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  <c r="M629" s="7">
        <f t="shared" si="90"/>
        <v>25</v>
      </c>
      <c r="N629" s="7">
        <f t="shared" si="91"/>
        <v>0</v>
      </c>
      <c r="O629" s="7">
        <f t="shared" si="92"/>
        <v>0</v>
      </c>
      <c r="P629" s="7">
        <f t="shared" si="93"/>
        <v>0</v>
      </c>
      <c r="Q629" s="8">
        <f t="shared" si="94"/>
        <v>8.75</v>
      </c>
      <c r="R629" s="8">
        <f t="shared" si="95"/>
        <v>5</v>
      </c>
      <c r="S629" s="8">
        <f t="shared" si="96"/>
        <v>3.75</v>
      </c>
      <c r="T629" s="8">
        <f t="shared" si="97"/>
        <v>6.25</v>
      </c>
      <c r="U629" s="7">
        <f t="shared" si="98"/>
        <v>5.833333333333333</v>
      </c>
      <c r="V629" s="7">
        <f t="shared" si="99"/>
        <v>5.9375</v>
      </c>
    </row>
    <row r="630" spans="1:22" ht="13.5" x14ac:dyDescent="0.25">
      <c r="A630" s="3">
        <f>RSI!A630</f>
        <v>43220</v>
      </c>
      <c r="B630" s="2">
        <f>RSI!B630</f>
        <v>0.27</v>
      </c>
      <c r="C630" s="2">
        <f>RSI!I630</f>
        <v>31.687204724242605</v>
      </c>
      <c r="D630" s="2">
        <f>MACD!E630</f>
        <v>9.5032779069139095E-3</v>
      </c>
      <c r="E630" s="2">
        <f>MACD!F630</f>
        <v>8.0138979681716929E-3</v>
      </c>
      <c r="F630" s="2">
        <f>'Moving Avg'!D630</f>
        <v>0.26800000000000002</v>
      </c>
      <c r="G630" s="2">
        <f>'Moving Avg'!F630</f>
        <v>0.28849999999999987</v>
      </c>
      <c r="H630" s="2">
        <f>'Moving Avg'!G630</f>
        <v>0.30780000000000002</v>
      </c>
      <c r="I630" s="2">
        <f>'Moving Avg'!H630</f>
        <v>0.35155000000000025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25</v>
      </c>
      <c r="N630" s="7">
        <f t="shared" si="91"/>
        <v>0</v>
      </c>
      <c r="O630" s="7">
        <f t="shared" si="92"/>
        <v>0</v>
      </c>
      <c r="P630" s="7">
        <f t="shared" si="93"/>
        <v>0</v>
      </c>
      <c r="Q630" s="8">
        <f t="shared" si="94"/>
        <v>8.75</v>
      </c>
      <c r="R630" s="8">
        <f t="shared" si="95"/>
        <v>5</v>
      </c>
      <c r="S630" s="8">
        <f t="shared" si="96"/>
        <v>3.75</v>
      </c>
      <c r="T630" s="8">
        <f t="shared" si="97"/>
        <v>6.25</v>
      </c>
      <c r="U630" s="7">
        <f t="shared" si="98"/>
        <v>5.833333333333333</v>
      </c>
      <c r="V630" s="7">
        <f t="shared" si="99"/>
        <v>5.9375</v>
      </c>
    </row>
    <row r="631" spans="1:22" ht="13.5" x14ac:dyDescent="0.25">
      <c r="A631" s="3">
        <f>RSI!A631</f>
        <v>43222</v>
      </c>
      <c r="B631" s="2">
        <f>RSI!B631</f>
        <v>0.26</v>
      </c>
      <c r="C631" s="2">
        <f>RSI!I631</f>
        <v>27.0832257289604</v>
      </c>
      <c r="D631" s="2">
        <f>MACD!E631</f>
        <v>1.1734691294212951E-2</v>
      </c>
      <c r="E631" s="2">
        <f>MACD!F631</f>
        <v>8.7580566333799459E-3</v>
      </c>
      <c r="F631" s="2">
        <f>'Moving Avg'!D631</f>
        <v>0.26600000000000001</v>
      </c>
      <c r="G631" s="2">
        <f>'Moving Avg'!F631</f>
        <v>0.28599999999999992</v>
      </c>
      <c r="H631" s="2">
        <f>'Moving Avg'!G631</f>
        <v>0.30640000000000001</v>
      </c>
      <c r="I631" s="2">
        <f>'Moving Avg'!H631</f>
        <v>0.35060000000000024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  <c r="M631" s="7">
        <f t="shared" si="90"/>
        <v>50</v>
      </c>
      <c r="N631" s="7">
        <f t="shared" si="91"/>
        <v>0</v>
      </c>
      <c r="O631" s="7">
        <f t="shared" si="92"/>
        <v>0</v>
      </c>
      <c r="P631" s="7">
        <f t="shared" si="93"/>
        <v>0</v>
      </c>
      <c r="Q631" s="8">
        <f t="shared" si="94"/>
        <v>17.5</v>
      </c>
      <c r="R631" s="8">
        <f t="shared" si="95"/>
        <v>10</v>
      </c>
      <c r="S631" s="8">
        <f t="shared" si="96"/>
        <v>7.5</v>
      </c>
      <c r="T631" s="8">
        <f t="shared" si="97"/>
        <v>12.5</v>
      </c>
      <c r="U631" s="7">
        <f t="shared" si="98"/>
        <v>11.666666666666666</v>
      </c>
      <c r="V631" s="7">
        <f t="shared" si="99"/>
        <v>11.875</v>
      </c>
    </row>
    <row r="632" spans="1:22" ht="13.5" x14ac:dyDescent="0.25">
      <c r="A632" s="3">
        <f>RSI!A632</f>
        <v>43223</v>
      </c>
      <c r="B632" s="2">
        <f>RSI!B632</f>
        <v>0.27</v>
      </c>
      <c r="C632" s="2">
        <f>RSI!I632</f>
        <v>36.948899654932511</v>
      </c>
      <c r="D632" s="2">
        <f>MACD!E632</f>
        <v>1.1525859147006046E-2</v>
      </c>
      <c r="E632" s="2">
        <f>MACD!F632</f>
        <v>9.3116171361051665E-3</v>
      </c>
      <c r="F632" s="2">
        <f>'Moving Avg'!D632</f>
        <v>0.26600000000000001</v>
      </c>
      <c r="G632" s="2">
        <f>'Moving Avg'!F632</f>
        <v>0.28399999999999992</v>
      </c>
      <c r="H632" s="2">
        <f>'Moving Avg'!G632</f>
        <v>0.30519999999999997</v>
      </c>
      <c r="I632" s="2">
        <f>'Moving Avg'!H632</f>
        <v>0.34970000000000029</v>
      </c>
      <c r="J632" s="5" t="str">
        <f>OBV!F632</f>
        <v>BULLISH</v>
      </c>
      <c r="K632" s="5" t="str">
        <f>OBV!G632</f>
        <v>STRONG</v>
      </c>
      <c r="L632" s="5" t="str">
        <f>OBV!H632</f>
        <v>NEUTRAL</v>
      </c>
      <c r="M632" s="7">
        <f t="shared" si="90"/>
        <v>25</v>
      </c>
      <c r="N632" s="7">
        <f t="shared" si="91"/>
        <v>0</v>
      </c>
      <c r="O632" s="7">
        <f t="shared" si="92"/>
        <v>0</v>
      </c>
      <c r="P632" s="7">
        <f t="shared" si="93"/>
        <v>66</v>
      </c>
      <c r="Q632" s="8">
        <f t="shared" si="94"/>
        <v>18.649999999999999</v>
      </c>
      <c r="R632" s="8">
        <f t="shared" si="95"/>
        <v>21.5</v>
      </c>
      <c r="S632" s="8">
        <f t="shared" si="96"/>
        <v>33.450000000000003</v>
      </c>
      <c r="T632" s="8">
        <f t="shared" si="97"/>
        <v>22.75</v>
      </c>
      <c r="U632" s="7">
        <f t="shared" si="98"/>
        <v>24.533333333333331</v>
      </c>
      <c r="V632" s="7">
        <f t="shared" si="99"/>
        <v>24.087499999999999</v>
      </c>
    </row>
    <row r="633" spans="1:22" ht="13.5" x14ac:dyDescent="0.25">
      <c r="A633" s="3">
        <f>RSI!A633</f>
        <v>43224</v>
      </c>
      <c r="B633" s="2">
        <f>RSI!B633</f>
        <v>0.28000000000000003</v>
      </c>
      <c r="C633" s="2">
        <f>RSI!I633</f>
        <v>44.96757520673296</v>
      </c>
      <c r="D633" s="2">
        <f>MACD!E633</f>
        <v>1.0718074881849615E-2</v>
      </c>
      <c r="E633" s="2">
        <f>MACD!F633</f>
        <v>9.5929086852540573E-3</v>
      </c>
      <c r="F633" s="2">
        <f>'Moving Avg'!D633</f>
        <v>0.27</v>
      </c>
      <c r="G633" s="2">
        <f>'Moving Avg'!F633</f>
        <v>0.28249999999999997</v>
      </c>
      <c r="H633" s="2">
        <f>'Moving Avg'!G633</f>
        <v>0.30419999999999997</v>
      </c>
      <c r="I633" s="2">
        <f>'Moving Avg'!H633</f>
        <v>0.34880000000000022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  <c r="M633" s="7">
        <f t="shared" si="90"/>
        <v>25</v>
      </c>
      <c r="N633" s="7">
        <f t="shared" si="91"/>
        <v>0</v>
      </c>
      <c r="O633" s="7">
        <f t="shared" si="92"/>
        <v>0</v>
      </c>
      <c r="P633" s="7">
        <f t="shared" si="93"/>
        <v>100</v>
      </c>
      <c r="Q633" s="8">
        <f t="shared" si="94"/>
        <v>23.75</v>
      </c>
      <c r="R633" s="8">
        <f t="shared" si="95"/>
        <v>30</v>
      </c>
      <c r="S633" s="8">
        <f t="shared" si="96"/>
        <v>48.75</v>
      </c>
      <c r="T633" s="8">
        <f t="shared" si="97"/>
        <v>31.25</v>
      </c>
      <c r="U633" s="7">
        <f t="shared" si="98"/>
        <v>34.166666666666664</v>
      </c>
      <c r="V633" s="7">
        <f t="shared" si="99"/>
        <v>33.4375</v>
      </c>
    </row>
    <row r="634" spans="1:22" ht="13.5" x14ac:dyDescent="0.25">
      <c r="A634" s="3">
        <f>RSI!A634</f>
        <v>43227</v>
      </c>
      <c r="B634" s="2">
        <f>RSI!B634</f>
        <v>0.28999999999999998</v>
      </c>
      <c r="C634" s="2">
        <f>RSI!I634</f>
        <v>51.596880329478957</v>
      </c>
      <c r="D634" s="2">
        <f>MACD!E634</f>
        <v>7.7978100030877129E-3</v>
      </c>
      <c r="E634" s="2">
        <f>MACD!F634</f>
        <v>9.2338889488207884E-3</v>
      </c>
      <c r="F634" s="2">
        <f>'Moving Avg'!D634</f>
        <v>0.27400000000000002</v>
      </c>
      <c r="G634" s="2">
        <f>'Moving Avg'!F634</f>
        <v>0.28199999999999992</v>
      </c>
      <c r="H634" s="2">
        <f>'Moving Avg'!G634</f>
        <v>0.30339999999999989</v>
      </c>
      <c r="I634" s="2">
        <f>'Moving Avg'!H634</f>
        <v>0.34800000000000025</v>
      </c>
      <c r="J634" s="5" t="str">
        <f>OBV!F634</f>
        <v>BULLISH</v>
      </c>
      <c r="K634" s="5" t="str">
        <f>OBV!G634</f>
        <v>STRONG</v>
      </c>
      <c r="L634" s="5" t="str">
        <f>OBV!H634</f>
        <v>CONFIRMED BULLISH</v>
      </c>
      <c r="M634" s="7">
        <f t="shared" si="90"/>
        <v>25</v>
      </c>
      <c r="N634" s="7">
        <f t="shared" si="91"/>
        <v>45</v>
      </c>
      <c r="O634" s="7">
        <f t="shared" si="92"/>
        <v>0</v>
      </c>
      <c r="P634" s="7">
        <f t="shared" si="93"/>
        <v>100</v>
      </c>
      <c r="Q634" s="8">
        <f t="shared" si="94"/>
        <v>39.5</v>
      </c>
      <c r="R634" s="8">
        <f t="shared" si="95"/>
        <v>39</v>
      </c>
      <c r="S634" s="8">
        <f t="shared" si="96"/>
        <v>55.5</v>
      </c>
      <c r="T634" s="8">
        <f t="shared" si="97"/>
        <v>42.5</v>
      </c>
      <c r="U634" s="7">
        <f t="shared" si="98"/>
        <v>44.666666666666664</v>
      </c>
      <c r="V634" s="7">
        <f t="shared" si="99"/>
        <v>44.125</v>
      </c>
    </row>
    <row r="635" spans="1:22" ht="13.5" x14ac:dyDescent="0.25">
      <c r="A635" s="3">
        <f>RSI!A635</f>
        <v>43228</v>
      </c>
      <c r="B635" s="2">
        <f>RSI!B635</f>
        <v>0.3</v>
      </c>
      <c r="C635" s="2">
        <f>RSI!I635</f>
        <v>57.15507133584466</v>
      </c>
      <c r="D635" s="2">
        <f>MACD!E635</f>
        <v>4.5662884028829787E-3</v>
      </c>
      <c r="E635" s="2">
        <f>MACD!F635</f>
        <v>8.3003688396332265E-3</v>
      </c>
      <c r="F635" s="2">
        <f>'Moving Avg'!D635</f>
        <v>0.28000000000000003</v>
      </c>
      <c r="G635" s="2">
        <f>'Moving Avg'!F635</f>
        <v>0.28249999999999997</v>
      </c>
      <c r="H635" s="2">
        <f>'Moving Avg'!G635</f>
        <v>0.3027999999999999</v>
      </c>
      <c r="I635" s="2">
        <f>'Moving Avg'!H635</f>
        <v>0.34730000000000016</v>
      </c>
      <c r="J635" s="5" t="str">
        <f>OBV!F635</f>
        <v>BULLISH</v>
      </c>
      <c r="K635" s="5" t="str">
        <f>OBV!G635</f>
        <v>STRONG</v>
      </c>
      <c r="L635" s="5" t="str">
        <f>OBV!H635</f>
        <v>CONFIRMED BULLISH</v>
      </c>
      <c r="M635" s="7">
        <f t="shared" si="90"/>
        <v>25</v>
      </c>
      <c r="N635" s="7">
        <f t="shared" si="91"/>
        <v>45</v>
      </c>
      <c r="O635" s="7">
        <f t="shared" si="92"/>
        <v>0</v>
      </c>
      <c r="P635" s="7">
        <f t="shared" si="93"/>
        <v>100</v>
      </c>
      <c r="Q635" s="8">
        <f t="shared" si="94"/>
        <v>39.5</v>
      </c>
      <c r="R635" s="8">
        <f t="shared" si="95"/>
        <v>39</v>
      </c>
      <c r="S635" s="8">
        <f t="shared" si="96"/>
        <v>55.5</v>
      </c>
      <c r="T635" s="8">
        <f t="shared" si="97"/>
        <v>42.5</v>
      </c>
      <c r="U635" s="7">
        <f t="shared" si="98"/>
        <v>44.666666666666664</v>
      </c>
      <c r="V635" s="7">
        <f t="shared" si="99"/>
        <v>44.125</v>
      </c>
    </row>
    <row r="636" spans="1:22" ht="13.5" x14ac:dyDescent="0.25">
      <c r="A636" s="3">
        <f>RSI!A636</f>
        <v>43229</v>
      </c>
      <c r="B636" s="2">
        <f>RSI!B636</f>
        <v>0.31</v>
      </c>
      <c r="C636" s="2">
        <f>RSI!I636</f>
        <v>61.870352433882914</v>
      </c>
      <c r="D636" s="2">
        <f>MACD!E636</f>
        <v>-5.2469049645559318E-4</v>
      </c>
      <c r="E636" s="2">
        <f>MACD!F636</f>
        <v>6.5353569724154632E-3</v>
      </c>
      <c r="F636" s="2">
        <f>'Moving Avg'!D636</f>
        <v>0.29000000000000004</v>
      </c>
      <c r="G636" s="2">
        <f>'Moving Avg'!F636</f>
        <v>0.28349999999999997</v>
      </c>
      <c r="H636" s="2">
        <f>'Moving Avg'!G636</f>
        <v>0.30239999999999989</v>
      </c>
      <c r="I636" s="2">
        <f>'Moving Avg'!H636</f>
        <v>0.34675000000000017</v>
      </c>
      <c r="J636" s="5" t="str">
        <f>OBV!F636</f>
        <v>BULLISH</v>
      </c>
      <c r="K636" s="5" t="str">
        <f>OBV!G636</f>
        <v>STRONG</v>
      </c>
      <c r="L636" s="5" t="str">
        <f>OBV!H636</f>
        <v>CONFIRMED BULLISH</v>
      </c>
      <c r="M636" s="7">
        <f t="shared" si="90"/>
        <v>25</v>
      </c>
      <c r="N636" s="7">
        <f t="shared" si="91"/>
        <v>45</v>
      </c>
      <c r="O636" s="7">
        <f t="shared" si="92"/>
        <v>0</v>
      </c>
      <c r="P636" s="7">
        <f t="shared" si="93"/>
        <v>100</v>
      </c>
      <c r="Q636" s="8">
        <f t="shared" si="94"/>
        <v>39.5</v>
      </c>
      <c r="R636" s="8">
        <f t="shared" si="95"/>
        <v>39</v>
      </c>
      <c r="S636" s="8">
        <f t="shared" si="96"/>
        <v>55.5</v>
      </c>
      <c r="T636" s="8">
        <f t="shared" si="97"/>
        <v>42.5</v>
      </c>
      <c r="U636" s="7">
        <f t="shared" si="98"/>
        <v>44.666666666666664</v>
      </c>
      <c r="V636" s="7">
        <f t="shared" si="99"/>
        <v>44.125</v>
      </c>
    </row>
    <row r="637" spans="1:22" ht="13.5" x14ac:dyDescent="0.25">
      <c r="A637" s="3">
        <f>RSI!A637</f>
        <v>43230</v>
      </c>
      <c r="B637" s="2">
        <f>RSI!B637</f>
        <v>0.32</v>
      </c>
      <c r="C637" s="2">
        <f>RSI!I637</f>
        <v>65.910635160085036</v>
      </c>
      <c r="D637" s="2">
        <f>MACD!E637</f>
        <v>-5.7039509959778134E-3</v>
      </c>
      <c r="E637" s="2">
        <f>MACD!F637</f>
        <v>4.0874953787368084E-3</v>
      </c>
      <c r="F637" s="2">
        <f>'Moving Avg'!D637</f>
        <v>0.30000000000000004</v>
      </c>
      <c r="G637" s="2">
        <f>'Moving Avg'!F637</f>
        <v>0.28499999999999998</v>
      </c>
      <c r="H637" s="2">
        <f>'Moving Avg'!G637</f>
        <v>0.30239999999999989</v>
      </c>
      <c r="I637" s="2">
        <f>'Moving Avg'!H637</f>
        <v>0.34630000000000011</v>
      </c>
      <c r="J637" s="5" t="str">
        <f>OBV!F637</f>
        <v>BULLISH</v>
      </c>
      <c r="K637" s="5" t="str">
        <f>OBV!G637</f>
        <v>STRONG</v>
      </c>
      <c r="L637" s="5" t="str">
        <f>OBV!H637</f>
        <v>CONFIRMED BULLISH</v>
      </c>
      <c r="M637" s="7">
        <f t="shared" si="90"/>
        <v>25</v>
      </c>
      <c r="N637" s="7">
        <f t="shared" si="91"/>
        <v>45</v>
      </c>
      <c r="O637" s="7">
        <f t="shared" si="92"/>
        <v>0</v>
      </c>
      <c r="P637" s="7">
        <f t="shared" si="93"/>
        <v>100</v>
      </c>
      <c r="Q637" s="8">
        <f t="shared" si="94"/>
        <v>39.5</v>
      </c>
      <c r="R637" s="8">
        <f t="shared" si="95"/>
        <v>39</v>
      </c>
      <c r="S637" s="8">
        <f t="shared" si="96"/>
        <v>55.5</v>
      </c>
      <c r="T637" s="8">
        <f t="shared" si="97"/>
        <v>42.5</v>
      </c>
      <c r="U637" s="7">
        <f t="shared" si="98"/>
        <v>44.666666666666664</v>
      </c>
      <c r="V637" s="7">
        <f t="shared" si="99"/>
        <v>44.125</v>
      </c>
    </row>
    <row r="638" spans="1:22" ht="13.5" x14ac:dyDescent="0.25">
      <c r="A638" s="3">
        <f>RSI!A638</f>
        <v>43231</v>
      </c>
      <c r="B638" s="2">
        <f>RSI!B638</f>
        <v>0.33</v>
      </c>
      <c r="C638" s="2">
        <f>RSI!I638</f>
        <v>69.402226982003086</v>
      </c>
      <c r="D638" s="2">
        <f>MACD!E638</f>
        <v>-1.2545776732116543E-2</v>
      </c>
      <c r="E638" s="2">
        <f>MACD!F638</f>
        <v>7.6084095656613797E-4</v>
      </c>
      <c r="F638" s="2">
        <f>'Moving Avg'!D638</f>
        <v>0.31</v>
      </c>
      <c r="G638" s="2">
        <f>'Moving Avg'!F638</f>
        <v>0.28649999999999998</v>
      </c>
      <c r="H638" s="2">
        <f>'Moving Avg'!G638</f>
        <v>0.30259999999999981</v>
      </c>
      <c r="I638" s="2">
        <f>'Moving Avg'!H638</f>
        <v>0.3459000000000001</v>
      </c>
      <c r="J638" s="5" t="str">
        <f>OBV!F638</f>
        <v>BULLISH</v>
      </c>
      <c r="K638" s="5" t="str">
        <f>OBV!G638</f>
        <v>STRONG</v>
      </c>
      <c r="L638" s="5" t="str">
        <f>OBV!H638</f>
        <v>CONFIRMED BULLISH</v>
      </c>
      <c r="M638" s="7">
        <f t="shared" si="90"/>
        <v>25</v>
      </c>
      <c r="N638" s="7">
        <f t="shared" si="91"/>
        <v>45</v>
      </c>
      <c r="O638" s="7">
        <f t="shared" si="92"/>
        <v>0</v>
      </c>
      <c r="P638" s="7">
        <f t="shared" si="93"/>
        <v>100</v>
      </c>
      <c r="Q638" s="8">
        <f t="shared" si="94"/>
        <v>39.5</v>
      </c>
      <c r="R638" s="8">
        <f t="shared" si="95"/>
        <v>39</v>
      </c>
      <c r="S638" s="8">
        <f t="shared" si="96"/>
        <v>55.5</v>
      </c>
      <c r="T638" s="8">
        <f t="shared" si="97"/>
        <v>42.5</v>
      </c>
      <c r="U638" s="7">
        <f t="shared" si="98"/>
        <v>44.666666666666664</v>
      </c>
      <c r="V638" s="7">
        <f t="shared" si="99"/>
        <v>44.125</v>
      </c>
    </row>
    <row r="639" spans="1:22" ht="13.5" x14ac:dyDescent="0.25">
      <c r="A639" s="3">
        <f>RSI!A639</f>
        <v>43234</v>
      </c>
      <c r="B639" s="2">
        <f>RSI!B639</f>
        <v>0.35</v>
      </c>
      <c r="C639" s="2">
        <f>RSI!I639</f>
        <v>74.932329837106408</v>
      </c>
      <c r="D639" s="2">
        <f>MACD!E639</f>
        <v>-1.8503950437272321E-2</v>
      </c>
      <c r="E639" s="2">
        <f>MACD!F639</f>
        <v>-3.0921173222015542E-3</v>
      </c>
      <c r="F639" s="2">
        <f>'Moving Avg'!D639</f>
        <v>0.32199999999999995</v>
      </c>
      <c r="G639" s="2">
        <f>'Moving Avg'!F639</f>
        <v>0.28899999999999998</v>
      </c>
      <c r="H639" s="2">
        <f>'Moving Avg'!G639</f>
        <v>0.3031999999999998</v>
      </c>
      <c r="I639" s="2">
        <f>'Moving Avg'!H639</f>
        <v>0.34560000000000002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  <c r="M639" s="7">
        <f t="shared" si="90"/>
        <v>0</v>
      </c>
      <c r="N639" s="7">
        <f t="shared" si="91"/>
        <v>45</v>
      </c>
      <c r="O639" s="7">
        <f t="shared" si="92"/>
        <v>0</v>
      </c>
      <c r="P639" s="7">
        <f t="shared" si="93"/>
        <v>100</v>
      </c>
      <c r="Q639" s="8">
        <f t="shared" si="94"/>
        <v>30.75</v>
      </c>
      <c r="R639" s="8">
        <f t="shared" si="95"/>
        <v>34</v>
      </c>
      <c r="S639" s="8">
        <f t="shared" si="96"/>
        <v>51.75</v>
      </c>
      <c r="T639" s="8">
        <f t="shared" si="97"/>
        <v>36.25</v>
      </c>
      <c r="U639" s="7">
        <f t="shared" si="98"/>
        <v>38.833333333333336</v>
      </c>
      <c r="V639" s="7">
        <f t="shared" si="99"/>
        <v>38.1875</v>
      </c>
    </row>
    <row r="640" spans="1:22" ht="13.5" x14ac:dyDescent="0.25">
      <c r="A640" s="3">
        <f>RSI!A640</f>
        <v>43235</v>
      </c>
      <c r="B640" s="2">
        <f>RSI!B640</f>
        <v>0.37</v>
      </c>
      <c r="C640" s="2">
        <f>RSI!I640</f>
        <v>79.016517118739912</v>
      </c>
      <c r="D640" s="2">
        <f>MACD!E640</f>
        <v>-2.5354326412112049E-2</v>
      </c>
      <c r="E640" s="2">
        <f>MACD!F640</f>
        <v>-7.5445591401836539E-3</v>
      </c>
      <c r="F640" s="2">
        <f>'Moving Avg'!D640</f>
        <v>0.33600000000000002</v>
      </c>
      <c r="G640" s="2">
        <f>'Moving Avg'!F640</f>
        <v>0.29299999999999998</v>
      </c>
      <c r="H640" s="2">
        <f>'Moving Avg'!G640</f>
        <v>0.30419999999999986</v>
      </c>
      <c r="I640" s="2">
        <f>'Moving Avg'!H640</f>
        <v>0.34539999999999998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  <c r="M640" s="7">
        <f t="shared" si="90"/>
        <v>0</v>
      </c>
      <c r="N640" s="7">
        <f t="shared" si="91"/>
        <v>45</v>
      </c>
      <c r="O640" s="7">
        <f t="shared" si="92"/>
        <v>0</v>
      </c>
      <c r="P640" s="7">
        <f t="shared" si="93"/>
        <v>100</v>
      </c>
      <c r="Q640" s="8">
        <f t="shared" si="94"/>
        <v>30.75</v>
      </c>
      <c r="R640" s="8">
        <f t="shared" si="95"/>
        <v>34</v>
      </c>
      <c r="S640" s="8">
        <f t="shared" si="96"/>
        <v>51.75</v>
      </c>
      <c r="T640" s="8">
        <f t="shared" si="97"/>
        <v>36.25</v>
      </c>
      <c r="U640" s="7">
        <f t="shared" si="98"/>
        <v>38.833333333333336</v>
      </c>
      <c r="V640" s="7">
        <f t="shared" si="99"/>
        <v>38.1875</v>
      </c>
    </row>
    <row r="641" spans="1:22" ht="13.5" x14ac:dyDescent="0.25">
      <c r="A641" s="3">
        <f>RSI!A641</f>
        <v>43236</v>
      </c>
      <c r="B641" s="2">
        <f>RSI!B641</f>
        <v>0.39</v>
      </c>
      <c r="C641" s="2">
        <f>RSI!I641</f>
        <v>82.148694461010678</v>
      </c>
      <c r="D641" s="2">
        <f>MACD!E641</f>
        <v>-3.4592036062916831E-2</v>
      </c>
      <c r="E641" s="2">
        <f>MACD!F641</f>
        <v>-1.295405452473029E-2</v>
      </c>
      <c r="F641" s="2">
        <f>'Moving Avg'!D641</f>
        <v>0.35200000000000004</v>
      </c>
      <c r="G641" s="2">
        <f>'Moving Avg'!F641</f>
        <v>0.29749999999999999</v>
      </c>
      <c r="H641" s="2">
        <f>'Moving Avg'!G641</f>
        <v>0.30579999999999985</v>
      </c>
      <c r="I641" s="2">
        <f>'Moving Avg'!H641</f>
        <v>0.34534999999999988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  <c r="M641" s="7">
        <f t="shared" si="90"/>
        <v>0</v>
      </c>
      <c r="N641" s="7">
        <f t="shared" si="91"/>
        <v>100</v>
      </c>
      <c r="O641" s="7">
        <f t="shared" si="92"/>
        <v>50</v>
      </c>
      <c r="P641" s="7">
        <f t="shared" si="93"/>
        <v>100</v>
      </c>
      <c r="Q641" s="8">
        <f t="shared" si="94"/>
        <v>57.5</v>
      </c>
      <c r="R641" s="8">
        <f t="shared" si="95"/>
        <v>62.5</v>
      </c>
      <c r="S641" s="8">
        <f t="shared" si="96"/>
        <v>72.5</v>
      </c>
      <c r="T641" s="8">
        <f t="shared" si="97"/>
        <v>62.5</v>
      </c>
      <c r="U641" s="7">
        <f t="shared" si="98"/>
        <v>64.166666666666671</v>
      </c>
      <c r="V641" s="7">
        <f t="shared" si="99"/>
        <v>63.75</v>
      </c>
    </row>
    <row r="642" spans="1:22" ht="13.5" x14ac:dyDescent="0.25">
      <c r="A642" s="3">
        <f>RSI!A642</f>
        <v>43237</v>
      </c>
      <c r="B642" s="2">
        <f>RSI!B642</f>
        <v>0.41</v>
      </c>
      <c r="C642" s="2">
        <f>RSI!I642</f>
        <v>84.620899008390012</v>
      </c>
      <c r="D642" s="2">
        <f>MACD!E642</f>
        <v>-4.2859848056420125E-2</v>
      </c>
      <c r="E642" s="2">
        <f>MACD!F642</f>
        <v>-1.8935213231068258E-2</v>
      </c>
      <c r="F642" s="2">
        <f>'Moving Avg'!D642</f>
        <v>0.37</v>
      </c>
      <c r="G642" s="2">
        <f>'Moving Avg'!F642</f>
        <v>0.30349999999999999</v>
      </c>
      <c r="H642" s="2">
        <f>'Moving Avg'!G642</f>
        <v>0.30759999999999982</v>
      </c>
      <c r="I642" s="2">
        <f>'Moving Avg'!H642</f>
        <v>0.34539999999999993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  <c r="M642" s="7">
        <f t="shared" ref="M642:M705" si="100">IF(C642&lt;30,50, IF(C642&gt;70, 0, 25))</f>
        <v>0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100</v>
      </c>
      <c r="Q642" s="8">
        <f t="shared" si="94"/>
        <v>57.5</v>
      </c>
      <c r="R642" s="8">
        <f t="shared" si="95"/>
        <v>62.5</v>
      </c>
      <c r="S642" s="8">
        <f t="shared" si="96"/>
        <v>72.5</v>
      </c>
      <c r="T642" s="8">
        <f t="shared" si="97"/>
        <v>62.5</v>
      </c>
      <c r="U642" s="7">
        <f t="shared" si="98"/>
        <v>64.166666666666671</v>
      </c>
      <c r="V642" s="7">
        <f t="shared" si="99"/>
        <v>63.75</v>
      </c>
    </row>
    <row r="643" spans="1:22" ht="13.5" x14ac:dyDescent="0.25">
      <c r="A643" s="3">
        <f>RSI!A643</f>
        <v>43238</v>
      </c>
      <c r="B643" s="2">
        <f>RSI!B643</f>
        <v>0.42</v>
      </c>
      <c r="C643" s="2">
        <f>RSI!I643</f>
        <v>85.688146144583939</v>
      </c>
      <c r="D643" s="2">
        <f>MACD!E643</f>
        <v>-4.9646768016499088E-2</v>
      </c>
      <c r="E643" s="2">
        <f>MACD!F643</f>
        <v>-2.5077524188154426E-2</v>
      </c>
      <c r="F643" s="2">
        <f>'Moving Avg'!D643</f>
        <v>0.38799999999999996</v>
      </c>
      <c r="G643" s="2">
        <f>'Moving Avg'!F643</f>
        <v>0.30999999999999994</v>
      </c>
      <c r="H643" s="2">
        <f>'Moving Avg'!G643</f>
        <v>0.30959999999999982</v>
      </c>
      <c r="I643" s="2">
        <f>'Moving Avg'!H643</f>
        <v>0.34549999999999997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  <c r="M643" s="7">
        <f t="shared" si="100"/>
        <v>0</v>
      </c>
      <c r="N643" s="7">
        <f t="shared" si="101"/>
        <v>100</v>
      </c>
      <c r="O643" s="7">
        <f t="shared" si="102"/>
        <v>50</v>
      </c>
      <c r="P643" s="7">
        <f t="shared" si="103"/>
        <v>100</v>
      </c>
      <c r="Q643" s="8">
        <f t="shared" ref="Q643:Q706" si="104">0.35*M643+N643*0.35+O643*0.15+P643*0.15</f>
        <v>57.5</v>
      </c>
      <c r="R643" s="8">
        <f t="shared" ref="R643:R706" si="105">M643*0.2+N643*0.2+O643*0.35+P643*0.25</f>
        <v>62.5</v>
      </c>
      <c r="S643" s="8">
        <f t="shared" ref="S643:S706" si="106">M643*0.15+N643*0.15+O643*0.25+P643*0.45</f>
        <v>72.5</v>
      </c>
      <c r="T643" s="8">
        <f t="shared" ref="T643:T706" si="107">0.25*SUM(M643:P643)</f>
        <v>62.5</v>
      </c>
      <c r="U643" s="7">
        <f t="shared" ref="U643:U706" si="108">SUM(Q643:S643)/3</f>
        <v>64.166666666666671</v>
      </c>
      <c r="V643" s="7">
        <f t="shared" ref="V643:V706" si="109">SUM(Q643:T643)/4</f>
        <v>63.75</v>
      </c>
    </row>
    <row r="644" spans="1:22" ht="13.5" x14ac:dyDescent="0.25">
      <c r="A644" s="3">
        <f>RSI!A644</f>
        <v>43241</v>
      </c>
      <c r="B644" s="2">
        <f>RSI!B644</f>
        <v>0.43</v>
      </c>
      <c r="C644" s="2">
        <f>RSI!I644</f>
        <v>86.683353556902688</v>
      </c>
      <c r="D644" s="2">
        <f>MACD!E644</f>
        <v>-5.5196101113239027E-2</v>
      </c>
      <c r="E644" s="2">
        <f>MACD!F644</f>
        <v>-3.1101239573171346E-2</v>
      </c>
      <c r="F644" s="2">
        <f>'Moving Avg'!D644</f>
        <v>0.40400000000000003</v>
      </c>
      <c r="G644" s="2">
        <f>'Moving Avg'!F644</f>
        <v>0.3175</v>
      </c>
      <c r="H644" s="2">
        <f>'Moving Avg'!G644</f>
        <v>0.3117999999999998</v>
      </c>
      <c r="I644" s="2">
        <f>'Moving Avg'!H644</f>
        <v>0.34564999999999996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  <c r="M644" s="7">
        <f t="shared" si="100"/>
        <v>0</v>
      </c>
      <c r="N644" s="7">
        <f t="shared" si="101"/>
        <v>100</v>
      </c>
      <c r="O644" s="7">
        <f t="shared" si="102"/>
        <v>50</v>
      </c>
      <c r="P644" s="7">
        <f t="shared" si="103"/>
        <v>100</v>
      </c>
      <c r="Q644" s="8">
        <f t="shared" si="104"/>
        <v>57.5</v>
      </c>
      <c r="R644" s="8">
        <f t="shared" si="105"/>
        <v>62.5</v>
      </c>
      <c r="S644" s="8">
        <f t="shared" si="106"/>
        <v>72.5</v>
      </c>
      <c r="T644" s="8">
        <f t="shared" si="107"/>
        <v>62.5</v>
      </c>
      <c r="U644" s="7">
        <f t="shared" si="108"/>
        <v>64.166666666666671</v>
      </c>
      <c r="V644" s="7">
        <f t="shared" si="109"/>
        <v>63.75</v>
      </c>
    </row>
    <row r="645" spans="1:22" ht="13.5" x14ac:dyDescent="0.25">
      <c r="A645" s="3">
        <f>RSI!A645</f>
        <v>43242</v>
      </c>
      <c r="B645" s="2">
        <f>RSI!B645</f>
        <v>0.41</v>
      </c>
      <c r="C645" s="2">
        <f>RSI!I645</f>
        <v>75.391736643229223</v>
      </c>
      <c r="D645" s="2">
        <f>MACD!E645</f>
        <v>-5.7490352387172206E-2</v>
      </c>
      <c r="E645" s="2">
        <f>MACD!F645</f>
        <v>-3.6379062135971516E-2</v>
      </c>
      <c r="F645" s="2">
        <f>'Moving Avg'!D645</f>
        <v>0.41200000000000003</v>
      </c>
      <c r="G645" s="2">
        <f>'Moving Avg'!F645</f>
        <v>0.32399999999999995</v>
      </c>
      <c r="H645" s="2">
        <f>'Moving Avg'!G645</f>
        <v>0.31359999999999982</v>
      </c>
      <c r="I645" s="2">
        <f>'Moving Avg'!H645</f>
        <v>0.34569999999999995</v>
      </c>
      <c r="J645" s="5" t="str">
        <f>OBV!F645</f>
        <v>BEARISH</v>
      </c>
      <c r="K645" s="5" t="str">
        <f>OBV!G645</f>
        <v>WEAK</v>
      </c>
      <c r="L645" s="5" t="str">
        <f>OBV!H645</f>
        <v>BEARISH DIVERGENCE</v>
      </c>
      <c r="M645" s="7">
        <f t="shared" si="100"/>
        <v>0</v>
      </c>
      <c r="N645" s="7">
        <f t="shared" si="101"/>
        <v>100</v>
      </c>
      <c r="O645" s="7">
        <f t="shared" si="102"/>
        <v>50</v>
      </c>
      <c r="P645" s="7">
        <f t="shared" si="103"/>
        <v>0</v>
      </c>
      <c r="Q645" s="8">
        <f t="shared" si="104"/>
        <v>42.5</v>
      </c>
      <c r="R645" s="8">
        <f t="shared" si="105"/>
        <v>37.5</v>
      </c>
      <c r="S645" s="8">
        <f t="shared" si="106"/>
        <v>27.5</v>
      </c>
      <c r="T645" s="8">
        <f t="shared" si="107"/>
        <v>37.5</v>
      </c>
      <c r="U645" s="7">
        <f t="shared" si="108"/>
        <v>35.833333333333336</v>
      </c>
      <c r="V645" s="7">
        <f t="shared" si="109"/>
        <v>36.25</v>
      </c>
    </row>
    <row r="646" spans="1:22" ht="13.5" x14ac:dyDescent="0.25">
      <c r="A646" s="3">
        <f>RSI!A646</f>
        <v>43243</v>
      </c>
      <c r="B646" s="2">
        <f>RSI!B646</f>
        <v>0.4</v>
      </c>
      <c r="C646" s="2">
        <f>RSI!I646</f>
        <v>70.450249666633582</v>
      </c>
      <c r="D646" s="2">
        <f>MACD!E646</f>
        <v>-5.7607040964901324E-2</v>
      </c>
      <c r="E646" s="2">
        <f>MACD!F646</f>
        <v>-4.0624657901757483E-2</v>
      </c>
      <c r="F646" s="2">
        <f>'Moving Avg'!D646</f>
        <v>0.41399999999999998</v>
      </c>
      <c r="G646" s="2">
        <f>'Moving Avg'!F646</f>
        <v>0.33049999999999996</v>
      </c>
      <c r="H646" s="2">
        <f>'Moving Avg'!G646</f>
        <v>0.31519999999999987</v>
      </c>
      <c r="I646" s="2">
        <f>'Moving Avg'!H646</f>
        <v>0.34569999999999995</v>
      </c>
      <c r="J646" s="5" t="str">
        <f>OBV!F646</f>
        <v>BEARISH</v>
      </c>
      <c r="K646" s="5" t="str">
        <f>OBV!G646</f>
        <v>WEAK</v>
      </c>
      <c r="L646" s="5" t="str">
        <f>OBV!H646</f>
        <v>BEARISH DIVERGENCE</v>
      </c>
      <c r="M646" s="7">
        <f t="shared" si="100"/>
        <v>0</v>
      </c>
      <c r="N646" s="7">
        <f t="shared" si="101"/>
        <v>45</v>
      </c>
      <c r="O646" s="7">
        <f t="shared" si="102"/>
        <v>50</v>
      </c>
      <c r="P646" s="7">
        <f t="shared" si="103"/>
        <v>0</v>
      </c>
      <c r="Q646" s="8">
        <f t="shared" si="104"/>
        <v>23.25</v>
      </c>
      <c r="R646" s="8">
        <f t="shared" si="105"/>
        <v>26.5</v>
      </c>
      <c r="S646" s="8">
        <f t="shared" si="106"/>
        <v>19.25</v>
      </c>
      <c r="T646" s="8">
        <f t="shared" si="107"/>
        <v>23.75</v>
      </c>
      <c r="U646" s="7">
        <f t="shared" si="108"/>
        <v>23</v>
      </c>
      <c r="V646" s="7">
        <f t="shared" si="109"/>
        <v>23.1875</v>
      </c>
    </row>
    <row r="647" spans="1:22" ht="13.5" x14ac:dyDescent="0.25">
      <c r="A647" s="3">
        <f>RSI!A647</f>
        <v>43244</v>
      </c>
      <c r="B647" s="2">
        <f>RSI!B647</f>
        <v>0.41</v>
      </c>
      <c r="C647" s="2">
        <f>RSI!I647</f>
        <v>72.398527304948416</v>
      </c>
      <c r="D647" s="2">
        <f>MACD!E647</f>
        <v>-5.7269893372354053E-2</v>
      </c>
      <c r="E647" s="2">
        <f>MACD!F647</f>
        <v>-4.3953704995876794E-2</v>
      </c>
      <c r="F647" s="2">
        <f>'Moving Avg'!D647</f>
        <v>0.41400000000000003</v>
      </c>
      <c r="G647" s="2">
        <f>'Moving Avg'!F647</f>
        <v>0.33750000000000002</v>
      </c>
      <c r="H647" s="2">
        <f>'Moving Avg'!G647</f>
        <v>0.31699999999999989</v>
      </c>
      <c r="I647" s="2">
        <f>'Moving Avg'!H647</f>
        <v>0.34574999999999989</v>
      </c>
      <c r="J647" s="5" t="str">
        <f>OBV!F647</f>
        <v>BEARISH</v>
      </c>
      <c r="K647" s="5" t="str">
        <f>OBV!G647</f>
        <v>WEAK</v>
      </c>
      <c r="L647" s="5" t="str">
        <f>OBV!H647</f>
        <v>NEUTRAL</v>
      </c>
      <c r="M647" s="7">
        <f t="shared" si="100"/>
        <v>0</v>
      </c>
      <c r="N647" s="7">
        <f t="shared" si="101"/>
        <v>45</v>
      </c>
      <c r="O647" s="7">
        <f t="shared" si="102"/>
        <v>50</v>
      </c>
      <c r="P647" s="7">
        <f t="shared" si="103"/>
        <v>0</v>
      </c>
      <c r="Q647" s="8">
        <f t="shared" si="104"/>
        <v>23.25</v>
      </c>
      <c r="R647" s="8">
        <f t="shared" si="105"/>
        <v>26.5</v>
      </c>
      <c r="S647" s="8">
        <f t="shared" si="106"/>
        <v>19.25</v>
      </c>
      <c r="T647" s="8">
        <f t="shared" si="107"/>
        <v>23.75</v>
      </c>
      <c r="U647" s="7">
        <f t="shared" si="108"/>
        <v>23</v>
      </c>
      <c r="V647" s="7">
        <f t="shared" si="109"/>
        <v>23.1875</v>
      </c>
    </row>
    <row r="648" spans="1:22" ht="13.5" x14ac:dyDescent="0.25">
      <c r="A648" s="3">
        <f>RSI!A648</f>
        <v>43245</v>
      </c>
      <c r="B648" s="2">
        <f>RSI!B648</f>
        <v>0.43</v>
      </c>
      <c r="C648" s="2">
        <f>RSI!I648</f>
        <v>75.830746015990272</v>
      </c>
      <c r="D648" s="2">
        <f>MACD!E648</f>
        <v>-5.7321759009277329E-2</v>
      </c>
      <c r="E648" s="2">
        <f>MACD!F648</f>
        <v>-4.6627315798556904E-2</v>
      </c>
      <c r="F648" s="2">
        <f>'Moving Avg'!D648</f>
        <v>0.41600000000000004</v>
      </c>
      <c r="G648" s="2">
        <f>'Moving Avg'!F648</f>
        <v>0.34599999999999997</v>
      </c>
      <c r="H648" s="2">
        <f>'Moving Avg'!G648</f>
        <v>0.31919999999999993</v>
      </c>
      <c r="I648" s="2">
        <f>'Moving Avg'!H648</f>
        <v>0.34589999999999987</v>
      </c>
      <c r="J648" s="5" t="str">
        <f>OBV!F648</f>
        <v>BEARISH</v>
      </c>
      <c r="K648" s="5" t="str">
        <f>OBV!G648</f>
        <v>WEAK</v>
      </c>
      <c r="L648" s="5" t="str">
        <f>OBV!H648</f>
        <v>BEARISH DIVERGENCE</v>
      </c>
      <c r="M648" s="7">
        <f t="shared" si="100"/>
        <v>0</v>
      </c>
      <c r="N648" s="7">
        <f t="shared" si="101"/>
        <v>45</v>
      </c>
      <c r="O648" s="7">
        <f t="shared" si="102"/>
        <v>50</v>
      </c>
      <c r="P648" s="7">
        <f t="shared" si="103"/>
        <v>0</v>
      </c>
      <c r="Q648" s="8">
        <f t="shared" si="104"/>
        <v>23.25</v>
      </c>
      <c r="R648" s="8">
        <f t="shared" si="105"/>
        <v>26.5</v>
      </c>
      <c r="S648" s="8">
        <f t="shared" si="106"/>
        <v>19.25</v>
      </c>
      <c r="T648" s="8">
        <f t="shared" si="107"/>
        <v>23.75</v>
      </c>
      <c r="U648" s="7">
        <f t="shared" si="108"/>
        <v>23</v>
      </c>
      <c r="V648" s="7">
        <f t="shared" si="109"/>
        <v>23.1875</v>
      </c>
    </row>
    <row r="649" spans="1:22" ht="13.5" x14ac:dyDescent="0.25">
      <c r="A649" s="3">
        <f>RSI!A649</f>
        <v>43248</v>
      </c>
      <c r="B649" s="2">
        <f>RSI!B649</f>
        <v>0.44</v>
      </c>
      <c r="C649" s="2">
        <f>RSI!I649</f>
        <v>77.347494704618299</v>
      </c>
      <c r="D649" s="2">
        <f>MACD!E649</f>
        <v>-5.5512573864310966E-2</v>
      </c>
      <c r="E649" s="2">
        <f>MACD!F649</f>
        <v>-4.8404367411707713E-2</v>
      </c>
      <c r="F649" s="2">
        <f>'Moving Avg'!D649</f>
        <v>0.41799999999999998</v>
      </c>
      <c r="G649" s="2">
        <f>'Moving Avg'!F649</f>
        <v>0.35450000000000004</v>
      </c>
      <c r="H649" s="2">
        <f>'Moving Avg'!G649</f>
        <v>0.32159999999999994</v>
      </c>
      <c r="I649" s="2">
        <f>'Moving Avg'!H649</f>
        <v>0.34609999999999991</v>
      </c>
      <c r="J649" s="5" t="str">
        <f>OBV!F649</f>
        <v>BEARISH</v>
      </c>
      <c r="K649" s="5" t="str">
        <f>OBV!G649</f>
        <v>WEAK</v>
      </c>
      <c r="L649" s="5" t="str">
        <f>OBV!H649</f>
        <v>BEARISH DIVERGENCE</v>
      </c>
      <c r="M649" s="7">
        <f t="shared" si="100"/>
        <v>0</v>
      </c>
      <c r="N649" s="7">
        <f t="shared" si="101"/>
        <v>45</v>
      </c>
      <c r="O649" s="7">
        <f t="shared" si="102"/>
        <v>50</v>
      </c>
      <c r="P649" s="7">
        <f t="shared" si="103"/>
        <v>0</v>
      </c>
      <c r="Q649" s="8">
        <f t="shared" si="104"/>
        <v>23.25</v>
      </c>
      <c r="R649" s="8">
        <f t="shared" si="105"/>
        <v>26.5</v>
      </c>
      <c r="S649" s="8">
        <f t="shared" si="106"/>
        <v>19.25</v>
      </c>
      <c r="T649" s="8">
        <f t="shared" si="107"/>
        <v>23.75</v>
      </c>
      <c r="U649" s="7">
        <f t="shared" si="108"/>
        <v>23</v>
      </c>
      <c r="V649" s="7">
        <f t="shared" si="109"/>
        <v>23.1875</v>
      </c>
    </row>
    <row r="650" spans="1:22" ht="13.5" x14ac:dyDescent="0.25">
      <c r="A650" s="3">
        <f>RSI!A650</f>
        <v>43249</v>
      </c>
      <c r="B650" s="2">
        <f>RSI!B650</f>
        <v>0.43</v>
      </c>
      <c r="C650" s="2">
        <f>RSI!I650</f>
        <v>72.451061664915457</v>
      </c>
      <c r="D650" s="2">
        <f>MACD!E650</f>
        <v>-5.0670476399003295E-2</v>
      </c>
      <c r="E650" s="2">
        <f>MACD!F650</f>
        <v>-4.885758920916683E-2</v>
      </c>
      <c r="F650" s="2">
        <f>'Moving Avg'!D650</f>
        <v>0.42199999999999999</v>
      </c>
      <c r="G650" s="2">
        <f>'Moving Avg'!F650</f>
        <v>0.36250000000000004</v>
      </c>
      <c r="H650" s="2">
        <f>'Moving Avg'!G650</f>
        <v>0.32379999999999998</v>
      </c>
      <c r="I650" s="2">
        <f>'Moving Avg'!H650</f>
        <v>0.34629999999999994</v>
      </c>
      <c r="J650" s="5" t="str">
        <f>OBV!F650</f>
        <v>BEARISH</v>
      </c>
      <c r="K650" s="5" t="str">
        <f>OBV!G650</f>
        <v>NEUTRAL</v>
      </c>
      <c r="L650" s="5" t="str">
        <f>OBV!H650</f>
        <v>BEARISH DIVERGENCE</v>
      </c>
      <c r="M650" s="7">
        <f t="shared" si="100"/>
        <v>0</v>
      </c>
      <c r="N650" s="7">
        <f t="shared" si="101"/>
        <v>45</v>
      </c>
      <c r="O650" s="7">
        <f t="shared" si="102"/>
        <v>50</v>
      </c>
      <c r="P650" s="7">
        <f t="shared" si="103"/>
        <v>16.5</v>
      </c>
      <c r="Q650" s="8">
        <f t="shared" si="104"/>
        <v>25.725000000000001</v>
      </c>
      <c r="R650" s="8">
        <f t="shared" si="105"/>
        <v>30.625</v>
      </c>
      <c r="S650" s="8">
        <f t="shared" si="106"/>
        <v>26.675000000000001</v>
      </c>
      <c r="T650" s="8">
        <f t="shared" si="107"/>
        <v>27.875</v>
      </c>
      <c r="U650" s="7">
        <f t="shared" si="108"/>
        <v>27.675000000000001</v>
      </c>
      <c r="V650" s="7">
        <f t="shared" si="109"/>
        <v>27.725000000000001</v>
      </c>
    </row>
    <row r="651" spans="1:22" ht="13.5" x14ac:dyDescent="0.25">
      <c r="A651" s="3">
        <f>RSI!A651</f>
        <v>43250</v>
      </c>
      <c r="B651" s="2">
        <f>RSI!B651</f>
        <v>0.42</v>
      </c>
      <c r="C651" s="2">
        <f>RSI!I651</f>
        <v>67.82702747858643</v>
      </c>
      <c r="D651" s="2">
        <f>MACD!E651</f>
        <v>-4.3165465833317762E-2</v>
      </c>
      <c r="E651" s="2">
        <f>MACD!F651</f>
        <v>-4.7719164533997022E-2</v>
      </c>
      <c r="F651" s="2">
        <f>'Moving Avg'!D651</f>
        <v>0.42599999999999999</v>
      </c>
      <c r="G651" s="2">
        <f>'Moving Avg'!F651</f>
        <v>0.37050000000000005</v>
      </c>
      <c r="H651" s="2">
        <f>'Moving Avg'!G651</f>
        <v>0.32579999999999998</v>
      </c>
      <c r="I651" s="2">
        <f>'Moving Avg'!H651</f>
        <v>0.34645000000000004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  <c r="M651" s="7">
        <f t="shared" si="100"/>
        <v>25</v>
      </c>
      <c r="N651" s="7">
        <f t="shared" si="101"/>
        <v>0</v>
      </c>
      <c r="O651" s="7">
        <f t="shared" si="102"/>
        <v>50</v>
      </c>
      <c r="P651" s="7">
        <f t="shared" si="103"/>
        <v>100</v>
      </c>
      <c r="Q651" s="8">
        <f t="shared" si="104"/>
        <v>31.25</v>
      </c>
      <c r="R651" s="8">
        <f t="shared" si="105"/>
        <v>47.5</v>
      </c>
      <c r="S651" s="8">
        <f t="shared" si="106"/>
        <v>61.25</v>
      </c>
      <c r="T651" s="8">
        <f t="shared" si="107"/>
        <v>43.75</v>
      </c>
      <c r="U651" s="7">
        <f t="shared" si="108"/>
        <v>46.666666666666664</v>
      </c>
      <c r="V651" s="7">
        <f t="shared" si="109"/>
        <v>45.9375</v>
      </c>
    </row>
    <row r="652" spans="1:22" ht="13.5" x14ac:dyDescent="0.25">
      <c r="A652" s="3">
        <f>RSI!A652</f>
        <v>43251</v>
      </c>
      <c r="B652" s="2">
        <f>RSI!B652</f>
        <v>0.41</v>
      </c>
      <c r="C652" s="2">
        <f>RSI!I652</f>
        <v>63.464935594058623</v>
      </c>
      <c r="D652" s="2">
        <f>MACD!E652</f>
        <v>-3.3317774184039195E-2</v>
      </c>
      <c r="E652" s="2">
        <f>MACD!F652</f>
        <v>-4.483888646400546E-2</v>
      </c>
      <c r="F652" s="2">
        <f>'Moving Avg'!D652</f>
        <v>0.42599999999999999</v>
      </c>
      <c r="G652" s="2">
        <f>'Moving Avg'!F652</f>
        <v>0.37750000000000006</v>
      </c>
      <c r="H652" s="2">
        <f>'Moving Avg'!G652</f>
        <v>0.32759999999999989</v>
      </c>
      <c r="I652" s="2">
        <f>'Moving Avg'!H652</f>
        <v>0.34655000000000008</v>
      </c>
      <c r="J652" s="5" t="str">
        <f>OBV!F652</f>
        <v>BEARISH</v>
      </c>
      <c r="K652" s="5" t="str">
        <f>OBV!G652</f>
        <v>WEAK</v>
      </c>
      <c r="L652" s="5" t="str">
        <f>OBV!H652</f>
        <v>NEUTRAL</v>
      </c>
      <c r="M652" s="7">
        <f t="shared" si="100"/>
        <v>25</v>
      </c>
      <c r="N652" s="7">
        <f t="shared" si="101"/>
        <v>0</v>
      </c>
      <c r="O652" s="7">
        <f t="shared" si="102"/>
        <v>50</v>
      </c>
      <c r="P652" s="7">
        <f t="shared" si="103"/>
        <v>0</v>
      </c>
      <c r="Q652" s="8">
        <f t="shared" si="104"/>
        <v>16.25</v>
      </c>
      <c r="R652" s="8">
        <f t="shared" si="105"/>
        <v>22.5</v>
      </c>
      <c r="S652" s="8">
        <f t="shared" si="106"/>
        <v>16.25</v>
      </c>
      <c r="T652" s="8">
        <f t="shared" si="107"/>
        <v>18.75</v>
      </c>
      <c r="U652" s="7">
        <f t="shared" si="108"/>
        <v>18.333333333333332</v>
      </c>
      <c r="V652" s="7">
        <f t="shared" si="109"/>
        <v>18.4375</v>
      </c>
    </row>
    <row r="653" spans="1:22" ht="13.5" x14ac:dyDescent="0.25">
      <c r="A653" s="3">
        <f>RSI!A653</f>
        <v>43252</v>
      </c>
      <c r="B653" s="2">
        <f>RSI!B653</f>
        <v>0.41</v>
      </c>
      <c r="C653" s="2">
        <f>RSI!I653</f>
        <v>63.464935594058623</v>
      </c>
      <c r="D653" s="2">
        <f>MACD!E653</f>
        <v>-2.3684194980940099E-2</v>
      </c>
      <c r="E653" s="2">
        <f>MACD!F653</f>
        <v>-4.0607948167392389E-2</v>
      </c>
      <c r="F653" s="2">
        <f>'Moving Avg'!D653</f>
        <v>0.42199999999999999</v>
      </c>
      <c r="G653" s="2">
        <f>'Moving Avg'!F653</f>
        <v>0.38400000000000001</v>
      </c>
      <c r="H653" s="2">
        <f>'Moving Avg'!G653</f>
        <v>0.32939999999999992</v>
      </c>
      <c r="I653" s="2">
        <f>'Moving Avg'!H653</f>
        <v>0.34665000000000007</v>
      </c>
      <c r="J653" s="5" t="str">
        <f>OBV!F653</f>
        <v>BEARISH</v>
      </c>
      <c r="K653" s="5" t="str">
        <f>OBV!G653</f>
        <v>WEAK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50</v>
      </c>
      <c r="P653" s="7">
        <f t="shared" si="103"/>
        <v>0</v>
      </c>
      <c r="Q653" s="8">
        <f t="shared" si="104"/>
        <v>16.25</v>
      </c>
      <c r="R653" s="8">
        <f t="shared" si="105"/>
        <v>22.5</v>
      </c>
      <c r="S653" s="8">
        <f t="shared" si="106"/>
        <v>16.25</v>
      </c>
      <c r="T653" s="8">
        <f t="shared" si="107"/>
        <v>18.75</v>
      </c>
      <c r="U653" s="7">
        <f t="shared" si="108"/>
        <v>18.333333333333332</v>
      </c>
      <c r="V653" s="7">
        <f t="shared" si="109"/>
        <v>18.4375</v>
      </c>
    </row>
    <row r="654" spans="1:22" ht="13.5" x14ac:dyDescent="0.25">
      <c r="A654" s="3">
        <f>RSI!A654</f>
        <v>43255</v>
      </c>
      <c r="B654" s="2">
        <f>RSI!B654</f>
        <v>0.41</v>
      </c>
      <c r="C654" s="2">
        <f>RSI!I654</f>
        <v>63.464935594058623</v>
      </c>
      <c r="D654" s="2">
        <f>MACD!E654</f>
        <v>-1.4214191958786204E-2</v>
      </c>
      <c r="E654" s="2">
        <f>MACD!F654</f>
        <v>-3.5329196925671151E-2</v>
      </c>
      <c r="F654" s="2">
        <f>'Moving Avg'!D654</f>
        <v>0.41600000000000004</v>
      </c>
      <c r="G654" s="2">
        <f>'Moving Avg'!F654</f>
        <v>0.39</v>
      </c>
      <c r="H654" s="2">
        <f>'Moving Avg'!G654</f>
        <v>0.33119999999999988</v>
      </c>
      <c r="I654" s="2">
        <f>'Moving Avg'!H654</f>
        <v>0.34675000000000006</v>
      </c>
      <c r="J654" s="5" t="str">
        <f>OBV!F654</f>
        <v>BEARISH</v>
      </c>
      <c r="K654" s="5" t="str">
        <f>OBV!G654</f>
        <v>WEAK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50</v>
      </c>
      <c r="P654" s="7">
        <f t="shared" si="103"/>
        <v>0</v>
      </c>
      <c r="Q654" s="8">
        <f t="shared" si="104"/>
        <v>16.25</v>
      </c>
      <c r="R654" s="8">
        <f t="shared" si="105"/>
        <v>22.5</v>
      </c>
      <c r="S654" s="8">
        <f t="shared" si="106"/>
        <v>16.25</v>
      </c>
      <c r="T654" s="8">
        <f t="shared" si="107"/>
        <v>18.75</v>
      </c>
      <c r="U654" s="7">
        <f t="shared" si="108"/>
        <v>18.333333333333332</v>
      </c>
      <c r="V654" s="7">
        <f t="shared" si="109"/>
        <v>18.4375</v>
      </c>
    </row>
    <row r="655" spans="1:22" ht="13.5" x14ac:dyDescent="0.25">
      <c r="A655" s="3">
        <f>RSI!A655</f>
        <v>43256</v>
      </c>
      <c r="B655" s="2">
        <f>RSI!B655</f>
        <v>0.41</v>
      </c>
      <c r="C655" s="2">
        <f>RSI!I655</f>
        <v>63.464935594058623</v>
      </c>
      <c r="D655" s="2">
        <f>MACD!E655</f>
        <v>-9.4816916769415727E-3</v>
      </c>
      <c r="E655" s="2">
        <f>MACD!F655</f>
        <v>-3.0159695875925239E-2</v>
      </c>
      <c r="F655" s="2">
        <f>'Moving Avg'!D655</f>
        <v>0.41200000000000003</v>
      </c>
      <c r="G655" s="2">
        <f>'Moving Avg'!F655</f>
        <v>0.39550000000000007</v>
      </c>
      <c r="H655" s="2">
        <f>'Moving Avg'!G655</f>
        <v>0.33299999999999991</v>
      </c>
      <c r="I655" s="2">
        <f>'Moving Avg'!H655</f>
        <v>0.34690000000000004</v>
      </c>
      <c r="J655" s="5" t="str">
        <f>OBV!F655</f>
        <v>BEARISH</v>
      </c>
      <c r="K655" s="5" t="str">
        <f>OBV!G655</f>
        <v>WEAK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50</v>
      </c>
      <c r="P655" s="7">
        <f t="shared" si="103"/>
        <v>0</v>
      </c>
      <c r="Q655" s="8">
        <f t="shared" si="104"/>
        <v>16.25</v>
      </c>
      <c r="R655" s="8">
        <f t="shared" si="105"/>
        <v>22.5</v>
      </c>
      <c r="S655" s="8">
        <f t="shared" si="106"/>
        <v>16.25</v>
      </c>
      <c r="T655" s="8">
        <f t="shared" si="107"/>
        <v>18.75</v>
      </c>
      <c r="U655" s="7">
        <f t="shared" si="108"/>
        <v>18.333333333333332</v>
      </c>
      <c r="V655" s="7">
        <f t="shared" si="109"/>
        <v>18.4375</v>
      </c>
    </row>
    <row r="656" spans="1:22" ht="13.5" x14ac:dyDescent="0.25">
      <c r="A656" s="3">
        <f>RSI!A656</f>
        <v>43257</v>
      </c>
      <c r="B656" s="2">
        <f>RSI!B656</f>
        <v>0.41</v>
      </c>
      <c r="C656" s="2">
        <f>RSI!I656</f>
        <v>63.464935594058623</v>
      </c>
      <c r="D656" s="2">
        <f>MACD!E656</f>
        <v>-7.2043003828816676E-3</v>
      </c>
      <c r="E656" s="2">
        <f>MACD!F656</f>
        <v>-2.5568616777316526E-2</v>
      </c>
      <c r="F656" s="2">
        <f>'Moving Avg'!D656</f>
        <v>0.41</v>
      </c>
      <c r="G656" s="2">
        <f>'Moving Avg'!F656</f>
        <v>0.40049999999999997</v>
      </c>
      <c r="H656" s="2">
        <f>'Moving Avg'!G656</f>
        <v>0.33479999999999999</v>
      </c>
      <c r="I656" s="2">
        <f>'Moving Avg'!H656</f>
        <v>0.34705000000000008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0</v>
      </c>
      <c r="Q656" s="8">
        <f t="shared" si="104"/>
        <v>16.25</v>
      </c>
      <c r="R656" s="8">
        <f t="shared" si="105"/>
        <v>22.5</v>
      </c>
      <c r="S656" s="8">
        <f t="shared" si="106"/>
        <v>16.25</v>
      </c>
      <c r="T656" s="8">
        <f t="shared" si="107"/>
        <v>18.75</v>
      </c>
      <c r="U656" s="7">
        <f t="shared" si="108"/>
        <v>18.333333333333332</v>
      </c>
      <c r="V656" s="7">
        <f t="shared" si="109"/>
        <v>18.4375</v>
      </c>
    </row>
    <row r="657" spans="1:22" ht="13.5" x14ac:dyDescent="0.25">
      <c r="A657" s="3">
        <f>RSI!A657</f>
        <v>43258</v>
      </c>
      <c r="B657" s="2">
        <f>RSI!B657</f>
        <v>0.39</v>
      </c>
      <c r="C657" s="2">
        <f>RSI!I657</f>
        <v>53.497587313802825</v>
      </c>
      <c r="D657" s="2">
        <f>MACD!E657</f>
        <v>-2.4319362592406524E-3</v>
      </c>
      <c r="E657" s="2">
        <f>MACD!F657</f>
        <v>-2.0941280673701351E-2</v>
      </c>
      <c r="F657" s="2">
        <f>'Moving Avg'!D657</f>
        <v>0.40599999999999997</v>
      </c>
      <c r="G657" s="2">
        <f>'Moving Avg'!F657</f>
        <v>0.40400000000000008</v>
      </c>
      <c r="H657" s="2">
        <f>'Moving Avg'!G657</f>
        <v>0.3362</v>
      </c>
      <c r="I657" s="2">
        <f>'Moving Avg'!H657</f>
        <v>0.34715000000000001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  <c r="M657" s="7">
        <f t="shared" si="100"/>
        <v>25</v>
      </c>
      <c r="N657" s="7">
        <f t="shared" si="101"/>
        <v>0</v>
      </c>
      <c r="O657" s="7">
        <f t="shared" si="102"/>
        <v>50</v>
      </c>
      <c r="P657" s="7">
        <f t="shared" si="103"/>
        <v>16.5</v>
      </c>
      <c r="Q657" s="8">
        <f t="shared" si="104"/>
        <v>18.725000000000001</v>
      </c>
      <c r="R657" s="8">
        <f t="shared" si="105"/>
        <v>26.625</v>
      </c>
      <c r="S657" s="8">
        <f t="shared" si="106"/>
        <v>23.675000000000001</v>
      </c>
      <c r="T657" s="8">
        <f t="shared" si="107"/>
        <v>22.875</v>
      </c>
      <c r="U657" s="7">
        <f t="shared" si="108"/>
        <v>23.008333333333336</v>
      </c>
      <c r="V657" s="7">
        <f t="shared" si="109"/>
        <v>22.975000000000001</v>
      </c>
    </row>
    <row r="658" spans="1:22" ht="13.5" x14ac:dyDescent="0.25">
      <c r="A658" s="3">
        <f>RSI!A658</f>
        <v>43259</v>
      </c>
      <c r="B658" s="2">
        <f>RSI!B658</f>
        <v>0.38</v>
      </c>
      <c r="C658" s="2">
        <f>RSI!I658</f>
        <v>49.326221066371559</v>
      </c>
      <c r="D658" s="2">
        <f>MACD!E658</f>
        <v>5.3803938804694584E-3</v>
      </c>
      <c r="E658" s="2">
        <f>MACD!F658</f>
        <v>-1.5676945762867191E-2</v>
      </c>
      <c r="F658" s="2">
        <f>'Moving Avg'!D658</f>
        <v>0.4</v>
      </c>
      <c r="G658" s="2">
        <f>'Moving Avg'!F658</f>
        <v>0.40650000000000003</v>
      </c>
      <c r="H658" s="2">
        <f>'Moving Avg'!G658</f>
        <v>0.3375999999999999</v>
      </c>
      <c r="I658" s="2">
        <f>'Moving Avg'!H658</f>
        <v>0.34715000000000001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  <c r="M658" s="7">
        <f t="shared" si="100"/>
        <v>25</v>
      </c>
      <c r="N658" s="7">
        <f t="shared" si="101"/>
        <v>0</v>
      </c>
      <c r="O658" s="7">
        <f t="shared" si="102"/>
        <v>50</v>
      </c>
      <c r="P658" s="7">
        <f t="shared" si="103"/>
        <v>16.5</v>
      </c>
      <c r="Q658" s="8">
        <f t="shared" si="104"/>
        <v>18.725000000000001</v>
      </c>
      <c r="R658" s="8">
        <f t="shared" si="105"/>
        <v>26.625</v>
      </c>
      <c r="S658" s="8">
        <f t="shared" si="106"/>
        <v>23.675000000000001</v>
      </c>
      <c r="T658" s="8">
        <f t="shared" si="107"/>
        <v>22.875</v>
      </c>
      <c r="U658" s="7">
        <f t="shared" si="108"/>
        <v>23.008333333333336</v>
      </c>
      <c r="V658" s="7">
        <f t="shared" si="109"/>
        <v>22.975000000000001</v>
      </c>
    </row>
    <row r="659" spans="1:22" ht="13.5" x14ac:dyDescent="0.25">
      <c r="A659" s="3">
        <f>RSI!A659</f>
        <v>43262</v>
      </c>
      <c r="B659" s="2">
        <f>RSI!B659</f>
        <v>0.4</v>
      </c>
      <c r="C659" s="2">
        <f>RSI!I659</f>
        <v>56.612753390746057</v>
      </c>
      <c r="D659" s="2">
        <f>MACD!E659</f>
        <v>1.2066630954254087E-2</v>
      </c>
      <c r="E659" s="2">
        <f>MACD!F659</f>
        <v>-1.0128230419442935E-2</v>
      </c>
      <c r="F659" s="2">
        <f>'Moving Avg'!D659</f>
        <v>0.39799999999999996</v>
      </c>
      <c r="G659" s="2">
        <f>'Moving Avg'!F659</f>
        <v>0.40899999999999997</v>
      </c>
      <c r="H659" s="2">
        <f>'Moving Avg'!G659</f>
        <v>0.33939999999999992</v>
      </c>
      <c r="I659" s="2">
        <f>'Moving Avg'!H659</f>
        <v>0.34725</v>
      </c>
      <c r="J659" s="5" t="str">
        <f>OBV!F659</f>
        <v>BULLISH</v>
      </c>
      <c r="K659" s="5" t="str">
        <f>OBV!G659</f>
        <v>NEUTRAL</v>
      </c>
      <c r="L659" s="5" t="str">
        <f>OBV!H659</f>
        <v>BULLISH DIVERGENCE</v>
      </c>
      <c r="M659" s="7">
        <f t="shared" si="100"/>
        <v>25</v>
      </c>
      <c r="N659" s="7">
        <f t="shared" si="101"/>
        <v>0</v>
      </c>
      <c r="O659" s="7">
        <f t="shared" si="102"/>
        <v>50</v>
      </c>
      <c r="P659" s="7">
        <f t="shared" si="103"/>
        <v>66.5</v>
      </c>
      <c r="Q659" s="8">
        <f t="shared" si="104"/>
        <v>26.225000000000001</v>
      </c>
      <c r="R659" s="8">
        <f t="shared" si="105"/>
        <v>39.125</v>
      </c>
      <c r="S659" s="8">
        <f t="shared" si="106"/>
        <v>46.174999999999997</v>
      </c>
      <c r="T659" s="8">
        <f t="shared" si="107"/>
        <v>35.375</v>
      </c>
      <c r="U659" s="7">
        <f t="shared" si="108"/>
        <v>37.174999999999997</v>
      </c>
      <c r="V659" s="7">
        <f t="shared" si="109"/>
        <v>36.724999999999994</v>
      </c>
    </row>
    <row r="660" spans="1:22" ht="13.5" x14ac:dyDescent="0.25">
      <c r="A660" s="3">
        <f>RSI!A660</f>
        <v>43263</v>
      </c>
      <c r="B660" s="2">
        <f>RSI!B660</f>
        <v>0.4</v>
      </c>
      <c r="C660" s="2">
        <f>RSI!I660</f>
        <v>56.61275339074605</v>
      </c>
      <c r="D660" s="2">
        <f>MACD!E660</f>
        <v>1.6085003237655104E-2</v>
      </c>
      <c r="E660" s="2">
        <f>MACD!F660</f>
        <v>-4.8855836880233282E-3</v>
      </c>
      <c r="F660" s="2">
        <f>'Moving Avg'!D660</f>
        <v>0.39600000000000002</v>
      </c>
      <c r="G660" s="2">
        <f>'Moving Avg'!F660</f>
        <v>0.41050000000000003</v>
      </c>
      <c r="H660" s="2">
        <f>'Moving Avg'!G660</f>
        <v>0.34119999999999989</v>
      </c>
      <c r="I660" s="2">
        <f>'Moving Avg'!H660</f>
        <v>0.34725000000000006</v>
      </c>
      <c r="J660" s="5" t="str">
        <f>OBV!F660</f>
        <v>BULLISH</v>
      </c>
      <c r="K660" s="5" t="str">
        <f>OBV!G660</f>
        <v>NEUTRAL</v>
      </c>
      <c r="L660" s="5" t="str">
        <f>OBV!H660</f>
        <v>BULLISH DIVERGENCE</v>
      </c>
      <c r="M660" s="7">
        <f t="shared" si="100"/>
        <v>25</v>
      </c>
      <c r="N660" s="7">
        <f t="shared" si="101"/>
        <v>0</v>
      </c>
      <c r="O660" s="7">
        <f t="shared" si="102"/>
        <v>50</v>
      </c>
      <c r="P660" s="7">
        <f t="shared" si="103"/>
        <v>66.5</v>
      </c>
      <c r="Q660" s="8">
        <f t="shared" si="104"/>
        <v>26.225000000000001</v>
      </c>
      <c r="R660" s="8">
        <f t="shared" si="105"/>
        <v>39.125</v>
      </c>
      <c r="S660" s="8">
        <f t="shared" si="106"/>
        <v>46.174999999999997</v>
      </c>
      <c r="T660" s="8">
        <f t="shared" si="107"/>
        <v>35.375</v>
      </c>
      <c r="U660" s="7">
        <f t="shared" si="108"/>
        <v>37.174999999999997</v>
      </c>
      <c r="V660" s="7">
        <f t="shared" si="109"/>
        <v>36.724999999999994</v>
      </c>
    </row>
    <row r="661" spans="1:22" ht="13.5" x14ac:dyDescent="0.25">
      <c r="A661" s="3">
        <f>RSI!A661</f>
        <v>43264</v>
      </c>
      <c r="B661" s="2">
        <f>RSI!B661</f>
        <v>0.39</v>
      </c>
      <c r="C661" s="2">
        <f>RSI!I661</f>
        <v>52.25553551008133</v>
      </c>
      <c r="D661" s="2">
        <f>MACD!E661</f>
        <v>1.8594155274648416E-2</v>
      </c>
      <c r="E661" s="2">
        <f>MACD!F661</f>
        <v>-1.8963589548897904E-4</v>
      </c>
      <c r="F661" s="2">
        <f>'Moving Avg'!D661</f>
        <v>0.39200000000000002</v>
      </c>
      <c r="G661" s="2">
        <f>'Moving Avg'!F661</f>
        <v>0.41050000000000003</v>
      </c>
      <c r="H661" s="2">
        <f>'Moving Avg'!G661</f>
        <v>0.34279999999999994</v>
      </c>
      <c r="I661" s="2">
        <f>'Moving Avg'!H661</f>
        <v>0.34720000000000006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0"/>
        <v>25</v>
      </c>
      <c r="N661" s="7">
        <f t="shared" si="101"/>
        <v>0</v>
      </c>
      <c r="O661" s="7">
        <f t="shared" si="102"/>
        <v>50</v>
      </c>
      <c r="P661" s="7">
        <f t="shared" si="103"/>
        <v>16.5</v>
      </c>
      <c r="Q661" s="8">
        <f t="shared" si="104"/>
        <v>18.725000000000001</v>
      </c>
      <c r="R661" s="8">
        <f t="shared" si="105"/>
        <v>26.625</v>
      </c>
      <c r="S661" s="8">
        <f t="shared" si="106"/>
        <v>23.675000000000001</v>
      </c>
      <c r="T661" s="8">
        <f t="shared" si="107"/>
        <v>22.875</v>
      </c>
      <c r="U661" s="7">
        <f t="shared" si="108"/>
        <v>23.008333333333336</v>
      </c>
      <c r="V661" s="7">
        <f t="shared" si="109"/>
        <v>22.975000000000001</v>
      </c>
    </row>
    <row r="662" spans="1:22" ht="13.5" x14ac:dyDescent="0.25">
      <c r="A662" s="3">
        <f>RSI!A662</f>
        <v>43265</v>
      </c>
      <c r="B662" s="2">
        <f>RSI!B662</f>
        <v>0.39</v>
      </c>
      <c r="C662" s="2">
        <f>RSI!I662</f>
        <v>52.25553551008133</v>
      </c>
      <c r="D662" s="2">
        <f>MACD!E662</f>
        <v>1.9151534730701303E-2</v>
      </c>
      <c r="E662" s="2">
        <f>MACD!F662</f>
        <v>3.6785982297490773E-3</v>
      </c>
      <c r="F662" s="2">
        <f>'Moving Avg'!D662</f>
        <v>0.39200000000000007</v>
      </c>
      <c r="G662" s="2">
        <f>'Moving Avg'!F662</f>
        <v>0.40950000000000009</v>
      </c>
      <c r="H662" s="2">
        <f>'Moving Avg'!G662</f>
        <v>0.34439999999999998</v>
      </c>
      <c r="I662" s="2">
        <f>'Moving Avg'!H662</f>
        <v>0.34715000000000001</v>
      </c>
      <c r="J662" s="5" t="str">
        <f>OBV!F662</f>
        <v>BEARISH</v>
      </c>
      <c r="K662" s="5" t="str">
        <f>OBV!G662</f>
        <v>NEUTRAL</v>
      </c>
      <c r="L662" s="5" t="str">
        <f>OBV!H662</f>
        <v>NEUTRAL</v>
      </c>
      <c r="M662" s="7">
        <f t="shared" si="100"/>
        <v>25</v>
      </c>
      <c r="N662" s="7">
        <f t="shared" si="101"/>
        <v>0</v>
      </c>
      <c r="O662" s="7">
        <f t="shared" si="102"/>
        <v>50</v>
      </c>
      <c r="P662" s="7">
        <f t="shared" si="103"/>
        <v>16.5</v>
      </c>
      <c r="Q662" s="8">
        <f t="shared" si="104"/>
        <v>18.725000000000001</v>
      </c>
      <c r="R662" s="8">
        <f t="shared" si="105"/>
        <v>26.625</v>
      </c>
      <c r="S662" s="8">
        <f t="shared" si="106"/>
        <v>23.675000000000001</v>
      </c>
      <c r="T662" s="8">
        <f t="shared" si="107"/>
        <v>22.875</v>
      </c>
      <c r="U662" s="7">
        <f t="shared" si="108"/>
        <v>23.008333333333336</v>
      </c>
      <c r="V662" s="7">
        <f t="shared" si="109"/>
        <v>22.975000000000001</v>
      </c>
    </row>
    <row r="663" spans="1:22" ht="13.5" x14ac:dyDescent="0.25">
      <c r="A663" s="3">
        <f>RSI!A663</f>
        <v>43269</v>
      </c>
      <c r="B663" s="2">
        <f>RSI!B663</f>
        <v>0.39</v>
      </c>
      <c r="C663" s="2">
        <f>RSI!I663</f>
        <v>52.25553551008133</v>
      </c>
      <c r="D663" s="2">
        <f>MACD!E663</f>
        <v>1.9597897156603705E-2</v>
      </c>
      <c r="E663" s="2">
        <f>MACD!F663</f>
        <v>6.8624580151200034E-3</v>
      </c>
      <c r="F663" s="2">
        <f>'Moving Avg'!D663</f>
        <v>0.39400000000000002</v>
      </c>
      <c r="G663" s="2">
        <f>'Moving Avg'!F663</f>
        <v>0.40800000000000003</v>
      </c>
      <c r="H663" s="2">
        <f>'Moving Avg'!G663</f>
        <v>0.34600000000000003</v>
      </c>
      <c r="I663" s="2">
        <f>'Moving Avg'!H663</f>
        <v>0.34715000000000001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  <c r="M663" s="7">
        <f t="shared" si="100"/>
        <v>25</v>
      </c>
      <c r="N663" s="7">
        <f t="shared" si="101"/>
        <v>0</v>
      </c>
      <c r="O663" s="7">
        <f t="shared" si="102"/>
        <v>50</v>
      </c>
      <c r="P663" s="7">
        <f t="shared" si="103"/>
        <v>83.5</v>
      </c>
      <c r="Q663" s="8">
        <f t="shared" si="104"/>
        <v>28.774999999999999</v>
      </c>
      <c r="R663" s="8">
        <f t="shared" si="105"/>
        <v>43.375</v>
      </c>
      <c r="S663" s="8">
        <f t="shared" si="106"/>
        <v>53.825000000000003</v>
      </c>
      <c r="T663" s="8">
        <f t="shared" si="107"/>
        <v>39.625</v>
      </c>
      <c r="U663" s="7">
        <f t="shared" si="108"/>
        <v>41.991666666666667</v>
      </c>
      <c r="V663" s="7">
        <f t="shared" si="109"/>
        <v>41.400000000000006</v>
      </c>
    </row>
    <row r="664" spans="1:22" ht="13.5" x14ac:dyDescent="0.25">
      <c r="A664" s="3">
        <f>RSI!A664</f>
        <v>43270</v>
      </c>
      <c r="B664" s="2">
        <f>RSI!B664</f>
        <v>0.4</v>
      </c>
      <c r="C664" s="2">
        <f>RSI!I664</f>
        <v>56.442611856102161</v>
      </c>
      <c r="D664" s="2">
        <f>MACD!E664</f>
        <v>1.9211452935796736E-2</v>
      </c>
      <c r="E664" s="2">
        <f>MACD!F664</f>
        <v>9.3322569992553492E-3</v>
      </c>
      <c r="F664" s="2">
        <f>'Moving Avg'!D664</f>
        <v>0.39400000000000002</v>
      </c>
      <c r="G664" s="2">
        <f>'Moving Avg'!F664</f>
        <v>0.40649999999999997</v>
      </c>
      <c r="H664" s="2">
        <f>'Moving Avg'!G664</f>
        <v>0.34799999999999998</v>
      </c>
      <c r="I664" s="2">
        <f>'Moving Avg'!H664</f>
        <v>0.34720000000000001</v>
      </c>
      <c r="J664" s="5" t="str">
        <f>OBV!F664</f>
        <v>BULLISH</v>
      </c>
      <c r="K664" s="5" t="str">
        <f>OBV!G664</f>
        <v>NEUTRAL</v>
      </c>
      <c r="L664" s="5" t="str">
        <f>OBV!H664</f>
        <v>NEUTRAL</v>
      </c>
      <c r="M664" s="7">
        <f t="shared" si="100"/>
        <v>25</v>
      </c>
      <c r="N664" s="7">
        <f t="shared" si="101"/>
        <v>0</v>
      </c>
      <c r="O664" s="7">
        <f t="shared" si="102"/>
        <v>50</v>
      </c>
      <c r="P664" s="7">
        <f t="shared" si="103"/>
        <v>49.5</v>
      </c>
      <c r="Q664" s="8">
        <f t="shared" si="104"/>
        <v>23.675000000000001</v>
      </c>
      <c r="R664" s="8">
        <f t="shared" si="105"/>
        <v>34.875</v>
      </c>
      <c r="S664" s="8">
        <f t="shared" si="106"/>
        <v>38.525000000000006</v>
      </c>
      <c r="T664" s="8">
        <f t="shared" si="107"/>
        <v>31.125</v>
      </c>
      <c r="U664" s="7">
        <f t="shared" si="108"/>
        <v>32.358333333333334</v>
      </c>
      <c r="V664" s="7">
        <f t="shared" si="109"/>
        <v>32.049999999999997</v>
      </c>
    </row>
    <row r="665" spans="1:22" ht="13.5" x14ac:dyDescent="0.25">
      <c r="A665" s="3">
        <f>RSI!A665</f>
        <v>43271</v>
      </c>
      <c r="B665" s="2">
        <f>RSI!B665</f>
        <v>0.39</v>
      </c>
      <c r="C665" s="2">
        <f>RSI!I665</f>
        <v>51.571969371375822</v>
      </c>
      <c r="D665" s="2">
        <f>MACD!E665</f>
        <v>1.9544450165240812E-2</v>
      </c>
      <c r="E665" s="2">
        <f>MACD!F665</f>
        <v>1.1374695632452442E-2</v>
      </c>
      <c r="F665" s="2">
        <f>'Moving Avg'!D665</f>
        <v>0.39200000000000002</v>
      </c>
      <c r="G665" s="2">
        <f>'Moving Avg'!F665</f>
        <v>0.40549999999999997</v>
      </c>
      <c r="H665" s="2">
        <f>'Moving Avg'!G665</f>
        <v>0.35</v>
      </c>
      <c r="I665" s="2">
        <f>'Moving Avg'!H665</f>
        <v>0.34720000000000001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66.5</v>
      </c>
      <c r="Q665" s="8">
        <f t="shared" si="104"/>
        <v>26.225000000000001</v>
      </c>
      <c r="R665" s="8">
        <f t="shared" si="105"/>
        <v>39.125</v>
      </c>
      <c r="S665" s="8">
        <f t="shared" si="106"/>
        <v>46.174999999999997</v>
      </c>
      <c r="T665" s="8">
        <f t="shared" si="107"/>
        <v>35.375</v>
      </c>
      <c r="U665" s="7">
        <f t="shared" si="108"/>
        <v>37.174999999999997</v>
      </c>
      <c r="V665" s="7">
        <f t="shared" si="109"/>
        <v>36.724999999999994</v>
      </c>
    </row>
    <row r="666" spans="1:22" ht="13.5" x14ac:dyDescent="0.25">
      <c r="A666" s="3">
        <f>RSI!A666</f>
        <v>43272</v>
      </c>
      <c r="B666" s="2">
        <f>RSI!B666</f>
        <v>0.39</v>
      </c>
      <c r="C666" s="2">
        <f>RSI!I666</f>
        <v>51.571969371375815</v>
      </c>
      <c r="D666" s="2">
        <f>MACD!E666</f>
        <v>1.9810536881583185E-2</v>
      </c>
      <c r="E666" s="2">
        <f>MACD!F666</f>
        <v>1.306186388227859E-2</v>
      </c>
      <c r="F666" s="2">
        <f>'Moving Avg'!D666</f>
        <v>0.39200000000000007</v>
      </c>
      <c r="G666" s="2">
        <f>'Moving Avg'!F666</f>
        <v>0.40499999999999997</v>
      </c>
      <c r="H666" s="2">
        <f>'Moving Avg'!G666</f>
        <v>0.35200000000000004</v>
      </c>
      <c r="I666" s="2">
        <f>'Moving Avg'!H666</f>
        <v>0.34720000000000001</v>
      </c>
      <c r="J666" s="5" t="str">
        <f>OBV!F666</f>
        <v>BULLISH</v>
      </c>
      <c r="K666" s="5" t="str">
        <f>OBV!G666</f>
        <v>STRONG</v>
      </c>
      <c r="L666" s="5" t="str">
        <f>OBV!H666</f>
        <v>NEUTRAL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66</v>
      </c>
      <c r="Q666" s="8">
        <f t="shared" si="104"/>
        <v>26.15</v>
      </c>
      <c r="R666" s="8">
        <f t="shared" si="105"/>
        <v>39</v>
      </c>
      <c r="S666" s="8">
        <f t="shared" si="106"/>
        <v>45.95</v>
      </c>
      <c r="T666" s="8">
        <f t="shared" si="107"/>
        <v>35.25</v>
      </c>
      <c r="U666" s="7">
        <f t="shared" si="108"/>
        <v>37.033333333333339</v>
      </c>
      <c r="V666" s="7">
        <f t="shared" si="109"/>
        <v>36.587500000000006</v>
      </c>
    </row>
    <row r="667" spans="1:22" ht="13.5" x14ac:dyDescent="0.25">
      <c r="A667" s="3">
        <f>RSI!A667</f>
        <v>43273</v>
      </c>
      <c r="B667" s="2">
        <f>RSI!B667</f>
        <v>0.4</v>
      </c>
      <c r="C667" s="2">
        <f>RSI!I667</f>
        <v>55.977730484537659</v>
      </c>
      <c r="D667" s="2">
        <f>MACD!E667</f>
        <v>1.6203504686334858E-2</v>
      </c>
      <c r="E667" s="2">
        <f>MACD!F667</f>
        <v>1.3690192043089845E-2</v>
      </c>
      <c r="F667" s="2">
        <f>'Moving Avg'!D667</f>
        <v>0.39400000000000002</v>
      </c>
      <c r="G667" s="2">
        <f>'Moving Avg'!F667</f>
        <v>0.40449999999999997</v>
      </c>
      <c r="H667" s="2">
        <f>'Moving Avg'!G667</f>
        <v>0.35420000000000001</v>
      </c>
      <c r="I667" s="2">
        <f>'Moving Avg'!H667</f>
        <v>0.34725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100</v>
      </c>
      <c r="Q667" s="8">
        <f t="shared" si="104"/>
        <v>31.25</v>
      </c>
      <c r="R667" s="8">
        <f t="shared" si="105"/>
        <v>47.5</v>
      </c>
      <c r="S667" s="8">
        <f t="shared" si="106"/>
        <v>61.25</v>
      </c>
      <c r="T667" s="8">
        <f t="shared" si="107"/>
        <v>43.75</v>
      </c>
      <c r="U667" s="7">
        <f t="shared" si="108"/>
        <v>46.666666666666664</v>
      </c>
      <c r="V667" s="7">
        <f t="shared" si="109"/>
        <v>45.9375</v>
      </c>
    </row>
    <row r="668" spans="1:22" ht="13.5" x14ac:dyDescent="0.25">
      <c r="A668" s="3">
        <f>RSI!A668</f>
        <v>43276</v>
      </c>
      <c r="B668" s="2">
        <f>RSI!B668</f>
        <v>0.4</v>
      </c>
      <c r="C668" s="2">
        <f>RSI!I668</f>
        <v>55.977730484537659</v>
      </c>
      <c r="D668" s="2">
        <f>MACD!E668</f>
        <v>1.1540405334657777E-2</v>
      </c>
      <c r="E668" s="2">
        <f>MACD!F668</f>
        <v>1.3260234701403433E-2</v>
      </c>
      <c r="F668" s="2">
        <f>'Moving Avg'!D668</f>
        <v>0.39600000000000002</v>
      </c>
      <c r="G668" s="2">
        <f>'Moving Avg'!F668</f>
        <v>0.40300000000000002</v>
      </c>
      <c r="H668" s="2">
        <f>'Moving Avg'!G668</f>
        <v>0.35620000000000007</v>
      </c>
      <c r="I668" s="2">
        <f>'Moving Avg'!H668</f>
        <v>0.34730000000000005</v>
      </c>
      <c r="J668" s="5" t="str">
        <f>OBV!F668</f>
        <v>BULLISH</v>
      </c>
      <c r="K668" s="5" t="str">
        <f>OBV!G668</f>
        <v>STRONG</v>
      </c>
      <c r="L668" s="5" t="str">
        <f>OBV!H668</f>
        <v>CONFIRMED BULLISH</v>
      </c>
      <c r="M668" s="7">
        <f t="shared" si="100"/>
        <v>25</v>
      </c>
      <c r="N668" s="7">
        <f t="shared" si="101"/>
        <v>45</v>
      </c>
      <c r="O668" s="7">
        <f t="shared" si="102"/>
        <v>50</v>
      </c>
      <c r="P668" s="7">
        <f t="shared" si="103"/>
        <v>100</v>
      </c>
      <c r="Q668" s="8">
        <f t="shared" si="104"/>
        <v>47</v>
      </c>
      <c r="R668" s="8">
        <f t="shared" si="105"/>
        <v>56.5</v>
      </c>
      <c r="S668" s="8">
        <f t="shared" si="106"/>
        <v>68</v>
      </c>
      <c r="T668" s="8">
        <f t="shared" si="107"/>
        <v>55</v>
      </c>
      <c r="U668" s="7">
        <f t="shared" si="108"/>
        <v>57.166666666666664</v>
      </c>
      <c r="V668" s="7">
        <f t="shared" si="109"/>
        <v>56.625</v>
      </c>
    </row>
    <row r="669" spans="1:22" ht="13.5" x14ac:dyDescent="0.25">
      <c r="A669" s="3">
        <f>RSI!A669</f>
        <v>43277</v>
      </c>
      <c r="B669" s="2">
        <f>RSI!B669</f>
        <v>0.39</v>
      </c>
      <c r="C669" s="2">
        <f>RSI!I669</f>
        <v>50.635210855246306</v>
      </c>
      <c r="D669" s="2">
        <f>MACD!E669</f>
        <v>1.1345208915712446E-2</v>
      </c>
      <c r="E669" s="2">
        <f>MACD!F669</f>
        <v>1.2877229544265236E-2</v>
      </c>
      <c r="F669" s="2">
        <f>'Moving Avg'!D669</f>
        <v>0.39400000000000002</v>
      </c>
      <c r="G669" s="2">
        <f>'Moving Avg'!F669</f>
        <v>0.40049999999999997</v>
      </c>
      <c r="H669" s="2">
        <f>'Moving Avg'!G669</f>
        <v>0.35800000000000004</v>
      </c>
      <c r="I669" s="2">
        <f>'Moving Avg'!H669</f>
        <v>0.34735000000000005</v>
      </c>
      <c r="J669" s="5" t="str">
        <f>OBV!F669</f>
        <v>BULLISH</v>
      </c>
      <c r="K669" s="5" t="str">
        <f>OBV!G669</f>
        <v>NEUTRAL</v>
      </c>
      <c r="L669" s="5" t="str">
        <f>OBV!H669</f>
        <v>BULLISH DIVERGENCE</v>
      </c>
      <c r="M669" s="7">
        <f t="shared" si="100"/>
        <v>25</v>
      </c>
      <c r="N669" s="7">
        <f t="shared" si="101"/>
        <v>45</v>
      </c>
      <c r="O669" s="7">
        <f t="shared" si="102"/>
        <v>50</v>
      </c>
      <c r="P669" s="7">
        <f t="shared" si="103"/>
        <v>66.5</v>
      </c>
      <c r="Q669" s="8">
        <f t="shared" si="104"/>
        <v>41.975000000000001</v>
      </c>
      <c r="R669" s="8">
        <f t="shared" si="105"/>
        <v>48.125</v>
      </c>
      <c r="S669" s="8">
        <f t="shared" si="106"/>
        <v>52.924999999999997</v>
      </c>
      <c r="T669" s="8">
        <f t="shared" si="107"/>
        <v>46.625</v>
      </c>
      <c r="U669" s="7">
        <f t="shared" si="108"/>
        <v>47.67499999999999</v>
      </c>
      <c r="V669" s="7">
        <f t="shared" si="109"/>
        <v>47.412499999999994</v>
      </c>
    </row>
    <row r="670" spans="1:22" ht="13.5" x14ac:dyDescent="0.25">
      <c r="A670" s="3">
        <f>RSI!A670</f>
        <v>43278</v>
      </c>
      <c r="B670" s="2">
        <f>RSI!B670</f>
        <v>0.39</v>
      </c>
      <c r="C670" s="2">
        <f>RSI!I670</f>
        <v>50.635210855246306</v>
      </c>
      <c r="D670" s="2">
        <f>MACD!E670</f>
        <v>1.117694723231405E-2</v>
      </c>
      <c r="E670" s="2">
        <f>MACD!F670</f>
        <v>1.2537173081875E-2</v>
      </c>
      <c r="F670" s="2">
        <f>'Moving Avg'!D670</f>
        <v>0.39400000000000002</v>
      </c>
      <c r="G670" s="2">
        <f>'Moving Avg'!F670</f>
        <v>0.39849999999999997</v>
      </c>
      <c r="H670" s="2">
        <f>'Moving Avg'!G670</f>
        <v>0.36</v>
      </c>
      <c r="I670" s="2">
        <f>'Moving Avg'!H670</f>
        <v>0.34740000000000004</v>
      </c>
      <c r="J670" s="5" t="str">
        <f>OBV!F670</f>
        <v>BULLISH</v>
      </c>
      <c r="K670" s="5" t="str">
        <f>OBV!G670</f>
        <v>NEUTRAL</v>
      </c>
      <c r="L670" s="5" t="str">
        <f>OBV!H670</f>
        <v>NEUTRAL</v>
      </c>
      <c r="M670" s="7">
        <f t="shared" si="100"/>
        <v>25</v>
      </c>
      <c r="N670" s="7">
        <f t="shared" si="101"/>
        <v>45</v>
      </c>
      <c r="O670" s="7">
        <f t="shared" si="102"/>
        <v>50</v>
      </c>
      <c r="P670" s="7">
        <f t="shared" si="103"/>
        <v>49.5</v>
      </c>
      <c r="Q670" s="8">
        <f t="shared" si="104"/>
        <v>39.424999999999997</v>
      </c>
      <c r="R670" s="8">
        <f t="shared" si="105"/>
        <v>43.875</v>
      </c>
      <c r="S670" s="8">
        <f t="shared" si="106"/>
        <v>45.275000000000006</v>
      </c>
      <c r="T670" s="8">
        <f t="shared" si="107"/>
        <v>42.375</v>
      </c>
      <c r="U670" s="7">
        <f t="shared" si="108"/>
        <v>42.858333333333327</v>
      </c>
      <c r="V670" s="7">
        <f t="shared" si="109"/>
        <v>42.737499999999997</v>
      </c>
    </row>
    <row r="671" spans="1:22" ht="13.5" x14ac:dyDescent="0.25">
      <c r="A671" s="3">
        <f>RSI!A671</f>
        <v>43279</v>
      </c>
      <c r="B671" s="2">
        <f>RSI!B671</f>
        <v>0.38</v>
      </c>
      <c r="C671" s="2">
        <f>RSI!I671</f>
        <v>45.589053572897761</v>
      </c>
      <c r="D671" s="2">
        <f>MACD!E671</f>
        <v>1.0233984976291799E-2</v>
      </c>
      <c r="E671" s="2">
        <f>MACD!F671</f>
        <v>1.2076535460758361E-2</v>
      </c>
      <c r="F671" s="2">
        <f>'Moving Avg'!D671</f>
        <v>0.39200000000000002</v>
      </c>
      <c r="G671" s="2">
        <f>'Moving Avg'!F671</f>
        <v>0.39649999999999996</v>
      </c>
      <c r="H671" s="2">
        <f>'Moving Avg'!G671</f>
        <v>0.36160000000000003</v>
      </c>
      <c r="I671" s="2">
        <f>'Moving Avg'!H671</f>
        <v>0.34740000000000004</v>
      </c>
      <c r="J671" s="5" t="str">
        <f>OBV!F671</f>
        <v>BULLISH</v>
      </c>
      <c r="K671" s="5" t="str">
        <f>OBV!G671</f>
        <v>NEUTRAL</v>
      </c>
      <c r="L671" s="5" t="str">
        <f>OBV!H671</f>
        <v>BULLISH DIVERGENCE</v>
      </c>
      <c r="M671" s="7">
        <f t="shared" si="100"/>
        <v>25</v>
      </c>
      <c r="N671" s="7">
        <f t="shared" si="101"/>
        <v>45</v>
      </c>
      <c r="O671" s="7">
        <f t="shared" si="102"/>
        <v>50</v>
      </c>
      <c r="P671" s="7">
        <f t="shared" si="103"/>
        <v>66.5</v>
      </c>
      <c r="Q671" s="8">
        <f t="shared" si="104"/>
        <v>41.975000000000001</v>
      </c>
      <c r="R671" s="8">
        <f t="shared" si="105"/>
        <v>48.125</v>
      </c>
      <c r="S671" s="8">
        <f t="shared" si="106"/>
        <v>52.924999999999997</v>
      </c>
      <c r="T671" s="8">
        <f t="shared" si="107"/>
        <v>46.625</v>
      </c>
      <c r="U671" s="7">
        <f t="shared" si="108"/>
        <v>47.67499999999999</v>
      </c>
      <c r="V671" s="7">
        <f t="shared" si="109"/>
        <v>47.412499999999994</v>
      </c>
    </row>
    <row r="672" spans="1:22" ht="13.5" x14ac:dyDescent="0.25">
      <c r="A672" s="3">
        <f>RSI!A672</f>
        <v>43280</v>
      </c>
      <c r="B672" s="2">
        <f>RSI!B672</f>
        <v>0.38</v>
      </c>
      <c r="C672" s="2">
        <f>RSI!I672</f>
        <v>45.589053572897761</v>
      </c>
      <c r="D672" s="2">
        <f>MACD!E672</f>
        <v>9.492530388510334E-3</v>
      </c>
      <c r="E672" s="2">
        <f>MACD!F672</f>
        <v>1.1559734446308756E-2</v>
      </c>
      <c r="F672" s="2">
        <f>'Moving Avg'!D672</f>
        <v>0.38800000000000001</v>
      </c>
      <c r="G672" s="2">
        <f>'Moving Avg'!F672</f>
        <v>0.39499999999999996</v>
      </c>
      <c r="H672" s="2">
        <f>'Moving Avg'!G672</f>
        <v>0.36340000000000006</v>
      </c>
      <c r="I672" s="2">
        <f>'Moving Avg'!H672</f>
        <v>0.34740000000000004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  <c r="M672" s="7">
        <f t="shared" si="100"/>
        <v>25</v>
      </c>
      <c r="N672" s="7">
        <f t="shared" si="101"/>
        <v>45</v>
      </c>
      <c r="O672" s="7">
        <f t="shared" si="102"/>
        <v>50</v>
      </c>
      <c r="P672" s="7">
        <f t="shared" si="103"/>
        <v>16.5</v>
      </c>
      <c r="Q672" s="8">
        <f t="shared" si="104"/>
        <v>34.475000000000001</v>
      </c>
      <c r="R672" s="8">
        <f t="shared" si="105"/>
        <v>35.625</v>
      </c>
      <c r="S672" s="8">
        <f t="shared" si="106"/>
        <v>30.425000000000001</v>
      </c>
      <c r="T672" s="8">
        <f t="shared" si="107"/>
        <v>34.125</v>
      </c>
      <c r="U672" s="7">
        <f t="shared" si="108"/>
        <v>33.508333333333333</v>
      </c>
      <c r="V672" s="7">
        <f t="shared" si="109"/>
        <v>33.662499999999994</v>
      </c>
    </row>
    <row r="673" spans="1:22" ht="13.5" x14ac:dyDescent="0.25">
      <c r="A673" s="3">
        <f>RSI!A673</f>
        <v>43283</v>
      </c>
      <c r="B673" s="2">
        <f>RSI!B673</f>
        <v>0.37</v>
      </c>
      <c r="C673" s="2">
        <f>RSI!I673</f>
        <v>40.86583636161091</v>
      </c>
      <c r="D673" s="2">
        <f>MACD!E673</f>
        <v>9.6581425446529701E-3</v>
      </c>
      <c r="E673" s="2">
        <f>MACD!F673</f>
        <v>1.1179416065977599E-2</v>
      </c>
      <c r="F673" s="2">
        <f>'Moving Avg'!D673</f>
        <v>0.38200000000000001</v>
      </c>
      <c r="G673" s="2">
        <f>'Moving Avg'!F673</f>
        <v>0.39299999999999996</v>
      </c>
      <c r="H673" s="2">
        <f>'Moving Avg'!G673</f>
        <v>0.36500000000000005</v>
      </c>
      <c r="I673" s="2">
        <f>'Moving Avg'!H673</f>
        <v>0.34740000000000004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  <c r="M673" s="7">
        <f t="shared" si="100"/>
        <v>25</v>
      </c>
      <c r="N673" s="7">
        <f t="shared" si="101"/>
        <v>45</v>
      </c>
      <c r="O673" s="7">
        <f t="shared" si="102"/>
        <v>50</v>
      </c>
      <c r="P673" s="7">
        <f t="shared" si="103"/>
        <v>16.5</v>
      </c>
      <c r="Q673" s="8">
        <f t="shared" si="104"/>
        <v>34.475000000000001</v>
      </c>
      <c r="R673" s="8">
        <f t="shared" si="105"/>
        <v>35.625</v>
      </c>
      <c r="S673" s="8">
        <f t="shared" si="106"/>
        <v>30.425000000000001</v>
      </c>
      <c r="T673" s="8">
        <f t="shared" si="107"/>
        <v>34.125</v>
      </c>
      <c r="U673" s="7">
        <f t="shared" si="108"/>
        <v>33.508333333333333</v>
      </c>
      <c r="V673" s="7">
        <f t="shared" si="109"/>
        <v>33.662499999999994</v>
      </c>
    </row>
    <row r="674" spans="1:22" ht="13.5" x14ac:dyDescent="0.25">
      <c r="A674" s="3">
        <f>RSI!A674</f>
        <v>43284</v>
      </c>
      <c r="B674" s="2">
        <f>RSI!B674</f>
        <v>0.36</v>
      </c>
      <c r="C674" s="2">
        <f>RSI!I674</f>
        <v>36.76394517691368</v>
      </c>
      <c r="D674" s="2">
        <f>MACD!E674</f>
        <v>1.2184953863059289E-2</v>
      </c>
      <c r="E674" s="2">
        <f>MACD!F674</f>
        <v>1.1380523625393938E-2</v>
      </c>
      <c r="F674" s="2">
        <f>'Moving Avg'!D674</f>
        <v>0.376</v>
      </c>
      <c r="G674" s="2">
        <f>'Moving Avg'!F674</f>
        <v>0.39049999999999996</v>
      </c>
      <c r="H674" s="2">
        <f>'Moving Avg'!G674</f>
        <v>0.36660000000000009</v>
      </c>
      <c r="I674" s="2">
        <f>'Moving Avg'!H674</f>
        <v>0.34734999999999994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16.5</v>
      </c>
      <c r="Q674" s="8">
        <f t="shared" si="104"/>
        <v>18.725000000000001</v>
      </c>
      <c r="R674" s="8">
        <f t="shared" si="105"/>
        <v>26.625</v>
      </c>
      <c r="S674" s="8">
        <f t="shared" si="106"/>
        <v>23.675000000000001</v>
      </c>
      <c r="T674" s="8">
        <f t="shared" si="107"/>
        <v>22.875</v>
      </c>
      <c r="U674" s="7">
        <f t="shared" si="108"/>
        <v>23.008333333333336</v>
      </c>
      <c r="V674" s="7">
        <f t="shared" si="109"/>
        <v>22.975000000000001</v>
      </c>
    </row>
    <row r="675" spans="1:22" ht="13.5" x14ac:dyDescent="0.25">
      <c r="A675" s="3">
        <f>RSI!A675</f>
        <v>43285</v>
      </c>
      <c r="B675" s="2">
        <f>RSI!B675</f>
        <v>0.36</v>
      </c>
      <c r="C675" s="2">
        <f>RSI!I675</f>
        <v>36.76394517691368</v>
      </c>
      <c r="D675" s="2">
        <f>MACD!E675</f>
        <v>1.2943168384738746E-2</v>
      </c>
      <c r="E675" s="2">
        <f>MACD!F675</f>
        <v>1.16930525772629E-2</v>
      </c>
      <c r="F675" s="2">
        <f>'Moving Avg'!D675</f>
        <v>0.36999999999999994</v>
      </c>
      <c r="G675" s="2">
        <f>'Moving Avg'!F675</f>
        <v>0.38800000000000001</v>
      </c>
      <c r="H675" s="2">
        <f>'Moving Avg'!G675</f>
        <v>0.36820000000000008</v>
      </c>
      <c r="I675" s="2">
        <f>'Moving Avg'!H675</f>
        <v>0.34729999999999989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16.5</v>
      </c>
      <c r="Q675" s="8">
        <f t="shared" si="104"/>
        <v>18.725000000000001</v>
      </c>
      <c r="R675" s="8">
        <f t="shared" si="105"/>
        <v>26.625</v>
      </c>
      <c r="S675" s="8">
        <f t="shared" si="106"/>
        <v>23.675000000000001</v>
      </c>
      <c r="T675" s="8">
        <f t="shared" si="107"/>
        <v>22.875</v>
      </c>
      <c r="U675" s="7">
        <f t="shared" si="108"/>
        <v>23.008333333333336</v>
      </c>
      <c r="V675" s="7">
        <f t="shared" si="109"/>
        <v>22.975000000000001</v>
      </c>
    </row>
    <row r="676" spans="1:22" ht="13.5" x14ac:dyDescent="0.25">
      <c r="A676" s="3">
        <f>RSI!A676</f>
        <v>43286</v>
      </c>
      <c r="B676" s="2">
        <f>RSI!B676</f>
        <v>0.36</v>
      </c>
      <c r="C676" s="2">
        <f>RSI!I676</f>
        <v>36.76394517691368</v>
      </c>
      <c r="D676" s="2">
        <f>MACD!E676</f>
        <v>1.3731590948621641E-2</v>
      </c>
      <c r="E676" s="2">
        <f>MACD!F676</f>
        <v>1.2100760251534649E-2</v>
      </c>
      <c r="F676" s="2">
        <f>'Moving Avg'!D676</f>
        <v>0.36599999999999994</v>
      </c>
      <c r="G676" s="2">
        <f>'Moving Avg'!F676</f>
        <v>0.38550000000000006</v>
      </c>
      <c r="H676" s="2">
        <f>'Moving Avg'!G676</f>
        <v>0.37000000000000005</v>
      </c>
      <c r="I676" s="2">
        <f>'Moving Avg'!H676</f>
        <v>0.3471999999999999</v>
      </c>
      <c r="J676" s="5" t="str">
        <f>OBV!F676</f>
        <v>BEARISH</v>
      </c>
      <c r="K676" s="5" t="str">
        <f>OBV!G676</f>
        <v>NEUTRAL</v>
      </c>
      <c r="L676" s="5" t="str">
        <f>OBV!H676</f>
        <v>CONFIRMED BEARISH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16.5</v>
      </c>
      <c r="Q676" s="8">
        <f t="shared" si="104"/>
        <v>18.725000000000001</v>
      </c>
      <c r="R676" s="8">
        <f t="shared" si="105"/>
        <v>26.625</v>
      </c>
      <c r="S676" s="8">
        <f t="shared" si="106"/>
        <v>23.675000000000001</v>
      </c>
      <c r="T676" s="8">
        <f t="shared" si="107"/>
        <v>22.875</v>
      </c>
      <c r="U676" s="7">
        <f t="shared" si="108"/>
        <v>23.008333333333336</v>
      </c>
      <c r="V676" s="7">
        <f t="shared" si="109"/>
        <v>22.975000000000001</v>
      </c>
    </row>
    <row r="677" spans="1:22" ht="13.5" x14ac:dyDescent="0.25">
      <c r="A677" s="3">
        <f>RSI!A677</f>
        <v>43287</v>
      </c>
      <c r="B677" s="2">
        <f>RSI!B677</f>
        <v>0.35</v>
      </c>
      <c r="C677" s="2">
        <f>RSI!I677</f>
        <v>32.668450803542967</v>
      </c>
      <c r="D677" s="2">
        <f>MACD!E677</f>
        <v>1.6813898188716592E-2</v>
      </c>
      <c r="E677" s="2">
        <f>MACD!F677</f>
        <v>1.3043387838971039E-2</v>
      </c>
      <c r="F677" s="2">
        <f>'Moving Avg'!D677</f>
        <v>0.36</v>
      </c>
      <c r="G677" s="2">
        <f>'Moving Avg'!F677</f>
        <v>0.38350000000000006</v>
      </c>
      <c r="H677" s="2">
        <f>'Moving Avg'!G677</f>
        <v>0.3716000000000001</v>
      </c>
      <c r="I677" s="2">
        <f>'Moving Avg'!H677</f>
        <v>0.34709999999999985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16.5</v>
      </c>
      <c r="Q677" s="8">
        <f t="shared" si="104"/>
        <v>18.725000000000001</v>
      </c>
      <c r="R677" s="8">
        <f t="shared" si="105"/>
        <v>26.625</v>
      </c>
      <c r="S677" s="8">
        <f t="shared" si="106"/>
        <v>23.675000000000001</v>
      </c>
      <c r="T677" s="8">
        <f t="shared" si="107"/>
        <v>22.875</v>
      </c>
      <c r="U677" s="7">
        <f t="shared" si="108"/>
        <v>23.008333333333336</v>
      </c>
      <c r="V677" s="7">
        <f t="shared" si="109"/>
        <v>22.975000000000001</v>
      </c>
    </row>
    <row r="678" spans="1:22" ht="13.5" x14ac:dyDescent="0.25">
      <c r="A678" s="3">
        <f>RSI!A678</f>
        <v>43290</v>
      </c>
      <c r="B678" s="2">
        <f>RSI!B678</f>
        <v>0.34</v>
      </c>
      <c r="C678" s="2">
        <f>RSI!I678</f>
        <v>29.169067951175506</v>
      </c>
      <c r="D678" s="2">
        <f>MACD!E678</f>
        <v>2.0347741203734337E-2</v>
      </c>
      <c r="E678" s="2">
        <f>MACD!F678</f>
        <v>1.4504258511923699E-2</v>
      </c>
      <c r="F678" s="2">
        <f>'Moving Avg'!D678</f>
        <v>0.35400000000000004</v>
      </c>
      <c r="G678" s="2">
        <f>'Moving Avg'!F678</f>
        <v>0.38150000000000001</v>
      </c>
      <c r="H678" s="2">
        <f>'Moving Avg'!G678</f>
        <v>0.37320000000000014</v>
      </c>
      <c r="I678" s="2">
        <f>'Moving Avg'!H678</f>
        <v>0.34689999999999993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50</v>
      </c>
      <c r="N678" s="7">
        <f t="shared" si="101"/>
        <v>0</v>
      </c>
      <c r="O678" s="7">
        <f t="shared" si="102"/>
        <v>50</v>
      </c>
      <c r="P678" s="7">
        <f t="shared" si="103"/>
        <v>16.5</v>
      </c>
      <c r="Q678" s="8">
        <f t="shared" si="104"/>
        <v>27.475000000000001</v>
      </c>
      <c r="R678" s="8">
        <f t="shared" si="105"/>
        <v>31.625</v>
      </c>
      <c r="S678" s="8">
        <f t="shared" si="106"/>
        <v>27.425000000000001</v>
      </c>
      <c r="T678" s="8">
        <f t="shared" si="107"/>
        <v>29.125</v>
      </c>
      <c r="U678" s="7">
        <f t="shared" si="108"/>
        <v>28.841666666666669</v>
      </c>
      <c r="V678" s="7">
        <f t="shared" si="109"/>
        <v>28.912500000000001</v>
      </c>
    </row>
    <row r="679" spans="1:22" ht="13.5" x14ac:dyDescent="0.25">
      <c r="A679" s="3">
        <f>RSI!A679</f>
        <v>43291</v>
      </c>
      <c r="B679" s="2">
        <f>RSI!B679</f>
        <v>0.33</v>
      </c>
      <c r="C679" s="2">
        <f>RSI!I679</f>
        <v>26.152202925860834</v>
      </c>
      <c r="D679" s="2">
        <f>MACD!E679</f>
        <v>2.2770578424004873E-2</v>
      </c>
      <c r="E679" s="2">
        <f>MACD!F679</f>
        <v>1.6157522494339934E-2</v>
      </c>
      <c r="F679" s="2">
        <f>'Moving Avg'!D679</f>
        <v>0.34799999999999998</v>
      </c>
      <c r="G679" s="2">
        <f>'Moving Avg'!F679</f>
        <v>0.378</v>
      </c>
      <c r="H679" s="2">
        <f>'Moving Avg'!G679</f>
        <v>0.37440000000000012</v>
      </c>
      <c r="I679" s="2">
        <f>'Moving Avg'!H679</f>
        <v>0.34664999999999985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50</v>
      </c>
      <c r="N679" s="7">
        <f t="shared" si="101"/>
        <v>0</v>
      </c>
      <c r="O679" s="7">
        <f t="shared" si="102"/>
        <v>50</v>
      </c>
      <c r="P679" s="7">
        <f t="shared" si="103"/>
        <v>16.5</v>
      </c>
      <c r="Q679" s="8">
        <f t="shared" si="104"/>
        <v>27.475000000000001</v>
      </c>
      <c r="R679" s="8">
        <f t="shared" si="105"/>
        <v>31.625</v>
      </c>
      <c r="S679" s="8">
        <f t="shared" si="106"/>
        <v>27.425000000000001</v>
      </c>
      <c r="T679" s="8">
        <f t="shared" si="107"/>
        <v>29.125</v>
      </c>
      <c r="U679" s="7">
        <f t="shared" si="108"/>
        <v>28.841666666666669</v>
      </c>
      <c r="V679" s="7">
        <f t="shared" si="109"/>
        <v>28.912500000000001</v>
      </c>
    </row>
    <row r="680" spans="1:22" ht="13.5" x14ac:dyDescent="0.25">
      <c r="A680" s="3">
        <f>RSI!A680</f>
        <v>43292</v>
      </c>
      <c r="B680" s="2">
        <f>RSI!B680</f>
        <v>0.33</v>
      </c>
      <c r="C680" s="2">
        <f>RSI!I680</f>
        <v>26.152202925860834</v>
      </c>
      <c r="D680" s="2">
        <f>MACD!E680</f>
        <v>2.5093079625937598E-2</v>
      </c>
      <c r="E680" s="2">
        <f>MACD!F680</f>
        <v>1.7944633920659467E-2</v>
      </c>
      <c r="F680" s="2">
        <f>'Moving Avg'!D680</f>
        <v>0.34200000000000003</v>
      </c>
      <c r="G680" s="2">
        <f>'Moving Avg'!F680</f>
        <v>0.37450000000000006</v>
      </c>
      <c r="H680" s="2">
        <f>'Moving Avg'!G680</f>
        <v>0.3756000000000001</v>
      </c>
      <c r="I680" s="2">
        <f>'Moving Avg'!H680</f>
        <v>0.34644999999999981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50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19.975000000000001</v>
      </c>
      <c r="R680" s="8">
        <f t="shared" si="105"/>
        <v>14.125</v>
      </c>
      <c r="S680" s="8">
        <f t="shared" si="106"/>
        <v>14.925000000000001</v>
      </c>
      <c r="T680" s="8">
        <f t="shared" si="107"/>
        <v>16.625</v>
      </c>
      <c r="U680" s="7">
        <f t="shared" si="108"/>
        <v>16.341666666666669</v>
      </c>
      <c r="V680" s="7">
        <f t="shared" si="109"/>
        <v>16.412500000000001</v>
      </c>
    </row>
    <row r="681" spans="1:22" ht="13.5" x14ac:dyDescent="0.25">
      <c r="A681" s="3">
        <f>RSI!A681</f>
        <v>43293</v>
      </c>
      <c r="B681" s="2">
        <f>RSI!B681</f>
        <v>0.34</v>
      </c>
      <c r="C681" s="2">
        <f>RSI!I681</f>
        <v>34.061562934551986</v>
      </c>
      <c r="D681" s="2">
        <f>MACD!E681</f>
        <v>2.5031300457925398E-2</v>
      </c>
      <c r="E681" s="2">
        <f>MACD!F681</f>
        <v>1.9361967228112655E-2</v>
      </c>
      <c r="F681" s="2">
        <f>'Moving Avg'!D681</f>
        <v>0.33800000000000002</v>
      </c>
      <c r="G681" s="2">
        <f>'Moving Avg'!F681</f>
        <v>0.37200000000000005</v>
      </c>
      <c r="H681" s="2">
        <f>'Moving Avg'!G681</f>
        <v>0.37720000000000015</v>
      </c>
      <c r="I681" s="2">
        <f>'Moving Avg'!H681</f>
        <v>0.34639999999999987</v>
      </c>
      <c r="J681" s="5" t="str">
        <f>OBV!F681</f>
        <v>BULLISH</v>
      </c>
      <c r="K681" s="5" t="str">
        <f>OBV!G681</f>
        <v>NEUTRAL</v>
      </c>
      <c r="L681" s="5" t="str">
        <f>OBV!H681</f>
        <v>BULLISH DIVERGENCE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66.5</v>
      </c>
      <c r="Q681" s="8">
        <f t="shared" si="104"/>
        <v>18.725000000000001</v>
      </c>
      <c r="R681" s="8">
        <f t="shared" si="105"/>
        <v>21.625</v>
      </c>
      <c r="S681" s="8">
        <f t="shared" si="106"/>
        <v>33.674999999999997</v>
      </c>
      <c r="T681" s="8">
        <f t="shared" si="107"/>
        <v>22.875</v>
      </c>
      <c r="U681" s="7">
        <f t="shared" si="108"/>
        <v>24.675000000000001</v>
      </c>
      <c r="V681" s="7">
        <f t="shared" si="109"/>
        <v>24.225000000000001</v>
      </c>
    </row>
    <row r="682" spans="1:22" ht="13.5" x14ac:dyDescent="0.25">
      <c r="A682" s="3">
        <f>RSI!A682</f>
        <v>43294</v>
      </c>
      <c r="B682" s="2">
        <f>RSI!B682</f>
        <v>0.35</v>
      </c>
      <c r="C682" s="2">
        <f>RSI!I682</f>
        <v>40.880535935251153</v>
      </c>
      <c r="D682" s="2">
        <f>MACD!E682</f>
        <v>2.4412740705688829E-2</v>
      </c>
      <c r="E682" s="2">
        <f>MACD!F682</f>
        <v>2.0372121923627889E-2</v>
      </c>
      <c r="F682" s="2">
        <f>'Moving Avg'!D682</f>
        <v>0.33799999999999997</v>
      </c>
      <c r="G682" s="2">
        <f>'Moving Avg'!F682</f>
        <v>0.37</v>
      </c>
      <c r="H682" s="2">
        <f>'Moving Avg'!G682</f>
        <v>0.37880000000000019</v>
      </c>
      <c r="I682" s="2">
        <f>'Moving Avg'!H682</f>
        <v>0.34639999999999982</v>
      </c>
      <c r="J682" s="5" t="str">
        <f>OBV!F682</f>
        <v>BULLISH</v>
      </c>
      <c r="K682" s="5" t="str">
        <f>OBV!G682</f>
        <v>STRONG</v>
      </c>
      <c r="L682" s="5" t="str">
        <f>OBV!H682</f>
        <v>NEUTRAL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66</v>
      </c>
      <c r="Q682" s="8">
        <f t="shared" si="104"/>
        <v>18.649999999999999</v>
      </c>
      <c r="R682" s="8">
        <f t="shared" si="105"/>
        <v>21.5</v>
      </c>
      <c r="S682" s="8">
        <f t="shared" si="106"/>
        <v>33.450000000000003</v>
      </c>
      <c r="T682" s="8">
        <f t="shared" si="107"/>
        <v>22.75</v>
      </c>
      <c r="U682" s="7">
        <f t="shared" si="108"/>
        <v>24.533333333333331</v>
      </c>
      <c r="V682" s="7">
        <f t="shared" si="109"/>
        <v>24.087499999999999</v>
      </c>
    </row>
    <row r="683" spans="1:22" ht="13.5" x14ac:dyDescent="0.25">
      <c r="A683" s="3">
        <f>RSI!A683</f>
        <v>43297</v>
      </c>
      <c r="B683" s="2">
        <f>RSI!B683</f>
        <v>0.37</v>
      </c>
      <c r="C683" s="2">
        <f>RSI!I683</f>
        <v>51.649947027934545</v>
      </c>
      <c r="D683" s="2">
        <f>MACD!E683</f>
        <v>2.0971843569826065E-2</v>
      </c>
      <c r="E683" s="2">
        <f>MACD!F683</f>
        <v>2.0492066252867525E-2</v>
      </c>
      <c r="F683" s="2">
        <f>'Moving Avg'!D683</f>
        <v>0.34400000000000003</v>
      </c>
      <c r="G683" s="2">
        <f>'Moving Avg'!F683</f>
        <v>0.36899999999999999</v>
      </c>
      <c r="H683" s="2">
        <f>'Moving Avg'!G683</f>
        <v>0.38060000000000016</v>
      </c>
      <c r="I683" s="2">
        <f>'Moving Avg'!H683</f>
        <v>0.34649999999999975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100</v>
      </c>
      <c r="Q683" s="8">
        <f t="shared" si="104"/>
        <v>23.75</v>
      </c>
      <c r="R683" s="8">
        <f t="shared" si="105"/>
        <v>30</v>
      </c>
      <c r="S683" s="8">
        <f t="shared" si="106"/>
        <v>48.75</v>
      </c>
      <c r="T683" s="8">
        <f t="shared" si="107"/>
        <v>31.25</v>
      </c>
      <c r="U683" s="7">
        <f t="shared" si="108"/>
        <v>34.166666666666664</v>
      </c>
      <c r="V683" s="7">
        <f t="shared" si="109"/>
        <v>33.4375</v>
      </c>
    </row>
    <row r="684" spans="1:22" ht="13.5" x14ac:dyDescent="0.25">
      <c r="A684" s="3">
        <f>RSI!A684</f>
        <v>43298</v>
      </c>
      <c r="B684" s="2">
        <f>RSI!B684</f>
        <v>0.39</v>
      </c>
      <c r="C684" s="2">
        <f>RSI!I684</f>
        <v>59.579486674182043</v>
      </c>
      <c r="D684" s="2">
        <f>MACD!E684</f>
        <v>1.5017045602186307E-2</v>
      </c>
      <c r="E684" s="2">
        <f>MACD!F684</f>
        <v>1.9397062122731283E-2</v>
      </c>
      <c r="F684" s="2">
        <f>'Moving Avg'!D684</f>
        <v>0.35600000000000004</v>
      </c>
      <c r="G684" s="2">
        <f>'Moving Avg'!F684</f>
        <v>0.36849999999999994</v>
      </c>
      <c r="H684" s="2">
        <f>'Moving Avg'!G684</f>
        <v>0.38260000000000022</v>
      </c>
      <c r="I684" s="2">
        <f>'Moving Avg'!H684</f>
        <v>0.34664999999999979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  <c r="M684" s="7">
        <f t="shared" si="100"/>
        <v>25</v>
      </c>
      <c r="N684" s="7">
        <f t="shared" si="101"/>
        <v>45</v>
      </c>
      <c r="O684" s="7">
        <f t="shared" si="102"/>
        <v>50</v>
      </c>
      <c r="P684" s="7">
        <f t="shared" si="103"/>
        <v>100</v>
      </c>
      <c r="Q684" s="8">
        <f t="shared" si="104"/>
        <v>47</v>
      </c>
      <c r="R684" s="8">
        <f t="shared" si="105"/>
        <v>56.5</v>
      </c>
      <c r="S684" s="8">
        <f t="shared" si="106"/>
        <v>68</v>
      </c>
      <c r="T684" s="8">
        <f t="shared" si="107"/>
        <v>55</v>
      </c>
      <c r="U684" s="7">
        <f t="shared" si="108"/>
        <v>57.166666666666664</v>
      </c>
      <c r="V684" s="7">
        <f t="shared" si="109"/>
        <v>56.625</v>
      </c>
    </row>
    <row r="685" spans="1:22" ht="13.5" x14ac:dyDescent="0.25">
      <c r="A685" s="3">
        <f>RSI!A685</f>
        <v>43299</v>
      </c>
      <c r="B685" s="2">
        <f>RSI!B685</f>
        <v>0.41</v>
      </c>
      <c r="C685" s="2">
        <f>RSI!I685</f>
        <v>65.646876923862436</v>
      </c>
      <c r="D685" s="2">
        <f>MACD!E685</f>
        <v>8.3571093528709839E-3</v>
      </c>
      <c r="E685" s="2">
        <f>MACD!F685</f>
        <v>1.7189071568759224E-2</v>
      </c>
      <c r="F685" s="2">
        <f>'Moving Avg'!D685</f>
        <v>0.372</v>
      </c>
      <c r="G685" s="2">
        <f>'Moving Avg'!F685</f>
        <v>0.36949999999999994</v>
      </c>
      <c r="H685" s="2">
        <f>'Moving Avg'!G685</f>
        <v>0.3848000000000002</v>
      </c>
      <c r="I685" s="2">
        <f>'Moving Avg'!H685</f>
        <v>0.34694999999999981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  <c r="M685" s="7">
        <f t="shared" si="100"/>
        <v>25</v>
      </c>
      <c r="N685" s="7">
        <f t="shared" si="101"/>
        <v>45</v>
      </c>
      <c r="O685" s="7">
        <f t="shared" si="102"/>
        <v>50</v>
      </c>
      <c r="P685" s="7">
        <f t="shared" si="103"/>
        <v>100</v>
      </c>
      <c r="Q685" s="8">
        <f t="shared" si="104"/>
        <v>47</v>
      </c>
      <c r="R685" s="8">
        <f t="shared" si="105"/>
        <v>56.5</v>
      </c>
      <c r="S685" s="8">
        <f t="shared" si="106"/>
        <v>68</v>
      </c>
      <c r="T685" s="8">
        <f t="shared" si="107"/>
        <v>55</v>
      </c>
      <c r="U685" s="7">
        <f t="shared" si="108"/>
        <v>57.166666666666664</v>
      </c>
      <c r="V685" s="7">
        <f t="shared" si="109"/>
        <v>56.625</v>
      </c>
    </row>
    <row r="686" spans="1:22" ht="13.5" x14ac:dyDescent="0.25">
      <c r="A686" s="3">
        <f>RSI!A686</f>
        <v>43300</v>
      </c>
      <c r="B686" s="2">
        <f>RSI!B686</f>
        <v>0.42</v>
      </c>
      <c r="C686" s="2">
        <f>RSI!I686</f>
        <v>68.215881969454045</v>
      </c>
      <c r="D686" s="2">
        <f>MACD!E686</f>
        <v>1.7334315580755932E-3</v>
      </c>
      <c r="E686" s="2">
        <f>MACD!F686</f>
        <v>1.4097943566622497E-2</v>
      </c>
      <c r="F686" s="2">
        <f>'Moving Avg'!D686</f>
        <v>0.38799999999999996</v>
      </c>
      <c r="G686" s="2">
        <f>'Moving Avg'!F686</f>
        <v>0.37099999999999994</v>
      </c>
      <c r="H686" s="2">
        <f>'Moving Avg'!G686</f>
        <v>0.38700000000000018</v>
      </c>
      <c r="I686" s="2">
        <f>'Moving Avg'!H686</f>
        <v>0.34729999999999983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  <c r="M686" s="7">
        <f t="shared" si="100"/>
        <v>25</v>
      </c>
      <c r="N686" s="7">
        <f t="shared" si="101"/>
        <v>45</v>
      </c>
      <c r="O686" s="7">
        <f t="shared" si="102"/>
        <v>50</v>
      </c>
      <c r="P686" s="7">
        <f t="shared" si="103"/>
        <v>100</v>
      </c>
      <c r="Q686" s="8">
        <f t="shared" si="104"/>
        <v>47</v>
      </c>
      <c r="R686" s="8">
        <f t="shared" si="105"/>
        <v>56.5</v>
      </c>
      <c r="S686" s="8">
        <f t="shared" si="106"/>
        <v>68</v>
      </c>
      <c r="T686" s="8">
        <f t="shared" si="107"/>
        <v>55</v>
      </c>
      <c r="U686" s="7">
        <f t="shared" si="108"/>
        <v>57.166666666666664</v>
      </c>
      <c r="V686" s="7">
        <f t="shared" si="109"/>
        <v>56.625</v>
      </c>
    </row>
    <row r="687" spans="1:22" ht="13.5" x14ac:dyDescent="0.25">
      <c r="A687" s="3">
        <f>RSI!A687</f>
        <v>43301</v>
      </c>
      <c r="B687" s="2">
        <f>RSI!B687</f>
        <v>0.42</v>
      </c>
      <c r="C687" s="2">
        <f>RSI!I687</f>
        <v>68.215881969454045</v>
      </c>
      <c r="D687" s="2">
        <f>MACD!E687</f>
        <v>-5.6980360197051994E-3</v>
      </c>
      <c r="E687" s="2">
        <f>MACD!F687</f>
        <v>1.0138747649356959E-2</v>
      </c>
      <c r="F687" s="2">
        <f>'Moving Avg'!D687</f>
        <v>0.40199999999999997</v>
      </c>
      <c r="G687" s="2">
        <f>'Moving Avg'!F687</f>
        <v>0.372</v>
      </c>
      <c r="H687" s="2">
        <f>'Moving Avg'!G687</f>
        <v>0.38900000000000018</v>
      </c>
      <c r="I687" s="2">
        <f>'Moving Avg'!H687</f>
        <v>0.34764999999999985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0"/>
        <v>25</v>
      </c>
      <c r="N687" s="7">
        <f t="shared" si="101"/>
        <v>45</v>
      </c>
      <c r="O687" s="7">
        <f t="shared" si="102"/>
        <v>50</v>
      </c>
      <c r="P687" s="7">
        <f t="shared" si="103"/>
        <v>100</v>
      </c>
      <c r="Q687" s="8">
        <f t="shared" si="104"/>
        <v>47</v>
      </c>
      <c r="R687" s="8">
        <f t="shared" si="105"/>
        <v>56.5</v>
      </c>
      <c r="S687" s="8">
        <f t="shared" si="106"/>
        <v>68</v>
      </c>
      <c r="T687" s="8">
        <f t="shared" si="107"/>
        <v>55</v>
      </c>
      <c r="U687" s="7">
        <f t="shared" si="108"/>
        <v>57.166666666666664</v>
      </c>
      <c r="V687" s="7">
        <f t="shared" si="109"/>
        <v>56.625</v>
      </c>
    </row>
    <row r="688" spans="1:22" ht="13.5" x14ac:dyDescent="0.25">
      <c r="A688" s="3">
        <f>RSI!A688</f>
        <v>43304</v>
      </c>
      <c r="B688" s="2">
        <f>RSI!B688</f>
        <v>0.41</v>
      </c>
      <c r="C688" s="2">
        <f>RSI!I688</f>
        <v>62.771707425740999</v>
      </c>
      <c r="D688" s="2">
        <f>MACD!E688</f>
        <v>-1.3050917614608026E-2</v>
      </c>
      <c r="E688" s="2">
        <f>MACD!F688</f>
        <v>5.5008145965639611E-3</v>
      </c>
      <c r="F688" s="2">
        <f>'Moving Avg'!D688</f>
        <v>0.41</v>
      </c>
      <c r="G688" s="2">
        <f>'Moving Avg'!F688</f>
        <v>0.37249999999999994</v>
      </c>
      <c r="H688" s="2">
        <f>'Moving Avg'!G688</f>
        <v>0.39060000000000017</v>
      </c>
      <c r="I688" s="2">
        <f>'Moving Avg'!H688</f>
        <v>0.34799999999999981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0"/>
        <v>25</v>
      </c>
      <c r="N688" s="7">
        <f t="shared" si="101"/>
        <v>45</v>
      </c>
      <c r="O688" s="7">
        <f t="shared" si="102"/>
        <v>50</v>
      </c>
      <c r="P688" s="7">
        <f t="shared" si="103"/>
        <v>100</v>
      </c>
      <c r="Q688" s="8">
        <f t="shared" si="104"/>
        <v>47</v>
      </c>
      <c r="R688" s="8">
        <f t="shared" si="105"/>
        <v>56.5</v>
      </c>
      <c r="S688" s="8">
        <f t="shared" si="106"/>
        <v>68</v>
      </c>
      <c r="T688" s="8">
        <f t="shared" si="107"/>
        <v>55</v>
      </c>
      <c r="U688" s="7">
        <f t="shared" si="108"/>
        <v>57.166666666666664</v>
      </c>
      <c r="V688" s="7">
        <f t="shared" si="109"/>
        <v>56.625</v>
      </c>
    </row>
    <row r="689" spans="1:22" ht="13.5" x14ac:dyDescent="0.25">
      <c r="A689" s="3">
        <f>RSI!A689</f>
        <v>43305</v>
      </c>
      <c r="B689" s="2">
        <f>RSI!B689</f>
        <v>0.4</v>
      </c>
      <c r="C689" s="2">
        <f>RSI!I689</f>
        <v>57.80365125494351</v>
      </c>
      <c r="D689" s="2">
        <f>MACD!E689</f>
        <v>-2.0258435472556291E-2</v>
      </c>
      <c r="E689" s="2">
        <f>MACD!F689</f>
        <v>3.4896458273991123E-4</v>
      </c>
      <c r="F689" s="2">
        <f>'Moving Avg'!D689</f>
        <v>0.41200000000000003</v>
      </c>
      <c r="G689" s="2">
        <f>'Moving Avg'!F689</f>
        <v>0.373</v>
      </c>
      <c r="H689" s="2">
        <f>'Moving Avg'!G689</f>
        <v>0.39160000000000017</v>
      </c>
      <c r="I689" s="2">
        <f>'Moving Avg'!H689</f>
        <v>0.34829999999999989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  <c r="M689" s="7">
        <f t="shared" si="100"/>
        <v>25</v>
      </c>
      <c r="N689" s="7">
        <f t="shared" si="101"/>
        <v>100</v>
      </c>
      <c r="O689" s="7">
        <f t="shared" si="102"/>
        <v>50</v>
      </c>
      <c r="P689" s="7">
        <f t="shared" si="103"/>
        <v>100</v>
      </c>
      <c r="Q689" s="8">
        <f t="shared" si="104"/>
        <v>66.25</v>
      </c>
      <c r="R689" s="8">
        <f t="shared" si="105"/>
        <v>67.5</v>
      </c>
      <c r="S689" s="8">
        <f t="shared" si="106"/>
        <v>76.25</v>
      </c>
      <c r="T689" s="8">
        <f t="shared" si="107"/>
        <v>68.75</v>
      </c>
      <c r="U689" s="7">
        <f t="shared" si="108"/>
        <v>70</v>
      </c>
      <c r="V689" s="7">
        <f t="shared" si="109"/>
        <v>69.6875</v>
      </c>
    </row>
    <row r="690" spans="1:22" ht="13.5" x14ac:dyDescent="0.25">
      <c r="A690" s="3">
        <f>RSI!A690</f>
        <v>43307</v>
      </c>
      <c r="B690" s="2">
        <f>RSI!B690</f>
        <v>0.39</v>
      </c>
      <c r="C690" s="2">
        <f>RSI!I690</f>
        <v>53.263821553809848</v>
      </c>
      <c r="D690" s="2">
        <f>MACD!E690</f>
        <v>-2.5731465868697456E-2</v>
      </c>
      <c r="E690" s="2">
        <f>MACD!F690</f>
        <v>-4.8671215075475624E-3</v>
      </c>
      <c r="F690" s="2">
        <f>'Moving Avg'!D690</f>
        <v>0.40800000000000003</v>
      </c>
      <c r="G690" s="2">
        <f>'Moving Avg'!F690</f>
        <v>0.37299999999999994</v>
      </c>
      <c r="H690" s="2">
        <f>'Moving Avg'!G690</f>
        <v>0.39200000000000024</v>
      </c>
      <c r="I690" s="2">
        <f>'Moving Avg'!H690</f>
        <v>0.34859999999999991</v>
      </c>
      <c r="J690" s="5" t="str">
        <f>OBV!F690</f>
        <v>BULLISH</v>
      </c>
      <c r="K690" s="5" t="str">
        <f>OBV!G690</f>
        <v>STRONG</v>
      </c>
      <c r="L690" s="5" t="str">
        <f>OBV!H690</f>
        <v>BULLISH DIVERGENCE</v>
      </c>
      <c r="M690" s="7">
        <f t="shared" si="100"/>
        <v>25</v>
      </c>
      <c r="N690" s="7">
        <f t="shared" si="101"/>
        <v>100</v>
      </c>
      <c r="O690" s="7">
        <f t="shared" si="102"/>
        <v>50</v>
      </c>
      <c r="P690" s="7">
        <f t="shared" si="103"/>
        <v>83</v>
      </c>
      <c r="Q690" s="8">
        <f t="shared" si="104"/>
        <v>63.7</v>
      </c>
      <c r="R690" s="8">
        <f t="shared" si="105"/>
        <v>63.25</v>
      </c>
      <c r="S690" s="8">
        <f t="shared" si="106"/>
        <v>68.599999999999994</v>
      </c>
      <c r="T690" s="8">
        <f t="shared" si="107"/>
        <v>64.5</v>
      </c>
      <c r="U690" s="7">
        <f t="shared" si="108"/>
        <v>65.183333333333337</v>
      </c>
      <c r="V690" s="7">
        <f t="shared" si="109"/>
        <v>65.012500000000003</v>
      </c>
    </row>
    <row r="691" spans="1:22" ht="13.5" x14ac:dyDescent="0.25">
      <c r="A691" s="3">
        <f>RSI!A691</f>
        <v>43308</v>
      </c>
      <c r="B691" s="2">
        <f>RSI!B691</f>
        <v>0.38</v>
      </c>
      <c r="C691" s="2">
        <f>RSI!I691</f>
        <v>49.110078734987006</v>
      </c>
      <c r="D691" s="2">
        <f>MACD!E691</f>
        <v>-2.8130774972583594E-2</v>
      </c>
      <c r="E691" s="2">
        <f>MACD!F691</f>
        <v>-9.5198522005547695E-3</v>
      </c>
      <c r="F691" s="2">
        <f>'Moving Avg'!D691</f>
        <v>0.4</v>
      </c>
      <c r="G691" s="2">
        <f>'Moving Avg'!F691</f>
        <v>0.37299999999999994</v>
      </c>
      <c r="H691" s="2">
        <f>'Moving Avg'!G691</f>
        <v>0.39180000000000015</v>
      </c>
      <c r="I691" s="2">
        <f>'Moving Avg'!H691</f>
        <v>0.34889999999999988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  <c r="M691" s="7">
        <f t="shared" si="100"/>
        <v>25</v>
      </c>
      <c r="N691" s="7">
        <f t="shared" si="101"/>
        <v>45</v>
      </c>
      <c r="O691" s="7">
        <f t="shared" si="102"/>
        <v>50</v>
      </c>
      <c r="P691" s="7">
        <f t="shared" si="103"/>
        <v>0</v>
      </c>
      <c r="Q691" s="8">
        <f t="shared" si="104"/>
        <v>32</v>
      </c>
      <c r="R691" s="8">
        <f t="shared" si="105"/>
        <v>31.5</v>
      </c>
      <c r="S691" s="8">
        <f t="shared" si="106"/>
        <v>23</v>
      </c>
      <c r="T691" s="8">
        <f t="shared" si="107"/>
        <v>30</v>
      </c>
      <c r="U691" s="7">
        <f t="shared" si="108"/>
        <v>28.833333333333332</v>
      </c>
      <c r="V691" s="7">
        <f t="shared" si="109"/>
        <v>29.125</v>
      </c>
    </row>
    <row r="692" spans="1:22" ht="13.5" x14ac:dyDescent="0.25">
      <c r="A692" s="3">
        <f>RSI!A692</f>
        <v>43311</v>
      </c>
      <c r="B692" s="2">
        <f>RSI!B692</f>
        <v>0.37</v>
      </c>
      <c r="C692" s="2">
        <f>RSI!I692</f>
        <v>45.305206498277158</v>
      </c>
      <c r="D692" s="2">
        <f>MACD!E692</f>
        <v>-2.7866635097023307E-2</v>
      </c>
      <c r="E692" s="2">
        <f>MACD!F692</f>
        <v>-1.3189208779848478E-2</v>
      </c>
      <c r="F692" s="2">
        <f>'Moving Avg'!D692</f>
        <v>0.39</v>
      </c>
      <c r="G692" s="2">
        <f>'Moving Avg'!F692</f>
        <v>0.3725</v>
      </c>
      <c r="H692" s="2">
        <f>'Moving Avg'!G692</f>
        <v>0.39100000000000007</v>
      </c>
      <c r="I692" s="2">
        <f>'Moving Avg'!H692</f>
        <v>0.3491999999999999</v>
      </c>
      <c r="J692" s="5" t="str">
        <f>OBV!F692</f>
        <v>BEARISH</v>
      </c>
      <c r="K692" s="5" t="str">
        <f>OBV!G692</f>
        <v>WEAK</v>
      </c>
      <c r="L692" s="5" t="str">
        <f>OBV!H692</f>
        <v>CONFIRMED BEARISH</v>
      </c>
      <c r="M692" s="7">
        <f t="shared" si="100"/>
        <v>25</v>
      </c>
      <c r="N692" s="7">
        <f t="shared" si="101"/>
        <v>45</v>
      </c>
      <c r="O692" s="7">
        <f t="shared" si="102"/>
        <v>50</v>
      </c>
      <c r="P692" s="7">
        <f t="shared" si="103"/>
        <v>0</v>
      </c>
      <c r="Q692" s="8">
        <f t="shared" si="104"/>
        <v>32</v>
      </c>
      <c r="R692" s="8">
        <f t="shared" si="105"/>
        <v>31.5</v>
      </c>
      <c r="S692" s="8">
        <f t="shared" si="106"/>
        <v>23</v>
      </c>
      <c r="T692" s="8">
        <f t="shared" si="107"/>
        <v>30</v>
      </c>
      <c r="U692" s="7">
        <f t="shared" si="108"/>
        <v>28.833333333333332</v>
      </c>
      <c r="V692" s="7">
        <f t="shared" si="109"/>
        <v>29.125</v>
      </c>
    </row>
    <row r="693" spans="1:22" ht="13.5" x14ac:dyDescent="0.25">
      <c r="A693" s="3">
        <f>RSI!A693</f>
        <v>43312</v>
      </c>
      <c r="B693" s="2">
        <f>RSI!B693</f>
        <v>0.38</v>
      </c>
      <c r="C693" s="2">
        <f>RSI!I693</f>
        <v>49.517288384669186</v>
      </c>
      <c r="D693" s="2">
        <f>MACD!E693</f>
        <v>-2.5233857301675322E-2</v>
      </c>
      <c r="E693" s="2">
        <f>MACD!F693</f>
        <v>-1.5598138484213847E-2</v>
      </c>
      <c r="F693" s="2">
        <f>'Moving Avg'!D693</f>
        <v>0.38400000000000001</v>
      </c>
      <c r="G693" s="2">
        <f>'Moving Avg'!F693</f>
        <v>0.373</v>
      </c>
      <c r="H693" s="2">
        <f>'Moving Avg'!G693</f>
        <v>0.39020000000000005</v>
      </c>
      <c r="I693" s="2">
        <f>'Moving Avg'!H693</f>
        <v>0.34954999999999986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50</v>
      </c>
      <c r="P693" s="7">
        <f t="shared" si="103"/>
        <v>16.5</v>
      </c>
      <c r="Q693" s="8">
        <f t="shared" si="104"/>
        <v>34.475000000000001</v>
      </c>
      <c r="R693" s="8">
        <f t="shared" si="105"/>
        <v>35.625</v>
      </c>
      <c r="S693" s="8">
        <f t="shared" si="106"/>
        <v>30.425000000000001</v>
      </c>
      <c r="T693" s="8">
        <f t="shared" si="107"/>
        <v>34.125</v>
      </c>
      <c r="U693" s="7">
        <f t="shared" si="108"/>
        <v>33.508333333333333</v>
      </c>
      <c r="V693" s="7">
        <f t="shared" si="109"/>
        <v>33.662499999999994</v>
      </c>
    </row>
    <row r="694" spans="1:22" ht="13.5" x14ac:dyDescent="0.25">
      <c r="A694" s="3">
        <f>RSI!A694</f>
        <v>43313</v>
      </c>
      <c r="B694" s="2">
        <f>RSI!B694</f>
        <v>0.38</v>
      </c>
      <c r="C694" s="2">
        <f>RSI!I694</f>
        <v>49.517288384669186</v>
      </c>
      <c r="D694" s="2">
        <f>MACD!E694</f>
        <v>-1.9920611367409191E-2</v>
      </c>
      <c r="E694" s="2">
        <f>MACD!F694</f>
        <v>-1.6462633060852917E-2</v>
      </c>
      <c r="F694" s="2">
        <f>'Moving Avg'!D694</f>
        <v>0.38</v>
      </c>
      <c r="G694" s="2">
        <f>'Moving Avg'!F694</f>
        <v>0.374</v>
      </c>
      <c r="H694" s="2">
        <f>'Moving Avg'!G694</f>
        <v>0.38919999999999999</v>
      </c>
      <c r="I694" s="2">
        <f>'Moving Avg'!H694</f>
        <v>0.34989999999999988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  <c r="M694" s="7">
        <f t="shared" si="100"/>
        <v>25</v>
      </c>
      <c r="N694" s="7">
        <f t="shared" si="101"/>
        <v>45</v>
      </c>
      <c r="O694" s="7">
        <f t="shared" si="102"/>
        <v>50</v>
      </c>
      <c r="P694" s="7">
        <f t="shared" si="103"/>
        <v>16.5</v>
      </c>
      <c r="Q694" s="8">
        <f t="shared" si="104"/>
        <v>34.475000000000001</v>
      </c>
      <c r="R694" s="8">
        <f t="shared" si="105"/>
        <v>35.625</v>
      </c>
      <c r="S694" s="8">
        <f t="shared" si="106"/>
        <v>30.425000000000001</v>
      </c>
      <c r="T694" s="8">
        <f t="shared" si="107"/>
        <v>34.125</v>
      </c>
      <c r="U694" s="7">
        <f t="shared" si="108"/>
        <v>33.508333333333333</v>
      </c>
      <c r="V694" s="7">
        <f t="shared" si="109"/>
        <v>33.662499999999994</v>
      </c>
    </row>
    <row r="695" spans="1:22" ht="13.5" x14ac:dyDescent="0.25">
      <c r="A695" s="3">
        <f>RSI!A695</f>
        <v>43314</v>
      </c>
      <c r="B695" s="2">
        <f>RSI!B695</f>
        <v>0.38</v>
      </c>
      <c r="C695" s="2">
        <f>RSI!I695</f>
        <v>49.517288384669186</v>
      </c>
      <c r="D695" s="2">
        <f>MACD!E695</f>
        <v>-1.2339913141218795E-2</v>
      </c>
      <c r="E695" s="2">
        <f>MACD!F695</f>
        <v>-1.5638089076926095E-2</v>
      </c>
      <c r="F695" s="2">
        <f>'Moving Avg'!D695</f>
        <v>0.37799999999999995</v>
      </c>
      <c r="G695" s="2">
        <f>'Moving Avg'!F695</f>
        <v>0.37500000000000006</v>
      </c>
      <c r="H695" s="2">
        <f>'Moving Avg'!G695</f>
        <v>0.38859999999999995</v>
      </c>
      <c r="I695" s="2">
        <f>'Moving Avg'!H695</f>
        <v>0.35024999999999984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66.5</v>
      </c>
      <c r="Q695" s="8">
        <f t="shared" si="104"/>
        <v>26.225000000000001</v>
      </c>
      <c r="R695" s="8">
        <f t="shared" si="105"/>
        <v>39.125</v>
      </c>
      <c r="S695" s="8">
        <f t="shared" si="106"/>
        <v>46.174999999999997</v>
      </c>
      <c r="T695" s="8">
        <f t="shared" si="107"/>
        <v>35.375</v>
      </c>
      <c r="U695" s="7">
        <f t="shared" si="108"/>
        <v>37.174999999999997</v>
      </c>
      <c r="V695" s="7">
        <f t="shared" si="109"/>
        <v>36.724999999999994</v>
      </c>
    </row>
    <row r="696" spans="1:22" ht="13.5" x14ac:dyDescent="0.25">
      <c r="A696" s="3">
        <f>RSI!A696</f>
        <v>43315</v>
      </c>
      <c r="B696" s="2">
        <f>RSI!B696</f>
        <v>0.37</v>
      </c>
      <c r="C696" s="2">
        <f>RSI!I696</f>
        <v>45.172405389189485</v>
      </c>
      <c r="D696" s="2">
        <f>MACD!E696</f>
        <v>-3.6389112472950402E-3</v>
      </c>
      <c r="E696" s="2">
        <f>MACD!F696</f>
        <v>-1.3238253510999885E-2</v>
      </c>
      <c r="F696" s="2">
        <f>'Moving Avg'!D696</f>
        <v>0.376</v>
      </c>
      <c r="G696" s="2">
        <f>'Moving Avg'!F696</f>
        <v>0.37550000000000006</v>
      </c>
      <c r="H696" s="2">
        <f>'Moving Avg'!G696</f>
        <v>0.3879999999999999</v>
      </c>
      <c r="I696" s="2">
        <f>'Moving Avg'!H696</f>
        <v>0.3505999999999998</v>
      </c>
      <c r="J696" s="5" t="str">
        <f>OBV!F696</f>
        <v>BULLISH</v>
      </c>
      <c r="K696" s="5" t="str">
        <f>OBV!G696</f>
        <v>NEUTRAL</v>
      </c>
      <c r="L696" s="5" t="str">
        <f>OBV!H696</f>
        <v>BULLISH DIVERGENCE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66.5</v>
      </c>
      <c r="Q696" s="8">
        <f t="shared" si="104"/>
        <v>26.225000000000001</v>
      </c>
      <c r="R696" s="8">
        <f t="shared" si="105"/>
        <v>39.125</v>
      </c>
      <c r="S696" s="8">
        <f t="shared" si="106"/>
        <v>46.174999999999997</v>
      </c>
      <c r="T696" s="8">
        <f t="shared" si="107"/>
        <v>35.375</v>
      </c>
      <c r="U696" s="7">
        <f t="shared" si="108"/>
        <v>37.174999999999997</v>
      </c>
      <c r="V696" s="7">
        <f t="shared" si="109"/>
        <v>36.724999999999994</v>
      </c>
    </row>
    <row r="697" spans="1:22" ht="13.5" x14ac:dyDescent="0.25">
      <c r="A697" s="3">
        <f>RSI!A697</f>
        <v>43318</v>
      </c>
      <c r="B697" s="2">
        <f>RSI!B697</f>
        <v>0.38</v>
      </c>
      <c r="C697" s="2">
        <f>RSI!I697</f>
        <v>49.906005620786736</v>
      </c>
      <c r="D697" s="2">
        <f>MACD!E697</f>
        <v>3.0486419316742008E-3</v>
      </c>
      <c r="E697" s="2">
        <f>MACD!F697</f>
        <v>-9.9808744224650688E-3</v>
      </c>
      <c r="F697" s="2">
        <f>'Moving Avg'!D697</f>
        <v>0.378</v>
      </c>
      <c r="G697" s="2">
        <f>'Moving Avg'!F697</f>
        <v>0.377</v>
      </c>
      <c r="H697" s="2">
        <f>'Moving Avg'!G697</f>
        <v>0.38739999999999997</v>
      </c>
      <c r="I697" s="2">
        <f>'Moving Avg'!H697</f>
        <v>0.35099999999999981</v>
      </c>
      <c r="J697" s="5" t="str">
        <f>OBV!F697</f>
        <v>BULLISH</v>
      </c>
      <c r="K697" s="5" t="str">
        <f>OBV!G697</f>
        <v>STRONG</v>
      </c>
      <c r="L697" s="5" t="str">
        <f>OBV!H697</f>
        <v>CONFIRMED BULLISH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100</v>
      </c>
      <c r="Q697" s="8">
        <f t="shared" si="104"/>
        <v>31.25</v>
      </c>
      <c r="R697" s="8">
        <f t="shared" si="105"/>
        <v>47.5</v>
      </c>
      <c r="S697" s="8">
        <f t="shared" si="106"/>
        <v>61.25</v>
      </c>
      <c r="T697" s="8">
        <f t="shared" si="107"/>
        <v>43.75</v>
      </c>
      <c r="U697" s="7">
        <f t="shared" si="108"/>
        <v>46.666666666666664</v>
      </c>
      <c r="V697" s="7">
        <f t="shared" si="109"/>
        <v>45.9375</v>
      </c>
    </row>
    <row r="698" spans="1:22" ht="13.5" x14ac:dyDescent="0.25">
      <c r="A698" s="3">
        <f>RSI!A698</f>
        <v>43319</v>
      </c>
      <c r="B698" s="2">
        <f>RSI!B698</f>
        <v>0.38</v>
      </c>
      <c r="C698" s="2">
        <f>RSI!I698</f>
        <v>49.906005620786736</v>
      </c>
      <c r="D698" s="2">
        <f>MACD!E698</f>
        <v>7.1708144572862897E-3</v>
      </c>
      <c r="E698" s="2">
        <f>MACD!F698</f>
        <v>-6.5505366465147975E-3</v>
      </c>
      <c r="F698" s="2">
        <f>'Moving Avg'!D698</f>
        <v>0.37799999999999995</v>
      </c>
      <c r="G698" s="2">
        <f>'Moving Avg'!F698</f>
        <v>0.379</v>
      </c>
      <c r="H698" s="2">
        <f>'Moving Avg'!G698</f>
        <v>0.38639999999999991</v>
      </c>
      <c r="I698" s="2">
        <f>'Moving Avg'!H698</f>
        <v>0.35134999999999977</v>
      </c>
      <c r="J698" s="5" t="str">
        <f>OBV!F698</f>
        <v>BULLISH</v>
      </c>
      <c r="K698" s="5" t="str">
        <f>OBV!G698</f>
        <v>NEUTRAL</v>
      </c>
      <c r="L698" s="5" t="str">
        <f>OBV!H698</f>
        <v>NEUTRAL</v>
      </c>
      <c r="M698" s="7">
        <f t="shared" si="100"/>
        <v>25</v>
      </c>
      <c r="N698" s="7">
        <f t="shared" si="101"/>
        <v>0</v>
      </c>
      <c r="O698" s="7">
        <f t="shared" si="102"/>
        <v>50</v>
      </c>
      <c r="P698" s="7">
        <f t="shared" si="103"/>
        <v>49.5</v>
      </c>
      <c r="Q698" s="8">
        <f t="shared" si="104"/>
        <v>23.675000000000001</v>
      </c>
      <c r="R698" s="8">
        <f t="shared" si="105"/>
        <v>34.875</v>
      </c>
      <c r="S698" s="8">
        <f t="shared" si="106"/>
        <v>38.525000000000006</v>
      </c>
      <c r="T698" s="8">
        <f t="shared" si="107"/>
        <v>31.125</v>
      </c>
      <c r="U698" s="7">
        <f t="shared" si="108"/>
        <v>32.358333333333334</v>
      </c>
      <c r="V698" s="7">
        <f t="shared" si="109"/>
        <v>32.049999999999997</v>
      </c>
    </row>
    <row r="699" spans="1:22" ht="13.5" x14ac:dyDescent="0.25">
      <c r="A699" s="3">
        <f>RSI!A699</f>
        <v>43320</v>
      </c>
      <c r="B699" s="2">
        <f>RSI!B699</f>
        <v>0.4</v>
      </c>
      <c r="C699" s="2">
        <f>RSI!I699</f>
        <v>58.264007951378126</v>
      </c>
      <c r="D699" s="2">
        <f>MACD!E699</f>
        <v>7.6406554450759723E-3</v>
      </c>
      <c r="E699" s="2">
        <f>MACD!F699</f>
        <v>-3.7122982281966432E-3</v>
      </c>
      <c r="F699" s="2">
        <f>'Moving Avg'!D699</f>
        <v>0.38199999999999995</v>
      </c>
      <c r="G699" s="2">
        <f>'Moving Avg'!F699</f>
        <v>0.38250000000000001</v>
      </c>
      <c r="H699" s="2">
        <f>'Moving Avg'!G699</f>
        <v>0.38559999999999989</v>
      </c>
      <c r="I699" s="2">
        <f>'Moving Avg'!H699</f>
        <v>0.35174999999999984</v>
      </c>
      <c r="J699" s="5" t="str">
        <f>OBV!F699</f>
        <v>BULLISH</v>
      </c>
      <c r="K699" s="5" t="str">
        <f>OBV!G699</f>
        <v>STRONG</v>
      </c>
      <c r="L699" s="5" t="str">
        <f>OBV!H699</f>
        <v>CONFIRMED BULLISH</v>
      </c>
      <c r="M699" s="7">
        <f t="shared" si="100"/>
        <v>25</v>
      </c>
      <c r="N699" s="7">
        <f t="shared" si="101"/>
        <v>0</v>
      </c>
      <c r="O699" s="7">
        <f t="shared" si="102"/>
        <v>50</v>
      </c>
      <c r="P699" s="7">
        <f t="shared" si="103"/>
        <v>100</v>
      </c>
      <c r="Q699" s="8">
        <f t="shared" si="104"/>
        <v>31.25</v>
      </c>
      <c r="R699" s="8">
        <f t="shared" si="105"/>
        <v>47.5</v>
      </c>
      <c r="S699" s="8">
        <f t="shared" si="106"/>
        <v>61.25</v>
      </c>
      <c r="T699" s="8">
        <f t="shared" si="107"/>
        <v>43.75</v>
      </c>
      <c r="U699" s="7">
        <f t="shared" si="108"/>
        <v>46.666666666666664</v>
      </c>
      <c r="V699" s="7">
        <f t="shared" si="109"/>
        <v>45.9375</v>
      </c>
    </row>
    <row r="700" spans="1:22" ht="13.5" x14ac:dyDescent="0.25">
      <c r="A700" s="3">
        <f>RSI!A700</f>
        <v>43321</v>
      </c>
      <c r="B700" s="2">
        <f>RSI!B700</f>
        <v>0.41</v>
      </c>
      <c r="C700" s="2">
        <f>RSI!I700</f>
        <v>61.704490540414767</v>
      </c>
      <c r="D700" s="2">
        <f>MACD!E700</f>
        <v>5.6424892053661413E-3</v>
      </c>
      <c r="E700" s="2">
        <f>MACD!F700</f>
        <v>-1.8413407414840865E-3</v>
      </c>
      <c r="F700" s="2">
        <f>'Moving Avg'!D700</f>
        <v>0.38799999999999996</v>
      </c>
      <c r="G700" s="2">
        <f>'Moving Avg'!F700</f>
        <v>0.38650000000000001</v>
      </c>
      <c r="H700" s="2">
        <f>'Moving Avg'!G700</f>
        <v>0.38519999999999988</v>
      </c>
      <c r="I700" s="2">
        <f>'Moving Avg'!H700</f>
        <v>0.35214999999999974</v>
      </c>
      <c r="J700" s="5" t="str">
        <f>OBV!F700</f>
        <v>BULLISH</v>
      </c>
      <c r="K700" s="5" t="str">
        <f>OBV!G700</f>
        <v>STRONG</v>
      </c>
      <c r="L700" s="5" t="str">
        <f>OBV!H700</f>
        <v>CONFIRMED BULLISH</v>
      </c>
      <c r="M700" s="7">
        <f t="shared" si="100"/>
        <v>25</v>
      </c>
      <c r="N700" s="7">
        <f t="shared" si="101"/>
        <v>0</v>
      </c>
      <c r="O700" s="7">
        <f t="shared" si="102"/>
        <v>50</v>
      </c>
      <c r="P700" s="7">
        <f t="shared" si="103"/>
        <v>100</v>
      </c>
      <c r="Q700" s="8">
        <f t="shared" si="104"/>
        <v>31.25</v>
      </c>
      <c r="R700" s="8">
        <f t="shared" si="105"/>
        <v>47.5</v>
      </c>
      <c r="S700" s="8">
        <f t="shared" si="106"/>
        <v>61.25</v>
      </c>
      <c r="T700" s="8">
        <f t="shared" si="107"/>
        <v>43.75</v>
      </c>
      <c r="U700" s="7">
        <f t="shared" si="108"/>
        <v>46.666666666666664</v>
      </c>
      <c r="V700" s="7">
        <f t="shared" si="109"/>
        <v>45.9375</v>
      </c>
    </row>
    <row r="701" spans="1:22" ht="13.5" x14ac:dyDescent="0.25">
      <c r="A701" s="3">
        <f>RSI!A701</f>
        <v>43322</v>
      </c>
      <c r="B701" s="2">
        <f>RSI!B701</f>
        <v>0.4</v>
      </c>
      <c r="C701" s="2">
        <f>RSI!I701</f>
        <v>56.673288899047328</v>
      </c>
      <c r="D701" s="2">
        <f>MACD!E701</f>
        <v>2.9870314482673965E-3</v>
      </c>
      <c r="E701" s="2">
        <f>MACD!F701</f>
        <v>-8.7566630353378989E-4</v>
      </c>
      <c r="F701" s="2">
        <f>'Moving Avg'!D701</f>
        <v>0.39400000000000002</v>
      </c>
      <c r="G701" s="2">
        <f>'Moving Avg'!F701</f>
        <v>0.38950000000000001</v>
      </c>
      <c r="H701" s="2">
        <f>'Moving Avg'!G701</f>
        <v>0.38479999999999981</v>
      </c>
      <c r="I701" s="2">
        <f>'Moving Avg'!H701</f>
        <v>0.35244999999999982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  <c r="M701" s="7">
        <f t="shared" si="100"/>
        <v>25</v>
      </c>
      <c r="N701" s="7">
        <f t="shared" si="101"/>
        <v>0</v>
      </c>
      <c r="O701" s="7">
        <f t="shared" si="102"/>
        <v>50</v>
      </c>
      <c r="P701" s="7">
        <f t="shared" si="103"/>
        <v>100</v>
      </c>
      <c r="Q701" s="8">
        <f t="shared" si="104"/>
        <v>31.25</v>
      </c>
      <c r="R701" s="8">
        <f t="shared" si="105"/>
        <v>47.5</v>
      </c>
      <c r="S701" s="8">
        <f t="shared" si="106"/>
        <v>61.25</v>
      </c>
      <c r="T701" s="8">
        <f t="shared" si="107"/>
        <v>43.75</v>
      </c>
      <c r="U701" s="7">
        <f t="shared" si="108"/>
        <v>46.666666666666664</v>
      </c>
      <c r="V701" s="7">
        <f t="shared" si="109"/>
        <v>45.9375</v>
      </c>
    </row>
    <row r="702" spans="1:22" ht="13.5" x14ac:dyDescent="0.25">
      <c r="A702" s="3">
        <f>RSI!A702</f>
        <v>43326</v>
      </c>
      <c r="B702" s="2">
        <f>RSI!B702</f>
        <v>0.4</v>
      </c>
      <c r="C702" s="2">
        <f>RSI!I702</f>
        <v>56.673288899047336</v>
      </c>
      <c r="D702" s="2">
        <f>MACD!E702</f>
        <v>-8.9387740926888393E-4</v>
      </c>
      <c r="E702" s="2">
        <f>MACD!F702</f>
        <v>-8.7930852468080876E-4</v>
      </c>
      <c r="F702" s="2">
        <f>'Moving Avg'!D702</f>
        <v>0.39799999999999996</v>
      </c>
      <c r="G702" s="2">
        <f>'Moving Avg'!F702</f>
        <v>0.39200000000000002</v>
      </c>
      <c r="H702" s="2">
        <f>'Moving Avg'!G702</f>
        <v>0.38459999999999989</v>
      </c>
      <c r="I702" s="2">
        <f>'Moving Avg'!H702</f>
        <v>0.35269999999999979</v>
      </c>
      <c r="J702" s="5" t="str">
        <f>OBV!F702</f>
        <v>BULLISH</v>
      </c>
      <c r="K702" s="5" t="str">
        <f>OBV!G702</f>
        <v>STRONG</v>
      </c>
      <c r="L702" s="5" t="str">
        <f>OBV!H702</f>
        <v>CONFIRMED BULLISH</v>
      </c>
      <c r="M702" s="7">
        <f t="shared" si="100"/>
        <v>25</v>
      </c>
      <c r="N702" s="7">
        <f t="shared" si="101"/>
        <v>45</v>
      </c>
      <c r="O702" s="7">
        <f t="shared" si="102"/>
        <v>50</v>
      </c>
      <c r="P702" s="7">
        <f t="shared" si="103"/>
        <v>100</v>
      </c>
      <c r="Q702" s="8">
        <f t="shared" si="104"/>
        <v>47</v>
      </c>
      <c r="R702" s="8">
        <f t="shared" si="105"/>
        <v>56.5</v>
      </c>
      <c r="S702" s="8">
        <f t="shared" si="106"/>
        <v>68</v>
      </c>
      <c r="T702" s="8">
        <f t="shared" si="107"/>
        <v>55</v>
      </c>
      <c r="U702" s="7">
        <f t="shared" si="108"/>
        <v>57.166666666666664</v>
      </c>
      <c r="V702" s="7">
        <f t="shared" si="109"/>
        <v>56.625</v>
      </c>
    </row>
    <row r="703" spans="1:22" ht="13.5" x14ac:dyDescent="0.25">
      <c r="A703" s="3">
        <f>RSI!A703</f>
        <v>43327</v>
      </c>
      <c r="B703" s="2">
        <f>RSI!B703</f>
        <v>0.39</v>
      </c>
      <c r="C703" s="2">
        <f>RSI!I703</f>
        <v>51.777060071775018</v>
      </c>
      <c r="D703" s="2">
        <f>MACD!E703</f>
        <v>-1.9869669425606196E-3</v>
      </c>
      <c r="E703" s="2">
        <f>MACD!F703</f>
        <v>-1.1008402082567711E-3</v>
      </c>
      <c r="F703" s="2">
        <f>'Moving Avg'!D703</f>
        <v>0.4</v>
      </c>
      <c r="G703" s="2">
        <f>'Moving Avg'!F703</f>
        <v>0.39300000000000002</v>
      </c>
      <c r="H703" s="2">
        <f>'Moving Avg'!G703</f>
        <v>0.38419999999999987</v>
      </c>
      <c r="I703" s="2">
        <f>'Moving Avg'!H703</f>
        <v>0.35284999999999977</v>
      </c>
      <c r="J703" s="5" t="str">
        <f>OBV!F703</f>
        <v>BULLISH</v>
      </c>
      <c r="K703" s="5" t="str">
        <f>OBV!G703</f>
        <v>STRONG</v>
      </c>
      <c r="L703" s="5" t="str">
        <f>OBV!H703</f>
        <v>CONFIRMED BULLISH</v>
      </c>
      <c r="M703" s="7">
        <f t="shared" si="100"/>
        <v>25</v>
      </c>
      <c r="N703" s="7">
        <f t="shared" si="101"/>
        <v>45</v>
      </c>
      <c r="O703" s="7">
        <f t="shared" si="102"/>
        <v>50</v>
      </c>
      <c r="P703" s="7">
        <f t="shared" si="103"/>
        <v>100</v>
      </c>
      <c r="Q703" s="8">
        <f t="shared" si="104"/>
        <v>47</v>
      </c>
      <c r="R703" s="8">
        <f t="shared" si="105"/>
        <v>56.5</v>
      </c>
      <c r="S703" s="8">
        <f t="shared" si="106"/>
        <v>68</v>
      </c>
      <c r="T703" s="8">
        <f t="shared" si="107"/>
        <v>55</v>
      </c>
      <c r="U703" s="7">
        <f t="shared" si="108"/>
        <v>57.166666666666664</v>
      </c>
      <c r="V703" s="7">
        <f t="shared" si="109"/>
        <v>56.625</v>
      </c>
    </row>
    <row r="704" spans="1:22" ht="13.5" x14ac:dyDescent="0.25">
      <c r="A704" s="3">
        <f>RSI!A704</f>
        <v>43328</v>
      </c>
      <c r="B704" s="2">
        <f>RSI!B704</f>
        <v>0.4</v>
      </c>
      <c r="C704" s="2">
        <f>RSI!I704</f>
        <v>55.881800973006854</v>
      </c>
      <c r="D704" s="2">
        <f>MACD!E704</f>
        <v>-3.6754334778454356E-3</v>
      </c>
      <c r="E704" s="2">
        <f>MACD!F704</f>
        <v>-1.615758862174504E-3</v>
      </c>
      <c r="F704" s="2">
        <f>'Moving Avg'!D704</f>
        <v>0.4</v>
      </c>
      <c r="G704" s="2">
        <f>'Moving Avg'!F704</f>
        <v>0.39350000000000007</v>
      </c>
      <c r="H704" s="2">
        <f>'Moving Avg'!G704</f>
        <v>0.3839999999999999</v>
      </c>
      <c r="I704" s="2">
        <f>'Moving Avg'!H704</f>
        <v>0.35304999999999986</v>
      </c>
      <c r="J704" s="5" t="str">
        <f>OBV!F704</f>
        <v>BULLISH</v>
      </c>
      <c r="K704" s="5" t="str">
        <f>OBV!G704</f>
        <v>STRONG</v>
      </c>
      <c r="L704" s="5" t="str">
        <f>OBV!H704</f>
        <v>NEUTRAL</v>
      </c>
      <c r="M704" s="7">
        <f t="shared" si="100"/>
        <v>25</v>
      </c>
      <c r="N704" s="7">
        <f t="shared" si="101"/>
        <v>45</v>
      </c>
      <c r="O704" s="7">
        <f t="shared" si="102"/>
        <v>50</v>
      </c>
      <c r="P704" s="7">
        <f t="shared" si="103"/>
        <v>66</v>
      </c>
      <c r="Q704" s="8">
        <f t="shared" si="104"/>
        <v>41.9</v>
      </c>
      <c r="R704" s="8">
        <f t="shared" si="105"/>
        <v>48</v>
      </c>
      <c r="S704" s="8">
        <f t="shared" si="106"/>
        <v>52.7</v>
      </c>
      <c r="T704" s="8">
        <f t="shared" si="107"/>
        <v>46.5</v>
      </c>
      <c r="U704" s="7">
        <f t="shared" si="108"/>
        <v>47.533333333333339</v>
      </c>
      <c r="V704" s="7">
        <f t="shared" si="109"/>
        <v>47.275000000000006</v>
      </c>
    </row>
    <row r="705" spans="1:22" ht="13.5" x14ac:dyDescent="0.25">
      <c r="A705" s="3">
        <f>RSI!A705</f>
        <v>43329</v>
      </c>
      <c r="B705" s="2">
        <f>RSI!B705</f>
        <v>0.41</v>
      </c>
      <c r="C705" s="2">
        <f>RSI!I705</f>
        <v>59.58642405738906</v>
      </c>
      <c r="D705" s="2">
        <f>MACD!E705</f>
        <v>-5.9250818063125155E-3</v>
      </c>
      <c r="E705" s="2">
        <f>MACD!F705</f>
        <v>-2.4776234510021063E-3</v>
      </c>
      <c r="F705" s="2">
        <f>'Moving Avg'!D705</f>
        <v>0.39999999999999997</v>
      </c>
      <c r="G705" s="2">
        <f>'Moving Avg'!F705</f>
        <v>0.39350000000000007</v>
      </c>
      <c r="H705" s="2">
        <f>'Moving Avg'!G705</f>
        <v>0.3839999999999999</v>
      </c>
      <c r="I705" s="2">
        <f>'Moving Avg'!H705</f>
        <v>0.35334999999999978</v>
      </c>
      <c r="J705" s="5" t="str">
        <f>OBV!F705</f>
        <v>BULLISH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45</v>
      </c>
      <c r="O705" s="7">
        <f t="shared" si="102"/>
        <v>50</v>
      </c>
      <c r="P705" s="7">
        <f t="shared" si="103"/>
        <v>49.5</v>
      </c>
      <c r="Q705" s="8">
        <f t="shared" si="104"/>
        <v>39.424999999999997</v>
      </c>
      <c r="R705" s="8">
        <f t="shared" si="105"/>
        <v>43.875</v>
      </c>
      <c r="S705" s="8">
        <f t="shared" si="106"/>
        <v>45.275000000000006</v>
      </c>
      <c r="T705" s="8">
        <f t="shared" si="107"/>
        <v>42.375</v>
      </c>
      <c r="U705" s="7">
        <f t="shared" si="108"/>
        <v>42.858333333333327</v>
      </c>
      <c r="V705" s="7">
        <f t="shared" si="109"/>
        <v>42.737499999999997</v>
      </c>
    </row>
    <row r="706" spans="1:22" ht="13.5" x14ac:dyDescent="0.25">
      <c r="A706" s="3">
        <f>RSI!A706</f>
        <v>43332</v>
      </c>
      <c r="B706" s="2">
        <f>RSI!B706</f>
        <v>0.41</v>
      </c>
      <c r="C706" s="2">
        <f>RSI!I706</f>
        <v>59.58642405738906</v>
      </c>
      <c r="D706" s="2">
        <f>MACD!E706</f>
        <v>-9.5004463735581246E-3</v>
      </c>
      <c r="E706" s="2">
        <f>MACD!F706</f>
        <v>-3.8821880355133101E-3</v>
      </c>
      <c r="F706" s="2">
        <f>'Moving Avg'!D706</f>
        <v>0.40199999999999997</v>
      </c>
      <c r="G706" s="2">
        <f>'Moving Avg'!F706</f>
        <v>0.39300000000000007</v>
      </c>
      <c r="H706" s="2">
        <f>'Moving Avg'!G706</f>
        <v>0.38400000000000001</v>
      </c>
      <c r="I706" s="2">
        <f>'Moving Avg'!H706</f>
        <v>0.35369999999999974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100</v>
      </c>
      <c r="Q706" s="8">
        <f t="shared" si="104"/>
        <v>47</v>
      </c>
      <c r="R706" s="8">
        <f t="shared" si="105"/>
        <v>56.5</v>
      </c>
      <c r="S706" s="8">
        <f t="shared" si="106"/>
        <v>68</v>
      </c>
      <c r="T706" s="8">
        <f t="shared" si="107"/>
        <v>55</v>
      </c>
      <c r="U706" s="7">
        <f t="shared" si="108"/>
        <v>57.166666666666664</v>
      </c>
      <c r="V706" s="7">
        <f t="shared" si="109"/>
        <v>56.625</v>
      </c>
    </row>
    <row r="707" spans="1:22" ht="13.5" x14ac:dyDescent="0.25">
      <c r="A707" s="3">
        <f>RSI!A707</f>
        <v>43335</v>
      </c>
      <c r="B707" s="2">
        <f>RSI!B707</f>
        <v>0.41</v>
      </c>
      <c r="C707" s="2">
        <f>RSI!I707</f>
        <v>59.58642405738906</v>
      </c>
      <c r="D707" s="2">
        <f>MACD!E707</f>
        <v>-1.1110769651331065E-2</v>
      </c>
      <c r="E707" s="2">
        <f>MACD!F707</f>
        <v>-5.3279043586768613E-3</v>
      </c>
      <c r="F707" s="2">
        <f>'Moving Avg'!D707</f>
        <v>0.40400000000000003</v>
      </c>
      <c r="G707" s="2">
        <f>'Moving Avg'!F707</f>
        <v>0.39250000000000007</v>
      </c>
      <c r="H707" s="2">
        <f>'Moving Avg'!G707</f>
        <v>0.38440000000000007</v>
      </c>
      <c r="I707" s="2">
        <f>'Moving Avg'!H707</f>
        <v>0.35404999999999975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100</v>
      </c>
      <c r="Q707" s="8">
        <f t="shared" ref="Q707:Q770" si="114">0.35*M707+N707*0.35+O707*0.15+P707*0.15</f>
        <v>47</v>
      </c>
      <c r="R707" s="8">
        <f t="shared" ref="R707:R770" si="115">M707*0.2+N707*0.2+O707*0.35+P707*0.25</f>
        <v>56.5</v>
      </c>
      <c r="S707" s="8">
        <f t="shared" ref="S707:S770" si="116">M707*0.15+N707*0.15+O707*0.25+P707*0.45</f>
        <v>68</v>
      </c>
      <c r="T707" s="8">
        <f t="shared" ref="T707:T770" si="117">0.25*SUM(M707:P707)</f>
        <v>55</v>
      </c>
      <c r="U707" s="7">
        <f t="shared" ref="U707:U770" si="118">SUM(Q707:S707)/3</f>
        <v>57.166666666666664</v>
      </c>
      <c r="V707" s="7">
        <f t="shared" ref="V707:V770" si="119">SUM(Q707:T707)/4</f>
        <v>56.625</v>
      </c>
    </row>
    <row r="708" spans="1:22" ht="13.5" x14ac:dyDescent="0.25">
      <c r="A708" s="3">
        <f>RSI!A708</f>
        <v>43336</v>
      </c>
      <c r="B708" s="2">
        <f>RSI!B708</f>
        <v>0.41</v>
      </c>
      <c r="C708" s="2">
        <f>RSI!I708</f>
        <v>59.58642405738906</v>
      </c>
      <c r="D708" s="2">
        <f>MACD!E708</f>
        <v>-1.2587680827348846E-2</v>
      </c>
      <c r="E708" s="2">
        <f>MACD!F708</f>
        <v>-6.7798596524112579E-3</v>
      </c>
      <c r="F708" s="2">
        <f>'Moving Avg'!D708</f>
        <v>0.40800000000000003</v>
      </c>
      <c r="G708" s="2">
        <f>'Moving Avg'!F708</f>
        <v>0.39250000000000007</v>
      </c>
      <c r="H708" s="2">
        <f>'Moving Avg'!G708</f>
        <v>0.38500000000000001</v>
      </c>
      <c r="I708" s="2">
        <f>'Moving Avg'!H708</f>
        <v>0.35434999999999972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100</v>
      </c>
      <c r="Q708" s="8">
        <f t="shared" si="114"/>
        <v>47</v>
      </c>
      <c r="R708" s="8">
        <f t="shared" si="115"/>
        <v>56.5</v>
      </c>
      <c r="S708" s="8">
        <f t="shared" si="116"/>
        <v>68</v>
      </c>
      <c r="T708" s="8">
        <f t="shared" si="117"/>
        <v>55</v>
      </c>
      <c r="U708" s="7">
        <f t="shared" si="118"/>
        <v>57.166666666666664</v>
      </c>
      <c r="V708" s="7">
        <f t="shared" si="119"/>
        <v>56.625</v>
      </c>
    </row>
    <row r="709" spans="1:22" ht="13.5" x14ac:dyDescent="0.25">
      <c r="A709" s="3">
        <f>RSI!A709</f>
        <v>43339</v>
      </c>
      <c r="B709" s="2">
        <f>RSI!B709</f>
        <v>0.41</v>
      </c>
      <c r="C709" s="2">
        <f>RSI!I709</f>
        <v>59.58642405738906</v>
      </c>
      <c r="D709" s="2">
        <f>MACD!E709</f>
        <v>-1.0866312878902995E-2</v>
      </c>
      <c r="E709" s="2">
        <f>MACD!F709</f>
        <v>-7.5971502977096057E-3</v>
      </c>
      <c r="F709" s="2">
        <f>'Moving Avg'!D709</f>
        <v>0.41</v>
      </c>
      <c r="G709" s="2">
        <f>'Moving Avg'!F709</f>
        <v>0.39300000000000007</v>
      </c>
      <c r="H709" s="2">
        <f>'Moving Avg'!G709</f>
        <v>0.38520000000000004</v>
      </c>
      <c r="I709" s="2">
        <f>'Moving Avg'!H709</f>
        <v>0.35464999999999969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100</v>
      </c>
      <c r="Q709" s="8">
        <f t="shared" si="114"/>
        <v>47</v>
      </c>
      <c r="R709" s="8">
        <f t="shared" si="115"/>
        <v>56.5</v>
      </c>
      <c r="S709" s="8">
        <f t="shared" si="116"/>
        <v>68</v>
      </c>
      <c r="T709" s="8">
        <f t="shared" si="117"/>
        <v>55</v>
      </c>
      <c r="U709" s="7">
        <f t="shared" si="118"/>
        <v>57.166666666666664</v>
      </c>
      <c r="V709" s="7">
        <f t="shared" si="119"/>
        <v>56.625</v>
      </c>
    </row>
    <row r="710" spans="1:22" ht="13.5" x14ac:dyDescent="0.25">
      <c r="A710" s="3">
        <f>RSI!A710</f>
        <v>43340</v>
      </c>
      <c r="B710" s="2">
        <f>RSI!B710</f>
        <v>0.41</v>
      </c>
      <c r="C710" s="2">
        <f>RSI!I710</f>
        <v>59.58642405738906</v>
      </c>
      <c r="D710" s="2">
        <f>MACD!E710</f>
        <v>-7.9693287269422264E-3</v>
      </c>
      <c r="E710" s="2">
        <f>MACD!F710</f>
        <v>-7.6715859835561305E-3</v>
      </c>
      <c r="F710" s="2">
        <f>'Moving Avg'!D710</f>
        <v>0.41</v>
      </c>
      <c r="G710" s="2">
        <f>'Moving Avg'!F710</f>
        <v>0.39400000000000002</v>
      </c>
      <c r="H710" s="2">
        <f>'Moving Avg'!G710</f>
        <v>0.38540000000000013</v>
      </c>
      <c r="I710" s="2">
        <f>'Moving Avg'!H710</f>
        <v>0.35494999999999971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33</v>
      </c>
      <c r="Q710" s="8">
        <f t="shared" si="114"/>
        <v>36.950000000000003</v>
      </c>
      <c r="R710" s="8">
        <f t="shared" si="115"/>
        <v>39.75</v>
      </c>
      <c r="S710" s="8">
        <f t="shared" si="116"/>
        <v>37.85</v>
      </c>
      <c r="T710" s="8">
        <f t="shared" si="117"/>
        <v>38.25</v>
      </c>
      <c r="U710" s="7">
        <f t="shared" si="118"/>
        <v>38.183333333333337</v>
      </c>
      <c r="V710" s="7">
        <f t="shared" si="119"/>
        <v>38.200000000000003</v>
      </c>
    </row>
    <row r="711" spans="1:22" ht="13.5" x14ac:dyDescent="0.25">
      <c r="A711" s="3">
        <f>RSI!A711</f>
        <v>43341</v>
      </c>
      <c r="B711" s="2">
        <f>RSI!B711</f>
        <v>0.4</v>
      </c>
      <c r="C711" s="2">
        <f>RSI!I711</f>
        <v>52.685244135707741</v>
      </c>
      <c r="D711" s="2">
        <f>MACD!E711</f>
        <v>-6.4065140354978012E-3</v>
      </c>
      <c r="E711" s="2">
        <f>MACD!F711</f>
        <v>-7.4185715939444653E-3</v>
      </c>
      <c r="F711" s="2">
        <f>'Moving Avg'!D711</f>
        <v>0.40800000000000003</v>
      </c>
      <c r="G711" s="2">
        <f>'Moving Avg'!F711</f>
        <v>0.39500000000000007</v>
      </c>
      <c r="H711" s="2">
        <f>'Moving Avg'!G711</f>
        <v>0.38560000000000011</v>
      </c>
      <c r="I711" s="2">
        <f>'Moving Avg'!H711</f>
        <v>0.35524999999999968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50</v>
      </c>
      <c r="P711" s="7">
        <f t="shared" si="113"/>
        <v>16.5</v>
      </c>
      <c r="Q711" s="8">
        <f t="shared" si="114"/>
        <v>18.725000000000001</v>
      </c>
      <c r="R711" s="8">
        <f t="shared" si="115"/>
        <v>26.625</v>
      </c>
      <c r="S711" s="8">
        <f t="shared" si="116"/>
        <v>23.675000000000001</v>
      </c>
      <c r="T711" s="8">
        <f t="shared" si="117"/>
        <v>22.875</v>
      </c>
      <c r="U711" s="7">
        <f t="shared" si="118"/>
        <v>23.008333333333336</v>
      </c>
      <c r="V711" s="7">
        <f t="shared" si="119"/>
        <v>22.975000000000001</v>
      </c>
    </row>
    <row r="712" spans="1:22" ht="13.5" x14ac:dyDescent="0.25">
      <c r="A712" s="3">
        <f>RSI!A712</f>
        <v>43342</v>
      </c>
      <c r="B712" s="2">
        <f>RSI!B712</f>
        <v>0.4</v>
      </c>
      <c r="C712" s="2">
        <f>RSI!I712</f>
        <v>52.685244135707741</v>
      </c>
      <c r="D712" s="2">
        <f>MACD!E712</f>
        <v>-5.1090778637336576E-3</v>
      </c>
      <c r="E712" s="2">
        <f>MACD!F712</f>
        <v>-6.9566728479023045E-3</v>
      </c>
      <c r="F712" s="2">
        <f>'Moving Avg'!D712</f>
        <v>0.40599999999999997</v>
      </c>
      <c r="G712" s="2">
        <f>'Moving Avg'!F712</f>
        <v>0.39650000000000007</v>
      </c>
      <c r="H712" s="2">
        <f>'Moving Avg'!G712</f>
        <v>0.38580000000000003</v>
      </c>
      <c r="I712" s="2">
        <f>'Moving Avg'!H712</f>
        <v>0.35549999999999976</v>
      </c>
      <c r="J712" s="5" t="str">
        <f>OBV!F712</f>
        <v>BEARISH</v>
      </c>
      <c r="K712" s="5" t="str">
        <f>OBV!G712</f>
        <v>NEUTRAL</v>
      </c>
      <c r="L712" s="5" t="str">
        <f>OBV!H712</f>
        <v>CONFIRMED BEARISH</v>
      </c>
      <c r="M712" s="7">
        <f t="shared" si="110"/>
        <v>25</v>
      </c>
      <c r="N712" s="7">
        <f t="shared" si="111"/>
        <v>0</v>
      </c>
      <c r="O712" s="7">
        <f t="shared" si="112"/>
        <v>50</v>
      </c>
      <c r="P712" s="7">
        <f t="shared" si="113"/>
        <v>16.5</v>
      </c>
      <c r="Q712" s="8">
        <f t="shared" si="114"/>
        <v>18.725000000000001</v>
      </c>
      <c r="R712" s="8">
        <f t="shared" si="115"/>
        <v>26.625</v>
      </c>
      <c r="S712" s="8">
        <f t="shared" si="116"/>
        <v>23.675000000000001</v>
      </c>
      <c r="T712" s="8">
        <f t="shared" si="117"/>
        <v>22.875</v>
      </c>
      <c r="U712" s="7">
        <f t="shared" si="118"/>
        <v>23.008333333333336</v>
      </c>
      <c r="V712" s="7">
        <f t="shared" si="119"/>
        <v>22.975000000000001</v>
      </c>
    </row>
    <row r="713" spans="1:22" ht="13.5" x14ac:dyDescent="0.25">
      <c r="A713" s="3">
        <f>RSI!A713</f>
        <v>43343</v>
      </c>
      <c r="B713" s="2">
        <f>RSI!B713</f>
        <v>0.39</v>
      </c>
      <c r="C713" s="2">
        <f>RSI!I713</f>
        <v>46.44648464766275</v>
      </c>
      <c r="D713" s="2">
        <f>MACD!E713</f>
        <v>-4.8320657307135417E-3</v>
      </c>
      <c r="E713" s="2">
        <f>MACD!F713</f>
        <v>-6.5317514244645526E-3</v>
      </c>
      <c r="F713" s="2">
        <f>'Moving Avg'!D713</f>
        <v>0.40200000000000002</v>
      </c>
      <c r="G713" s="2">
        <f>'Moving Avg'!F713</f>
        <v>0.39700000000000008</v>
      </c>
      <c r="H713" s="2">
        <f>'Moving Avg'!G713</f>
        <v>0.38580000000000003</v>
      </c>
      <c r="I713" s="2">
        <f>'Moving Avg'!H713</f>
        <v>0.35569999999999979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  <c r="M713" s="7">
        <f t="shared" si="110"/>
        <v>25</v>
      </c>
      <c r="N713" s="7">
        <f t="shared" si="111"/>
        <v>0</v>
      </c>
      <c r="O713" s="7">
        <f t="shared" si="112"/>
        <v>50</v>
      </c>
      <c r="P713" s="7">
        <f t="shared" si="113"/>
        <v>16.5</v>
      </c>
      <c r="Q713" s="8">
        <f t="shared" si="114"/>
        <v>18.725000000000001</v>
      </c>
      <c r="R713" s="8">
        <f t="shared" si="115"/>
        <v>26.625</v>
      </c>
      <c r="S713" s="8">
        <f t="shared" si="116"/>
        <v>23.675000000000001</v>
      </c>
      <c r="T713" s="8">
        <f t="shared" si="117"/>
        <v>22.875</v>
      </c>
      <c r="U713" s="7">
        <f t="shared" si="118"/>
        <v>23.008333333333336</v>
      </c>
      <c r="V713" s="7">
        <f t="shared" si="119"/>
        <v>22.975000000000001</v>
      </c>
    </row>
    <row r="714" spans="1:22" ht="13.5" x14ac:dyDescent="0.25">
      <c r="A714" s="3">
        <f>RSI!A714</f>
        <v>43346</v>
      </c>
      <c r="B714" s="2">
        <f>RSI!B714</f>
        <v>0.39</v>
      </c>
      <c r="C714" s="2">
        <f>RSI!I714</f>
        <v>46.44648464766275</v>
      </c>
      <c r="D714" s="2">
        <f>MACD!E714</f>
        <v>-3.0215056181682742E-3</v>
      </c>
      <c r="E714" s="2">
        <f>MACD!F714</f>
        <v>-5.8297022632052978E-3</v>
      </c>
      <c r="F714" s="2">
        <f>'Moving Avg'!D714</f>
        <v>0.39800000000000002</v>
      </c>
      <c r="G714" s="2">
        <f>'Moving Avg'!F714</f>
        <v>0.39750000000000002</v>
      </c>
      <c r="H714" s="2">
        <f>'Moving Avg'!G714</f>
        <v>0.38560000000000011</v>
      </c>
      <c r="I714" s="2">
        <f>'Moving Avg'!H714</f>
        <v>0.35589999999999977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0</v>
      </c>
      <c r="O714" s="7">
        <f t="shared" si="112"/>
        <v>50</v>
      </c>
      <c r="P714" s="7">
        <f t="shared" si="113"/>
        <v>16.5</v>
      </c>
      <c r="Q714" s="8">
        <f t="shared" si="114"/>
        <v>18.725000000000001</v>
      </c>
      <c r="R714" s="8">
        <f t="shared" si="115"/>
        <v>26.625</v>
      </c>
      <c r="S714" s="8">
        <f t="shared" si="116"/>
        <v>23.675000000000001</v>
      </c>
      <c r="T714" s="8">
        <f t="shared" si="117"/>
        <v>22.875</v>
      </c>
      <c r="U714" s="7">
        <f t="shared" si="118"/>
        <v>23.008333333333336</v>
      </c>
      <c r="V714" s="7">
        <f t="shared" si="119"/>
        <v>22.975000000000001</v>
      </c>
    </row>
    <row r="715" spans="1:22" ht="13.5" x14ac:dyDescent="0.25">
      <c r="A715" s="3">
        <f>RSI!A715</f>
        <v>43347</v>
      </c>
      <c r="B715" s="2">
        <f>RSI!B715</f>
        <v>0.39</v>
      </c>
      <c r="C715" s="2">
        <f>RSI!I715</f>
        <v>46.44648464766275</v>
      </c>
      <c r="D715" s="2">
        <f>MACD!E715</f>
        <v>8.3879149417487309E-5</v>
      </c>
      <c r="E715" s="2">
        <f>MACD!F715</f>
        <v>-4.6469859806807417E-3</v>
      </c>
      <c r="F715" s="2">
        <f>'Moving Avg'!D715</f>
        <v>0.39400000000000002</v>
      </c>
      <c r="G715" s="2">
        <f>'Moving Avg'!F715</f>
        <v>0.39800000000000002</v>
      </c>
      <c r="H715" s="2">
        <f>'Moving Avg'!G715</f>
        <v>0.38560000000000011</v>
      </c>
      <c r="I715" s="2">
        <f>'Moving Avg'!H715</f>
        <v>0.35609999999999981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  <c r="M715" s="7">
        <f t="shared" si="110"/>
        <v>25</v>
      </c>
      <c r="N715" s="7">
        <f t="shared" si="111"/>
        <v>0</v>
      </c>
      <c r="O715" s="7">
        <f t="shared" si="112"/>
        <v>50</v>
      </c>
      <c r="P715" s="7">
        <f t="shared" si="113"/>
        <v>16.5</v>
      </c>
      <c r="Q715" s="8">
        <f t="shared" si="114"/>
        <v>18.725000000000001</v>
      </c>
      <c r="R715" s="8">
        <f t="shared" si="115"/>
        <v>26.625</v>
      </c>
      <c r="S715" s="8">
        <f t="shared" si="116"/>
        <v>23.675000000000001</v>
      </c>
      <c r="T715" s="8">
        <f t="shared" si="117"/>
        <v>22.875</v>
      </c>
      <c r="U715" s="7">
        <f t="shared" si="118"/>
        <v>23.008333333333336</v>
      </c>
      <c r="V715" s="7">
        <f t="shared" si="119"/>
        <v>22.975000000000001</v>
      </c>
    </row>
    <row r="716" spans="1:22" ht="13.5" x14ac:dyDescent="0.25">
      <c r="A716" s="3">
        <f>RSI!A716</f>
        <v>43348</v>
      </c>
      <c r="B716" s="2">
        <f>RSI!B716</f>
        <v>0.39</v>
      </c>
      <c r="C716" s="2">
        <f>RSI!I716</f>
        <v>46.44648464766275</v>
      </c>
      <c r="D716" s="2">
        <f>MACD!E716</f>
        <v>2.7438372533730715E-3</v>
      </c>
      <c r="E716" s="2">
        <f>MACD!F716</f>
        <v>-3.168821333869979E-3</v>
      </c>
      <c r="F716" s="2">
        <f>'Moving Avg'!D716</f>
        <v>0.39200000000000007</v>
      </c>
      <c r="G716" s="2">
        <f>'Moving Avg'!F716</f>
        <v>0.39900000000000002</v>
      </c>
      <c r="H716" s="2">
        <f>'Moving Avg'!G716</f>
        <v>0.38560000000000011</v>
      </c>
      <c r="I716" s="2">
        <f>'Moving Avg'!H716</f>
        <v>0.35624999999999979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0</v>
      </c>
      <c r="O716" s="7">
        <f t="shared" si="112"/>
        <v>50</v>
      </c>
      <c r="P716" s="7">
        <f t="shared" si="113"/>
        <v>16.5</v>
      </c>
      <c r="Q716" s="8">
        <f t="shared" si="114"/>
        <v>18.725000000000001</v>
      </c>
      <c r="R716" s="8">
        <f t="shared" si="115"/>
        <v>26.625</v>
      </c>
      <c r="S716" s="8">
        <f t="shared" si="116"/>
        <v>23.675000000000001</v>
      </c>
      <c r="T716" s="8">
        <f t="shared" si="117"/>
        <v>22.875</v>
      </c>
      <c r="U716" s="7">
        <f t="shared" si="118"/>
        <v>23.008333333333336</v>
      </c>
      <c r="V716" s="7">
        <f t="shared" si="119"/>
        <v>22.975000000000001</v>
      </c>
    </row>
    <row r="717" spans="1:22" ht="13.5" x14ac:dyDescent="0.25">
      <c r="A717" s="3">
        <f>RSI!A717</f>
        <v>43349</v>
      </c>
      <c r="B717" s="2">
        <f>RSI!B717</f>
        <v>0.39</v>
      </c>
      <c r="C717" s="2">
        <f>RSI!I717</f>
        <v>46.44648464766275</v>
      </c>
      <c r="D717" s="2">
        <f>MACD!E717</f>
        <v>5.024501440194451E-3</v>
      </c>
      <c r="E717" s="2">
        <f>MACD!F717</f>
        <v>-1.5301567790570933E-3</v>
      </c>
      <c r="F717" s="2">
        <f>'Moving Avg'!D717</f>
        <v>0.39</v>
      </c>
      <c r="G717" s="2">
        <f>'Moving Avg'!F717</f>
        <v>0.39949999999999997</v>
      </c>
      <c r="H717" s="2">
        <f>'Moving Avg'!G717</f>
        <v>0.38540000000000013</v>
      </c>
      <c r="I717" s="2">
        <f>'Moving Avg'!H717</f>
        <v>0.35644999999999982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16.5</v>
      </c>
      <c r="Q717" s="8">
        <f t="shared" si="114"/>
        <v>18.725000000000001</v>
      </c>
      <c r="R717" s="8">
        <f t="shared" si="115"/>
        <v>26.625</v>
      </c>
      <c r="S717" s="8">
        <f t="shared" si="116"/>
        <v>23.675000000000001</v>
      </c>
      <c r="T717" s="8">
        <f t="shared" si="117"/>
        <v>22.875</v>
      </c>
      <c r="U717" s="7">
        <f t="shared" si="118"/>
        <v>23.008333333333336</v>
      </c>
      <c r="V717" s="7">
        <f t="shared" si="119"/>
        <v>22.975000000000001</v>
      </c>
    </row>
    <row r="718" spans="1:22" ht="13.5" x14ac:dyDescent="0.25">
      <c r="A718" s="3">
        <f>RSI!A718</f>
        <v>43350</v>
      </c>
      <c r="B718" s="2">
        <f>RSI!B718</f>
        <v>0.39</v>
      </c>
      <c r="C718" s="2">
        <f>RSI!I718</f>
        <v>46.44648464766275</v>
      </c>
      <c r="D718" s="2">
        <f>MACD!E718</f>
        <v>6.9820075530580006E-3</v>
      </c>
      <c r="E718" s="2">
        <f>MACD!F718</f>
        <v>1.7227608736592533E-4</v>
      </c>
      <c r="F718" s="2">
        <f>'Moving Avg'!D718</f>
        <v>0.39</v>
      </c>
      <c r="G718" s="2">
        <f>'Moving Avg'!F718</f>
        <v>0.39999999999999997</v>
      </c>
      <c r="H718" s="2">
        <f>'Moving Avg'!G718</f>
        <v>0.3852000000000001</v>
      </c>
      <c r="I718" s="2">
        <f>'Moving Avg'!H718</f>
        <v>0.3566499999999998</v>
      </c>
      <c r="J718" s="5" t="str">
        <f>OBV!F718</f>
        <v>NEUTRAL</v>
      </c>
      <c r="K718" s="5" t="str">
        <f>OBV!G718</f>
        <v>NEUTRAL</v>
      </c>
      <c r="L718" s="5" t="str">
        <f>OBV!H718</f>
        <v>NEUTRAL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33</v>
      </c>
      <c r="Q718" s="8">
        <f t="shared" si="114"/>
        <v>21.2</v>
      </c>
      <c r="R718" s="8">
        <f t="shared" si="115"/>
        <v>30.75</v>
      </c>
      <c r="S718" s="8">
        <f t="shared" si="116"/>
        <v>31.1</v>
      </c>
      <c r="T718" s="8">
        <f t="shared" si="117"/>
        <v>27</v>
      </c>
      <c r="U718" s="7">
        <f t="shared" si="118"/>
        <v>27.683333333333337</v>
      </c>
      <c r="V718" s="7">
        <f t="shared" si="119"/>
        <v>27.512500000000003</v>
      </c>
    </row>
    <row r="719" spans="1:22" ht="13.5" x14ac:dyDescent="0.25">
      <c r="A719" s="3">
        <f>RSI!A719</f>
        <v>43353</v>
      </c>
      <c r="B719" s="2">
        <f>RSI!B719</f>
        <v>0.38</v>
      </c>
      <c r="C719" s="2">
        <f>RSI!I719</f>
        <v>39.204560997535232</v>
      </c>
      <c r="D719" s="2">
        <f>MACD!E719</f>
        <v>9.4047601195116903E-3</v>
      </c>
      <c r="E719" s="2">
        <f>MACD!F719</f>
        <v>2.0187728937950786E-3</v>
      </c>
      <c r="F719" s="2">
        <f>'Moving Avg'!D719</f>
        <v>0.38800000000000001</v>
      </c>
      <c r="G719" s="2">
        <f>'Moving Avg'!F719</f>
        <v>0.39899999999999997</v>
      </c>
      <c r="H719" s="2">
        <f>'Moving Avg'!G719</f>
        <v>0.38500000000000012</v>
      </c>
      <c r="I719" s="2">
        <f>'Moving Avg'!H719</f>
        <v>0.35674999999999968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50</v>
      </c>
      <c r="P719" s="7">
        <f t="shared" si="113"/>
        <v>16.5</v>
      </c>
      <c r="Q719" s="8">
        <f t="shared" si="114"/>
        <v>18.725000000000001</v>
      </c>
      <c r="R719" s="8">
        <f t="shared" si="115"/>
        <v>26.625</v>
      </c>
      <c r="S719" s="8">
        <f t="shared" si="116"/>
        <v>23.675000000000001</v>
      </c>
      <c r="T719" s="8">
        <f t="shared" si="117"/>
        <v>22.875</v>
      </c>
      <c r="U719" s="7">
        <f t="shared" si="118"/>
        <v>23.008333333333336</v>
      </c>
      <c r="V719" s="7">
        <f t="shared" si="119"/>
        <v>22.975000000000001</v>
      </c>
    </row>
    <row r="720" spans="1:22" ht="13.5" x14ac:dyDescent="0.25">
      <c r="A720" s="3">
        <f>RSI!A720</f>
        <v>43355</v>
      </c>
      <c r="B720" s="2">
        <f>RSI!B720</f>
        <v>0.38</v>
      </c>
      <c r="C720" s="2">
        <f>RSI!I720</f>
        <v>39.204560997535232</v>
      </c>
      <c r="D720" s="2">
        <f>MACD!E720</f>
        <v>1.1537631673063597E-2</v>
      </c>
      <c r="E720" s="2">
        <f>MACD!F720</f>
        <v>3.9225446496487827E-3</v>
      </c>
      <c r="F720" s="2">
        <f>'Moving Avg'!D720</f>
        <v>0.38599999999999995</v>
      </c>
      <c r="G720" s="2">
        <f>'Moving Avg'!F720</f>
        <v>0.39749999999999991</v>
      </c>
      <c r="H720" s="2">
        <f>'Moving Avg'!G720</f>
        <v>0.38480000000000009</v>
      </c>
      <c r="I720" s="2">
        <f>'Moving Avg'!H720</f>
        <v>0.35684999999999967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50</v>
      </c>
      <c r="P720" s="7">
        <f t="shared" si="113"/>
        <v>16.5</v>
      </c>
      <c r="Q720" s="8">
        <f t="shared" si="114"/>
        <v>18.725000000000001</v>
      </c>
      <c r="R720" s="8">
        <f t="shared" si="115"/>
        <v>26.625</v>
      </c>
      <c r="S720" s="8">
        <f t="shared" si="116"/>
        <v>23.675000000000001</v>
      </c>
      <c r="T720" s="8">
        <f t="shared" si="117"/>
        <v>22.875</v>
      </c>
      <c r="U720" s="7">
        <f t="shared" si="118"/>
        <v>23.008333333333336</v>
      </c>
      <c r="V720" s="7">
        <f t="shared" si="119"/>
        <v>22.975000000000001</v>
      </c>
    </row>
    <row r="721" spans="1:22" ht="13.5" x14ac:dyDescent="0.25">
      <c r="A721" s="3">
        <f>RSI!A721</f>
        <v>43356</v>
      </c>
      <c r="B721" s="2">
        <f>RSI!B721</f>
        <v>0.38</v>
      </c>
      <c r="C721" s="2">
        <f>RSI!I721</f>
        <v>39.204560997535232</v>
      </c>
      <c r="D721" s="2">
        <f>MACD!E721</f>
        <v>1.1880620705925438E-2</v>
      </c>
      <c r="E721" s="2">
        <f>MACD!F721</f>
        <v>5.5141598609041147E-3</v>
      </c>
      <c r="F721" s="2">
        <f>'Moving Avg'!D721</f>
        <v>0.38400000000000001</v>
      </c>
      <c r="G721" s="2">
        <f>'Moving Avg'!F721</f>
        <v>0.39649999999999996</v>
      </c>
      <c r="H721" s="2">
        <f>'Moving Avg'!G721</f>
        <v>0.38480000000000009</v>
      </c>
      <c r="I721" s="2">
        <f>'Moving Avg'!H721</f>
        <v>0.3569499999999996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16.5</v>
      </c>
      <c r="Q721" s="8">
        <f t="shared" si="114"/>
        <v>18.725000000000001</v>
      </c>
      <c r="R721" s="8">
        <f t="shared" si="115"/>
        <v>26.625</v>
      </c>
      <c r="S721" s="8">
        <f t="shared" si="116"/>
        <v>23.675000000000001</v>
      </c>
      <c r="T721" s="8">
        <f t="shared" si="117"/>
        <v>22.875</v>
      </c>
      <c r="U721" s="7">
        <f t="shared" si="118"/>
        <v>23.008333333333336</v>
      </c>
      <c r="V721" s="7">
        <f t="shared" si="119"/>
        <v>22.975000000000001</v>
      </c>
    </row>
    <row r="722" spans="1:22" ht="13.5" x14ac:dyDescent="0.25">
      <c r="A722" s="3">
        <f>RSI!A722</f>
        <v>43357</v>
      </c>
      <c r="B722" s="2">
        <f>RSI!B722</f>
        <v>0.38</v>
      </c>
      <c r="C722" s="2">
        <f>RSI!I722</f>
        <v>39.204560997535232</v>
      </c>
      <c r="D722" s="2">
        <f>MACD!E722</f>
        <v>1.2241872846134316E-2</v>
      </c>
      <c r="E722" s="2">
        <f>MACD!F722</f>
        <v>6.8597024579501549E-3</v>
      </c>
      <c r="F722" s="2">
        <f>'Moving Avg'!D722</f>
        <v>0.38199999999999995</v>
      </c>
      <c r="G722" s="2">
        <f>'Moving Avg'!F722</f>
        <v>0.39549999999999991</v>
      </c>
      <c r="H722" s="2">
        <f>'Moving Avg'!G722</f>
        <v>0.38480000000000009</v>
      </c>
      <c r="I722" s="2">
        <f>'Moving Avg'!H722</f>
        <v>0.35704999999999953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16.5</v>
      </c>
      <c r="Q722" s="8">
        <f t="shared" si="114"/>
        <v>18.725000000000001</v>
      </c>
      <c r="R722" s="8">
        <f t="shared" si="115"/>
        <v>26.625</v>
      </c>
      <c r="S722" s="8">
        <f t="shared" si="116"/>
        <v>23.675000000000001</v>
      </c>
      <c r="T722" s="8">
        <f t="shared" si="117"/>
        <v>22.875</v>
      </c>
      <c r="U722" s="7">
        <f t="shared" si="118"/>
        <v>23.008333333333336</v>
      </c>
      <c r="V722" s="7">
        <f t="shared" si="119"/>
        <v>22.975000000000001</v>
      </c>
    </row>
    <row r="723" spans="1:22" ht="13.5" x14ac:dyDescent="0.25">
      <c r="A723" s="3">
        <f>RSI!A723</f>
        <v>43360</v>
      </c>
      <c r="B723" s="2">
        <f>RSI!B723</f>
        <v>0.38</v>
      </c>
      <c r="C723" s="2">
        <f>RSI!I723</f>
        <v>39.204560997535232</v>
      </c>
      <c r="D723" s="2">
        <f>MACD!E723</f>
        <v>1.1074855316712429E-2</v>
      </c>
      <c r="E723" s="2">
        <f>MACD!F723</f>
        <v>7.70273302970261E-3</v>
      </c>
      <c r="F723" s="2">
        <f>'Moving Avg'!D723</f>
        <v>0.38</v>
      </c>
      <c r="G723" s="2">
        <f>'Moving Avg'!F723</f>
        <v>0.39499999999999991</v>
      </c>
      <c r="H723" s="2">
        <f>'Moving Avg'!G723</f>
        <v>0.38500000000000006</v>
      </c>
      <c r="I723" s="2">
        <f>'Moving Avg'!H723</f>
        <v>0.35709999999999958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16.5</v>
      </c>
      <c r="Q723" s="8">
        <f t="shared" si="114"/>
        <v>18.725000000000001</v>
      </c>
      <c r="R723" s="8">
        <f t="shared" si="115"/>
        <v>26.625</v>
      </c>
      <c r="S723" s="8">
        <f t="shared" si="116"/>
        <v>23.675000000000001</v>
      </c>
      <c r="T723" s="8">
        <f t="shared" si="117"/>
        <v>22.875</v>
      </c>
      <c r="U723" s="7">
        <f t="shared" si="118"/>
        <v>23.008333333333336</v>
      </c>
      <c r="V723" s="7">
        <f t="shared" si="119"/>
        <v>22.975000000000001</v>
      </c>
    </row>
    <row r="724" spans="1:22" ht="13.5" x14ac:dyDescent="0.25">
      <c r="A724" s="3">
        <f>RSI!A724</f>
        <v>43361</v>
      </c>
      <c r="B724" s="2">
        <f>RSI!B724</f>
        <v>0.37</v>
      </c>
      <c r="C724" s="2">
        <f>RSI!I724</f>
        <v>31.981472105619119</v>
      </c>
      <c r="D724" s="2">
        <f>MACD!E724</f>
        <v>1.0889017020821068E-2</v>
      </c>
      <c r="E724" s="2">
        <f>MACD!F724</f>
        <v>8.3399898279263012E-3</v>
      </c>
      <c r="F724" s="2">
        <f>'Moving Avg'!D724</f>
        <v>0.378</v>
      </c>
      <c r="G724" s="2">
        <f>'Moving Avg'!F724</f>
        <v>0.39349999999999991</v>
      </c>
      <c r="H724" s="2">
        <f>'Moving Avg'!G724</f>
        <v>0.3852000000000001</v>
      </c>
      <c r="I724" s="2">
        <f>'Moving Avg'!H724</f>
        <v>0.35704999999999965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50</v>
      </c>
      <c r="P724" s="7">
        <f t="shared" si="113"/>
        <v>16.5</v>
      </c>
      <c r="Q724" s="8">
        <f t="shared" si="114"/>
        <v>18.725000000000001</v>
      </c>
      <c r="R724" s="8">
        <f t="shared" si="115"/>
        <v>26.625</v>
      </c>
      <c r="S724" s="8">
        <f t="shared" si="116"/>
        <v>23.675000000000001</v>
      </c>
      <c r="T724" s="8">
        <f t="shared" si="117"/>
        <v>22.875</v>
      </c>
      <c r="U724" s="7">
        <f t="shared" si="118"/>
        <v>23.008333333333336</v>
      </c>
      <c r="V724" s="7">
        <f t="shared" si="119"/>
        <v>22.975000000000001</v>
      </c>
    </row>
    <row r="725" spans="1:22" ht="13.5" x14ac:dyDescent="0.25">
      <c r="A725" s="3">
        <f>RSI!A725</f>
        <v>43362</v>
      </c>
      <c r="B725" s="2">
        <f>RSI!B725</f>
        <v>0.37</v>
      </c>
      <c r="C725" s="2">
        <f>RSI!I725</f>
        <v>31.981472105619119</v>
      </c>
      <c r="D725" s="2">
        <f>MACD!E725</f>
        <v>1.0847246082207329E-2</v>
      </c>
      <c r="E725" s="2">
        <f>MACD!F725</f>
        <v>8.8414410787825068E-3</v>
      </c>
      <c r="F725" s="2">
        <f>'Moving Avg'!D725</f>
        <v>0.37600000000000006</v>
      </c>
      <c r="G725" s="2">
        <f>'Moving Avg'!F725</f>
        <v>0.3914999999999999</v>
      </c>
      <c r="H725" s="2">
        <f>'Moving Avg'!G725</f>
        <v>0.38540000000000013</v>
      </c>
      <c r="I725" s="2">
        <f>'Moving Avg'!H725</f>
        <v>0.35694999999999966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16.5</v>
      </c>
      <c r="Q725" s="8">
        <f t="shared" si="114"/>
        <v>18.725000000000001</v>
      </c>
      <c r="R725" s="8">
        <f t="shared" si="115"/>
        <v>26.625</v>
      </c>
      <c r="S725" s="8">
        <f t="shared" si="116"/>
        <v>23.675000000000001</v>
      </c>
      <c r="T725" s="8">
        <f t="shared" si="117"/>
        <v>22.875</v>
      </c>
      <c r="U725" s="7">
        <f t="shared" si="118"/>
        <v>23.008333333333336</v>
      </c>
      <c r="V725" s="7">
        <f t="shared" si="119"/>
        <v>22.975000000000001</v>
      </c>
    </row>
    <row r="726" spans="1:22" ht="13.5" x14ac:dyDescent="0.25">
      <c r="A726" s="3">
        <f>RSI!A726</f>
        <v>43363</v>
      </c>
      <c r="B726" s="2">
        <f>RSI!B726</f>
        <v>0.37</v>
      </c>
      <c r="C726" s="2">
        <f>RSI!I726</f>
        <v>31.981472105619119</v>
      </c>
      <c r="D726" s="2">
        <f>MACD!E726</f>
        <v>1.0918824451302489E-2</v>
      </c>
      <c r="E726" s="2">
        <f>MACD!F726</f>
        <v>9.2569177532865043E-3</v>
      </c>
      <c r="F726" s="2">
        <f>'Moving Avg'!D726</f>
        <v>0.374</v>
      </c>
      <c r="G726" s="2">
        <f>'Moving Avg'!F726</f>
        <v>0.38949999999999996</v>
      </c>
      <c r="H726" s="2">
        <f>'Moving Avg'!G726</f>
        <v>0.38560000000000011</v>
      </c>
      <c r="I726" s="2">
        <f>'Moving Avg'!H726</f>
        <v>0.35684999999999967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16.5</v>
      </c>
      <c r="Q726" s="8">
        <f t="shared" si="114"/>
        <v>18.725000000000001</v>
      </c>
      <c r="R726" s="8">
        <f t="shared" si="115"/>
        <v>26.625</v>
      </c>
      <c r="S726" s="8">
        <f t="shared" si="116"/>
        <v>23.675000000000001</v>
      </c>
      <c r="T726" s="8">
        <f t="shared" si="117"/>
        <v>22.875</v>
      </c>
      <c r="U726" s="7">
        <f t="shared" si="118"/>
        <v>23.008333333333336</v>
      </c>
      <c r="V726" s="7">
        <f t="shared" si="119"/>
        <v>22.975000000000001</v>
      </c>
    </row>
    <row r="727" spans="1:22" ht="13.5" x14ac:dyDescent="0.25">
      <c r="A727" s="3">
        <f>RSI!A727</f>
        <v>43364</v>
      </c>
      <c r="B727" s="2">
        <f>RSI!B727</f>
        <v>0.37</v>
      </c>
      <c r="C727" s="2">
        <f>RSI!I727</f>
        <v>31.981472105619119</v>
      </c>
      <c r="D727" s="2">
        <f>MACD!E727</f>
        <v>1.1078393550151389E-2</v>
      </c>
      <c r="E727" s="2">
        <f>MACD!F727</f>
        <v>9.6212129126594815E-3</v>
      </c>
      <c r="F727" s="2">
        <f>'Moving Avg'!D727</f>
        <v>0.37200000000000005</v>
      </c>
      <c r="G727" s="2">
        <f>'Moving Avg'!F727</f>
        <v>0.38750000000000001</v>
      </c>
      <c r="H727" s="2">
        <f>'Moving Avg'!G727</f>
        <v>0.38600000000000018</v>
      </c>
      <c r="I727" s="2">
        <f>'Moving Avg'!H727</f>
        <v>0.35674999999999973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16.5</v>
      </c>
      <c r="Q727" s="8">
        <f t="shared" si="114"/>
        <v>18.725000000000001</v>
      </c>
      <c r="R727" s="8">
        <f t="shared" si="115"/>
        <v>26.625</v>
      </c>
      <c r="S727" s="8">
        <f t="shared" si="116"/>
        <v>23.675000000000001</v>
      </c>
      <c r="T727" s="8">
        <f t="shared" si="117"/>
        <v>22.875</v>
      </c>
      <c r="U727" s="7">
        <f t="shared" si="118"/>
        <v>23.008333333333336</v>
      </c>
      <c r="V727" s="7">
        <f t="shared" si="119"/>
        <v>22.975000000000001</v>
      </c>
    </row>
    <row r="728" spans="1:22" ht="13.5" x14ac:dyDescent="0.25">
      <c r="A728" s="3">
        <f>RSI!A728</f>
        <v>43367</v>
      </c>
      <c r="B728" s="2">
        <f>RSI!B728</f>
        <v>0.36</v>
      </c>
      <c r="C728" s="2">
        <f>RSI!I728</f>
        <v>25.630008097952455</v>
      </c>
      <c r="D728" s="2">
        <f>MACD!E728</f>
        <v>1.2045823544404421E-2</v>
      </c>
      <c r="E728" s="2">
        <f>MACD!F728</f>
        <v>1.0106135039008471E-2</v>
      </c>
      <c r="F728" s="2">
        <f>'Moving Avg'!D728</f>
        <v>0.36799999999999999</v>
      </c>
      <c r="G728" s="2">
        <f>'Moving Avg'!F728</f>
        <v>0.38500000000000006</v>
      </c>
      <c r="H728" s="2">
        <f>'Moving Avg'!G728</f>
        <v>0.38640000000000013</v>
      </c>
      <c r="I728" s="2">
        <f>'Moving Avg'!H728</f>
        <v>0.35664999999999969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  <c r="M728" s="7">
        <f t="shared" si="110"/>
        <v>50</v>
      </c>
      <c r="N728" s="7">
        <f t="shared" si="111"/>
        <v>0</v>
      </c>
      <c r="O728" s="7">
        <f t="shared" si="112"/>
        <v>50</v>
      </c>
      <c r="P728" s="7">
        <f t="shared" si="113"/>
        <v>16.5</v>
      </c>
      <c r="Q728" s="8">
        <f t="shared" si="114"/>
        <v>27.475000000000001</v>
      </c>
      <c r="R728" s="8">
        <f t="shared" si="115"/>
        <v>31.625</v>
      </c>
      <c r="S728" s="8">
        <f t="shared" si="116"/>
        <v>27.425000000000001</v>
      </c>
      <c r="T728" s="8">
        <f t="shared" si="117"/>
        <v>29.125</v>
      </c>
      <c r="U728" s="7">
        <f t="shared" si="118"/>
        <v>28.841666666666669</v>
      </c>
      <c r="V728" s="7">
        <f t="shared" si="119"/>
        <v>28.912500000000001</v>
      </c>
    </row>
    <row r="729" spans="1:22" ht="13.5" x14ac:dyDescent="0.25">
      <c r="A729" s="3">
        <f>RSI!A729</f>
        <v>43368</v>
      </c>
      <c r="B729" s="2">
        <f>RSI!B729</f>
        <v>0.37</v>
      </c>
      <c r="C729" s="2">
        <f>RSI!I729</f>
        <v>38.73340307710707</v>
      </c>
      <c r="D729" s="2">
        <f>MACD!E729</f>
        <v>1.0729185237401573E-2</v>
      </c>
      <c r="E729" s="2">
        <f>MACD!F729</f>
        <v>1.0230745078687091E-2</v>
      </c>
      <c r="F729" s="2">
        <f>'Moving Avg'!D729</f>
        <v>0.36799999999999999</v>
      </c>
      <c r="G729" s="2">
        <f>'Moving Avg'!F729</f>
        <v>0.38300000000000006</v>
      </c>
      <c r="H729" s="2">
        <f>'Moving Avg'!G729</f>
        <v>0.38720000000000021</v>
      </c>
      <c r="I729" s="2">
        <f>'Moving Avg'!H729</f>
        <v>0.35659999999999975</v>
      </c>
      <c r="J729" s="5" t="str">
        <f>OBV!F729</f>
        <v>BEARISH</v>
      </c>
      <c r="K729" s="5" t="str">
        <f>OBV!G729</f>
        <v>NEUTRAL</v>
      </c>
      <c r="L729" s="5" t="str">
        <f>OBV!H729</f>
        <v>NEUTRAL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16.5</v>
      </c>
      <c r="Q729" s="8">
        <f t="shared" si="114"/>
        <v>18.725000000000001</v>
      </c>
      <c r="R729" s="8">
        <f t="shared" si="115"/>
        <v>26.625</v>
      </c>
      <c r="S729" s="8">
        <f t="shared" si="116"/>
        <v>23.675000000000001</v>
      </c>
      <c r="T729" s="8">
        <f t="shared" si="117"/>
        <v>22.875</v>
      </c>
      <c r="U729" s="7">
        <f t="shared" si="118"/>
        <v>23.008333333333336</v>
      </c>
      <c r="V729" s="7">
        <f t="shared" si="119"/>
        <v>22.975000000000001</v>
      </c>
    </row>
    <row r="730" spans="1:22" ht="13.5" x14ac:dyDescent="0.25">
      <c r="A730" s="3">
        <f>RSI!A730</f>
        <v>43369</v>
      </c>
      <c r="B730" s="2">
        <f>RSI!B730</f>
        <v>0.37</v>
      </c>
      <c r="C730" s="2">
        <f>RSI!I730</f>
        <v>38.733403077107077</v>
      </c>
      <c r="D730" s="2">
        <f>MACD!E730</f>
        <v>9.6893212049930511E-3</v>
      </c>
      <c r="E730" s="2">
        <f>MACD!F730</f>
        <v>1.0122460303948285E-2</v>
      </c>
      <c r="F730" s="2">
        <f>'Moving Avg'!D730</f>
        <v>0.36800000000000005</v>
      </c>
      <c r="G730" s="2">
        <f>'Moving Avg'!F730</f>
        <v>0.38100000000000006</v>
      </c>
      <c r="H730" s="2">
        <f>'Moving Avg'!G730</f>
        <v>0.38800000000000023</v>
      </c>
      <c r="I730" s="2">
        <f>'Moving Avg'!H730</f>
        <v>0.3565499999999997</v>
      </c>
      <c r="J730" s="5" t="str">
        <f>OBV!F730</f>
        <v>BEARISH</v>
      </c>
      <c r="K730" s="5" t="str">
        <f>OBV!G730</f>
        <v>NEUTRAL</v>
      </c>
      <c r="L730" s="5" t="str">
        <f>OBV!H730</f>
        <v>NEUTRAL</v>
      </c>
      <c r="M730" s="7">
        <f t="shared" si="110"/>
        <v>25</v>
      </c>
      <c r="N730" s="7">
        <f t="shared" si="111"/>
        <v>45</v>
      </c>
      <c r="O730" s="7">
        <f t="shared" si="112"/>
        <v>50</v>
      </c>
      <c r="P730" s="7">
        <f t="shared" si="113"/>
        <v>16.5</v>
      </c>
      <c r="Q730" s="8">
        <f t="shared" si="114"/>
        <v>34.475000000000001</v>
      </c>
      <c r="R730" s="8">
        <f t="shared" si="115"/>
        <v>35.625</v>
      </c>
      <c r="S730" s="8">
        <f t="shared" si="116"/>
        <v>30.425000000000001</v>
      </c>
      <c r="T730" s="8">
        <f t="shared" si="117"/>
        <v>34.125</v>
      </c>
      <c r="U730" s="7">
        <f t="shared" si="118"/>
        <v>33.508333333333333</v>
      </c>
      <c r="V730" s="7">
        <f t="shared" si="119"/>
        <v>33.662499999999994</v>
      </c>
    </row>
    <row r="731" spans="1:22" ht="13.5" x14ac:dyDescent="0.25">
      <c r="A731" s="3">
        <f>RSI!A731</f>
        <v>43370</v>
      </c>
      <c r="B731" s="2">
        <f>RSI!B731</f>
        <v>0.36</v>
      </c>
      <c r="C731" s="2">
        <f>RSI!I731</f>
        <v>32.16149232425181</v>
      </c>
      <c r="D731" s="2">
        <f>MACD!E731</f>
        <v>9.6188941573225883E-3</v>
      </c>
      <c r="E731" s="2">
        <f>MACD!F731</f>
        <v>1.0021747074623145E-2</v>
      </c>
      <c r="F731" s="2">
        <f>'Moving Avg'!D731</f>
        <v>0.36599999999999999</v>
      </c>
      <c r="G731" s="2">
        <f>'Moving Avg'!F731</f>
        <v>0.37900000000000011</v>
      </c>
      <c r="H731" s="2">
        <f>'Moving Avg'!G731</f>
        <v>0.38840000000000025</v>
      </c>
      <c r="I731" s="2">
        <f>'Moving Avg'!H731</f>
        <v>0.35644999999999966</v>
      </c>
      <c r="J731" s="5" t="str">
        <f>OBV!F731</f>
        <v>BEARISH</v>
      </c>
      <c r="K731" s="5" t="str">
        <f>OBV!G731</f>
        <v>NEUTRAL</v>
      </c>
      <c r="L731" s="5" t="str">
        <f>OBV!H731</f>
        <v>CONFIRMED BEARISH</v>
      </c>
      <c r="M731" s="7">
        <f t="shared" si="110"/>
        <v>25</v>
      </c>
      <c r="N731" s="7">
        <f t="shared" si="111"/>
        <v>45</v>
      </c>
      <c r="O731" s="7">
        <f t="shared" si="112"/>
        <v>50</v>
      </c>
      <c r="P731" s="7">
        <f t="shared" si="113"/>
        <v>16.5</v>
      </c>
      <c r="Q731" s="8">
        <f t="shared" si="114"/>
        <v>34.475000000000001</v>
      </c>
      <c r="R731" s="8">
        <f t="shared" si="115"/>
        <v>35.625</v>
      </c>
      <c r="S731" s="8">
        <f t="shared" si="116"/>
        <v>30.425000000000001</v>
      </c>
      <c r="T731" s="8">
        <f t="shared" si="117"/>
        <v>34.125</v>
      </c>
      <c r="U731" s="7">
        <f t="shared" si="118"/>
        <v>33.508333333333333</v>
      </c>
      <c r="V731" s="7">
        <f t="shared" si="119"/>
        <v>33.662499999999994</v>
      </c>
    </row>
    <row r="732" spans="1:22" ht="13.5" x14ac:dyDescent="0.25">
      <c r="A732" s="3">
        <f>RSI!A732</f>
        <v>43371</v>
      </c>
      <c r="B732" s="2">
        <f>RSI!B732</f>
        <v>0.37</v>
      </c>
      <c r="C732" s="2">
        <f>RSI!I732</f>
        <v>42.642048242060859</v>
      </c>
      <c r="D732" s="2">
        <f>MACD!E732</f>
        <v>8.9412787307167063E-3</v>
      </c>
      <c r="E732" s="2">
        <f>MACD!F732</f>
        <v>9.8056534058418576E-3</v>
      </c>
      <c r="F732" s="2">
        <f>'Moving Avg'!D732</f>
        <v>0.36599999999999999</v>
      </c>
      <c r="G732" s="2">
        <f>'Moving Avg'!F732</f>
        <v>0.37750000000000006</v>
      </c>
      <c r="H732" s="2">
        <f>'Moving Avg'!G732</f>
        <v>0.38880000000000031</v>
      </c>
      <c r="I732" s="2">
        <f>'Moving Avg'!H732</f>
        <v>0.35639999999999972</v>
      </c>
      <c r="J732" s="5" t="str">
        <f>OBV!F732</f>
        <v>BULLISH</v>
      </c>
      <c r="K732" s="5" t="str">
        <f>OBV!G732</f>
        <v>STRONG</v>
      </c>
      <c r="L732" s="5" t="str">
        <f>OBV!H732</f>
        <v>NEUTRAL</v>
      </c>
      <c r="M732" s="7">
        <f t="shared" si="110"/>
        <v>25</v>
      </c>
      <c r="N732" s="7">
        <f t="shared" si="111"/>
        <v>45</v>
      </c>
      <c r="O732" s="7">
        <f t="shared" si="112"/>
        <v>50</v>
      </c>
      <c r="P732" s="7">
        <f t="shared" si="113"/>
        <v>66</v>
      </c>
      <c r="Q732" s="8">
        <f t="shared" si="114"/>
        <v>41.9</v>
      </c>
      <c r="R732" s="8">
        <f t="shared" si="115"/>
        <v>48</v>
      </c>
      <c r="S732" s="8">
        <f t="shared" si="116"/>
        <v>52.7</v>
      </c>
      <c r="T732" s="8">
        <f t="shared" si="117"/>
        <v>46.5</v>
      </c>
      <c r="U732" s="7">
        <f t="shared" si="118"/>
        <v>47.533333333333339</v>
      </c>
      <c r="V732" s="7">
        <f t="shared" si="119"/>
        <v>47.275000000000006</v>
      </c>
    </row>
    <row r="733" spans="1:22" ht="13.5" x14ac:dyDescent="0.25">
      <c r="A733" s="3">
        <f>RSI!A733</f>
        <v>43374</v>
      </c>
      <c r="B733" s="2">
        <f>RSI!B733</f>
        <v>0.37</v>
      </c>
      <c r="C733" s="2">
        <f>RSI!I733</f>
        <v>42.642048242060859</v>
      </c>
      <c r="D733" s="2">
        <f>MACD!E733</f>
        <v>8.4224486531113696E-3</v>
      </c>
      <c r="E733" s="2">
        <f>MACD!F733</f>
        <v>9.5290124552957593E-3</v>
      </c>
      <c r="F733" s="2">
        <f>'Moving Avg'!D733</f>
        <v>0.36800000000000005</v>
      </c>
      <c r="G733" s="2">
        <f>'Moving Avg'!F733</f>
        <v>0.37650000000000006</v>
      </c>
      <c r="H733" s="2">
        <f>'Moving Avg'!G733</f>
        <v>0.38880000000000031</v>
      </c>
      <c r="I733" s="2">
        <f>'Moving Avg'!H733</f>
        <v>0.35634999999999972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  <c r="M733" s="7">
        <f t="shared" si="110"/>
        <v>25</v>
      </c>
      <c r="N733" s="7">
        <f t="shared" si="111"/>
        <v>45</v>
      </c>
      <c r="O733" s="7">
        <f t="shared" si="112"/>
        <v>50</v>
      </c>
      <c r="P733" s="7">
        <f t="shared" si="113"/>
        <v>100</v>
      </c>
      <c r="Q733" s="8">
        <f t="shared" si="114"/>
        <v>47</v>
      </c>
      <c r="R733" s="8">
        <f t="shared" si="115"/>
        <v>56.5</v>
      </c>
      <c r="S733" s="8">
        <f t="shared" si="116"/>
        <v>68</v>
      </c>
      <c r="T733" s="8">
        <f t="shared" si="117"/>
        <v>55</v>
      </c>
      <c r="U733" s="7">
        <f t="shared" si="118"/>
        <v>57.166666666666664</v>
      </c>
      <c r="V733" s="7">
        <f t="shared" si="119"/>
        <v>56.625</v>
      </c>
    </row>
    <row r="734" spans="1:22" ht="13.5" x14ac:dyDescent="0.25">
      <c r="A734" s="3">
        <f>RSI!A734</f>
        <v>43375</v>
      </c>
      <c r="B734" s="2">
        <f>RSI!B734</f>
        <v>0.36</v>
      </c>
      <c r="C734" s="2">
        <f>RSI!I734</f>
        <v>36.162612360578123</v>
      </c>
      <c r="D734" s="2">
        <f>MACD!E734</f>
        <v>7.2362148469748422E-3</v>
      </c>
      <c r="E734" s="2">
        <f>MACD!F734</f>
        <v>9.0704529336315762E-3</v>
      </c>
      <c r="F734" s="2">
        <f>'Moving Avg'!D734</f>
        <v>0.36599999999999999</v>
      </c>
      <c r="G734" s="2">
        <f>'Moving Avg'!F734</f>
        <v>0.37500000000000006</v>
      </c>
      <c r="H734" s="2">
        <f>'Moving Avg'!G734</f>
        <v>0.38820000000000027</v>
      </c>
      <c r="I734" s="2">
        <f>'Moving Avg'!H734</f>
        <v>0.35624999999999973</v>
      </c>
      <c r="J734" s="5" t="str">
        <f>OBV!F734</f>
        <v>BULLISH</v>
      </c>
      <c r="K734" s="5" t="str">
        <f>OBV!G734</f>
        <v>STRONG</v>
      </c>
      <c r="L734" s="5" t="str">
        <f>OBV!H734</f>
        <v>BULLISH DIVERGENCE</v>
      </c>
      <c r="M734" s="7">
        <f t="shared" si="110"/>
        <v>25</v>
      </c>
      <c r="N734" s="7">
        <f t="shared" si="111"/>
        <v>45</v>
      </c>
      <c r="O734" s="7">
        <f t="shared" si="112"/>
        <v>50</v>
      </c>
      <c r="P734" s="7">
        <f t="shared" si="113"/>
        <v>83</v>
      </c>
      <c r="Q734" s="8">
        <f t="shared" si="114"/>
        <v>44.45</v>
      </c>
      <c r="R734" s="8">
        <f t="shared" si="115"/>
        <v>52.25</v>
      </c>
      <c r="S734" s="8">
        <f t="shared" si="116"/>
        <v>60.35</v>
      </c>
      <c r="T734" s="8">
        <f t="shared" si="117"/>
        <v>50.75</v>
      </c>
      <c r="U734" s="7">
        <f t="shared" si="118"/>
        <v>52.35</v>
      </c>
      <c r="V734" s="7">
        <f t="shared" si="119"/>
        <v>51.95</v>
      </c>
    </row>
    <row r="735" spans="1:22" ht="13.5" x14ac:dyDescent="0.25">
      <c r="A735" s="3">
        <f>RSI!A735</f>
        <v>43376</v>
      </c>
      <c r="B735" s="2">
        <f>RSI!B735</f>
        <v>0.36</v>
      </c>
      <c r="C735" s="2">
        <f>RSI!I735</f>
        <v>36.162612360578123</v>
      </c>
      <c r="D735" s="2">
        <f>MACD!E735</f>
        <v>6.338325513426557E-3</v>
      </c>
      <c r="E735" s="2">
        <f>MACD!F735</f>
        <v>8.5240274495905731E-3</v>
      </c>
      <c r="F735" s="2">
        <f>'Moving Avg'!D735</f>
        <v>0.36399999999999999</v>
      </c>
      <c r="G735" s="2">
        <f>'Moving Avg'!F735</f>
        <v>0.37350000000000005</v>
      </c>
      <c r="H735" s="2">
        <f>'Moving Avg'!G735</f>
        <v>0.38720000000000021</v>
      </c>
      <c r="I735" s="2">
        <f>'Moving Avg'!H735</f>
        <v>0.35614999999999974</v>
      </c>
      <c r="J735" s="5" t="str">
        <f>OBV!F735</f>
        <v>BULLISH</v>
      </c>
      <c r="K735" s="5" t="str">
        <f>OBV!G735</f>
        <v>STRONG</v>
      </c>
      <c r="L735" s="5" t="str">
        <f>OBV!H735</f>
        <v>BULLISH DIVERGENCE</v>
      </c>
      <c r="M735" s="7">
        <f t="shared" si="110"/>
        <v>25</v>
      </c>
      <c r="N735" s="7">
        <f t="shared" si="111"/>
        <v>45</v>
      </c>
      <c r="O735" s="7">
        <f t="shared" si="112"/>
        <v>50</v>
      </c>
      <c r="P735" s="7">
        <f t="shared" si="113"/>
        <v>83</v>
      </c>
      <c r="Q735" s="8">
        <f t="shared" si="114"/>
        <v>44.45</v>
      </c>
      <c r="R735" s="8">
        <f t="shared" si="115"/>
        <v>52.25</v>
      </c>
      <c r="S735" s="8">
        <f t="shared" si="116"/>
        <v>60.35</v>
      </c>
      <c r="T735" s="8">
        <f t="shared" si="117"/>
        <v>50.75</v>
      </c>
      <c r="U735" s="7">
        <f t="shared" si="118"/>
        <v>52.35</v>
      </c>
      <c r="V735" s="7">
        <f t="shared" si="119"/>
        <v>51.95</v>
      </c>
    </row>
    <row r="736" spans="1:22" ht="13.5" x14ac:dyDescent="0.25">
      <c r="A736" s="3">
        <f>RSI!A736</f>
        <v>43377</v>
      </c>
      <c r="B736" s="2">
        <f>RSI!B736</f>
        <v>0.36</v>
      </c>
      <c r="C736" s="2">
        <f>RSI!I736</f>
        <v>36.162612360578123</v>
      </c>
      <c r="D736" s="2">
        <f>MACD!E736</f>
        <v>5.6765794485277299E-3</v>
      </c>
      <c r="E736" s="2">
        <f>MACD!F736</f>
        <v>7.9545378493780048E-3</v>
      </c>
      <c r="F736" s="2">
        <f>'Moving Avg'!D736</f>
        <v>0.36399999999999999</v>
      </c>
      <c r="G736" s="2">
        <f>'Moving Avg'!F736</f>
        <v>0.37200000000000011</v>
      </c>
      <c r="H736" s="2">
        <f>'Moving Avg'!G736</f>
        <v>0.38600000000000018</v>
      </c>
      <c r="I736" s="2">
        <f>'Moving Avg'!H736</f>
        <v>0.35604999999999976</v>
      </c>
      <c r="J736" s="5" t="str">
        <f>OBV!F736</f>
        <v>BULLISH</v>
      </c>
      <c r="K736" s="5" t="str">
        <f>OBV!G736</f>
        <v>STRONG</v>
      </c>
      <c r="L736" s="5" t="str">
        <f>OBV!H736</f>
        <v>NEUTRAL</v>
      </c>
      <c r="M736" s="7">
        <f t="shared" si="110"/>
        <v>25</v>
      </c>
      <c r="N736" s="7">
        <f t="shared" si="111"/>
        <v>45</v>
      </c>
      <c r="O736" s="7">
        <f t="shared" si="112"/>
        <v>50</v>
      </c>
      <c r="P736" s="7">
        <f t="shared" si="113"/>
        <v>66</v>
      </c>
      <c r="Q736" s="8">
        <f t="shared" si="114"/>
        <v>41.9</v>
      </c>
      <c r="R736" s="8">
        <f t="shared" si="115"/>
        <v>48</v>
      </c>
      <c r="S736" s="8">
        <f t="shared" si="116"/>
        <v>52.7</v>
      </c>
      <c r="T736" s="8">
        <f t="shared" si="117"/>
        <v>46.5</v>
      </c>
      <c r="U736" s="7">
        <f t="shared" si="118"/>
        <v>47.533333333333339</v>
      </c>
      <c r="V736" s="7">
        <f t="shared" si="119"/>
        <v>47.275000000000006</v>
      </c>
    </row>
    <row r="737" spans="1:22" ht="13.5" x14ac:dyDescent="0.25">
      <c r="A737" s="3">
        <f>RSI!A737</f>
        <v>43378</v>
      </c>
      <c r="B737" s="2">
        <f>RSI!B737</f>
        <v>0.36</v>
      </c>
      <c r="C737" s="2">
        <f>RSI!I737</f>
        <v>36.162612360578123</v>
      </c>
      <c r="D737" s="2">
        <f>MACD!E737</f>
        <v>5.2073871817434614E-3</v>
      </c>
      <c r="E737" s="2">
        <f>MACD!F737</f>
        <v>7.4051077158510965E-3</v>
      </c>
      <c r="F737" s="2">
        <f>'Moving Avg'!D737</f>
        <v>0.36199999999999993</v>
      </c>
      <c r="G737" s="2">
        <f>'Moving Avg'!F737</f>
        <v>0.37050000000000011</v>
      </c>
      <c r="H737" s="2">
        <f>'Moving Avg'!G737</f>
        <v>0.38480000000000009</v>
      </c>
      <c r="I737" s="2">
        <f>'Moving Avg'!H737</f>
        <v>0.35599999999999971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50</v>
      </c>
      <c r="P737" s="7">
        <f t="shared" si="113"/>
        <v>16.5</v>
      </c>
      <c r="Q737" s="8">
        <f t="shared" si="114"/>
        <v>34.475000000000001</v>
      </c>
      <c r="R737" s="8">
        <f t="shared" si="115"/>
        <v>35.625</v>
      </c>
      <c r="S737" s="8">
        <f t="shared" si="116"/>
        <v>30.425000000000001</v>
      </c>
      <c r="T737" s="8">
        <f t="shared" si="117"/>
        <v>34.125</v>
      </c>
      <c r="U737" s="7">
        <f t="shared" si="118"/>
        <v>33.508333333333333</v>
      </c>
      <c r="V737" s="7">
        <f t="shared" si="119"/>
        <v>33.662499999999994</v>
      </c>
    </row>
    <row r="738" spans="1:22" ht="13.5" x14ac:dyDescent="0.25">
      <c r="A738" s="3">
        <f>RSI!A738</f>
        <v>43381</v>
      </c>
      <c r="B738" s="2">
        <f>RSI!B738</f>
        <v>0.36</v>
      </c>
      <c r="C738" s="2">
        <f>RSI!I738</f>
        <v>36.16261236057813</v>
      </c>
      <c r="D738" s="2">
        <f>MACD!E738</f>
        <v>3.3559415347558241E-3</v>
      </c>
      <c r="E738" s="2">
        <f>MACD!F738</f>
        <v>6.5952744796320423E-3</v>
      </c>
      <c r="F738" s="2">
        <f>'Moving Avg'!D738</f>
        <v>0.36</v>
      </c>
      <c r="G738" s="2">
        <f>'Moving Avg'!F738</f>
        <v>0.36900000000000011</v>
      </c>
      <c r="H738" s="2">
        <f>'Moving Avg'!G738</f>
        <v>0.38380000000000009</v>
      </c>
      <c r="I738" s="2">
        <f>'Moving Avg'!H738</f>
        <v>0.35594999999999977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  <c r="M738" s="7">
        <f t="shared" si="110"/>
        <v>25</v>
      </c>
      <c r="N738" s="7">
        <f t="shared" si="111"/>
        <v>45</v>
      </c>
      <c r="O738" s="7">
        <f t="shared" si="112"/>
        <v>50</v>
      </c>
      <c r="P738" s="7">
        <f t="shared" si="113"/>
        <v>16.5</v>
      </c>
      <c r="Q738" s="8">
        <f t="shared" si="114"/>
        <v>34.475000000000001</v>
      </c>
      <c r="R738" s="8">
        <f t="shared" si="115"/>
        <v>35.625</v>
      </c>
      <c r="S738" s="8">
        <f t="shared" si="116"/>
        <v>30.425000000000001</v>
      </c>
      <c r="T738" s="8">
        <f t="shared" si="117"/>
        <v>34.125</v>
      </c>
      <c r="U738" s="7">
        <f t="shared" si="118"/>
        <v>33.508333333333333</v>
      </c>
      <c r="V738" s="7">
        <f t="shared" si="119"/>
        <v>33.662499999999994</v>
      </c>
    </row>
    <row r="739" spans="1:22" ht="13.5" x14ac:dyDescent="0.25">
      <c r="A739" s="3">
        <f>RSI!A739</f>
        <v>43382</v>
      </c>
      <c r="B739" s="2">
        <f>RSI!B739</f>
        <v>0.36</v>
      </c>
      <c r="C739" s="2">
        <f>RSI!I739</f>
        <v>36.162612360578144</v>
      </c>
      <c r="D739" s="2">
        <f>MACD!E739</f>
        <v>3.4055958964064326E-3</v>
      </c>
      <c r="E739" s="2">
        <f>MACD!F739</f>
        <v>5.9573387629869214E-3</v>
      </c>
      <c r="F739" s="2">
        <f>'Moving Avg'!D739</f>
        <v>0.36</v>
      </c>
      <c r="G739" s="2">
        <f>'Moving Avg'!F739</f>
        <v>0.36800000000000016</v>
      </c>
      <c r="H739" s="2">
        <f>'Moving Avg'!G739</f>
        <v>0.38300000000000006</v>
      </c>
      <c r="I739" s="2">
        <f>'Moving Avg'!H739</f>
        <v>0.35589999999999983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  <c r="M739" s="7">
        <f t="shared" si="110"/>
        <v>25</v>
      </c>
      <c r="N739" s="7">
        <f t="shared" si="111"/>
        <v>45</v>
      </c>
      <c r="O739" s="7">
        <f t="shared" si="112"/>
        <v>50</v>
      </c>
      <c r="P739" s="7">
        <f t="shared" si="113"/>
        <v>33</v>
      </c>
      <c r="Q739" s="8">
        <f t="shared" si="114"/>
        <v>36.950000000000003</v>
      </c>
      <c r="R739" s="8">
        <f t="shared" si="115"/>
        <v>39.75</v>
      </c>
      <c r="S739" s="8">
        <f t="shared" si="116"/>
        <v>37.85</v>
      </c>
      <c r="T739" s="8">
        <f t="shared" si="117"/>
        <v>38.25</v>
      </c>
      <c r="U739" s="7">
        <f t="shared" si="118"/>
        <v>38.183333333333337</v>
      </c>
      <c r="V739" s="7">
        <f t="shared" si="119"/>
        <v>38.200000000000003</v>
      </c>
    </row>
    <row r="740" spans="1:22" ht="13.5" x14ac:dyDescent="0.25">
      <c r="A740" s="3">
        <f>RSI!A740</f>
        <v>43383</v>
      </c>
      <c r="B740" s="2">
        <f>RSI!B740</f>
        <v>0.34</v>
      </c>
      <c r="C740" s="2">
        <f>RSI!I740</f>
        <v>24.532588431254382</v>
      </c>
      <c r="D740" s="2">
        <f>MACD!E740</f>
        <v>5.0011302720995854E-3</v>
      </c>
      <c r="E740" s="2">
        <f>MACD!F740</f>
        <v>5.7660970648094551E-3</v>
      </c>
      <c r="F740" s="2">
        <f>'Moving Avg'!D740</f>
        <v>0.35599999999999998</v>
      </c>
      <c r="G740" s="2">
        <f>'Moving Avg'!F740</f>
        <v>0.36600000000000016</v>
      </c>
      <c r="H740" s="2">
        <f>'Moving Avg'!G740</f>
        <v>0.38200000000000001</v>
      </c>
      <c r="I740" s="2">
        <f>'Moving Avg'!H740</f>
        <v>0.3557499999999999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  <c r="M740" s="7">
        <f t="shared" si="110"/>
        <v>50</v>
      </c>
      <c r="N740" s="7">
        <f t="shared" si="111"/>
        <v>45</v>
      </c>
      <c r="O740" s="7">
        <f t="shared" si="112"/>
        <v>50</v>
      </c>
      <c r="P740" s="7">
        <f t="shared" si="113"/>
        <v>16.5</v>
      </c>
      <c r="Q740" s="8">
        <f t="shared" si="114"/>
        <v>43.225000000000001</v>
      </c>
      <c r="R740" s="8">
        <f t="shared" si="115"/>
        <v>40.625</v>
      </c>
      <c r="S740" s="8">
        <f t="shared" si="116"/>
        <v>34.174999999999997</v>
      </c>
      <c r="T740" s="8">
        <f t="shared" si="117"/>
        <v>40.375</v>
      </c>
      <c r="U740" s="7">
        <f t="shared" si="118"/>
        <v>39.341666666666661</v>
      </c>
      <c r="V740" s="7">
        <f t="shared" si="119"/>
        <v>39.599999999999994</v>
      </c>
    </row>
    <row r="741" spans="1:22" ht="13.5" x14ac:dyDescent="0.25">
      <c r="A741" s="3">
        <f>RSI!A741</f>
        <v>43384</v>
      </c>
      <c r="B741" s="2">
        <f>RSI!B741</f>
        <v>0.34</v>
      </c>
      <c r="C741" s="2">
        <f>RSI!I741</f>
        <v>24.532588431254382</v>
      </c>
      <c r="D741" s="2">
        <f>MACD!E741</f>
        <v>4.9976186830033575E-3</v>
      </c>
      <c r="E741" s="2">
        <f>MACD!F741</f>
        <v>5.6124013884482358E-3</v>
      </c>
      <c r="F741" s="2">
        <f>'Moving Avg'!D741</f>
        <v>0.35200000000000004</v>
      </c>
      <c r="G741" s="2">
        <f>'Moving Avg'!F741</f>
        <v>0.3640000000000001</v>
      </c>
      <c r="H741" s="2">
        <f>'Moving Avg'!G741</f>
        <v>0.38119999999999998</v>
      </c>
      <c r="I741" s="2">
        <f>'Moving Avg'!H741</f>
        <v>0.35559999999999997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50</v>
      </c>
      <c r="N741" s="7">
        <f t="shared" si="111"/>
        <v>45</v>
      </c>
      <c r="O741" s="7">
        <f t="shared" si="112"/>
        <v>0</v>
      </c>
      <c r="P741" s="7">
        <f t="shared" si="113"/>
        <v>16.5</v>
      </c>
      <c r="Q741" s="8">
        <f t="shared" si="114"/>
        <v>35.725000000000001</v>
      </c>
      <c r="R741" s="8">
        <f t="shared" si="115"/>
        <v>23.125</v>
      </c>
      <c r="S741" s="8">
        <f t="shared" si="116"/>
        <v>21.675000000000001</v>
      </c>
      <c r="T741" s="8">
        <f t="shared" si="117"/>
        <v>27.875</v>
      </c>
      <c r="U741" s="7">
        <f t="shared" si="118"/>
        <v>26.841666666666669</v>
      </c>
      <c r="V741" s="7">
        <f t="shared" si="119"/>
        <v>27.1</v>
      </c>
    </row>
    <row r="742" spans="1:22" ht="13.5" x14ac:dyDescent="0.25">
      <c r="A742" s="3">
        <f>RSI!A742</f>
        <v>43385</v>
      </c>
      <c r="B742" s="2">
        <f>RSI!B742</f>
        <v>0.34</v>
      </c>
      <c r="C742" s="2">
        <f>RSI!I742</f>
        <v>24.532588431254382</v>
      </c>
      <c r="D742" s="2">
        <f>MACD!E742</f>
        <v>6.7042962849022669E-3</v>
      </c>
      <c r="E742" s="2">
        <f>MACD!F742</f>
        <v>5.8307803677390422E-3</v>
      </c>
      <c r="F742" s="2">
        <f>'Moving Avg'!D742</f>
        <v>0.34800000000000003</v>
      </c>
      <c r="G742" s="2">
        <f>'Moving Avg'!F742</f>
        <v>0.3620000000000001</v>
      </c>
      <c r="H742" s="2">
        <f>'Moving Avg'!G742</f>
        <v>0.38059999999999994</v>
      </c>
      <c r="I742" s="2">
        <f>'Moving Avg'!H742</f>
        <v>0.35545000000000004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50</v>
      </c>
      <c r="N742" s="7">
        <f t="shared" si="111"/>
        <v>0</v>
      </c>
      <c r="O742" s="7">
        <f t="shared" si="112"/>
        <v>0</v>
      </c>
      <c r="P742" s="7">
        <f t="shared" si="113"/>
        <v>16.5</v>
      </c>
      <c r="Q742" s="8">
        <f t="shared" si="114"/>
        <v>19.975000000000001</v>
      </c>
      <c r="R742" s="8">
        <f t="shared" si="115"/>
        <v>14.125</v>
      </c>
      <c r="S742" s="8">
        <f t="shared" si="116"/>
        <v>14.925000000000001</v>
      </c>
      <c r="T742" s="8">
        <f t="shared" si="117"/>
        <v>16.625</v>
      </c>
      <c r="U742" s="7">
        <f t="shared" si="118"/>
        <v>16.341666666666669</v>
      </c>
      <c r="V742" s="7">
        <f t="shared" si="119"/>
        <v>16.412500000000001</v>
      </c>
    </row>
    <row r="743" spans="1:22" ht="13.5" x14ac:dyDescent="0.25">
      <c r="A743" s="3">
        <f>RSI!A743</f>
        <v>43389</v>
      </c>
      <c r="B743" s="2">
        <f>RSI!B743</f>
        <v>0.32</v>
      </c>
      <c r="C743" s="2">
        <f>RSI!I743</f>
        <v>17.502336461528699</v>
      </c>
      <c r="D743" s="2">
        <f>MACD!E743</f>
        <v>9.7883964426874193E-3</v>
      </c>
      <c r="E743" s="2">
        <f>MACD!F743</f>
        <v>6.6223035827287172E-3</v>
      </c>
      <c r="F743" s="2">
        <f>'Moving Avg'!D743</f>
        <v>0.34</v>
      </c>
      <c r="G743" s="2">
        <f>'Moving Avg'!F743</f>
        <v>0.3590000000000001</v>
      </c>
      <c r="H743" s="2">
        <f>'Moving Avg'!G743</f>
        <v>0.37939999999999996</v>
      </c>
      <c r="I743" s="2">
        <f>'Moving Avg'!H743</f>
        <v>0.35520000000000002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  <c r="M743" s="7">
        <f t="shared" si="110"/>
        <v>50</v>
      </c>
      <c r="N743" s="7">
        <f t="shared" si="111"/>
        <v>0</v>
      </c>
      <c r="O743" s="7">
        <f t="shared" si="112"/>
        <v>0</v>
      </c>
      <c r="P743" s="7">
        <f t="shared" si="113"/>
        <v>16.5</v>
      </c>
      <c r="Q743" s="8">
        <f t="shared" si="114"/>
        <v>19.975000000000001</v>
      </c>
      <c r="R743" s="8">
        <f t="shared" si="115"/>
        <v>14.125</v>
      </c>
      <c r="S743" s="8">
        <f t="shared" si="116"/>
        <v>14.925000000000001</v>
      </c>
      <c r="T743" s="8">
        <f t="shared" si="117"/>
        <v>16.625</v>
      </c>
      <c r="U743" s="7">
        <f t="shared" si="118"/>
        <v>16.341666666666669</v>
      </c>
      <c r="V743" s="7">
        <f t="shared" si="119"/>
        <v>16.412500000000001</v>
      </c>
    </row>
    <row r="744" spans="1:22" ht="13.5" x14ac:dyDescent="0.25">
      <c r="A744" s="3">
        <f>RSI!A744</f>
        <v>43390</v>
      </c>
      <c r="B744" s="2">
        <f>RSI!B744</f>
        <v>0.33</v>
      </c>
      <c r="C744" s="2">
        <f>RSI!I744</f>
        <v>28.530494534369055</v>
      </c>
      <c r="D744" s="2">
        <f>MACD!E744</f>
        <v>1.0383763843314686E-2</v>
      </c>
      <c r="E744" s="2">
        <f>MACD!F744</f>
        <v>7.3745956348459114E-3</v>
      </c>
      <c r="F744" s="2">
        <f>'Moving Avg'!D744</f>
        <v>0.33400000000000002</v>
      </c>
      <c r="G744" s="2">
        <f>'Moving Avg'!F744</f>
        <v>0.3570000000000001</v>
      </c>
      <c r="H744" s="2">
        <f>'Moving Avg'!G744</f>
        <v>0.3783999999999999</v>
      </c>
      <c r="I744" s="2">
        <f>'Moving Avg'!H744</f>
        <v>0.35499999999999993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50</v>
      </c>
      <c r="N744" s="7">
        <f t="shared" si="111"/>
        <v>0</v>
      </c>
      <c r="O744" s="7">
        <f t="shared" si="112"/>
        <v>0</v>
      </c>
      <c r="P744" s="7">
        <f t="shared" si="113"/>
        <v>16.5</v>
      </c>
      <c r="Q744" s="8">
        <f t="shared" si="114"/>
        <v>19.975000000000001</v>
      </c>
      <c r="R744" s="8">
        <f t="shared" si="115"/>
        <v>14.125</v>
      </c>
      <c r="S744" s="8">
        <f t="shared" si="116"/>
        <v>14.925000000000001</v>
      </c>
      <c r="T744" s="8">
        <f t="shared" si="117"/>
        <v>16.625</v>
      </c>
      <c r="U744" s="7">
        <f t="shared" si="118"/>
        <v>16.341666666666669</v>
      </c>
      <c r="V744" s="7">
        <f t="shared" si="119"/>
        <v>16.412500000000001</v>
      </c>
    </row>
    <row r="745" spans="1:22" ht="13.5" x14ac:dyDescent="0.25">
      <c r="A745" s="3">
        <f>RSI!A745</f>
        <v>43391</v>
      </c>
      <c r="B745" s="2">
        <f>RSI!B745</f>
        <v>0.35</v>
      </c>
      <c r="C745" s="2">
        <f>RSI!I745</f>
        <v>44.50792617356727</v>
      </c>
      <c r="D745" s="2">
        <f>MACD!E745</f>
        <v>9.5922851532840303E-3</v>
      </c>
      <c r="E745" s="2">
        <f>MACD!F745</f>
        <v>7.8181335385335352E-3</v>
      </c>
      <c r="F745" s="2">
        <f>'Moving Avg'!D745</f>
        <v>0.33600000000000002</v>
      </c>
      <c r="G745" s="2">
        <f>'Moving Avg'!F745</f>
        <v>0.35600000000000004</v>
      </c>
      <c r="H745" s="2">
        <f>'Moving Avg'!G745</f>
        <v>0.37779999999999986</v>
      </c>
      <c r="I745" s="2">
        <f>'Moving Avg'!H745</f>
        <v>0.35489999999999994</v>
      </c>
      <c r="J745" s="5" t="str">
        <f>OBV!F745</f>
        <v>BEARISH</v>
      </c>
      <c r="K745" s="5" t="str">
        <f>OBV!G745</f>
        <v>NEUTRAL</v>
      </c>
      <c r="L745" s="5" t="str">
        <f>OBV!H745</f>
        <v>BEARISH DIVERGENCE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16.5</v>
      </c>
      <c r="Q745" s="8">
        <f t="shared" si="114"/>
        <v>11.225</v>
      </c>
      <c r="R745" s="8">
        <f t="shared" si="115"/>
        <v>9.125</v>
      </c>
      <c r="S745" s="8">
        <f t="shared" si="116"/>
        <v>11.175000000000001</v>
      </c>
      <c r="T745" s="8">
        <f t="shared" si="117"/>
        <v>10.375</v>
      </c>
      <c r="U745" s="7">
        <f t="shared" si="118"/>
        <v>10.508333333333335</v>
      </c>
      <c r="V745" s="7">
        <f t="shared" si="119"/>
        <v>10.475000000000001</v>
      </c>
    </row>
    <row r="746" spans="1:22" ht="13.5" x14ac:dyDescent="0.25">
      <c r="A746" s="3">
        <f>RSI!A746</f>
        <v>43392</v>
      </c>
      <c r="B746" s="2">
        <f>RSI!B746</f>
        <v>0.37</v>
      </c>
      <c r="C746" s="2">
        <f>RSI!I746</f>
        <v>55.275470233150756</v>
      </c>
      <c r="D746" s="2">
        <f>MACD!E746</f>
        <v>7.4953456080659175E-3</v>
      </c>
      <c r="E746" s="2">
        <f>MACD!F746</f>
        <v>7.7535759524400118E-3</v>
      </c>
      <c r="F746" s="2">
        <f>'Moving Avg'!D746</f>
        <v>0.34199999999999997</v>
      </c>
      <c r="G746" s="2">
        <f>'Moving Avg'!F746</f>
        <v>0.35599999999999998</v>
      </c>
      <c r="H746" s="2">
        <f>'Moving Avg'!G746</f>
        <v>0.37779999999999991</v>
      </c>
      <c r="I746" s="2">
        <f>'Moving Avg'!H746</f>
        <v>0.35499999999999993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  <c r="M746" s="7">
        <f t="shared" si="110"/>
        <v>25</v>
      </c>
      <c r="N746" s="7">
        <f t="shared" si="111"/>
        <v>45</v>
      </c>
      <c r="O746" s="7">
        <f t="shared" si="112"/>
        <v>0</v>
      </c>
      <c r="P746" s="7">
        <f t="shared" si="113"/>
        <v>83.5</v>
      </c>
      <c r="Q746" s="8">
        <f t="shared" si="114"/>
        <v>37.024999999999999</v>
      </c>
      <c r="R746" s="8">
        <f t="shared" si="115"/>
        <v>34.875</v>
      </c>
      <c r="S746" s="8">
        <f t="shared" si="116"/>
        <v>48.075000000000003</v>
      </c>
      <c r="T746" s="8">
        <f t="shared" si="117"/>
        <v>38.375</v>
      </c>
      <c r="U746" s="7">
        <f t="shared" si="118"/>
        <v>39.991666666666667</v>
      </c>
      <c r="V746" s="7">
        <f t="shared" si="119"/>
        <v>39.587500000000006</v>
      </c>
    </row>
    <row r="747" spans="1:22" ht="13.5" x14ac:dyDescent="0.25">
      <c r="A747" s="3">
        <f>RSI!A747</f>
        <v>43395</v>
      </c>
      <c r="B747" s="2">
        <f>RSI!B747</f>
        <v>0.37</v>
      </c>
      <c r="C747" s="2">
        <f>RSI!I747</f>
        <v>55.275470233150756</v>
      </c>
      <c r="D747" s="2">
        <f>MACD!E747</f>
        <v>5.6530670970481034E-3</v>
      </c>
      <c r="E747" s="2">
        <f>MACD!F747</f>
        <v>7.3334741813616301E-3</v>
      </c>
      <c r="F747" s="2">
        <f>'Moving Avg'!D747</f>
        <v>0.34800000000000003</v>
      </c>
      <c r="G747" s="2">
        <f>'Moving Avg'!F747</f>
        <v>0.35599999999999998</v>
      </c>
      <c r="H747" s="2">
        <f>'Moving Avg'!G747</f>
        <v>0.37759999999999994</v>
      </c>
      <c r="I747" s="2">
        <f>'Moving Avg'!H747</f>
        <v>0.35499999999999993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  <c r="M747" s="7">
        <f t="shared" si="110"/>
        <v>25</v>
      </c>
      <c r="N747" s="7">
        <f t="shared" si="111"/>
        <v>45</v>
      </c>
      <c r="O747" s="7">
        <f t="shared" si="112"/>
        <v>0</v>
      </c>
      <c r="P747" s="7">
        <f t="shared" si="113"/>
        <v>83.5</v>
      </c>
      <c r="Q747" s="8">
        <f t="shared" si="114"/>
        <v>37.024999999999999</v>
      </c>
      <c r="R747" s="8">
        <f t="shared" si="115"/>
        <v>34.875</v>
      </c>
      <c r="S747" s="8">
        <f t="shared" si="116"/>
        <v>48.075000000000003</v>
      </c>
      <c r="T747" s="8">
        <f t="shared" si="117"/>
        <v>38.375</v>
      </c>
      <c r="U747" s="7">
        <f t="shared" si="118"/>
        <v>39.991666666666667</v>
      </c>
      <c r="V747" s="7">
        <f t="shared" si="119"/>
        <v>39.587500000000006</v>
      </c>
    </row>
    <row r="748" spans="1:22" ht="13.5" x14ac:dyDescent="0.25">
      <c r="A748" s="3">
        <f>RSI!A748</f>
        <v>43396</v>
      </c>
      <c r="B748" s="2">
        <f>RSI!B748</f>
        <v>0.36</v>
      </c>
      <c r="C748" s="2">
        <f>RSI!I748</f>
        <v>49.684976534897984</v>
      </c>
      <c r="D748" s="2">
        <f>MACD!E748</f>
        <v>4.7720447069680705E-3</v>
      </c>
      <c r="E748" s="2">
        <f>MACD!F748</f>
        <v>6.8211882864829187E-3</v>
      </c>
      <c r="F748" s="2">
        <f>'Moving Avg'!D748</f>
        <v>0.35599999999999998</v>
      </c>
      <c r="G748" s="2">
        <f>'Moving Avg'!F748</f>
        <v>0.35599999999999998</v>
      </c>
      <c r="H748" s="2">
        <f>'Moving Avg'!G748</f>
        <v>0.37719999999999987</v>
      </c>
      <c r="I748" s="2">
        <f>'Moving Avg'!H748</f>
        <v>0.35489999999999988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  <c r="M748" s="7">
        <f t="shared" si="110"/>
        <v>25</v>
      </c>
      <c r="N748" s="7">
        <f t="shared" si="111"/>
        <v>45</v>
      </c>
      <c r="O748" s="7">
        <f t="shared" si="112"/>
        <v>50</v>
      </c>
      <c r="P748" s="7">
        <f t="shared" si="113"/>
        <v>83.5</v>
      </c>
      <c r="Q748" s="8">
        <f t="shared" si="114"/>
        <v>44.524999999999999</v>
      </c>
      <c r="R748" s="8">
        <f t="shared" si="115"/>
        <v>52.375</v>
      </c>
      <c r="S748" s="8">
        <f t="shared" si="116"/>
        <v>60.575000000000003</v>
      </c>
      <c r="T748" s="8">
        <f t="shared" si="117"/>
        <v>50.875</v>
      </c>
      <c r="U748" s="7">
        <f t="shared" si="118"/>
        <v>52.491666666666674</v>
      </c>
      <c r="V748" s="7">
        <f t="shared" si="119"/>
        <v>52.087500000000006</v>
      </c>
    </row>
    <row r="749" spans="1:22" ht="13.5" x14ac:dyDescent="0.25">
      <c r="A749" s="3">
        <f>RSI!A749</f>
        <v>43397</v>
      </c>
      <c r="B749" s="2">
        <f>RSI!B749</f>
        <v>0.36</v>
      </c>
      <c r="C749" s="2">
        <f>RSI!I749</f>
        <v>49.684976534897984</v>
      </c>
      <c r="D749" s="2">
        <f>MACD!E749</f>
        <v>4.0274027237774956E-3</v>
      </c>
      <c r="E749" s="2">
        <f>MACD!F749</f>
        <v>6.2624311739418346E-3</v>
      </c>
      <c r="F749" s="2">
        <f>'Moving Avg'!D749</f>
        <v>0.36199999999999993</v>
      </c>
      <c r="G749" s="2">
        <f>'Moving Avg'!F749</f>
        <v>0.35550000000000004</v>
      </c>
      <c r="H749" s="2">
        <f>'Moving Avg'!G749</f>
        <v>0.37639999999999985</v>
      </c>
      <c r="I749" s="2">
        <f>'Moving Avg'!H749</f>
        <v>0.35484999999999983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  <c r="M749" s="7">
        <f t="shared" si="110"/>
        <v>25</v>
      </c>
      <c r="N749" s="7">
        <f t="shared" si="111"/>
        <v>45</v>
      </c>
      <c r="O749" s="7">
        <f t="shared" si="112"/>
        <v>50</v>
      </c>
      <c r="P749" s="7">
        <f t="shared" si="113"/>
        <v>83.5</v>
      </c>
      <c r="Q749" s="8">
        <f t="shared" si="114"/>
        <v>44.524999999999999</v>
      </c>
      <c r="R749" s="8">
        <f t="shared" si="115"/>
        <v>52.375</v>
      </c>
      <c r="S749" s="8">
        <f t="shared" si="116"/>
        <v>60.575000000000003</v>
      </c>
      <c r="T749" s="8">
        <f t="shared" si="117"/>
        <v>50.875</v>
      </c>
      <c r="U749" s="7">
        <f t="shared" si="118"/>
        <v>52.491666666666674</v>
      </c>
      <c r="V749" s="7">
        <f t="shared" si="119"/>
        <v>52.087500000000006</v>
      </c>
    </row>
    <row r="750" spans="1:22" ht="13.5" x14ac:dyDescent="0.25">
      <c r="A750" s="3">
        <f>RSI!A750</f>
        <v>43398</v>
      </c>
      <c r="B750" s="2">
        <f>RSI!B750</f>
        <v>0.35</v>
      </c>
      <c r="C750" s="2">
        <f>RSI!I750</f>
        <v>44.46890521634846</v>
      </c>
      <c r="D750" s="2">
        <f>MACD!E750</f>
        <v>1.0619150990695547E-3</v>
      </c>
      <c r="E750" s="2">
        <f>MACD!F750</f>
        <v>5.2223279589673792E-3</v>
      </c>
      <c r="F750" s="2">
        <f>'Moving Avg'!D750</f>
        <v>0.36199999999999999</v>
      </c>
      <c r="G750" s="2">
        <f>'Moving Avg'!F750</f>
        <v>0.35449999999999998</v>
      </c>
      <c r="H750" s="2">
        <f>'Moving Avg'!G750</f>
        <v>0.37519999999999981</v>
      </c>
      <c r="I750" s="2">
        <f>'Moving Avg'!H750</f>
        <v>0.35479999999999984</v>
      </c>
      <c r="J750" s="5" t="str">
        <f>OBV!F750</f>
        <v>BULLISH</v>
      </c>
      <c r="K750" s="5" t="str">
        <f>OBV!G750</f>
        <v>NEUTRAL</v>
      </c>
      <c r="L750" s="5" t="str">
        <f>OBV!H750</f>
        <v>NEUTRAL</v>
      </c>
      <c r="M750" s="7">
        <f t="shared" si="110"/>
        <v>25</v>
      </c>
      <c r="N750" s="7">
        <f t="shared" si="111"/>
        <v>45</v>
      </c>
      <c r="O750" s="7">
        <f t="shared" si="112"/>
        <v>50</v>
      </c>
      <c r="P750" s="7">
        <f t="shared" si="113"/>
        <v>49.5</v>
      </c>
      <c r="Q750" s="8">
        <f t="shared" si="114"/>
        <v>39.424999999999997</v>
      </c>
      <c r="R750" s="8">
        <f t="shared" si="115"/>
        <v>43.875</v>
      </c>
      <c r="S750" s="8">
        <f t="shared" si="116"/>
        <v>45.275000000000006</v>
      </c>
      <c r="T750" s="8">
        <f t="shared" si="117"/>
        <v>42.375</v>
      </c>
      <c r="U750" s="7">
        <f t="shared" si="118"/>
        <v>42.858333333333327</v>
      </c>
      <c r="V750" s="7">
        <f t="shared" si="119"/>
        <v>42.737499999999997</v>
      </c>
    </row>
    <row r="751" spans="1:22" ht="13.5" x14ac:dyDescent="0.25">
      <c r="A751" s="3">
        <f>RSI!A751</f>
        <v>43399</v>
      </c>
      <c r="B751" s="2">
        <f>RSI!B751</f>
        <v>0.36</v>
      </c>
      <c r="C751" s="2">
        <f>RSI!I751</f>
        <v>50.109454143724065</v>
      </c>
      <c r="D751" s="2">
        <f>MACD!E751</f>
        <v>-2.1282750923577454E-3</v>
      </c>
      <c r="E751" s="2">
        <f>MACD!F751</f>
        <v>3.7522073487023543E-3</v>
      </c>
      <c r="F751" s="2">
        <f>'Moving Avg'!D751</f>
        <v>0.36</v>
      </c>
      <c r="G751" s="2">
        <f>'Moving Avg'!F751</f>
        <v>0.35449999999999998</v>
      </c>
      <c r="H751" s="2">
        <f>'Moving Avg'!G751</f>
        <v>0.37439999999999984</v>
      </c>
      <c r="I751" s="2">
        <f>'Moving Avg'!H751</f>
        <v>0.35479999999999984</v>
      </c>
      <c r="J751" s="5" t="str">
        <f>OBV!F751</f>
        <v>BULLISH</v>
      </c>
      <c r="K751" s="5" t="str">
        <f>OBV!G751</f>
        <v>NEUTRAL</v>
      </c>
      <c r="L751" s="5" t="str">
        <f>OBV!H751</f>
        <v>BULLISH DIVERGENCE</v>
      </c>
      <c r="M751" s="7">
        <f t="shared" si="110"/>
        <v>25</v>
      </c>
      <c r="N751" s="7">
        <f t="shared" si="111"/>
        <v>45</v>
      </c>
      <c r="O751" s="7">
        <f t="shared" si="112"/>
        <v>50</v>
      </c>
      <c r="P751" s="7">
        <f t="shared" si="113"/>
        <v>66.5</v>
      </c>
      <c r="Q751" s="8">
        <f t="shared" si="114"/>
        <v>41.975000000000001</v>
      </c>
      <c r="R751" s="8">
        <f t="shared" si="115"/>
        <v>48.125</v>
      </c>
      <c r="S751" s="8">
        <f t="shared" si="116"/>
        <v>52.924999999999997</v>
      </c>
      <c r="T751" s="8">
        <f t="shared" si="117"/>
        <v>46.625</v>
      </c>
      <c r="U751" s="7">
        <f t="shared" si="118"/>
        <v>47.67499999999999</v>
      </c>
      <c r="V751" s="7">
        <f t="shared" si="119"/>
        <v>47.412499999999994</v>
      </c>
    </row>
    <row r="752" spans="1:22" ht="13.5" x14ac:dyDescent="0.25">
      <c r="A752" s="3">
        <f>RSI!A752</f>
        <v>43402</v>
      </c>
      <c r="B752" s="2">
        <f>RSI!B752</f>
        <v>0.36</v>
      </c>
      <c r="C752" s="2">
        <f>RSI!I752</f>
        <v>50.109454143724065</v>
      </c>
      <c r="D752" s="2">
        <f>MACD!E752</f>
        <v>-4.8313782327368271E-3</v>
      </c>
      <c r="E752" s="2">
        <f>MACD!F752</f>
        <v>2.0354902324145182E-3</v>
      </c>
      <c r="F752" s="2">
        <f>'Moving Avg'!D752</f>
        <v>0.35799999999999993</v>
      </c>
      <c r="G752" s="2">
        <f>'Moving Avg'!F752</f>
        <v>0.35399999999999998</v>
      </c>
      <c r="H752" s="2">
        <f>'Moving Avg'!G752</f>
        <v>0.37359999999999977</v>
      </c>
      <c r="I752" s="2">
        <f>'Moving Avg'!H752</f>
        <v>0.35479999999999978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  <c r="M752" s="7">
        <f t="shared" si="110"/>
        <v>25</v>
      </c>
      <c r="N752" s="7">
        <f t="shared" si="111"/>
        <v>45</v>
      </c>
      <c r="O752" s="7">
        <f t="shared" si="112"/>
        <v>50</v>
      </c>
      <c r="P752" s="7">
        <f t="shared" si="113"/>
        <v>66.5</v>
      </c>
      <c r="Q752" s="8">
        <f t="shared" si="114"/>
        <v>41.975000000000001</v>
      </c>
      <c r="R752" s="8">
        <f t="shared" si="115"/>
        <v>48.125</v>
      </c>
      <c r="S752" s="8">
        <f t="shared" si="116"/>
        <v>52.924999999999997</v>
      </c>
      <c r="T752" s="8">
        <f t="shared" si="117"/>
        <v>46.625</v>
      </c>
      <c r="U752" s="7">
        <f t="shared" si="118"/>
        <v>47.67499999999999</v>
      </c>
      <c r="V752" s="7">
        <f t="shared" si="119"/>
        <v>47.412499999999994</v>
      </c>
    </row>
    <row r="753" spans="1:22" ht="13.5" x14ac:dyDescent="0.25">
      <c r="A753" s="3">
        <f>RSI!A753</f>
        <v>43403</v>
      </c>
      <c r="B753" s="2">
        <f>RSI!B753</f>
        <v>0.37</v>
      </c>
      <c r="C753" s="2">
        <f>RSI!I753</f>
        <v>55.36729796229686</v>
      </c>
      <c r="D753" s="2">
        <f>MACD!E753</f>
        <v>-1.093971968764651E-2</v>
      </c>
      <c r="E753" s="2">
        <f>MACD!F753</f>
        <v>-5.5955175159768723E-4</v>
      </c>
      <c r="F753" s="2">
        <f>'Moving Avg'!D753</f>
        <v>0.36</v>
      </c>
      <c r="G753" s="2">
        <f>'Moving Avg'!F753</f>
        <v>0.35399999999999998</v>
      </c>
      <c r="H753" s="2">
        <f>'Moving Avg'!G753</f>
        <v>0.37319999999999981</v>
      </c>
      <c r="I753" s="2">
        <f>'Moving Avg'!H753</f>
        <v>0.35489999999999983</v>
      </c>
      <c r="J753" s="5" t="str">
        <f>OBV!F753</f>
        <v>BULLISH</v>
      </c>
      <c r="K753" s="5" t="str">
        <f>OBV!G753</f>
        <v>STRONG</v>
      </c>
      <c r="L753" s="5" t="str">
        <f>OBV!H753</f>
        <v>CONFIRMED BULLISH</v>
      </c>
      <c r="M753" s="7">
        <f t="shared" si="110"/>
        <v>25</v>
      </c>
      <c r="N753" s="7">
        <f t="shared" si="111"/>
        <v>45</v>
      </c>
      <c r="O753" s="7">
        <f t="shared" si="112"/>
        <v>50</v>
      </c>
      <c r="P753" s="7">
        <f t="shared" si="113"/>
        <v>100</v>
      </c>
      <c r="Q753" s="8">
        <f t="shared" si="114"/>
        <v>47</v>
      </c>
      <c r="R753" s="8">
        <f t="shared" si="115"/>
        <v>56.5</v>
      </c>
      <c r="S753" s="8">
        <f t="shared" si="116"/>
        <v>68</v>
      </c>
      <c r="T753" s="8">
        <f t="shared" si="117"/>
        <v>55</v>
      </c>
      <c r="U753" s="7">
        <f t="shared" si="118"/>
        <v>57.166666666666664</v>
      </c>
      <c r="V753" s="7">
        <f t="shared" si="119"/>
        <v>56.625</v>
      </c>
    </row>
    <row r="754" spans="1:22" ht="13.5" x14ac:dyDescent="0.25">
      <c r="A754" s="3">
        <f>RSI!A754</f>
        <v>43404</v>
      </c>
      <c r="B754" s="2">
        <f>RSI!B754</f>
        <v>0.38</v>
      </c>
      <c r="C754" s="2">
        <f>RSI!I754</f>
        <v>59.916542524303445</v>
      </c>
      <c r="D754" s="2">
        <f>MACD!E754</f>
        <v>-1.537286789661968E-2</v>
      </c>
      <c r="E754" s="2">
        <f>MACD!F754</f>
        <v>-3.5222149806020862E-3</v>
      </c>
      <c r="F754" s="2">
        <f>'Moving Avg'!D754</f>
        <v>0.36399999999999999</v>
      </c>
      <c r="G754" s="2">
        <f>'Moving Avg'!F754</f>
        <v>0.35500000000000004</v>
      </c>
      <c r="H754" s="2">
        <f>'Moving Avg'!G754</f>
        <v>0.37279999999999974</v>
      </c>
      <c r="I754" s="2">
        <f>'Moving Avg'!H754</f>
        <v>0.3551499999999998</v>
      </c>
      <c r="J754" s="5" t="str">
        <f>OBV!F754</f>
        <v>BULLISH</v>
      </c>
      <c r="K754" s="5" t="str">
        <f>OBV!G754</f>
        <v>STRONG</v>
      </c>
      <c r="L754" s="5" t="str">
        <f>OBV!H754</f>
        <v>CONFIRMED BULLISH</v>
      </c>
      <c r="M754" s="7">
        <f t="shared" si="110"/>
        <v>25</v>
      </c>
      <c r="N754" s="7">
        <f t="shared" si="111"/>
        <v>45</v>
      </c>
      <c r="O754" s="7">
        <f t="shared" si="112"/>
        <v>50</v>
      </c>
      <c r="P754" s="7">
        <f t="shared" si="113"/>
        <v>100</v>
      </c>
      <c r="Q754" s="8">
        <f t="shared" si="114"/>
        <v>47</v>
      </c>
      <c r="R754" s="8">
        <f t="shared" si="115"/>
        <v>56.5</v>
      </c>
      <c r="S754" s="8">
        <f t="shared" si="116"/>
        <v>68</v>
      </c>
      <c r="T754" s="8">
        <f t="shared" si="117"/>
        <v>55</v>
      </c>
      <c r="U754" s="7">
        <f t="shared" si="118"/>
        <v>57.166666666666664</v>
      </c>
      <c r="V754" s="7">
        <f t="shared" si="119"/>
        <v>56.625</v>
      </c>
    </row>
    <row r="755" spans="1:22" ht="13.5" x14ac:dyDescent="0.25">
      <c r="A755" s="3">
        <f>RSI!A755</f>
        <v>43405</v>
      </c>
      <c r="B755" s="2">
        <f>RSI!B755</f>
        <v>0.38</v>
      </c>
      <c r="C755" s="2">
        <f>RSI!I755</f>
        <v>59.916542524303445</v>
      </c>
      <c r="D755" s="2">
        <f>MACD!E755</f>
        <v>-1.6163820278047525E-2</v>
      </c>
      <c r="E755" s="2">
        <f>MACD!F755</f>
        <v>-6.0505360400911739E-3</v>
      </c>
      <c r="F755" s="2">
        <f>'Moving Avg'!D755</f>
        <v>0.36999999999999994</v>
      </c>
      <c r="G755" s="2">
        <f>'Moving Avg'!F755</f>
        <v>0.35600000000000004</v>
      </c>
      <c r="H755" s="2">
        <f>'Moving Avg'!G755</f>
        <v>0.3721999999999997</v>
      </c>
      <c r="I755" s="2">
        <f>'Moving Avg'!H755</f>
        <v>0.35529999999999978</v>
      </c>
      <c r="J755" s="5" t="str">
        <f>OBV!F755</f>
        <v>BULLISH</v>
      </c>
      <c r="K755" s="5" t="str">
        <f>OBV!G755</f>
        <v>STRONG</v>
      </c>
      <c r="L755" s="5" t="str">
        <f>OBV!H755</f>
        <v>CONFIRMED BULLISH</v>
      </c>
      <c r="M755" s="7">
        <f t="shared" si="110"/>
        <v>25</v>
      </c>
      <c r="N755" s="7">
        <f t="shared" si="111"/>
        <v>45</v>
      </c>
      <c r="O755" s="7">
        <f t="shared" si="112"/>
        <v>50</v>
      </c>
      <c r="P755" s="7">
        <f t="shared" si="113"/>
        <v>100</v>
      </c>
      <c r="Q755" s="8">
        <f t="shared" si="114"/>
        <v>47</v>
      </c>
      <c r="R755" s="8">
        <f t="shared" si="115"/>
        <v>56.5</v>
      </c>
      <c r="S755" s="8">
        <f t="shared" si="116"/>
        <v>68</v>
      </c>
      <c r="T755" s="8">
        <f t="shared" si="117"/>
        <v>55</v>
      </c>
      <c r="U755" s="7">
        <f t="shared" si="118"/>
        <v>57.166666666666664</v>
      </c>
      <c r="V755" s="7">
        <f t="shared" si="119"/>
        <v>56.625</v>
      </c>
    </row>
    <row r="756" spans="1:22" ht="13.5" x14ac:dyDescent="0.25">
      <c r="A756" s="3">
        <f>RSI!A756</f>
        <v>43406</v>
      </c>
      <c r="B756" s="2">
        <f>RSI!B756</f>
        <v>0.39</v>
      </c>
      <c r="C756" s="2">
        <f>RSI!I756</f>
        <v>64.153919893310729</v>
      </c>
      <c r="D756" s="2">
        <f>MACD!E756</f>
        <v>-1.4605007240384993E-2</v>
      </c>
      <c r="E756" s="2">
        <f>MACD!F756</f>
        <v>-7.7614302801499377E-3</v>
      </c>
      <c r="F756" s="2">
        <f>'Moving Avg'!D756</f>
        <v>0.376</v>
      </c>
      <c r="G756" s="2">
        <f>'Moving Avg'!F756</f>
        <v>0.35750000000000004</v>
      </c>
      <c r="H756" s="2">
        <f>'Moving Avg'!G756</f>
        <v>0.37179999999999969</v>
      </c>
      <c r="I756" s="2">
        <f>'Moving Avg'!H756</f>
        <v>0.35544999999999982</v>
      </c>
      <c r="J756" s="5" t="str">
        <f>OBV!F756</f>
        <v>BULLISH</v>
      </c>
      <c r="K756" s="5" t="str">
        <f>OBV!G756</f>
        <v>STRONG</v>
      </c>
      <c r="L756" s="5" t="str">
        <f>OBV!H756</f>
        <v>CONFIRMED BULLISH</v>
      </c>
      <c r="M756" s="7">
        <f t="shared" si="110"/>
        <v>25</v>
      </c>
      <c r="N756" s="7">
        <f t="shared" si="111"/>
        <v>45</v>
      </c>
      <c r="O756" s="7">
        <f t="shared" si="112"/>
        <v>50</v>
      </c>
      <c r="P756" s="7">
        <f t="shared" si="113"/>
        <v>100</v>
      </c>
      <c r="Q756" s="8">
        <f t="shared" si="114"/>
        <v>47</v>
      </c>
      <c r="R756" s="8">
        <f t="shared" si="115"/>
        <v>56.5</v>
      </c>
      <c r="S756" s="8">
        <f t="shared" si="116"/>
        <v>68</v>
      </c>
      <c r="T756" s="8">
        <f t="shared" si="117"/>
        <v>55</v>
      </c>
      <c r="U756" s="7">
        <f t="shared" si="118"/>
        <v>57.166666666666664</v>
      </c>
      <c r="V756" s="7">
        <f t="shared" si="119"/>
        <v>56.625</v>
      </c>
    </row>
    <row r="757" spans="1:22" ht="13.5" x14ac:dyDescent="0.25">
      <c r="A757" s="3">
        <f>RSI!A757</f>
        <v>43409</v>
      </c>
      <c r="B757" s="2">
        <f>RSI!B757</f>
        <v>0.4</v>
      </c>
      <c r="C757" s="2">
        <f>RSI!I757</f>
        <v>67.817732791485838</v>
      </c>
      <c r="D757" s="2">
        <f>MACD!E757</f>
        <v>-1.418593711412075E-2</v>
      </c>
      <c r="E757" s="2">
        <f>MACD!F757</f>
        <v>-9.0463316469441002E-3</v>
      </c>
      <c r="F757" s="2">
        <f>'Moving Avg'!D757</f>
        <v>0.38400000000000001</v>
      </c>
      <c r="G757" s="2">
        <f>'Moving Avg'!F757</f>
        <v>0.35950000000000004</v>
      </c>
      <c r="H757" s="2">
        <f>'Moving Avg'!G757</f>
        <v>0.37159999999999976</v>
      </c>
      <c r="I757" s="2">
        <f>'Moving Avg'!H757</f>
        <v>0.35559999999999981</v>
      </c>
      <c r="J757" s="5" t="str">
        <f>OBV!F757</f>
        <v>BULLISH</v>
      </c>
      <c r="K757" s="5" t="str">
        <f>OBV!G757</f>
        <v>STRONG</v>
      </c>
      <c r="L757" s="5" t="str">
        <f>OBV!H757</f>
        <v>CONFIRMED BULLISH</v>
      </c>
      <c r="M757" s="7">
        <f t="shared" si="110"/>
        <v>25</v>
      </c>
      <c r="N757" s="7">
        <f t="shared" si="111"/>
        <v>45</v>
      </c>
      <c r="O757" s="7">
        <f t="shared" si="112"/>
        <v>50</v>
      </c>
      <c r="P757" s="7">
        <f t="shared" si="113"/>
        <v>100</v>
      </c>
      <c r="Q757" s="8">
        <f t="shared" si="114"/>
        <v>47</v>
      </c>
      <c r="R757" s="8">
        <f t="shared" si="115"/>
        <v>56.5</v>
      </c>
      <c r="S757" s="8">
        <f t="shared" si="116"/>
        <v>68</v>
      </c>
      <c r="T757" s="8">
        <f t="shared" si="117"/>
        <v>55</v>
      </c>
      <c r="U757" s="7">
        <f t="shared" si="118"/>
        <v>57.166666666666664</v>
      </c>
      <c r="V757" s="7">
        <f t="shared" si="119"/>
        <v>56.625</v>
      </c>
    </row>
    <row r="758" spans="1:22" ht="13.5" x14ac:dyDescent="0.25">
      <c r="A758" s="3">
        <f>RSI!A758</f>
        <v>43410</v>
      </c>
      <c r="B758" s="2">
        <f>RSI!B758</f>
        <v>0.41</v>
      </c>
      <c r="C758" s="2">
        <f>RSI!I758</f>
        <v>71.008843292227226</v>
      </c>
      <c r="D758" s="2">
        <f>MACD!E758</f>
        <v>-1.6317025338681623E-2</v>
      </c>
      <c r="E758" s="2">
        <f>MACD!F758</f>
        <v>-1.0500470385291606E-2</v>
      </c>
      <c r="F758" s="2">
        <f>'Moving Avg'!D758</f>
        <v>0.39199999999999996</v>
      </c>
      <c r="G758" s="2">
        <f>'Moving Avg'!F758</f>
        <v>0.36200000000000004</v>
      </c>
      <c r="H758" s="2">
        <f>'Moving Avg'!G758</f>
        <v>0.37159999999999976</v>
      </c>
      <c r="I758" s="2">
        <f>'Moving Avg'!H758</f>
        <v>0.35584999999999989</v>
      </c>
      <c r="J758" s="5" t="str">
        <f>OBV!F758</f>
        <v>BULLISH</v>
      </c>
      <c r="K758" s="5" t="str">
        <f>OBV!G758</f>
        <v>STRONG</v>
      </c>
      <c r="L758" s="5" t="str">
        <f>OBV!H758</f>
        <v>CONFIRMED BULLISH</v>
      </c>
      <c r="M758" s="7">
        <f t="shared" si="110"/>
        <v>0</v>
      </c>
      <c r="N758" s="7">
        <f t="shared" si="111"/>
        <v>45</v>
      </c>
      <c r="O758" s="7">
        <f t="shared" si="112"/>
        <v>50</v>
      </c>
      <c r="P758" s="7">
        <f t="shared" si="113"/>
        <v>100</v>
      </c>
      <c r="Q758" s="8">
        <f t="shared" si="114"/>
        <v>38.25</v>
      </c>
      <c r="R758" s="8">
        <f t="shared" si="115"/>
        <v>51.5</v>
      </c>
      <c r="S758" s="8">
        <f t="shared" si="116"/>
        <v>64.25</v>
      </c>
      <c r="T758" s="8">
        <f t="shared" si="117"/>
        <v>48.75</v>
      </c>
      <c r="U758" s="7">
        <f t="shared" si="118"/>
        <v>51.333333333333336</v>
      </c>
      <c r="V758" s="7">
        <f t="shared" si="119"/>
        <v>50.6875</v>
      </c>
    </row>
    <row r="759" spans="1:22" ht="13.5" x14ac:dyDescent="0.25">
      <c r="A759" s="3">
        <f>RSI!A759</f>
        <v>43411</v>
      </c>
      <c r="B759" s="2">
        <f>RSI!B759</f>
        <v>0.4</v>
      </c>
      <c r="C759" s="2">
        <f>RSI!I759</f>
        <v>64.157762350433501</v>
      </c>
      <c r="D759" s="2">
        <f>MACD!E759</f>
        <v>-1.7629792177426662E-2</v>
      </c>
      <c r="E759" s="2">
        <f>MACD!F759</f>
        <v>-1.1926334743718618E-2</v>
      </c>
      <c r="F759" s="2">
        <f>'Moving Avg'!D759</f>
        <v>0.39600000000000002</v>
      </c>
      <c r="G759" s="2">
        <f>'Moving Avg'!F759</f>
        <v>0.36400000000000005</v>
      </c>
      <c r="H759" s="2">
        <f>'Moving Avg'!G759</f>
        <v>0.37139999999999973</v>
      </c>
      <c r="I759" s="2">
        <f>'Moving Avg'!H759</f>
        <v>0.35609999999999986</v>
      </c>
      <c r="J759" s="5" t="str">
        <f>OBV!F759</f>
        <v>BULLISH</v>
      </c>
      <c r="K759" s="5" t="str">
        <f>OBV!G759</f>
        <v>STRONG</v>
      </c>
      <c r="L759" s="5" t="str">
        <f>OBV!H759</f>
        <v>CONFIRMED BULLISH</v>
      </c>
      <c r="M759" s="7">
        <f t="shared" si="110"/>
        <v>25</v>
      </c>
      <c r="N759" s="7">
        <f t="shared" si="111"/>
        <v>45</v>
      </c>
      <c r="O759" s="7">
        <f t="shared" si="112"/>
        <v>50</v>
      </c>
      <c r="P759" s="7">
        <f t="shared" si="113"/>
        <v>100</v>
      </c>
      <c r="Q759" s="8">
        <f t="shared" si="114"/>
        <v>47</v>
      </c>
      <c r="R759" s="8">
        <f t="shared" si="115"/>
        <v>56.5</v>
      </c>
      <c r="S759" s="8">
        <f t="shared" si="116"/>
        <v>68</v>
      </c>
      <c r="T759" s="8">
        <f t="shared" si="117"/>
        <v>55</v>
      </c>
      <c r="U759" s="7">
        <f t="shared" si="118"/>
        <v>57.166666666666664</v>
      </c>
      <c r="V759" s="7">
        <f t="shared" si="119"/>
        <v>56.625</v>
      </c>
    </row>
    <row r="760" spans="1:22" ht="13.5" x14ac:dyDescent="0.25">
      <c r="A760" s="3">
        <f>RSI!A760</f>
        <v>43412</v>
      </c>
      <c r="B760" s="2">
        <f>RSI!B760</f>
        <v>0.4</v>
      </c>
      <c r="C760" s="2">
        <f>RSI!I760</f>
        <v>64.157762350433501</v>
      </c>
      <c r="D760" s="2">
        <f>MACD!E760</f>
        <v>-2.0451705886672167E-2</v>
      </c>
      <c r="E760" s="2">
        <f>MACD!F760</f>
        <v>-1.3631408972309328E-2</v>
      </c>
      <c r="F760" s="2">
        <f>'Moving Avg'!D760</f>
        <v>0.4</v>
      </c>
      <c r="G760" s="2">
        <f>'Moving Avg'!F760</f>
        <v>0.36700000000000005</v>
      </c>
      <c r="H760" s="2">
        <f>'Moving Avg'!G760</f>
        <v>0.37119999999999975</v>
      </c>
      <c r="I760" s="2">
        <f>'Moving Avg'!H760</f>
        <v>0.35629999999999989</v>
      </c>
      <c r="J760" s="5" t="str">
        <f>OBV!F760</f>
        <v>BULLISH</v>
      </c>
      <c r="K760" s="5" t="str">
        <f>OBV!G760</f>
        <v>STRONG</v>
      </c>
      <c r="L760" s="5" t="str">
        <f>OBV!H760</f>
        <v>CONFIRMED BULLISH</v>
      </c>
      <c r="M760" s="7">
        <f t="shared" si="110"/>
        <v>25</v>
      </c>
      <c r="N760" s="7">
        <f t="shared" si="111"/>
        <v>45</v>
      </c>
      <c r="O760" s="7">
        <f t="shared" si="112"/>
        <v>50</v>
      </c>
      <c r="P760" s="7">
        <f t="shared" si="113"/>
        <v>100</v>
      </c>
      <c r="Q760" s="8">
        <f t="shared" si="114"/>
        <v>47</v>
      </c>
      <c r="R760" s="8">
        <f t="shared" si="115"/>
        <v>56.5</v>
      </c>
      <c r="S760" s="8">
        <f t="shared" si="116"/>
        <v>68</v>
      </c>
      <c r="T760" s="8">
        <f t="shared" si="117"/>
        <v>55</v>
      </c>
      <c r="U760" s="7">
        <f t="shared" si="118"/>
        <v>57.166666666666664</v>
      </c>
      <c r="V760" s="7">
        <f t="shared" si="119"/>
        <v>56.625</v>
      </c>
    </row>
    <row r="761" spans="1:22" ht="13.5" x14ac:dyDescent="0.25">
      <c r="A761" s="3">
        <f>RSI!A761</f>
        <v>43413</v>
      </c>
      <c r="B761" s="2">
        <f>RSI!B761</f>
        <v>0.39</v>
      </c>
      <c r="C761" s="2">
        <f>RSI!I761</f>
        <v>57.701206379221922</v>
      </c>
      <c r="D761" s="2">
        <f>MACD!E761</f>
        <v>-2.0720137358170243E-2</v>
      </c>
      <c r="E761" s="2">
        <f>MACD!F761</f>
        <v>-1.5049154649481512E-2</v>
      </c>
      <c r="F761" s="2">
        <f>'Moving Avg'!D761</f>
        <v>0.4</v>
      </c>
      <c r="G761" s="2">
        <f>'Moving Avg'!F761</f>
        <v>0.3695</v>
      </c>
      <c r="H761" s="2">
        <f>'Moving Avg'!G761</f>
        <v>0.37099999999999977</v>
      </c>
      <c r="I761" s="2">
        <f>'Moving Avg'!H761</f>
        <v>0.35644999999999988</v>
      </c>
      <c r="J761" s="5" t="str">
        <f>OBV!F761</f>
        <v>BULLISH</v>
      </c>
      <c r="K761" s="5" t="str">
        <f>OBV!G761</f>
        <v>STRONG</v>
      </c>
      <c r="L761" s="5" t="str">
        <f>OBV!H761</f>
        <v>NEUTRAL</v>
      </c>
      <c r="M761" s="7">
        <f t="shared" si="110"/>
        <v>25</v>
      </c>
      <c r="N761" s="7">
        <f t="shared" si="111"/>
        <v>45</v>
      </c>
      <c r="O761" s="7">
        <f t="shared" si="112"/>
        <v>50</v>
      </c>
      <c r="P761" s="7">
        <f t="shared" si="113"/>
        <v>66</v>
      </c>
      <c r="Q761" s="8">
        <f t="shared" si="114"/>
        <v>41.9</v>
      </c>
      <c r="R761" s="8">
        <f t="shared" si="115"/>
        <v>48</v>
      </c>
      <c r="S761" s="8">
        <f t="shared" si="116"/>
        <v>52.7</v>
      </c>
      <c r="T761" s="8">
        <f t="shared" si="117"/>
        <v>46.5</v>
      </c>
      <c r="U761" s="7">
        <f t="shared" si="118"/>
        <v>47.533333333333339</v>
      </c>
      <c r="V761" s="7">
        <f t="shared" si="119"/>
        <v>47.275000000000006</v>
      </c>
    </row>
    <row r="762" spans="1:22" ht="13.5" x14ac:dyDescent="0.25">
      <c r="A762" s="3">
        <f>RSI!A762</f>
        <v>43416</v>
      </c>
      <c r="B762" s="2">
        <f>RSI!B762</f>
        <v>0.38</v>
      </c>
      <c r="C762" s="2">
        <f>RSI!I762</f>
        <v>52.059196340843798</v>
      </c>
      <c r="D762" s="2">
        <f>MACD!E762</f>
        <v>-2.0295459595290777E-2</v>
      </c>
      <c r="E762" s="2">
        <f>MACD!F762</f>
        <v>-1.6098415638643365E-2</v>
      </c>
      <c r="F762" s="2">
        <f>'Moving Avg'!D762</f>
        <v>0.39600000000000002</v>
      </c>
      <c r="G762" s="2">
        <f>'Moving Avg'!F762</f>
        <v>0.37150000000000005</v>
      </c>
      <c r="H762" s="2">
        <f>'Moving Avg'!G762</f>
        <v>0.37059999999999982</v>
      </c>
      <c r="I762" s="2">
        <f>'Moving Avg'!H762</f>
        <v>0.35654999999999992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  <c r="M762" s="7">
        <f t="shared" si="110"/>
        <v>25</v>
      </c>
      <c r="N762" s="7">
        <f t="shared" si="111"/>
        <v>45</v>
      </c>
      <c r="O762" s="7">
        <f t="shared" si="112"/>
        <v>50</v>
      </c>
      <c r="P762" s="7">
        <f t="shared" si="113"/>
        <v>66.5</v>
      </c>
      <c r="Q762" s="8">
        <f t="shared" si="114"/>
        <v>41.975000000000001</v>
      </c>
      <c r="R762" s="8">
        <f t="shared" si="115"/>
        <v>48.125</v>
      </c>
      <c r="S762" s="8">
        <f t="shared" si="116"/>
        <v>52.924999999999997</v>
      </c>
      <c r="T762" s="8">
        <f t="shared" si="117"/>
        <v>46.625</v>
      </c>
      <c r="U762" s="7">
        <f t="shared" si="118"/>
        <v>47.67499999999999</v>
      </c>
      <c r="V762" s="7">
        <f t="shared" si="119"/>
        <v>47.412499999999994</v>
      </c>
    </row>
    <row r="763" spans="1:22" ht="13.5" x14ac:dyDescent="0.25">
      <c r="A763" s="3">
        <f>RSI!A763</f>
        <v>43417</v>
      </c>
      <c r="B763" s="2">
        <f>RSI!B763</f>
        <v>0.38</v>
      </c>
      <c r="C763" s="2">
        <f>RSI!I763</f>
        <v>52.059196340843798</v>
      </c>
      <c r="D763" s="2">
        <f>MACD!E763</f>
        <v>-1.8420906252917479E-2</v>
      </c>
      <c r="E763" s="2">
        <f>MACD!F763</f>
        <v>-1.6562913761498189E-2</v>
      </c>
      <c r="F763" s="2">
        <f>'Moving Avg'!D763</f>
        <v>0.38999999999999996</v>
      </c>
      <c r="G763" s="2">
        <f>'Moving Avg'!F763</f>
        <v>0.3745</v>
      </c>
      <c r="H763" s="2">
        <f>'Moving Avg'!G763</f>
        <v>0.37039999999999984</v>
      </c>
      <c r="I763" s="2">
        <f>'Moving Avg'!H763</f>
        <v>0.35664999999999997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  <c r="M763" s="7">
        <f t="shared" si="110"/>
        <v>25</v>
      </c>
      <c r="N763" s="7">
        <f t="shared" si="111"/>
        <v>45</v>
      </c>
      <c r="O763" s="7">
        <f t="shared" si="112"/>
        <v>50</v>
      </c>
      <c r="P763" s="7">
        <f t="shared" si="113"/>
        <v>16.5</v>
      </c>
      <c r="Q763" s="8">
        <f t="shared" si="114"/>
        <v>34.475000000000001</v>
      </c>
      <c r="R763" s="8">
        <f t="shared" si="115"/>
        <v>35.625</v>
      </c>
      <c r="S763" s="8">
        <f t="shared" si="116"/>
        <v>30.425000000000001</v>
      </c>
      <c r="T763" s="8">
        <f t="shared" si="117"/>
        <v>34.125</v>
      </c>
      <c r="U763" s="7">
        <f t="shared" si="118"/>
        <v>33.508333333333333</v>
      </c>
      <c r="V763" s="7">
        <f t="shared" si="119"/>
        <v>33.662499999999994</v>
      </c>
    </row>
    <row r="764" spans="1:22" ht="13.5" x14ac:dyDescent="0.25">
      <c r="A764" s="3">
        <f>RSI!A764</f>
        <v>43418</v>
      </c>
      <c r="B764" s="2">
        <f>RSI!B764</f>
        <v>0.39</v>
      </c>
      <c r="C764" s="2">
        <f>RSI!I764</f>
        <v>56.942029487464161</v>
      </c>
      <c r="D764" s="2">
        <f>MACD!E764</f>
        <v>-1.605855356299063E-2</v>
      </c>
      <c r="E764" s="2">
        <f>MACD!F764</f>
        <v>-1.6462041721796678E-2</v>
      </c>
      <c r="F764" s="2">
        <f>'Moving Avg'!D764</f>
        <v>0.38800000000000001</v>
      </c>
      <c r="G764" s="2">
        <f>'Moving Avg'!F764</f>
        <v>0.3775</v>
      </c>
      <c r="H764" s="2">
        <f>'Moving Avg'!G764</f>
        <v>0.37039999999999984</v>
      </c>
      <c r="I764" s="2">
        <f>'Moving Avg'!H764</f>
        <v>0.3569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25</v>
      </c>
      <c r="N764" s="7">
        <f t="shared" si="111"/>
        <v>0</v>
      </c>
      <c r="O764" s="7">
        <f t="shared" si="112"/>
        <v>50</v>
      </c>
      <c r="P764" s="7">
        <f t="shared" si="113"/>
        <v>16.5</v>
      </c>
      <c r="Q764" s="8">
        <f t="shared" si="114"/>
        <v>18.725000000000001</v>
      </c>
      <c r="R764" s="8">
        <f t="shared" si="115"/>
        <v>26.625</v>
      </c>
      <c r="S764" s="8">
        <f t="shared" si="116"/>
        <v>23.675000000000001</v>
      </c>
      <c r="T764" s="8">
        <f t="shared" si="117"/>
        <v>22.875</v>
      </c>
      <c r="U764" s="7">
        <f t="shared" si="118"/>
        <v>23.008333333333336</v>
      </c>
      <c r="V764" s="7">
        <f t="shared" si="119"/>
        <v>22.975000000000001</v>
      </c>
    </row>
    <row r="765" spans="1:22" ht="13.5" x14ac:dyDescent="0.25">
      <c r="A765" s="3">
        <f>RSI!A765</f>
        <v>43419</v>
      </c>
      <c r="B765" s="2">
        <f>RSI!B765</f>
        <v>0.38</v>
      </c>
      <c r="C765" s="2">
        <f>RSI!I765</f>
        <v>51.31364073402537</v>
      </c>
      <c r="D765" s="2">
        <f>MACD!E765</f>
        <v>-1.3397923352216123E-2</v>
      </c>
      <c r="E765" s="2">
        <f>MACD!F765</f>
        <v>-1.5849218047880569E-2</v>
      </c>
      <c r="F765" s="2">
        <f>'Moving Avg'!D765</f>
        <v>0.38400000000000001</v>
      </c>
      <c r="G765" s="2">
        <f>'Moving Avg'!F765</f>
        <v>0.379</v>
      </c>
      <c r="H765" s="2">
        <f>'Moving Avg'!G765</f>
        <v>0.37019999999999986</v>
      </c>
      <c r="I765" s="2">
        <f>'Moving Avg'!H765</f>
        <v>0.35714999999999997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16.5</v>
      </c>
      <c r="Q765" s="8">
        <f t="shared" si="114"/>
        <v>18.725000000000001</v>
      </c>
      <c r="R765" s="8">
        <f t="shared" si="115"/>
        <v>26.625</v>
      </c>
      <c r="S765" s="8">
        <f t="shared" si="116"/>
        <v>23.675000000000001</v>
      </c>
      <c r="T765" s="8">
        <f t="shared" si="117"/>
        <v>22.875</v>
      </c>
      <c r="U765" s="7">
        <f t="shared" si="118"/>
        <v>23.008333333333336</v>
      </c>
      <c r="V765" s="7">
        <f t="shared" si="119"/>
        <v>22.975000000000001</v>
      </c>
    </row>
    <row r="766" spans="1:22" ht="13.5" x14ac:dyDescent="0.25">
      <c r="A766" s="3">
        <f>RSI!A766</f>
        <v>43420</v>
      </c>
      <c r="B766" s="2">
        <f>RSI!B766</f>
        <v>0.39</v>
      </c>
      <c r="C766" s="2">
        <f>RSI!I766</f>
        <v>55.997591062315514</v>
      </c>
      <c r="D766" s="2">
        <f>MACD!E766</f>
        <v>-1.0362980328364746E-2</v>
      </c>
      <c r="E766" s="2">
        <f>MACD!F766</f>
        <v>-1.4751970503977405E-2</v>
      </c>
      <c r="F766" s="2">
        <f>'Moving Avg'!D766</f>
        <v>0.38400000000000001</v>
      </c>
      <c r="G766" s="2">
        <f>'Moving Avg'!F766</f>
        <v>0.38</v>
      </c>
      <c r="H766" s="2">
        <f>'Moving Avg'!G766</f>
        <v>0.37019999999999997</v>
      </c>
      <c r="I766" s="2">
        <f>'Moving Avg'!H766</f>
        <v>0.35749999999999993</v>
      </c>
      <c r="J766" s="5" t="str">
        <f>OBV!F766</f>
        <v>BULLISH</v>
      </c>
      <c r="K766" s="5" t="str">
        <f>OBV!G766</f>
        <v>NEUTRAL</v>
      </c>
      <c r="L766" s="5" t="str">
        <f>OBV!H766</f>
        <v>NEUTRAL</v>
      </c>
      <c r="M766" s="7">
        <f t="shared" si="110"/>
        <v>25</v>
      </c>
      <c r="N766" s="7">
        <f t="shared" si="111"/>
        <v>0</v>
      </c>
      <c r="O766" s="7">
        <f t="shared" si="112"/>
        <v>50</v>
      </c>
      <c r="P766" s="7">
        <f t="shared" si="113"/>
        <v>49.5</v>
      </c>
      <c r="Q766" s="8">
        <f t="shared" si="114"/>
        <v>23.675000000000001</v>
      </c>
      <c r="R766" s="8">
        <f t="shared" si="115"/>
        <v>34.875</v>
      </c>
      <c r="S766" s="8">
        <f t="shared" si="116"/>
        <v>38.525000000000006</v>
      </c>
      <c r="T766" s="8">
        <f t="shared" si="117"/>
        <v>31.125</v>
      </c>
      <c r="U766" s="7">
        <f t="shared" si="118"/>
        <v>32.358333333333334</v>
      </c>
      <c r="V766" s="7">
        <f t="shared" si="119"/>
        <v>32.049999999999997</v>
      </c>
    </row>
    <row r="767" spans="1:22" ht="13.5" x14ac:dyDescent="0.25">
      <c r="A767" s="3">
        <f>RSI!A767</f>
        <v>43423</v>
      </c>
      <c r="B767" s="2">
        <f>RSI!B767</f>
        <v>0.38</v>
      </c>
      <c r="C767" s="2">
        <f>RSI!I767</f>
        <v>50.740511984492009</v>
      </c>
      <c r="D767" s="2">
        <f>MACD!E767</f>
        <v>-5.5878770438274605E-3</v>
      </c>
      <c r="E767" s="2">
        <f>MACD!F767</f>
        <v>-1.2919151811947418E-2</v>
      </c>
      <c r="F767" s="2">
        <f>'Moving Avg'!D767</f>
        <v>0.38400000000000001</v>
      </c>
      <c r="G767" s="2">
        <f>'Moving Avg'!F767</f>
        <v>0.38049999999999995</v>
      </c>
      <c r="H767" s="2">
        <f>'Moving Avg'!G767</f>
        <v>0.36999999999999994</v>
      </c>
      <c r="I767" s="2">
        <f>'Moving Avg'!H767</f>
        <v>0.35774999999999985</v>
      </c>
      <c r="J767" s="5" t="str">
        <f>OBV!F767</f>
        <v>BULLISH</v>
      </c>
      <c r="K767" s="5" t="str">
        <f>OBV!G767</f>
        <v>NEUTRAL</v>
      </c>
      <c r="L767" s="5" t="str">
        <f>OBV!H767</f>
        <v>NEUTRAL</v>
      </c>
      <c r="M767" s="7">
        <f t="shared" si="110"/>
        <v>25</v>
      </c>
      <c r="N767" s="7">
        <f t="shared" si="111"/>
        <v>0</v>
      </c>
      <c r="O767" s="7">
        <f t="shared" si="112"/>
        <v>50</v>
      </c>
      <c r="P767" s="7">
        <f t="shared" si="113"/>
        <v>49.5</v>
      </c>
      <c r="Q767" s="8">
        <f t="shared" si="114"/>
        <v>23.675000000000001</v>
      </c>
      <c r="R767" s="8">
        <f t="shared" si="115"/>
        <v>34.875</v>
      </c>
      <c r="S767" s="8">
        <f t="shared" si="116"/>
        <v>38.525000000000006</v>
      </c>
      <c r="T767" s="8">
        <f t="shared" si="117"/>
        <v>31.125</v>
      </c>
      <c r="U767" s="7">
        <f t="shared" si="118"/>
        <v>32.358333333333334</v>
      </c>
      <c r="V767" s="7">
        <f t="shared" si="119"/>
        <v>32.049999999999997</v>
      </c>
    </row>
    <row r="768" spans="1:22" ht="13.5" x14ac:dyDescent="0.25">
      <c r="A768" s="3">
        <f>RSI!A768</f>
        <v>43425</v>
      </c>
      <c r="B768" s="2">
        <f>RSI!B768</f>
        <v>0.37</v>
      </c>
      <c r="C768" s="2">
        <f>RSI!I768</f>
        <v>46.081571820325934</v>
      </c>
      <c r="D768" s="2">
        <f>MACD!E768</f>
        <v>7.2410276079670766E-4</v>
      </c>
      <c r="E768" s="2">
        <f>MACD!F768</f>
        <v>-1.0190500897398593E-2</v>
      </c>
      <c r="F768" s="2">
        <f>'Moving Avg'!D768</f>
        <v>0.38200000000000001</v>
      </c>
      <c r="G768" s="2">
        <f>'Moving Avg'!F768</f>
        <v>0.38099999999999995</v>
      </c>
      <c r="H768" s="2">
        <f>'Moving Avg'!G768</f>
        <v>0.36959999999999998</v>
      </c>
      <c r="I768" s="2">
        <f>'Moving Avg'!H768</f>
        <v>0.35784999999999989</v>
      </c>
      <c r="J768" s="5" t="str">
        <f>OBV!F768</f>
        <v>BULLISH</v>
      </c>
      <c r="K768" s="5" t="str">
        <f>OBV!G768</f>
        <v>NEUTRAL</v>
      </c>
      <c r="L768" s="5" t="str">
        <f>OBV!H768</f>
        <v>BULLISH DIVERGENCE</v>
      </c>
      <c r="M768" s="7">
        <f t="shared" si="110"/>
        <v>25</v>
      </c>
      <c r="N768" s="7">
        <f t="shared" si="111"/>
        <v>0</v>
      </c>
      <c r="O768" s="7">
        <f t="shared" si="112"/>
        <v>50</v>
      </c>
      <c r="P768" s="7">
        <f t="shared" si="113"/>
        <v>66.5</v>
      </c>
      <c r="Q768" s="8">
        <f t="shared" si="114"/>
        <v>26.225000000000001</v>
      </c>
      <c r="R768" s="8">
        <f t="shared" si="115"/>
        <v>39.125</v>
      </c>
      <c r="S768" s="8">
        <f t="shared" si="116"/>
        <v>46.174999999999997</v>
      </c>
      <c r="T768" s="8">
        <f t="shared" si="117"/>
        <v>35.375</v>
      </c>
      <c r="U768" s="7">
        <f t="shared" si="118"/>
        <v>37.174999999999997</v>
      </c>
      <c r="V768" s="7">
        <f t="shared" si="119"/>
        <v>36.724999999999994</v>
      </c>
    </row>
    <row r="769" spans="1:22" ht="13.5" x14ac:dyDescent="0.25">
      <c r="A769" s="3">
        <f>RSI!A769</f>
        <v>43426</v>
      </c>
      <c r="B769" s="2">
        <f>RSI!B769</f>
        <v>0.37</v>
      </c>
      <c r="C769" s="2">
        <f>RSI!I769</f>
        <v>46.081571820325934</v>
      </c>
      <c r="D769" s="2">
        <f>MACD!E769</f>
        <v>4.5785131175729576E-3</v>
      </c>
      <c r="E769" s="2">
        <f>MACD!F769</f>
        <v>-7.2366980944042827E-3</v>
      </c>
      <c r="F769" s="2">
        <f>'Moving Avg'!D769</f>
        <v>0.378</v>
      </c>
      <c r="G769" s="2">
        <f>'Moving Avg'!F769</f>
        <v>0.38149999999999995</v>
      </c>
      <c r="H769" s="2">
        <f>'Moving Avg'!G769</f>
        <v>0.36940000000000006</v>
      </c>
      <c r="I769" s="2">
        <f>'Moving Avg'!H769</f>
        <v>0.35799999999999987</v>
      </c>
      <c r="J769" s="5" t="str">
        <f>OBV!F769</f>
        <v>BULLISH</v>
      </c>
      <c r="K769" s="5" t="str">
        <f>OBV!G769</f>
        <v>NEUTRAL</v>
      </c>
      <c r="L769" s="5" t="str">
        <f>OBV!H769</f>
        <v>BULLISH DIVERGENCE</v>
      </c>
      <c r="M769" s="7">
        <f t="shared" si="110"/>
        <v>25</v>
      </c>
      <c r="N769" s="7">
        <f t="shared" si="111"/>
        <v>0</v>
      </c>
      <c r="O769" s="7">
        <f t="shared" si="112"/>
        <v>50</v>
      </c>
      <c r="P769" s="7">
        <f t="shared" si="113"/>
        <v>66.5</v>
      </c>
      <c r="Q769" s="8">
        <f t="shared" si="114"/>
        <v>26.225000000000001</v>
      </c>
      <c r="R769" s="8">
        <f t="shared" si="115"/>
        <v>39.125</v>
      </c>
      <c r="S769" s="8">
        <f t="shared" si="116"/>
        <v>46.174999999999997</v>
      </c>
      <c r="T769" s="8">
        <f t="shared" si="117"/>
        <v>35.375</v>
      </c>
      <c r="U769" s="7">
        <f t="shared" si="118"/>
        <v>37.174999999999997</v>
      </c>
      <c r="V769" s="7">
        <f t="shared" si="119"/>
        <v>36.724999999999994</v>
      </c>
    </row>
    <row r="770" spans="1:22" ht="13.5" x14ac:dyDescent="0.25">
      <c r="A770" s="3">
        <f>RSI!A770</f>
        <v>43427</v>
      </c>
      <c r="B770" s="2">
        <f>RSI!B770</f>
        <v>0.38</v>
      </c>
      <c r="C770" s="2">
        <f>RSI!I770</f>
        <v>51.270672232840468</v>
      </c>
      <c r="D770" s="2">
        <f>MACD!E770</f>
        <v>7.1473131051603134E-3</v>
      </c>
      <c r="E770" s="2">
        <f>MACD!F770</f>
        <v>-4.3598958544913639E-3</v>
      </c>
      <c r="F770" s="2">
        <f>'Moving Avg'!D770</f>
        <v>0.378</v>
      </c>
      <c r="G770" s="2">
        <f>'Moving Avg'!F770</f>
        <v>0.3829999999999999</v>
      </c>
      <c r="H770" s="2">
        <f>'Moving Avg'!G770</f>
        <v>0.36940000000000006</v>
      </c>
      <c r="I770" s="2">
        <f>'Moving Avg'!H770</f>
        <v>0.35819999999999991</v>
      </c>
      <c r="J770" s="5" t="str">
        <f>OBV!F770</f>
        <v>BULLISH</v>
      </c>
      <c r="K770" s="5" t="str">
        <f>OBV!G770</f>
        <v>NEUTRAL</v>
      </c>
      <c r="L770" s="5" t="str">
        <f>OBV!H770</f>
        <v>NEUTRAL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49.5</v>
      </c>
      <c r="Q770" s="8">
        <f t="shared" si="114"/>
        <v>23.675000000000001</v>
      </c>
      <c r="R770" s="8">
        <f t="shared" si="115"/>
        <v>34.875</v>
      </c>
      <c r="S770" s="8">
        <f t="shared" si="116"/>
        <v>38.525000000000006</v>
      </c>
      <c r="T770" s="8">
        <f t="shared" si="117"/>
        <v>31.125</v>
      </c>
      <c r="U770" s="7">
        <f t="shared" si="118"/>
        <v>32.358333333333334</v>
      </c>
      <c r="V770" s="7">
        <f t="shared" si="119"/>
        <v>32.049999999999997</v>
      </c>
    </row>
    <row r="771" spans="1:22" ht="13.5" x14ac:dyDescent="0.25">
      <c r="A771" s="3">
        <f>RSI!A771</f>
        <v>43430</v>
      </c>
      <c r="B771" s="2">
        <f>RSI!B771</f>
        <v>0.37</v>
      </c>
      <c r="C771" s="2">
        <f>RSI!I771</f>
        <v>46.455853131243273</v>
      </c>
      <c r="D771" s="2">
        <f>MACD!E771</f>
        <v>8.5086542566301104E-3</v>
      </c>
      <c r="E771" s="2">
        <f>MACD!F771</f>
        <v>-1.7861858322670691E-3</v>
      </c>
      <c r="F771" s="2">
        <f>'Moving Avg'!D771</f>
        <v>0.374</v>
      </c>
      <c r="G771" s="2">
        <f>'Moving Avg'!F771</f>
        <v>0.38349999999999995</v>
      </c>
      <c r="H771" s="2">
        <f>'Moving Avg'!G771</f>
        <v>0.36920000000000008</v>
      </c>
      <c r="I771" s="2">
        <f>'Moving Avg'!H771</f>
        <v>0.35839999999999994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66.5</v>
      </c>
      <c r="Q771" s="8">
        <f t="shared" ref="Q771:Q834" si="124">0.35*M771+N771*0.35+O771*0.15+P771*0.15</f>
        <v>26.225000000000001</v>
      </c>
      <c r="R771" s="8">
        <f t="shared" ref="R771:R834" si="125">M771*0.2+N771*0.2+O771*0.35+P771*0.25</f>
        <v>39.125</v>
      </c>
      <c r="S771" s="8">
        <f t="shared" ref="S771:S834" si="126">M771*0.15+N771*0.15+O771*0.25+P771*0.45</f>
        <v>46.174999999999997</v>
      </c>
      <c r="T771" s="8">
        <f t="shared" ref="T771:T834" si="127">0.25*SUM(M771:P771)</f>
        <v>35.375</v>
      </c>
      <c r="U771" s="7">
        <f t="shared" ref="U771:U834" si="128">SUM(Q771:S771)/3</f>
        <v>37.174999999999997</v>
      </c>
      <c r="V771" s="7">
        <f t="shared" ref="V771:V834" si="129">SUM(Q771:T771)/4</f>
        <v>36.724999999999994</v>
      </c>
    </row>
    <row r="772" spans="1:22" ht="13.5" x14ac:dyDescent="0.25">
      <c r="A772" s="3">
        <f>RSI!A772</f>
        <v>43431</v>
      </c>
      <c r="B772" s="2">
        <f>RSI!B772</f>
        <v>0.37</v>
      </c>
      <c r="C772" s="2">
        <f>RSI!I772</f>
        <v>46.455853131243273</v>
      </c>
      <c r="D772" s="2">
        <f>MACD!E772</f>
        <v>8.1677260504411375E-3</v>
      </c>
      <c r="E772" s="2">
        <f>MACD!F772</f>
        <v>2.0459654427457227E-4</v>
      </c>
      <c r="F772" s="2">
        <f>'Moving Avg'!D772</f>
        <v>0.37200000000000005</v>
      </c>
      <c r="G772" s="2">
        <f>'Moving Avg'!F772</f>
        <v>0.38400000000000001</v>
      </c>
      <c r="H772" s="2">
        <f>'Moving Avg'!G772</f>
        <v>0.36900000000000011</v>
      </c>
      <c r="I772" s="2">
        <f>'Moving Avg'!H772</f>
        <v>0.35859999999999997</v>
      </c>
      <c r="J772" s="5" t="str">
        <f>OBV!F772</f>
        <v>BULLISH</v>
      </c>
      <c r="K772" s="5" t="str">
        <f>OBV!G772</f>
        <v>NEUTRAL</v>
      </c>
      <c r="L772" s="5" t="str">
        <f>OBV!H772</f>
        <v>BULLISH DIVERGENCE</v>
      </c>
      <c r="M772" s="7">
        <f t="shared" si="120"/>
        <v>25</v>
      </c>
      <c r="N772" s="7">
        <f t="shared" si="121"/>
        <v>0</v>
      </c>
      <c r="O772" s="7">
        <f t="shared" si="122"/>
        <v>50</v>
      </c>
      <c r="P772" s="7">
        <f t="shared" si="123"/>
        <v>66.5</v>
      </c>
      <c r="Q772" s="8">
        <f t="shared" si="124"/>
        <v>26.225000000000001</v>
      </c>
      <c r="R772" s="8">
        <f t="shared" si="125"/>
        <v>39.125</v>
      </c>
      <c r="S772" s="8">
        <f t="shared" si="126"/>
        <v>46.174999999999997</v>
      </c>
      <c r="T772" s="8">
        <f t="shared" si="127"/>
        <v>35.375</v>
      </c>
      <c r="U772" s="7">
        <f t="shared" si="128"/>
        <v>37.174999999999997</v>
      </c>
      <c r="V772" s="7">
        <f t="shared" si="129"/>
        <v>36.724999999999994</v>
      </c>
    </row>
    <row r="773" spans="1:22" ht="13.5" x14ac:dyDescent="0.25">
      <c r="A773" s="3">
        <f>RSI!A773</f>
        <v>43432</v>
      </c>
      <c r="B773" s="2">
        <f>RSI!B773</f>
        <v>0.37</v>
      </c>
      <c r="C773" s="2">
        <f>RSI!I773</f>
        <v>46.455853131243273</v>
      </c>
      <c r="D773" s="2">
        <f>MACD!E773</f>
        <v>7.9214976717980612E-3</v>
      </c>
      <c r="E773" s="2">
        <f>MACD!F773</f>
        <v>1.7479767697792701E-3</v>
      </c>
      <c r="F773" s="2">
        <f>'Moving Avg'!D773</f>
        <v>0.37200000000000005</v>
      </c>
      <c r="G773" s="2">
        <f>'Moving Avg'!F773</f>
        <v>0.38400000000000001</v>
      </c>
      <c r="H773" s="2">
        <f>'Moving Avg'!G773</f>
        <v>0.36880000000000018</v>
      </c>
      <c r="I773" s="2">
        <f>'Moving Avg'!H773</f>
        <v>0.35875000000000001</v>
      </c>
      <c r="J773" s="5" t="str">
        <f>OBV!F773</f>
        <v>BULLISH</v>
      </c>
      <c r="K773" s="5" t="str">
        <f>OBV!G773</f>
        <v>NEUTRAL</v>
      </c>
      <c r="L773" s="5" t="str">
        <f>OBV!H773</f>
        <v>NEUTRAL</v>
      </c>
      <c r="M773" s="7">
        <f t="shared" si="120"/>
        <v>25</v>
      </c>
      <c r="N773" s="7">
        <f t="shared" si="121"/>
        <v>0</v>
      </c>
      <c r="O773" s="7">
        <f t="shared" si="122"/>
        <v>50</v>
      </c>
      <c r="P773" s="7">
        <f t="shared" si="123"/>
        <v>49.5</v>
      </c>
      <c r="Q773" s="8">
        <f t="shared" si="124"/>
        <v>23.675000000000001</v>
      </c>
      <c r="R773" s="8">
        <f t="shared" si="125"/>
        <v>34.875</v>
      </c>
      <c r="S773" s="8">
        <f t="shared" si="126"/>
        <v>38.525000000000006</v>
      </c>
      <c r="T773" s="8">
        <f t="shared" si="127"/>
        <v>31.125</v>
      </c>
      <c r="U773" s="7">
        <f t="shared" si="128"/>
        <v>32.358333333333334</v>
      </c>
      <c r="V773" s="7">
        <f t="shared" si="129"/>
        <v>32.049999999999997</v>
      </c>
    </row>
    <row r="774" spans="1:22" ht="13.5" x14ac:dyDescent="0.25">
      <c r="A774" s="3">
        <f>RSI!A774</f>
        <v>43433</v>
      </c>
      <c r="B774" s="2">
        <f>RSI!B774</f>
        <v>0.36</v>
      </c>
      <c r="C774" s="2">
        <f>RSI!I774</f>
        <v>41.579006266562189</v>
      </c>
      <c r="D774" s="2">
        <f>MACD!E774</f>
        <v>1.0031472615347758E-2</v>
      </c>
      <c r="E774" s="2">
        <f>MACD!F774</f>
        <v>3.4046759388929679E-3</v>
      </c>
      <c r="F774" s="2">
        <f>'Moving Avg'!D774</f>
        <v>0.37</v>
      </c>
      <c r="G774" s="2">
        <f>'Moving Avg'!F774</f>
        <v>0.38300000000000001</v>
      </c>
      <c r="H774" s="2">
        <f>'Moving Avg'!G774</f>
        <v>0.36860000000000015</v>
      </c>
      <c r="I774" s="2">
        <f>'Moving Avg'!H774</f>
        <v>0.35889999999999994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  <c r="M774" s="7">
        <f t="shared" si="120"/>
        <v>25</v>
      </c>
      <c r="N774" s="7">
        <f t="shared" si="121"/>
        <v>0</v>
      </c>
      <c r="O774" s="7">
        <f t="shared" si="122"/>
        <v>50</v>
      </c>
      <c r="P774" s="7">
        <f t="shared" si="123"/>
        <v>16.5</v>
      </c>
      <c r="Q774" s="8">
        <f t="shared" si="124"/>
        <v>18.725000000000001</v>
      </c>
      <c r="R774" s="8">
        <f t="shared" si="125"/>
        <v>26.625</v>
      </c>
      <c r="S774" s="8">
        <f t="shared" si="126"/>
        <v>23.675000000000001</v>
      </c>
      <c r="T774" s="8">
        <f t="shared" si="127"/>
        <v>22.875</v>
      </c>
      <c r="U774" s="7">
        <f t="shared" si="128"/>
        <v>23.008333333333336</v>
      </c>
      <c r="V774" s="7">
        <f t="shared" si="129"/>
        <v>22.975000000000001</v>
      </c>
    </row>
    <row r="775" spans="1:22" ht="13.5" x14ac:dyDescent="0.25">
      <c r="A775" s="3">
        <f>RSI!A775</f>
        <v>43434</v>
      </c>
      <c r="B775" s="2">
        <f>RSI!B775</f>
        <v>0.37</v>
      </c>
      <c r="C775" s="2">
        <f>RSI!I775</f>
        <v>47.512853052644061</v>
      </c>
      <c r="D775" s="2">
        <f>MACD!E775</f>
        <v>9.6329461737944544E-3</v>
      </c>
      <c r="E775" s="2">
        <f>MACD!F775</f>
        <v>4.6503299858732649E-3</v>
      </c>
      <c r="F775" s="2">
        <f>'Moving Avg'!D775</f>
        <v>0.36799999999999999</v>
      </c>
      <c r="G775" s="2">
        <f>'Moving Avg'!F775</f>
        <v>0.38250000000000001</v>
      </c>
      <c r="H775" s="2">
        <f>'Moving Avg'!G775</f>
        <v>0.36860000000000015</v>
      </c>
      <c r="I775" s="2">
        <f>'Moving Avg'!H775</f>
        <v>0.35909999999999997</v>
      </c>
      <c r="J775" s="5" t="str">
        <f>OBV!F775</f>
        <v>BULLISH</v>
      </c>
      <c r="K775" s="5" t="str">
        <f>OBV!G775</f>
        <v>NEUTRAL</v>
      </c>
      <c r="L775" s="5" t="str">
        <f>OBV!H775</f>
        <v>BULLISH DIVERGENCE</v>
      </c>
      <c r="M775" s="7">
        <f t="shared" si="120"/>
        <v>25</v>
      </c>
      <c r="N775" s="7">
        <f t="shared" si="121"/>
        <v>0</v>
      </c>
      <c r="O775" s="7">
        <f t="shared" si="122"/>
        <v>50</v>
      </c>
      <c r="P775" s="7">
        <f t="shared" si="123"/>
        <v>66.5</v>
      </c>
      <c r="Q775" s="8">
        <f t="shared" si="124"/>
        <v>26.225000000000001</v>
      </c>
      <c r="R775" s="8">
        <f t="shared" si="125"/>
        <v>39.125</v>
      </c>
      <c r="S775" s="8">
        <f t="shared" si="126"/>
        <v>46.174999999999997</v>
      </c>
      <c r="T775" s="8">
        <f t="shared" si="127"/>
        <v>35.375</v>
      </c>
      <c r="U775" s="7">
        <f t="shared" si="128"/>
        <v>37.174999999999997</v>
      </c>
      <c r="V775" s="7">
        <f t="shared" si="129"/>
        <v>36.724999999999994</v>
      </c>
    </row>
    <row r="776" spans="1:22" ht="13.5" x14ac:dyDescent="0.25">
      <c r="A776" s="3">
        <f>RSI!A776</f>
        <v>43437</v>
      </c>
      <c r="B776" s="2">
        <f>RSI!B776</f>
        <v>0.37</v>
      </c>
      <c r="C776" s="2">
        <f>RSI!I776</f>
        <v>47.512853052644054</v>
      </c>
      <c r="D776" s="2">
        <f>MACD!E776</f>
        <v>1.086335484581058E-2</v>
      </c>
      <c r="E776" s="2">
        <f>MACD!F776</f>
        <v>5.8929349578607289E-3</v>
      </c>
      <c r="F776" s="2">
        <f>'Moving Avg'!D776</f>
        <v>0.36800000000000005</v>
      </c>
      <c r="G776" s="2">
        <f>'Moving Avg'!F776</f>
        <v>0.38150000000000006</v>
      </c>
      <c r="H776" s="2">
        <f>'Moving Avg'!G776</f>
        <v>0.36860000000000021</v>
      </c>
      <c r="I776" s="2">
        <f>'Moving Avg'!H776</f>
        <v>0.35930000000000001</v>
      </c>
      <c r="J776" s="5" t="str">
        <f>OBV!F776</f>
        <v>BULLISH</v>
      </c>
      <c r="K776" s="5" t="str">
        <f>OBV!G776</f>
        <v>NEUTRAL</v>
      </c>
      <c r="L776" s="5" t="str">
        <f>OBV!H776</f>
        <v>NEUTRAL</v>
      </c>
      <c r="M776" s="7">
        <f t="shared" si="120"/>
        <v>25</v>
      </c>
      <c r="N776" s="7">
        <f t="shared" si="121"/>
        <v>0</v>
      </c>
      <c r="O776" s="7">
        <f t="shared" si="122"/>
        <v>50</v>
      </c>
      <c r="P776" s="7">
        <f t="shared" si="123"/>
        <v>49.5</v>
      </c>
      <c r="Q776" s="8">
        <f t="shared" si="124"/>
        <v>23.675000000000001</v>
      </c>
      <c r="R776" s="8">
        <f t="shared" si="125"/>
        <v>34.875</v>
      </c>
      <c r="S776" s="8">
        <f t="shared" si="126"/>
        <v>38.525000000000006</v>
      </c>
      <c r="T776" s="8">
        <f t="shared" si="127"/>
        <v>31.125</v>
      </c>
      <c r="U776" s="7">
        <f t="shared" si="128"/>
        <v>32.358333333333334</v>
      </c>
      <c r="V776" s="7">
        <f t="shared" si="129"/>
        <v>32.049999999999997</v>
      </c>
    </row>
    <row r="777" spans="1:22" ht="13.5" x14ac:dyDescent="0.25">
      <c r="A777" s="3">
        <f>RSI!A777</f>
        <v>43438</v>
      </c>
      <c r="B777" s="2">
        <f>RSI!B777</f>
        <v>0.36</v>
      </c>
      <c r="C777" s="2">
        <f>RSI!I777</f>
        <v>42.505771567327734</v>
      </c>
      <c r="D777" s="2">
        <f>MACD!E777</f>
        <v>1.1133750758691441E-2</v>
      </c>
      <c r="E777" s="2">
        <f>MACD!F777</f>
        <v>6.9410981180268718E-3</v>
      </c>
      <c r="F777" s="2">
        <f>'Moving Avg'!D777</f>
        <v>0.36599999999999999</v>
      </c>
      <c r="G777" s="2">
        <f>'Moving Avg'!F777</f>
        <v>0.37950000000000006</v>
      </c>
      <c r="H777" s="2">
        <f>'Moving Avg'!G777</f>
        <v>0.36840000000000017</v>
      </c>
      <c r="I777" s="2">
        <f>'Moving Avg'!H777</f>
        <v>0.3594</v>
      </c>
      <c r="J777" s="5" t="str">
        <f>OBV!F777</f>
        <v>BULLISH</v>
      </c>
      <c r="K777" s="5" t="str">
        <f>OBV!G777</f>
        <v>NEUTRAL</v>
      </c>
      <c r="L777" s="5" t="str">
        <f>OBV!H777</f>
        <v>BULLISH DIVERGENCE</v>
      </c>
      <c r="M777" s="7">
        <f t="shared" si="120"/>
        <v>25</v>
      </c>
      <c r="N777" s="7">
        <f t="shared" si="121"/>
        <v>0</v>
      </c>
      <c r="O777" s="7">
        <f t="shared" si="122"/>
        <v>50</v>
      </c>
      <c r="P777" s="7">
        <f t="shared" si="123"/>
        <v>66.5</v>
      </c>
      <c r="Q777" s="8">
        <f t="shared" si="124"/>
        <v>26.225000000000001</v>
      </c>
      <c r="R777" s="8">
        <f t="shared" si="125"/>
        <v>39.125</v>
      </c>
      <c r="S777" s="8">
        <f t="shared" si="126"/>
        <v>46.174999999999997</v>
      </c>
      <c r="T777" s="8">
        <f t="shared" si="127"/>
        <v>35.375</v>
      </c>
      <c r="U777" s="7">
        <f t="shared" si="128"/>
        <v>37.174999999999997</v>
      </c>
      <c r="V777" s="7">
        <f t="shared" si="129"/>
        <v>36.724999999999994</v>
      </c>
    </row>
    <row r="778" spans="1:22" ht="13.5" x14ac:dyDescent="0.25">
      <c r="A778" s="3">
        <f>RSI!A778</f>
        <v>43439</v>
      </c>
      <c r="B778" s="2">
        <f>RSI!B778</f>
        <v>0.37</v>
      </c>
      <c r="C778" s="2">
        <f>RSI!I778</f>
        <v>48.365751070774955</v>
      </c>
      <c r="D778" s="2">
        <f>MACD!E778</f>
        <v>9.1674370065759625E-3</v>
      </c>
      <c r="E778" s="2">
        <f>MACD!F778</f>
        <v>7.3863658957366903E-3</v>
      </c>
      <c r="F778" s="2">
        <f>'Moving Avg'!D778</f>
        <v>0.36599999999999999</v>
      </c>
      <c r="G778" s="2">
        <f>'Moving Avg'!F778</f>
        <v>0.37750000000000006</v>
      </c>
      <c r="H778" s="2">
        <f>'Moving Avg'!G778</f>
        <v>0.36860000000000015</v>
      </c>
      <c r="I778" s="2">
        <f>'Moving Avg'!H778</f>
        <v>0.35960000000000003</v>
      </c>
      <c r="J778" s="5" t="str">
        <f>OBV!F778</f>
        <v>BULLISH</v>
      </c>
      <c r="K778" s="5" t="str">
        <f>OBV!G778</f>
        <v>NEUTRAL</v>
      </c>
      <c r="L778" s="5" t="str">
        <f>OBV!H778</f>
        <v>NEUTRAL</v>
      </c>
      <c r="M778" s="7">
        <f t="shared" si="120"/>
        <v>25</v>
      </c>
      <c r="N778" s="7">
        <f t="shared" si="121"/>
        <v>0</v>
      </c>
      <c r="O778" s="7">
        <f t="shared" si="122"/>
        <v>50</v>
      </c>
      <c r="P778" s="7">
        <f t="shared" si="123"/>
        <v>49.5</v>
      </c>
      <c r="Q778" s="8">
        <f t="shared" si="124"/>
        <v>23.675000000000001</v>
      </c>
      <c r="R778" s="8">
        <f t="shared" si="125"/>
        <v>34.875</v>
      </c>
      <c r="S778" s="8">
        <f t="shared" si="126"/>
        <v>38.525000000000006</v>
      </c>
      <c r="T778" s="8">
        <f t="shared" si="127"/>
        <v>31.125</v>
      </c>
      <c r="U778" s="7">
        <f t="shared" si="128"/>
        <v>32.358333333333334</v>
      </c>
      <c r="V778" s="7">
        <f t="shared" si="129"/>
        <v>32.049999999999997</v>
      </c>
    </row>
    <row r="779" spans="1:22" ht="13.5" x14ac:dyDescent="0.25">
      <c r="A779" s="3">
        <f>RSI!A779</f>
        <v>43440</v>
      </c>
      <c r="B779" s="2">
        <f>RSI!B779</f>
        <v>0.36</v>
      </c>
      <c r="C779" s="2">
        <f>RSI!I779</f>
        <v>43.582048494767541</v>
      </c>
      <c r="D779" s="2">
        <f>MACD!E779</f>
        <v>8.2631463232196722E-3</v>
      </c>
      <c r="E779" s="2">
        <f>MACD!F779</f>
        <v>7.5617219812332869E-3</v>
      </c>
      <c r="F779" s="2">
        <f>'Moving Avg'!D779</f>
        <v>0.36599999999999999</v>
      </c>
      <c r="G779" s="2">
        <f>'Moving Avg'!F779</f>
        <v>0.37550000000000006</v>
      </c>
      <c r="H779" s="2">
        <f>'Moving Avg'!G779</f>
        <v>0.36840000000000012</v>
      </c>
      <c r="I779" s="2">
        <f>'Moving Avg'!H779</f>
        <v>0.35975000000000001</v>
      </c>
      <c r="J779" s="5" t="str">
        <f>OBV!F779</f>
        <v>BULLISH</v>
      </c>
      <c r="K779" s="5" t="str">
        <f>OBV!G779</f>
        <v>STRONG</v>
      </c>
      <c r="L779" s="5" t="str">
        <f>OBV!H779</f>
        <v>NEUTRAL</v>
      </c>
      <c r="M779" s="7">
        <f t="shared" si="120"/>
        <v>25</v>
      </c>
      <c r="N779" s="7">
        <f t="shared" si="121"/>
        <v>0</v>
      </c>
      <c r="O779" s="7">
        <f t="shared" si="122"/>
        <v>50</v>
      </c>
      <c r="P779" s="7">
        <f t="shared" si="123"/>
        <v>66</v>
      </c>
      <c r="Q779" s="8">
        <f t="shared" si="124"/>
        <v>26.15</v>
      </c>
      <c r="R779" s="8">
        <f t="shared" si="125"/>
        <v>39</v>
      </c>
      <c r="S779" s="8">
        <f t="shared" si="126"/>
        <v>45.95</v>
      </c>
      <c r="T779" s="8">
        <f t="shared" si="127"/>
        <v>35.25</v>
      </c>
      <c r="U779" s="7">
        <f t="shared" si="128"/>
        <v>37.033333333333339</v>
      </c>
      <c r="V779" s="7">
        <f t="shared" si="129"/>
        <v>36.587500000000006</v>
      </c>
    </row>
    <row r="780" spans="1:22" ht="13.5" x14ac:dyDescent="0.25">
      <c r="A780" s="3">
        <f>RSI!A780</f>
        <v>43441</v>
      </c>
      <c r="B780" s="2">
        <f>RSI!B780</f>
        <v>0.35</v>
      </c>
      <c r="C780" s="2">
        <f>RSI!I780</f>
        <v>39.386765739737392</v>
      </c>
      <c r="D780" s="2">
        <f>MACD!E780</f>
        <v>9.8536519550833646E-3</v>
      </c>
      <c r="E780" s="2">
        <f>MACD!F780</f>
        <v>8.0201079760033028E-3</v>
      </c>
      <c r="F780" s="2">
        <f>'Moving Avg'!D780</f>
        <v>0.36199999999999999</v>
      </c>
      <c r="G780" s="2">
        <f>'Moving Avg'!F780</f>
        <v>0.37300000000000005</v>
      </c>
      <c r="H780" s="2">
        <f>'Moving Avg'!G780</f>
        <v>0.36800000000000016</v>
      </c>
      <c r="I780" s="2">
        <f>'Moving Avg'!H780</f>
        <v>0.35984999999999995</v>
      </c>
      <c r="J780" s="5" t="str">
        <f>OBV!F780</f>
        <v>BULLISH</v>
      </c>
      <c r="K780" s="5" t="str">
        <f>OBV!G780</f>
        <v>NEUTRAL</v>
      </c>
      <c r="L780" s="5" t="str">
        <f>OBV!H780</f>
        <v>BULLISH DIVERGENCE</v>
      </c>
      <c r="M780" s="7">
        <f t="shared" si="120"/>
        <v>25</v>
      </c>
      <c r="N780" s="7">
        <f t="shared" si="121"/>
        <v>0</v>
      </c>
      <c r="O780" s="7">
        <f t="shared" si="122"/>
        <v>50</v>
      </c>
      <c r="P780" s="7">
        <f t="shared" si="123"/>
        <v>66.5</v>
      </c>
      <c r="Q780" s="8">
        <f t="shared" si="124"/>
        <v>26.225000000000001</v>
      </c>
      <c r="R780" s="8">
        <f t="shared" si="125"/>
        <v>39.125</v>
      </c>
      <c r="S780" s="8">
        <f t="shared" si="126"/>
        <v>46.174999999999997</v>
      </c>
      <c r="T780" s="8">
        <f t="shared" si="127"/>
        <v>35.375</v>
      </c>
      <c r="U780" s="7">
        <f t="shared" si="128"/>
        <v>37.174999999999997</v>
      </c>
      <c r="V780" s="7">
        <f t="shared" si="129"/>
        <v>36.724999999999994</v>
      </c>
    </row>
    <row r="781" spans="1:22" ht="13.5" x14ac:dyDescent="0.25">
      <c r="A781" s="3">
        <f>RSI!A781</f>
        <v>43444</v>
      </c>
      <c r="B781" s="2">
        <f>RSI!B781</f>
        <v>0.35</v>
      </c>
      <c r="C781" s="2">
        <f>RSI!I781</f>
        <v>39.386765739737392</v>
      </c>
      <c r="D781" s="2">
        <f>MACD!E781</f>
        <v>9.7909010745767522E-3</v>
      </c>
      <c r="E781" s="2">
        <f>MACD!F781</f>
        <v>8.374266595717994E-3</v>
      </c>
      <c r="F781" s="2">
        <f>'Moving Avg'!D781</f>
        <v>0.35799999999999998</v>
      </c>
      <c r="G781" s="2">
        <f>'Moving Avg'!F781</f>
        <v>0.37100000000000005</v>
      </c>
      <c r="H781" s="2">
        <f>'Moving Avg'!G781</f>
        <v>0.36780000000000013</v>
      </c>
      <c r="I781" s="2">
        <f>'Moving Avg'!H781</f>
        <v>0.35994999999999988</v>
      </c>
      <c r="J781" s="5" t="str">
        <f>OBV!F781</f>
        <v>BULLISH</v>
      </c>
      <c r="K781" s="5" t="str">
        <f>OBV!G781</f>
        <v>NEUTRAL</v>
      </c>
      <c r="L781" s="5" t="str">
        <f>OBV!H781</f>
        <v>BULLISH DIVERGENCE</v>
      </c>
      <c r="M781" s="7">
        <f t="shared" si="120"/>
        <v>25</v>
      </c>
      <c r="N781" s="7">
        <f t="shared" si="121"/>
        <v>0</v>
      </c>
      <c r="O781" s="7">
        <f t="shared" si="122"/>
        <v>0</v>
      </c>
      <c r="P781" s="7">
        <f t="shared" si="123"/>
        <v>66.5</v>
      </c>
      <c r="Q781" s="8">
        <f t="shared" si="124"/>
        <v>18.725000000000001</v>
      </c>
      <c r="R781" s="8">
        <f t="shared" si="125"/>
        <v>21.625</v>
      </c>
      <c r="S781" s="8">
        <f t="shared" si="126"/>
        <v>33.674999999999997</v>
      </c>
      <c r="T781" s="8">
        <f t="shared" si="127"/>
        <v>22.875</v>
      </c>
      <c r="U781" s="7">
        <f t="shared" si="128"/>
        <v>24.675000000000001</v>
      </c>
      <c r="V781" s="7">
        <f t="shared" si="129"/>
        <v>24.225000000000001</v>
      </c>
    </row>
    <row r="782" spans="1:22" ht="13.5" x14ac:dyDescent="0.25">
      <c r="A782" s="3">
        <f>RSI!A782</f>
        <v>43445</v>
      </c>
      <c r="B782" s="2">
        <f>RSI!B782</f>
        <v>0.35</v>
      </c>
      <c r="C782" s="2">
        <f>RSI!I782</f>
        <v>39.386765739737392</v>
      </c>
      <c r="D782" s="2">
        <f>MACD!E782</f>
        <v>9.8580802870051887E-3</v>
      </c>
      <c r="E782" s="2">
        <f>MACD!F782</f>
        <v>8.6710293339754344E-3</v>
      </c>
      <c r="F782" s="2">
        <f>'Moving Avg'!D782</f>
        <v>0.35600000000000004</v>
      </c>
      <c r="G782" s="2">
        <f>'Moving Avg'!F782</f>
        <v>0.36950000000000005</v>
      </c>
      <c r="H782" s="2">
        <f>'Moving Avg'!G782</f>
        <v>0.36740000000000012</v>
      </c>
      <c r="I782" s="2">
        <f>'Moving Avg'!H782</f>
        <v>0.36004999999999981</v>
      </c>
      <c r="J782" s="5" t="str">
        <f>OBV!F782</f>
        <v>BULLISH</v>
      </c>
      <c r="K782" s="5" t="str">
        <f>OBV!G782</f>
        <v>NEUTRAL</v>
      </c>
      <c r="L782" s="5" t="str">
        <f>OBV!H782</f>
        <v>BULLISH DIVERGENCE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66.5</v>
      </c>
      <c r="Q782" s="8">
        <f t="shared" si="124"/>
        <v>18.725000000000001</v>
      </c>
      <c r="R782" s="8">
        <f t="shared" si="125"/>
        <v>21.625</v>
      </c>
      <c r="S782" s="8">
        <f t="shared" si="126"/>
        <v>33.674999999999997</v>
      </c>
      <c r="T782" s="8">
        <f t="shared" si="127"/>
        <v>22.875</v>
      </c>
      <c r="U782" s="7">
        <f t="shared" si="128"/>
        <v>24.675000000000001</v>
      </c>
      <c r="V782" s="7">
        <f t="shared" si="129"/>
        <v>24.225000000000001</v>
      </c>
    </row>
    <row r="783" spans="1:22" ht="13.5" x14ac:dyDescent="0.25">
      <c r="A783" s="3">
        <f>RSI!A783</f>
        <v>43446</v>
      </c>
      <c r="B783" s="2">
        <f>RSI!B783</f>
        <v>0.35</v>
      </c>
      <c r="C783" s="2">
        <f>RSI!I783</f>
        <v>39.386765739737392</v>
      </c>
      <c r="D783" s="2">
        <f>MACD!E783</f>
        <v>1.0026291005722554E-2</v>
      </c>
      <c r="E783" s="2">
        <f>MACD!F783</f>
        <v>8.9420816683248583E-3</v>
      </c>
      <c r="F783" s="2">
        <f>'Moving Avg'!D783</f>
        <v>0.35200000000000004</v>
      </c>
      <c r="G783" s="2">
        <f>'Moving Avg'!F783</f>
        <v>0.36799999999999999</v>
      </c>
      <c r="H783" s="2">
        <f>'Moving Avg'!G783</f>
        <v>0.36700000000000016</v>
      </c>
      <c r="I783" s="2">
        <f>'Moving Avg'!H783</f>
        <v>0.3601499999999998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0</v>
      </c>
      <c r="P783" s="7">
        <f t="shared" si="123"/>
        <v>16.5</v>
      </c>
      <c r="Q783" s="8">
        <f t="shared" si="124"/>
        <v>11.225</v>
      </c>
      <c r="R783" s="8">
        <f t="shared" si="125"/>
        <v>9.125</v>
      </c>
      <c r="S783" s="8">
        <f t="shared" si="126"/>
        <v>11.175000000000001</v>
      </c>
      <c r="T783" s="8">
        <f t="shared" si="127"/>
        <v>10.375</v>
      </c>
      <c r="U783" s="7">
        <f t="shared" si="128"/>
        <v>10.508333333333335</v>
      </c>
      <c r="V783" s="7">
        <f t="shared" si="129"/>
        <v>10.475000000000001</v>
      </c>
    </row>
    <row r="784" spans="1:22" ht="13.5" x14ac:dyDescent="0.25">
      <c r="A784" s="3">
        <f>RSI!A784</f>
        <v>43447</v>
      </c>
      <c r="B784" s="2">
        <f>RSI!B784</f>
        <v>0.35</v>
      </c>
      <c r="C784" s="2">
        <f>RSI!I784</f>
        <v>39.386765739737392</v>
      </c>
      <c r="D784" s="2">
        <f>MACD!E784</f>
        <v>8.733278993256377E-3</v>
      </c>
      <c r="E784" s="2">
        <f>MACD!F784</f>
        <v>8.9003211333111617E-3</v>
      </c>
      <c r="F784" s="2">
        <f>'Moving Avg'!D784</f>
        <v>0.35</v>
      </c>
      <c r="G784" s="2">
        <f>'Moving Avg'!F784</f>
        <v>0.36599999999999999</v>
      </c>
      <c r="H784" s="2">
        <f>'Moving Avg'!G784</f>
        <v>0.36680000000000013</v>
      </c>
      <c r="I784" s="2">
        <f>'Moving Avg'!H784</f>
        <v>0.36024999999999979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  <c r="M784" s="7">
        <f t="shared" si="120"/>
        <v>25</v>
      </c>
      <c r="N784" s="7">
        <f t="shared" si="121"/>
        <v>45</v>
      </c>
      <c r="O784" s="7">
        <f t="shared" si="122"/>
        <v>0</v>
      </c>
      <c r="P784" s="7">
        <f t="shared" si="123"/>
        <v>16.5</v>
      </c>
      <c r="Q784" s="8">
        <f t="shared" si="124"/>
        <v>26.975000000000001</v>
      </c>
      <c r="R784" s="8">
        <f t="shared" si="125"/>
        <v>18.125</v>
      </c>
      <c r="S784" s="8">
        <f t="shared" si="126"/>
        <v>17.925000000000001</v>
      </c>
      <c r="T784" s="8">
        <f t="shared" si="127"/>
        <v>21.625</v>
      </c>
      <c r="U784" s="7">
        <f t="shared" si="128"/>
        <v>21.008333333333336</v>
      </c>
      <c r="V784" s="7">
        <f t="shared" si="129"/>
        <v>21.162500000000001</v>
      </c>
    </row>
    <row r="785" spans="1:22" ht="13.5" x14ac:dyDescent="0.25">
      <c r="A785" s="3">
        <f>RSI!A785</f>
        <v>43448</v>
      </c>
      <c r="B785" s="2">
        <f>RSI!B785</f>
        <v>0.35</v>
      </c>
      <c r="C785" s="2">
        <f>RSI!I785</f>
        <v>39.386765739737392</v>
      </c>
      <c r="D785" s="2">
        <f>MACD!E785</f>
        <v>9.2731324992358366E-3</v>
      </c>
      <c r="E785" s="2">
        <f>MACD!F785</f>
        <v>8.9748834064960967E-3</v>
      </c>
      <c r="F785" s="2">
        <f>'Moving Avg'!D785</f>
        <v>0.35</v>
      </c>
      <c r="G785" s="2">
        <f>'Moving Avg'!F785</f>
        <v>0.36449999999999994</v>
      </c>
      <c r="H785" s="2">
        <f>'Moving Avg'!G785</f>
        <v>0.3666000000000002</v>
      </c>
      <c r="I785" s="2">
        <f>'Moving Avg'!H785</f>
        <v>0.36034999999999973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  <c r="M785" s="7">
        <f t="shared" si="120"/>
        <v>25</v>
      </c>
      <c r="N785" s="7">
        <f t="shared" si="121"/>
        <v>0</v>
      </c>
      <c r="O785" s="7">
        <f t="shared" si="122"/>
        <v>0</v>
      </c>
      <c r="P785" s="7">
        <f t="shared" si="123"/>
        <v>33</v>
      </c>
      <c r="Q785" s="8">
        <f t="shared" si="124"/>
        <v>13.7</v>
      </c>
      <c r="R785" s="8">
        <f t="shared" si="125"/>
        <v>13.25</v>
      </c>
      <c r="S785" s="8">
        <f t="shared" si="126"/>
        <v>18.600000000000001</v>
      </c>
      <c r="T785" s="8">
        <f t="shared" si="127"/>
        <v>14.5</v>
      </c>
      <c r="U785" s="7">
        <f t="shared" si="128"/>
        <v>15.183333333333332</v>
      </c>
      <c r="V785" s="7">
        <f t="shared" si="129"/>
        <v>15.012499999999999</v>
      </c>
    </row>
    <row r="786" spans="1:22" ht="13.5" x14ac:dyDescent="0.25">
      <c r="A786" s="3">
        <f>RSI!A786</f>
        <v>43451</v>
      </c>
      <c r="B786" s="2">
        <f>RSI!B786</f>
        <v>0.35</v>
      </c>
      <c r="C786" s="2">
        <f>RSI!I786</f>
        <v>39.386765739737392</v>
      </c>
      <c r="D786" s="2">
        <f>MACD!E786</f>
        <v>9.8183381520774438E-3</v>
      </c>
      <c r="E786" s="2">
        <f>MACD!F786</f>
        <v>9.1435743556123675E-3</v>
      </c>
      <c r="F786" s="2">
        <f>'Moving Avg'!D786</f>
        <v>0.35</v>
      </c>
      <c r="G786" s="2">
        <f>'Moving Avg'!F786</f>
        <v>0.36249999999999993</v>
      </c>
      <c r="H786" s="2">
        <f>'Moving Avg'!G786</f>
        <v>0.36640000000000017</v>
      </c>
      <c r="I786" s="2">
        <f>'Moving Avg'!H786</f>
        <v>0.36044999999999972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33</v>
      </c>
      <c r="Q786" s="8">
        <f t="shared" si="124"/>
        <v>13.7</v>
      </c>
      <c r="R786" s="8">
        <f t="shared" si="125"/>
        <v>13.25</v>
      </c>
      <c r="S786" s="8">
        <f t="shared" si="126"/>
        <v>18.600000000000001</v>
      </c>
      <c r="T786" s="8">
        <f t="shared" si="127"/>
        <v>14.5</v>
      </c>
      <c r="U786" s="7">
        <f t="shared" si="128"/>
        <v>15.183333333333332</v>
      </c>
      <c r="V786" s="7">
        <f t="shared" si="129"/>
        <v>15.012499999999999</v>
      </c>
    </row>
    <row r="787" spans="1:22" ht="13.5" x14ac:dyDescent="0.25">
      <c r="A787" s="3">
        <f>RSI!A787</f>
        <v>43452</v>
      </c>
      <c r="B787" s="2">
        <f>RSI!B787</f>
        <v>0.35</v>
      </c>
      <c r="C787" s="2">
        <f>RSI!I787</f>
        <v>39.386765739737392</v>
      </c>
      <c r="D787" s="2">
        <f>MACD!E787</f>
        <v>8.8230623740807035E-3</v>
      </c>
      <c r="E787" s="2">
        <f>MACD!F787</f>
        <v>9.0794719593060361E-3</v>
      </c>
      <c r="F787" s="2">
        <f>'Moving Avg'!D787</f>
        <v>0.35</v>
      </c>
      <c r="G787" s="2">
        <f>'Moving Avg'!F787</f>
        <v>0.36099999999999988</v>
      </c>
      <c r="H787" s="2">
        <f>'Moving Avg'!G787</f>
        <v>0.36620000000000014</v>
      </c>
      <c r="I787" s="2">
        <f>'Moving Avg'!H787</f>
        <v>0.36059999999999975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  <c r="M787" s="7">
        <f t="shared" si="120"/>
        <v>25</v>
      </c>
      <c r="N787" s="7">
        <f t="shared" si="121"/>
        <v>45</v>
      </c>
      <c r="O787" s="7">
        <f t="shared" si="122"/>
        <v>0</v>
      </c>
      <c r="P787" s="7">
        <f t="shared" si="123"/>
        <v>33</v>
      </c>
      <c r="Q787" s="8">
        <f t="shared" si="124"/>
        <v>29.45</v>
      </c>
      <c r="R787" s="8">
        <f t="shared" si="125"/>
        <v>22.25</v>
      </c>
      <c r="S787" s="8">
        <f t="shared" si="126"/>
        <v>25.35</v>
      </c>
      <c r="T787" s="8">
        <f t="shared" si="127"/>
        <v>25.75</v>
      </c>
      <c r="U787" s="7">
        <f t="shared" si="128"/>
        <v>25.683333333333337</v>
      </c>
      <c r="V787" s="7">
        <f t="shared" si="129"/>
        <v>25.700000000000003</v>
      </c>
    </row>
    <row r="788" spans="1:22" ht="13.5" x14ac:dyDescent="0.25">
      <c r="A788" s="3">
        <f>RSI!A788</f>
        <v>43453</v>
      </c>
      <c r="B788" s="2">
        <f>RSI!B788</f>
        <v>0.35</v>
      </c>
      <c r="C788" s="2">
        <f>RSI!I788</f>
        <v>39.386765739737392</v>
      </c>
      <c r="D788" s="2">
        <f>MACD!E788</f>
        <v>9.5951618371991065E-3</v>
      </c>
      <c r="E788" s="2">
        <f>MACD!F788</f>
        <v>9.1826099348846502E-3</v>
      </c>
      <c r="F788" s="2">
        <f>'Moving Avg'!D788</f>
        <v>0.35</v>
      </c>
      <c r="G788" s="2">
        <f>'Moving Avg'!F788</f>
        <v>0.35999999999999988</v>
      </c>
      <c r="H788" s="2">
        <f>'Moving Avg'!G788</f>
        <v>0.36600000000000016</v>
      </c>
      <c r="I788" s="2">
        <f>'Moving Avg'!H788</f>
        <v>0.36074999999999968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  <c r="M788" s="7">
        <f t="shared" si="120"/>
        <v>25</v>
      </c>
      <c r="N788" s="7">
        <f t="shared" si="121"/>
        <v>0</v>
      </c>
      <c r="O788" s="7">
        <f t="shared" si="122"/>
        <v>0</v>
      </c>
      <c r="P788" s="7">
        <f t="shared" si="123"/>
        <v>33</v>
      </c>
      <c r="Q788" s="8">
        <f t="shared" si="124"/>
        <v>13.7</v>
      </c>
      <c r="R788" s="8">
        <f t="shared" si="125"/>
        <v>13.25</v>
      </c>
      <c r="S788" s="8">
        <f t="shared" si="126"/>
        <v>18.600000000000001</v>
      </c>
      <c r="T788" s="8">
        <f t="shared" si="127"/>
        <v>14.5</v>
      </c>
      <c r="U788" s="7">
        <f t="shared" si="128"/>
        <v>15.183333333333332</v>
      </c>
      <c r="V788" s="7">
        <f t="shared" si="129"/>
        <v>15.012499999999999</v>
      </c>
    </row>
    <row r="789" spans="1:22" ht="13.5" x14ac:dyDescent="0.25">
      <c r="A789" s="3">
        <f>RSI!A789</f>
        <v>43454</v>
      </c>
      <c r="B789" s="2">
        <f>RSI!B789</f>
        <v>0.34</v>
      </c>
      <c r="C789" s="2">
        <f>RSI!I789</f>
        <v>33.166422178942298</v>
      </c>
      <c r="D789" s="2">
        <f>MACD!E789</f>
        <v>9.5209359255430948E-3</v>
      </c>
      <c r="E789" s="2">
        <f>MACD!F789</f>
        <v>9.2502751330163398E-3</v>
      </c>
      <c r="F789" s="2">
        <f>'Moving Avg'!D789</f>
        <v>0.34799999999999998</v>
      </c>
      <c r="G789" s="2">
        <f>'Moving Avg'!F789</f>
        <v>0.35849999999999987</v>
      </c>
      <c r="H789" s="2">
        <f>'Moving Avg'!G789</f>
        <v>0.36560000000000009</v>
      </c>
      <c r="I789" s="2">
        <f>'Moving Avg'!H789</f>
        <v>0.36084999999999973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  <c r="M789" s="7">
        <f t="shared" si="120"/>
        <v>25</v>
      </c>
      <c r="N789" s="7">
        <f t="shared" si="121"/>
        <v>0</v>
      </c>
      <c r="O789" s="7">
        <f t="shared" si="122"/>
        <v>0</v>
      </c>
      <c r="P789" s="7">
        <f t="shared" si="123"/>
        <v>16.5</v>
      </c>
      <c r="Q789" s="8">
        <f t="shared" si="124"/>
        <v>11.225</v>
      </c>
      <c r="R789" s="8">
        <f t="shared" si="125"/>
        <v>9.125</v>
      </c>
      <c r="S789" s="8">
        <f t="shared" si="126"/>
        <v>11.175000000000001</v>
      </c>
      <c r="T789" s="8">
        <f t="shared" si="127"/>
        <v>10.375</v>
      </c>
      <c r="U789" s="7">
        <f t="shared" si="128"/>
        <v>10.508333333333335</v>
      </c>
      <c r="V789" s="7">
        <f t="shared" si="129"/>
        <v>10.475000000000001</v>
      </c>
    </row>
    <row r="790" spans="1:22" ht="13.5" x14ac:dyDescent="0.25">
      <c r="A790" s="3">
        <f>RSI!A790</f>
        <v>43455</v>
      </c>
      <c r="B790" s="2">
        <f>RSI!B790</f>
        <v>0.33</v>
      </c>
      <c r="C790" s="2">
        <f>RSI!I790</f>
        <v>28.345474036631146</v>
      </c>
      <c r="D790" s="2">
        <f>MACD!E790</f>
        <v>8.7844804571454715E-3</v>
      </c>
      <c r="E790" s="2">
        <f>MACD!F790</f>
        <v>9.1571161978421661E-3</v>
      </c>
      <c r="F790" s="2">
        <f>'Moving Avg'!D790</f>
        <v>0.34399999999999997</v>
      </c>
      <c r="G790" s="2">
        <f>'Moving Avg'!F790</f>
        <v>0.35599999999999987</v>
      </c>
      <c r="H790" s="2">
        <f>'Moving Avg'!G790</f>
        <v>0.3654</v>
      </c>
      <c r="I790" s="2">
        <f>'Moving Avg'!H790</f>
        <v>0.36089999999999967</v>
      </c>
      <c r="J790" s="5" t="str">
        <f>OBV!F790</f>
        <v>BEARISH</v>
      </c>
      <c r="K790" s="5" t="str">
        <f>OBV!G790</f>
        <v>NEUTRAL</v>
      </c>
      <c r="L790" s="5" t="str">
        <f>OBV!H790</f>
        <v>CONFIRMED BEARISH</v>
      </c>
      <c r="M790" s="7">
        <f t="shared" si="120"/>
        <v>50</v>
      </c>
      <c r="N790" s="7">
        <f t="shared" si="121"/>
        <v>45</v>
      </c>
      <c r="O790" s="7">
        <f t="shared" si="122"/>
        <v>0</v>
      </c>
      <c r="P790" s="7">
        <f t="shared" si="123"/>
        <v>16.5</v>
      </c>
      <c r="Q790" s="8">
        <f t="shared" si="124"/>
        <v>35.725000000000001</v>
      </c>
      <c r="R790" s="8">
        <f t="shared" si="125"/>
        <v>23.125</v>
      </c>
      <c r="S790" s="8">
        <f t="shared" si="126"/>
        <v>21.675000000000001</v>
      </c>
      <c r="T790" s="8">
        <f t="shared" si="127"/>
        <v>27.875</v>
      </c>
      <c r="U790" s="7">
        <f t="shared" si="128"/>
        <v>26.841666666666669</v>
      </c>
      <c r="V790" s="7">
        <f t="shared" si="129"/>
        <v>27.1</v>
      </c>
    </row>
    <row r="791" spans="1:22" ht="13.5" x14ac:dyDescent="0.25">
      <c r="A791" s="3">
        <f>RSI!A791</f>
        <v>43458</v>
      </c>
      <c r="B791" s="2">
        <f>RSI!B791</f>
        <v>0.34</v>
      </c>
      <c r="C791" s="2">
        <f>RSI!I791</f>
        <v>38.043925795614953</v>
      </c>
      <c r="D791" s="2">
        <f>MACD!E791</f>
        <v>7.5945568798294061E-3</v>
      </c>
      <c r="E791" s="2">
        <f>MACD!F791</f>
        <v>8.8446043342396141E-3</v>
      </c>
      <c r="F791" s="2">
        <f>'Moving Avg'!D791</f>
        <v>0.34200000000000003</v>
      </c>
      <c r="G791" s="2">
        <f>'Moving Avg'!F791</f>
        <v>0.35449999999999993</v>
      </c>
      <c r="H791" s="2">
        <f>'Moving Avg'!G791</f>
        <v>0.36539999999999995</v>
      </c>
      <c r="I791" s="2">
        <f>'Moving Avg'!H791</f>
        <v>0.3610499999999997</v>
      </c>
      <c r="J791" s="5" t="str">
        <f>OBV!F791</f>
        <v>BEARISH</v>
      </c>
      <c r="K791" s="5" t="str">
        <f>OBV!G791</f>
        <v>NEUTRAL</v>
      </c>
      <c r="L791" s="5" t="str">
        <f>OBV!H791</f>
        <v>CONFIRMED BEARISH</v>
      </c>
      <c r="M791" s="7">
        <f t="shared" si="120"/>
        <v>25</v>
      </c>
      <c r="N791" s="7">
        <f t="shared" si="121"/>
        <v>45</v>
      </c>
      <c r="O791" s="7">
        <f t="shared" si="122"/>
        <v>0</v>
      </c>
      <c r="P791" s="7">
        <f t="shared" si="123"/>
        <v>16.5</v>
      </c>
      <c r="Q791" s="8">
        <f t="shared" si="124"/>
        <v>26.975000000000001</v>
      </c>
      <c r="R791" s="8">
        <f t="shared" si="125"/>
        <v>18.125</v>
      </c>
      <c r="S791" s="8">
        <f t="shared" si="126"/>
        <v>17.925000000000001</v>
      </c>
      <c r="T791" s="8">
        <f t="shared" si="127"/>
        <v>21.625</v>
      </c>
      <c r="U791" s="7">
        <f t="shared" si="128"/>
        <v>21.008333333333336</v>
      </c>
      <c r="V791" s="7">
        <f t="shared" si="129"/>
        <v>21.162500000000001</v>
      </c>
    </row>
    <row r="792" spans="1:22" ht="13.5" x14ac:dyDescent="0.25">
      <c r="A792" s="3">
        <f>RSI!A792</f>
        <v>43459</v>
      </c>
      <c r="B792" s="2">
        <f>RSI!B792</f>
        <v>0.32</v>
      </c>
      <c r="C792" s="2">
        <f>RSI!I792</f>
        <v>29.45662848969458</v>
      </c>
      <c r="D792" s="2">
        <f>MACD!E792</f>
        <v>8.1711745115068402E-3</v>
      </c>
      <c r="E792" s="2">
        <f>MACD!F792</f>
        <v>8.7099183696930597E-3</v>
      </c>
      <c r="F792" s="2">
        <f>'Moving Avg'!D792</f>
        <v>0.33600000000000002</v>
      </c>
      <c r="G792" s="2">
        <f>'Moving Avg'!F792</f>
        <v>0.35199999999999998</v>
      </c>
      <c r="H792" s="2">
        <f>'Moving Avg'!G792</f>
        <v>0.36499999999999994</v>
      </c>
      <c r="I792" s="2">
        <f>'Moving Avg'!H792</f>
        <v>0.3610499999999997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  <c r="M792" s="7">
        <f t="shared" si="120"/>
        <v>50</v>
      </c>
      <c r="N792" s="7">
        <f t="shared" si="121"/>
        <v>45</v>
      </c>
      <c r="O792" s="7">
        <f t="shared" si="122"/>
        <v>0</v>
      </c>
      <c r="P792" s="7">
        <f t="shared" si="123"/>
        <v>16.5</v>
      </c>
      <c r="Q792" s="8">
        <f t="shared" si="124"/>
        <v>35.725000000000001</v>
      </c>
      <c r="R792" s="8">
        <f t="shared" si="125"/>
        <v>23.125</v>
      </c>
      <c r="S792" s="8">
        <f t="shared" si="126"/>
        <v>21.675000000000001</v>
      </c>
      <c r="T792" s="8">
        <f t="shared" si="127"/>
        <v>27.875</v>
      </c>
      <c r="U792" s="7">
        <f t="shared" si="128"/>
        <v>26.841666666666669</v>
      </c>
      <c r="V792" s="7">
        <f t="shared" si="129"/>
        <v>27.1</v>
      </c>
    </row>
    <row r="793" spans="1:22" ht="13.5" x14ac:dyDescent="0.25">
      <c r="A793" s="3">
        <f>RSI!A793</f>
        <v>43460</v>
      </c>
      <c r="B793" s="2">
        <f>RSI!B793</f>
        <v>0.33</v>
      </c>
      <c r="C793" s="2">
        <f>RSI!I793</f>
        <v>37.101436574950156</v>
      </c>
      <c r="D793" s="2">
        <f>MACD!E793</f>
        <v>8.1309612655390273E-3</v>
      </c>
      <c r="E793" s="2">
        <f>MACD!F793</f>
        <v>8.5941269488622532E-3</v>
      </c>
      <c r="F793" s="2">
        <f>'Moving Avg'!D793</f>
        <v>0.33200000000000002</v>
      </c>
      <c r="G793" s="2">
        <f>'Moving Avg'!F793</f>
        <v>0.35</v>
      </c>
      <c r="H793" s="2">
        <f>'Moving Avg'!G793</f>
        <v>0.3651999999999998</v>
      </c>
      <c r="I793" s="2">
        <f>'Moving Avg'!H793</f>
        <v>0.36109999999999964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45</v>
      </c>
      <c r="O793" s="7">
        <f t="shared" si="122"/>
        <v>0</v>
      </c>
      <c r="P793" s="7">
        <f t="shared" si="123"/>
        <v>16.5</v>
      </c>
      <c r="Q793" s="8">
        <f t="shared" si="124"/>
        <v>26.975000000000001</v>
      </c>
      <c r="R793" s="8">
        <f t="shared" si="125"/>
        <v>18.125</v>
      </c>
      <c r="S793" s="8">
        <f t="shared" si="126"/>
        <v>17.925000000000001</v>
      </c>
      <c r="T793" s="8">
        <f t="shared" si="127"/>
        <v>21.625</v>
      </c>
      <c r="U793" s="7">
        <f t="shared" si="128"/>
        <v>21.008333333333336</v>
      </c>
      <c r="V793" s="7">
        <f t="shared" si="129"/>
        <v>21.162500000000001</v>
      </c>
    </row>
    <row r="794" spans="1:22" ht="13.5" x14ac:dyDescent="0.25">
      <c r="A794" s="3">
        <f>RSI!A794</f>
        <v>43461</v>
      </c>
      <c r="B794" s="2">
        <f>RSI!B794</f>
        <v>0.34</v>
      </c>
      <c r="C794" s="2">
        <f>RSI!I794</f>
        <v>43.674937668350935</v>
      </c>
      <c r="D794" s="2">
        <f>MACD!E794</f>
        <v>7.4939741210851007E-3</v>
      </c>
      <c r="E794" s="2">
        <f>MACD!F794</f>
        <v>8.3740963833068231E-3</v>
      </c>
      <c r="F794" s="2">
        <f>'Moving Avg'!D794</f>
        <v>0.33200000000000002</v>
      </c>
      <c r="G794" s="2">
        <f>'Moving Avg'!F794</f>
        <v>0.34899999999999998</v>
      </c>
      <c r="H794" s="2">
        <f>'Moving Avg'!G794</f>
        <v>0.36539999999999978</v>
      </c>
      <c r="I794" s="2">
        <f>'Moving Avg'!H794</f>
        <v>0.36119999999999969</v>
      </c>
      <c r="J794" s="5" t="str">
        <f>OBV!F794</f>
        <v>BEARISH</v>
      </c>
      <c r="K794" s="5" t="str">
        <f>OBV!G794</f>
        <v>NEUTRAL</v>
      </c>
      <c r="L794" s="5" t="str">
        <f>OBV!H794</f>
        <v>NEUTRAL</v>
      </c>
      <c r="M794" s="7">
        <f t="shared" si="120"/>
        <v>25</v>
      </c>
      <c r="N794" s="7">
        <f t="shared" si="121"/>
        <v>45</v>
      </c>
      <c r="O794" s="7">
        <f t="shared" si="122"/>
        <v>0</v>
      </c>
      <c r="P794" s="7">
        <f t="shared" si="123"/>
        <v>16.5</v>
      </c>
      <c r="Q794" s="8">
        <f t="shared" si="124"/>
        <v>26.975000000000001</v>
      </c>
      <c r="R794" s="8">
        <f t="shared" si="125"/>
        <v>18.125</v>
      </c>
      <c r="S794" s="8">
        <f t="shared" si="126"/>
        <v>17.925000000000001</v>
      </c>
      <c r="T794" s="8">
        <f t="shared" si="127"/>
        <v>21.625</v>
      </c>
      <c r="U794" s="7">
        <f t="shared" si="128"/>
        <v>21.008333333333336</v>
      </c>
      <c r="V794" s="7">
        <f t="shared" si="129"/>
        <v>21.162500000000001</v>
      </c>
    </row>
    <row r="795" spans="1:22" ht="13.5" x14ac:dyDescent="0.25">
      <c r="A795" s="3">
        <f>RSI!A795</f>
        <v>43462</v>
      </c>
      <c r="B795" s="2">
        <f>RSI!B795</f>
        <v>0.34</v>
      </c>
      <c r="C795" s="2">
        <f>RSI!I795</f>
        <v>43.674937668350935</v>
      </c>
      <c r="D795" s="2">
        <f>MACD!E795</f>
        <v>7.0234688184948046E-3</v>
      </c>
      <c r="E795" s="2">
        <f>MACD!F795</f>
        <v>8.1039708703444201E-3</v>
      </c>
      <c r="F795" s="2">
        <f>'Moving Avg'!D795</f>
        <v>0.33400000000000002</v>
      </c>
      <c r="G795" s="2">
        <f>'Moving Avg'!F795</f>
        <v>0.34750000000000003</v>
      </c>
      <c r="H795" s="2">
        <f>'Moving Avg'!G795</f>
        <v>0.36519999999999975</v>
      </c>
      <c r="I795" s="2">
        <f>'Moving Avg'!H795</f>
        <v>0.36129999999999968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  <c r="M795" s="7">
        <f t="shared" si="120"/>
        <v>25</v>
      </c>
      <c r="N795" s="7">
        <f t="shared" si="121"/>
        <v>45</v>
      </c>
      <c r="O795" s="7">
        <f t="shared" si="122"/>
        <v>0</v>
      </c>
      <c r="P795" s="7">
        <f t="shared" si="123"/>
        <v>83.5</v>
      </c>
      <c r="Q795" s="8">
        <f t="shared" si="124"/>
        <v>37.024999999999999</v>
      </c>
      <c r="R795" s="8">
        <f t="shared" si="125"/>
        <v>34.875</v>
      </c>
      <c r="S795" s="8">
        <f t="shared" si="126"/>
        <v>48.075000000000003</v>
      </c>
      <c r="T795" s="8">
        <f t="shared" si="127"/>
        <v>38.375</v>
      </c>
      <c r="U795" s="7">
        <f t="shared" si="128"/>
        <v>39.991666666666667</v>
      </c>
      <c r="V795" s="7">
        <f t="shared" si="129"/>
        <v>39.587500000000006</v>
      </c>
    </row>
    <row r="796" spans="1:22" ht="13.5" x14ac:dyDescent="0.25">
      <c r="A796" s="3">
        <f>RSI!A796</f>
        <v>43465</v>
      </c>
      <c r="B796" s="2">
        <f>RSI!B796</f>
        <v>0.33</v>
      </c>
      <c r="C796" s="2">
        <f>RSI!I796</f>
        <v>38.953523225967736</v>
      </c>
      <c r="D796" s="2">
        <f>MACD!E796</f>
        <v>7.4295006319242129E-3</v>
      </c>
      <c r="E796" s="2">
        <f>MACD!F796</f>
        <v>7.9690768226603793E-3</v>
      </c>
      <c r="F796" s="2">
        <f>'Moving Avg'!D796</f>
        <v>0.33200000000000002</v>
      </c>
      <c r="G796" s="2">
        <f>'Moving Avg'!F796</f>
        <v>0.34550000000000003</v>
      </c>
      <c r="H796" s="2">
        <f>'Moving Avg'!G796</f>
        <v>0.36439999999999967</v>
      </c>
      <c r="I796" s="2">
        <f>'Moving Avg'!H796</f>
        <v>0.36134999999999962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  <c r="M796" s="7">
        <f t="shared" si="120"/>
        <v>25</v>
      </c>
      <c r="N796" s="7">
        <f t="shared" si="121"/>
        <v>45</v>
      </c>
      <c r="O796" s="7">
        <f t="shared" si="122"/>
        <v>0</v>
      </c>
      <c r="P796" s="7">
        <f t="shared" si="123"/>
        <v>16.5</v>
      </c>
      <c r="Q796" s="8">
        <f t="shared" si="124"/>
        <v>26.975000000000001</v>
      </c>
      <c r="R796" s="8">
        <f t="shared" si="125"/>
        <v>18.125</v>
      </c>
      <c r="S796" s="8">
        <f t="shared" si="126"/>
        <v>17.925000000000001</v>
      </c>
      <c r="T796" s="8">
        <f t="shared" si="127"/>
        <v>21.625</v>
      </c>
      <c r="U796" s="7">
        <f t="shared" si="128"/>
        <v>21.008333333333336</v>
      </c>
      <c r="V796" s="7">
        <f t="shared" si="129"/>
        <v>21.162500000000001</v>
      </c>
    </row>
    <row r="797" spans="1:22" ht="13.5" x14ac:dyDescent="0.25">
      <c r="A797" s="3">
        <f>RSI!A797</f>
        <v>43467</v>
      </c>
      <c r="B797" s="2">
        <f>RSI!B797</f>
        <v>0.33</v>
      </c>
      <c r="C797" s="2">
        <f>RSI!I797</f>
        <v>38.953523225967736</v>
      </c>
      <c r="D797" s="2">
        <f>MACD!E797</f>
        <v>7.890870279119E-3</v>
      </c>
      <c r="E797" s="2">
        <f>MACD!F797</f>
        <v>7.9534355139521031E-3</v>
      </c>
      <c r="F797" s="2">
        <f>'Moving Avg'!D797</f>
        <v>0.33400000000000002</v>
      </c>
      <c r="G797" s="2">
        <f>'Moving Avg'!F797</f>
        <v>0.34400000000000003</v>
      </c>
      <c r="H797" s="2">
        <f>'Moving Avg'!G797</f>
        <v>0.3635999999999997</v>
      </c>
      <c r="I797" s="2">
        <f>'Moving Avg'!H797</f>
        <v>0.36139999999999967</v>
      </c>
      <c r="J797" s="5" t="str">
        <f>OBV!F797</f>
        <v>BULLISH</v>
      </c>
      <c r="K797" s="5" t="str">
        <f>OBV!G797</f>
        <v>NEUTRAL</v>
      </c>
      <c r="L797" s="5" t="str">
        <f>OBV!H797</f>
        <v>CONFIRMED BULLISH</v>
      </c>
      <c r="M797" s="7">
        <f t="shared" si="120"/>
        <v>25</v>
      </c>
      <c r="N797" s="7">
        <f t="shared" si="121"/>
        <v>45</v>
      </c>
      <c r="O797" s="7">
        <f t="shared" si="122"/>
        <v>0</v>
      </c>
      <c r="P797" s="7">
        <f t="shared" si="123"/>
        <v>83.5</v>
      </c>
      <c r="Q797" s="8">
        <f t="shared" si="124"/>
        <v>37.024999999999999</v>
      </c>
      <c r="R797" s="8">
        <f t="shared" si="125"/>
        <v>34.875</v>
      </c>
      <c r="S797" s="8">
        <f t="shared" si="126"/>
        <v>48.075000000000003</v>
      </c>
      <c r="T797" s="8">
        <f t="shared" si="127"/>
        <v>38.375</v>
      </c>
      <c r="U797" s="7">
        <f t="shared" si="128"/>
        <v>39.991666666666667</v>
      </c>
      <c r="V797" s="7">
        <f t="shared" si="129"/>
        <v>39.587500000000006</v>
      </c>
    </row>
    <row r="798" spans="1:22" ht="13.5" x14ac:dyDescent="0.25">
      <c r="A798" s="3">
        <f>RSI!A798</f>
        <v>43468</v>
      </c>
      <c r="B798" s="2">
        <f>RSI!B798</f>
        <v>0.33</v>
      </c>
      <c r="C798" s="2">
        <f>RSI!I798</f>
        <v>38.953523225967736</v>
      </c>
      <c r="D798" s="2">
        <f>MACD!E798</f>
        <v>8.3903380052218757E-3</v>
      </c>
      <c r="E798" s="2">
        <f>MACD!F798</f>
        <v>8.0408160122060583E-3</v>
      </c>
      <c r="F798" s="2">
        <f>'Moving Avg'!D798</f>
        <v>0.33400000000000002</v>
      </c>
      <c r="G798" s="2">
        <f>'Moving Avg'!F798</f>
        <v>0.34200000000000003</v>
      </c>
      <c r="H798" s="2">
        <f>'Moving Avg'!G798</f>
        <v>0.3629999999999996</v>
      </c>
      <c r="I798" s="2">
        <f>'Moving Avg'!H798</f>
        <v>0.3614499999999996</v>
      </c>
      <c r="J798" s="5" t="str">
        <f>OBV!F798</f>
        <v>BEARISH</v>
      </c>
      <c r="K798" s="5" t="str">
        <f>OBV!G798</f>
        <v>NEUTRAL</v>
      </c>
      <c r="L798" s="5" t="str">
        <f>OBV!H798</f>
        <v>NEUTRAL</v>
      </c>
      <c r="M798" s="7">
        <f t="shared" si="120"/>
        <v>25</v>
      </c>
      <c r="N798" s="7">
        <f t="shared" si="121"/>
        <v>0</v>
      </c>
      <c r="O798" s="7">
        <f t="shared" si="122"/>
        <v>0</v>
      </c>
      <c r="P798" s="7">
        <f t="shared" si="123"/>
        <v>16.5</v>
      </c>
      <c r="Q798" s="8">
        <f t="shared" si="124"/>
        <v>11.225</v>
      </c>
      <c r="R798" s="8">
        <f t="shared" si="125"/>
        <v>9.125</v>
      </c>
      <c r="S798" s="8">
        <f t="shared" si="126"/>
        <v>11.175000000000001</v>
      </c>
      <c r="T798" s="8">
        <f t="shared" si="127"/>
        <v>10.375</v>
      </c>
      <c r="U798" s="7">
        <f t="shared" si="128"/>
        <v>10.508333333333335</v>
      </c>
      <c r="V798" s="7">
        <f t="shared" si="129"/>
        <v>10.475000000000001</v>
      </c>
    </row>
    <row r="799" spans="1:22" ht="13.5" x14ac:dyDescent="0.25">
      <c r="A799" s="3">
        <f>RSI!A799</f>
        <v>43469</v>
      </c>
      <c r="B799" s="2">
        <f>RSI!B799</f>
        <v>0.33</v>
      </c>
      <c r="C799" s="2">
        <f>RSI!I799</f>
        <v>38.953523225967729</v>
      </c>
      <c r="D799" s="2">
        <f>MACD!E799</f>
        <v>7.3755011751859834E-3</v>
      </c>
      <c r="E799" s="2">
        <f>MACD!F799</f>
        <v>7.907753044802044E-3</v>
      </c>
      <c r="F799" s="2">
        <f>'Moving Avg'!D799</f>
        <v>0.33200000000000002</v>
      </c>
      <c r="G799" s="2">
        <f>'Moving Avg'!F799</f>
        <v>0.34050000000000002</v>
      </c>
      <c r="H799" s="2">
        <f>'Moving Avg'!G799</f>
        <v>0.36239999999999967</v>
      </c>
      <c r="I799" s="2">
        <f>'Moving Avg'!H799</f>
        <v>0.36149999999999965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  <c r="M799" s="7">
        <f t="shared" si="120"/>
        <v>25</v>
      </c>
      <c r="N799" s="7">
        <f t="shared" si="121"/>
        <v>45</v>
      </c>
      <c r="O799" s="7">
        <f t="shared" si="122"/>
        <v>0</v>
      </c>
      <c r="P799" s="7">
        <f t="shared" si="123"/>
        <v>16.5</v>
      </c>
      <c r="Q799" s="8">
        <f t="shared" si="124"/>
        <v>26.975000000000001</v>
      </c>
      <c r="R799" s="8">
        <f t="shared" si="125"/>
        <v>18.125</v>
      </c>
      <c r="S799" s="8">
        <f t="shared" si="126"/>
        <v>17.925000000000001</v>
      </c>
      <c r="T799" s="8">
        <f t="shared" si="127"/>
        <v>21.625</v>
      </c>
      <c r="U799" s="7">
        <f t="shared" si="128"/>
        <v>21.008333333333336</v>
      </c>
      <c r="V799" s="7">
        <f t="shared" si="129"/>
        <v>21.162500000000001</v>
      </c>
    </row>
    <row r="800" spans="1:22" ht="13.5" x14ac:dyDescent="0.25">
      <c r="A800" s="3">
        <f>RSI!A800</f>
        <v>43472</v>
      </c>
      <c r="B800" s="2">
        <f>RSI!B800</f>
        <v>0.33</v>
      </c>
      <c r="C800" s="2">
        <f>RSI!I800</f>
        <v>38.953523225967736</v>
      </c>
      <c r="D800" s="2">
        <f>MACD!E800</f>
        <v>5.0718483747284049E-3</v>
      </c>
      <c r="E800" s="2">
        <f>MACD!F800</f>
        <v>7.3405721107873169E-3</v>
      </c>
      <c r="F800" s="2">
        <f>'Moving Avg'!D800</f>
        <v>0.33</v>
      </c>
      <c r="G800" s="2">
        <f>'Moving Avg'!F800</f>
        <v>0.33950000000000002</v>
      </c>
      <c r="H800" s="2">
        <f>'Moving Avg'!G800</f>
        <v>0.3619999999999996</v>
      </c>
      <c r="I800" s="2">
        <f>'Moving Avg'!H800</f>
        <v>0.36154999999999959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  <c r="M800" s="7">
        <f t="shared" si="120"/>
        <v>25</v>
      </c>
      <c r="N800" s="7">
        <f t="shared" si="121"/>
        <v>45</v>
      </c>
      <c r="O800" s="7">
        <f t="shared" si="122"/>
        <v>0</v>
      </c>
      <c r="P800" s="7">
        <f t="shared" si="123"/>
        <v>16.5</v>
      </c>
      <c r="Q800" s="8">
        <f t="shared" si="124"/>
        <v>26.975000000000001</v>
      </c>
      <c r="R800" s="8">
        <f t="shared" si="125"/>
        <v>18.125</v>
      </c>
      <c r="S800" s="8">
        <f t="shared" si="126"/>
        <v>17.925000000000001</v>
      </c>
      <c r="T800" s="8">
        <f t="shared" si="127"/>
        <v>21.625</v>
      </c>
      <c r="U800" s="7">
        <f t="shared" si="128"/>
        <v>21.008333333333336</v>
      </c>
      <c r="V800" s="7">
        <f t="shared" si="129"/>
        <v>21.162500000000001</v>
      </c>
    </row>
    <row r="801" spans="1:22" ht="13.5" x14ac:dyDescent="0.25">
      <c r="A801" s="3">
        <f>RSI!A801</f>
        <v>43473</v>
      </c>
      <c r="B801" s="2">
        <f>RSI!B801</f>
        <v>0.33</v>
      </c>
      <c r="C801" s="2">
        <f>RSI!I801</f>
        <v>38.953523225967736</v>
      </c>
      <c r="D801" s="2">
        <f>MACD!E801</f>
        <v>4.7476548886180026E-3</v>
      </c>
      <c r="E801" s="2">
        <f>MACD!F801</f>
        <v>6.8219886663534544E-3</v>
      </c>
      <c r="F801" s="2">
        <f>'Moving Avg'!D801</f>
        <v>0.33</v>
      </c>
      <c r="G801" s="2">
        <f>'Moving Avg'!F801</f>
        <v>0.33849999999999997</v>
      </c>
      <c r="H801" s="2">
        <f>'Moving Avg'!G801</f>
        <v>0.36139999999999967</v>
      </c>
      <c r="I801" s="2">
        <f>'Moving Avg'!H801</f>
        <v>0.36159999999999953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  <c r="M801" s="7">
        <f t="shared" si="120"/>
        <v>25</v>
      </c>
      <c r="N801" s="7">
        <f t="shared" si="121"/>
        <v>45</v>
      </c>
      <c r="O801" s="7">
        <f t="shared" si="122"/>
        <v>0</v>
      </c>
      <c r="P801" s="7">
        <f t="shared" si="123"/>
        <v>33</v>
      </c>
      <c r="Q801" s="8">
        <f t="shared" si="124"/>
        <v>29.45</v>
      </c>
      <c r="R801" s="8">
        <f t="shared" si="125"/>
        <v>22.25</v>
      </c>
      <c r="S801" s="8">
        <f t="shared" si="126"/>
        <v>25.35</v>
      </c>
      <c r="T801" s="8">
        <f t="shared" si="127"/>
        <v>25.75</v>
      </c>
      <c r="U801" s="7">
        <f t="shared" si="128"/>
        <v>25.683333333333337</v>
      </c>
      <c r="V801" s="7">
        <f t="shared" si="129"/>
        <v>25.700000000000003</v>
      </c>
    </row>
    <row r="802" spans="1:22" ht="13.5" x14ac:dyDescent="0.25">
      <c r="A802" s="3">
        <f>RSI!A802</f>
        <v>43474</v>
      </c>
      <c r="B802" s="2">
        <f>RSI!B802</f>
        <v>0.32</v>
      </c>
      <c r="C802" s="2">
        <f>RSI!I802</f>
        <v>33.332495143091222</v>
      </c>
      <c r="D802" s="2">
        <f>MACD!E802</f>
        <v>2.2173305916526331E-3</v>
      </c>
      <c r="E802" s="2">
        <f>MACD!F802</f>
        <v>5.9010570514132906E-3</v>
      </c>
      <c r="F802" s="2">
        <f>'Moving Avg'!D802</f>
        <v>0.32800000000000001</v>
      </c>
      <c r="G802" s="2">
        <f>'Moving Avg'!F802</f>
        <v>0.33700000000000002</v>
      </c>
      <c r="H802" s="2">
        <f>'Moving Avg'!G802</f>
        <v>0.36059999999999964</v>
      </c>
      <c r="I802" s="2">
        <f>'Moving Avg'!H802</f>
        <v>0.36159999999999948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45</v>
      </c>
      <c r="O802" s="7">
        <f t="shared" si="122"/>
        <v>0</v>
      </c>
      <c r="P802" s="7">
        <f t="shared" si="123"/>
        <v>16.5</v>
      </c>
      <c r="Q802" s="8">
        <f t="shared" si="124"/>
        <v>26.975000000000001</v>
      </c>
      <c r="R802" s="8">
        <f t="shared" si="125"/>
        <v>18.125</v>
      </c>
      <c r="S802" s="8">
        <f t="shared" si="126"/>
        <v>17.925000000000001</v>
      </c>
      <c r="T802" s="8">
        <f t="shared" si="127"/>
        <v>21.625</v>
      </c>
      <c r="U802" s="7">
        <f t="shared" si="128"/>
        <v>21.008333333333336</v>
      </c>
      <c r="V802" s="7">
        <f t="shared" si="129"/>
        <v>21.162500000000001</v>
      </c>
    </row>
    <row r="803" spans="1:22" ht="13.5" x14ac:dyDescent="0.25">
      <c r="A803" s="3">
        <f>RSI!A803</f>
        <v>43475</v>
      </c>
      <c r="B803" s="2">
        <f>RSI!B803</f>
        <v>0.32</v>
      </c>
      <c r="C803" s="2">
        <f>RSI!I803</f>
        <v>33.332495143091222</v>
      </c>
      <c r="D803" s="2">
        <f>MACD!E803</f>
        <v>1.7480755944102033E-3</v>
      </c>
      <c r="E803" s="2">
        <f>MACD!F803</f>
        <v>5.0704607600126732E-3</v>
      </c>
      <c r="F803" s="2">
        <f>'Moving Avg'!D803</f>
        <v>0.32600000000000001</v>
      </c>
      <c r="G803" s="2">
        <f>'Moving Avg'!F803</f>
        <v>0.33550000000000002</v>
      </c>
      <c r="H803" s="2">
        <f>'Moving Avg'!G803</f>
        <v>0.3595999999999997</v>
      </c>
      <c r="I803" s="2">
        <f>'Moving Avg'!H803</f>
        <v>0.36159999999999942</v>
      </c>
      <c r="J803" s="5" t="str">
        <f>OBV!F803</f>
        <v>BEARISH</v>
      </c>
      <c r="K803" s="5" t="str">
        <f>OBV!G803</f>
        <v>NEUTRAL</v>
      </c>
      <c r="L803" s="5" t="str">
        <f>OBV!H803</f>
        <v>CONFIRMED BEARISH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16.5</v>
      </c>
      <c r="Q803" s="8">
        <f t="shared" si="124"/>
        <v>26.975000000000001</v>
      </c>
      <c r="R803" s="8">
        <f t="shared" si="125"/>
        <v>18.125</v>
      </c>
      <c r="S803" s="8">
        <f t="shared" si="126"/>
        <v>17.925000000000001</v>
      </c>
      <c r="T803" s="8">
        <f t="shared" si="127"/>
        <v>21.625</v>
      </c>
      <c r="U803" s="7">
        <f t="shared" si="128"/>
        <v>21.008333333333336</v>
      </c>
      <c r="V803" s="7">
        <f t="shared" si="129"/>
        <v>21.162500000000001</v>
      </c>
    </row>
    <row r="804" spans="1:22" ht="13.5" x14ac:dyDescent="0.25">
      <c r="A804" s="3">
        <f>RSI!A804</f>
        <v>43476</v>
      </c>
      <c r="B804" s="2">
        <f>RSI!B804</f>
        <v>0.33</v>
      </c>
      <c r="C804" s="2">
        <f>RSI!I804</f>
        <v>42.890113304809951</v>
      </c>
      <c r="D804" s="2">
        <f>MACD!E804</f>
        <v>2.2721854900817351E-3</v>
      </c>
      <c r="E804" s="2">
        <f>MACD!F804</f>
        <v>4.5108057060264861E-3</v>
      </c>
      <c r="F804" s="2">
        <f>'Moving Avg'!D804</f>
        <v>0.32600000000000001</v>
      </c>
      <c r="G804" s="2">
        <f>'Moving Avg'!F804</f>
        <v>0.33450000000000002</v>
      </c>
      <c r="H804" s="2">
        <f>'Moving Avg'!G804</f>
        <v>0.35859999999999981</v>
      </c>
      <c r="I804" s="2">
        <f>'Moving Avg'!H804</f>
        <v>0.36164999999999936</v>
      </c>
      <c r="J804" s="5" t="str">
        <f>OBV!F804</f>
        <v>BULLISH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45</v>
      </c>
      <c r="O804" s="7">
        <f t="shared" si="122"/>
        <v>0</v>
      </c>
      <c r="P804" s="7">
        <f t="shared" si="123"/>
        <v>49.5</v>
      </c>
      <c r="Q804" s="8">
        <f t="shared" si="124"/>
        <v>31.925000000000001</v>
      </c>
      <c r="R804" s="8">
        <f t="shared" si="125"/>
        <v>26.375</v>
      </c>
      <c r="S804" s="8">
        <f t="shared" si="126"/>
        <v>32.775000000000006</v>
      </c>
      <c r="T804" s="8">
        <f t="shared" si="127"/>
        <v>29.875</v>
      </c>
      <c r="U804" s="7">
        <f t="shared" si="128"/>
        <v>30.358333333333334</v>
      </c>
      <c r="V804" s="7">
        <f t="shared" si="129"/>
        <v>30.237500000000001</v>
      </c>
    </row>
    <row r="805" spans="1:22" ht="13.5" x14ac:dyDescent="0.25">
      <c r="A805" s="3">
        <f>RSI!A805</f>
        <v>43480</v>
      </c>
      <c r="B805" s="2">
        <f>RSI!B805</f>
        <v>0.33</v>
      </c>
      <c r="C805" s="2">
        <f>RSI!I805</f>
        <v>42.890113304809944</v>
      </c>
      <c r="D805" s="2">
        <f>MACD!E805</f>
        <v>2.770879163441653E-3</v>
      </c>
      <c r="E805" s="2">
        <f>MACD!F805</f>
        <v>4.1628203975095195E-3</v>
      </c>
      <c r="F805" s="2">
        <f>'Moving Avg'!D805</f>
        <v>0.32600000000000001</v>
      </c>
      <c r="G805" s="2">
        <f>'Moving Avg'!F805</f>
        <v>0.33350000000000002</v>
      </c>
      <c r="H805" s="2">
        <f>'Moving Avg'!G805</f>
        <v>0.35759999999999975</v>
      </c>
      <c r="I805" s="2">
        <f>'Moving Avg'!H805</f>
        <v>0.36169999999999936</v>
      </c>
      <c r="J805" s="5" t="str">
        <f>OBV!F805</f>
        <v>BULLISH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45</v>
      </c>
      <c r="O805" s="7">
        <f t="shared" si="122"/>
        <v>0</v>
      </c>
      <c r="P805" s="7">
        <f t="shared" si="123"/>
        <v>49.5</v>
      </c>
      <c r="Q805" s="8">
        <f t="shared" si="124"/>
        <v>31.925000000000001</v>
      </c>
      <c r="R805" s="8">
        <f t="shared" si="125"/>
        <v>26.375</v>
      </c>
      <c r="S805" s="8">
        <f t="shared" si="126"/>
        <v>32.775000000000006</v>
      </c>
      <c r="T805" s="8">
        <f t="shared" si="127"/>
        <v>29.875</v>
      </c>
      <c r="U805" s="7">
        <f t="shared" si="128"/>
        <v>30.358333333333334</v>
      </c>
      <c r="V805" s="7">
        <f t="shared" si="129"/>
        <v>30.237500000000001</v>
      </c>
    </row>
    <row r="806" spans="1:22" ht="13.5" x14ac:dyDescent="0.25">
      <c r="A806" s="3">
        <f>RSI!A806</f>
        <v>43481</v>
      </c>
      <c r="B806" s="2">
        <f>RSI!B806</f>
        <v>0.33</v>
      </c>
      <c r="C806" s="2">
        <f>RSI!I806</f>
        <v>42.890113304809944</v>
      </c>
      <c r="D806" s="2">
        <f>MACD!E806</f>
        <v>1.7055151848667793E-3</v>
      </c>
      <c r="E806" s="2">
        <f>MACD!F806</f>
        <v>3.6713593549809716E-3</v>
      </c>
      <c r="F806" s="2">
        <f>'Moving Avg'!D806</f>
        <v>0.32600000000000001</v>
      </c>
      <c r="G806" s="2">
        <f>'Moving Avg'!F806</f>
        <v>0.33250000000000007</v>
      </c>
      <c r="H806" s="2">
        <f>'Moving Avg'!G806</f>
        <v>0.35639999999999988</v>
      </c>
      <c r="I806" s="2">
        <f>'Moving Avg'!H806</f>
        <v>0.36174999999999946</v>
      </c>
      <c r="J806" s="5" t="str">
        <f>OBV!F806</f>
        <v>BULLISH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45</v>
      </c>
      <c r="O806" s="7">
        <f t="shared" si="122"/>
        <v>0</v>
      </c>
      <c r="P806" s="7">
        <f t="shared" si="123"/>
        <v>49.5</v>
      </c>
      <c r="Q806" s="8">
        <f t="shared" si="124"/>
        <v>31.925000000000001</v>
      </c>
      <c r="R806" s="8">
        <f t="shared" si="125"/>
        <v>26.375</v>
      </c>
      <c r="S806" s="8">
        <f t="shared" si="126"/>
        <v>32.775000000000006</v>
      </c>
      <c r="T806" s="8">
        <f t="shared" si="127"/>
        <v>29.875</v>
      </c>
      <c r="U806" s="7">
        <f t="shared" si="128"/>
        <v>30.358333333333334</v>
      </c>
      <c r="V806" s="7">
        <f t="shared" si="129"/>
        <v>30.237500000000001</v>
      </c>
    </row>
    <row r="807" spans="1:22" ht="13.5" x14ac:dyDescent="0.25">
      <c r="A807" s="3">
        <f>RSI!A807</f>
        <v>43482</v>
      </c>
      <c r="B807" s="2">
        <f>RSI!B807</f>
        <v>0.32</v>
      </c>
      <c r="C807" s="2">
        <f>RSI!I807</f>
        <v>36.376646749360241</v>
      </c>
      <c r="D807" s="2">
        <f>MACD!E807</f>
        <v>1.5921329773238568E-3</v>
      </c>
      <c r="E807" s="2">
        <f>MACD!F807</f>
        <v>3.2555140794495487E-3</v>
      </c>
      <c r="F807" s="2">
        <f>'Moving Avg'!D807</f>
        <v>0.32600000000000001</v>
      </c>
      <c r="G807" s="2">
        <f>'Moving Avg'!F807</f>
        <v>0.33100000000000007</v>
      </c>
      <c r="H807" s="2">
        <f>'Moving Avg'!G807</f>
        <v>0.35479999999999984</v>
      </c>
      <c r="I807" s="2">
        <f>'Moving Avg'!H807</f>
        <v>0.36174999999999946</v>
      </c>
      <c r="J807" s="5" t="str">
        <f>OBV!F807</f>
        <v>BEARISH</v>
      </c>
      <c r="K807" s="5" t="str">
        <f>OBV!G807</f>
        <v>NEUTRAL</v>
      </c>
      <c r="L807" s="5" t="str">
        <f>OBV!H807</f>
        <v>NEUTRAL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16.5</v>
      </c>
      <c r="Q807" s="8">
        <f t="shared" si="124"/>
        <v>26.975000000000001</v>
      </c>
      <c r="R807" s="8">
        <f t="shared" si="125"/>
        <v>18.125</v>
      </c>
      <c r="S807" s="8">
        <f t="shared" si="126"/>
        <v>17.925000000000001</v>
      </c>
      <c r="T807" s="8">
        <f t="shared" si="127"/>
        <v>21.625</v>
      </c>
      <c r="U807" s="7">
        <f t="shared" si="128"/>
        <v>21.008333333333336</v>
      </c>
      <c r="V807" s="7">
        <f t="shared" si="129"/>
        <v>21.162500000000001</v>
      </c>
    </row>
    <row r="808" spans="1:22" ht="13.5" x14ac:dyDescent="0.25">
      <c r="A808" s="3">
        <f>RSI!A808</f>
        <v>43483</v>
      </c>
      <c r="B808" s="2">
        <f>RSI!B808</f>
        <v>0.32</v>
      </c>
      <c r="C808" s="2">
        <f>RSI!I808</f>
        <v>36.376646749360226</v>
      </c>
      <c r="D808" s="2">
        <f>MACD!E808</f>
        <v>1.5991169118435566E-3</v>
      </c>
      <c r="E808" s="2">
        <f>MACD!F808</f>
        <v>2.9242346459283503E-3</v>
      </c>
      <c r="F808" s="2">
        <f>'Moving Avg'!D808</f>
        <v>0.32600000000000001</v>
      </c>
      <c r="G808" s="2">
        <f>'Moving Avg'!F808</f>
        <v>0.32950000000000007</v>
      </c>
      <c r="H808" s="2">
        <f>'Moving Avg'!G808</f>
        <v>0.35299999999999992</v>
      </c>
      <c r="I808" s="2">
        <f>'Moving Avg'!H808</f>
        <v>0.36179999999999934</v>
      </c>
      <c r="J808" s="5" t="str">
        <f>OBV!F808</f>
        <v>BEARISH</v>
      </c>
      <c r="K808" s="5" t="str">
        <f>OBV!G808</f>
        <v>NEUTRAL</v>
      </c>
      <c r="L808" s="5" t="str">
        <f>OBV!H808</f>
        <v>NEUTRAL</v>
      </c>
      <c r="M808" s="7">
        <f t="shared" si="120"/>
        <v>25</v>
      </c>
      <c r="N808" s="7">
        <f t="shared" si="121"/>
        <v>45</v>
      </c>
      <c r="O808" s="7">
        <f t="shared" si="122"/>
        <v>0</v>
      </c>
      <c r="P808" s="7">
        <f t="shared" si="123"/>
        <v>16.5</v>
      </c>
      <c r="Q808" s="8">
        <f t="shared" si="124"/>
        <v>26.975000000000001</v>
      </c>
      <c r="R808" s="8">
        <f t="shared" si="125"/>
        <v>18.125</v>
      </c>
      <c r="S808" s="8">
        <f t="shared" si="126"/>
        <v>17.925000000000001</v>
      </c>
      <c r="T808" s="8">
        <f t="shared" si="127"/>
        <v>21.625</v>
      </c>
      <c r="U808" s="7">
        <f t="shared" si="128"/>
        <v>21.008333333333336</v>
      </c>
      <c r="V808" s="7">
        <f t="shared" si="129"/>
        <v>21.162500000000001</v>
      </c>
    </row>
    <row r="809" spans="1:22" ht="13.5" x14ac:dyDescent="0.25">
      <c r="A809" s="3">
        <f>RSI!A809</f>
        <v>43486</v>
      </c>
      <c r="B809" s="2">
        <f>RSI!B809</f>
        <v>0.32</v>
      </c>
      <c r="C809" s="2">
        <f>RSI!I809</f>
        <v>36.376646749360241</v>
      </c>
      <c r="D809" s="2">
        <f>MACD!E809</f>
        <v>1.7003252148222736E-3</v>
      </c>
      <c r="E809" s="2">
        <f>MACD!F809</f>
        <v>2.6794527597071354E-3</v>
      </c>
      <c r="F809" s="2">
        <f>'Moving Avg'!D809</f>
        <v>0.32400000000000001</v>
      </c>
      <c r="G809" s="2">
        <f>'Moving Avg'!F809</f>
        <v>0.32850000000000013</v>
      </c>
      <c r="H809" s="2">
        <f>'Moving Avg'!G809</f>
        <v>0.35139999999999993</v>
      </c>
      <c r="I809" s="2">
        <f>'Moving Avg'!H809</f>
        <v>0.36184999999999939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45</v>
      </c>
      <c r="O809" s="7">
        <f t="shared" si="122"/>
        <v>0</v>
      </c>
      <c r="P809" s="7">
        <f t="shared" si="123"/>
        <v>16.5</v>
      </c>
      <c r="Q809" s="8">
        <f t="shared" si="124"/>
        <v>26.975000000000001</v>
      </c>
      <c r="R809" s="8">
        <f t="shared" si="125"/>
        <v>18.125</v>
      </c>
      <c r="S809" s="8">
        <f t="shared" si="126"/>
        <v>17.925000000000001</v>
      </c>
      <c r="T809" s="8">
        <f t="shared" si="127"/>
        <v>21.625</v>
      </c>
      <c r="U809" s="7">
        <f t="shared" si="128"/>
        <v>21.008333333333336</v>
      </c>
      <c r="V809" s="7">
        <f t="shared" si="129"/>
        <v>21.162500000000001</v>
      </c>
    </row>
    <row r="810" spans="1:22" ht="13.5" x14ac:dyDescent="0.25">
      <c r="A810" s="3">
        <f>RSI!A810</f>
        <v>43487</v>
      </c>
      <c r="B810" s="2">
        <f>RSI!B810</f>
        <v>0.31</v>
      </c>
      <c r="C810" s="2">
        <f>RSI!I810</f>
        <v>30.576973335647239</v>
      </c>
      <c r="D810" s="2">
        <f>MACD!E810</f>
        <v>2.6149433984686277E-3</v>
      </c>
      <c r="E810" s="2">
        <f>MACD!F810</f>
        <v>2.6665508874594342E-3</v>
      </c>
      <c r="F810" s="2">
        <f>'Moving Avg'!D810</f>
        <v>0.32</v>
      </c>
      <c r="G810" s="2">
        <f>'Moving Avg'!F810</f>
        <v>0.32750000000000001</v>
      </c>
      <c r="H810" s="2">
        <f>'Moving Avg'!G810</f>
        <v>0.34959999999999991</v>
      </c>
      <c r="I810" s="2">
        <f>'Moving Avg'!H810</f>
        <v>0.36184999999999945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  <c r="M810" s="7">
        <f t="shared" si="120"/>
        <v>25</v>
      </c>
      <c r="N810" s="7">
        <f t="shared" si="121"/>
        <v>45</v>
      </c>
      <c r="O810" s="7">
        <f t="shared" si="122"/>
        <v>0</v>
      </c>
      <c r="P810" s="7">
        <f t="shared" si="123"/>
        <v>16.5</v>
      </c>
      <c r="Q810" s="8">
        <f t="shared" si="124"/>
        <v>26.975000000000001</v>
      </c>
      <c r="R810" s="8">
        <f t="shared" si="125"/>
        <v>18.125</v>
      </c>
      <c r="S810" s="8">
        <f t="shared" si="126"/>
        <v>17.925000000000001</v>
      </c>
      <c r="T810" s="8">
        <f t="shared" si="127"/>
        <v>21.625</v>
      </c>
      <c r="U810" s="7">
        <f t="shared" si="128"/>
        <v>21.008333333333336</v>
      </c>
      <c r="V810" s="7">
        <f t="shared" si="129"/>
        <v>21.162500000000001</v>
      </c>
    </row>
    <row r="811" spans="1:22" ht="13.5" x14ac:dyDescent="0.25">
      <c r="A811" s="3">
        <f>RSI!A811</f>
        <v>43488</v>
      </c>
      <c r="B811" s="2">
        <f>RSI!B811</f>
        <v>0.31</v>
      </c>
      <c r="C811" s="2">
        <f>RSI!I811</f>
        <v>30.576973335647239</v>
      </c>
      <c r="D811" s="2">
        <f>MACD!E811</f>
        <v>3.5296448996335328E-3</v>
      </c>
      <c r="E811" s="2">
        <f>MACD!F811</f>
        <v>2.8391696898942545E-3</v>
      </c>
      <c r="F811" s="2">
        <f>'Moving Avg'!D811</f>
        <v>0.316</v>
      </c>
      <c r="G811" s="2">
        <f>'Moving Avg'!F811</f>
        <v>0.32600000000000001</v>
      </c>
      <c r="H811" s="2">
        <f>'Moving Avg'!G811</f>
        <v>0.34799999999999998</v>
      </c>
      <c r="I811" s="2">
        <f>'Moving Avg'!H811</f>
        <v>0.36184999999999951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16.5</v>
      </c>
      <c r="Q811" s="8">
        <f t="shared" si="124"/>
        <v>11.225</v>
      </c>
      <c r="R811" s="8">
        <f t="shared" si="125"/>
        <v>9.125</v>
      </c>
      <c r="S811" s="8">
        <f t="shared" si="126"/>
        <v>11.175000000000001</v>
      </c>
      <c r="T811" s="8">
        <f t="shared" si="127"/>
        <v>10.375</v>
      </c>
      <c r="U811" s="7">
        <f t="shared" si="128"/>
        <v>10.508333333333335</v>
      </c>
      <c r="V811" s="7">
        <f t="shared" si="129"/>
        <v>10.475000000000001</v>
      </c>
    </row>
    <row r="812" spans="1:22" ht="13.5" x14ac:dyDescent="0.25">
      <c r="A812" s="3">
        <f>RSI!A812</f>
        <v>43489</v>
      </c>
      <c r="B812" s="2">
        <f>RSI!B812</f>
        <v>0.3</v>
      </c>
      <c r="C812" s="2">
        <f>RSI!I812</f>
        <v>25.805407093709505</v>
      </c>
      <c r="D812" s="2">
        <f>MACD!E812</f>
        <v>3.6362669316045149E-3</v>
      </c>
      <c r="E812" s="2">
        <f>MACD!F812</f>
        <v>2.9985891382363068E-3</v>
      </c>
      <c r="F812" s="2">
        <f>'Moving Avg'!D812</f>
        <v>0.312</v>
      </c>
      <c r="G812" s="2">
        <f>'Moving Avg'!F812</f>
        <v>0.32500000000000001</v>
      </c>
      <c r="H812" s="2">
        <f>'Moving Avg'!G812</f>
        <v>0.34639999999999993</v>
      </c>
      <c r="I812" s="2">
        <f>'Moving Avg'!H812</f>
        <v>0.36179999999999957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  <c r="M812" s="7">
        <f t="shared" si="120"/>
        <v>50</v>
      </c>
      <c r="N812" s="7">
        <f t="shared" si="121"/>
        <v>0</v>
      </c>
      <c r="O812" s="7">
        <f t="shared" si="122"/>
        <v>0</v>
      </c>
      <c r="P812" s="7">
        <f t="shared" si="123"/>
        <v>16.5</v>
      </c>
      <c r="Q812" s="8">
        <f t="shared" si="124"/>
        <v>19.975000000000001</v>
      </c>
      <c r="R812" s="8">
        <f t="shared" si="125"/>
        <v>14.125</v>
      </c>
      <c r="S812" s="8">
        <f t="shared" si="126"/>
        <v>14.925000000000001</v>
      </c>
      <c r="T812" s="8">
        <f t="shared" si="127"/>
        <v>16.625</v>
      </c>
      <c r="U812" s="7">
        <f t="shared" si="128"/>
        <v>16.341666666666669</v>
      </c>
      <c r="V812" s="7">
        <f t="shared" si="129"/>
        <v>16.412500000000001</v>
      </c>
    </row>
    <row r="813" spans="1:22" ht="13.5" x14ac:dyDescent="0.25">
      <c r="A813" s="3">
        <f>RSI!A813</f>
        <v>43490</v>
      </c>
      <c r="B813" s="2">
        <f>RSI!B813</f>
        <v>0.3</v>
      </c>
      <c r="C813" s="2">
        <f>RSI!I813</f>
        <v>25.805407093709505</v>
      </c>
      <c r="D813" s="2">
        <f>MACD!E813</f>
        <v>3.9062840001674592E-3</v>
      </c>
      <c r="E813" s="2">
        <f>MACD!F813</f>
        <v>3.1801281106225376E-3</v>
      </c>
      <c r="F813" s="2">
        <f>'Moving Avg'!D813</f>
        <v>0.308</v>
      </c>
      <c r="G813" s="2">
        <f>'Moving Avg'!F813</f>
        <v>0.32350000000000001</v>
      </c>
      <c r="H813" s="2">
        <f>'Moving Avg'!G813</f>
        <v>0.3448</v>
      </c>
      <c r="I813" s="2">
        <f>'Moving Avg'!H813</f>
        <v>0.36174999999999957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  <c r="M813" s="7">
        <f t="shared" si="120"/>
        <v>50</v>
      </c>
      <c r="N813" s="7">
        <f t="shared" si="121"/>
        <v>0</v>
      </c>
      <c r="O813" s="7">
        <f t="shared" si="122"/>
        <v>0</v>
      </c>
      <c r="P813" s="7">
        <f t="shared" si="123"/>
        <v>16.5</v>
      </c>
      <c r="Q813" s="8">
        <f t="shared" si="124"/>
        <v>19.975000000000001</v>
      </c>
      <c r="R813" s="8">
        <f t="shared" si="125"/>
        <v>14.125</v>
      </c>
      <c r="S813" s="8">
        <f t="shared" si="126"/>
        <v>14.925000000000001</v>
      </c>
      <c r="T813" s="8">
        <f t="shared" si="127"/>
        <v>16.625</v>
      </c>
      <c r="U813" s="7">
        <f t="shared" si="128"/>
        <v>16.341666666666669</v>
      </c>
      <c r="V813" s="7">
        <f t="shared" si="129"/>
        <v>16.412500000000001</v>
      </c>
    </row>
    <row r="814" spans="1:22" ht="13.5" x14ac:dyDescent="0.25">
      <c r="A814" s="3">
        <f>RSI!A814</f>
        <v>43493</v>
      </c>
      <c r="B814" s="2">
        <f>RSI!B814</f>
        <v>0.3</v>
      </c>
      <c r="C814" s="2">
        <f>RSI!I814</f>
        <v>25.805407093709505</v>
      </c>
      <c r="D814" s="2">
        <f>MACD!E814</f>
        <v>5.8397015439114464E-3</v>
      </c>
      <c r="E814" s="2">
        <f>MACD!F814</f>
        <v>3.7120427972803195E-3</v>
      </c>
      <c r="F814" s="2">
        <f>'Moving Avg'!D814</f>
        <v>0.30399999999999999</v>
      </c>
      <c r="G814" s="2">
        <f>'Moving Avg'!F814</f>
        <v>0.32150000000000001</v>
      </c>
      <c r="H814" s="2">
        <f>'Moving Avg'!G814</f>
        <v>0.34300000000000003</v>
      </c>
      <c r="I814" s="2">
        <f>'Moving Avg'!H814</f>
        <v>0.36174999999999957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  <c r="M814" s="7">
        <f t="shared" si="120"/>
        <v>50</v>
      </c>
      <c r="N814" s="7">
        <f t="shared" si="121"/>
        <v>0</v>
      </c>
      <c r="O814" s="7">
        <f t="shared" si="122"/>
        <v>0</v>
      </c>
      <c r="P814" s="7">
        <f t="shared" si="123"/>
        <v>16.5</v>
      </c>
      <c r="Q814" s="8">
        <f t="shared" si="124"/>
        <v>19.975000000000001</v>
      </c>
      <c r="R814" s="8">
        <f t="shared" si="125"/>
        <v>14.125</v>
      </c>
      <c r="S814" s="8">
        <f t="shared" si="126"/>
        <v>14.925000000000001</v>
      </c>
      <c r="T814" s="8">
        <f t="shared" si="127"/>
        <v>16.625</v>
      </c>
      <c r="U814" s="7">
        <f t="shared" si="128"/>
        <v>16.341666666666669</v>
      </c>
      <c r="V814" s="7">
        <f t="shared" si="129"/>
        <v>16.412500000000001</v>
      </c>
    </row>
    <row r="815" spans="1:22" ht="13.5" x14ac:dyDescent="0.25">
      <c r="A815" s="3">
        <f>RSI!A815</f>
        <v>43494</v>
      </c>
      <c r="B815" s="2">
        <f>RSI!B815</f>
        <v>0.3</v>
      </c>
      <c r="C815" s="2">
        <f>RSI!I815</f>
        <v>25.805407093709505</v>
      </c>
      <c r="D815" s="2">
        <f>MACD!E815</f>
        <v>7.6298184053187335E-3</v>
      </c>
      <c r="E815" s="2">
        <f>MACD!F815</f>
        <v>4.4955979188880026E-3</v>
      </c>
      <c r="F815" s="2">
        <f>'Moving Avg'!D815</f>
        <v>0.30199999999999999</v>
      </c>
      <c r="G815" s="2">
        <f>'Moving Avg'!F815</f>
        <v>0.31949999999999995</v>
      </c>
      <c r="H815" s="2">
        <f>'Moving Avg'!G815</f>
        <v>0.34140000000000009</v>
      </c>
      <c r="I815" s="2">
        <f>'Moving Avg'!H815</f>
        <v>0.36179999999999957</v>
      </c>
      <c r="J815" s="5" t="str">
        <f>OBV!F815</f>
        <v>BEARISH</v>
      </c>
      <c r="K815" s="5" t="str">
        <f>OBV!G815</f>
        <v>NEUTRAL</v>
      </c>
      <c r="L815" s="5" t="str">
        <f>OBV!H815</f>
        <v>CONFIRMED BEARISH</v>
      </c>
      <c r="M815" s="7">
        <f t="shared" si="120"/>
        <v>50</v>
      </c>
      <c r="N815" s="7">
        <f t="shared" si="121"/>
        <v>0</v>
      </c>
      <c r="O815" s="7">
        <f t="shared" si="122"/>
        <v>0</v>
      </c>
      <c r="P815" s="7">
        <f t="shared" si="123"/>
        <v>16.5</v>
      </c>
      <c r="Q815" s="8">
        <f t="shared" si="124"/>
        <v>19.975000000000001</v>
      </c>
      <c r="R815" s="8">
        <f t="shared" si="125"/>
        <v>14.125</v>
      </c>
      <c r="S815" s="8">
        <f t="shared" si="126"/>
        <v>14.925000000000001</v>
      </c>
      <c r="T815" s="8">
        <f t="shared" si="127"/>
        <v>16.625</v>
      </c>
      <c r="U815" s="7">
        <f t="shared" si="128"/>
        <v>16.341666666666669</v>
      </c>
      <c r="V815" s="7">
        <f t="shared" si="129"/>
        <v>16.412500000000001</v>
      </c>
    </row>
    <row r="816" spans="1:22" ht="13.5" x14ac:dyDescent="0.25">
      <c r="A816" s="3">
        <f>RSI!A816</f>
        <v>43495</v>
      </c>
      <c r="B816" s="2">
        <f>RSI!B816</f>
        <v>0.28999999999999998</v>
      </c>
      <c r="C816" s="2">
        <f>RSI!I816</f>
        <v>21.32860711557862</v>
      </c>
      <c r="D816" s="2">
        <f>MACD!E816</f>
        <v>1.0028003200947599E-2</v>
      </c>
      <c r="E816" s="2">
        <f>MACD!F816</f>
        <v>5.6020789752999223E-3</v>
      </c>
      <c r="F816" s="2">
        <f>'Moving Avg'!D816</f>
        <v>0.29799999999999999</v>
      </c>
      <c r="G816" s="2">
        <f>'Moving Avg'!F816</f>
        <v>0.31749999999999995</v>
      </c>
      <c r="H816" s="2">
        <f>'Moving Avg'!G816</f>
        <v>0.33940000000000003</v>
      </c>
      <c r="I816" s="2">
        <f>'Moving Avg'!H816</f>
        <v>0.36179999999999962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50</v>
      </c>
      <c r="N816" s="7">
        <f t="shared" si="121"/>
        <v>0</v>
      </c>
      <c r="O816" s="7">
        <f t="shared" si="122"/>
        <v>0</v>
      </c>
      <c r="P816" s="7">
        <f t="shared" si="123"/>
        <v>16.5</v>
      </c>
      <c r="Q816" s="8">
        <f t="shared" si="124"/>
        <v>19.975000000000001</v>
      </c>
      <c r="R816" s="8">
        <f t="shared" si="125"/>
        <v>14.125</v>
      </c>
      <c r="S816" s="8">
        <f t="shared" si="126"/>
        <v>14.925000000000001</v>
      </c>
      <c r="T816" s="8">
        <f t="shared" si="127"/>
        <v>16.625</v>
      </c>
      <c r="U816" s="7">
        <f t="shared" si="128"/>
        <v>16.341666666666669</v>
      </c>
      <c r="V816" s="7">
        <f t="shared" si="129"/>
        <v>16.412500000000001</v>
      </c>
    </row>
    <row r="817" spans="1:22" ht="13.5" x14ac:dyDescent="0.25">
      <c r="A817" s="3">
        <f>RSI!A817</f>
        <v>43496</v>
      </c>
      <c r="B817" s="2">
        <f>RSI!B817</f>
        <v>0.28999999999999998</v>
      </c>
      <c r="C817" s="2">
        <f>RSI!I817</f>
        <v>21.32860711557862</v>
      </c>
      <c r="D817" s="2">
        <f>MACD!E817</f>
        <v>1.0710022591244261E-2</v>
      </c>
      <c r="E817" s="2">
        <f>MACD!F817</f>
        <v>6.6236676984887909E-3</v>
      </c>
      <c r="F817" s="2">
        <f>'Moving Avg'!D817</f>
        <v>0.29599999999999999</v>
      </c>
      <c r="G817" s="2">
        <f>'Moving Avg'!F817</f>
        <v>0.31549999999999995</v>
      </c>
      <c r="H817" s="2">
        <f>'Moving Avg'!G817</f>
        <v>0.33759999999999996</v>
      </c>
      <c r="I817" s="2">
        <f>'Moving Avg'!H817</f>
        <v>0.36179999999999962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50</v>
      </c>
      <c r="N817" s="7">
        <f t="shared" si="121"/>
        <v>0</v>
      </c>
      <c r="O817" s="7">
        <f t="shared" si="122"/>
        <v>0</v>
      </c>
      <c r="P817" s="7">
        <f t="shared" si="123"/>
        <v>16.5</v>
      </c>
      <c r="Q817" s="8">
        <f t="shared" si="124"/>
        <v>19.975000000000001</v>
      </c>
      <c r="R817" s="8">
        <f t="shared" si="125"/>
        <v>14.125</v>
      </c>
      <c r="S817" s="8">
        <f t="shared" si="126"/>
        <v>14.925000000000001</v>
      </c>
      <c r="T817" s="8">
        <f t="shared" si="127"/>
        <v>16.625</v>
      </c>
      <c r="U817" s="7">
        <f t="shared" si="128"/>
        <v>16.341666666666669</v>
      </c>
      <c r="V817" s="7">
        <f t="shared" si="129"/>
        <v>16.412500000000001</v>
      </c>
    </row>
    <row r="818" spans="1:22" ht="13.5" x14ac:dyDescent="0.25">
      <c r="A818" s="3">
        <f>RSI!A818</f>
        <v>43497</v>
      </c>
      <c r="B818" s="2">
        <f>RSI!B818</f>
        <v>0.28999999999999998</v>
      </c>
      <c r="C818" s="2">
        <f>RSI!I818</f>
        <v>21.32860711557862</v>
      </c>
      <c r="D818" s="2">
        <f>MACD!E818</f>
        <v>1.1464197069781634E-2</v>
      </c>
      <c r="E818" s="2">
        <f>MACD!F818</f>
        <v>7.5917735727473595E-3</v>
      </c>
      <c r="F818" s="2">
        <f>'Moving Avg'!D818</f>
        <v>0.29399999999999998</v>
      </c>
      <c r="G818" s="2">
        <f>'Moving Avg'!F818</f>
        <v>0.31349999999999995</v>
      </c>
      <c r="H818" s="2">
        <f>'Moving Avg'!G818</f>
        <v>0.33600000000000002</v>
      </c>
      <c r="I818" s="2">
        <f>'Moving Avg'!H818</f>
        <v>0.36174999999999968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50</v>
      </c>
      <c r="N818" s="7">
        <f t="shared" si="121"/>
        <v>0</v>
      </c>
      <c r="O818" s="7">
        <f t="shared" si="122"/>
        <v>0</v>
      </c>
      <c r="P818" s="7">
        <f t="shared" si="123"/>
        <v>16.5</v>
      </c>
      <c r="Q818" s="8">
        <f t="shared" si="124"/>
        <v>19.975000000000001</v>
      </c>
      <c r="R818" s="8">
        <f t="shared" si="125"/>
        <v>14.125</v>
      </c>
      <c r="S818" s="8">
        <f t="shared" si="126"/>
        <v>14.925000000000001</v>
      </c>
      <c r="T818" s="8">
        <f t="shared" si="127"/>
        <v>16.625</v>
      </c>
      <c r="U818" s="7">
        <f t="shared" si="128"/>
        <v>16.341666666666669</v>
      </c>
      <c r="V818" s="7">
        <f t="shared" si="129"/>
        <v>16.412500000000001</v>
      </c>
    </row>
    <row r="819" spans="1:22" ht="13.5" x14ac:dyDescent="0.25">
      <c r="A819" s="3">
        <f>RSI!A819</f>
        <v>43500</v>
      </c>
      <c r="B819" s="2">
        <f>RSI!B819</f>
        <v>0.28999999999999998</v>
      </c>
      <c r="C819" s="2">
        <f>RSI!I819</f>
        <v>21.32860711557862</v>
      </c>
      <c r="D819" s="2">
        <f>MACD!E819</f>
        <v>1.2266308731658127E-2</v>
      </c>
      <c r="E819" s="2">
        <f>MACD!F819</f>
        <v>8.5266806045295133E-3</v>
      </c>
      <c r="F819" s="2">
        <f>'Moving Avg'!D819</f>
        <v>0.29199999999999998</v>
      </c>
      <c r="G819" s="2">
        <f>'Moving Avg'!F819</f>
        <v>0.3115</v>
      </c>
      <c r="H819" s="2">
        <f>'Moving Avg'!G819</f>
        <v>0.33439999999999998</v>
      </c>
      <c r="I819" s="2">
        <f>'Moving Avg'!H819</f>
        <v>0.3616999999999998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50</v>
      </c>
      <c r="N819" s="7">
        <f t="shared" si="121"/>
        <v>0</v>
      </c>
      <c r="O819" s="7">
        <f t="shared" si="122"/>
        <v>0</v>
      </c>
      <c r="P819" s="7">
        <f t="shared" si="123"/>
        <v>16.5</v>
      </c>
      <c r="Q819" s="8">
        <f t="shared" si="124"/>
        <v>19.975000000000001</v>
      </c>
      <c r="R819" s="8">
        <f t="shared" si="125"/>
        <v>14.125</v>
      </c>
      <c r="S819" s="8">
        <f t="shared" si="126"/>
        <v>14.925000000000001</v>
      </c>
      <c r="T819" s="8">
        <f t="shared" si="127"/>
        <v>16.625</v>
      </c>
      <c r="U819" s="7">
        <f t="shared" si="128"/>
        <v>16.341666666666669</v>
      </c>
      <c r="V819" s="7">
        <f t="shared" si="129"/>
        <v>16.412500000000001</v>
      </c>
    </row>
    <row r="820" spans="1:22" ht="13.5" x14ac:dyDescent="0.25">
      <c r="A820" s="3">
        <f>RSI!A820</f>
        <v>43501</v>
      </c>
      <c r="B820" s="2">
        <f>RSI!B820</f>
        <v>0.28999999999999998</v>
      </c>
      <c r="C820" s="2">
        <f>RSI!I820</f>
        <v>21.32860711557862</v>
      </c>
      <c r="D820" s="2">
        <f>MACD!E820</f>
        <v>1.1558375603707705E-2</v>
      </c>
      <c r="E820" s="2">
        <f>MACD!F820</f>
        <v>9.1330196043651508E-3</v>
      </c>
      <c r="F820" s="2">
        <f>'Moving Avg'!D820</f>
        <v>0.28999999999999998</v>
      </c>
      <c r="G820" s="2">
        <f>'Moving Avg'!F820</f>
        <v>0.3095</v>
      </c>
      <c r="H820" s="2">
        <f>'Moving Avg'!G820</f>
        <v>0.33260000000000001</v>
      </c>
      <c r="I820" s="2">
        <f>'Moving Avg'!H820</f>
        <v>0.3616999999999998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50</v>
      </c>
      <c r="N820" s="7">
        <f t="shared" si="121"/>
        <v>0</v>
      </c>
      <c r="O820" s="7">
        <f t="shared" si="122"/>
        <v>0</v>
      </c>
      <c r="P820" s="7">
        <f t="shared" si="123"/>
        <v>16.5</v>
      </c>
      <c r="Q820" s="8">
        <f t="shared" si="124"/>
        <v>19.975000000000001</v>
      </c>
      <c r="R820" s="8">
        <f t="shared" si="125"/>
        <v>14.125</v>
      </c>
      <c r="S820" s="8">
        <f t="shared" si="126"/>
        <v>14.925000000000001</v>
      </c>
      <c r="T820" s="8">
        <f t="shared" si="127"/>
        <v>16.625</v>
      </c>
      <c r="U820" s="7">
        <f t="shared" si="128"/>
        <v>16.341666666666669</v>
      </c>
      <c r="V820" s="7">
        <f t="shared" si="129"/>
        <v>16.412500000000001</v>
      </c>
    </row>
    <row r="821" spans="1:22" ht="13.5" x14ac:dyDescent="0.25">
      <c r="A821" s="3">
        <f>RSI!A821</f>
        <v>43502</v>
      </c>
      <c r="B821" s="2">
        <f>RSI!B821</f>
        <v>0.3</v>
      </c>
      <c r="C821" s="2">
        <f>RSI!I821</f>
        <v>37.127920623211196</v>
      </c>
      <c r="D821" s="2">
        <f>MACD!E821</f>
        <v>1.0359187248718538E-2</v>
      </c>
      <c r="E821" s="2">
        <f>MACD!F821</f>
        <v>9.3782531332358282E-3</v>
      </c>
      <c r="F821" s="2">
        <f>'Moving Avg'!D821</f>
        <v>0.29199999999999998</v>
      </c>
      <c r="G821" s="2">
        <f>'Moving Avg'!F821</f>
        <v>0.30799999999999994</v>
      </c>
      <c r="H821" s="2">
        <f>'Moving Avg'!G821</f>
        <v>0.33120000000000005</v>
      </c>
      <c r="I821" s="2">
        <f>'Moving Avg'!H821</f>
        <v>0.3616999999999998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  <c r="M821" s="7">
        <f t="shared" si="120"/>
        <v>25</v>
      </c>
      <c r="N821" s="7">
        <f t="shared" si="121"/>
        <v>0</v>
      </c>
      <c r="O821" s="7">
        <f t="shared" si="122"/>
        <v>0</v>
      </c>
      <c r="P821" s="7">
        <f t="shared" si="123"/>
        <v>83.5</v>
      </c>
      <c r="Q821" s="8">
        <f t="shared" si="124"/>
        <v>21.274999999999999</v>
      </c>
      <c r="R821" s="8">
        <f t="shared" si="125"/>
        <v>25.875</v>
      </c>
      <c r="S821" s="8">
        <f t="shared" si="126"/>
        <v>41.325000000000003</v>
      </c>
      <c r="T821" s="8">
        <f t="shared" si="127"/>
        <v>27.125</v>
      </c>
      <c r="U821" s="7">
        <f t="shared" si="128"/>
        <v>29.491666666666664</v>
      </c>
      <c r="V821" s="7">
        <f t="shared" si="129"/>
        <v>28.9</v>
      </c>
    </row>
    <row r="822" spans="1:22" ht="13.5" x14ac:dyDescent="0.25">
      <c r="A822" s="3">
        <f>RSI!A822</f>
        <v>43503</v>
      </c>
      <c r="B822" s="2">
        <f>RSI!B822</f>
        <v>0.3</v>
      </c>
      <c r="C822" s="2">
        <f>RSI!I822</f>
        <v>37.127920623211196</v>
      </c>
      <c r="D822" s="2">
        <f>MACD!E822</f>
        <v>7.8770973723171767E-3</v>
      </c>
      <c r="E822" s="2">
        <f>MACD!F822</f>
        <v>9.0780219810520993E-3</v>
      </c>
      <c r="F822" s="2">
        <f>'Moving Avg'!D822</f>
        <v>0.29399999999999998</v>
      </c>
      <c r="G822" s="2">
        <f>'Moving Avg'!F822</f>
        <v>0.307</v>
      </c>
      <c r="H822" s="2">
        <f>'Moving Avg'!G822</f>
        <v>0.32980000000000004</v>
      </c>
      <c r="I822" s="2">
        <f>'Moving Avg'!H822</f>
        <v>0.36174999999999985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25</v>
      </c>
      <c r="N822" s="7">
        <f t="shared" si="121"/>
        <v>45</v>
      </c>
      <c r="O822" s="7">
        <f t="shared" si="122"/>
        <v>0</v>
      </c>
      <c r="P822" s="7">
        <f t="shared" si="123"/>
        <v>83.5</v>
      </c>
      <c r="Q822" s="8">
        <f t="shared" si="124"/>
        <v>37.024999999999999</v>
      </c>
      <c r="R822" s="8">
        <f t="shared" si="125"/>
        <v>34.875</v>
      </c>
      <c r="S822" s="8">
        <f t="shared" si="126"/>
        <v>48.075000000000003</v>
      </c>
      <c r="T822" s="8">
        <f t="shared" si="127"/>
        <v>38.375</v>
      </c>
      <c r="U822" s="7">
        <f t="shared" si="128"/>
        <v>39.991666666666667</v>
      </c>
      <c r="V822" s="7">
        <f t="shared" si="129"/>
        <v>39.587500000000006</v>
      </c>
    </row>
    <row r="823" spans="1:22" ht="13.5" x14ac:dyDescent="0.25">
      <c r="A823" s="3">
        <f>RSI!A823</f>
        <v>43504</v>
      </c>
      <c r="B823" s="2">
        <f>RSI!B823</f>
        <v>0.3</v>
      </c>
      <c r="C823" s="2">
        <f>RSI!I823</f>
        <v>37.127920623211196</v>
      </c>
      <c r="D823" s="2">
        <f>MACD!E823</f>
        <v>5.8426725703238924E-3</v>
      </c>
      <c r="E823" s="2">
        <f>MACD!F823</f>
        <v>8.4309520989064579E-3</v>
      </c>
      <c r="F823" s="2">
        <f>'Moving Avg'!D823</f>
        <v>0.29599999999999999</v>
      </c>
      <c r="G823" s="2">
        <f>'Moving Avg'!F823</f>
        <v>0.30599999999999994</v>
      </c>
      <c r="H823" s="2">
        <f>'Moving Avg'!G823</f>
        <v>0.32840000000000003</v>
      </c>
      <c r="I823" s="2">
        <f>'Moving Avg'!H823</f>
        <v>0.36179999999999984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25</v>
      </c>
      <c r="N823" s="7">
        <f t="shared" si="121"/>
        <v>45</v>
      </c>
      <c r="O823" s="7">
        <f t="shared" si="122"/>
        <v>0</v>
      </c>
      <c r="P823" s="7">
        <f t="shared" si="123"/>
        <v>83.5</v>
      </c>
      <c r="Q823" s="8">
        <f t="shared" si="124"/>
        <v>37.024999999999999</v>
      </c>
      <c r="R823" s="8">
        <f t="shared" si="125"/>
        <v>34.875</v>
      </c>
      <c r="S823" s="8">
        <f t="shared" si="126"/>
        <v>48.075000000000003</v>
      </c>
      <c r="T823" s="8">
        <f t="shared" si="127"/>
        <v>38.375</v>
      </c>
      <c r="U823" s="7">
        <f t="shared" si="128"/>
        <v>39.991666666666667</v>
      </c>
      <c r="V823" s="7">
        <f t="shared" si="129"/>
        <v>39.587500000000006</v>
      </c>
    </row>
    <row r="824" spans="1:22" ht="13.5" x14ac:dyDescent="0.25">
      <c r="A824" s="3">
        <f>RSI!A824</f>
        <v>43507</v>
      </c>
      <c r="B824" s="2">
        <f>RSI!B824</f>
        <v>0.3</v>
      </c>
      <c r="C824" s="2">
        <f>RSI!I824</f>
        <v>37.127920623211196</v>
      </c>
      <c r="D824" s="2">
        <f>MACD!E824</f>
        <v>4.1821668414650515E-3</v>
      </c>
      <c r="E824" s="2">
        <f>MACD!F824</f>
        <v>7.5811950474181777E-3</v>
      </c>
      <c r="F824" s="2">
        <f>'Moving Avg'!D824</f>
        <v>0.29799999999999999</v>
      </c>
      <c r="G824" s="2">
        <f>'Moving Avg'!F824</f>
        <v>0.30449999999999994</v>
      </c>
      <c r="H824" s="2">
        <f>'Moving Avg'!G824</f>
        <v>0.32720000000000005</v>
      </c>
      <c r="I824" s="2">
        <f>'Moving Avg'!H824</f>
        <v>0.36189999999999983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45</v>
      </c>
      <c r="O824" s="7">
        <f t="shared" si="122"/>
        <v>0</v>
      </c>
      <c r="P824" s="7">
        <f t="shared" si="123"/>
        <v>83.5</v>
      </c>
      <c r="Q824" s="8">
        <f t="shared" si="124"/>
        <v>37.024999999999999</v>
      </c>
      <c r="R824" s="8">
        <f t="shared" si="125"/>
        <v>34.875</v>
      </c>
      <c r="S824" s="8">
        <f t="shared" si="126"/>
        <v>48.075000000000003</v>
      </c>
      <c r="T824" s="8">
        <f t="shared" si="127"/>
        <v>38.375</v>
      </c>
      <c r="U824" s="7">
        <f t="shared" si="128"/>
        <v>39.991666666666667</v>
      </c>
      <c r="V824" s="7">
        <f t="shared" si="129"/>
        <v>39.587500000000006</v>
      </c>
    </row>
    <row r="825" spans="1:22" ht="13.5" x14ac:dyDescent="0.25">
      <c r="A825" s="3">
        <f>RSI!A825</f>
        <v>43508</v>
      </c>
      <c r="B825" s="2">
        <f>RSI!B825</f>
        <v>0.3</v>
      </c>
      <c r="C825" s="2">
        <f>RSI!I825</f>
        <v>37.127920623211196</v>
      </c>
      <c r="D825" s="2">
        <f>MACD!E825</f>
        <v>2.83354079359599E-3</v>
      </c>
      <c r="E825" s="2">
        <f>MACD!F825</f>
        <v>6.6316641966537408E-3</v>
      </c>
      <c r="F825" s="2">
        <f>'Moving Avg'!D825</f>
        <v>0.3</v>
      </c>
      <c r="G825" s="2">
        <f>'Moving Avg'!F825</f>
        <v>0.30299999999999994</v>
      </c>
      <c r="H825" s="2">
        <f>'Moving Avg'!G825</f>
        <v>0.32580000000000003</v>
      </c>
      <c r="I825" s="2">
        <f>'Moving Avg'!H825</f>
        <v>0.36199999999999982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25</v>
      </c>
      <c r="N825" s="7">
        <f t="shared" si="121"/>
        <v>45</v>
      </c>
      <c r="O825" s="7">
        <f t="shared" si="122"/>
        <v>0</v>
      </c>
      <c r="P825" s="7">
        <f t="shared" si="123"/>
        <v>83.5</v>
      </c>
      <c r="Q825" s="8">
        <f t="shared" si="124"/>
        <v>37.024999999999999</v>
      </c>
      <c r="R825" s="8">
        <f t="shared" si="125"/>
        <v>34.875</v>
      </c>
      <c r="S825" s="8">
        <f t="shared" si="126"/>
        <v>48.075000000000003</v>
      </c>
      <c r="T825" s="8">
        <f t="shared" si="127"/>
        <v>38.375</v>
      </c>
      <c r="U825" s="7">
        <f t="shared" si="128"/>
        <v>39.991666666666667</v>
      </c>
      <c r="V825" s="7">
        <f t="shared" si="129"/>
        <v>39.587500000000006</v>
      </c>
    </row>
    <row r="826" spans="1:22" ht="13.5" x14ac:dyDescent="0.25">
      <c r="A826" s="3">
        <f>RSI!A826</f>
        <v>43509</v>
      </c>
      <c r="B826" s="2">
        <f>RSI!B826</f>
        <v>0.28999999999999998</v>
      </c>
      <c r="C826" s="2">
        <f>RSI!I826</f>
        <v>28.761251801339085</v>
      </c>
      <c r="D826" s="2">
        <f>MACD!E826</f>
        <v>9.4691308323019419E-4</v>
      </c>
      <c r="E826" s="2">
        <f>MACD!F826</f>
        <v>5.4947139739690322E-3</v>
      </c>
      <c r="F826" s="2">
        <f>'Moving Avg'!D826</f>
        <v>0.29799999999999999</v>
      </c>
      <c r="G826" s="2">
        <f>'Moving Avg'!F826</f>
        <v>0.30099999999999993</v>
      </c>
      <c r="H826" s="2">
        <f>'Moving Avg'!G826</f>
        <v>0.3242000000000001</v>
      </c>
      <c r="I826" s="2">
        <f>'Moving Avg'!H826</f>
        <v>0.36209999999999987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50</v>
      </c>
      <c r="N826" s="7">
        <f t="shared" si="121"/>
        <v>45</v>
      </c>
      <c r="O826" s="7">
        <f t="shared" si="122"/>
        <v>0</v>
      </c>
      <c r="P826" s="7">
        <f t="shared" si="123"/>
        <v>16.5</v>
      </c>
      <c r="Q826" s="8">
        <f t="shared" si="124"/>
        <v>35.725000000000001</v>
      </c>
      <c r="R826" s="8">
        <f t="shared" si="125"/>
        <v>23.125</v>
      </c>
      <c r="S826" s="8">
        <f t="shared" si="126"/>
        <v>21.675000000000001</v>
      </c>
      <c r="T826" s="8">
        <f t="shared" si="127"/>
        <v>27.875</v>
      </c>
      <c r="U826" s="7">
        <f t="shared" si="128"/>
        <v>26.841666666666669</v>
      </c>
      <c r="V826" s="7">
        <f t="shared" si="129"/>
        <v>27.1</v>
      </c>
    </row>
    <row r="827" spans="1:22" ht="13.5" x14ac:dyDescent="0.25">
      <c r="A827" s="3">
        <f>RSI!A827</f>
        <v>43510</v>
      </c>
      <c r="B827" s="2">
        <f>RSI!B827</f>
        <v>0.28000000000000003</v>
      </c>
      <c r="C827" s="2">
        <f>RSI!I827</f>
        <v>23.144508275902055</v>
      </c>
      <c r="D827" s="2">
        <f>MACD!E827</f>
        <v>1.9873566817746324E-4</v>
      </c>
      <c r="E827" s="2">
        <f>MACD!F827</f>
        <v>4.4355183128107186E-3</v>
      </c>
      <c r="F827" s="2">
        <f>'Moving Avg'!D827</f>
        <v>0.29399999999999998</v>
      </c>
      <c r="G827" s="2">
        <f>'Moving Avg'!F827</f>
        <v>0.29899999999999999</v>
      </c>
      <c r="H827" s="2">
        <f>'Moving Avg'!G827</f>
        <v>0.32260000000000011</v>
      </c>
      <c r="I827" s="2">
        <f>'Moving Avg'!H827</f>
        <v>0.36214999999999992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50</v>
      </c>
      <c r="N827" s="7">
        <f t="shared" si="121"/>
        <v>45</v>
      </c>
      <c r="O827" s="7">
        <f t="shared" si="122"/>
        <v>0</v>
      </c>
      <c r="P827" s="7">
        <f t="shared" si="123"/>
        <v>16.5</v>
      </c>
      <c r="Q827" s="8">
        <f t="shared" si="124"/>
        <v>35.725000000000001</v>
      </c>
      <c r="R827" s="8">
        <f t="shared" si="125"/>
        <v>23.125</v>
      </c>
      <c r="S827" s="8">
        <f t="shared" si="126"/>
        <v>21.675000000000001</v>
      </c>
      <c r="T827" s="8">
        <f t="shared" si="127"/>
        <v>27.875</v>
      </c>
      <c r="U827" s="7">
        <f t="shared" si="128"/>
        <v>26.841666666666669</v>
      </c>
      <c r="V827" s="7">
        <f t="shared" si="129"/>
        <v>27.1</v>
      </c>
    </row>
    <row r="828" spans="1:22" ht="13.5" x14ac:dyDescent="0.25">
      <c r="A828" s="3">
        <f>RSI!A828</f>
        <v>43511</v>
      </c>
      <c r="B828" s="2">
        <f>RSI!B828</f>
        <v>0.28000000000000003</v>
      </c>
      <c r="C828" s="2">
        <f>RSI!I828</f>
        <v>23.144508275902055</v>
      </c>
      <c r="D828" s="2">
        <f>MACD!E828</f>
        <v>-2.7574789823908707E-4</v>
      </c>
      <c r="E828" s="2">
        <f>MACD!F828</f>
        <v>3.4932650706007576E-3</v>
      </c>
      <c r="F828" s="2">
        <f>'Moving Avg'!D828</f>
        <v>0.28999999999999998</v>
      </c>
      <c r="G828" s="2">
        <f>'Moving Avg'!F828</f>
        <v>0.29700000000000004</v>
      </c>
      <c r="H828" s="2">
        <f>'Moving Avg'!G828</f>
        <v>0.32080000000000003</v>
      </c>
      <c r="I828" s="2">
        <f>'Moving Avg'!H828</f>
        <v>0.36224999999999985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50</v>
      </c>
      <c r="N828" s="7">
        <f t="shared" si="121"/>
        <v>45</v>
      </c>
      <c r="O828" s="7">
        <f t="shared" si="122"/>
        <v>0</v>
      </c>
      <c r="P828" s="7">
        <f t="shared" si="123"/>
        <v>16.5</v>
      </c>
      <c r="Q828" s="8">
        <f t="shared" si="124"/>
        <v>35.725000000000001</v>
      </c>
      <c r="R828" s="8">
        <f t="shared" si="125"/>
        <v>23.125</v>
      </c>
      <c r="S828" s="8">
        <f t="shared" si="126"/>
        <v>21.675000000000001</v>
      </c>
      <c r="T828" s="8">
        <f t="shared" si="127"/>
        <v>27.875</v>
      </c>
      <c r="U828" s="7">
        <f t="shared" si="128"/>
        <v>26.841666666666669</v>
      </c>
      <c r="V828" s="7">
        <f t="shared" si="129"/>
        <v>27.1</v>
      </c>
    </row>
    <row r="829" spans="1:22" ht="13.5" x14ac:dyDescent="0.25">
      <c r="A829" s="3">
        <f>RSI!A829</f>
        <v>43514</v>
      </c>
      <c r="B829" s="2">
        <f>RSI!B829</f>
        <v>0.27</v>
      </c>
      <c r="C829" s="2">
        <f>RSI!I829</f>
        <v>18.870546341321258</v>
      </c>
      <c r="D829" s="2">
        <f>MACD!E829</f>
        <v>2.1034899870792101E-4</v>
      </c>
      <c r="E829" s="2">
        <f>MACD!F829</f>
        <v>2.8366818562221906E-3</v>
      </c>
      <c r="F829" s="2">
        <f>'Moving Avg'!D829</f>
        <v>0.28399999999999997</v>
      </c>
      <c r="G829" s="2">
        <f>'Moving Avg'!F829</f>
        <v>0.29450000000000004</v>
      </c>
      <c r="H829" s="2">
        <f>'Moving Avg'!G829</f>
        <v>0.31900000000000006</v>
      </c>
      <c r="I829" s="2">
        <f>'Moving Avg'!H829</f>
        <v>0.36224999999999985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  <c r="M829" s="7">
        <f t="shared" si="120"/>
        <v>50</v>
      </c>
      <c r="N829" s="7">
        <f t="shared" si="121"/>
        <v>45</v>
      </c>
      <c r="O829" s="7">
        <f t="shared" si="122"/>
        <v>0</v>
      </c>
      <c r="P829" s="7">
        <f t="shared" si="123"/>
        <v>16.5</v>
      </c>
      <c r="Q829" s="8">
        <f t="shared" si="124"/>
        <v>35.725000000000001</v>
      </c>
      <c r="R829" s="8">
        <f t="shared" si="125"/>
        <v>23.125</v>
      </c>
      <c r="S829" s="8">
        <f t="shared" si="126"/>
        <v>21.675000000000001</v>
      </c>
      <c r="T829" s="8">
        <f t="shared" si="127"/>
        <v>27.875</v>
      </c>
      <c r="U829" s="7">
        <f t="shared" si="128"/>
        <v>26.841666666666669</v>
      </c>
      <c r="V829" s="7">
        <f t="shared" si="129"/>
        <v>27.1</v>
      </c>
    </row>
    <row r="830" spans="1:22" ht="13.5" x14ac:dyDescent="0.25">
      <c r="A830" s="3">
        <f>RSI!A830</f>
        <v>43515</v>
      </c>
      <c r="B830" s="2">
        <f>RSI!B830</f>
        <v>0.27</v>
      </c>
      <c r="C830" s="2">
        <f>RSI!I830</f>
        <v>18.870546341321258</v>
      </c>
      <c r="D830" s="2">
        <f>MACD!E830</f>
        <v>8.1671723422244158E-4</v>
      </c>
      <c r="E830" s="2">
        <f>MACD!F830</f>
        <v>2.432688931822241E-3</v>
      </c>
      <c r="F830" s="2">
        <f>'Moving Avg'!D830</f>
        <v>0.27800000000000002</v>
      </c>
      <c r="G830" s="2">
        <f>'Moving Avg'!F830</f>
        <v>0.29249999999999998</v>
      </c>
      <c r="H830" s="2">
        <f>'Moving Avg'!G830</f>
        <v>0.31740000000000002</v>
      </c>
      <c r="I830" s="2">
        <f>'Moving Avg'!H830</f>
        <v>0.36224999999999985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  <c r="M830" s="7">
        <f t="shared" si="120"/>
        <v>50</v>
      </c>
      <c r="N830" s="7">
        <f t="shared" si="121"/>
        <v>45</v>
      </c>
      <c r="O830" s="7">
        <f t="shared" si="122"/>
        <v>0</v>
      </c>
      <c r="P830" s="7">
        <f t="shared" si="123"/>
        <v>16.5</v>
      </c>
      <c r="Q830" s="8">
        <f t="shared" si="124"/>
        <v>35.725000000000001</v>
      </c>
      <c r="R830" s="8">
        <f t="shared" si="125"/>
        <v>23.125</v>
      </c>
      <c r="S830" s="8">
        <f t="shared" si="126"/>
        <v>21.675000000000001</v>
      </c>
      <c r="T830" s="8">
        <f t="shared" si="127"/>
        <v>27.875</v>
      </c>
      <c r="U830" s="7">
        <f t="shared" si="128"/>
        <v>26.841666666666669</v>
      </c>
      <c r="V830" s="7">
        <f t="shared" si="129"/>
        <v>27.1</v>
      </c>
    </row>
    <row r="831" spans="1:22" ht="13.5" x14ac:dyDescent="0.25">
      <c r="A831" s="3">
        <f>RSI!A831</f>
        <v>43516</v>
      </c>
      <c r="B831" s="2">
        <f>RSI!B831</f>
        <v>0.28000000000000003</v>
      </c>
      <c r="C831" s="2">
        <f>RSI!I831</f>
        <v>33.180962778665574</v>
      </c>
      <c r="D831" s="2">
        <f>MACD!E831</f>
        <v>2.3081257693495782E-3</v>
      </c>
      <c r="E831" s="2">
        <f>MACD!F831</f>
        <v>2.4077762993277084E-3</v>
      </c>
      <c r="F831" s="2">
        <f>'Moving Avg'!D831</f>
        <v>0.27600000000000002</v>
      </c>
      <c r="G831" s="2">
        <f>'Moving Avg'!F831</f>
        <v>0.29099999999999998</v>
      </c>
      <c r="H831" s="2">
        <f>'Moving Avg'!G831</f>
        <v>0.316</v>
      </c>
      <c r="I831" s="2">
        <f>'Moving Avg'!H831</f>
        <v>0.36234999999999995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  <c r="M831" s="7">
        <f t="shared" si="120"/>
        <v>25</v>
      </c>
      <c r="N831" s="7">
        <f t="shared" si="121"/>
        <v>45</v>
      </c>
      <c r="O831" s="7">
        <f t="shared" si="122"/>
        <v>0</v>
      </c>
      <c r="P831" s="7">
        <f t="shared" si="123"/>
        <v>16.5</v>
      </c>
      <c r="Q831" s="8">
        <f t="shared" si="124"/>
        <v>26.975000000000001</v>
      </c>
      <c r="R831" s="8">
        <f t="shared" si="125"/>
        <v>18.125</v>
      </c>
      <c r="S831" s="8">
        <f t="shared" si="126"/>
        <v>17.925000000000001</v>
      </c>
      <c r="T831" s="8">
        <f t="shared" si="127"/>
        <v>21.625</v>
      </c>
      <c r="U831" s="7">
        <f t="shared" si="128"/>
        <v>21.008333333333336</v>
      </c>
      <c r="V831" s="7">
        <f t="shared" si="129"/>
        <v>21.162500000000001</v>
      </c>
    </row>
    <row r="832" spans="1:22" ht="13.5" x14ac:dyDescent="0.25">
      <c r="A832" s="3">
        <f>RSI!A832</f>
        <v>43517</v>
      </c>
      <c r="B832" s="2">
        <f>RSI!B832</f>
        <v>0.28000000000000003</v>
      </c>
      <c r="C832" s="2">
        <f>RSI!I832</f>
        <v>33.180962778665574</v>
      </c>
      <c r="D832" s="2">
        <f>MACD!E832</f>
        <v>3.6782250402400685E-3</v>
      </c>
      <c r="E832" s="2">
        <f>MACD!F832</f>
        <v>2.6618660475101804E-3</v>
      </c>
      <c r="F832" s="2">
        <f>'Moving Avg'!D832</f>
        <v>0.27600000000000002</v>
      </c>
      <c r="G832" s="2">
        <f>'Moving Avg'!F832</f>
        <v>0.28999999999999992</v>
      </c>
      <c r="H832" s="2">
        <f>'Moving Avg'!G832</f>
        <v>0.31459999999999999</v>
      </c>
      <c r="I832" s="2">
        <f>'Moving Avg'!H832</f>
        <v>0.36239999999999994</v>
      </c>
      <c r="J832" s="5" t="str">
        <f>OBV!F832</f>
        <v>BEARISH</v>
      </c>
      <c r="K832" s="5" t="str">
        <f>OBV!G832</f>
        <v>NEUTRAL</v>
      </c>
      <c r="L832" s="5" t="str">
        <f>OBV!H832</f>
        <v>NEUTRAL</v>
      </c>
      <c r="M832" s="7">
        <f t="shared" si="120"/>
        <v>25</v>
      </c>
      <c r="N832" s="7">
        <f t="shared" si="121"/>
        <v>0</v>
      </c>
      <c r="O832" s="7">
        <f t="shared" si="122"/>
        <v>0</v>
      </c>
      <c r="P832" s="7">
        <f t="shared" si="123"/>
        <v>16.5</v>
      </c>
      <c r="Q832" s="8">
        <f t="shared" si="124"/>
        <v>11.225</v>
      </c>
      <c r="R832" s="8">
        <f t="shared" si="125"/>
        <v>9.125</v>
      </c>
      <c r="S832" s="8">
        <f t="shared" si="126"/>
        <v>11.175000000000001</v>
      </c>
      <c r="T832" s="8">
        <f t="shared" si="127"/>
        <v>10.375</v>
      </c>
      <c r="U832" s="7">
        <f t="shared" si="128"/>
        <v>10.508333333333335</v>
      </c>
      <c r="V832" s="7">
        <f t="shared" si="129"/>
        <v>10.475000000000001</v>
      </c>
    </row>
    <row r="833" spans="1:22" ht="13.5" x14ac:dyDescent="0.25">
      <c r="A833" s="3">
        <f>RSI!A833</f>
        <v>43518</v>
      </c>
      <c r="B833" s="2">
        <f>RSI!B833</f>
        <v>0.28000000000000003</v>
      </c>
      <c r="C833" s="2">
        <f>RSI!I833</f>
        <v>33.180962778665574</v>
      </c>
      <c r="D833" s="2">
        <f>MACD!E833</f>
        <v>4.9376677733851126E-3</v>
      </c>
      <c r="E833" s="2">
        <f>MACD!F833</f>
        <v>3.1170263926851667E-3</v>
      </c>
      <c r="F833" s="2">
        <f>'Moving Avg'!D833</f>
        <v>0.27600000000000002</v>
      </c>
      <c r="G833" s="2">
        <f>'Moving Avg'!F833</f>
        <v>0.28900000000000003</v>
      </c>
      <c r="H833" s="2">
        <f>'Moving Avg'!G833</f>
        <v>0.31319999999999998</v>
      </c>
      <c r="I833" s="2">
        <f>'Moving Avg'!H833</f>
        <v>0.36239999999999994</v>
      </c>
      <c r="J833" s="5" t="str">
        <f>OBV!F833</f>
        <v>BEARISH</v>
      </c>
      <c r="K833" s="5" t="str">
        <f>OBV!G833</f>
        <v>NEUTRAL</v>
      </c>
      <c r="L833" s="5" t="str">
        <f>OBV!H833</f>
        <v>NEUTRAL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16.5</v>
      </c>
      <c r="Q833" s="8">
        <f t="shared" si="124"/>
        <v>11.225</v>
      </c>
      <c r="R833" s="8">
        <f t="shared" si="125"/>
        <v>9.125</v>
      </c>
      <c r="S833" s="8">
        <f t="shared" si="126"/>
        <v>11.175000000000001</v>
      </c>
      <c r="T833" s="8">
        <f t="shared" si="127"/>
        <v>10.375</v>
      </c>
      <c r="U833" s="7">
        <f t="shared" si="128"/>
        <v>10.508333333333335</v>
      </c>
      <c r="V833" s="7">
        <f t="shared" si="129"/>
        <v>10.475000000000001</v>
      </c>
    </row>
    <row r="834" spans="1:22" ht="13.5" x14ac:dyDescent="0.25">
      <c r="A834" s="3">
        <f>RSI!A834</f>
        <v>43521</v>
      </c>
      <c r="B834" s="2">
        <f>RSI!B834</f>
        <v>0.28000000000000003</v>
      </c>
      <c r="C834" s="2">
        <f>RSI!I834</f>
        <v>33.180962778665574</v>
      </c>
      <c r="D834" s="2">
        <f>MACD!E834</f>
        <v>6.0960611651838525E-3</v>
      </c>
      <c r="E834" s="2">
        <f>MACD!F834</f>
        <v>3.7128333471849037E-3</v>
      </c>
      <c r="F834" s="2">
        <f>'Moving Avg'!D834</f>
        <v>0.27800000000000002</v>
      </c>
      <c r="G834" s="2">
        <f>'Moving Avg'!F834</f>
        <v>0.28799999999999998</v>
      </c>
      <c r="H834" s="2">
        <f>'Moving Avg'!G834</f>
        <v>0.31179999999999997</v>
      </c>
      <c r="I834" s="2">
        <f>'Moving Avg'!H834</f>
        <v>0.36234999999999995</v>
      </c>
      <c r="J834" s="5" t="str">
        <f>OBV!F834</f>
        <v>BULLISH</v>
      </c>
      <c r="K834" s="5" t="str">
        <f>OBV!G834</f>
        <v>NEUTRAL</v>
      </c>
      <c r="L834" s="5" t="str">
        <f>OBV!H834</f>
        <v>CONFIRMED BULLISH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83.5</v>
      </c>
      <c r="Q834" s="8">
        <f t="shared" si="124"/>
        <v>21.274999999999999</v>
      </c>
      <c r="R834" s="8">
        <f t="shared" si="125"/>
        <v>25.875</v>
      </c>
      <c r="S834" s="8">
        <f t="shared" si="126"/>
        <v>41.325000000000003</v>
      </c>
      <c r="T834" s="8">
        <f t="shared" si="127"/>
        <v>27.125</v>
      </c>
      <c r="U834" s="7">
        <f t="shared" si="128"/>
        <v>29.491666666666664</v>
      </c>
      <c r="V834" s="7">
        <f t="shared" si="129"/>
        <v>28.9</v>
      </c>
    </row>
    <row r="835" spans="1:22" ht="13.5" x14ac:dyDescent="0.25">
      <c r="A835" s="3">
        <f>RSI!A835</f>
        <v>43522</v>
      </c>
      <c r="B835" s="2">
        <f>RSI!B835</f>
        <v>0.27</v>
      </c>
      <c r="C835" s="2">
        <f>RSI!I835</f>
        <v>26.818243249605672</v>
      </c>
      <c r="D835" s="2">
        <f>MACD!E835</f>
        <v>7.9028245215482795E-3</v>
      </c>
      <c r="E835" s="2">
        <f>MACD!F835</f>
        <v>4.5508315820575792E-3</v>
      </c>
      <c r="F835" s="2">
        <f>'Moving Avg'!D835</f>
        <v>0.27800000000000002</v>
      </c>
      <c r="G835" s="2">
        <f>'Moving Avg'!F835</f>
        <v>0.28650000000000003</v>
      </c>
      <c r="H835" s="2">
        <f>'Moving Avg'!G835</f>
        <v>0.31019999999999998</v>
      </c>
      <c r="I835" s="2">
        <f>'Moving Avg'!H835</f>
        <v>0.36219999999999991</v>
      </c>
      <c r="J835" s="5" t="str">
        <f>OBV!F835</f>
        <v>BEARISH</v>
      </c>
      <c r="K835" s="5" t="str">
        <f>OBV!G835</f>
        <v>NEUTRAL</v>
      </c>
      <c r="L835" s="5" t="str">
        <f>OBV!H835</f>
        <v>NEUTRAL</v>
      </c>
      <c r="M835" s="7">
        <f t="shared" si="130"/>
        <v>50</v>
      </c>
      <c r="N835" s="7">
        <f t="shared" si="131"/>
        <v>0</v>
      </c>
      <c r="O835" s="7">
        <f t="shared" si="132"/>
        <v>0</v>
      </c>
      <c r="P835" s="7">
        <f t="shared" si="133"/>
        <v>16.5</v>
      </c>
      <c r="Q835" s="8">
        <f t="shared" ref="Q835:Q898" si="134">0.35*M835+N835*0.35+O835*0.15+P835*0.15</f>
        <v>19.975000000000001</v>
      </c>
      <c r="R835" s="8">
        <f t="shared" ref="R835:R898" si="135">M835*0.2+N835*0.2+O835*0.35+P835*0.25</f>
        <v>14.125</v>
      </c>
      <c r="S835" s="8">
        <f t="shared" ref="S835:S898" si="136">M835*0.15+N835*0.15+O835*0.25+P835*0.45</f>
        <v>14.925000000000001</v>
      </c>
      <c r="T835" s="8">
        <f t="shared" ref="T835:T898" si="137">0.25*SUM(M835:P835)</f>
        <v>16.625</v>
      </c>
      <c r="U835" s="7">
        <f t="shared" ref="U835:U898" si="138">SUM(Q835:S835)/3</f>
        <v>16.341666666666669</v>
      </c>
      <c r="V835" s="7">
        <f t="shared" ref="V835:V898" si="139">SUM(Q835:T835)/4</f>
        <v>16.412500000000001</v>
      </c>
    </row>
    <row r="836" spans="1:22" ht="13.5" x14ac:dyDescent="0.25">
      <c r="A836" s="3">
        <f>RSI!A836</f>
        <v>43523</v>
      </c>
      <c r="B836" s="2">
        <f>RSI!B836</f>
        <v>0.27</v>
      </c>
      <c r="C836" s="2">
        <f>RSI!I836</f>
        <v>26.818243249605672</v>
      </c>
      <c r="D836" s="2">
        <f>MACD!E836</f>
        <v>8.0317379828417357E-3</v>
      </c>
      <c r="E836" s="2">
        <f>MACD!F836</f>
        <v>5.2470128622144107E-3</v>
      </c>
      <c r="F836" s="2">
        <f>'Moving Avg'!D836</f>
        <v>0.27600000000000002</v>
      </c>
      <c r="G836" s="2">
        <f>'Moving Avg'!F836</f>
        <v>0.28550000000000003</v>
      </c>
      <c r="H836" s="2">
        <f>'Moving Avg'!G836</f>
        <v>0.30859999999999999</v>
      </c>
      <c r="I836" s="2">
        <f>'Moving Avg'!H836</f>
        <v>0.36199999999999993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  <c r="M836" s="7">
        <f t="shared" si="130"/>
        <v>50</v>
      </c>
      <c r="N836" s="7">
        <f t="shared" si="131"/>
        <v>0</v>
      </c>
      <c r="O836" s="7">
        <f t="shared" si="132"/>
        <v>0</v>
      </c>
      <c r="P836" s="7">
        <f t="shared" si="133"/>
        <v>16.5</v>
      </c>
      <c r="Q836" s="8">
        <f t="shared" si="134"/>
        <v>19.975000000000001</v>
      </c>
      <c r="R836" s="8">
        <f t="shared" si="135"/>
        <v>14.125</v>
      </c>
      <c r="S836" s="8">
        <f t="shared" si="136"/>
        <v>14.925000000000001</v>
      </c>
      <c r="T836" s="8">
        <f t="shared" si="137"/>
        <v>16.625</v>
      </c>
      <c r="U836" s="7">
        <f t="shared" si="138"/>
        <v>16.341666666666669</v>
      </c>
      <c r="V836" s="7">
        <f t="shared" si="139"/>
        <v>16.412500000000001</v>
      </c>
    </row>
    <row r="837" spans="1:22" ht="13.5" x14ac:dyDescent="0.25">
      <c r="A837" s="3">
        <f>RSI!A837</f>
        <v>43524</v>
      </c>
      <c r="B837" s="2">
        <f>RSI!B837</f>
        <v>0.27</v>
      </c>
      <c r="C837" s="2">
        <f>RSI!I837</f>
        <v>26.818243249605672</v>
      </c>
      <c r="D837" s="2">
        <f>MACD!E837</f>
        <v>6.7306674698056623E-3</v>
      </c>
      <c r="E837" s="2">
        <f>MACD!F837</f>
        <v>5.5437437837326615E-3</v>
      </c>
      <c r="F837" s="2">
        <f>'Moving Avg'!D837</f>
        <v>0.27400000000000002</v>
      </c>
      <c r="G837" s="2">
        <f>'Moving Avg'!F837</f>
        <v>0.28449999999999998</v>
      </c>
      <c r="H837" s="2">
        <f>'Moving Avg'!G837</f>
        <v>0.30699999999999994</v>
      </c>
      <c r="I837" s="2">
        <f>'Moving Avg'!H837</f>
        <v>0.36174999999999996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50</v>
      </c>
      <c r="N837" s="7">
        <f t="shared" si="131"/>
        <v>0</v>
      </c>
      <c r="O837" s="7">
        <f t="shared" si="132"/>
        <v>0</v>
      </c>
      <c r="P837" s="7">
        <f t="shared" si="133"/>
        <v>16.5</v>
      </c>
      <c r="Q837" s="8">
        <f t="shared" si="134"/>
        <v>19.975000000000001</v>
      </c>
      <c r="R837" s="8">
        <f t="shared" si="135"/>
        <v>14.125</v>
      </c>
      <c r="S837" s="8">
        <f t="shared" si="136"/>
        <v>14.925000000000001</v>
      </c>
      <c r="T837" s="8">
        <f t="shared" si="137"/>
        <v>16.625</v>
      </c>
      <c r="U837" s="7">
        <f t="shared" si="138"/>
        <v>16.341666666666669</v>
      </c>
      <c r="V837" s="7">
        <f t="shared" si="139"/>
        <v>16.412500000000001</v>
      </c>
    </row>
    <row r="838" spans="1:22" ht="13.5" x14ac:dyDescent="0.25">
      <c r="A838" s="3">
        <f>RSI!A838</f>
        <v>43525</v>
      </c>
      <c r="B838" s="2">
        <f>RSI!B838</f>
        <v>0.27</v>
      </c>
      <c r="C838" s="2">
        <f>RSI!I838</f>
        <v>26.818243249605672</v>
      </c>
      <c r="D838" s="2">
        <f>MACD!E838</f>
        <v>5.7485675810189374E-3</v>
      </c>
      <c r="E838" s="2">
        <f>MACD!F838</f>
        <v>5.5847085431899165E-3</v>
      </c>
      <c r="F838" s="2">
        <f>'Moving Avg'!D838</f>
        <v>0.27200000000000002</v>
      </c>
      <c r="G838" s="2">
        <f>'Moving Avg'!F838</f>
        <v>0.28349999999999997</v>
      </c>
      <c r="H838" s="2">
        <f>'Moving Avg'!G838</f>
        <v>0.30539999999999989</v>
      </c>
      <c r="I838" s="2">
        <f>'Moving Avg'!H838</f>
        <v>0.36144999999999988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  <c r="M838" s="7">
        <f t="shared" si="130"/>
        <v>50</v>
      </c>
      <c r="N838" s="7">
        <f t="shared" si="131"/>
        <v>0</v>
      </c>
      <c r="O838" s="7">
        <f t="shared" si="132"/>
        <v>0</v>
      </c>
      <c r="P838" s="7">
        <f t="shared" si="133"/>
        <v>16.5</v>
      </c>
      <c r="Q838" s="8">
        <f t="shared" si="134"/>
        <v>19.975000000000001</v>
      </c>
      <c r="R838" s="8">
        <f t="shared" si="135"/>
        <v>14.125</v>
      </c>
      <c r="S838" s="8">
        <f t="shared" si="136"/>
        <v>14.925000000000001</v>
      </c>
      <c r="T838" s="8">
        <f t="shared" si="137"/>
        <v>16.625</v>
      </c>
      <c r="U838" s="7">
        <f t="shared" si="138"/>
        <v>16.341666666666669</v>
      </c>
      <c r="V838" s="7">
        <f t="shared" si="139"/>
        <v>16.412500000000001</v>
      </c>
    </row>
    <row r="839" spans="1:22" ht="13.5" x14ac:dyDescent="0.25">
      <c r="A839" s="3">
        <f>RSI!A839</f>
        <v>43528</v>
      </c>
      <c r="B839" s="2">
        <f>RSI!B839</f>
        <v>0.26</v>
      </c>
      <c r="C839" s="2">
        <f>RSI!I839</f>
        <v>21.319438569449204</v>
      </c>
      <c r="D839" s="2">
        <f>MACD!E839</f>
        <v>4.2298446757755848E-3</v>
      </c>
      <c r="E839" s="2">
        <f>MACD!F839</f>
        <v>5.3137357697070507E-3</v>
      </c>
      <c r="F839" s="2">
        <f>'Moving Avg'!D839</f>
        <v>0.26800000000000002</v>
      </c>
      <c r="G839" s="2">
        <f>'Moving Avg'!F839</f>
        <v>0.28200000000000003</v>
      </c>
      <c r="H839" s="2">
        <f>'Moving Avg'!G839</f>
        <v>0.3037999999999999</v>
      </c>
      <c r="I839" s="2">
        <f>'Moving Avg'!H839</f>
        <v>0.36099999999999993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  <c r="M839" s="7">
        <f t="shared" si="130"/>
        <v>50</v>
      </c>
      <c r="N839" s="7">
        <f t="shared" si="131"/>
        <v>45</v>
      </c>
      <c r="O839" s="7">
        <f t="shared" si="132"/>
        <v>0</v>
      </c>
      <c r="P839" s="7">
        <f t="shared" si="133"/>
        <v>0</v>
      </c>
      <c r="Q839" s="8">
        <f t="shared" si="134"/>
        <v>33.25</v>
      </c>
      <c r="R839" s="8">
        <f t="shared" si="135"/>
        <v>19</v>
      </c>
      <c r="S839" s="8">
        <f t="shared" si="136"/>
        <v>14.25</v>
      </c>
      <c r="T839" s="8">
        <f t="shared" si="137"/>
        <v>23.75</v>
      </c>
      <c r="U839" s="7">
        <f t="shared" si="138"/>
        <v>22.166666666666668</v>
      </c>
      <c r="V839" s="7">
        <f t="shared" si="139"/>
        <v>22.5625</v>
      </c>
    </row>
    <row r="840" spans="1:22" ht="13.5" x14ac:dyDescent="0.25">
      <c r="A840" s="3">
        <f>RSI!A840</f>
        <v>43529</v>
      </c>
      <c r="B840" s="2">
        <f>RSI!B840</f>
        <v>0.26</v>
      </c>
      <c r="C840" s="2">
        <f>RSI!I840</f>
        <v>21.319438569449204</v>
      </c>
      <c r="D840" s="2">
        <f>MACD!E840</f>
        <v>3.105718813539049E-3</v>
      </c>
      <c r="E840" s="2">
        <f>MACD!F840</f>
        <v>4.87213237847345E-3</v>
      </c>
      <c r="F840" s="2">
        <f>'Moving Avg'!D840</f>
        <v>0.26600000000000001</v>
      </c>
      <c r="G840" s="2">
        <f>'Moving Avg'!F840</f>
        <v>0.28049999999999997</v>
      </c>
      <c r="H840" s="2">
        <f>'Moving Avg'!G840</f>
        <v>0.30239999999999984</v>
      </c>
      <c r="I840" s="2">
        <f>'Moving Avg'!H840</f>
        <v>0.36044999999999994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50</v>
      </c>
      <c r="N840" s="7">
        <f t="shared" si="131"/>
        <v>45</v>
      </c>
      <c r="O840" s="7">
        <f t="shared" si="132"/>
        <v>0</v>
      </c>
      <c r="P840" s="7">
        <f t="shared" si="133"/>
        <v>16.5</v>
      </c>
      <c r="Q840" s="8">
        <f t="shared" si="134"/>
        <v>35.725000000000001</v>
      </c>
      <c r="R840" s="8">
        <f t="shared" si="135"/>
        <v>23.125</v>
      </c>
      <c r="S840" s="8">
        <f t="shared" si="136"/>
        <v>21.675000000000001</v>
      </c>
      <c r="T840" s="8">
        <f t="shared" si="137"/>
        <v>27.875</v>
      </c>
      <c r="U840" s="7">
        <f t="shared" si="138"/>
        <v>26.841666666666669</v>
      </c>
      <c r="V840" s="7">
        <f t="shared" si="139"/>
        <v>27.1</v>
      </c>
    </row>
    <row r="841" spans="1:22" ht="13.5" x14ac:dyDescent="0.25">
      <c r="A841" s="3">
        <f>RSI!A841</f>
        <v>43530</v>
      </c>
      <c r="B841" s="2">
        <f>RSI!B841</f>
        <v>0.26</v>
      </c>
      <c r="C841" s="2">
        <f>RSI!I841</f>
        <v>21.319438569449204</v>
      </c>
      <c r="D841" s="2">
        <f>MACD!E841</f>
        <v>3.8420222683276384E-3</v>
      </c>
      <c r="E841" s="2">
        <f>MACD!F841</f>
        <v>4.6661103564442884E-3</v>
      </c>
      <c r="F841" s="2">
        <f>'Moving Avg'!D841</f>
        <v>0.26400000000000001</v>
      </c>
      <c r="G841" s="2">
        <f>'Moving Avg'!F841</f>
        <v>0.27850000000000003</v>
      </c>
      <c r="H841" s="2">
        <f>'Moving Avg'!G841</f>
        <v>0.30079999999999985</v>
      </c>
      <c r="I841" s="2">
        <f>'Moving Avg'!H841</f>
        <v>0.35979999999999995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50</v>
      </c>
      <c r="N841" s="7">
        <f t="shared" si="131"/>
        <v>45</v>
      </c>
      <c r="O841" s="7">
        <f t="shared" si="132"/>
        <v>0</v>
      </c>
      <c r="P841" s="7">
        <f t="shared" si="133"/>
        <v>16.5</v>
      </c>
      <c r="Q841" s="8">
        <f t="shared" si="134"/>
        <v>35.725000000000001</v>
      </c>
      <c r="R841" s="8">
        <f t="shared" si="135"/>
        <v>23.125</v>
      </c>
      <c r="S841" s="8">
        <f t="shared" si="136"/>
        <v>21.675000000000001</v>
      </c>
      <c r="T841" s="8">
        <f t="shared" si="137"/>
        <v>27.875</v>
      </c>
      <c r="U841" s="7">
        <f t="shared" si="138"/>
        <v>26.841666666666669</v>
      </c>
      <c r="V841" s="7">
        <f t="shared" si="139"/>
        <v>27.1</v>
      </c>
    </row>
    <row r="842" spans="1:22" ht="13.5" x14ac:dyDescent="0.25">
      <c r="A842" s="3">
        <f>RSI!A842</f>
        <v>43531</v>
      </c>
      <c r="B842" s="2">
        <f>RSI!B842</f>
        <v>0.27</v>
      </c>
      <c r="C842" s="2">
        <f>RSI!I842</f>
        <v>37.360711678902533</v>
      </c>
      <c r="D842" s="2">
        <f>MACD!E842</f>
        <v>3.8622939520699395E-3</v>
      </c>
      <c r="E842" s="2">
        <f>MACD!F842</f>
        <v>4.5053470755694186E-3</v>
      </c>
      <c r="F842" s="2">
        <f>'Moving Avg'!D842</f>
        <v>0.26400000000000001</v>
      </c>
      <c r="G842" s="2">
        <f>'Moving Avg'!F842</f>
        <v>0.27699999999999997</v>
      </c>
      <c r="H842" s="2">
        <f>'Moving Avg'!G842</f>
        <v>0.29979999999999984</v>
      </c>
      <c r="I842" s="2">
        <f>'Moving Avg'!H842</f>
        <v>0.35909999999999992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45</v>
      </c>
      <c r="O842" s="7">
        <f t="shared" si="132"/>
        <v>0</v>
      </c>
      <c r="P842" s="7">
        <f t="shared" si="133"/>
        <v>16.5</v>
      </c>
      <c r="Q842" s="8">
        <f t="shared" si="134"/>
        <v>26.975000000000001</v>
      </c>
      <c r="R842" s="8">
        <f t="shared" si="135"/>
        <v>18.125</v>
      </c>
      <c r="S842" s="8">
        <f t="shared" si="136"/>
        <v>17.925000000000001</v>
      </c>
      <c r="T842" s="8">
        <f t="shared" si="137"/>
        <v>21.625</v>
      </c>
      <c r="U842" s="7">
        <f t="shared" si="138"/>
        <v>21.008333333333336</v>
      </c>
      <c r="V842" s="7">
        <f t="shared" si="139"/>
        <v>21.162500000000001</v>
      </c>
    </row>
    <row r="843" spans="1:22" ht="13.5" x14ac:dyDescent="0.25">
      <c r="A843" s="3">
        <f>RSI!A843</f>
        <v>43532</v>
      </c>
      <c r="B843" s="2">
        <f>RSI!B843</f>
        <v>0.27</v>
      </c>
      <c r="C843" s="2">
        <f>RSI!I843</f>
        <v>37.360711678902533</v>
      </c>
      <c r="D843" s="2">
        <f>MACD!E843</f>
        <v>3.9481216934398877E-3</v>
      </c>
      <c r="E843" s="2">
        <f>MACD!F843</f>
        <v>4.3939019991435131E-3</v>
      </c>
      <c r="F843" s="2">
        <f>'Moving Avg'!D843</f>
        <v>0.26400000000000001</v>
      </c>
      <c r="G843" s="2">
        <f>'Moving Avg'!F843</f>
        <v>0.27549999999999997</v>
      </c>
      <c r="H843" s="2">
        <f>'Moving Avg'!G843</f>
        <v>0.29859999999999987</v>
      </c>
      <c r="I843" s="2">
        <f>'Moving Avg'!H843</f>
        <v>0.35834999999999989</v>
      </c>
      <c r="J843" s="5" t="str">
        <f>OBV!F843</f>
        <v>BEARISH</v>
      </c>
      <c r="K843" s="5" t="str">
        <f>OBV!G843</f>
        <v>NEUTRAL</v>
      </c>
      <c r="L843" s="5" t="str">
        <f>OBV!H843</f>
        <v>NEUTRAL</v>
      </c>
      <c r="M843" s="7">
        <f t="shared" si="130"/>
        <v>25</v>
      </c>
      <c r="N843" s="7">
        <f t="shared" si="131"/>
        <v>45</v>
      </c>
      <c r="O843" s="7">
        <f t="shared" si="132"/>
        <v>0</v>
      </c>
      <c r="P843" s="7">
        <f t="shared" si="133"/>
        <v>16.5</v>
      </c>
      <c r="Q843" s="8">
        <f t="shared" si="134"/>
        <v>26.975000000000001</v>
      </c>
      <c r="R843" s="8">
        <f t="shared" si="135"/>
        <v>18.125</v>
      </c>
      <c r="S843" s="8">
        <f t="shared" si="136"/>
        <v>17.925000000000001</v>
      </c>
      <c r="T843" s="8">
        <f t="shared" si="137"/>
        <v>21.625</v>
      </c>
      <c r="U843" s="7">
        <f t="shared" si="138"/>
        <v>21.008333333333336</v>
      </c>
      <c r="V843" s="7">
        <f t="shared" si="139"/>
        <v>21.162500000000001</v>
      </c>
    </row>
    <row r="844" spans="1:22" ht="13.5" x14ac:dyDescent="0.25">
      <c r="A844" s="3">
        <f>RSI!A844</f>
        <v>43535</v>
      </c>
      <c r="B844" s="2">
        <f>RSI!B844</f>
        <v>0.26</v>
      </c>
      <c r="C844" s="2">
        <f>RSI!I844</f>
        <v>30.216092955940653</v>
      </c>
      <c r="D844" s="2">
        <f>MACD!E844</f>
        <v>4.8250736652432624E-3</v>
      </c>
      <c r="E844" s="2">
        <f>MACD!F844</f>
        <v>4.4801363323634632E-3</v>
      </c>
      <c r="F844" s="2">
        <f>'Moving Avg'!D844</f>
        <v>0.26400000000000001</v>
      </c>
      <c r="G844" s="2">
        <f>'Moving Avg'!F844</f>
        <v>0.27349999999999997</v>
      </c>
      <c r="H844" s="2">
        <f>'Moving Avg'!G844</f>
        <v>0.29699999999999988</v>
      </c>
      <c r="I844" s="2">
        <f>'Moving Avg'!H844</f>
        <v>0.35749999999999987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  <c r="M844" s="7">
        <f t="shared" si="130"/>
        <v>25</v>
      </c>
      <c r="N844" s="7">
        <f t="shared" si="131"/>
        <v>0</v>
      </c>
      <c r="O844" s="7">
        <f t="shared" si="132"/>
        <v>0</v>
      </c>
      <c r="P844" s="7">
        <f t="shared" si="133"/>
        <v>49.5</v>
      </c>
      <c r="Q844" s="8">
        <f t="shared" si="134"/>
        <v>16.175000000000001</v>
      </c>
      <c r="R844" s="8">
        <f t="shared" si="135"/>
        <v>17.375</v>
      </c>
      <c r="S844" s="8">
        <f t="shared" si="136"/>
        <v>26.025000000000002</v>
      </c>
      <c r="T844" s="8">
        <f t="shared" si="137"/>
        <v>18.625</v>
      </c>
      <c r="U844" s="7">
        <f t="shared" si="138"/>
        <v>19.858333333333334</v>
      </c>
      <c r="V844" s="7">
        <f t="shared" si="139"/>
        <v>19.55</v>
      </c>
    </row>
    <row r="845" spans="1:22" ht="13.5" x14ac:dyDescent="0.25">
      <c r="A845" s="3">
        <f>RSI!A845</f>
        <v>43536</v>
      </c>
      <c r="B845" s="2">
        <f>RSI!B845</f>
        <v>0.26</v>
      </c>
      <c r="C845" s="2">
        <f>RSI!I845</f>
        <v>30.216092955940653</v>
      </c>
      <c r="D845" s="2">
        <f>MACD!E845</f>
        <v>4.1466163934055222E-3</v>
      </c>
      <c r="E845" s="2">
        <f>MACD!F845</f>
        <v>4.4134323445718746E-3</v>
      </c>
      <c r="F845" s="2">
        <f>'Moving Avg'!D845</f>
        <v>0.26400000000000001</v>
      </c>
      <c r="G845" s="2">
        <f>'Moving Avg'!F845</f>
        <v>0.27149999999999996</v>
      </c>
      <c r="H845" s="2">
        <f>'Moving Avg'!G845</f>
        <v>0.29539999999999983</v>
      </c>
      <c r="I845" s="2">
        <f>'Moving Avg'!H845</f>
        <v>0.35674999999999985</v>
      </c>
      <c r="J845" s="5" t="str">
        <f>OBV!F845</f>
        <v>BULLISH</v>
      </c>
      <c r="K845" s="5" t="str">
        <f>OBV!G845</f>
        <v>NEUTRAL</v>
      </c>
      <c r="L845" s="5" t="str">
        <f>OBV!H845</f>
        <v>NEUTRAL</v>
      </c>
      <c r="M845" s="7">
        <f t="shared" si="130"/>
        <v>25</v>
      </c>
      <c r="N845" s="7">
        <f t="shared" si="131"/>
        <v>45</v>
      </c>
      <c r="O845" s="7">
        <f t="shared" si="132"/>
        <v>0</v>
      </c>
      <c r="P845" s="7">
        <f t="shared" si="133"/>
        <v>49.5</v>
      </c>
      <c r="Q845" s="8">
        <f t="shared" si="134"/>
        <v>31.925000000000001</v>
      </c>
      <c r="R845" s="8">
        <f t="shared" si="135"/>
        <v>26.375</v>
      </c>
      <c r="S845" s="8">
        <f t="shared" si="136"/>
        <v>32.775000000000006</v>
      </c>
      <c r="T845" s="8">
        <f t="shared" si="137"/>
        <v>29.875</v>
      </c>
      <c r="U845" s="7">
        <f t="shared" si="138"/>
        <v>30.358333333333334</v>
      </c>
      <c r="V845" s="7">
        <f t="shared" si="139"/>
        <v>30.237500000000001</v>
      </c>
    </row>
    <row r="846" spans="1:22" ht="13.5" x14ac:dyDescent="0.25">
      <c r="A846" s="3">
        <f>RSI!A846</f>
        <v>43537</v>
      </c>
      <c r="B846" s="2">
        <f>RSI!B846</f>
        <v>0.26</v>
      </c>
      <c r="C846" s="2">
        <f>RSI!I846</f>
        <v>30.216092955940653</v>
      </c>
      <c r="D846" s="2">
        <f>MACD!E846</f>
        <v>3.6817667770835394E-3</v>
      </c>
      <c r="E846" s="2">
        <f>MACD!F846</f>
        <v>4.2670992310742074E-3</v>
      </c>
      <c r="F846" s="2">
        <f>'Moving Avg'!D846</f>
        <v>0.26400000000000001</v>
      </c>
      <c r="G846" s="2">
        <f>'Moving Avg'!F846</f>
        <v>0.26999999999999991</v>
      </c>
      <c r="H846" s="2">
        <f>'Moving Avg'!G846</f>
        <v>0.29399999999999982</v>
      </c>
      <c r="I846" s="2">
        <f>'Moving Avg'!H846</f>
        <v>0.35604999999999981</v>
      </c>
      <c r="J846" s="5" t="str">
        <f>OBV!F846</f>
        <v>BULLISH</v>
      </c>
      <c r="K846" s="5" t="str">
        <f>OBV!G846</f>
        <v>NEUTRAL</v>
      </c>
      <c r="L846" s="5" t="str">
        <f>OBV!H846</f>
        <v>NEUTRAL</v>
      </c>
      <c r="M846" s="7">
        <f t="shared" si="130"/>
        <v>25</v>
      </c>
      <c r="N846" s="7">
        <f t="shared" si="131"/>
        <v>45</v>
      </c>
      <c r="O846" s="7">
        <f t="shared" si="132"/>
        <v>0</v>
      </c>
      <c r="P846" s="7">
        <f t="shared" si="133"/>
        <v>49.5</v>
      </c>
      <c r="Q846" s="8">
        <f t="shared" si="134"/>
        <v>31.925000000000001</v>
      </c>
      <c r="R846" s="8">
        <f t="shared" si="135"/>
        <v>26.375</v>
      </c>
      <c r="S846" s="8">
        <f t="shared" si="136"/>
        <v>32.775000000000006</v>
      </c>
      <c r="T846" s="8">
        <f t="shared" si="137"/>
        <v>29.875</v>
      </c>
      <c r="U846" s="7">
        <f t="shared" si="138"/>
        <v>30.358333333333334</v>
      </c>
      <c r="V846" s="7">
        <f t="shared" si="139"/>
        <v>30.237500000000001</v>
      </c>
    </row>
    <row r="847" spans="1:22" ht="13.5" x14ac:dyDescent="0.25">
      <c r="A847" s="3">
        <f>RSI!A847</f>
        <v>43538</v>
      </c>
      <c r="B847" s="2">
        <f>RSI!B847</f>
        <v>0.27</v>
      </c>
      <c r="C847" s="2">
        <f>RSI!I847</f>
        <v>43.67023244775352</v>
      </c>
      <c r="D847" s="2">
        <f>MACD!E847</f>
        <v>2.6488302768075123E-3</v>
      </c>
      <c r="E847" s="2">
        <f>MACD!F847</f>
        <v>3.9434454402208687E-3</v>
      </c>
      <c r="F847" s="2">
        <f>'Moving Avg'!D847</f>
        <v>0.26400000000000001</v>
      </c>
      <c r="G847" s="2">
        <f>'Moving Avg'!F847</f>
        <v>0.26949999999999996</v>
      </c>
      <c r="H847" s="2">
        <f>'Moving Avg'!G847</f>
        <v>0.29279999999999978</v>
      </c>
      <c r="I847" s="2">
        <f>'Moving Avg'!H847</f>
        <v>0.35534999999999983</v>
      </c>
      <c r="J847" s="5" t="str">
        <f>OBV!F847</f>
        <v>BULLISH</v>
      </c>
      <c r="K847" s="5" t="str">
        <f>OBV!G847</f>
        <v>STRONG</v>
      </c>
      <c r="L847" s="5" t="str">
        <f>OBV!H847</f>
        <v>NEUTRAL</v>
      </c>
      <c r="M847" s="7">
        <f t="shared" si="130"/>
        <v>25</v>
      </c>
      <c r="N847" s="7">
        <f t="shared" si="131"/>
        <v>45</v>
      </c>
      <c r="O847" s="7">
        <f t="shared" si="132"/>
        <v>0</v>
      </c>
      <c r="P847" s="7">
        <f t="shared" si="133"/>
        <v>66</v>
      </c>
      <c r="Q847" s="8">
        <f t="shared" si="134"/>
        <v>34.4</v>
      </c>
      <c r="R847" s="8">
        <f t="shared" si="135"/>
        <v>30.5</v>
      </c>
      <c r="S847" s="8">
        <f t="shared" si="136"/>
        <v>40.200000000000003</v>
      </c>
      <c r="T847" s="8">
        <f t="shared" si="137"/>
        <v>34</v>
      </c>
      <c r="U847" s="7">
        <f t="shared" si="138"/>
        <v>35.033333333333339</v>
      </c>
      <c r="V847" s="7">
        <f t="shared" si="139"/>
        <v>34.775000000000006</v>
      </c>
    </row>
    <row r="848" spans="1:22" ht="13.5" x14ac:dyDescent="0.25">
      <c r="A848" s="3">
        <f>RSI!A848</f>
        <v>43539</v>
      </c>
      <c r="B848" s="2">
        <f>RSI!B848</f>
        <v>0.27</v>
      </c>
      <c r="C848" s="2">
        <f>RSI!I848</f>
        <v>43.670232447753513</v>
      </c>
      <c r="D848" s="2">
        <f>MACD!E848</f>
        <v>1.8093634429524053E-3</v>
      </c>
      <c r="E848" s="2">
        <f>MACD!F848</f>
        <v>3.5166290407671764E-3</v>
      </c>
      <c r="F848" s="2">
        <f>'Moving Avg'!D848</f>
        <v>0.26400000000000001</v>
      </c>
      <c r="G848" s="2">
        <f>'Moving Avg'!F848</f>
        <v>0.26899999999999996</v>
      </c>
      <c r="H848" s="2">
        <f>'Moving Avg'!G848</f>
        <v>0.2915999999999998</v>
      </c>
      <c r="I848" s="2">
        <f>'Moving Avg'!H848</f>
        <v>0.35454999999999987</v>
      </c>
      <c r="J848" s="5" t="str">
        <f>OBV!F848</f>
        <v>BULLISH</v>
      </c>
      <c r="K848" s="5" t="str">
        <f>OBV!G848</f>
        <v>STRONG</v>
      </c>
      <c r="L848" s="5" t="str">
        <f>OBV!H848</f>
        <v>NEUTRAL</v>
      </c>
      <c r="M848" s="7">
        <f t="shared" si="130"/>
        <v>25</v>
      </c>
      <c r="N848" s="7">
        <f t="shared" si="131"/>
        <v>45</v>
      </c>
      <c r="O848" s="7">
        <f t="shared" si="132"/>
        <v>0</v>
      </c>
      <c r="P848" s="7">
        <f t="shared" si="133"/>
        <v>66</v>
      </c>
      <c r="Q848" s="8">
        <f t="shared" si="134"/>
        <v>34.4</v>
      </c>
      <c r="R848" s="8">
        <f t="shared" si="135"/>
        <v>30.5</v>
      </c>
      <c r="S848" s="8">
        <f t="shared" si="136"/>
        <v>40.200000000000003</v>
      </c>
      <c r="T848" s="8">
        <f t="shared" si="137"/>
        <v>34</v>
      </c>
      <c r="U848" s="7">
        <f t="shared" si="138"/>
        <v>35.033333333333339</v>
      </c>
      <c r="V848" s="7">
        <f t="shared" si="139"/>
        <v>34.775000000000006</v>
      </c>
    </row>
    <row r="849" spans="1:22" ht="13.5" x14ac:dyDescent="0.25">
      <c r="A849" s="3">
        <f>RSI!A849</f>
        <v>43542</v>
      </c>
      <c r="B849" s="2">
        <f>RSI!B849</f>
        <v>0.26</v>
      </c>
      <c r="C849" s="2">
        <f>RSI!I849</f>
        <v>35.689984709256223</v>
      </c>
      <c r="D849" s="2">
        <f>MACD!E849</f>
        <v>3.3332118345968942E-4</v>
      </c>
      <c r="E849" s="2">
        <f>MACD!F849</f>
        <v>2.8799674693056792E-3</v>
      </c>
      <c r="F849" s="2">
        <f>'Moving Avg'!D849</f>
        <v>0.26400000000000001</v>
      </c>
      <c r="G849" s="2">
        <f>'Moving Avg'!F849</f>
        <v>0.26849999999999996</v>
      </c>
      <c r="H849" s="2">
        <f>'Moving Avg'!G849</f>
        <v>0.29019999999999979</v>
      </c>
      <c r="I849" s="2">
        <f>'Moving Avg'!H849</f>
        <v>0.35364999999999985</v>
      </c>
      <c r="J849" s="5" t="str">
        <f>OBV!F849</f>
        <v>BULLISH</v>
      </c>
      <c r="K849" s="5" t="str">
        <f>OBV!G849</f>
        <v>STRONG</v>
      </c>
      <c r="L849" s="5" t="str">
        <f>OBV!H849</f>
        <v>NEUTRAL</v>
      </c>
      <c r="M849" s="7">
        <f t="shared" si="130"/>
        <v>25</v>
      </c>
      <c r="N849" s="7">
        <f t="shared" si="131"/>
        <v>45</v>
      </c>
      <c r="O849" s="7">
        <f t="shared" si="132"/>
        <v>0</v>
      </c>
      <c r="P849" s="7">
        <f t="shared" si="133"/>
        <v>66</v>
      </c>
      <c r="Q849" s="8">
        <f t="shared" si="134"/>
        <v>34.4</v>
      </c>
      <c r="R849" s="8">
        <f t="shared" si="135"/>
        <v>30.5</v>
      </c>
      <c r="S849" s="8">
        <f t="shared" si="136"/>
        <v>40.200000000000003</v>
      </c>
      <c r="T849" s="8">
        <f t="shared" si="137"/>
        <v>34</v>
      </c>
      <c r="U849" s="7">
        <f t="shared" si="138"/>
        <v>35.033333333333339</v>
      </c>
      <c r="V849" s="7">
        <f t="shared" si="139"/>
        <v>34.775000000000006</v>
      </c>
    </row>
    <row r="850" spans="1:22" ht="13.5" x14ac:dyDescent="0.25">
      <c r="A850" s="3">
        <f>RSI!A850</f>
        <v>43543</v>
      </c>
      <c r="B850" s="2">
        <f>RSI!B850</f>
        <v>0.26</v>
      </c>
      <c r="C850" s="2">
        <f>RSI!I850</f>
        <v>35.689984709256223</v>
      </c>
      <c r="D850" s="2">
        <f>MACD!E850</f>
        <v>-8.2692071424500524E-4</v>
      </c>
      <c r="E850" s="2">
        <f>MACD!F850</f>
        <v>2.1385898325955422E-3</v>
      </c>
      <c r="F850" s="2">
        <f>'Moving Avg'!D850</f>
        <v>0.26400000000000001</v>
      </c>
      <c r="G850" s="2">
        <f>'Moving Avg'!F850</f>
        <v>0.2679999999999999</v>
      </c>
      <c r="H850" s="2">
        <f>'Moving Avg'!G850</f>
        <v>0.28879999999999978</v>
      </c>
      <c r="I850" s="2">
        <f>'Moving Avg'!H850</f>
        <v>0.35279999999999989</v>
      </c>
      <c r="J850" s="5" t="str">
        <f>OBV!F850</f>
        <v>BULLISH</v>
      </c>
      <c r="K850" s="5" t="str">
        <f>OBV!G850</f>
        <v>STRONG</v>
      </c>
      <c r="L850" s="5" t="str">
        <f>OBV!H850</f>
        <v>NEUTRAL</v>
      </c>
      <c r="M850" s="7">
        <f t="shared" si="130"/>
        <v>25</v>
      </c>
      <c r="N850" s="7">
        <f t="shared" si="131"/>
        <v>45</v>
      </c>
      <c r="O850" s="7">
        <f t="shared" si="132"/>
        <v>0</v>
      </c>
      <c r="P850" s="7">
        <f t="shared" si="133"/>
        <v>66</v>
      </c>
      <c r="Q850" s="8">
        <f t="shared" si="134"/>
        <v>34.4</v>
      </c>
      <c r="R850" s="8">
        <f t="shared" si="135"/>
        <v>30.5</v>
      </c>
      <c r="S850" s="8">
        <f t="shared" si="136"/>
        <v>40.200000000000003</v>
      </c>
      <c r="T850" s="8">
        <f t="shared" si="137"/>
        <v>34</v>
      </c>
      <c r="U850" s="7">
        <f t="shared" si="138"/>
        <v>35.033333333333339</v>
      </c>
      <c r="V850" s="7">
        <f t="shared" si="139"/>
        <v>34.775000000000006</v>
      </c>
    </row>
    <row r="851" spans="1:22" ht="13.5" x14ac:dyDescent="0.25">
      <c r="A851" s="3">
        <f>RSI!A851</f>
        <v>43545</v>
      </c>
      <c r="B851" s="2">
        <f>RSI!B851</f>
        <v>0.26</v>
      </c>
      <c r="C851" s="2">
        <f>RSI!I851</f>
        <v>35.689984709256223</v>
      </c>
      <c r="D851" s="2">
        <f>MACD!E851</f>
        <v>-1.7265185461874388E-3</v>
      </c>
      <c r="E851" s="2">
        <f>MACD!F851</f>
        <v>1.3655681568389461E-3</v>
      </c>
      <c r="F851" s="2">
        <f>'Moving Avg'!D851</f>
        <v>0.26400000000000001</v>
      </c>
      <c r="G851" s="2">
        <f>'Moving Avg'!F851</f>
        <v>0.2669999999999999</v>
      </c>
      <c r="H851" s="2">
        <f>'Moving Avg'!G851</f>
        <v>0.28739999999999982</v>
      </c>
      <c r="I851" s="2">
        <f>'Moving Avg'!H851</f>
        <v>0.35199999999999987</v>
      </c>
      <c r="J851" s="5" t="str">
        <f>OBV!F851</f>
        <v>BULLISH</v>
      </c>
      <c r="K851" s="5" t="str">
        <f>OBV!G851</f>
        <v>STRONG</v>
      </c>
      <c r="L851" s="5" t="str">
        <f>OBV!H851</f>
        <v>NEUTRAL</v>
      </c>
      <c r="M851" s="7">
        <f t="shared" si="130"/>
        <v>25</v>
      </c>
      <c r="N851" s="7">
        <f t="shared" si="131"/>
        <v>45</v>
      </c>
      <c r="O851" s="7">
        <f t="shared" si="132"/>
        <v>0</v>
      </c>
      <c r="P851" s="7">
        <f t="shared" si="133"/>
        <v>66</v>
      </c>
      <c r="Q851" s="8">
        <f t="shared" si="134"/>
        <v>34.4</v>
      </c>
      <c r="R851" s="8">
        <f t="shared" si="135"/>
        <v>30.5</v>
      </c>
      <c r="S851" s="8">
        <f t="shared" si="136"/>
        <v>40.200000000000003</v>
      </c>
      <c r="T851" s="8">
        <f t="shared" si="137"/>
        <v>34</v>
      </c>
      <c r="U851" s="7">
        <f t="shared" si="138"/>
        <v>35.033333333333339</v>
      </c>
      <c r="V851" s="7">
        <f t="shared" si="139"/>
        <v>34.775000000000006</v>
      </c>
    </row>
    <row r="852" spans="1:22" ht="13.5" x14ac:dyDescent="0.25">
      <c r="A852" s="3">
        <f>RSI!A852</f>
        <v>43546</v>
      </c>
      <c r="B852" s="2">
        <f>RSI!B852</f>
        <v>0.26</v>
      </c>
      <c r="C852" s="2">
        <f>RSI!I852</f>
        <v>35.689984709256223</v>
      </c>
      <c r="D852" s="2">
        <f>MACD!E852</f>
        <v>-8.7319469889235446E-4</v>
      </c>
      <c r="E852" s="2">
        <f>MACD!F852</f>
        <v>9.1781558569268597E-4</v>
      </c>
      <c r="F852" s="2">
        <f>'Moving Avg'!D852</f>
        <v>0.26200000000000001</v>
      </c>
      <c r="G852" s="2">
        <f>'Moving Avg'!F852</f>
        <v>0.2659999999999999</v>
      </c>
      <c r="H852" s="2">
        <f>'Moving Avg'!G852</f>
        <v>0.28619999999999984</v>
      </c>
      <c r="I852" s="2">
        <f>'Moving Avg'!H852</f>
        <v>0.35124999999999995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  <c r="M852" s="7">
        <f t="shared" si="130"/>
        <v>25</v>
      </c>
      <c r="N852" s="7">
        <f t="shared" si="131"/>
        <v>45</v>
      </c>
      <c r="O852" s="7">
        <f t="shared" si="132"/>
        <v>0</v>
      </c>
      <c r="P852" s="7">
        <f t="shared" si="133"/>
        <v>16.5</v>
      </c>
      <c r="Q852" s="8">
        <f t="shared" si="134"/>
        <v>26.975000000000001</v>
      </c>
      <c r="R852" s="8">
        <f t="shared" si="135"/>
        <v>18.125</v>
      </c>
      <c r="S852" s="8">
        <f t="shared" si="136"/>
        <v>17.925000000000001</v>
      </c>
      <c r="T852" s="8">
        <f t="shared" si="137"/>
        <v>21.625</v>
      </c>
      <c r="U852" s="7">
        <f t="shared" si="138"/>
        <v>21.008333333333336</v>
      </c>
      <c r="V852" s="7">
        <f t="shared" si="139"/>
        <v>21.162500000000001</v>
      </c>
    </row>
    <row r="853" spans="1:22" ht="13.5" x14ac:dyDescent="0.25">
      <c r="A853" s="3">
        <f>RSI!A853</f>
        <v>43549</v>
      </c>
      <c r="B853" s="2">
        <f>RSI!B853</f>
        <v>0.25</v>
      </c>
      <c r="C853" s="2">
        <f>RSI!I853</f>
        <v>28.648405630781369</v>
      </c>
      <c r="D853" s="2">
        <f>MACD!E853</f>
        <v>6.6001566236606468E-4</v>
      </c>
      <c r="E853" s="2">
        <f>MACD!F853</f>
        <v>8.662556010273618E-4</v>
      </c>
      <c r="F853" s="2">
        <f>'Moving Avg'!D853</f>
        <v>0.25800000000000001</v>
      </c>
      <c r="G853" s="2">
        <f>'Moving Avg'!F853</f>
        <v>0.26449999999999996</v>
      </c>
      <c r="H853" s="2">
        <f>'Moving Avg'!G853</f>
        <v>0.28479999999999983</v>
      </c>
      <c r="I853" s="2">
        <f>'Moving Avg'!H853</f>
        <v>0.35045000000000004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50</v>
      </c>
      <c r="N853" s="7">
        <f t="shared" si="131"/>
        <v>45</v>
      </c>
      <c r="O853" s="7">
        <f t="shared" si="132"/>
        <v>0</v>
      </c>
      <c r="P853" s="7">
        <f t="shared" si="133"/>
        <v>16.5</v>
      </c>
      <c r="Q853" s="8">
        <f t="shared" si="134"/>
        <v>35.725000000000001</v>
      </c>
      <c r="R853" s="8">
        <f t="shared" si="135"/>
        <v>23.125</v>
      </c>
      <c r="S853" s="8">
        <f t="shared" si="136"/>
        <v>21.675000000000001</v>
      </c>
      <c r="T853" s="8">
        <f t="shared" si="137"/>
        <v>27.875</v>
      </c>
      <c r="U853" s="7">
        <f t="shared" si="138"/>
        <v>26.841666666666669</v>
      </c>
      <c r="V853" s="7">
        <f t="shared" si="139"/>
        <v>27.1</v>
      </c>
    </row>
    <row r="854" spans="1:22" ht="13.5" x14ac:dyDescent="0.25">
      <c r="A854" s="3">
        <f>RSI!A854</f>
        <v>43550</v>
      </c>
      <c r="B854" s="2">
        <f>RSI!B854</f>
        <v>0.26</v>
      </c>
      <c r="C854" s="2">
        <f>RSI!I854</f>
        <v>41.152123801046962</v>
      </c>
      <c r="D854" s="2">
        <f>MACD!E854</f>
        <v>-1.9755474590571476E-4</v>
      </c>
      <c r="E854" s="2">
        <f>MACD!F854</f>
        <v>6.5349353164074651E-4</v>
      </c>
      <c r="F854" s="2">
        <f>'Moving Avg'!D854</f>
        <v>0.25800000000000001</v>
      </c>
      <c r="G854" s="2">
        <f>'Moving Avg'!F854</f>
        <v>0.26349999999999996</v>
      </c>
      <c r="H854" s="2">
        <f>'Moving Avg'!G854</f>
        <v>0.28339999999999982</v>
      </c>
      <c r="I854" s="2">
        <f>'Moving Avg'!H854</f>
        <v>0.34970000000000007</v>
      </c>
      <c r="J854" s="5" t="str">
        <f>OBV!F854</f>
        <v>BULLISH</v>
      </c>
      <c r="K854" s="5" t="str">
        <f>OBV!G854</f>
        <v>STRONG</v>
      </c>
      <c r="L854" s="5" t="str">
        <f>OBV!H854</f>
        <v>NEUTRAL</v>
      </c>
      <c r="M854" s="7">
        <f t="shared" si="130"/>
        <v>25</v>
      </c>
      <c r="N854" s="7">
        <f t="shared" si="131"/>
        <v>45</v>
      </c>
      <c r="O854" s="7">
        <f t="shared" si="132"/>
        <v>0</v>
      </c>
      <c r="P854" s="7">
        <f t="shared" si="133"/>
        <v>66</v>
      </c>
      <c r="Q854" s="8">
        <f t="shared" si="134"/>
        <v>34.4</v>
      </c>
      <c r="R854" s="8">
        <f t="shared" si="135"/>
        <v>30.5</v>
      </c>
      <c r="S854" s="8">
        <f t="shared" si="136"/>
        <v>40.200000000000003</v>
      </c>
      <c r="T854" s="8">
        <f t="shared" si="137"/>
        <v>34</v>
      </c>
      <c r="U854" s="7">
        <f t="shared" si="138"/>
        <v>35.033333333333339</v>
      </c>
      <c r="V854" s="7">
        <f t="shared" si="139"/>
        <v>34.775000000000006</v>
      </c>
    </row>
    <row r="855" spans="1:22" ht="13.5" x14ac:dyDescent="0.25">
      <c r="A855" s="3">
        <f>RSI!A855</f>
        <v>43551</v>
      </c>
      <c r="B855" s="2">
        <f>RSI!B855</f>
        <v>0.27</v>
      </c>
      <c r="C855" s="2">
        <f>RSI!I855</f>
        <v>50.494794568004849</v>
      </c>
      <c r="D855" s="2">
        <f>MACD!E855</f>
        <v>-1.6079297980171603E-3</v>
      </c>
      <c r="E855" s="2">
        <f>MACD!F855</f>
        <v>2.0120886570916519E-4</v>
      </c>
      <c r="F855" s="2">
        <f>'Moving Avg'!D855</f>
        <v>0.26</v>
      </c>
      <c r="G855" s="2">
        <f>'Moving Avg'!F855</f>
        <v>0.2634999999999999</v>
      </c>
      <c r="H855" s="2">
        <f>'Moving Avg'!G855</f>
        <v>0.28219999999999984</v>
      </c>
      <c r="I855" s="2">
        <f>'Moving Avg'!H855</f>
        <v>0.34899999999999998</v>
      </c>
      <c r="J855" s="5" t="str">
        <f>OBV!F855</f>
        <v>BULLISH</v>
      </c>
      <c r="K855" s="5" t="str">
        <f>OBV!G855</f>
        <v>STRONG</v>
      </c>
      <c r="L855" s="5" t="str">
        <f>OBV!H855</f>
        <v>CONFIRMED BULLISH</v>
      </c>
      <c r="M855" s="7">
        <f t="shared" si="130"/>
        <v>25</v>
      </c>
      <c r="N855" s="7">
        <f t="shared" si="131"/>
        <v>45</v>
      </c>
      <c r="O855" s="7">
        <f t="shared" si="132"/>
        <v>0</v>
      </c>
      <c r="P855" s="7">
        <f t="shared" si="133"/>
        <v>100</v>
      </c>
      <c r="Q855" s="8">
        <f t="shared" si="134"/>
        <v>39.5</v>
      </c>
      <c r="R855" s="8">
        <f t="shared" si="135"/>
        <v>39</v>
      </c>
      <c r="S855" s="8">
        <f t="shared" si="136"/>
        <v>55.5</v>
      </c>
      <c r="T855" s="8">
        <f t="shared" si="137"/>
        <v>42.5</v>
      </c>
      <c r="U855" s="7">
        <f t="shared" si="138"/>
        <v>44.666666666666664</v>
      </c>
      <c r="V855" s="7">
        <f t="shared" si="139"/>
        <v>44.125</v>
      </c>
    </row>
    <row r="856" spans="1:22" ht="13.5" x14ac:dyDescent="0.25">
      <c r="A856" s="3">
        <f>RSI!A856</f>
        <v>43552</v>
      </c>
      <c r="B856" s="2">
        <f>RSI!B856</f>
        <v>0.28000000000000003</v>
      </c>
      <c r="C856" s="2">
        <f>RSI!I856</f>
        <v>57.722980229249977</v>
      </c>
      <c r="D856" s="2">
        <f>MACD!E856</f>
        <v>-3.5493013653635219E-3</v>
      </c>
      <c r="E856" s="2">
        <f>MACD!F856</f>
        <v>-5.4889318050537221E-4</v>
      </c>
      <c r="F856" s="2">
        <f>'Moving Avg'!D856</f>
        <v>0.26400000000000001</v>
      </c>
      <c r="G856" s="2">
        <f>'Moving Avg'!F856</f>
        <v>0.2639999999999999</v>
      </c>
      <c r="H856" s="2">
        <f>'Moving Avg'!G856</f>
        <v>0.28119999999999989</v>
      </c>
      <c r="I856" s="2">
        <f>'Moving Avg'!H856</f>
        <v>0.3483500000000001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  <c r="M856" s="7">
        <f t="shared" si="130"/>
        <v>25</v>
      </c>
      <c r="N856" s="7">
        <f t="shared" si="131"/>
        <v>45</v>
      </c>
      <c r="O856" s="7">
        <f t="shared" si="132"/>
        <v>0</v>
      </c>
      <c r="P856" s="7">
        <f t="shared" si="133"/>
        <v>100</v>
      </c>
      <c r="Q856" s="8">
        <f t="shared" si="134"/>
        <v>39.5</v>
      </c>
      <c r="R856" s="8">
        <f t="shared" si="135"/>
        <v>39</v>
      </c>
      <c r="S856" s="8">
        <f t="shared" si="136"/>
        <v>55.5</v>
      </c>
      <c r="T856" s="8">
        <f t="shared" si="137"/>
        <v>42.5</v>
      </c>
      <c r="U856" s="7">
        <f t="shared" si="138"/>
        <v>44.666666666666664</v>
      </c>
      <c r="V856" s="7">
        <f t="shared" si="139"/>
        <v>44.125</v>
      </c>
    </row>
    <row r="857" spans="1:22" ht="13.5" x14ac:dyDescent="0.25">
      <c r="A857" s="3">
        <f>RSI!A857</f>
        <v>43553</v>
      </c>
      <c r="B857" s="2">
        <f>RSI!B857</f>
        <v>0.28999999999999998</v>
      </c>
      <c r="C857" s="2">
        <f>RSI!I857</f>
        <v>63.467371757337141</v>
      </c>
      <c r="D857" s="2">
        <f>MACD!E857</f>
        <v>-4.4600705264996598E-3</v>
      </c>
      <c r="E857" s="2">
        <f>MACD!F857</f>
        <v>-1.3311286497042297E-3</v>
      </c>
      <c r="F857" s="2">
        <f>'Moving Avg'!D857</f>
        <v>0.27</v>
      </c>
      <c r="G857" s="2">
        <f>'Moving Avg'!F857</f>
        <v>0.26499999999999996</v>
      </c>
      <c r="H857" s="2">
        <f>'Moving Avg'!G857</f>
        <v>0.28059999999999985</v>
      </c>
      <c r="I857" s="2">
        <f>'Moving Avg'!H857</f>
        <v>0.34785000000000016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  <c r="M857" s="7">
        <f t="shared" si="130"/>
        <v>25</v>
      </c>
      <c r="N857" s="7">
        <f t="shared" si="131"/>
        <v>45</v>
      </c>
      <c r="O857" s="7">
        <f t="shared" si="132"/>
        <v>0</v>
      </c>
      <c r="P857" s="7">
        <f t="shared" si="133"/>
        <v>100</v>
      </c>
      <c r="Q857" s="8">
        <f t="shared" si="134"/>
        <v>39.5</v>
      </c>
      <c r="R857" s="8">
        <f t="shared" si="135"/>
        <v>39</v>
      </c>
      <c r="S857" s="8">
        <f t="shared" si="136"/>
        <v>55.5</v>
      </c>
      <c r="T857" s="8">
        <f t="shared" si="137"/>
        <v>42.5</v>
      </c>
      <c r="U857" s="7">
        <f t="shared" si="138"/>
        <v>44.666666666666664</v>
      </c>
      <c r="V857" s="7">
        <f t="shared" si="139"/>
        <v>44.125</v>
      </c>
    </row>
    <row r="858" spans="1:22" ht="13.5" x14ac:dyDescent="0.25">
      <c r="A858" s="3">
        <f>RSI!A858</f>
        <v>43556</v>
      </c>
      <c r="B858" s="2">
        <f>RSI!B858</f>
        <v>0.28999999999999998</v>
      </c>
      <c r="C858" s="2">
        <f>RSI!I858</f>
        <v>63.467371757337141</v>
      </c>
      <c r="D858" s="2">
        <f>MACD!E858</f>
        <v>-5.3507293219596241E-3</v>
      </c>
      <c r="E858" s="2">
        <f>MACD!F858</f>
        <v>-2.1350487841553085E-3</v>
      </c>
      <c r="F858" s="2">
        <f>'Moving Avg'!D858</f>
        <v>0.27800000000000002</v>
      </c>
      <c r="G858" s="2">
        <f>'Moving Avg'!F858</f>
        <v>0.26599999999999996</v>
      </c>
      <c r="H858" s="2">
        <f>'Moving Avg'!G858</f>
        <v>0.27999999999999986</v>
      </c>
      <c r="I858" s="2">
        <f>'Moving Avg'!H858</f>
        <v>0.34740000000000015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  <c r="M858" s="7">
        <f t="shared" si="130"/>
        <v>25</v>
      </c>
      <c r="N858" s="7">
        <f t="shared" si="131"/>
        <v>45</v>
      </c>
      <c r="O858" s="7">
        <f t="shared" si="132"/>
        <v>0</v>
      </c>
      <c r="P858" s="7">
        <f t="shared" si="133"/>
        <v>100</v>
      </c>
      <c r="Q858" s="8">
        <f t="shared" si="134"/>
        <v>39.5</v>
      </c>
      <c r="R858" s="8">
        <f t="shared" si="135"/>
        <v>39</v>
      </c>
      <c r="S858" s="8">
        <f t="shared" si="136"/>
        <v>55.5</v>
      </c>
      <c r="T858" s="8">
        <f t="shared" si="137"/>
        <v>42.5</v>
      </c>
      <c r="U858" s="7">
        <f t="shared" si="138"/>
        <v>44.666666666666664</v>
      </c>
      <c r="V858" s="7">
        <f t="shared" si="139"/>
        <v>44.125</v>
      </c>
    </row>
    <row r="859" spans="1:22" ht="13.5" x14ac:dyDescent="0.25">
      <c r="A859" s="3">
        <f>RSI!A859</f>
        <v>43557</v>
      </c>
      <c r="B859" s="2">
        <f>RSI!B859</f>
        <v>0.28000000000000003</v>
      </c>
      <c r="C859" s="2">
        <f>RSI!I859</f>
        <v>54.827496871247114</v>
      </c>
      <c r="D859" s="2">
        <f>MACD!E859</f>
        <v>-7.0132029728532386E-3</v>
      </c>
      <c r="E859" s="2">
        <f>MACD!F859</f>
        <v>-3.1106796218948948E-3</v>
      </c>
      <c r="F859" s="2">
        <f>'Moving Avg'!D859</f>
        <v>0.28200000000000003</v>
      </c>
      <c r="G859" s="2">
        <f>'Moving Avg'!F859</f>
        <v>0.26700000000000002</v>
      </c>
      <c r="H859" s="2">
        <f>'Moving Avg'!G859</f>
        <v>0.27919999999999984</v>
      </c>
      <c r="I859" s="2">
        <f>'Moving Avg'!H859</f>
        <v>0.34680000000000022</v>
      </c>
      <c r="J859" s="5" t="str">
        <f>OBV!F859</f>
        <v>BULLISH</v>
      </c>
      <c r="K859" s="5" t="str">
        <f>OBV!G859</f>
        <v>STRONG</v>
      </c>
      <c r="L859" s="5" t="str">
        <f>OBV!H859</f>
        <v>CONFIRMED BULLISH</v>
      </c>
      <c r="M859" s="7">
        <f t="shared" si="130"/>
        <v>25</v>
      </c>
      <c r="N859" s="7">
        <f t="shared" si="131"/>
        <v>45</v>
      </c>
      <c r="O859" s="7">
        <f t="shared" si="132"/>
        <v>0</v>
      </c>
      <c r="P859" s="7">
        <f t="shared" si="133"/>
        <v>100</v>
      </c>
      <c r="Q859" s="8">
        <f t="shared" si="134"/>
        <v>39.5</v>
      </c>
      <c r="R859" s="8">
        <f t="shared" si="135"/>
        <v>39</v>
      </c>
      <c r="S859" s="8">
        <f t="shared" si="136"/>
        <v>55.5</v>
      </c>
      <c r="T859" s="8">
        <f t="shared" si="137"/>
        <v>42.5</v>
      </c>
      <c r="U859" s="7">
        <f t="shared" si="138"/>
        <v>44.666666666666664</v>
      </c>
      <c r="V859" s="7">
        <f t="shared" si="139"/>
        <v>44.125</v>
      </c>
    </row>
    <row r="860" spans="1:22" ht="13.5" x14ac:dyDescent="0.25">
      <c r="A860" s="3">
        <f>RSI!A860</f>
        <v>43558</v>
      </c>
      <c r="B860" s="2">
        <f>RSI!B860</f>
        <v>0.28000000000000003</v>
      </c>
      <c r="C860" s="2">
        <f>RSI!I860</f>
        <v>54.827496871247128</v>
      </c>
      <c r="D860" s="2">
        <f>MACD!E860</f>
        <v>-8.4637085059139916E-3</v>
      </c>
      <c r="E860" s="2">
        <f>MACD!F860</f>
        <v>-4.1812853986987145E-3</v>
      </c>
      <c r="F860" s="2">
        <f>'Moving Avg'!D860</f>
        <v>0.28400000000000003</v>
      </c>
      <c r="G860" s="2">
        <f>'Moving Avg'!F860</f>
        <v>0.26799999999999996</v>
      </c>
      <c r="H860" s="2">
        <f>'Moving Avg'!G860</f>
        <v>0.27859999999999979</v>
      </c>
      <c r="I860" s="2">
        <f>'Moving Avg'!H860</f>
        <v>0.34620000000000012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100</v>
      </c>
      <c r="Q860" s="8">
        <f t="shared" si="134"/>
        <v>39.5</v>
      </c>
      <c r="R860" s="8">
        <f t="shared" si="135"/>
        <v>39</v>
      </c>
      <c r="S860" s="8">
        <f t="shared" si="136"/>
        <v>55.5</v>
      </c>
      <c r="T860" s="8">
        <f t="shared" si="137"/>
        <v>42.5</v>
      </c>
      <c r="U860" s="7">
        <f t="shared" si="138"/>
        <v>44.666666666666664</v>
      </c>
      <c r="V860" s="7">
        <f t="shared" si="139"/>
        <v>44.125</v>
      </c>
    </row>
    <row r="861" spans="1:22" ht="13.5" x14ac:dyDescent="0.25">
      <c r="A861" s="3">
        <f>RSI!A861</f>
        <v>43559</v>
      </c>
      <c r="B861" s="2">
        <f>RSI!B861</f>
        <v>0.28000000000000003</v>
      </c>
      <c r="C861" s="2">
        <f>RSI!I861</f>
        <v>54.827496871247128</v>
      </c>
      <c r="D861" s="2">
        <f>MACD!E861</f>
        <v>-9.7316121741990447E-3</v>
      </c>
      <c r="E861" s="2">
        <f>MACD!F861</f>
        <v>-5.2913507537987806E-3</v>
      </c>
      <c r="F861" s="2">
        <f>'Moving Avg'!D861</f>
        <v>0.28400000000000003</v>
      </c>
      <c r="G861" s="2">
        <f>'Moving Avg'!F861</f>
        <v>0.26900000000000002</v>
      </c>
      <c r="H861" s="2">
        <f>'Moving Avg'!G861</f>
        <v>0.2779999999999998</v>
      </c>
      <c r="I861" s="2">
        <f>'Moving Avg'!H861</f>
        <v>0.34565000000000018</v>
      </c>
      <c r="J861" s="5" t="str">
        <f>OBV!F861</f>
        <v>BULLISH</v>
      </c>
      <c r="K861" s="5" t="str">
        <f>OBV!G861</f>
        <v>NEUTRAL</v>
      </c>
      <c r="L861" s="5" t="str">
        <f>OBV!H861</f>
        <v>NEUTRAL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49.5</v>
      </c>
      <c r="Q861" s="8">
        <f t="shared" si="134"/>
        <v>31.925000000000001</v>
      </c>
      <c r="R861" s="8">
        <f t="shared" si="135"/>
        <v>26.375</v>
      </c>
      <c r="S861" s="8">
        <f t="shared" si="136"/>
        <v>32.775000000000006</v>
      </c>
      <c r="T861" s="8">
        <f t="shared" si="137"/>
        <v>29.875</v>
      </c>
      <c r="U861" s="7">
        <f t="shared" si="138"/>
        <v>30.358333333333334</v>
      </c>
      <c r="V861" s="7">
        <f t="shared" si="139"/>
        <v>30.237500000000001</v>
      </c>
    </row>
    <row r="862" spans="1:22" ht="13.5" x14ac:dyDescent="0.25">
      <c r="A862" s="3">
        <f>RSI!A862</f>
        <v>43560</v>
      </c>
      <c r="B862" s="2">
        <f>RSI!B862</f>
        <v>0.28000000000000003</v>
      </c>
      <c r="C862" s="2">
        <f>RSI!I862</f>
        <v>54.827496871247114</v>
      </c>
      <c r="D862" s="2">
        <f>MACD!E862</f>
        <v>-1.0842002658761951E-2</v>
      </c>
      <c r="E862" s="2">
        <f>MACD!F862</f>
        <v>-6.4014811347914147E-3</v>
      </c>
      <c r="F862" s="2">
        <f>'Moving Avg'!D862</f>
        <v>0.28200000000000003</v>
      </c>
      <c r="G862" s="2">
        <f>'Moving Avg'!F862</f>
        <v>0.26950000000000002</v>
      </c>
      <c r="H862" s="2">
        <f>'Moving Avg'!G862</f>
        <v>0.27759999999999979</v>
      </c>
      <c r="I862" s="2">
        <f>'Moving Avg'!H862</f>
        <v>0.34510000000000018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25</v>
      </c>
      <c r="N862" s="7">
        <f t="shared" si="131"/>
        <v>45</v>
      </c>
      <c r="O862" s="7">
        <f t="shared" si="132"/>
        <v>0</v>
      </c>
      <c r="P862" s="7">
        <f t="shared" si="133"/>
        <v>16.5</v>
      </c>
      <c r="Q862" s="8">
        <f t="shared" si="134"/>
        <v>26.975000000000001</v>
      </c>
      <c r="R862" s="8">
        <f t="shared" si="135"/>
        <v>18.125</v>
      </c>
      <c r="S862" s="8">
        <f t="shared" si="136"/>
        <v>17.925000000000001</v>
      </c>
      <c r="T862" s="8">
        <f t="shared" si="137"/>
        <v>21.625</v>
      </c>
      <c r="U862" s="7">
        <f t="shared" si="138"/>
        <v>21.008333333333336</v>
      </c>
      <c r="V862" s="7">
        <f t="shared" si="139"/>
        <v>21.162500000000001</v>
      </c>
    </row>
    <row r="863" spans="1:22" ht="13.5" x14ac:dyDescent="0.25">
      <c r="A863" s="3">
        <f>RSI!A863</f>
        <v>43563</v>
      </c>
      <c r="B863" s="2">
        <f>RSI!B863</f>
        <v>0.28000000000000003</v>
      </c>
      <c r="C863" s="2">
        <f>RSI!I863</f>
        <v>54.827496871247114</v>
      </c>
      <c r="D863" s="2">
        <f>MACD!E863</f>
        <v>-1.3354792894145873E-2</v>
      </c>
      <c r="E863" s="2">
        <f>MACD!F863</f>
        <v>-7.7921434866623073E-3</v>
      </c>
      <c r="F863" s="2">
        <f>'Moving Avg'!D863</f>
        <v>0.28000000000000003</v>
      </c>
      <c r="G863" s="2">
        <f>'Moving Avg'!F863</f>
        <v>0.27000000000000007</v>
      </c>
      <c r="H863" s="2">
        <f>'Moving Avg'!G863</f>
        <v>0.27719999999999978</v>
      </c>
      <c r="I863" s="2">
        <f>'Moving Avg'!H863</f>
        <v>0.34455000000000019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  <c r="M863" s="7">
        <f t="shared" si="130"/>
        <v>25</v>
      </c>
      <c r="N863" s="7">
        <f t="shared" si="131"/>
        <v>45</v>
      </c>
      <c r="O863" s="7">
        <f t="shared" si="132"/>
        <v>0</v>
      </c>
      <c r="P863" s="7">
        <f t="shared" si="133"/>
        <v>16.5</v>
      </c>
      <c r="Q863" s="8">
        <f t="shared" si="134"/>
        <v>26.975000000000001</v>
      </c>
      <c r="R863" s="8">
        <f t="shared" si="135"/>
        <v>18.125</v>
      </c>
      <c r="S863" s="8">
        <f t="shared" si="136"/>
        <v>17.925000000000001</v>
      </c>
      <c r="T863" s="8">
        <f t="shared" si="137"/>
        <v>21.625</v>
      </c>
      <c r="U863" s="7">
        <f t="shared" si="138"/>
        <v>21.008333333333336</v>
      </c>
      <c r="V863" s="7">
        <f t="shared" si="139"/>
        <v>21.162500000000001</v>
      </c>
    </row>
    <row r="864" spans="1:22" ht="13.5" x14ac:dyDescent="0.25">
      <c r="A864" s="3">
        <f>RSI!A864</f>
        <v>43565</v>
      </c>
      <c r="B864" s="2">
        <f>RSI!B864</f>
        <v>0.27</v>
      </c>
      <c r="C864" s="2">
        <f>RSI!I864</f>
        <v>45.796900311150829</v>
      </c>
      <c r="D864" s="2">
        <f>MACD!E864</f>
        <v>-1.3233989883188635E-2</v>
      </c>
      <c r="E864" s="2">
        <f>MACD!F864</f>
        <v>-8.8805127659675725E-3</v>
      </c>
      <c r="F864" s="2">
        <f>'Moving Avg'!D864</f>
        <v>0.27800000000000002</v>
      </c>
      <c r="G864" s="2">
        <f>'Moving Avg'!F864</f>
        <v>0.27050000000000007</v>
      </c>
      <c r="H864" s="2">
        <f>'Moving Avg'!G864</f>
        <v>0.27659999999999973</v>
      </c>
      <c r="I864" s="2">
        <f>'Moving Avg'!H864</f>
        <v>0.34390000000000015</v>
      </c>
      <c r="J864" s="5" t="str">
        <f>OBV!F864</f>
        <v>BEARISH</v>
      </c>
      <c r="K864" s="5" t="str">
        <f>OBV!G864</f>
        <v>WEAK</v>
      </c>
      <c r="L864" s="5" t="str">
        <f>OBV!H864</f>
        <v>CONFIRMED BEARISH</v>
      </c>
      <c r="M864" s="7">
        <f t="shared" si="130"/>
        <v>25</v>
      </c>
      <c r="N864" s="7">
        <f t="shared" si="131"/>
        <v>45</v>
      </c>
      <c r="O864" s="7">
        <f t="shared" si="132"/>
        <v>0</v>
      </c>
      <c r="P864" s="7">
        <f t="shared" si="133"/>
        <v>0</v>
      </c>
      <c r="Q864" s="8">
        <f t="shared" si="134"/>
        <v>24.5</v>
      </c>
      <c r="R864" s="8">
        <f t="shared" si="135"/>
        <v>14</v>
      </c>
      <c r="S864" s="8">
        <f t="shared" si="136"/>
        <v>10.5</v>
      </c>
      <c r="T864" s="8">
        <f t="shared" si="137"/>
        <v>17.5</v>
      </c>
      <c r="U864" s="7">
        <f t="shared" si="138"/>
        <v>16.333333333333332</v>
      </c>
      <c r="V864" s="7">
        <f t="shared" si="139"/>
        <v>16.625</v>
      </c>
    </row>
    <row r="865" spans="1:22" ht="13.5" x14ac:dyDescent="0.25">
      <c r="A865" s="3">
        <f>RSI!A865</f>
        <v>43566</v>
      </c>
      <c r="B865" s="2">
        <f>RSI!B865</f>
        <v>0.27</v>
      </c>
      <c r="C865" s="2">
        <f>RSI!I865</f>
        <v>45.796900311150829</v>
      </c>
      <c r="D865" s="2">
        <f>MACD!E865</f>
        <v>-1.1564027525507781E-2</v>
      </c>
      <c r="E865" s="2">
        <f>MACD!F865</f>
        <v>-9.4172157178756145E-3</v>
      </c>
      <c r="F865" s="2">
        <f>'Moving Avg'!D865</f>
        <v>0.27600000000000002</v>
      </c>
      <c r="G865" s="2">
        <f>'Moving Avg'!F865</f>
        <v>0.27100000000000002</v>
      </c>
      <c r="H865" s="2">
        <f>'Moving Avg'!G865</f>
        <v>0.27599999999999975</v>
      </c>
      <c r="I865" s="2">
        <f>'Moving Avg'!H865</f>
        <v>0.34330000000000011</v>
      </c>
      <c r="J865" s="5" t="str">
        <f>OBV!F865</f>
        <v>BEARISH</v>
      </c>
      <c r="K865" s="5" t="str">
        <f>OBV!G865</f>
        <v>WEAK</v>
      </c>
      <c r="L865" s="5" t="str">
        <f>OBV!H865</f>
        <v>CONFIRMED BEARISH</v>
      </c>
      <c r="M865" s="7">
        <f t="shared" si="130"/>
        <v>25</v>
      </c>
      <c r="N865" s="7">
        <f t="shared" si="131"/>
        <v>45</v>
      </c>
      <c r="O865" s="7">
        <f t="shared" si="132"/>
        <v>0</v>
      </c>
      <c r="P865" s="7">
        <f t="shared" si="133"/>
        <v>0</v>
      </c>
      <c r="Q865" s="8">
        <f t="shared" si="134"/>
        <v>24.5</v>
      </c>
      <c r="R865" s="8">
        <f t="shared" si="135"/>
        <v>14</v>
      </c>
      <c r="S865" s="8">
        <f t="shared" si="136"/>
        <v>10.5</v>
      </c>
      <c r="T865" s="8">
        <f t="shared" si="137"/>
        <v>17.5</v>
      </c>
      <c r="U865" s="7">
        <f t="shared" si="138"/>
        <v>16.333333333333332</v>
      </c>
      <c r="V865" s="7">
        <f t="shared" si="139"/>
        <v>16.625</v>
      </c>
    </row>
    <row r="866" spans="1:22" ht="13.5" x14ac:dyDescent="0.25">
      <c r="A866" s="3">
        <f>RSI!A866</f>
        <v>43567</v>
      </c>
      <c r="B866" s="2">
        <f>RSI!B866</f>
        <v>0.27</v>
      </c>
      <c r="C866" s="2">
        <f>RSI!I866</f>
        <v>45.796900311150829</v>
      </c>
      <c r="D866" s="2">
        <f>MACD!E866</f>
        <v>-8.585407131022682E-3</v>
      </c>
      <c r="E866" s="2">
        <f>MACD!F866</f>
        <v>-9.2508540005050294E-3</v>
      </c>
      <c r="F866" s="2">
        <f>'Moving Avg'!D866</f>
        <v>0.27400000000000002</v>
      </c>
      <c r="G866" s="2">
        <f>'Moving Avg'!F866</f>
        <v>0.27149999999999996</v>
      </c>
      <c r="H866" s="2">
        <f>'Moving Avg'!G866</f>
        <v>0.27559999999999979</v>
      </c>
      <c r="I866" s="2">
        <f>'Moving Avg'!H866</f>
        <v>0.34270000000000012</v>
      </c>
      <c r="J866" s="5" t="str">
        <f>OBV!F866</f>
        <v>BEARISH</v>
      </c>
      <c r="K866" s="5" t="str">
        <f>OBV!G866</f>
        <v>WEAK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0</v>
      </c>
      <c r="P866" s="7">
        <f t="shared" si="133"/>
        <v>0</v>
      </c>
      <c r="Q866" s="8">
        <f t="shared" si="134"/>
        <v>8.75</v>
      </c>
      <c r="R866" s="8">
        <f t="shared" si="135"/>
        <v>5</v>
      </c>
      <c r="S866" s="8">
        <f t="shared" si="136"/>
        <v>3.75</v>
      </c>
      <c r="T866" s="8">
        <f t="shared" si="137"/>
        <v>6.25</v>
      </c>
      <c r="U866" s="7">
        <f t="shared" si="138"/>
        <v>5.833333333333333</v>
      </c>
      <c r="V866" s="7">
        <f t="shared" si="139"/>
        <v>5.9375</v>
      </c>
    </row>
    <row r="867" spans="1:22" ht="13.5" x14ac:dyDescent="0.25">
      <c r="A867" s="3">
        <f>RSI!A867</f>
        <v>43570</v>
      </c>
      <c r="B867" s="2">
        <f>RSI!B867</f>
        <v>0.28000000000000003</v>
      </c>
      <c r="C867" s="2">
        <f>RSI!I867</f>
        <v>55.044957109701002</v>
      </c>
      <c r="D867" s="2">
        <f>MACD!E867</f>
        <v>-5.2422098745910084E-3</v>
      </c>
      <c r="E867" s="2">
        <f>MACD!F867</f>
        <v>-8.4491251753222255E-3</v>
      </c>
      <c r="F867" s="2">
        <f>'Moving Avg'!D867</f>
        <v>0.27400000000000002</v>
      </c>
      <c r="G867" s="2">
        <f>'Moving Avg'!F867</f>
        <v>0.27200000000000002</v>
      </c>
      <c r="H867" s="2">
        <f>'Moving Avg'!G867</f>
        <v>0.27539999999999976</v>
      </c>
      <c r="I867" s="2">
        <f>'Moving Avg'!H867</f>
        <v>0.34210000000000007</v>
      </c>
      <c r="J867" s="5" t="str">
        <f>OBV!F867</f>
        <v>BEARISH</v>
      </c>
      <c r="K867" s="5" t="str">
        <f>OBV!G867</f>
        <v>NEUTRAL</v>
      </c>
      <c r="L867" s="5" t="str">
        <f>OBV!H867</f>
        <v>NEUTRAL</v>
      </c>
      <c r="M867" s="7">
        <f t="shared" si="130"/>
        <v>25</v>
      </c>
      <c r="N867" s="7">
        <f t="shared" si="131"/>
        <v>0</v>
      </c>
      <c r="O867" s="7">
        <f t="shared" si="132"/>
        <v>0</v>
      </c>
      <c r="P867" s="7">
        <f t="shared" si="133"/>
        <v>16.5</v>
      </c>
      <c r="Q867" s="8">
        <f t="shared" si="134"/>
        <v>11.225</v>
      </c>
      <c r="R867" s="8">
        <f t="shared" si="135"/>
        <v>9.125</v>
      </c>
      <c r="S867" s="8">
        <f t="shared" si="136"/>
        <v>11.175000000000001</v>
      </c>
      <c r="T867" s="8">
        <f t="shared" si="137"/>
        <v>10.375</v>
      </c>
      <c r="U867" s="7">
        <f t="shared" si="138"/>
        <v>10.508333333333335</v>
      </c>
      <c r="V867" s="7">
        <f t="shared" si="139"/>
        <v>10.475000000000001</v>
      </c>
    </row>
    <row r="868" spans="1:22" ht="13.5" x14ac:dyDescent="0.25">
      <c r="A868" s="3">
        <f>RSI!A868</f>
        <v>43571</v>
      </c>
      <c r="B868" s="2">
        <f>RSI!B868</f>
        <v>0.28999999999999998</v>
      </c>
      <c r="C868" s="2">
        <f>RSI!I868</f>
        <v>62.022973786686791</v>
      </c>
      <c r="D868" s="2">
        <f>MACD!E868</f>
        <v>-3.1899361281036986E-3</v>
      </c>
      <c r="E868" s="2">
        <f>MACD!F868</f>
        <v>-7.39728736587852E-3</v>
      </c>
      <c r="F868" s="2">
        <f>'Moving Avg'!D868</f>
        <v>0.27600000000000002</v>
      </c>
      <c r="G868" s="2">
        <f>'Moving Avg'!F868</f>
        <v>0.27300000000000002</v>
      </c>
      <c r="H868" s="2">
        <f>'Moving Avg'!G868</f>
        <v>0.27539999999999976</v>
      </c>
      <c r="I868" s="2">
        <f>'Moving Avg'!H868</f>
        <v>0.34155000000000002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  <c r="M868" s="7">
        <f t="shared" si="130"/>
        <v>25</v>
      </c>
      <c r="N868" s="7">
        <f t="shared" si="131"/>
        <v>0</v>
      </c>
      <c r="O868" s="7">
        <f t="shared" si="132"/>
        <v>0</v>
      </c>
      <c r="P868" s="7">
        <f t="shared" si="133"/>
        <v>16.5</v>
      </c>
      <c r="Q868" s="8">
        <f t="shared" si="134"/>
        <v>11.225</v>
      </c>
      <c r="R868" s="8">
        <f t="shared" si="135"/>
        <v>9.125</v>
      </c>
      <c r="S868" s="8">
        <f t="shared" si="136"/>
        <v>11.175000000000001</v>
      </c>
      <c r="T868" s="8">
        <f t="shared" si="137"/>
        <v>10.375</v>
      </c>
      <c r="U868" s="7">
        <f t="shared" si="138"/>
        <v>10.508333333333335</v>
      </c>
      <c r="V868" s="7">
        <f t="shared" si="139"/>
        <v>10.475000000000001</v>
      </c>
    </row>
    <row r="869" spans="1:22" ht="13.5" x14ac:dyDescent="0.25">
      <c r="A869" s="3">
        <f>RSI!A869</f>
        <v>43572</v>
      </c>
      <c r="B869" s="2">
        <f>RSI!B869</f>
        <v>0.28999999999999998</v>
      </c>
      <c r="C869" s="2">
        <f>RSI!I869</f>
        <v>62.022973786686791</v>
      </c>
      <c r="D869" s="2">
        <f>MACD!E869</f>
        <v>-3.0841383366608799E-3</v>
      </c>
      <c r="E869" s="2">
        <f>MACD!F869</f>
        <v>-6.5346575600349925E-3</v>
      </c>
      <c r="F869" s="2">
        <f>'Moving Avg'!D869</f>
        <v>0.28000000000000003</v>
      </c>
      <c r="G869" s="2">
        <f>'Moving Avg'!F869</f>
        <v>0.27450000000000008</v>
      </c>
      <c r="H869" s="2">
        <f>'Moving Avg'!G869</f>
        <v>0.27539999999999976</v>
      </c>
      <c r="I869" s="2">
        <f>'Moving Avg'!H869</f>
        <v>0.34105000000000002</v>
      </c>
      <c r="J869" s="5" t="str">
        <f>OBV!F869</f>
        <v>BULLISH</v>
      </c>
      <c r="K869" s="5" t="str">
        <f>OBV!G869</f>
        <v>NEUTRAL</v>
      </c>
      <c r="L869" s="5" t="str">
        <f>OBV!H869</f>
        <v>CONFIRMED BULLISH</v>
      </c>
      <c r="M869" s="7">
        <f t="shared" si="130"/>
        <v>25</v>
      </c>
      <c r="N869" s="7">
        <f t="shared" si="131"/>
        <v>0</v>
      </c>
      <c r="O869" s="7">
        <f t="shared" si="132"/>
        <v>0</v>
      </c>
      <c r="P869" s="7">
        <f t="shared" si="133"/>
        <v>83.5</v>
      </c>
      <c r="Q869" s="8">
        <f t="shared" si="134"/>
        <v>21.274999999999999</v>
      </c>
      <c r="R869" s="8">
        <f t="shared" si="135"/>
        <v>25.875</v>
      </c>
      <c r="S869" s="8">
        <f t="shared" si="136"/>
        <v>41.325000000000003</v>
      </c>
      <c r="T869" s="8">
        <f t="shared" si="137"/>
        <v>27.125</v>
      </c>
      <c r="U869" s="7">
        <f t="shared" si="138"/>
        <v>29.491666666666664</v>
      </c>
      <c r="V869" s="7">
        <f t="shared" si="139"/>
        <v>28.9</v>
      </c>
    </row>
    <row r="870" spans="1:22" ht="13.5" x14ac:dyDescent="0.25">
      <c r="A870" s="3">
        <f>RSI!A870</f>
        <v>43573</v>
      </c>
      <c r="B870" s="2">
        <f>RSI!B870</f>
        <v>0.3</v>
      </c>
      <c r="C870" s="2">
        <f>RSI!I870</f>
        <v>67.816649788322479</v>
      </c>
      <c r="D870" s="2">
        <f>MACD!E870</f>
        <v>-3.8208023081895415E-3</v>
      </c>
      <c r="E870" s="2">
        <f>MACD!F870</f>
        <v>-5.9918865096659025E-3</v>
      </c>
      <c r="F870" s="2">
        <f>'Moving Avg'!D870</f>
        <v>0.28600000000000003</v>
      </c>
      <c r="G870" s="2">
        <f>'Moving Avg'!F870</f>
        <v>0.27650000000000008</v>
      </c>
      <c r="H870" s="2">
        <f>'Moving Avg'!G870</f>
        <v>0.27559999999999973</v>
      </c>
      <c r="I870" s="2">
        <f>'Moving Avg'!H870</f>
        <v>0.34060000000000001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  <c r="M870" s="7">
        <f t="shared" si="130"/>
        <v>25</v>
      </c>
      <c r="N870" s="7">
        <f t="shared" si="131"/>
        <v>0</v>
      </c>
      <c r="O870" s="7">
        <f t="shared" si="132"/>
        <v>0</v>
      </c>
      <c r="P870" s="7">
        <f t="shared" si="133"/>
        <v>83.5</v>
      </c>
      <c r="Q870" s="8">
        <f t="shared" si="134"/>
        <v>21.274999999999999</v>
      </c>
      <c r="R870" s="8">
        <f t="shared" si="135"/>
        <v>25.875</v>
      </c>
      <c r="S870" s="8">
        <f t="shared" si="136"/>
        <v>41.325000000000003</v>
      </c>
      <c r="T870" s="8">
        <f t="shared" si="137"/>
        <v>27.125</v>
      </c>
      <c r="U870" s="7">
        <f t="shared" si="138"/>
        <v>29.491666666666664</v>
      </c>
      <c r="V870" s="7">
        <f t="shared" si="139"/>
        <v>28.9</v>
      </c>
    </row>
    <row r="871" spans="1:22" ht="13.5" x14ac:dyDescent="0.25">
      <c r="A871" s="3">
        <f>RSI!A871</f>
        <v>43574</v>
      </c>
      <c r="B871" s="2">
        <f>RSI!B871</f>
        <v>0.31</v>
      </c>
      <c r="C871" s="2">
        <f>RSI!I871</f>
        <v>72.358021572406912</v>
      </c>
      <c r="D871" s="2">
        <f>MACD!E871</f>
        <v>-5.3230797524563278E-3</v>
      </c>
      <c r="E871" s="2">
        <f>MACD!F871</f>
        <v>-5.8581251582239882E-3</v>
      </c>
      <c r="F871" s="2">
        <f>'Moving Avg'!D871</f>
        <v>0.29400000000000004</v>
      </c>
      <c r="G871" s="2">
        <f>'Moving Avg'!F871</f>
        <v>0.27900000000000003</v>
      </c>
      <c r="H871" s="2">
        <f>'Moving Avg'!G871</f>
        <v>0.27579999999999977</v>
      </c>
      <c r="I871" s="2">
        <f>'Moving Avg'!H871</f>
        <v>0.34025000000000005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  <c r="M871" s="7">
        <f t="shared" si="130"/>
        <v>0</v>
      </c>
      <c r="N871" s="7">
        <f t="shared" si="131"/>
        <v>0</v>
      </c>
      <c r="O871" s="7">
        <f t="shared" si="132"/>
        <v>0</v>
      </c>
      <c r="P871" s="7">
        <f t="shared" si="133"/>
        <v>100</v>
      </c>
      <c r="Q871" s="8">
        <f t="shared" si="134"/>
        <v>15</v>
      </c>
      <c r="R871" s="8">
        <f t="shared" si="135"/>
        <v>25</v>
      </c>
      <c r="S871" s="8">
        <f t="shared" si="136"/>
        <v>45</v>
      </c>
      <c r="T871" s="8">
        <f t="shared" si="137"/>
        <v>25</v>
      </c>
      <c r="U871" s="7">
        <f t="shared" si="138"/>
        <v>28.333333333333332</v>
      </c>
      <c r="V871" s="7">
        <f t="shared" si="139"/>
        <v>27.5</v>
      </c>
    </row>
    <row r="872" spans="1:22" ht="13.5" x14ac:dyDescent="0.25">
      <c r="A872" s="3">
        <f>RSI!A872</f>
        <v>43577</v>
      </c>
      <c r="B872" s="2">
        <f>RSI!B872</f>
        <v>0.32</v>
      </c>
      <c r="C872" s="2">
        <f>RSI!I872</f>
        <v>76.004475544709507</v>
      </c>
      <c r="D872" s="2">
        <f>MACD!E872</f>
        <v>-7.5220369552014832E-3</v>
      </c>
      <c r="E872" s="2">
        <f>MACD!F872</f>
        <v>-6.1909075176194879E-3</v>
      </c>
      <c r="F872" s="2">
        <f>'Moving Avg'!D872</f>
        <v>0.30199999999999999</v>
      </c>
      <c r="G872" s="2">
        <f>'Moving Avg'!F872</f>
        <v>0.28200000000000003</v>
      </c>
      <c r="H872" s="2">
        <f>'Moving Avg'!G872</f>
        <v>0.27619999999999978</v>
      </c>
      <c r="I872" s="2">
        <f>'Moving Avg'!H872</f>
        <v>0.33994999999999997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  <c r="M872" s="7">
        <f t="shared" si="130"/>
        <v>0</v>
      </c>
      <c r="N872" s="7">
        <f t="shared" si="131"/>
        <v>45</v>
      </c>
      <c r="O872" s="7">
        <f t="shared" si="132"/>
        <v>0</v>
      </c>
      <c r="P872" s="7">
        <f t="shared" si="133"/>
        <v>100</v>
      </c>
      <c r="Q872" s="8">
        <f t="shared" si="134"/>
        <v>30.75</v>
      </c>
      <c r="R872" s="8">
        <f t="shared" si="135"/>
        <v>34</v>
      </c>
      <c r="S872" s="8">
        <f t="shared" si="136"/>
        <v>51.75</v>
      </c>
      <c r="T872" s="8">
        <f t="shared" si="137"/>
        <v>36.25</v>
      </c>
      <c r="U872" s="7">
        <f t="shared" si="138"/>
        <v>38.833333333333336</v>
      </c>
      <c r="V872" s="7">
        <f t="shared" si="139"/>
        <v>38.1875</v>
      </c>
    </row>
    <row r="873" spans="1:22" ht="13.5" x14ac:dyDescent="0.25">
      <c r="A873" s="3">
        <f>RSI!A873</f>
        <v>43578</v>
      </c>
      <c r="B873" s="2">
        <f>RSI!B873</f>
        <v>0.33</v>
      </c>
      <c r="C873" s="2">
        <f>RSI!I873</f>
        <v>78.98934828267231</v>
      </c>
      <c r="D873" s="2">
        <f>MACD!E873</f>
        <v>-1.0355726650170372E-2</v>
      </c>
      <c r="E873" s="2">
        <f>MACD!F873</f>
        <v>-7.023871344129665E-3</v>
      </c>
      <c r="F873" s="2">
        <f>'Moving Avg'!D873</f>
        <v>0.31</v>
      </c>
      <c r="G873" s="2">
        <f>'Moving Avg'!F873</f>
        <v>0.28600000000000003</v>
      </c>
      <c r="H873" s="2">
        <f>'Moving Avg'!G873</f>
        <v>0.27679999999999977</v>
      </c>
      <c r="I873" s="2">
        <f>'Moving Avg'!H873</f>
        <v>0.33974999999999994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  <c r="M873" s="7">
        <f t="shared" si="130"/>
        <v>0</v>
      </c>
      <c r="N873" s="7">
        <f t="shared" si="131"/>
        <v>45</v>
      </c>
      <c r="O873" s="7">
        <f t="shared" si="132"/>
        <v>0</v>
      </c>
      <c r="P873" s="7">
        <f t="shared" si="133"/>
        <v>100</v>
      </c>
      <c r="Q873" s="8">
        <f t="shared" si="134"/>
        <v>30.75</v>
      </c>
      <c r="R873" s="8">
        <f t="shared" si="135"/>
        <v>34</v>
      </c>
      <c r="S873" s="8">
        <f t="shared" si="136"/>
        <v>51.75</v>
      </c>
      <c r="T873" s="8">
        <f t="shared" si="137"/>
        <v>36.25</v>
      </c>
      <c r="U873" s="7">
        <f t="shared" si="138"/>
        <v>38.833333333333336</v>
      </c>
      <c r="V873" s="7">
        <f t="shared" si="139"/>
        <v>38.1875</v>
      </c>
    </row>
    <row r="874" spans="1:22" ht="13.5" x14ac:dyDescent="0.25">
      <c r="A874" s="3">
        <f>RSI!A874</f>
        <v>43579</v>
      </c>
      <c r="B874" s="2">
        <f>RSI!B874</f>
        <v>0.34</v>
      </c>
      <c r="C874" s="2">
        <f>RSI!I874</f>
        <v>81.47146066011598</v>
      </c>
      <c r="D874" s="2">
        <f>MACD!E874</f>
        <v>-1.5306842774146956E-2</v>
      </c>
      <c r="E874" s="2">
        <f>MACD!F874</f>
        <v>-8.6804656301331228E-3</v>
      </c>
      <c r="F874" s="2">
        <f>'Moving Avg'!D874</f>
        <v>0.32</v>
      </c>
      <c r="G874" s="2">
        <f>'Moving Avg'!F874</f>
        <v>0.28999999999999998</v>
      </c>
      <c r="H874" s="2">
        <f>'Moving Avg'!G874</f>
        <v>0.27759999999999979</v>
      </c>
      <c r="I874" s="2">
        <f>'Moving Avg'!H874</f>
        <v>0.33964999999999995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  <c r="M874" s="7">
        <f t="shared" si="130"/>
        <v>0</v>
      </c>
      <c r="N874" s="7">
        <f t="shared" si="131"/>
        <v>45</v>
      </c>
      <c r="O874" s="7">
        <f t="shared" si="132"/>
        <v>0</v>
      </c>
      <c r="P874" s="7">
        <f t="shared" si="133"/>
        <v>100</v>
      </c>
      <c r="Q874" s="8">
        <f t="shared" si="134"/>
        <v>30.75</v>
      </c>
      <c r="R874" s="8">
        <f t="shared" si="135"/>
        <v>34</v>
      </c>
      <c r="S874" s="8">
        <f t="shared" si="136"/>
        <v>51.75</v>
      </c>
      <c r="T874" s="8">
        <f t="shared" si="137"/>
        <v>36.25</v>
      </c>
      <c r="U874" s="7">
        <f t="shared" si="138"/>
        <v>38.833333333333336</v>
      </c>
      <c r="V874" s="7">
        <f t="shared" si="139"/>
        <v>38.1875</v>
      </c>
    </row>
    <row r="875" spans="1:22" ht="13.5" x14ac:dyDescent="0.25">
      <c r="A875" s="3">
        <f>RSI!A875</f>
        <v>43580</v>
      </c>
      <c r="B875" s="2">
        <f>RSI!B875</f>
        <v>0.34</v>
      </c>
      <c r="C875" s="2">
        <f>RSI!I875</f>
        <v>81.47146066011598</v>
      </c>
      <c r="D875" s="2">
        <f>MACD!E875</f>
        <v>-1.9809206201488738E-2</v>
      </c>
      <c r="E875" s="2">
        <f>MACD!F875</f>
        <v>-1.0906213744404246E-2</v>
      </c>
      <c r="F875" s="2">
        <f>'Moving Avg'!D875</f>
        <v>0.32800000000000001</v>
      </c>
      <c r="G875" s="2">
        <f>'Moving Avg'!F875</f>
        <v>0.29349999999999998</v>
      </c>
      <c r="H875" s="2">
        <f>'Moving Avg'!G875</f>
        <v>0.27839999999999976</v>
      </c>
      <c r="I875" s="2">
        <f>'Moving Avg'!H875</f>
        <v>0.33954999999999996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  <c r="M875" s="7">
        <f t="shared" si="130"/>
        <v>0</v>
      </c>
      <c r="N875" s="7">
        <f t="shared" si="131"/>
        <v>45</v>
      </c>
      <c r="O875" s="7">
        <f t="shared" si="132"/>
        <v>0</v>
      </c>
      <c r="P875" s="7">
        <f t="shared" si="133"/>
        <v>100</v>
      </c>
      <c r="Q875" s="8">
        <f t="shared" si="134"/>
        <v>30.75</v>
      </c>
      <c r="R875" s="8">
        <f t="shared" si="135"/>
        <v>34</v>
      </c>
      <c r="S875" s="8">
        <f t="shared" si="136"/>
        <v>51.75</v>
      </c>
      <c r="T875" s="8">
        <f t="shared" si="137"/>
        <v>36.25</v>
      </c>
      <c r="U875" s="7">
        <f t="shared" si="138"/>
        <v>38.833333333333336</v>
      </c>
      <c r="V875" s="7">
        <f t="shared" si="139"/>
        <v>38.1875</v>
      </c>
    </row>
    <row r="876" spans="1:22" ht="13.5" x14ac:dyDescent="0.25">
      <c r="A876" s="3">
        <f>RSI!A876</f>
        <v>43581</v>
      </c>
      <c r="B876" s="2">
        <f>RSI!B876</f>
        <v>0.34</v>
      </c>
      <c r="C876" s="2">
        <f>RSI!I876</f>
        <v>81.47146066011598</v>
      </c>
      <c r="D876" s="2">
        <f>MACD!E876</f>
        <v>-2.3908673773320788E-2</v>
      </c>
      <c r="E876" s="2">
        <f>MACD!F876</f>
        <v>-1.3506705750187555E-2</v>
      </c>
      <c r="F876" s="2">
        <f>'Moving Avg'!D876</f>
        <v>0.33400000000000002</v>
      </c>
      <c r="G876" s="2">
        <f>'Moving Avg'!F876</f>
        <v>0.29649999999999999</v>
      </c>
      <c r="H876" s="2">
        <f>'Moving Avg'!G876</f>
        <v>0.27939999999999976</v>
      </c>
      <c r="I876" s="2">
        <f>'Moving Avg'!H876</f>
        <v>0.33945000000000003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  <c r="M876" s="7">
        <f t="shared" si="130"/>
        <v>0</v>
      </c>
      <c r="N876" s="7">
        <f t="shared" si="131"/>
        <v>45</v>
      </c>
      <c r="O876" s="7">
        <f t="shared" si="132"/>
        <v>0</v>
      </c>
      <c r="P876" s="7">
        <f t="shared" si="133"/>
        <v>100</v>
      </c>
      <c r="Q876" s="8">
        <f t="shared" si="134"/>
        <v>30.75</v>
      </c>
      <c r="R876" s="8">
        <f t="shared" si="135"/>
        <v>34</v>
      </c>
      <c r="S876" s="8">
        <f t="shared" si="136"/>
        <v>51.75</v>
      </c>
      <c r="T876" s="8">
        <f t="shared" si="137"/>
        <v>36.25</v>
      </c>
      <c r="U876" s="7">
        <f t="shared" si="138"/>
        <v>38.833333333333336</v>
      </c>
      <c r="V876" s="7">
        <f t="shared" si="139"/>
        <v>38.1875</v>
      </c>
    </row>
    <row r="877" spans="1:22" ht="13.5" x14ac:dyDescent="0.25">
      <c r="A877" s="3">
        <f>RSI!A877</f>
        <v>43584</v>
      </c>
      <c r="B877" s="2">
        <f>RSI!B877</f>
        <v>0.34</v>
      </c>
      <c r="C877" s="2">
        <f>RSI!I877</f>
        <v>81.47146066011598</v>
      </c>
      <c r="D877" s="2">
        <f>MACD!E877</f>
        <v>-2.6107303081470412E-2</v>
      </c>
      <c r="E877" s="2">
        <f>MACD!F877</f>
        <v>-1.6026825216444128E-2</v>
      </c>
      <c r="F877" s="2">
        <f>'Moving Avg'!D877</f>
        <v>0.33800000000000002</v>
      </c>
      <c r="G877" s="2">
        <f>'Moving Avg'!F877</f>
        <v>0.29899999999999999</v>
      </c>
      <c r="H877" s="2">
        <f>'Moving Avg'!G877</f>
        <v>0.28059999999999979</v>
      </c>
      <c r="I877" s="2">
        <f>'Moving Avg'!H877</f>
        <v>0.33940000000000015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  <c r="M877" s="7">
        <f t="shared" si="130"/>
        <v>0</v>
      </c>
      <c r="N877" s="7">
        <f t="shared" si="131"/>
        <v>45</v>
      </c>
      <c r="O877" s="7">
        <f t="shared" si="132"/>
        <v>0</v>
      </c>
      <c r="P877" s="7">
        <f t="shared" si="133"/>
        <v>100</v>
      </c>
      <c r="Q877" s="8">
        <f t="shared" si="134"/>
        <v>30.75</v>
      </c>
      <c r="R877" s="8">
        <f t="shared" si="135"/>
        <v>34</v>
      </c>
      <c r="S877" s="8">
        <f t="shared" si="136"/>
        <v>51.75</v>
      </c>
      <c r="T877" s="8">
        <f t="shared" si="137"/>
        <v>36.25</v>
      </c>
      <c r="U877" s="7">
        <f t="shared" si="138"/>
        <v>38.833333333333336</v>
      </c>
      <c r="V877" s="7">
        <f t="shared" si="139"/>
        <v>38.1875</v>
      </c>
    </row>
    <row r="878" spans="1:22" ht="13.5" x14ac:dyDescent="0.25">
      <c r="A878" s="3">
        <f>RSI!A878</f>
        <v>43585</v>
      </c>
      <c r="B878" s="2">
        <f>RSI!B878</f>
        <v>0.33</v>
      </c>
      <c r="C878" s="2">
        <f>RSI!I878</f>
        <v>70.300754321833224</v>
      </c>
      <c r="D878" s="2">
        <f>MACD!E878</f>
        <v>-2.5936915182368625E-2</v>
      </c>
      <c r="E878" s="2">
        <f>MACD!F878</f>
        <v>-1.8008843209629026E-2</v>
      </c>
      <c r="F878" s="2">
        <f>'Moving Avg'!D878</f>
        <v>0.33800000000000002</v>
      </c>
      <c r="G878" s="2">
        <f>'Moving Avg'!F878</f>
        <v>0.30099999999999999</v>
      </c>
      <c r="H878" s="2">
        <f>'Moving Avg'!G878</f>
        <v>0.28159999999999985</v>
      </c>
      <c r="I878" s="2">
        <f>'Moving Avg'!H878</f>
        <v>0.3393500000000001</v>
      </c>
      <c r="J878" s="5" t="str">
        <f>OBV!F878</f>
        <v>BULLISH</v>
      </c>
      <c r="K878" s="5" t="str">
        <f>OBV!G878</f>
        <v>NEUTRAL</v>
      </c>
      <c r="L878" s="5" t="str">
        <f>OBV!H878</f>
        <v>NEUTRAL</v>
      </c>
      <c r="M878" s="7">
        <f t="shared" si="130"/>
        <v>0</v>
      </c>
      <c r="N878" s="7">
        <f t="shared" si="131"/>
        <v>45</v>
      </c>
      <c r="O878" s="7">
        <f t="shared" si="132"/>
        <v>0</v>
      </c>
      <c r="P878" s="7">
        <f t="shared" si="133"/>
        <v>49.5</v>
      </c>
      <c r="Q878" s="8">
        <f t="shared" si="134"/>
        <v>23.174999999999997</v>
      </c>
      <c r="R878" s="8">
        <f t="shared" si="135"/>
        <v>21.375</v>
      </c>
      <c r="S878" s="8">
        <f t="shared" si="136"/>
        <v>29.025000000000002</v>
      </c>
      <c r="T878" s="8">
        <f t="shared" si="137"/>
        <v>23.625</v>
      </c>
      <c r="U878" s="7">
        <f t="shared" si="138"/>
        <v>24.525000000000002</v>
      </c>
      <c r="V878" s="7">
        <f t="shared" si="139"/>
        <v>24.3</v>
      </c>
    </row>
    <row r="879" spans="1:22" ht="13.5" x14ac:dyDescent="0.25">
      <c r="A879" s="3">
        <f>RSI!A879</f>
        <v>43587</v>
      </c>
      <c r="B879" s="2">
        <f>RSI!B879</f>
        <v>0.32</v>
      </c>
      <c r="C879" s="2">
        <f>RSI!I879</f>
        <v>61.255788133641317</v>
      </c>
      <c r="D879" s="2">
        <f>MACD!E879</f>
        <v>-2.5222942723729158E-2</v>
      </c>
      <c r="E879" s="2">
        <f>MACD!F879</f>
        <v>-1.9451663112449055E-2</v>
      </c>
      <c r="F879" s="2">
        <f>'Moving Avg'!D879</f>
        <v>0.33400000000000002</v>
      </c>
      <c r="G879" s="2">
        <f>'Moving Avg'!F879</f>
        <v>0.30299999999999999</v>
      </c>
      <c r="H879" s="2">
        <f>'Moving Avg'!G879</f>
        <v>0.28259999999999985</v>
      </c>
      <c r="I879" s="2">
        <f>'Moving Avg'!H879</f>
        <v>0.33930000000000005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45</v>
      </c>
      <c r="O879" s="7">
        <f t="shared" si="132"/>
        <v>0</v>
      </c>
      <c r="P879" s="7">
        <f t="shared" si="133"/>
        <v>16.5</v>
      </c>
      <c r="Q879" s="8">
        <f t="shared" si="134"/>
        <v>26.975000000000001</v>
      </c>
      <c r="R879" s="8">
        <f t="shared" si="135"/>
        <v>18.125</v>
      </c>
      <c r="S879" s="8">
        <f t="shared" si="136"/>
        <v>17.925000000000001</v>
      </c>
      <c r="T879" s="8">
        <f t="shared" si="137"/>
        <v>21.625</v>
      </c>
      <c r="U879" s="7">
        <f t="shared" si="138"/>
        <v>21.008333333333336</v>
      </c>
      <c r="V879" s="7">
        <f t="shared" si="139"/>
        <v>21.162500000000001</v>
      </c>
    </row>
    <row r="880" spans="1:22" ht="13.5" x14ac:dyDescent="0.25">
      <c r="A880" s="3">
        <f>RSI!A880</f>
        <v>43588</v>
      </c>
      <c r="B880" s="2">
        <f>RSI!B880</f>
        <v>0.31</v>
      </c>
      <c r="C880" s="2">
        <f>RSI!I880</f>
        <v>53.801200680433993</v>
      </c>
      <c r="D880" s="2">
        <f>MACD!E880</f>
        <v>-2.2438799712273971E-2</v>
      </c>
      <c r="E880" s="2">
        <f>MACD!F880</f>
        <v>-2.0049090432414041E-2</v>
      </c>
      <c r="F880" s="2">
        <f>'Moving Avg'!D880</f>
        <v>0.32800000000000001</v>
      </c>
      <c r="G880" s="2">
        <f>'Moving Avg'!F880</f>
        <v>0.30449999999999999</v>
      </c>
      <c r="H880" s="2">
        <f>'Moving Avg'!G880</f>
        <v>0.28339999999999987</v>
      </c>
      <c r="I880" s="2">
        <f>'Moving Avg'!H880</f>
        <v>0.3392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45</v>
      </c>
      <c r="O880" s="7">
        <f t="shared" si="132"/>
        <v>0</v>
      </c>
      <c r="P880" s="7">
        <f t="shared" si="133"/>
        <v>16.5</v>
      </c>
      <c r="Q880" s="8">
        <f t="shared" si="134"/>
        <v>26.975000000000001</v>
      </c>
      <c r="R880" s="8">
        <f t="shared" si="135"/>
        <v>18.125</v>
      </c>
      <c r="S880" s="8">
        <f t="shared" si="136"/>
        <v>17.925000000000001</v>
      </c>
      <c r="T880" s="8">
        <f t="shared" si="137"/>
        <v>21.625</v>
      </c>
      <c r="U880" s="7">
        <f t="shared" si="138"/>
        <v>21.008333333333336</v>
      </c>
      <c r="V880" s="7">
        <f t="shared" si="139"/>
        <v>21.162500000000001</v>
      </c>
    </row>
    <row r="881" spans="1:22" ht="13.5" x14ac:dyDescent="0.25">
      <c r="A881" s="3">
        <f>RSI!A881</f>
        <v>43591</v>
      </c>
      <c r="B881" s="2">
        <f>RSI!B881</f>
        <v>0.3</v>
      </c>
      <c r="C881" s="2">
        <f>RSI!I881</f>
        <v>47.567175786898531</v>
      </c>
      <c r="D881" s="2">
        <f>MACD!E881</f>
        <v>-1.7836536102589395E-2</v>
      </c>
      <c r="E881" s="2">
        <f>MACD!F881</f>
        <v>-1.9606579566449112E-2</v>
      </c>
      <c r="F881" s="2">
        <f>'Moving Avg'!D881</f>
        <v>0.32</v>
      </c>
      <c r="G881" s="2">
        <f>'Moving Avg'!F881</f>
        <v>0.30549999999999999</v>
      </c>
      <c r="H881" s="2">
        <f>'Moving Avg'!G881</f>
        <v>0.28379999999999994</v>
      </c>
      <c r="I881" s="2">
        <f>'Moving Avg'!H881</f>
        <v>0.33899999999999997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43592</v>
      </c>
      <c r="B882" s="2">
        <f>RSI!B882</f>
        <v>0.28999999999999998</v>
      </c>
      <c r="C882" s="2">
        <f>RSI!I882</f>
        <v>42.29002839423017</v>
      </c>
      <c r="D882" s="2">
        <f>MACD!E882</f>
        <v>-1.1634346253376837E-2</v>
      </c>
      <c r="E882" s="2">
        <f>MACD!F882</f>
        <v>-1.801213290383466E-2</v>
      </c>
      <c r="F882" s="2">
        <f>'Moving Avg'!D882</f>
        <v>0.31</v>
      </c>
      <c r="G882" s="2">
        <f>'Moving Avg'!F882</f>
        <v>0.30599999999999994</v>
      </c>
      <c r="H882" s="2">
        <f>'Moving Avg'!G882</f>
        <v>0.28399999999999992</v>
      </c>
      <c r="I882" s="2">
        <f>'Moving Avg'!H882</f>
        <v>0.33870000000000006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11.225</v>
      </c>
      <c r="R882" s="8">
        <f t="shared" si="135"/>
        <v>9.125</v>
      </c>
      <c r="S882" s="8">
        <f t="shared" si="136"/>
        <v>11.175000000000001</v>
      </c>
      <c r="T882" s="8">
        <f t="shared" si="137"/>
        <v>10.375</v>
      </c>
      <c r="U882" s="7">
        <f t="shared" si="138"/>
        <v>10.508333333333335</v>
      </c>
      <c r="V882" s="7">
        <f t="shared" si="139"/>
        <v>10.475000000000001</v>
      </c>
    </row>
    <row r="883" spans="1:22" ht="13.5" x14ac:dyDescent="0.25">
      <c r="A883" s="3">
        <f>RSI!A883</f>
        <v>43593</v>
      </c>
      <c r="B883" s="2">
        <f>RSI!B883</f>
        <v>0.28000000000000003</v>
      </c>
      <c r="C883" s="2">
        <f>RSI!I883</f>
        <v>37.776666358761396</v>
      </c>
      <c r="D883" s="2">
        <f>MACD!E883</f>
        <v>-4.021412938428226E-3</v>
      </c>
      <c r="E883" s="2">
        <f>MACD!F883</f>
        <v>-1.5213988910753373E-2</v>
      </c>
      <c r="F883" s="2">
        <f>'Moving Avg'!D883</f>
        <v>0.3</v>
      </c>
      <c r="G883" s="2">
        <f>'Moving Avg'!F883</f>
        <v>0.30599999999999999</v>
      </c>
      <c r="H883" s="2">
        <f>'Moving Avg'!G883</f>
        <v>0.28399999999999997</v>
      </c>
      <c r="I883" s="2">
        <f>'Moving Avg'!H883</f>
        <v>0.33825000000000005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16.5</v>
      </c>
      <c r="Q883" s="8">
        <f t="shared" si="134"/>
        <v>11.225</v>
      </c>
      <c r="R883" s="8">
        <f t="shared" si="135"/>
        <v>9.125</v>
      </c>
      <c r="S883" s="8">
        <f t="shared" si="136"/>
        <v>11.175000000000001</v>
      </c>
      <c r="T883" s="8">
        <f t="shared" si="137"/>
        <v>10.375</v>
      </c>
      <c r="U883" s="7">
        <f t="shared" si="138"/>
        <v>10.508333333333335</v>
      </c>
      <c r="V883" s="7">
        <f t="shared" si="139"/>
        <v>10.475000000000001</v>
      </c>
    </row>
    <row r="884" spans="1:22" ht="13.5" x14ac:dyDescent="0.25">
      <c r="A884" s="3">
        <f>RSI!A884</f>
        <v>43594</v>
      </c>
      <c r="B884" s="2">
        <f>RSI!B884</f>
        <v>0.28999999999999998</v>
      </c>
      <c r="C884" s="2">
        <f>RSI!I884</f>
        <v>44.190994342331607</v>
      </c>
      <c r="D884" s="2">
        <f>MACD!E884</f>
        <v>3.3564853902458003E-3</v>
      </c>
      <c r="E884" s="2">
        <f>MACD!F884</f>
        <v>-1.1499894050553539E-2</v>
      </c>
      <c r="F884" s="2">
        <f>'Moving Avg'!D884</f>
        <v>0.29399999999999998</v>
      </c>
      <c r="G884" s="2">
        <f>'Moving Avg'!F884</f>
        <v>0.307</v>
      </c>
      <c r="H884" s="2">
        <f>'Moving Avg'!G884</f>
        <v>0.28419999999999995</v>
      </c>
      <c r="I884" s="2">
        <f>'Moving Avg'!H884</f>
        <v>0.33775000000000011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11.225</v>
      </c>
      <c r="R884" s="8">
        <f t="shared" si="135"/>
        <v>9.125</v>
      </c>
      <c r="S884" s="8">
        <f t="shared" si="136"/>
        <v>11.175000000000001</v>
      </c>
      <c r="T884" s="8">
        <f t="shared" si="137"/>
        <v>10.375</v>
      </c>
      <c r="U884" s="7">
        <f t="shared" si="138"/>
        <v>10.508333333333335</v>
      </c>
      <c r="V884" s="7">
        <f t="shared" si="139"/>
        <v>10.475000000000001</v>
      </c>
    </row>
    <row r="885" spans="1:22" ht="13.5" x14ac:dyDescent="0.25">
      <c r="A885" s="3">
        <f>RSI!A885</f>
        <v>43595</v>
      </c>
      <c r="B885" s="2">
        <f>RSI!B885</f>
        <v>0.3</v>
      </c>
      <c r="C885" s="2">
        <f>RSI!I885</f>
        <v>49.767560296747703</v>
      </c>
      <c r="D885" s="2">
        <f>MACD!E885</f>
        <v>8.9276993470104871E-3</v>
      </c>
      <c r="E885" s="2">
        <f>MACD!F885</f>
        <v>-7.4143753710407346E-3</v>
      </c>
      <c r="F885" s="2">
        <f>'Moving Avg'!D885</f>
        <v>0.29199999999999998</v>
      </c>
      <c r="G885" s="2">
        <f>'Moving Avg'!F885</f>
        <v>0.30849999999999994</v>
      </c>
      <c r="H885" s="2">
        <f>'Moving Avg'!G885</f>
        <v>0.28479999999999994</v>
      </c>
      <c r="I885" s="2">
        <f>'Moving Avg'!H885</f>
        <v>0.33720000000000006</v>
      </c>
      <c r="J885" s="5" t="str">
        <f>OBV!F885</f>
        <v>BULLISH</v>
      </c>
      <c r="K885" s="5" t="str">
        <f>OBV!G885</f>
        <v>NEUTRAL</v>
      </c>
      <c r="L885" s="5" t="str">
        <f>OBV!H885</f>
        <v>BULLISH DIVERGENCE</v>
      </c>
      <c r="M885" s="7">
        <f t="shared" si="130"/>
        <v>25</v>
      </c>
      <c r="N885" s="7">
        <f t="shared" si="131"/>
        <v>0</v>
      </c>
      <c r="O885" s="7">
        <f t="shared" si="132"/>
        <v>0</v>
      </c>
      <c r="P885" s="7">
        <f t="shared" si="133"/>
        <v>66.5</v>
      </c>
      <c r="Q885" s="8">
        <f t="shared" si="134"/>
        <v>18.725000000000001</v>
      </c>
      <c r="R885" s="8">
        <f t="shared" si="135"/>
        <v>21.625</v>
      </c>
      <c r="S885" s="8">
        <f t="shared" si="136"/>
        <v>33.674999999999997</v>
      </c>
      <c r="T885" s="8">
        <f t="shared" si="137"/>
        <v>22.875</v>
      </c>
      <c r="U885" s="7">
        <f t="shared" si="138"/>
        <v>24.675000000000001</v>
      </c>
      <c r="V885" s="7">
        <f t="shared" si="139"/>
        <v>24.225000000000001</v>
      </c>
    </row>
    <row r="886" spans="1:22" ht="13.5" x14ac:dyDescent="0.25">
      <c r="A886" s="3">
        <f>RSI!A886</f>
        <v>43598</v>
      </c>
      <c r="B886" s="2">
        <f>RSI!B886</f>
        <v>0.3</v>
      </c>
      <c r="C886" s="2">
        <f>RSI!I886</f>
        <v>49.767560296747703</v>
      </c>
      <c r="D886" s="2">
        <f>MACD!E886</f>
        <v>1.3646710859039624E-2</v>
      </c>
      <c r="E886" s="2">
        <f>MACD!F886</f>
        <v>-3.2021581250246635E-3</v>
      </c>
      <c r="F886" s="2">
        <f>'Moving Avg'!D886</f>
        <v>0.29200000000000004</v>
      </c>
      <c r="G886" s="2">
        <f>'Moving Avg'!F886</f>
        <v>0.30999999999999994</v>
      </c>
      <c r="H886" s="2">
        <f>'Moving Avg'!G886</f>
        <v>0.28539999999999993</v>
      </c>
      <c r="I886" s="2">
        <f>'Moving Avg'!H886</f>
        <v>0.33660000000000001</v>
      </c>
      <c r="J886" s="5" t="str">
        <f>OBV!F886</f>
        <v>BULLISH</v>
      </c>
      <c r="K886" s="5" t="str">
        <f>OBV!G886</f>
        <v>NEUTRAL</v>
      </c>
      <c r="L886" s="5" t="str">
        <f>OBV!H886</f>
        <v>NEUTRAL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49.5</v>
      </c>
      <c r="Q886" s="8">
        <f t="shared" si="134"/>
        <v>16.175000000000001</v>
      </c>
      <c r="R886" s="8">
        <f t="shared" si="135"/>
        <v>17.375</v>
      </c>
      <c r="S886" s="8">
        <f t="shared" si="136"/>
        <v>26.025000000000002</v>
      </c>
      <c r="T886" s="8">
        <f t="shared" si="137"/>
        <v>18.625</v>
      </c>
      <c r="U886" s="7">
        <f t="shared" si="138"/>
        <v>19.858333333333334</v>
      </c>
      <c r="V886" s="7">
        <f t="shared" si="139"/>
        <v>19.55</v>
      </c>
    </row>
    <row r="887" spans="1:22" ht="13.5" x14ac:dyDescent="0.25">
      <c r="A887" s="3">
        <f>RSI!A887</f>
        <v>43599</v>
      </c>
      <c r="B887" s="2">
        <f>RSI!B887</f>
        <v>0.31</v>
      </c>
      <c r="C887" s="2">
        <f>RSI!I887</f>
        <v>54.98426517991463</v>
      </c>
      <c r="D887" s="2">
        <f>MACD!E887</f>
        <v>1.6903523743289905E-2</v>
      </c>
      <c r="E887" s="2">
        <f>MACD!F887</f>
        <v>8.1897824863825033E-4</v>
      </c>
      <c r="F887" s="2">
        <f>'Moving Avg'!D887</f>
        <v>0.29600000000000004</v>
      </c>
      <c r="G887" s="2">
        <f>'Moving Avg'!F887</f>
        <v>0.31149999999999994</v>
      </c>
      <c r="H887" s="2">
        <f>'Moving Avg'!G887</f>
        <v>0.28619999999999995</v>
      </c>
      <c r="I887" s="2">
        <f>'Moving Avg'!H887</f>
        <v>0.33605000000000002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  <c r="M887" s="7">
        <f t="shared" si="130"/>
        <v>25</v>
      </c>
      <c r="N887" s="7">
        <f t="shared" si="131"/>
        <v>0</v>
      </c>
      <c r="O887" s="7">
        <f t="shared" si="132"/>
        <v>0</v>
      </c>
      <c r="P887" s="7">
        <f t="shared" si="133"/>
        <v>83.5</v>
      </c>
      <c r="Q887" s="8">
        <f t="shared" si="134"/>
        <v>21.274999999999999</v>
      </c>
      <c r="R887" s="8">
        <f t="shared" si="135"/>
        <v>25.875</v>
      </c>
      <c r="S887" s="8">
        <f t="shared" si="136"/>
        <v>41.325000000000003</v>
      </c>
      <c r="T887" s="8">
        <f t="shared" si="137"/>
        <v>27.125</v>
      </c>
      <c r="U887" s="7">
        <f t="shared" si="138"/>
        <v>29.491666666666664</v>
      </c>
      <c r="V887" s="7">
        <f t="shared" si="139"/>
        <v>28.9</v>
      </c>
    </row>
    <row r="888" spans="1:22" ht="13.5" x14ac:dyDescent="0.25">
      <c r="A888" s="3">
        <f>RSI!A888</f>
        <v>43600</v>
      </c>
      <c r="B888" s="2">
        <f>RSI!B888</f>
        <v>0.3</v>
      </c>
      <c r="C888" s="2">
        <f>RSI!I888</f>
        <v>49.453402707465607</v>
      </c>
      <c r="D888" s="2">
        <f>MACD!E888</f>
        <v>1.8806684564360243E-2</v>
      </c>
      <c r="E888" s="2">
        <f>MACD!F888</f>
        <v>4.4165195117826491E-3</v>
      </c>
      <c r="F888" s="2">
        <f>'Moving Avg'!D888</f>
        <v>0.3</v>
      </c>
      <c r="G888" s="2">
        <f>'Moving Avg'!F888</f>
        <v>0.31199999999999994</v>
      </c>
      <c r="H888" s="2">
        <f>'Moving Avg'!G888</f>
        <v>0.28680000000000005</v>
      </c>
      <c r="I888" s="2">
        <f>'Moving Avg'!H888</f>
        <v>0.33550000000000013</v>
      </c>
      <c r="J888" s="5" t="str">
        <f>OBV!F888</f>
        <v>BULLISH</v>
      </c>
      <c r="K888" s="5" t="str">
        <f>OBV!G888</f>
        <v>NEUTRAL</v>
      </c>
      <c r="L888" s="5" t="str">
        <f>OBV!H888</f>
        <v>CONFIRMED BULLISH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83.5</v>
      </c>
      <c r="Q888" s="8">
        <f t="shared" si="134"/>
        <v>21.274999999999999</v>
      </c>
      <c r="R888" s="8">
        <f t="shared" si="135"/>
        <v>25.875</v>
      </c>
      <c r="S888" s="8">
        <f t="shared" si="136"/>
        <v>41.325000000000003</v>
      </c>
      <c r="T888" s="8">
        <f t="shared" si="137"/>
        <v>27.125</v>
      </c>
      <c r="U888" s="7">
        <f t="shared" si="138"/>
        <v>29.491666666666664</v>
      </c>
      <c r="V888" s="7">
        <f t="shared" si="139"/>
        <v>28.9</v>
      </c>
    </row>
    <row r="889" spans="1:22" ht="13.5" x14ac:dyDescent="0.25">
      <c r="A889" s="3">
        <f>RSI!A889</f>
        <v>43601</v>
      </c>
      <c r="B889" s="2">
        <f>RSI!B889</f>
        <v>0.31</v>
      </c>
      <c r="C889" s="2">
        <f>RSI!I889</f>
        <v>54.393811598341188</v>
      </c>
      <c r="D889" s="2">
        <f>MACD!E889</f>
        <v>1.814612185079012E-2</v>
      </c>
      <c r="E889" s="2">
        <f>MACD!F889</f>
        <v>7.1624399795841443E-3</v>
      </c>
      <c r="F889" s="2">
        <f>'Moving Avg'!D889</f>
        <v>0.30399999999999999</v>
      </c>
      <c r="G889" s="2">
        <f>'Moving Avg'!F889</f>
        <v>0.31299999999999994</v>
      </c>
      <c r="H889" s="2">
        <f>'Moving Avg'!G889</f>
        <v>0.28780000000000006</v>
      </c>
      <c r="I889" s="2">
        <f>'Moving Avg'!H889</f>
        <v>0.33505000000000007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83.5</v>
      </c>
      <c r="Q889" s="8">
        <f t="shared" si="134"/>
        <v>21.274999999999999</v>
      </c>
      <c r="R889" s="8">
        <f t="shared" si="135"/>
        <v>25.875</v>
      </c>
      <c r="S889" s="8">
        <f t="shared" si="136"/>
        <v>41.325000000000003</v>
      </c>
      <c r="T889" s="8">
        <f t="shared" si="137"/>
        <v>27.125</v>
      </c>
      <c r="U889" s="7">
        <f t="shared" si="138"/>
        <v>29.491666666666664</v>
      </c>
      <c r="V889" s="7">
        <f t="shared" si="139"/>
        <v>28.9</v>
      </c>
    </row>
    <row r="890" spans="1:22" ht="13.5" x14ac:dyDescent="0.25">
      <c r="A890" s="3">
        <f>RSI!A890</f>
        <v>43602</v>
      </c>
      <c r="B890" s="2">
        <f>RSI!B890</f>
        <v>0.31</v>
      </c>
      <c r="C890" s="2">
        <f>RSI!I890</f>
        <v>54.393811598341188</v>
      </c>
      <c r="D890" s="2">
        <f>MACD!E890</f>
        <v>1.5997292125334461E-2</v>
      </c>
      <c r="E890" s="2">
        <f>MACD!F890</f>
        <v>8.9294104087342084E-3</v>
      </c>
      <c r="F890" s="2">
        <f>'Moving Avg'!D890</f>
        <v>0.30599999999999999</v>
      </c>
      <c r="G890" s="2">
        <f>'Moving Avg'!F890</f>
        <v>0.31349999999999995</v>
      </c>
      <c r="H890" s="2">
        <f>'Moving Avg'!G890</f>
        <v>0.28880000000000006</v>
      </c>
      <c r="I890" s="2">
        <f>'Moving Avg'!H890</f>
        <v>0.33465000000000017</v>
      </c>
      <c r="J890" s="5" t="str">
        <f>OBV!F890</f>
        <v>BULLISH</v>
      </c>
      <c r="K890" s="5" t="str">
        <f>OBV!G890</f>
        <v>NEUTRAL</v>
      </c>
      <c r="L890" s="5" t="str">
        <f>OBV!H890</f>
        <v>CONFIRMED BULLISH</v>
      </c>
      <c r="M890" s="7">
        <f t="shared" si="130"/>
        <v>25</v>
      </c>
      <c r="N890" s="7">
        <f t="shared" si="131"/>
        <v>0</v>
      </c>
      <c r="O890" s="7">
        <f t="shared" si="132"/>
        <v>0</v>
      </c>
      <c r="P890" s="7">
        <f t="shared" si="133"/>
        <v>83.5</v>
      </c>
      <c r="Q890" s="8">
        <f t="shared" si="134"/>
        <v>21.274999999999999</v>
      </c>
      <c r="R890" s="8">
        <f t="shared" si="135"/>
        <v>25.875</v>
      </c>
      <c r="S890" s="8">
        <f t="shared" si="136"/>
        <v>41.325000000000003</v>
      </c>
      <c r="T890" s="8">
        <f t="shared" si="137"/>
        <v>27.125</v>
      </c>
      <c r="U890" s="7">
        <f t="shared" si="138"/>
        <v>29.491666666666664</v>
      </c>
      <c r="V890" s="7">
        <f t="shared" si="139"/>
        <v>28.9</v>
      </c>
    </row>
    <row r="891" spans="1:22" ht="13.5" x14ac:dyDescent="0.25">
      <c r="A891" s="3">
        <f>RSI!A891</f>
        <v>43605</v>
      </c>
      <c r="B891" s="2">
        <f>RSI!B891</f>
        <v>0.3</v>
      </c>
      <c r="C891" s="2">
        <f>RSI!I891</f>
        <v>48.855770168867842</v>
      </c>
      <c r="D891" s="2">
        <f>MACD!E891</f>
        <v>1.3333709951540595E-2</v>
      </c>
      <c r="E891" s="2">
        <f>MACD!F891</f>
        <v>9.8102703172954862E-3</v>
      </c>
      <c r="F891" s="2">
        <f>'Moving Avg'!D891</f>
        <v>0.30599999999999999</v>
      </c>
      <c r="G891" s="2">
        <f>'Moving Avg'!F891</f>
        <v>0.31299999999999989</v>
      </c>
      <c r="H891" s="2">
        <f>'Moving Avg'!G891</f>
        <v>0.28960000000000008</v>
      </c>
      <c r="I891" s="2">
        <f>'Moving Avg'!H891</f>
        <v>0.3342500000000001</v>
      </c>
      <c r="J891" s="5" t="str">
        <f>OBV!F891</f>
        <v>BULLISH</v>
      </c>
      <c r="K891" s="5" t="str">
        <f>OBV!G891</f>
        <v>NEUTRAL</v>
      </c>
      <c r="L891" s="5" t="str">
        <f>OBV!H891</f>
        <v>NEUTRAL</v>
      </c>
      <c r="M891" s="7">
        <f t="shared" si="130"/>
        <v>25</v>
      </c>
      <c r="N891" s="7">
        <f t="shared" si="131"/>
        <v>0</v>
      </c>
      <c r="O891" s="7">
        <f t="shared" si="132"/>
        <v>0</v>
      </c>
      <c r="P891" s="7">
        <f t="shared" si="133"/>
        <v>49.5</v>
      </c>
      <c r="Q891" s="8">
        <f t="shared" si="134"/>
        <v>16.175000000000001</v>
      </c>
      <c r="R891" s="8">
        <f t="shared" si="135"/>
        <v>17.375</v>
      </c>
      <c r="S891" s="8">
        <f t="shared" si="136"/>
        <v>26.025000000000002</v>
      </c>
      <c r="T891" s="8">
        <f t="shared" si="137"/>
        <v>18.625</v>
      </c>
      <c r="U891" s="7">
        <f t="shared" si="138"/>
        <v>19.858333333333334</v>
      </c>
      <c r="V891" s="7">
        <f t="shared" si="139"/>
        <v>19.55</v>
      </c>
    </row>
    <row r="892" spans="1:22" ht="13.5" x14ac:dyDescent="0.25">
      <c r="A892" s="3">
        <f>RSI!A892</f>
        <v>43606</v>
      </c>
      <c r="B892" s="2">
        <f>RSI!B892</f>
        <v>0.31</v>
      </c>
      <c r="C892" s="2">
        <f>RSI!I892</f>
        <v>53.909403410860953</v>
      </c>
      <c r="D892" s="2">
        <f>MACD!E892</f>
        <v>8.8157044313141308E-3</v>
      </c>
      <c r="E892" s="2">
        <f>MACD!F892</f>
        <v>9.6113571400992161E-3</v>
      </c>
      <c r="F892" s="2">
        <f>'Moving Avg'!D892</f>
        <v>0.30599999999999999</v>
      </c>
      <c r="G892" s="2">
        <f>'Moving Avg'!F892</f>
        <v>0.31249999999999989</v>
      </c>
      <c r="H892" s="2">
        <f>'Moving Avg'!G892</f>
        <v>0.29040000000000005</v>
      </c>
      <c r="I892" s="2">
        <f>'Moving Avg'!H892</f>
        <v>0.33395000000000008</v>
      </c>
      <c r="J892" s="5" t="str">
        <f>OBV!F892</f>
        <v>BEARISH</v>
      </c>
      <c r="K892" s="5" t="str">
        <f>OBV!G892</f>
        <v>NEUTRAL</v>
      </c>
      <c r="L892" s="5" t="str">
        <f>OBV!H892</f>
        <v>NEUTRAL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16.5</v>
      </c>
      <c r="Q892" s="8">
        <f t="shared" si="134"/>
        <v>26.975000000000001</v>
      </c>
      <c r="R892" s="8">
        <f t="shared" si="135"/>
        <v>18.125</v>
      </c>
      <c r="S892" s="8">
        <f t="shared" si="136"/>
        <v>17.925000000000001</v>
      </c>
      <c r="T892" s="8">
        <f t="shared" si="137"/>
        <v>21.625</v>
      </c>
      <c r="U892" s="7">
        <f t="shared" si="138"/>
        <v>21.008333333333336</v>
      </c>
      <c r="V892" s="7">
        <f t="shared" si="139"/>
        <v>21.162500000000001</v>
      </c>
    </row>
    <row r="893" spans="1:22" ht="13.5" x14ac:dyDescent="0.25">
      <c r="A893" s="3">
        <f>RSI!A893</f>
        <v>43607</v>
      </c>
      <c r="B893" s="2">
        <f>RSI!B893</f>
        <v>0.3</v>
      </c>
      <c r="C893" s="2">
        <f>RSI!I893</f>
        <v>48.724516382610616</v>
      </c>
      <c r="D893" s="2">
        <f>MACD!E893</f>
        <v>4.1498516228026805E-3</v>
      </c>
      <c r="E893" s="2">
        <f>MACD!F893</f>
        <v>8.5190560366399087E-3</v>
      </c>
      <c r="F893" s="2">
        <f>'Moving Avg'!D893</f>
        <v>0.30599999999999999</v>
      </c>
      <c r="G893" s="2">
        <f>'Moving Avg'!F893</f>
        <v>0.31099999999999989</v>
      </c>
      <c r="H893" s="2">
        <f>'Moving Avg'!G893</f>
        <v>0.29100000000000009</v>
      </c>
      <c r="I893" s="2">
        <f>'Moving Avg'!H893</f>
        <v>0.33355000000000012</v>
      </c>
      <c r="J893" s="5" t="str">
        <f>OBV!F893</f>
        <v>BULLISH</v>
      </c>
      <c r="K893" s="5" t="str">
        <f>OBV!G893</f>
        <v>NEUTRAL</v>
      </c>
      <c r="L893" s="5" t="str">
        <f>OBV!H893</f>
        <v>NEUTRAL</v>
      </c>
      <c r="M893" s="7">
        <f t="shared" si="130"/>
        <v>25</v>
      </c>
      <c r="N893" s="7">
        <f t="shared" si="131"/>
        <v>45</v>
      </c>
      <c r="O893" s="7">
        <f t="shared" si="132"/>
        <v>0</v>
      </c>
      <c r="P893" s="7">
        <f t="shared" si="133"/>
        <v>49.5</v>
      </c>
      <c r="Q893" s="8">
        <f t="shared" si="134"/>
        <v>31.925000000000001</v>
      </c>
      <c r="R893" s="8">
        <f t="shared" si="135"/>
        <v>26.375</v>
      </c>
      <c r="S893" s="8">
        <f t="shared" si="136"/>
        <v>32.775000000000006</v>
      </c>
      <c r="T893" s="8">
        <f t="shared" si="137"/>
        <v>29.875</v>
      </c>
      <c r="U893" s="7">
        <f t="shared" si="138"/>
        <v>30.358333333333334</v>
      </c>
      <c r="V893" s="7">
        <f t="shared" si="139"/>
        <v>30.237500000000001</v>
      </c>
    </row>
    <row r="894" spans="1:22" ht="13.5" x14ac:dyDescent="0.25">
      <c r="A894" s="3">
        <f>RSI!A894</f>
        <v>43608</v>
      </c>
      <c r="B894" s="2">
        <f>RSI!B894</f>
        <v>0.3</v>
      </c>
      <c r="C894" s="2">
        <f>RSI!I894</f>
        <v>48.724516382610616</v>
      </c>
      <c r="D894" s="2">
        <f>MACD!E894</f>
        <v>1.75751849222755E-3</v>
      </c>
      <c r="E894" s="2">
        <f>MACD!F894</f>
        <v>7.1667485277574373E-3</v>
      </c>
      <c r="F894" s="2">
        <f>'Moving Avg'!D894</f>
        <v>0.30399999999999999</v>
      </c>
      <c r="G894" s="2">
        <f>'Moving Avg'!F894</f>
        <v>0.30899999999999989</v>
      </c>
      <c r="H894" s="2">
        <f>'Moving Avg'!G894</f>
        <v>0.29180000000000011</v>
      </c>
      <c r="I894" s="2">
        <f>'Moving Avg'!H894</f>
        <v>0.33315000000000011</v>
      </c>
      <c r="J894" s="5" t="str">
        <f>OBV!F894</f>
        <v>BULLISH</v>
      </c>
      <c r="K894" s="5" t="str">
        <f>OBV!G894</f>
        <v>NEUTRAL</v>
      </c>
      <c r="L894" s="5" t="str">
        <f>OBV!H894</f>
        <v>BULLISH DIVERGENCE</v>
      </c>
      <c r="M894" s="7">
        <f t="shared" si="130"/>
        <v>25</v>
      </c>
      <c r="N894" s="7">
        <f t="shared" si="131"/>
        <v>45</v>
      </c>
      <c r="O894" s="7">
        <f t="shared" si="132"/>
        <v>0</v>
      </c>
      <c r="P894" s="7">
        <f t="shared" si="133"/>
        <v>66.5</v>
      </c>
      <c r="Q894" s="8">
        <f t="shared" si="134"/>
        <v>34.475000000000001</v>
      </c>
      <c r="R894" s="8">
        <f t="shared" si="135"/>
        <v>30.625</v>
      </c>
      <c r="S894" s="8">
        <f t="shared" si="136"/>
        <v>40.424999999999997</v>
      </c>
      <c r="T894" s="8">
        <f t="shared" si="137"/>
        <v>34.125</v>
      </c>
      <c r="U894" s="7">
        <f t="shared" si="138"/>
        <v>35.174999999999997</v>
      </c>
      <c r="V894" s="7">
        <f t="shared" si="139"/>
        <v>34.912499999999994</v>
      </c>
    </row>
    <row r="895" spans="1:22" ht="13.5" x14ac:dyDescent="0.25">
      <c r="A895" s="3">
        <f>RSI!A895</f>
        <v>43609</v>
      </c>
      <c r="B895" s="2">
        <f>RSI!B895</f>
        <v>0.3</v>
      </c>
      <c r="C895" s="2">
        <f>RSI!I895</f>
        <v>48.724516382610609</v>
      </c>
      <c r="D895" s="2">
        <f>MACD!E895</f>
        <v>1.2876561421504285E-3</v>
      </c>
      <c r="E895" s="2">
        <f>MACD!F895</f>
        <v>5.9909300506360355E-3</v>
      </c>
      <c r="F895" s="2">
        <f>'Moving Avg'!D895</f>
        <v>0.30199999999999999</v>
      </c>
      <c r="G895" s="2">
        <f>'Moving Avg'!F895</f>
        <v>0.30699999999999988</v>
      </c>
      <c r="H895" s="2">
        <f>'Moving Avg'!G895</f>
        <v>0.29260000000000014</v>
      </c>
      <c r="I895" s="2">
        <f>'Moving Avg'!H895</f>
        <v>0.33274999999999999</v>
      </c>
      <c r="J895" s="5" t="str">
        <f>OBV!F895</f>
        <v>BULLISH</v>
      </c>
      <c r="K895" s="5" t="str">
        <f>OBV!G895</f>
        <v>NEUTRAL</v>
      </c>
      <c r="L895" s="5" t="str">
        <f>OBV!H895</f>
        <v>BULLISH DIVERGENCE</v>
      </c>
      <c r="M895" s="7">
        <f t="shared" si="130"/>
        <v>25</v>
      </c>
      <c r="N895" s="7">
        <f t="shared" si="131"/>
        <v>45</v>
      </c>
      <c r="O895" s="7">
        <f t="shared" si="132"/>
        <v>0</v>
      </c>
      <c r="P895" s="7">
        <f t="shared" si="133"/>
        <v>66.5</v>
      </c>
      <c r="Q895" s="8">
        <f t="shared" si="134"/>
        <v>34.475000000000001</v>
      </c>
      <c r="R895" s="8">
        <f t="shared" si="135"/>
        <v>30.625</v>
      </c>
      <c r="S895" s="8">
        <f t="shared" si="136"/>
        <v>40.424999999999997</v>
      </c>
      <c r="T895" s="8">
        <f t="shared" si="137"/>
        <v>34.125</v>
      </c>
      <c r="U895" s="7">
        <f t="shared" si="138"/>
        <v>35.174999999999997</v>
      </c>
      <c r="V895" s="7">
        <f t="shared" si="139"/>
        <v>34.912499999999994</v>
      </c>
    </row>
    <row r="896" spans="1:22" ht="13.5" x14ac:dyDescent="0.25">
      <c r="A896" s="3">
        <f>RSI!A896</f>
        <v>43612</v>
      </c>
      <c r="B896" s="2">
        <f>RSI!B896</f>
        <v>0.3</v>
      </c>
      <c r="C896" s="2">
        <f>RSI!I896</f>
        <v>48.724516382610609</v>
      </c>
      <c r="D896" s="2">
        <f>MACD!E896</f>
        <v>9.0485622522790132E-4</v>
      </c>
      <c r="E896" s="2">
        <f>MACD!F896</f>
        <v>4.9737152855544092E-3</v>
      </c>
      <c r="F896" s="2">
        <f>'Moving Avg'!D896</f>
        <v>0.30199999999999999</v>
      </c>
      <c r="G896" s="2">
        <f>'Moving Avg'!F896</f>
        <v>0.30499999999999988</v>
      </c>
      <c r="H896" s="2">
        <f>'Moving Avg'!G896</f>
        <v>0.29340000000000016</v>
      </c>
      <c r="I896" s="2">
        <f>'Moving Avg'!H896</f>
        <v>0.33240000000000003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  <c r="M896" s="7">
        <f t="shared" si="130"/>
        <v>25</v>
      </c>
      <c r="N896" s="7">
        <f t="shared" si="131"/>
        <v>45</v>
      </c>
      <c r="O896" s="7">
        <f t="shared" si="132"/>
        <v>0</v>
      </c>
      <c r="P896" s="7">
        <f t="shared" si="133"/>
        <v>49.5</v>
      </c>
      <c r="Q896" s="8">
        <f t="shared" si="134"/>
        <v>31.925000000000001</v>
      </c>
      <c r="R896" s="8">
        <f t="shared" si="135"/>
        <v>26.375</v>
      </c>
      <c r="S896" s="8">
        <f t="shared" si="136"/>
        <v>32.775000000000006</v>
      </c>
      <c r="T896" s="8">
        <f t="shared" si="137"/>
        <v>29.875</v>
      </c>
      <c r="U896" s="7">
        <f t="shared" si="138"/>
        <v>30.358333333333334</v>
      </c>
      <c r="V896" s="7">
        <f t="shared" si="139"/>
        <v>30.237500000000001</v>
      </c>
    </row>
    <row r="897" spans="1:22" ht="13.5" x14ac:dyDescent="0.25">
      <c r="A897" s="3">
        <f>RSI!A897</f>
        <v>43613</v>
      </c>
      <c r="B897" s="2">
        <f>RSI!B897</f>
        <v>0.3</v>
      </c>
      <c r="C897" s="2">
        <f>RSI!I897</f>
        <v>48.724516382610616</v>
      </c>
      <c r="D897" s="2">
        <f>MACD!E897</f>
        <v>2.1330915470096912E-3</v>
      </c>
      <c r="E897" s="2">
        <f>MACD!F897</f>
        <v>4.4055905378454661E-3</v>
      </c>
      <c r="F897" s="2">
        <f>'Moving Avg'!D897</f>
        <v>0.3</v>
      </c>
      <c r="G897" s="2">
        <f>'Moving Avg'!F897</f>
        <v>0.30299999999999994</v>
      </c>
      <c r="H897" s="2">
        <f>'Moving Avg'!G897</f>
        <v>0.29400000000000015</v>
      </c>
      <c r="I897" s="2">
        <f>'Moving Avg'!H897</f>
        <v>0.33199999999999996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  <c r="M897" s="7">
        <f t="shared" si="130"/>
        <v>25</v>
      </c>
      <c r="N897" s="7">
        <f t="shared" si="131"/>
        <v>45</v>
      </c>
      <c r="O897" s="7">
        <f t="shared" si="132"/>
        <v>0</v>
      </c>
      <c r="P897" s="7">
        <f t="shared" si="133"/>
        <v>16.5</v>
      </c>
      <c r="Q897" s="8">
        <f t="shared" si="134"/>
        <v>26.975000000000001</v>
      </c>
      <c r="R897" s="8">
        <f t="shared" si="135"/>
        <v>18.125</v>
      </c>
      <c r="S897" s="8">
        <f t="shared" si="136"/>
        <v>17.925000000000001</v>
      </c>
      <c r="T897" s="8">
        <f t="shared" si="137"/>
        <v>21.625</v>
      </c>
      <c r="U897" s="7">
        <f t="shared" si="138"/>
        <v>21.008333333333336</v>
      </c>
      <c r="V897" s="7">
        <f t="shared" si="139"/>
        <v>21.162500000000001</v>
      </c>
    </row>
    <row r="898" spans="1:22" ht="13.5" x14ac:dyDescent="0.25">
      <c r="A898" s="3">
        <f>RSI!A898</f>
        <v>43614</v>
      </c>
      <c r="B898" s="2">
        <f>RSI!B898</f>
        <v>0.3</v>
      </c>
      <c r="C898" s="2">
        <f>RSI!I898</f>
        <v>48.724516382610616</v>
      </c>
      <c r="D898" s="2">
        <f>MACD!E898</f>
        <v>1.6465740179554267E-3</v>
      </c>
      <c r="E898" s="2">
        <f>MACD!F898</f>
        <v>3.8537872338674584E-3</v>
      </c>
      <c r="F898" s="2">
        <f>'Moving Avg'!D898</f>
        <v>0.3</v>
      </c>
      <c r="G898" s="2">
        <f>'Moving Avg'!F898</f>
        <v>0.30149999999999993</v>
      </c>
      <c r="H898" s="2">
        <f>'Moving Avg'!G898</f>
        <v>0.2946000000000002</v>
      </c>
      <c r="I898" s="2">
        <f>'Moving Avg'!H898</f>
        <v>0.33159999999999995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29.45</v>
      </c>
      <c r="R898" s="8">
        <f t="shared" si="135"/>
        <v>22.25</v>
      </c>
      <c r="S898" s="8">
        <f t="shared" si="136"/>
        <v>25.35</v>
      </c>
      <c r="T898" s="8">
        <f t="shared" si="137"/>
        <v>25.75</v>
      </c>
      <c r="U898" s="7">
        <f t="shared" si="138"/>
        <v>25.683333333333337</v>
      </c>
      <c r="V898" s="7">
        <f t="shared" si="139"/>
        <v>25.700000000000003</v>
      </c>
    </row>
    <row r="899" spans="1:22" ht="13.5" x14ac:dyDescent="0.25">
      <c r="A899" s="3">
        <f>RSI!A899</f>
        <v>43615</v>
      </c>
      <c r="B899" s="2">
        <f>RSI!B899</f>
        <v>0.3</v>
      </c>
      <c r="C899" s="2">
        <f>RSI!I899</f>
        <v>48.724516382610616</v>
      </c>
      <c r="D899" s="2">
        <f>MACD!E899</f>
        <v>2.7850964778934895E-3</v>
      </c>
      <c r="E899" s="2">
        <f>MACD!F899</f>
        <v>3.640049082672665E-3</v>
      </c>
      <c r="F899" s="2">
        <f>'Moving Avg'!D899</f>
        <v>0.3</v>
      </c>
      <c r="G899" s="2">
        <f>'Moving Avg'!F899</f>
        <v>0.30049999999999993</v>
      </c>
      <c r="H899" s="2">
        <f>'Moving Avg'!G899</f>
        <v>0.29540000000000022</v>
      </c>
      <c r="I899" s="2">
        <f>'Moving Avg'!H899</f>
        <v>0.33109999999999995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  <c r="M899" s="7">
        <f t="shared" si="140"/>
        <v>25</v>
      </c>
      <c r="N899" s="7">
        <f t="shared" si="141"/>
        <v>45</v>
      </c>
      <c r="O899" s="7">
        <f t="shared" si="142"/>
        <v>0</v>
      </c>
      <c r="P899" s="7">
        <f t="shared" si="143"/>
        <v>33</v>
      </c>
      <c r="Q899" s="8">
        <f t="shared" ref="Q899:Q962" si="144">0.35*M899+N899*0.35+O899*0.15+P899*0.15</f>
        <v>29.45</v>
      </c>
      <c r="R899" s="8">
        <f t="shared" ref="R899:R962" si="145">M899*0.2+N899*0.2+O899*0.35+P899*0.25</f>
        <v>22.25</v>
      </c>
      <c r="S899" s="8">
        <f t="shared" ref="S899:S962" si="146">M899*0.15+N899*0.15+O899*0.25+P899*0.45</f>
        <v>25.35</v>
      </c>
      <c r="T899" s="8">
        <f t="shared" ref="T899:T962" si="147">0.25*SUM(M899:P899)</f>
        <v>25.75</v>
      </c>
      <c r="U899" s="7">
        <f t="shared" ref="U899:U962" si="148">SUM(Q899:S899)/3</f>
        <v>25.683333333333337</v>
      </c>
      <c r="V899" s="7">
        <f t="shared" ref="V899:V962" si="149">SUM(Q899:T899)/4</f>
        <v>25.700000000000003</v>
      </c>
    </row>
    <row r="900" spans="1:22" ht="13.5" x14ac:dyDescent="0.25">
      <c r="A900" s="3">
        <f>RSI!A900</f>
        <v>43616</v>
      </c>
      <c r="B900" s="2">
        <f>RSI!B900</f>
        <v>0.3</v>
      </c>
      <c r="C900" s="2">
        <f>RSI!I900</f>
        <v>48.724516382610624</v>
      </c>
      <c r="D900" s="2">
        <f>MACD!E900</f>
        <v>3.7593223769572526E-3</v>
      </c>
      <c r="E900" s="2">
        <f>MACD!F900</f>
        <v>3.663903741529583E-3</v>
      </c>
      <c r="F900" s="2">
        <f>'Moving Avg'!D900</f>
        <v>0.3</v>
      </c>
      <c r="G900" s="2">
        <f>'Moving Avg'!F900</f>
        <v>0.29999999999999993</v>
      </c>
      <c r="H900" s="2">
        <f>'Moving Avg'!G900</f>
        <v>0.29620000000000019</v>
      </c>
      <c r="I900" s="2">
        <f>'Moving Avg'!H900</f>
        <v>0.3305499999999999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  <c r="M900" s="7">
        <f t="shared" si="140"/>
        <v>25</v>
      </c>
      <c r="N900" s="7">
        <f t="shared" si="141"/>
        <v>0</v>
      </c>
      <c r="O900" s="7">
        <f t="shared" si="142"/>
        <v>0</v>
      </c>
      <c r="P900" s="7">
        <f t="shared" si="143"/>
        <v>33</v>
      </c>
      <c r="Q900" s="8">
        <f t="shared" si="144"/>
        <v>13.7</v>
      </c>
      <c r="R900" s="8">
        <f t="shared" si="145"/>
        <v>13.25</v>
      </c>
      <c r="S900" s="8">
        <f t="shared" si="146"/>
        <v>18.600000000000001</v>
      </c>
      <c r="T900" s="8">
        <f t="shared" si="147"/>
        <v>14.5</v>
      </c>
      <c r="U900" s="7">
        <f t="shared" si="148"/>
        <v>15.183333333333332</v>
      </c>
      <c r="V900" s="7">
        <f t="shared" si="149"/>
        <v>15.012499999999999</v>
      </c>
    </row>
    <row r="901" spans="1:22" ht="13.5" x14ac:dyDescent="0.25">
      <c r="A901" s="3">
        <f>RSI!A901</f>
        <v>43619</v>
      </c>
      <c r="B901" s="2">
        <f>RSI!B901</f>
        <v>0.3</v>
      </c>
      <c r="C901" s="2">
        <f>RSI!I901</f>
        <v>48.724516382610624</v>
      </c>
      <c r="D901" s="2">
        <f>MACD!E901</f>
        <v>3.0552620713581446E-3</v>
      </c>
      <c r="E901" s="2">
        <f>MACD!F901</f>
        <v>3.5421754074952956E-3</v>
      </c>
      <c r="F901" s="2">
        <f>'Moving Avg'!D901</f>
        <v>0.3</v>
      </c>
      <c r="G901" s="2">
        <f>'Moving Avg'!F901</f>
        <v>0.29999999999999993</v>
      </c>
      <c r="H901" s="2">
        <f>'Moving Avg'!G901</f>
        <v>0.29700000000000021</v>
      </c>
      <c r="I901" s="2">
        <f>'Moving Avg'!H901</f>
        <v>0.33004999999999995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  <c r="M901" s="7">
        <f t="shared" si="140"/>
        <v>25</v>
      </c>
      <c r="N901" s="7">
        <f t="shared" si="141"/>
        <v>45</v>
      </c>
      <c r="O901" s="7">
        <f t="shared" si="142"/>
        <v>0</v>
      </c>
      <c r="P901" s="7">
        <f t="shared" si="143"/>
        <v>33</v>
      </c>
      <c r="Q901" s="8">
        <f t="shared" si="144"/>
        <v>29.45</v>
      </c>
      <c r="R901" s="8">
        <f t="shared" si="145"/>
        <v>22.25</v>
      </c>
      <c r="S901" s="8">
        <f t="shared" si="146"/>
        <v>25.35</v>
      </c>
      <c r="T901" s="8">
        <f t="shared" si="147"/>
        <v>25.75</v>
      </c>
      <c r="U901" s="7">
        <f t="shared" si="148"/>
        <v>25.683333333333337</v>
      </c>
      <c r="V901" s="7">
        <f t="shared" si="149"/>
        <v>25.700000000000003</v>
      </c>
    </row>
    <row r="902" spans="1:22" ht="13.5" x14ac:dyDescent="0.25">
      <c r="A902" s="3">
        <f>RSI!A902</f>
        <v>43623</v>
      </c>
      <c r="B902" s="2">
        <f>RSI!B902</f>
        <v>0.28999999999999998</v>
      </c>
      <c r="C902" s="2">
        <f>RSI!I902</f>
        <v>41.03511431148911</v>
      </c>
      <c r="D902" s="2">
        <f>MACD!E902</f>
        <v>4.748032349633946E-3</v>
      </c>
      <c r="E902" s="2">
        <f>MACD!F902</f>
        <v>3.7833467959230258E-3</v>
      </c>
      <c r="F902" s="2">
        <f>'Moving Avg'!D902</f>
        <v>0.29799999999999999</v>
      </c>
      <c r="G902" s="2">
        <f>'Moving Avg'!F902</f>
        <v>0.29999999999999993</v>
      </c>
      <c r="H902" s="2">
        <f>'Moving Avg'!G902</f>
        <v>0.2976000000000002</v>
      </c>
      <c r="I902" s="2">
        <f>'Moving Avg'!H902</f>
        <v>0.32949999999999996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  <c r="M902" s="7">
        <f t="shared" si="140"/>
        <v>25</v>
      </c>
      <c r="N902" s="7">
        <f t="shared" si="141"/>
        <v>0</v>
      </c>
      <c r="O902" s="7">
        <f t="shared" si="142"/>
        <v>0</v>
      </c>
      <c r="P902" s="7">
        <f t="shared" si="143"/>
        <v>16.5</v>
      </c>
      <c r="Q902" s="8">
        <f t="shared" si="144"/>
        <v>11.225</v>
      </c>
      <c r="R902" s="8">
        <f t="shared" si="145"/>
        <v>9.125</v>
      </c>
      <c r="S902" s="8">
        <f t="shared" si="146"/>
        <v>11.175000000000001</v>
      </c>
      <c r="T902" s="8">
        <f t="shared" si="147"/>
        <v>10.375</v>
      </c>
      <c r="U902" s="7">
        <f t="shared" si="148"/>
        <v>10.508333333333335</v>
      </c>
      <c r="V902" s="7">
        <f t="shared" si="149"/>
        <v>10.475000000000001</v>
      </c>
    </row>
    <row r="903" spans="1:22" ht="13.5" x14ac:dyDescent="0.25">
      <c r="A903" s="3">
        <f>RSI!A903</f>
        <v>43626</v>
      </c>
      <c r="B903" s="2">
        <f>RSI!B903</f>
        <v>0.3</v>
      </c>
      <c r="C903" s="2">
        <f>RSI!I903</f>
        <v>49.600652072779724</v>
      </c>
      <c r="D903" s="2">
        <f>MACD!E903</f>
        <v>3.9688861876034931E-3</v>
      </c>
      <c r="E903" s="2">
        <f>MACD!F903</f>
        <v>3.8204546742591195E-3</v>
      </c>
      <c r="F903" s="2">
        <f>'Moving Avg'!D903</f>
        <v>0.29799999999999999</v>
      </c>
      <c r="G903" s="2">
        <f>'Moving Avg'!F903</f>
        <v>0.30099999999999993</v>
      </c>
      <c r="H903" s="2">
        <f>'Moving Avg'!G903</f>
        <v>0.2986000000000002</v>
      </c>
      <c r="I903" s="2">
        <f>'Moving Avg'!H903</f>
        <v>0.32904999999999995</v>
      </c>
      <c r="J903" s="5" t="str">
        <f>OBV!F903</f>
        <v>BULLISH</v>
      </c>
      <c r="K903" s="5" t="str">
        <f>OBV!G903</f>
        <v>NEUTRAL</v>
      </c>
      <c r="L903" s="5" t="str">
        <f>OBV!H903</f>
        <v>NEUTRAL</v>
      </c>
      <c r="M903" s="7">
        <f t="shared" si="140"/>
        <v>25</v>
      </c>
      <c r="N903" s="7">
        <f t="shared" si="141"/>
        <v>0</v>
      </c>
      <c r="O903" s="7">
        <f t="shared" si="142"/>
        <v>0</v>
      </c>
      <c r="P903" s="7">
        <f t="shared" si="143"/>
        <v>49.5</v>
      </c>
      <c r="Q903" s="8">
        <f t="shared" si="144"/>
        <v>16.175000000000001</v>
      </c>
      <c r="R903" s="8">
        <f t="shared" si="145"/>
        <v>17.375</v>
      </c>
      <c r="S903" s="8">
        <f t="shared" si="146"/>
        <v>26.025000000000002</v>
      </c>
      <c r="T903" s="8">
        <f t="shared" si="147"/>
        <v>18.625</v>
      </c>
      <c r="U903" s="7">
        <f t="shared" si="148"/>
        <v>19.858333333333334</v>
      </c>
      <c r="V903" s="7">
        <f t="shared" si="149"/>
        <v>19.55</v>
      </c>
    </row>
    <row r="904" spans="1:22" ht="13.5" x14ac:dyDescent="0.25">
      <c r="A904" s="3">
        <f>RSI!A904</f>
        <v>43627</v>
      </c>
      <c r="B904" s="2">
        <f>RSI!B904</f>
        <v>0.3</v>
      </c>
      <c r="C904" s="2">
        <f>RSI!I904</f>
        <v>49.600652072779738</v>
      </c>
      <c r="D904" s="2">
        <f>MACD!E904</f>
        <v>3.3132145656411538E-3</v>
      </c>
      <c r="E904" s="2">
        <f>MACD!F904</f>
        <v>3.7190066525355264E-3</v>
      </c>
      <c r="F904" s="2">
        <f>'Moving Avg'!D904</f>
        <v>0.29799999999999999</v>
      </c>
      <c r="G904" s="2">
        <f>'Moving Avg'!F904</f>
        <v>0.30149999999999993</v>
      </c>
      <c r="H904" s="2">
        <f>'Moving Avg'!G904</f>
        <v>0.29940000000000017</v>
      </c>
      <c r="I904" s="2">
        <f>'Moving Avg'!H904</f>
        <v>0.3285499999999999</v>
      </c>
      <c r="J904" s="5" t="str">
        <f>OBV!F904</f>
        <v>BULLISH</v>
      </c>
      <c r="K904" s="5" t="str">
        <f>OBV!G904</f>
        <v>NEUTRAL</v>
      </c>
      <c r="L904" s="5" t="str">
        <f>OBV!H904</f>
        <v>NEUTRAL</v>
      </c>
      <c r="M904" s="7">
        <f t="shared" si="140"/>
        <v>25</v>
      </c>
      <c r="N904" s="7">
        <f t="shared" si="141"/>
        <v>45</v>
      </c>
      <c r="O904" s="7">
        <f t="shared" si="142"/>
        <v>0</v>
      </c>
      <c r="P904" s="7">
        <f t="shared" si="143"/>
        <v>49.5</v>
      </c>
      <c r="Q904" s="8">
        <f t="shared" si="144"/>
        <v>31.925000000000001</v>
      </c>
      <c r="R904" s="8">
        <f t="shared" si="145"/>
        <v>26.375</v>
      </c>
      <c r="S904" s="8">
        <f t="shared" si="146"/>
        <v>32.775000000000006</v>
      </c>
      <c r="T904" s="8">
        <f t="shared" si="147"/>
        <v>29.875</v>
      </c>
      <c r="U904" s="7">
        <f t="shared" si="148"/>
        <v>30.358333333333334</v>
      </c>
      <c r="V904" s="7">
        <f t="shared" si="149"/>
        <v>30.237500000000001</v>
      </c>
    </row>
    <row r="905" spans="1:22" ht="13.5" x14ac:dyDescent="0.25">
      <c r="A905" s="3">
        <f>RSI!A905</f>
        <v>43628</v>
      </c>
      <c r="B905" s="2">
        <f>RSI!B905</f>
        <v>0.28999999999999998</v>
      </c>
      <c r="C905" s="2">
        <f>RSI!I905</f>
        <v>42.449118018711559</v>
      </c>
      <c r="D905" s="2">
        <f>MACD!E905</f>
        <v>3.5024950377146036E-3</v>
      </c>
      <c r="E905" s="2">
        <f>MACD!F905</f>
        <v>3.6757043295713417E-3</v>
      </c>
      <c r="F905" s="2">
        <f>'Moving Avg'!D905</f>
        <v>0.29599999999999999</v>
      </c>
      <c r="G905" s="2">
        <f>'Moving Avg'!F905</f>
        <v>0.30099999999999993</v>
      </c>
      <c r="H905" s="2">
        <f>'Moving Avg'!G905</f>
        <v>0.29980000000000018</v>
      </c>
      <c r="I905" s="2">
        <f>'Moving Avg'!H905</f>
        <v>0.32794999999999996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  <c r="M905" s="7">
        <f t="shared" si="140"/>
        <v>25</v>
      </c>
      <c r="N905" s="7">
        <f t="shared" si="141"/>
        <v>45</v>
      </c>
      <c r="O905" s="7">
        <f t="shared" si="142"/>
        <v>0</v>
      </c>
      <c r="P905" s="7">
        <f t="shared" si="143"/>
        <v>66.5</v>
      </c>
      <c r="Q905" s="8">
        <f t="shared" si="144"/>
        <v>34.475000000000001</v>
      </c>
      <c r="R905" s="8">
        <f t="shared" si="145"/>
        <v>30.625</v>
      </c>
      <c r="S905" s="8">
        <f t="shared" si="146"/>
        <v>40.424999999999997</v>
      </c>
      <c r="T905" s="8">
        <f t="shared" si="147"/>
        <v>34.125</v>
      </c>
      <c r="U905" s="7">
        <f t="shared" si="148"/>
        <v>35.174999999999997</v>
      </c>
      <c r="V905" s="7">
        <f t="shared" si="149"/>
        <v>34.912499999999994</v>
      </c>
    </row>
    <row r="906" spans="1:22" ht="13.5" x14ac:dyDescent="0.25">
      <c r="A906" s="3">
        <f>RSI!A906</f>
        <v>43629</v>
      </c>
      <c r="B906" s="2">
        <f>RSI!B906</f>
        <v>0.28000000000000003</v>
      </c>
      <c r="C906" s="2">
        <f>RSI!I906</f>
        <v>36.74379181732003</v>
      </c>
      <c r="D906" s="2">
        <f>MACD!E906</f>
        <v>4.4655780852056459E-3</v>
      </c>
      <c r="E906" s="2">
        <f>MACD!F906</f>
        <v>3.8336790806982029E-3</v>
      </c>
      <c r="F906" s="2">
        <f>'Moving Avg'!D906</f>
        <v>0.29199999999999998</v>
      </c>
      <c r="G906" s="2">
        <f>'Moving Avg'!F906</f>
        <v>0.29999999999999993</v>
      </c>
      <c r="H906" s="2">
        <f>'Moving Avg'!G906</f>
        <v>0.29980000000000018</v>
      </c>
      <c r="I906" s="2">
        <f>'Moving Avg'!H906</f>
        <v>0.32729999999999992</v>
      </c>
      <c r="J906" s="5" t="str">
        <f>OBV!F906</f>
        <v>BULLISH</v>
      </c>
      <c r="K906" s="5" t="str">
        <f>OBV!G906</f>
        <v>NEUTRAL</v>
      </c>
      <c r="L906" s="5" t="str">
        <f>OBV!H906</f>
        <v>BULLISH DIVERGENCE</v>
      </c>
      <c r="M906" s="7">
        <f t="shared" si="140"/>
        <v>25</v>
      </c>
      <c r="N906" s="7">
        <f t="shared" si="141"/>
        <v>0</v>
      </c>
      <c r="O906" s="7">
        <f t="shared" si="142"/>
        <v>0</v>
      </c>
      <c r="P906" s="7">
        <f t="shared" si="143"/>
        <v>66.5</v>
      </c>
      <c r="Q906" s="8">
        <f t="shared" si="144"/>
        <v>18.725000000000001</v>
      </c>
      <c r="R906" s="8">
        <f t="shared" si="145"/>
        <v>21.625</v>
      </c>
      <c r="S906" s="8">
        <f t="shared" si="146"/>
        <v>33.674999999999997</v>
      </c>
      <c r="T906" s="8">
        <f t="shared" si="147"/>
        <v>22.875</v>
      </c>
      <c r="U906" s="7">
        <f t="shared" si="148"/>
        <v>24.675000000000001</v>
      </c>
      <c r="V906" s="7">
        <f t="shared" si="149"/>
        <v>24.225000000000001</v>
      </c>
    </row>
    <row r="907" spans="1:22" ht="13.5" x14ac:dyDescent="0.25">
      <c r="A907" s="3">
        <f>RSI!A907</f>
        <v>43630</v>
      </c>
      <c r="B907" s="2">
        <f>RSI!B907</f>
        <v>0.28999999999999998</v>
      </c>
      <c r="C907" s="2">
        <f>RSI!I907</f>
        <v>44.74198311449998</v>
      </c>
      <c r="D907" s="2">
        <f>MACD!E907</f>
        <v>4.656420038821607E-3</v>
      </c>
      <c r="E907" s="2">
        <f>MACD!F907</f>
        <v>3.9982272723228839E-3</v>
      </c>
      <c r="F907" s="2">
        <f>'Moving Avg'!D907</f>
        <v>0.29199999999999998</v>
      </c>
      <c r="G907" s="2">
        <f>'Moving Avg'!F907</f>
        <v>0.29899999999999993</v>
      </c>
      <c r="H907" s="2">
        <f>'Moving Avg'!G907</f>
        <v>0.29980000000000018</v>
      </c>
      <c r="I907" s="2">
        <f>'Moving Avg'!H907</f>
        <v>0.32669999999999993</v>
      </c>
      <c r="J907" s="5" t="str">
        <f>OBV!F907</f>
        <v>BULLISH</v>
      </c>
      <c r="K907" s="5" t="str">
        <f>OBV!G907</f>
        <v>NEUTRAL</v>
      </c>
      <c r="L907" s="5" t="str">
        <f>OBV!H907</f>
        <v>NEUTRAL</v>
      </c>
      <c r="M907" s="7">
        <f t="shared" si="140"/>
        <v>25</v>
      </c>
      <c r="N907" s="7">
        <f t="shared" si="141"/>
        <v>0</v>
      </c>
      <c r="O907" s="7">
        <f t="shared" si="142"/>
        <v>0</v>
      </c>
      <c r="P907" s="7">
        <f t="shared" si="143"/>
        <v>49.5</v>
      </c>
      <c r="Q907" s="8">
        <f t="shared" si="144"/>
        <v>16.175000000000001</v>
      </c>
      <c r="R907" s="8">
        <f t="shared" si="145"/>
        <v>17.375</v>
      </c>
      <c r="S907" s="8">
        <f t="shared" si="146"/>
        <v>26.025000000000002</v>
      </c>
      <c r="T907" s="8">
        <f t="shared" si="147"/>
        <v>18.625</v>
      </c>
      <c r="U907" s="7">
        <f t="shared" si="148"/>
        <v>19.858333333333334</v>
      </c>
      <c r="V907" s="7">
        <f t="shared" si="149"/>
        <v>19.55</v>
      </c>
    </row>
    <row r="908" spans="1:22" ht="13.5" x14ac:dyDescent="0.25">
      <c r="A908" s="3">
        <f>RSI!A908</f>
        <v>43633</v>
      </c>
      <c r="B908" s="2">
        <f>RSI!B908</f>
        <v>0.28000000000000003</v>
      </c>
      <c r="C908" s="2">
        <f>RSI!I908</f>
        <v>39.379743698528898</v>
      </c>
      <c r="D908" s="2">
        <f>MACD!E908</f>
        <v>5.6075763268247369E-3</v>
      </c>
      <c r="E908" s="2">
        <f>MACD!F908</f>
        <v>4.3200970832232548E-3</v>
      </c>
      <c r="F908" s="2">
        <f>'Moving Avg'!D908</f>
        <v>0.28799999999999998</v>
      </c>
      <c r="G908" s="2">
        <f>'Moving Avg'!F908</f>
        <v>0.29799999999999993</v>
      </c>
      <c r="H908" s="2">
        <f>'Moving Avg'!G908</f>
        <v>0.29960000000000014</v>
      </c>
      <c r="I908" s="2">
        <f>'Moving Avg'!H908</f>
        <v>0.3260499999999999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0</v>
      </c>
      <c r="P908" s="7">
        <f t="shared" si="143"/>
        <v>16.5</v>
      </c>
      <c r="Q908" s="8">
        <f t="shared" si="144"/>
        <v>11.225</v>
      </c>
      <c r="R908" s="8">
        <f t="shared" si="145"/>
        <v>9.125</v>
      </c>
      <c r="S908" s="8">
        <f t="shared" si="146"/>
        <v>11.175000000000001</v>
      </c>
      <c r="T908" s="8">
        <f t="shared" si="147"/>
        <v>10.375</v>
      </c>
      <c r="U908" s="7">
        <f t="shared" si="148"/>
        <v>10.508333333333335</v>
      </c>
      <c r="V908" s="7">
        <f t="shared" si="149"/>
        <v>10.475000000000001</v>
      </c>
    </row>
    <row r="909" spans="1:22" ht="13.5" x14ac:dyDescent="0.25">
      <c r="A909" s="3">
        <f>RSI!A909</f>
        <v>43634</v>
      </c>
      <c r="B909" s="2">
        <f>RSI!B909</f>
        <v>0.28999999999999998</v>
      </c>
      <c r="C909" s="2">
        <f>RSI!I909</f>
        <v>46.309431328912709</v>
      </c>
      <c r="D909" s="2">
        <f>MACD!E909</f>
        <v>5.7760597282309201E-3</v>
      </c>
      <c r="E909" s="2">
        <f>MACD!F909</f>
        <v>4.6112896122247884E-3</v>
      </c>
      <c r="F909" s="2">
        <f>'Moving Avg'!D909</f>
        <v>0.28600000000000003</v>
      </c>
      <c r="G909" s="2">
        <f>'Moving Avg'!F909</f>
        <v>0.29699999999999999</v>
      </c>
      <c r="H909" s="2">
        <f>'Moving Avg'!G909</f>
        <v>0.29980000000000012</v>
      </c>
      <c r="I909" s="2">
        <f>'Moving Avg'!H909</f>
        <v>0.32544999999999985</v>
      </c>
      <c r="J909" s="5" t="str">
        <f>OBV!F909</f>
        <v>BULLISH</v>
      </c>
      <c r="K909" s="5" t="str">
        <f>OBV!G909</f>
        <v>NEUTRAL</v>
      </c>
      <c r="L909" s="5" t="str">
        <f>OBV!H909</f>
        <v>BULLISH DIVERGENCE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66.5</v>
      </c>
      <c r="Q909" s="8">
        <f t="shared" si="144"/>
        <v>18.725000000000001</v>
      </c>
      <c r="R909" s="8">
        <f t="shared" si="145"/>
        <v>21.625</v>
      </c>
      <c r="S909" s="8">
        <f t="shared" si="146"/>
        <v>33.674999999999997</v>
      </c>
      <c r="T909" s="8">
        <f t="shared" si="147"/>
        <v>22.875</v>
      </c>
      <c r="U909" s="7">
        <f t="shared" si="148"/>
        <v>24.675000000000001</v>
      </c>
      <c r="V909" s="7">
        <f t="shared" si="149"/>
        <v>24.225000000000001</v>
      </c>
    </row>
    <row r="910" spans="1:22" ht="13.5" x14ac:dyDescent="0.25">
      <c r="A910" s="3">
        <f>RSI!A910</f>
        <v>43635</v>
      </c>
      <c r="B910" s="2">
        <f>RSI!B910</f>
        <v>0.3</v>
      </c>
      <c r="C910" s="2">
        <f>RSI!I910</f>
        <v>52.194583295043657</v>
      </c>
      <c r="D910" s="2">
        <f>MACD!E910</f>
        <v>5.2154577238827105E-3</v>
      </c>
      <c r="E910" s="2">
        <f>MACD!F910</f>
        <v>4.732123234556373E-3</v>
      </c>
      <c r="F910" s="2">
        <f>'Moving Avg'!D910</f>
        <v>0.28800000000000003</v>
      </c>
      <c r="G910" s="2">
        <f>'Moving Avg'!F910</f>
        <v>0.29649999999999999</v>
      </c>
      <c r="H910" s="2">
        <f>'Moving Avg'!G910</f>
        <v>0.30020000000000013</v>
      </c>
      <c r="I910" s="2">
        <f>'Moving Avg'!H910</f>
        <v>0.32489999999999986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  <c r="M910" s="7">
        <f t="shared" si="140"/>
        <v>25</v>
      </c>
      <c r="N910" s="7">
        <f t="shared" si="141"/>
        <v>0</v>
      </c>
      <c r="O910" s="7">
        <f t="shared" si="142"/>
        <v>0</v>
      </c>
      <c r="P910" s="7">
        <f t="shared" si="143"/>
        <v>83.5</v>
      </c>
      <c r="Q910" s="8">
        <f t="shared" si="144"/>
        <v>21.274999999999999</v>
      </c>
      <c r="R910" s="8">
        <f t="shared" si="145"/>
        <v>25.875</v>
      </c>
      <c r="S910" s="8">
        <f t="shared" si="146"/>
        <v>41.325000000000003</v>
      </c>
      <c r="T910" s="8">
        <f t="shared" si="147"/>
        <v>27.125</v>
      </c>
      <c r="U910" s="7">
        <f t="shared" si="148"/>
        <v>29.491666666666664</v>
      </c>
      <c r="V910" s="7">
        <f t="shared" si="149"/>
        <v>28.9</v>
      </c>
    </row>
    <row r="911" spans="1:22" ht="13.5" x14ac:dyDescent="0.25">
      <c r="A911" s="3">
        <f>RSI!A911</f>
        <v>43636</v>
      </c>
      <c r="B911" s="2">
        <f>RSI!B911</f>
        <v>0.28999999999999998</v>
      </c>
      <c r="C911" s="2">
        <f>RSI!I911</f>
        <v>46.683831463494094</v>
      </c>
      <c r="D911" s="2">
        <f>MACD!E911</f>
        <v>5.4575449543918242E-3</v>
      </c>
      <c r="E911" s="2">
        <f>MACD!F911</f>
        <v>4.8772075785234632E-3</v>
      </c>
      <c r="F911" s="2">
        <f>'Moving Avg'!D911</f>
        <v>0.29000000000000004</v>
      </c>
      <c r="G911" s="2">
        <f>'Moving Avg'!F911</f>
        <v>0.29599999999999993</v>
      </c>
      <c r="H911" s="2">
        <f>'Moving Avg'!G911</f>
        <v>0.30040000000000011</v>
      </c>
      <c r="I911" s="2">
        <f>'Moving Avg'!H911</f>
        <v>0.32434999999999986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  <c r="M911" s="7">
        <f t="shared" si="140"/>
        <v>25</v>
      </c>
      <c r="N911" s="7">
        <f t="shared" si="141"/>
        <v>0</v>
      </c>
      <c r="O911" s="7">
        <f t="shared" si="142"/>
        <v>0</v>
      </c>
      <c r="P911" s="7">
        <f t="shared" si="143"/>
        <v>83.5</v>
      </c>
      <c r="Q911" s="8">
        <f t="shared" si="144"/>
        <v>21.274999999999999</v>
      </c>
      <c r="R911" s="8">
        <f t="shared" si="145"/>
        <v>25.875</v>
      </c>
      <c r="S911" s="8">
        <f t="shared" si="146"/>
        <v>41.325000000000003</v>
      </c>
      <c r="T911" s="8">
        <f t="shared" si="147"/>
        <v>27.125</v>
      </c>
      <c r="U911" s="7">
        <f t="shared" si="148"/>
        <v>29.491666666666664</v>
      </c>
      <c r="V911" s="7">
        <f t="shared" si="149"/>
        <v>28.9</v>
      </c>
    </row>
    <row r="912" spans="1:22" ht="13.5" x14ac:dyDescent="0.25">
      <c r="A912" s="3">
        <f>RSI!A912</f>
        <v>43637</v>
      </c>
      <c r="B912" s="2">
        <f>RSI!B912</f>
        <v>0.28999999999999998</v>
      </c>
      <c r="C912" s="2">
        <f>RSI!I912</f>
        <v>46.683831463494094</v>
      </c>
      <c r="D912" s="2">
        <f>MACD!E912</f>
        <v>4.1605187679885081E-3</v>
      </c>
      <c r="E912" s="2">
        <f>MACD!F912</f>
        <v>4.7338698164164725E-3</v>
      </c>
      <c r="F912" s="2">
        <f>'Moving Avg'!D912</f>
        <v>0.29000000000000004</v>
      </c>
      <c r="G912" s="2">
        <f>'Moving Avg'!F912</f>
        <v>0.29499999999999998</v>
      </c>
      <c r="H912" s="2">
        <f>'Moving Avg'!G912</f>
        <v>0.30060000000000003</v>
      </c>
      <c r="I912" s="2">
        <f>'Moving Avg'!H912</f>
        <v>0.32379999999999998</v>
      </c>
      <c r="J912" s="5" t="str">
        <f>OBV!F912</f>
        <v>BEARISH</v>
      </c>
      <c r="K912" s="5" t="str">
        <f>OBV!G912</f>
        <v>NEUTRAL</v>
      </c>
      <c r="L912" s="5" t="str">
        <f>OBV!H912</f>
        <v>NEUTRAL</v>
      </c>
      <c r="M912" s="7">
        <f t="shared" si="140"/>
        <v>25</v>
      </c>
      <c r="N912" s="7">
        <f t="shared" si="141"/>
        <v>45</v>
      </c>
      <c r="O912" s="7">
        <f t="shared" si="142"/>
        <v>0</v>
      </c>
      <c r="P912" s="7">
        <f t="shared" si="143"/>
        <v>16.5</v>
      </c>
      <c r="Q912" s="8">
        <f t="shared" si="144"/>
        <v>26.975000000000001</v>
      </c>
      <c r="R912" s="8">
        <f t="shared" si="145"/>
        <v>18.125</v>
      </c>
      <c r="S912" s="8">
        <f t="shared" si="146"/>
        <v>17.925000000000001</v>
      </c>
      <c r="T912" s="8">
        <f t="shared" si="147"/>
        <v>21.625</v>
      </c>
      <c r="U912" s="7">
        <f t="shared" si="148"/>
        <v>21.008333333333336</v>
      </c>
      <c r="V912" s="7">
        <f t="shared" si="149"/>
        <v>21.162500000000001</v>
      </c>
    </row>
    <row r="913" spans="1:22" ht="13.5" x14ac:dyDescent="0.25">
      <c r="A913" s="3">
        <f>RSI!A913</f>
        <v>43640</v>
      </c>
      <c r="B913" s="2">
        <f>RSI!B913</f>
        <v>0.28999999999999998</v>
      </c>
      <c r="C913" s="2">
        <f>RSI!I913</f>
        <v>46.683831463494094</v>
      </c>
      <c r="D913" s="2">
        <f>MACD!E913</f>
        <v>4.635378379575783E-3</v>
      </c>
      <c r="E913" s="2">
        <f>MACD!F913</f>
        <v>4.7141715290483343E-3</v>
      </c>
      <c r="F913" s="2">
        <f>'Moving Avg'!D913</f>
        <v>0.29199999999999998</v>
      </c>
      <c r="G913" s="2">
        <f>'Moving Avg'!F913</f>
        <v>0.29449999999999998</v>
      </c>
      <c r="H913" s="2">
        <f>'Moving Avg'!G913</f>
        <v>0.30080000000000001</v>
      </c>
      <c r="I913" s="2">
        <f>'Moving Avg'!H913</f>
        <v>0.32329999999999992</v>
      </c>
      <c r="J913" s="5" t="str">
        <f>OBV!F913</f>
        <v>BEARISH</v>
      </c>
      <c r="K913" s="5" t="str">
        <f>OBV!G913</f>
        <v>NEUTRAL</v>
      </c>
      <c r="L913" s="5" t="str">
        <f>OBV!H913</f>
        <v>BEARISH DIVERGENCE</v>
      </c>
      <c r="M913" s="7">
        <f t="shared" si="140"/>
        <v>25</v>
      </c>
      <c r="N913" s="7">
        <f t="shared" si="141"/>
        <v>45</v>
      </c>
      <c r="O913" s="7">
        <f t="shared" si="142"/>
        <v>0</v>
      </c>
      <c r="P913" s="7">
        <f t="shared" si="143"/>
        <v>16.5</v>
      </c>
      <c r="Q913" s="8">
        <f t="shared" si="144"/>
        <v>26.975000000000001</v>
      </c>
      <c r="R913" s="8">
        <f t="shared" si="145"/>
        <v>18.125</v>
      </c>
      <c r="S913" s="8">
        <f t="shared" si="146"/>
        <v>17.925000000000001</v>
      </c>
      <c r="T913" s="8">
        <f t="shared" si="147"/>
        <v>21.625</v>
      </c>
      <c r="U913" s="7">
        <f t="shared" si="148"/>
        <v>21.008333333333336</v>
      </c>
      <c r="V913" s="7">
        <f t="shared" si="149"/>
        <v>21.162500000000001</v>
      </c>
    </row>
    <row r="914" spans="1:22" ht="13.5" x14ac:dyDescent="0.25">
      <c r="A914" s="3">
        <f>RSI!A914</f>
        <v>43641</v>
      </c>
      <c r="B914" s="2">
        <f>RSI!B914</f>
        <v>0.28999999999999998</v>
      </c>
      <c r="C914" s="2">
        <f>RSI!I914</f>
        <v>46.683831463494094</v>
      </c>
      <c r="D914" s="2">
        <f>MACD!E914</f>
        <v>5.068554674926784E-3</v>
      </c>
      <c r="E914" s="2">
        <f>MACD!F914</f>
        <v>4.7850481582240242E-3</v>
      </c>
      <c r="F914" s="2">
        <f>'Moving Avg'!D914</f>
        <v>0.29199999999999998</v>
      </c>
      <c r="G914" s="2">
        <f>'Moving Avg'!F914</f>
        <v>0.29399999999999998</v>
      </c>
      <c r="H914" s="2">
        <f>'Moving Avg'!G914</f>
        <v>0.30119999999999997</v>
      </c>
      <c r="I914" s="2">
        <f>'Moving Avg'!H914</f>
        <v>0.32279999999999986</v>
      </c>
      <c r="J914" s="5" t="str">
        <f>OBV!F914</f>
        <v>BEARISH</v>
      </c>
      <c r="K914" s="5" t="str">
        <f>OBV!G914</f>
        <v>NEUTRAL</v>
      </c>
      <c r="L914" s="5" t="str">
        <f>OBV!H914</f>
        <v>NEUTRAL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16.5</v>
      </c>
      <c r="Q914" s="8">
        <f t="shared" si="144"/>
        <v>11.225</v>
      </c>
      <c r="R914" s="8">
        <f t="shared" si="145"/>
        <v>9.125</v>
      </c>
      <c r="S914" s="8">
        <f t="shared" si="146"/>
        <v>11.175000000000001</v>
      </c>
      <c r="T914" s="8">
        <f t="shared" si="147"/>
        <v>10.375</v>
      </c>
      <c r="U914" s="7">
        <f t="shared" si="148"/>
        <v>10.508333333333335</v>
      </c>
      <c r="V914" s="7">
        <f t="shared" si="149"/>
        <v>10.475000000000001</v>
      </c>
    </row>
    <row r="915" spans="1:22" ht="13.5" x14ac:dyDescent="0.25">
      <c r="A915" s="3">
        <f>RSI!A915</f>
        <v>43642</v>
      </c>
      <c r="B915" s="2">
        <f>RSI!B915</f>
        <v>0.28999999999999998</v>
      </c>
      <c r="C915" s="2">
        <f>RSI!I915</f>
        <v>46.683831463494094</v>
      </c>
      <c r="D915" s="2">
        <f>MACD!E915</f>
        <v>3.9256750809718022E-3</v>
      </c>
      <c r="E915" s="2">
        <f>MACD!F915</f>
        <v>4.6131735427735803E-3</v>
      </c>
      <c r="F915" s="2">
        <f>'Moving Avg'!D915</f>
        <v>0.28999999999999998</v>
      </c>
      <c r="G915" s="2">
        <f>'Moving Avg'!F915</f>
        <v>0.29349999999999998</v>
      </c>
      <c r="H915" s="2">
        <f>'Moving Avg'!G915</f>
        <v>0.30159999999999992</v>
      </c>
      <c r="I915" s="2">
        <f>'Moving Avg'!H915</f>
        <v>0.32229999999999992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  <c r="M915" s="7">
        <f t="shared" si="140"/>
        <v>25</v>
      </c>
      <c r="N915" s="7">
        <f t="shared" si="141"/>
        <v>45</v>
      </c>
      <c r="O915" s="7">
        <f t="shared" si="142"/>
        <v>0</v>
      </c>
      <c r="P915" s="7">
        <f t="shared" si="143"/>
        <v>16.5</v>
      </c>
      <c r="Q915" s="8">
        <f t="shared" si="144"/>
        <v>26.975000000000001</v>
      </c>
      <c r="R915" s="8">
        <f t="shared" si="145"/>
        <v>18.125</v>
      </c>
      <c r="S915" s="8">
        <f t="shared" si="146"/>
        <v>17.925000000000001</v>
      </c>
      <c r="T915" s="8">
        <f t="shared" si="147"/>
        <v>21.625</v>
      </c>
      <c r="U915" s="7">
        <f t="shared" si="148"/>
        <v>21.008333333333336</v>
      </c>
      <c r="V915" s="7">
        <f t="shared" si="149"/>
        <v>21.162500000000001</v>
      </c>
    </row>
    <row r="916" spans="1:22" ht="13.5" x14ac:dyDescent="0.25">
      <c r="A916" s="3">
        <f>RSI!A916</f>
        <v>43643</v>
      </c>
      <c r="B916" s="2">
        <f>RSI!B916</f>
        <v>0.28999999999999998</v>
      </c>
      <c r="C916" s="2">
        <f>RSI!I916</f>
        <v>46.683831463494094</v>
      </c>
      <c r="D916" s="2">
        <f>MACD!E916</f>
        <v>1.4470580192580962E-3</v>
      </c>
      <c r="E916" s="2">
        <f>MACD!F916</f>
        <v>3.9799504380704839E-3</v>
      </c>
      <c r="F916" s="2">
        <f>'Moving Avg'!D916</f>
        <v>0.28999999999999998</v>
      </c>
      <c r="G916" s="2">
        <f>'Moving Avg'!F916</f>
        <v>0.29300000000000004</v>
      </c>
      <c r="H916" s="2">
        <f>'Moving Avg'!G916</f>
        <v>0.30199999999999994</v>
      </c>
      <c r="I916" s="2">
        <f>'Moving Avg'!H916</f>
        <v>0.32179999999999992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45</v>
      </c>
      <c r="O916" s="7">
        <f t="shared" si="142"/>
        <v>0</v>
      </c>
      <c r="P916" s="7">
        <f t="shared" si="143"/>
        <v>33</v>
      </c>
      <c r="Q916" s="8">
        <f t="shared" si="144"/>
        <v>29.45</v>
      </c>
      <c r="R916" s="8">
        <f t="shared" si="145"/>
        <v>22.25</v>
      </c>
      <c r="S916" s="8">
        <f t="shared" si="146"/>
        <v>25.35</v>
      </c>
      <c r="T916" s="8">
        <f t="shared" si="147"/>
        <v>25.75</v>
      </c>
      <c r="U916" s="7">
        <f t="shared" si="148"/>
        <v>25.683333333333337</v>
      </c>
      <c r="V916" s="7">
        <f t="shared" si="149"/>
        <v>25.700000000000003</v>
      </c>
    </row>
    <row r="917" spans="1:22" ht="13.5" x14ac:dyDescent="0.25">
      <c r="A917" s="3">
        <f>RSI!A917</f>
        <v>43644</v>
      </c>
      <c r="B917" s="2">
        <f>RSI!B917</f>
        <v>0.28999999999999998</v>
      </c>
      <c r="C917" s="2">
        <f>RSI!I917</f>
        <v>46.683831463494094</v>
      </c>
      <c r="D917" s="2">
        <f>MACD!E917</f>
        <v>9.1313230971878934E-4</v>
      </c>
      <c r="E917" s="2">
        <f>MACD!F917</f>
        <v>3.3665868124001454E-3</v>
      </c>
      <c r="F917" s="2">
        <f>'Moving Avg'!D917</f>
        <v>0.28999999999999998</v>
      </c>
      <c r="G917" s="2">
        <f>'Moving Avg'!F917</f>
        <v>0.29250000000000004</v>
      </c>
      <c r="H917" s="2">
        <f>'Moving Avg'!G917</f>
        <v>0.30219999999999986</v>
      </c>
      <c r="I917" s="2">
        <f>'Moving Avg'!H917</f>
        <v>0.32129999999999986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45</v>
      </c>
      <c r="O917" s="7">
        <f t="shared" si="142"/>
        <v>0</v>
      </c>
      <c r="P917" s="7">
        <f t="shared" si="143"/>
        <v>33</v>
      </c>
      <c r="Q917" s="8">
        <f t="shared" si="144"/>
        <v>29.45</v>
      </c>
      <c r="R917" s="8">
        <f t="shared" si="145"/>
        <v>22.25</v>
      </c>
      <c r="S917" s="8">
        <f t="shared" si="146"/>
        <v>25.35</v>
      </c>
      <c r="T917" s="8">
        <f t="shared" si="147"/>
        <v>25.75</v>
      </c>
      <c r="U917" s="7">
        <f t="shared" si="148"/>
        <v>25.683333333333337</v>
      </c>
      <c r="V917" s="7">
        <f t="shared" si="149"/>
        <v>25.700000000000003</v>
      </c>
    </row>
    <row r="918" spans="1:22" ht="13.5" x14ac:dyDescent="0.25">
      <c r="A918" s="3">
        <f>RSI!A918</f>
        <v>43647</v>
      </c>
      <c r="B918" s="2">
        <f>RSI!B918</f>
        <v>0.28000000000000003</v>
      </c>
      <c r="C918" s="2">
        <f>RSI!I918</f>
        <v>39.650970602970013</v>
      </c>
      <c r="D918" s="2">
        <f>MACD!E918</f>
        <v>-3.1331241780879759E-4</v>
      </c>
      <c r="E918" s="2">
        <f>MACD!F918</f>
        <v>2.6306069663583572E-3</v>
      </c>
      <c r="F918" s="2">
        <f>'Moving Avg'!D918</f>
        <v>0.28799999999999998</v>
      </c>
      <c r="G918" s="2">
        <f>'Moving Avg'!F918</f>
        <v>0.29150000000000004</v>
      </c>
      <c r="H918" s="2">
        <f>'Moving Avg'!G918</f>
        <v>0.30199999999999988</v>
      </c>
      <c r="I918" s="2">
        <f>'Moving Avg'!H918</f>
        <v>0.32074999999999981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45</v>
      </c>
      <c r="O918" s="7">
        <f t="shared" si="142"/>
        <v>0</v>
      </c>
      <c r="P918" s="7">
        <f t="shared" si="143"/>
        <v>16.5</v>
      </c>
      <c r="Q918" s="8">
        <f t="shared" si="144"/>
        <v>26.975000000000001</v>
      </c>
      <c r="R918" s="8">
        <f t="shared" si="145"/>
        <v>18.125</v>
      </c>
      <c r="S918" s="8">
        <f t="shared" si="146"/>
        <v>17.925000000000001</v>
      </c>
      <c r="T918" s="8">
        <f t="shared" si="147"/>
        <v>21.625</v>
      </c>
      <c r="U918" s="7">
        <f t="shared" si="148"/>
        <v>21.008333333333336</v>
      </c>
      <c r="V918" s="7">
        <f t="shared" si="149"/>
        <v>21.162500000000001</v>
      </c>
    </row>
    <row r="919" spans="1:22" ht="13.5" x14ac:dyDescent="0.25">
      <c r="A919" s="3">
        <f>RSI!A919</f>
        <v>43648</v>
      </c>
      <c r="B919" s="2">
        <f>RSI!B919</f>
        <v>0.27</v>
      </c>
      <c r="C919" s="2">
        <f>RSI!I919</f>
        <v>34.116076722990698</v>
      </c>
      <c r="D919" s="2">
        <f>MACD!E919</f>
        <v>1.0085706294879482E-3</v>
      </c>
      <c r="E919" s="2">
        <f>MACD!F919</f>
        <v>2.3061996989842755E-3</v>
      </c>
      <c r="F919" s="2">
        <f>'Moving Avg'!D919</f>
        <v>0.28399999999999997</v>
      </c>
      <c r="G919" s="2">
        <f>'Moving Avg'!F919</f>
        <v>0.29000000000000004</v>
      </c>
      <c r="H919" s="2">
        <f>'Moving Avg'!G919</f>
        <v>0.30159999999999987</v>
      </c>
      <c r="I919" s="2">
        <f>'Moving Avg'!H919</f>
        <v>0.32019999999999987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16.5</v>
      </c>
      <c r="Q919" s="8">
        <f t="shared" si="144"/>
        <v>26.975000000000001</v>
      </c>
      <c r="R919" s="8">
        <f t="shared" si="145"/>
        <v>18.125</v>
      </c>
      <c r="S919" s="8">
        <f t="shared" si="146"/>
        <v>17.925000000000001</v>
      </c>
      <c r="T919" s="8">
        <f t="shared" si="147"/>
        <v>21.625</v>
      </c>
      <c r="U919" s="7">
        <f t="shared" si="148"/>
        <v>21.008333333333336</v>
      </c>
      <c r="V919" s="7">
        <f t="shared" si="149"/>
        <v>21.162500000000001</v>
      </c>
    </row>
    <row r="920" spans="1:22" ht="13.5" x14ac:dyDescent="0.25">
      <c r="A920" s="3">
        <f>RSI!A920</f>
        <v>43649</v>
      </c>
      <c r="B920" s="2">
        <f>RSI!B920</f>
        <v>0.28000000000000003</v>
      </c>
      <c r="C920" s="2">
        <f>RSI!I920</f>
        <v>42.725972303603427</v>
      </c>
      <c r="D920" s="2">
        <f>MACD!E920</f>
        <v>3.0583813288858619E-3</v>
      </c>
      <c r="E920" s="2">
        <f>MACD!F920</f>
        <v>2.4566360249645928E-3</v>
      </c>
      <c r="F920" s="2">
        <f>'Moving Avg'!D920</f>
        <v>0.28199999999999997</v>
      </c>
      <c r="G920" s="2">
        <f>'Moving Avg'!F920</f>
        <v>0.28900000000000003</v>
      </c>
      <c r="H920" s="2">
        <f>'Moving Avg'!G920</f>
        <v>0.30119999999999986</v>
      </c>
      <c r="I920" s="2">
        <f>'Moving Avg'!H920</f>
        <v>0.31969999999999987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0</v>
      </c>
      <c r="O920" s="7">
        <f t="shared" si="142"/>
        <v>0</v>
      </c>
      <c r="P920" s="7">
        <f t="shared" si="143"/>
        <v>16.5</v>
      </c>
      <c r="Q920" s="8">
        <f t="shared" si="144"/>
        <v>11.225</v>
      </c>
      <c r="R920" s="8">
        <f t="shared" si="145"/>
        <v>9.125</v>
      </c>
      <c r="S920" s="8">
        <f t="shared" si="146"/>
        <v>11.175000000000001</v>
      </c>
      <c r="T920" s="8">
        <f t="shared" si="147"/>
        <v>10.375</v>
      </c>
      <c r="U920" s="7">
        <f t="shared" si="148"/>
        <v>10.508333333333335</v>
      </c>
      <c r="V920" s="7">
        <f t="shared" si="149"/>
        <v>10.475000000000001</v>
      </c>
    </row>
    <row r="921" spans="1:22" ht="13.5" x14ac:dyDescent="0.25">
      <c r="A921" s="3">
        <f>RSI!A921</f>
        <v>43650</v>
      </c>
      <c r="B921" s="2">
        <f>RSI!B921</f>
        <v>0.28000000000000003</v>
      </c>
      <c r="C921" s="2">
        <f>RSI!I921</f>
        <v>42.725972303603427</v>
      </c>
      <c r="D921" s="2">
        <f>MACD!E921</f>
        <v>3.318963713555001E-3</v>
      </c>
      <c r="E921" s="2">
        <f>MACD!F921</f>
        <v>2.6291015626826743E-3</v>
      </c>
      <c r="F921" s="2">
        <f>'Moving Avg'!D921</f>
        <v>0.28000000000000003</v>
      </c>
      <c r="G921" s="2">
        <f>'Moving Avg'!F921</f>
        <v>0.28800000000000009</v>
      </c>
      <c r="H921" s="2">
        <f>'Moving Avg'!G921</f>
        <v>0.30059999999999976</v>
      </c>
      <c r="I921" s="2">
        <f>'Moving Avg'!H921</f>
        <v>0.31919999999999987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  <c r="M921" s="7">
        <f t="shared" si="140"/>
        <v>25</v>
      </c>
      <c r="N921" s="7">
        <f t="shared" si="141"/>
        <v>0</v>
      </c>
      <c r="O921" s="7">
        <f t="shared" si="142"/>
        <v>0</v>
      </c>
      <c r="P921" s="7">
        <f t="shared" si="143"/>
        <v>16.5</v>
      </c>
      <c r="Q921" s="8">
        <f t="shared" si="144"/>
        <v>11.225</v>
      </c>
      <c r="R921" s="8">
        <f t="shared" si="145"/>
        <v>9.125</v>
      </c>
      <c r="S921" s="8">
        <f t="shared" si="146"/>
        <v>11.175000000000001</v>
      </c>
      <c r="T921" s="8">
        <f t="shared" si="147"/>
        <v>10.375</v>
      </c>
      <c r="U921" s="7">
        <f t="shared" si="148"/>
        <v>10.508333333333335</v>
      </c>
      <c r="V921" s="7">
        <f t="shared" si="149"/>
        <v>10.475000000000001</v>
      </c>
    </row>
    <row r="922" spans="1:22" ht="13.5" x14ac:dyDescent="0.25">
      <c r="A922" s="3">
        <f>RSI!A922</f>
        <v>43651</v>
      </c>
      <c r="B922" s="2">
        <f>RSI!B922</f>
        <v>0.28000000000000003</v>
      </c>
      <c r="C922" s="2">
        <f>RSI!I922</f>
        <v>42.725972303603427</v>
      </c>
      <c r="D922" s="2">
        <f>MACD!E922</f>
        <v>3.5992608672011372E-3</v>
      </c>
      <c r="E922" s="2">
        <f>MACD!F922</f>
        <v>2.8231334235863672E-3</v>
      </c>
      <c r="F922" s="2">
        <f>'Moving Avg'!D922</f>
        <v>0.27800000000000002</v>
      </c>
      <c r="G922" s="2">
        <f>'Moving Avg'!F922</f>
        <v>0.28750000000000003</v>
      </c>
      <c r="H922" s="2">
        <f>'Moving Avg'!G922</f>
        <v>0.29979999999999973</v>
      </c>
      <c r="I922" s="2">
        <f>'Moving Avg'!H922</f>
        <v>0.31869999999999993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  <c r="M922" s="7">
        <f t="shared" si="140"/>
        <v>25</v>
      </c>
      <c r="N922" s="7">
        <f t="shared" si="141"/>
        <v>0</v>
      </c>
      <c r="O922" s="7">
        <f t="shared" si="142"/>
        <v>0</v>
      </c>
      <c r="P922" s="7">
        <f t="shared" si="143"/>
        <v>16.5</v>
      </c>
      <c r="Q922" s="8">
        <f t="shared" si="144"/>
        <v>11.225</v>
      </c>
      <c r="R922" s="8">
        <f t="shared" si="145"/>
        <v>9.125</v>
      </c>
      <c r="S922" s="8">
        <f t="shared" si="146"/>
        <v>11.175000000000001</v>
      </c>
      <c r="T922" s="8">
        <f t="shared" si="147"/>
        <v>10.375</v>
      </c>
      <c r="U922" s="7">
        <f t="shared" si="148"/>
        <v>10.508333333333335</v>
      </c>
      <c r="V922" s="7">
        <f t="shared" si="149"/>
        <v>10.475000000000001</v>
      </c>
    </row>
    <row r="923" spans="1:22" ht="13.5" x14ac:dyDescent="0.25">
      <c r="A923" s="3">
        <f>RSI!A923</f>
        <v>43654</v>
      </c>
      <c r="B923" s="2">
        <f>RSI!B923</f>
        <v>0.28000000000000003</v>
      </c>
      <c r="C923" s="2">
        <f>RSI!I923</f>
        <v>42.725972303603427</v>
      </c>
      <c r="D923" s="2">
        <f>MACD!E923</f>
        <v>3.891809795360357E-3</v>
      </c>
      <c r="E923" s="2">
        <f>MACD!F923</f>
        <v>3.0368686979411652E-3</v>
      </c>
      <c r="F923" s="2">
        <f>'Moving Avg'!D923</f>
        <v>0.27800000000000002</v>
      </c>
      <c r="G923" s="2">
        <f>'Moving Avg'!F923</f>
        <v>0.28650000000000003</v>
      </c>
      <c r="H923" s="2">
        <f>'Moving Avg'!G923</f>
        <v>0.29879999999999973</v>
      </c>
      <c r="I923" s="2">
        <f>'Moving Avg'!H923</f>
        <v>0.31819999999999993</v>
      </c>
      <c r="J923" s="5" t="str">
        <f>OBV!F923</f>
        <v>BEARISH</v>
      </c>
      <c r="K923" s="5" t="str">
        <f>OBV!G923</f>
        <v>NEUTRAL</v>
      </c>
      <c r="L923" s="5" t="str">
        <f>OBV!H923</f>
        <v>NEUTRAL</v>
      </c>
      <c r="M923" s="7">
        <f t="shared" si="140"/>
        <v>25</v>
      </c>
      <c r="N923" s="7">
        <f t="shared" si="141"/>
        <v>0</v>
      </c>
      <c r="O923" s="7">
        <f t="shared" si="142"/>
        <v>0</v>
      </c>
      <c r="P923" s="7">
        <f t="shared" si="143"/>
        <v>16.5</v>
      </c>
      <c r="Q923" s="8">
        <f t="shared" si="144"/>
        <v>11.225</v>
      </c>
      <c r="R923" s="8">
        <f t="shared" si="145"/>
        <v>9.125</v>
      </c>
      <c r="S923" s="8">
        <f t="shared" si="146"/>
        <v>11.175000000000001</v>
      </c>
      <c r="T923" s="8">
        <f t="shared" si="147"/>
        <v>10.375</v>
      </c>
      <c r="U923" s="7">
        <f t="shared" si="148"/>
        <v>10.508333333333335</v>
      </c>
      <c r="V923" s="7">
        <f t="shared" si="149"/>
        <v>10.475000000000001</v>
      </c>
    </row>
    <row r="924" spans="1:22" ht="13.5" x14ac:dyDescent="0.25">
      <c r="A924" s="3">
        <f>RSI!A924</f>
        <v>43655</v>
      </c>
      <c r="B924" s="2">
        <f>RSI!B924</f>
        <v>0.28000000000000003</v>
      </c>
      <c r="C924" s="2">
        <f>RSI!I924</f>
        <v>42.725972303603427</v>
      </c>
      <c r="D924" s="2">
        <f>MACD!E924</f>
        <v>4.1906238012359709E-3</v>
      </c>
      <c r="E924" s="2">
        <f>MACD!F924</f>
        <v>3.2676197186001267E-3</v>
      </c>
      <c r="F924" s="2">
        <f>'Moving Avg'!D924</f>
        <v>0.28000000000000003</v>
      </c>
      <c r="G924" s="2">
        <f>'Moving Avg'!F924</f>
        <v>0.28550000000000009</v>
      </c>
      <c r="H924" s="2">
        <f>'Moving Avg'!G924</f>
        <v>0.2975999999999997</v>
      </c>
      <c r="I924" s="2">
        <f>'Moving Avg'!H924</f>
        <v>0.31774999999999998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83.5</v>
      </c>
      <c r="Q924" s="8">
        <f t="shared" si="144"/>
        <v>21.274999999999999</v>
      </c>
      <c r="R924" s="8">
        <f t="shared" si="145"/>
        <v>25.875</v>
      </c>
      <c r="S924" s="8">
        <f t="shared" si="146"/>
        <v>41.325000000000003</v>
      </c>
      <c r="T924" s="8">
        <f t="shared" si="147"/>
        <v>27.125</v>
      </c>
      <c r="U924" s="7">
        <f t="shared" si="148"/>
        <v>29.491666666666664</v>
      </c>
      <c r="V924" s="7">
        <f t="shared" si="149"/>
        <v>28.9</v>
      </c>
    </row>
    <row r="925" spans="1:22" ht="13.5" x14ac:dyDescent="0.25">
      <c r="A925" s="3">
        <f>RSI!A925</f>
        <v>43656</v>
      </c>
      <c r="B925" s="2">
        <f>RSI!B925</f>
        <v>0.28000000000000003</v>
      </c>
      <c r="C925" s="2">
        <f>RSI!I925</f>
        <v>42.725972303603427</v>
      </c>
      <c r="D925" s="2">
        <f>MACD!E925</f>
        <v>4.4909410559677565E-3</v>
      </c>
      <c r="E925" s="2">
        <f>MACD!F925</f>
        <v>3.5122839860736526E-3</v>
      </c>
      <c r="F925" s="2">
        <f>'Moving Avg'!D925</f>
        <v>0.28000000000000003</v>
      </c>
      <c r="G925" s="2">
        <f>'Moving Avg'!F925</f>
        <v>0.28500000000000003</v>
      </c>
      <c r="H925" s="2">
        <f>'Moving Avg'!G925</f>
        <v>0.29639999999999966</v>
      </c>
      <c r="I925" s="2">
        <f>'Moving Avg'!H925</f>
        <v>0.31729999999999997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33</v>
      </c>
      <c r="Q925" s="8">
        <f t="shared" si="144"/>
        <v>13.7</v>
      </c>
      <c r="R925" s="8">
        <f t="shared" si="145"/>
        <v>13.25</v>
      </c>
      <c r="S925" s="8">
        <f t="shared" si="146"/>
        <v>18.600000000000001</v>
      </c>
      <c r="T925" s="8">
        <f t="shared" si="147"/>
        <v>14.5</v>
      </c>
      <c r="U925" s="7">
        <f t="shared" si="148"/>
        <v>15.183333333333332</v>
      </c>
      <c r="V925" s="7">
        <f t="shared" si="149"/>
        <v>15.012499999999999</v>
      </c>
    </row>
    <row r="926" spans="1:22" ht="13.5" x14ac:dyDescent="0.25">
      <c r="A926" s="3">
        <f>RSI!A926</f>
        <v>43657</v>
      </c>
      <c r="B926" s="2">
        <f>RSI!B926</f>
        <v>0.28000000000000003</v>
      </c>
      <c r="C926" s="2">
        <f>RSI!I926</f>
        <v>42.725972303603434</v>
      </c>
      <c r="D926" s="2">
        <f>MACD!E926</f>
        <v>4.7890136509175507E-3</v>
      </c>
      <c r="E926" s="2">
        <f>MACD!F926</f>
        <v>3.7676299190424326E-3</v>
      </c>
      <c r="F926" s="2">
        <f>'Moving Avg'!D926</f>
        <v>0.28000000000000003</v>
      </c>
      <c r="G926" s="2">
        <f>'Moving Avg'!F926</f>
        <v>0.28500000000000009</v>
      </c>
      <c r="H926" s="2">
        <f>'Moving Avg'!G926</f>
        <v>0.29519999999999968</v>
      </c>
      <c r="I926" s="2">
        <f>'Moving Avg'!H926</f>
        <v>0.31684999999999997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33</v>
      </c>
      <c r="Q926" s="8">
        <f t="shared" si="144"/>
        <v>13.7</v>
      </c>
      <c r="R926" s="8">
        <f t="shared" si="145"/>
        <v>13.25</v>
      </c>
      <c r="S926" s="8">
        <f t="shared" si="146"/>
        <v>18.600000000000001</v>
      </c>
      <c r="T926" s="8">
        <f t="shared" si="147"/>
        <v>14.5</v>
      </c>
      <c r="U926" s="7">
        <f t="shared" si="148"/>
        <v>15.183333333333332</v>
      </c>
      <c r="V926" s="7">
        <f t="shared" si="149"/>
        <v>15.012499999999999</v>
      </c>
    </row>
    <row r="927" spans="1:22" ht="13.5" x14ac:dyDescent="0.25">
      <c r="A927" s="3">
        <f>RSI!A927</f>
        <v>43658</v>
      </c>
      <c r="B927" s="2">
        <f>RSI!B927</f>
        <v>0.28999999999999998</v>
      </c>
      <c r="C927" s="2">
        <f>RSI!I927</f>
        <v>53.036320471044164</v>
      </c>
      <c r="D927" s="2">
        <f>MACD!E927</f>
        <v>4.3411900298563344E-3</v>
      </c>
      <c r="E927" s="2">
        <f>MACD!F927</f>
        <v>3.8823419412052133E-3</v>
      </c>
      <c r="F927" s="2">
        <f>'Moving Avg'!D927</f>
        <v>0.28200000000000003</v>
      </c>
      <c r="G927" s="2">
        <f>'Moving Avg'!F927</f>
        <v>0.28500000000000009</v>
      </c>
      <c r="H927" s="2">
        <f>'Moving Avg'!G927</f>
        <v>0.29419999999999968</v>
      </c>
      <c r="I927" s="2">
        <f>'Moving Avg'!H927</f>
        <v>0.31645000000000001</v>
      </c>
      <c r="J927" s="5" t="str">
        <f>OBV!F927</f>
        <v>BULLISH</v>
      </c>
      <c r="K927" s="5" t="str">
        <f>OBV!G927</f>
        <v>NEUTRAL</v>
      </c>
      <c r="L927" s="5" t="str">
        <f>OBV!H927</f>
        <v>CONFIRMED BULLISH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83.5</v>
      </c>
      <c r="Q927" s="8">
        <f t="shared" si="144"/>
        <v>21.274999999999999</v>
      </c>
      <c r="R927" s="8">
        <f t="shared" si="145"/>
        <v>25.875</v>
      </c>
      <c r="S927" s="8">
        <f t="shared" si="146"/>
        <v>41.325000000000003</v>
      </c>
      <c r="T927" s="8">
        <f t="shared" si="147"/>
        <v>27.125</v>
      </c>
      <c r="U927" s="7">
        <f t="shared" si="148"/>
        <v>29.491666666666664</v>
      </c>
      <c r="V927" s="7">
        <f t="shared" si="149"/>
        <v>28.9</v>
      </c>
    </row>
    <row r="928" spans="1:22" ht="13.5" x14ac:dyDescent="0.25">
      <c r="A928" s="3">
        <f>RSI!A928</f>
        <v>43661</v>
      </c>
      <c r="B928" s="2">
        <f>RSI!B928</f>
        <v>0.3</v>
      </c>
      <c r="C928" s="2">
        <f>RSI!I928</f>
        <v>60.662500299519913</v>
      </c>
      <c r="D928" s="2">
        <f>MACD!E928</f>
        <v>1.6616565372317149E-3</v>
      </c>
      <c r="E928" s="2">
        <f>MACD!F928</f>
        <v>3.4382048604105139E-3</v>
      </c>
      <c r="F928" s="2">
        <f>'Moving Avg'!D928</f>
        <v>0.28600000000000003</v>
      </c>
      <c r="G928" s="2">
        <f>'Moving Avg'!F928</f>
        <v>0.28600000000000009</v>
      </c>
      <c r="H928" s="2">
        <f>'Moving Avg'!G928</f>
        <v>0.29359999999999969</v>
      </c>
      <c r="I928" s="2">
        <f>'Moving Avg'!H928</f>
        <v>0.31614999999999993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  <c r="M928" s="7">
        <f t="shared" si="140"/>
        <v>25</v>
      </c>
      <c r="N928" s="7">
        <f t="shared" si="141"/>
        <v>45</v>
      </c>
      <c r="O928" s="7">
        <f t="shared" si="142"/>
        <v>0</v>
      </c>
      <c r="P928" s="7">
        <f t="shared" si="143"/>
        <v>83.5</v>
      </c>
      <c r="Q928" s="8">
        <f t="shared" si="144"/>
        <v>37.024999999999999</v>
      </c>
      <c r="R928" s="8">
        <f t="shared" si="145"/>
        <v>34.875</v>
      </c>
      <c r="S928" s="8">
        <f t="shared" si="146"/>
        <v>48.075000000000003</v>
      </c>
      <c r="T928" s="8">
        <f t="shared" si="147"/>
        <v>38.375</v>
      </c>
      <c r="U928" s="7">
        <f t="shared" si="148"/>
        <v>39.991666666666667</v>
      </c>
      <c r="V928" s="7">
        <f t="shared" si="149"/>
        <v>39.587500000000006</v>
      </c>
    </row>
    <row r="929" spans="1:22" ht="13.5" x14ac:dyDescent="0.25">
      <c r="A929" s="3">
        <f>RSI!A929</f>
        <v>43662</v>
      </c>
      <c r="B929" s="2">
        <f>RSI!B929</f>
        <v>0.31</v>
      </c>
      <c r="C929" s="2">
        <f>RSI!I929</f>
        <v>66.517736501257218</v>
      </c>
      <c r="D929" s="2">
        <f>MACD!E929</f>
        <v>-2.9637518292090492E-3</v>
      </c>
      <c r="E929" s="2">
        <f>MACD!F929</f>
        <v>2.1578135224866015E-3</v>
      </c>
      <c r="F929" s="2">
        <f>'Moving Avg'!D929</f>
        <v>0.29200000000000004</v>
      </c>
      <c r="G929" s="2">
        <f>'Moving Avg'!F929</f>
        <v>0.28700000000000003</v>
      </c>
      <c r="H929" s="2">
        <f>'Moving Avg'!G929</f>
        <v>0.29339999999999972</v>
      </c>
      <c r="I929" s="2">
        <f>'Moving Avg'!H929</f>
        <v>0.31584999999999996</v>
      </c>
      <c r="J929" s="5" t="str">
        <f>OBV!F929</f>
        <v>BULLISH</v>
      </c>
      <c r="K929" s="5" t="str">
        <f>OBV!G929</f>
        <v>STRONG</v>
      </c>
      <c r="L929" s="5" t="str">
        <f>OBV!H929</f>
        <v>CONFIRMED BULLISH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100</v>
      </c>
      <c r="Q929" s="8">
        <f t="shared" si="144"/>
        <v>39.5</v>
      </c>
      <c r="R929" s="8">
        <f t="shared" si="145"/>
        <v>39</v>
      </c>
      <c r="S929" s="8">
        <f t="shared" si="146"/>
        <v>55.5</v>
      </c>
      <c r="T929" s="8">
        <f t="shared" si="147"/>
        <v>42.5</v>
      </c>
      <c r="U929" s="7">
        <f t="shared" si="148"/>
        <v>44.666666666666664</v>
      </c>
      <c r="V929" s="7">
        <f t="shared" si="149"/>
        <v>44.125</v>
      </c>
    </row>
    <row r="930" spans="1:22" ht="13.5" x14ac:dyDescent="0.25">
      <c r="A930" s="3">
        <f>RSI!A930</f>
        <v>43663</v>
      </c>
      <c r="B930" s="2">
        <f>RSI!B930</f>
        <v>0.32</v>
      </c>
      <c r="C930" s="2">
        <f>RSI!I930</f>
        <v>71.143340089157903</v>
      </c>
      <c r="D930" s="2">
        <f>MACD!E930</f>
        <v>-6.2119919815007418E-3</v>
      </c>
      <c r="E930" s="2">
        <f>MACD!F930</f>
        <v>4.8385242168913272E-4</v>
      </c>
      <c r="F930" s="2">
        <f>'Moving Avg'!D930</f>
        <v>0.30000000000000004</v>
      </c>
      <c r="G930" s="2">
        <f>'Moving Avg'!F930</f>
        <v>0.28800000000000003</v>
      </c>
      <c r="H930" s="2">
        <f>'Moving Avg'!G930</f>
        <v>0.29359999999999969</v>
      </c>
      <c r="I930" s="2">
        <f>'Moving Avg'!H930</f>
        <v>0.31560000000000005</v>
      </c>
      <c r="J930" s="5" t="str">
        <f>OBV!F930</f>
        <v>BULLISH</v>
      </c>
      <c r="K930" s="5" t="str">
        <f>OBV!G930</f>
        <v>STRONG</v>
      </c>
      <c r="L930" s="5" t="str">
        <f>OBV!H930</f>
        <v>CONFIRMED BULLISH</v>
      </c>
      <c r="M930" s="7">
        <f t="shared" si="140"/>
        <v>0</v>
      </c>
      <c r="N930" s="7">
        <f t="shared" si="141"/>
        <v>45</v>
      </c>
      <c r="O930" s="7">
        <f t="shared" si="142"/>
        <v>0</v>
      </c>
      <c r="P930" s="7">
        <f t="shared" si="143"/>
        <v>100</v>
      </c>
      <c r="Q930" s="8">
        <f t="shared" si="144"/>
        <v>30.75</v>
      </c>
      <c r="R930" s="8">
        <f t="shared" si="145"/>
        <v>34</v>
      </c>
      <c r="S930" s="8">
        <f t="shared" si="146"/>
        <v>51.75</v>
      </c>
      <c r="T930" s="8">
        <f t="shared" si="147"/>
        <v>36.25</v>
      </c>
      <c r="U930" s="7">
        <f t="shared" si="148"/>
        <v>38.833333333333336</v>
      </c>
      <c r="V930" s="7">
        <f t="shared" si="149"/>
        <v>38.1875</v>
      </c>
    </row>
    <row r="931" spans="1:22" ht="13.5" x14ac:dyDescent="0.25">
      <c r="A931" s="3">
        <f>RSI!A931</f>
        <v>43664</v>
      </c>
      <c r="B931" s="2">
        <f>RSI!B931</f>
        <v>0.31</v>
      </c>
      <c r="C931" s="2">
        <f>RSI!I931</f>
        <v>61.929588872144251</v>
      </c>
      <c r="D931" s="2">
        <f>MACD!E931</f>
        <v>-8.4012172634215232E-3</v>
      </c>
      <c r="E931" s="2">
        <f>MACD!F931</f>
        <v>-1.2931615153329984E-3</v>
      </c>
      <c r="F931" s="2">
        <f>'Moving Avg'!D931</f>
        <v>0.30599999999999999</v>
      </c>
      <c r="G931" s="2">
        <f>'Moving Avg'!F931</f>
        <v>0.28900000000000003</v>
      </c>
      <c r="H931" s="2">
        <f>'Moving Avg'!G931</f>
        <v>0.29379999999999978</v>
      </c>
      <c r="I931" s="2">
        <f>'Moving Avg'!H931</f>
        <v>0.31535000000000002</v>
      </c>
      <c r="J931" s="5" t="str">
        <f>OBV!F931</f>
        <v>BULLISH</v>
      </c>
      <c r="K931" s="5" t="str">
        <f>OBV!G931</f>
        <v>STRONG</v>
      </c>
      <c r="L931" s="5" t="str">
        <f>OBV!H931</f>
        <v>CONFIRMED BULLISH</v>
      </c>
      <c r="M931" s="7">
        <f t="shared" si="140"/>
        <v>25</v>
      </c>
      <c r="N931" s="7">
        <f t="shared" si="141"/>
        <v>45</v>
      </c>
      <c r="O931" s="7">
        <f t="shared" si="142"/>
        <v>0</v>
      </c>
      <c r="P931" s="7">
        <f t="shared" si="143"/>
        <v>100</v>
      </c>
      <c r="Q931" s="8">
        <f t="shared" si="144"/>
        <v>39.5</v>
      </c>
      <c r="R931" s="8">
        <f t="shared" si="145"/>
        <v>39</v>
      </c>
      <c r="S931" s="8">
        <f t="shared" si="146"/>
        <v>55.5</v>
      </c>
      <c r="T931" s="8">
        <f t="shared" si="147"/>
        <v>42.5</v>
      </c>
      <c r="U931" s="7">
        <f t="shared" si="148"/>
        <v>44.666666666666664</v>
      </c>
      <c r="V931" s="7">
        <f t="shared" si="149"/>
        <v>44.125</v>
      </c>
    </row>
    <row r="932" spans="1:22" ht="13.5" x14ac:dyDescent="0.25">
      <c r="A932" s="3">
        <f>RSI!A932</f>
        <v>43665</v>
      </c>
      <c r="B932" s="2">
        <f>RSI!B932</f>
        <v>0.3</v>
      </c>
      <c r="C932" s="2">
        <f>RSI!I932</f>
        <v>54.349374861656713</v>
      </c>
      <c r="D932" s="2">
        <f>MACD!E932</f>
        <v>-9.6218214898446952E-3</v>
      </c>
      <c r="E932" s="2">
        <f>MACD!F932</f>
        <v>-2.9588935102353381E-3</v>
      </c>
      <c r="F932" s="2">
        <f>'Moving Avg'!D932</f>
        <v>0.308</v>
      </c>
      <c r="G932" s="2">
        <f>'Moving Avg'!F932</f>
        <v>0.28950000000000004</v>
      </c>
      <c r="H932" s="2">
        <f>'Moving Avg'!G932</f>
        <v>0.29399999999999982</v>
      </c>
      <c r="I932" s="2">
        <f>'Moving Avg'!H932</f>
        <v>0.315</v>
      </c>
      <c r="J932" s="5" t="str">
        <f>OBV!F932</f>
        <v>BULLISH</v>
      </c>
      <c r="K932" s="5" t="str">
        <f>OBV!G932</f>
        <v>STRONG</v>
      </c>
      <c r="L932" s="5" t="str">
        <f>OBV!H932</f>
        <v>CONFIRMED BULLISH</v>
      </c>
      <c r="M932" s="7">
        <f t="shared" si="140"/>
        <v>25</v>
      </c>
      <c r="N932" s="7">
        <f t="shared" si="141"/>
        <v>45</v>
      </c>
      <c r="O932" s="7">
        <f t="shared" si="142"/>
        <v>0</v>
      </c>
      <c r="P932" s="7">
        <f t="shared" si="143"/>
        <v>100</v>
      </c>
      <c r="Q932" s="8">
        <f t="shared" si="144"/>
        <v>39.5</v>
      </c>
      <c r="R932" s="8">
        <f t="shared" si="145"/>
        <v>39</v>
      </c>
      <c r="S932" s="8">
        <f t="shared" si="146"/>
        <v>55.5</v>
      </c>
      <c r="T932" s="8">
        <f t="shared" si="147"/>
        <v>42.5</v>
      </c>
      <c r="U932" s="7">
        <f t="shared" si="148"/>
        <v>44.666666666666664</v>
      </c>
      <c r="V932" s="7">
        <f t="shared" si="149"/>
        <v>44.125</v>
      </c>
    </row>
    <row r="933" spans="1:22" ht="13.5" x14ac:dyDescent="0.25">
      <c r="A933" s="3">
        <f>RSI!A933</f>
        <v>43668</v>
      </c>
      <c r="B933" s="2">
        <f>RSI!B933</f>
        <v>0.28999999999999998</v>
      </c>
      <c r="C933" s="2">
        <f>RSI!I933</f>
        <v>48.019622812682812</v>
      </c>
      <c r="D933" s="2">
        <f>MACD!E933</f>
        <v>-9.9556644422862939E-3</v>
      </c>
      <c r="E933" s="2">
        <f>MACD!F933</f>
        <v>-4.3582476966455294E-3</v>
      </c>
      <c r="F933" s="2">
        <f>'Moving Avg'!D933</f>
        <v>0.30599999999999999</v>
      </c>
      <c r="G933" s="2">
        <f>'Moving Avg'!F933</f>
        <v>0.28949999999999998</v>
      </c>
      <c r="H933" s="2">
        <f>'Moving Avg'!G933</f>
        <v>0.2941999999999998</v>
      </c>
      <c r="I933" s="2">
        <f>'Moving Avg'!H933</f>
        <v>0.31460000000000005</v>
      </c>
      <c r="J933" s="5" t="str">
        <f>OBV!F933</f>
        <v>BULLISH</v>
      </c>
      <c r="K933" s="5" t="str">
        <f>OBV!G933</f>
        <v>STRONG</v>
      </c>
      <c r="L933" s="5" t="str">
        <f>OBV!H933</f>
        <v>BULLISH DIVERGENCE</v>
      </c>
      <c r="M933" s="7">
        <f t="shared" si="140"/>
        <v>25</v>
      </c>
      <c r="N933" s="7">
        <f t="shared" si="141"/>
        <v>45</v>
      </c>
      <c r="O933" s="7">
        <f t="shared" si="142"/>
        <v>0</v>
      </c>
      <c r="P933" s="7">
        <f t="shared" si="143"/>
        <v>83</v>
      </c>
      <c r="Q933" s="8">
        <f t="shared" si="144"/>
        <v>36.950000000000003</v>
      </c>
      <c r="R933" s="8">
        <f t="shared" si="145"/>
        <v>34.75</v>
      </c>
      <c r="S933" s="8">
        <f t="shared" si="146"/>
        <v>47.85</v>
      </c>
      <c r="T933" s="8">
        <f t="shared" si="147"/>
        <v>38.25</v>
      </c>
      <c r="U933" s="7">
        <f t="shared" si="148"/>
        <v>39.85</v>
      </c>
      <c r="V933" s="7">
        <f t="shared" si="149"/>
        <v>39.450000000000003</v>
      </c>
    </row>
    <row r="934" spans="1:22" ht="13.5" x14ac:dyDescent="0.25">
      <c r="A934" s="3">
        <f>RSI!A934</f>
        <v>43669</v>
      </c>
      <c r="B934" s="2">
        <f>RSI!B934</f>
        <v>0.28000000000000003</v>
      </c>
      <c r="C934" s="2">
        <f>RSI!I934</f>
        <v>42.668069873854357</v>
      </c>
      <c r="D934" s="2">
        <f>MACD!E934</f>
        <v>-9.4769868187885575E-3</v>
      </c>
      <c r="E934" s="2">
        <f>MACD!F934</f>
        <v>-5.3819955210741358E-3</v>
      </c>
      <c r="F934" s="2">
        <f>'Moving Avg'!D934</f>
        <v>0.3</v>
      </c>
      <c r="G934" s="2">
        <f>'Moving Avg'!F934</f>
        <v>0.28900000000000003</v>
      </c>
      <c r="H934" s="2">
        <f>'Moving Avg'!G934</f>
        <v>0.29399999999999976</v>
      </c>
      <c r="I934" s="2">
        <f>'Moving Avg'!H934</f>
        <v>0.31420000000000003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  <c r="M934" s="7">
        <f t="shared" si="140"/>
        <v>25</v>
      </c>
      <c r="N934" s="7">
        <f t="shared" si="141"/>
        <v>45</v>
      </c>
      <c r="O934" s="7">
        <f t="shared" si="142"/>
        <v>0</v>
      </c>
      <c r="P934" s="7">
        <f t="shared" si="143"/>
        <v>66.5</v>
      </c>
      <c r="Q934" s="8">
        <f t="shared" si="144"/>
        <v>34.475000000000001</v>
      </c>
      <c r="R934" s="8">
        <f t="shared" si="145"/>
        <v>30.625</v>
      </c>
      <c r="S934" s="8">
        <f t="shared" si="146"/>
        <v>40.424999999999997</v>
      </c>
      <c r="T934" s="8">
        <f t="shared" si="147"/>
        <v>34.125</v>
      </c>
      <c r="U934" s="7">
        <f t="shared" si="148"/>
        <v>35.174999999999997</v>
      </c>
      <c r="V934" s="7">
        <f t="shared" si="149"/>
        <v>34.912499999999994</v>
      </c>
    </row>
    <row r="935" spans="1:22" ht="13.5" x14ac:dyDescent="0.25">
      <c r="A935" s="3">
        <f>RSI!A935</f>
        <v>43670</v>
      </c>
      <c r="B935" s="2">
        <f>RSI!B935</f>
        <v>0.28999999999999998</v>
      </c>
      <c r="C935" s="2">
        <f>RSI!I935</f>
        <v>48.811591507454217</v>
      </c>
      <c r="D935" s="2">
        <f>MACD!E935</f>
        <v>-9.7346953836403016E-3</v>
      </c>
      <c r="E935" s="2">
        <f>MACD!F935</f>
        <v>-6.2525354935873689E-3</v>
      </c>
      <c r="F935" s="2">
        <f>'Moving Avg'!D935</f>
        <v>0.29399999999999998</v>
      </c>
      <c r="G935" s="2">
        <f>'Moving Avg'!F935</f>
        <v>0.28900000000000003</v>
      </c>
      <c r="H935" s="2">
        <f>'Moving Avg'!G935</f>
        <v>0.29379999999999978</v>
      </c>
      <c r="I935" s="2">
        <f>'Moving Avg'!H935</f>
        <v>0.31385000000000002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45</v>
      </c>
      <c r="O935" s="7">
        <f t="shared" si="142"/>
        <v>0</v>
      </c>
      <c r="P935" s="7">
        <f t="shared" si="143"/>
        <v>16.5</v>
      </c>
      <c r="Q935" s="8">
        <f t="shared" si="144"/>
        <v>26.975000000000001</v>
      </c>
      <c r="R935" s="8">
        <f t="shared" si="145"/>
        <v>18.125</v>
      </c>
      <c r="S935" s="8">
        <f t="shared" si="146"/>
        <v>17.925000000000001</v>
      </c>
      <c r="T935" s="8">
        <f t="shared" si="147"/>
        <v>21.625</v>
      </c>
      <c r="U935" s="7">
        <f t="shared" si="148"/>
        <v>21.008333333333336</v>
      </c>
      <c r="V935" s="7">
        <f t="shared" si="149"/>
        <v>21.162500000000001</v>
      </c>
    </row>
    <row r="936" spans="1:22" ht="13.5" x14ac:dyDescent="0.25">
      <c r="A936" s="3">
        <f>RSI!A936</f>
        <v>43672</v>
      </c>
      <c r="B936" s="2">
        <f>RSI!B936</f>
        <v>0.28999999999999998</v>
      </c>
      <c r="C936" s="2">
        <f>RSI!I936</f>
        <v>48.811591507454217</v>
      </c>
      <c r="D936" s="2">
        <f>MACD!E936</f>
        <v>-9.9396272178274292E-3</v>
      </c>
      <c r="E936" s="2">
        <f>MACD!F936</f>
        <v>-6.989953838435382E-3</v>
      </c>
      <c r="F936" s="2">
        <f>'Moving Avg'!D936</f>
        <v>0.28999999999999998</v>
      </c>
      <c r="G936" s="2">
        <f>'Moving Avg'!F936</f>
        <v>0.28900000000000003</v>
      </c>
      <c r="H936" s="2">
        <f>'Moving Avg'!G936</f>
        <v>0.29359999999999981</v>
      </c>
      <c r="I936" s="2">
        <f>'Moving Avg'!H936</f>
        <v>0.3135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  <c r="M936" s="7">
        <f t="shared" si="140"/>
        <v>25</v>
      </c>
      <c r="N936" s="7">
        <f t="shared" si="141"/>
        <v>45</v>
      </c>
      <c r="O936" s="7">
        <f t="shared" si="142"/>
        <v>0</v>
      </c>
      <c r="P936" s="7">
        <f t="shared" si="143"/>
        <v>16.5</v>
      </c>
      <c r="Q936" s="8">
        <f t="shared" si="144"/>
        <v>26.975000000000001</v>
      </c>
      <c r="R936" s="8">
        <f t="shared" si="145"/>
        <v>18.125</v>
      </c>
      <c r="S936" s="8">
        <f t="shared" si="146"/>
        <v>17.925000000000001</v>
      </c>
      <c r="T936" s="8">
        <f t="shared" si="147"/>
        <v>21.625</v>
      </c>
      <c r="U936" s="7">
        <f t="shared" si="148"/>
        <v>21.008333333333336</v>
      </c>
      <c r="V936" s="7">
        <f t="shared" si="149"/>
        <v>21.162500000000001</v>
      </c>
    </row>
    <row r="937" spans="1:22" ht="13.5" x14ac:dyDescent="0.25">
      <c r="A937" s="3">
        <f>RSI!A937</f>
        <v>43675</v>
      </c>
      <c r="B937" s="2">
        <f>RSI!B937</f>
        <v>0.28999999999999998</v>
      </c>
      <c r="C937" s="2">
        <f>RSI!I937</f>
        <v>48.811591507454217</v>
      </c>
      <c r="D937" s="2">
        <f>MACD!E937</f>
        <v>-8.5624128176284287E-3</v>
      </c>
      <c r="E937" s="2">
        <f>MACD!F937</f>
        <v>-7.3044456342739915E-3</v>
      </c>
      <c r="F937" s="2">
        <f>'Moving Avg'!D937</f>
        <v>0.28800000000000003</v>
      </c>
      <c r="G937" s="2">
        <f>'Moving Avg'!F937</f>
        <v>0.28900000000000003</v>
      </c>
      <c r="H937" s="2">
        <f>'Moving Avg'!G937</f>
        <v>0.29319999999999974</v>
      </c>
      <c r="I937" s="2">
        <f>'Moving Avg'!H937</f>
        <v>0.31314999999999993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25</v>
      </c>
      <c r="N937" s="7">
        <f t="shared" si="141"/>
        <v>45</v>
      </c>
      <c r="O937" s="7">
        <f t="shared" si="142"/>
        <v>0</v>
      </c>
      <c r="P937" s="7">
        <f t="shared" si="143"/>
        <v>16.5</v>
      </c>
      <c r="Q937" s="8">
        <f t="shared" si="144"/>
        <v>26.975000000000001</v>
      </c>
      <c r="R937" s="8">
        <f t="shared" si="145"/>
        <v>18.125</v>
      </c>
      <c r="S937" s="8">
        <f t="shared" si="146"/>
        <v>17.925000000000001</v>
      </c>
      <c r="T937" s="8">
        <f t="shared" si="147"/>
        <v>21.625</v>
      </c>
      <c r="U937" s="7">
        <f t="shared" si="148"/>
        <v>21.008333333333336</v>
      </c>
      <c r="V937" s="7">
        <f t="shared" si="149"/>
        <v>21.162500000000001</v>
      </c>
    </row>
    <row r="938" spans="1:22" ht="13.5" x14ac:dyDescent="0.25">
      <c r="A938" s="3">
        <f>RSI!A938</f>
        <v>43676</v>
      </c>
      <c r="B938" s="2">
        <f>RSI!B938</f>
        <v>0.28999999999999998</v>
      </c>
      <c r="C938" s="2">
        <f>RSI!I938</f>
        <v>48.811591507454217</v>
      </c>
      <c r="D938" s="2">
        <f>MACD!E938</f>
        <v>-5.8473597939098232E-3</v>
      </c>
      <c r="E938" s="2">
        <f>MACD!F938</f>
        <v>-7.0130284662011577E-3</v>
      </c>
      <c r="F938" s="2">
        <f>'Moving Avg'!D938</f>
        <v>0.28800000000000003</v>
      </c>
      <c r="G938" s="2">
        <f>'Moving Avg'!F938</f>
        <v>0.28950000000000004</v>
      </c>
      <c r="H938" s="2">
        <f>'Moving Avg'!G938</f>
        <v>0.29299999999999982</v>
      </c>
      <c r="I938" s="2">
        <f>'Moving Avg'!H938</f>
        <v>0.31279999999999997</v>
      </c>
      <c r="J938" s="5" t="str">
        <f>OBV!F938</f>
        <v>BEARISH</v>
      </c>
      <c r="K938" s="5" t="str">
        <f>OBV!G938</f>
        <v>NEUTRAL</v>
      </c>
      <c r="L938" s="5" t="str">
        <f>OBV!H938</f>
        <v>NEUTRAL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0.28000000000000003</v>
      </c>
      <c r="C939" s="2">
        <f>RSI!I939</f>
        <v>42.662563016777725</v>
      </c>
      <c r="D939" s="2">
        <f>MACD!E939</f>
        <v>-1.2603825269631441E-3</v>
      </c>
      <c r="E939" s="2">
        <f>MACD!F939</f>
        <v>-5.8624992783535557E-3</v>
      </c>
      <c r="F939" s="2">
        <f>'Moving Avg'!D939</f>
        <v>0.28799999999999998</v>
      </c>
      <c r="G939" s="2">
        <f>'Moving Avg'!F939</f>
        <v>0.28999999999999998</v>
      </c>
      <c r="H939" s="2">
        <f>'Moving Avg'!G939</f>
        <v>0.29239999999999983</v>
      </c>
      <c r="I939" s="2">
        <f>'Moving Avg'!H939</f>
        <v>0.3123999999999999</v>
      </c>
      <c r="J939" s="5" t="str">
        <f>OBV!F939</f>
        <v>BULLISH</v>
      </c>
      <c r="K939" s="5" t="str">
        <f>OBV!G939</f>
        <v>NEUTRAL</v>
      </c>
      <c r="L939" s="5" t="str">
        <f>OBV!H939</f>
        <v>NEUTRAL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49.5</v>
      </c>
      <c r="Q939" s="8">
        <f t="shared" si="144"/>
        <v>16.175000000000001</v>
      </c>
      <c r="R939" s="8">
        <f t="shared" si="145"/>
        <v>17.375</v>
      </c>
      <c r="S939" s="8">
        <f t="shared" si="146"/>
        <v>26.025000000000002</v>
      </c>
      <c r="T939" s="8">
        <f t="shared" si="147"/>
        <v>18.625</v>
      </c>
      <c r="U939" s="7">
        <f t="shared" si="148"/>
        <v>19.858333333333334</v>
      </c>
      <c r="V939" s="7">
        <f t="shared" si="149"/>
        <v>19.55</v>
      </c>
    </row>
    <row r="940" spans="1:22" ht="13.5" x14ac:dyDescent="0.25">
      <c r="A940" s="3">
        <f>RSI!A940</f>
        <v>43678</v>
      </c>
      <c r="B940" s="2">
        <f>RSI!B940</f>
        <v>0.28000000000000003</v>
      </c>
      <c r="C940" s="2">
        <f>RSI!I940</f>
        <v>42.662563016777725</v>
      </c>
      <c r="D940" s="2">
        <f>MACD!E940</f>
        <v>4.2281082950259563E-3</v>
      </c>
      <c r="E940" s="2">
        <f>MACD!F940</f>
        <v>-3.8443777636776536E-3</v>
      </c>
      <c r="F940" s="2">
        <f>'Moving Avg'!D940</f>
        <v>0.28599999999999998</v>
      </c>
      <c r="G940" s="2">
        <f>'Moving Avg'!F940</f>
        <v>0.29000000000000004</v>
      </c>
      <c r="H940" s="2">
        <f>'Moving Avg'!G940</f>
        <v>0.29179999999999984</v>
      </c>
      <c r="I940" s="2">
        <f>'Moving Avg'!H940</f>
        <v>0.31209999999999988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16.5</v>
      </c>
      <c r="Q940" s="8">
        <f t="shared" si="144"/>
        <v>11.225</v>
      </c>
      <c r="R940" s="8">
        <f t="shared" si="145"/>
        <v>9.125</v>
      </c>
      <c r="S940" s="8">
        <f t="shared" si="146"/>
        <v>11.175000000000001</v>
      </c>
      <c r="T940" s="8">
        <f t="shared" si="147"/>
        <v>10.375</v>
      </c>
      <c r="U940" s="7">
        <f t="shared" si="148"/>
        <v>10.508333333333335</v>
      </c>
      <c r="V940" s="7">
        <f t="shared" si="149"/>
        <v>10.475000000000001</v>
      </c>
    </row>
    <row r="941" spans="1:22" ht="13.5" x14ac:dyDescent="0.25">
      <c r="A941" s="3">
        <f>RSI!A941</f>
        <v>43679</v>
      </c>
      <c r="B941" s="2">
        <f>RSI!B941</f>
        <v>0.28000000000000003</v>
      </c>
      <c r="C941" s="2">
        <f>RSI!I941</f>
        <v>42.662563016777725</v>
      </c>
      <c r="D941" s="2">
        <f>MACD!E941</f>
        <v>7.3974032889487784E-3</v>
      </c>
      <c r="E941" s="2">
        <f>MACD!F941</f>
        <v>-1.5960215531523672E-3</v>
      </c>
      <c r="F941" s="2">
        <f>'Moving Avg'!D941</f>
        <v>0.28400000000000003</v>
      </c>
      <c r="G941" s="2">
        <f>'Moving Avg'!F941</f>
        <v>0.29000000000000004</v>
      </c>
      <c r="H941" s="2">
        <f>'Moving Avg'!G941</f>
        <v>0.29139999999999977</v>
      </c>
      <c r="I941" s="2">
        <f>'Moving Avg'!H941</f>
        <v>0.31179999999999986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16.5</v>
      </c>
      <c r="Q941" s="8">
        <f t="shared" si="144"/>
        <v>11.225</v>
      </c>
      <c r="R941" s="8">
        <f t="shared" si="145"/>
        <v>9.125</v>
      </c>
      <c r="S941" s="8">
        <f t="shared" si="146"/>
        <v>11.175000000000001</v>
      </c>
      <c r="T941" s="8">
        <f t="shared" si="147"/>
        <v>10.375</v>
      </c>
      <c r="U941" s="7">
        <f t="shared" si="148"/>
        <v>10.508333333333335</v>
      </c>
      <c r="V941" s="7">
        <f t="shared" si="149"/>
        <v>10.475000000000001</v>
      </c>
    </row>
    <row r="942" spans="1:22" ht="13.5" x14ac:dyDescent="0.25">
      <c r="A942" s="3">
        <f>RSI!A942</f>
        <v>43682</v>
      </c>
      <c r="B942" s="2">
        <f>RSI!B942</f>
        <v>0.28000000000000003</v>
      </c>
      <c r="C942" s="2">
        <f>RSI!I942</f>
        <v>42.662563016777725</v>
      </c>
      <c r="D942" s="2">
        <f>MACD!E942</f>
        <v>8.5995870786153561E-3</v>
      </c>
      <c r="E942" s="2">
        <f>MACD!F942</f>
        <v>4.4310017320117745E-4</v>
      </c>
      <c r="F942" s="2">
        <f>'Moving Avg'!D942</f>
        <v>0.28200000000000003</v>
      </c>
      <c r="G942" s="2">
        <f>'Moving Avg'!F942</f>
        <v>0.29000000000000004</v>
      </c>
      <c r="H942" s="2">
        <f>'Moving Avg'!G942</f>
        <v>0.29079999999999978</v>
      </c>
      <c r="I942" s="2">
        <f>'Moving Avg'!H942</f>
        <v>0.31149999999999983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16.5</v>
      </c>
      <c r="Q942" s="8">
        <f t="shared" si="144"/>
        <v>11.225</v>
      </c>
      <c r="R942" s="8">
        <f t="shared" si="145"/>
        <v>9.125</v>
      </c>
      <c r="S942" s="8">
        <f t="shared" si="146"/>
        <v>11.175000000000001</v>
      </c>
      <c r="T942" s="8">
        <f t="shared" si="147"/>
        <v>10.375</v>
      </c>
      <c r="U942" s="7">
        <f t="shared" si="148"/>
        <v>10.508333333333335</v>
      </c>
      <c r="V942" s="7">
        <f t="shared" si="149"/>
        <v>10.475000000000001</v>
      </c>
    </row>
    <row r="943" spans="1:22" ht="13.5" x14ac:dyDescent="0.25">
      <c r="A943" s="3">
        <f>RSI!A943</f>
        <v>43683</v>
      </c>
      <c r="B943" s="2">
        <f>RSI!B943</f>
        <v>0.28000000000000003</v>
      </c>
      <c r="C943" s="2">
        <f>RSI!I943</f>
        <v>42.662563016777717</v>
      </c>
      <c r="D943" s="2">
        <f>MACD!E943</f>
        <v>8.1329266622161001E-3</v>
      </c>
      <c r="E943" s="2">
        <f>MACD!F943</f>
        <v>1.9810654710041621E-3</v>
      </c>
      <c r="F943" s="2">
        <f>'Moving Avg'!D943</f>
        <v>0.28000000000000003</v>
      </c>
      <c r="G943" s="2">
        <f>'Moving Avg'!F943</f>
        <v>0.29000000000000009</v>
      </c>
      <c r="H943" s="2">
        <f>'Moving Avg'!G943</f>
        <v>0.29039999999999982</v>
      </c>
      <c r="I943" s="2">
        <f>'Moving Avg'!H943</f>
        <v>0.31129999999999985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16.5</v>
      </c>
      <c r="Q943" s="8">
        <f t="shared" si="144"/>
        <v>11.225</v>
      </c>
      <c r="R943" s="8">
        <f t="shared" si="145"/>
        <v>9.125</v>
      </c>
      <c r="S943" s="8">
        <f t="shared" si="146"/>
        <v>11.175000000000001</v>
      </c>
      <c r="T943" s="8">
        <f t="shared" si="147"/>
        <v>10.375</v>
      </c>
      <c r="U943" s="7">
        <f t="shared" si="148"/>
        <v>10.508333333333335</v>
      </c>
      <c r="V943" s="7">
        <f t="shared" si="149"/>
        <v>10.475000000000001</v>
      </c>
    </row>
    <row r="944" spans="1:22" ht="13.5" x14ac:dyDescent="0.25">
      <c r="A944" s="3">
        <f>RSI!A944</f>
        <v>43684</v>
      </c>
      <c r="B944" s="2">
        <f>RSI!B944</f>
        <v>0.27</v>
      </c>
      <c r="C944" s="2">
        <f>RSI!I944</f>
        <v>36.078994245884516</v>
      </c>
      <c r="D944" s="2">
        <f>MACD!E944</f>
        <v>6.9908659181742716E-3</v>
      </c>
      <c r="E944" s="2">
        <f>MACD!F944</f>
        <v>2.983025560438184E-3</v>
      </c>
      <c r="F944" s="2">
        <f>'Moving Avg'!D944</f>
        <v>0.27800000000000002</v>
      </c>
      <c r="G944" s="2">
        <f>'Moving Avg'!F944</f>
        <v>0.28950000000000004</v>
      </c>
      <c r="H944" s="2">
        <f>'Moving Avg'!G944</f>
        <v>0.28979999999999984</v>
      </c>
      <c r="I944" s="2">
        <f>'Moving Avg'!H944</f>
        <v>0.31099999999999989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16.5</v>
      </c>
      <c r="Q944" s="8">
        <f t="shared" si="144"/>
        <v>11.225</v>
      </c>
      <c r="R944" s="8">
        <f t="shared" si="145"/>
        <v>9.125</v>
      </c>
      <c r="S944" s="8">
        <f t="shared" si="146"/>
        <v>11.175000000000001</v>
      </c>
      <c r="T944" s="8">
        <f t="shared" si="147"/>
        <v>10.375</v>
      </c>
      <c r="U944" s="7">
        <f t="shared" si="148"/>
        <v>10.508333333333335</v>
      </c>
      <c r="V944" s="7">
        <f t="shared" si="149"/>
        <v>10.475000000000001</v>
      </c>
    </row>
    <row r="945" spans="1:22" ht="13.5" x14ac:dyDescent="0.25">
      <c r="A945" s="3">
        <f>RSI!A945</f>
        <v>43685</v>
      </c>
      <c r="B945" s="2">
        <f>RSI!B945</f>
        <v>0.26</v>
      </c>
      <c r="C945" s="2">
        <f>RSI!I945</f>
        <v>30.937550968475264</v>
      </c>
      <c r="D945" s="2">
        <f>MACD!E945</f>
        <v>8.4095833874500703E-3</v>
      </c>
      <c r="E945" s="2">
        <f>MACD!F945</f>
        <v>4.0683371258405619E-3</v>
      </c>
      <c r="F945" s="2">
        <f>'Moving Avg'!D945</f>
        <v>0.27400000000000002</v>
      </c>
      <c r="G945" s="2">
        <f>'Moving Avg'!F945</f>
        <v>0.28850000000000009</v>
      </c>
      <c r="H945" s="2">
        <f>'Moving Avg'!G945</f>
        <v>0.28899999999999987</v>
      </c>
      <c r="I945" s="2">
        <f>'Moving Avg'!H945</f>
        <v>0.31054999999999988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  <c r="M945" s="7">
        <f t="shared" si="140"/>
        <v>25</v>
      </c>
      <c r="N945" s="7">
        <f t="shared" si="141"/>
        <v>0</v>
      </c>
      <c r="O945" s="7">
        <f t="shared" si="142"/>
        <v>0</v>
      </c>
      <c r="P945" s="7">
        <f t="shared" si="143"/>
        <v>16.5</v>
      </c>
      <c r="Q945" s="8">
        <f t="shared" si="144"/>
        <v>11.225</v>
      </c>
      <c r="R945" s="8">
        <f t="shared" si="145"/>
        <v>9.125</v>
      </c>
      <c r="S945" s="8">
        <f t="shared" si="146"/>
        <v>11.175000000000001</v>
      </c>
      <c r="T945" s="8">
        <f t="shared" si="147"/>
        <v>10.375</v>
      </c>
      <c r="U945" s="7">
        <f t="shared" si="148"/>
        <v>10.508333333333335</v>
      </c>
      <c r="V945" s="7">
        <f t="shared" si="149"/>
        <v>10.475000000000001</v>
      </c>
    </row>
    <row r="946" spans="1:22" ht="13.5" x14ac:dyDescent="0.25">
      <c r="A946" s="3">
        <f>RSI!A946</f>
        <v>43686</v>
      </c>
      <c r="B946" s="2">
        <f>RSI!B946</f>
        <v>0.27</v>
      </c>
      <c r="C946" s="2">
        <f>RSI!I946</f>
        <v>40.126208593371778</v>
      </c>
      <c r="D946" s="2">
        <f>MACD!E946</f>
        <v>9.026418061242214E-3</v>
      </c>
      <c r="E946" s="2">
        <f>MACD!F946</f>
        <v>5.059953312920893E-3</v>
      </c>
      <c r="F946" s="2">
        <f>'Moving Avg'!D946</f>
        <v>0.27200000000000002</v>
      </c>
      <c r="G946" s="2">
        <f>'Moving Avg'!F946</f>
        <v>0.28800000000000009</v>
      </c>
      <c r="H946" s="2">
        <f>'Moving Avg'!G946</f>
        <v>0.28839999999999988</v>
      </c>
      <c r="I946" s="2">
        <f>'Moving Avg'!H946</f>
        <v>0.31004999999999983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16.5</v>
      </c>
      <c r="Q946" s="8">
        <f t="shared" si="144"/>
        <v>11.225</v>
      </c>
      <c r="R946" s="8">
        <f t="shared" si="145"/>
        <v>9.125</v>
      </c>
      <c r="S946" s="8">
        <f t="shared" si="146"/>
        <v>11.175000000000001</v>
      </c>
      <c r="T946" s="8">
        <f t="shared" si="147"/>
        <v>10.375</v>
      </c>
      <c r="U946" s="7">
        <f t="shared" si="148"/>
        <v>10.508333333333335</v>
      </c>
      <c r="V946" s="7">
        <f t="shared" si="149"/>
        <v>10.475000000000001</v>
      </c>
    </row>
    <row r="947" spans="1:22" ht="13.5" x14ac:dyDescent="0.25">
      <c r="A947" s="3">
        <f>RSI!A947</f>
        <v>43691</v>
      </c>
      <c r="B947" s="2">
        <f>RSI!B947</f>
        <v>0.28000000000000003</v>
      </c>
      <c r="C947" s="2">
        <f>RSI!I947</f>
        <v>47.629948606608387</v>
      </c>
      <c r="D947" s="2">
        <f>MACD!E947</f>
        <v>8.8940074146549586E-3</v>
      </c>
      <c r="E947" s="2">
        <f>MACD!F947</f>
        <v>5.8267641332677067E-3</v>
      </c>
      <c r="F947" s="2">
        <f>'Moving Avg'!D947</f>
        <v>0.27200000000000002</v>
      </c>
      <c r="G947" s="2">
        <f>'Moving Avg'!F947</f>
        <v>0.28750000000000003</v>
      </c>
      <c r="H947" s="2">
        <f>'Moving Avg'!G947</f>
        <v>0.28799999999999987</v>
      </c>
      <c r="I947" s="2">
        <f>'Moving Avg'!H947</f>
        <v>0.30959999999999988</v>
      </c>
      <c r="J947" s="5" t="str">
        <f>OBV!F947</f>
        <v>BEARISH</v>
      </c>
      <c r="K947" s="5" t="str">
        <f>OBV!G947</f>
        <v>NEUTRAL</v>
      </c>
      <c r="L947" s="5" t="str">
        <f>OBV!H947</f>
        <v>NEUTRAL</v>
      </c>
      <c r="M947" s="7">
        <f t="shared" si="140"/>
        <v>25</v>
      </c>
      <c r="N947" s="7">
        <f t="shared" si="141"/>
        <v>0</v>
      </c>
      <c r="O947" s="7">
        <f t="shared" si="142"/>
        <v>0</v>
      </c>
      <c r="P947" s="7">
        <f t="shared" si="143"/>
        <v>16.5</v>
      </c>
      <c r="Q947" s="8">
        <f t="shared" si="144"/>
        <v>11.225</v>
      </c>
      <c r="R947" s="8">
        <f t="shared" si="145"/>
        <v>9.125</v>
      </c>
      <c r="S947" s="8">
        <f t="shared" si="146"/>
        <v>11.175000000000001</v>
      </c>
      <c r="T947" s="8">
        <f t="shared" si="147"/>
        <v>10.375</v>
      </c>
      <c r="U947" s="7">
        <f t="shared" si="148"/>
        <v>10.508333333333335</v>
      </c>
      <c r="V947" s="7">
        <f t="shared" si="149"/>
        <v>10.475000000000001</v>
      </c>
    </row>
    <row r="948" spans="1:22" ht="13.5" x14ac:dyDescent="0.25">
      <c r="A948" s="3">
        <f>RSI!A948</f>
        <v>43692</v>
      </c>
      <c r="B948" s="2">
        <f>RSI!B948</f>
        <v>0.28000000000000003</v>
      </c>
      <c r="C948" s="2">
        <f>RSI!I948</f>
        <v>47.62994860660838</v>
      </c>
      <c r="D948" s="2">
        <f>MACD!E948</f>
        <v>8.8028707836859676E-3</v>
      </c>
      <c r="E948" s="2">
        <f>MACD!F948</f>
        <v>6.4219854633513589E-3</v>
      </c>
      <c r="F948" s="2">
        <f>'Moving Avg'!D948</f>
        <v>0.27200000000000002</v>
      </c>
      <c r="G948" s="2">
        <f>'Moving Avg'!F948</f>
        <v>0.28650000000000003</v>
      </c>
      <c r="H948" s="2">
        <f>'Moving Avg'!G948</f>
        <v>0.28759999999999986</v>
      </c>
      <c r="I948" s="2">
        <f>'Moving Avg'!H948</f>
        <v>0.30919999999999992</v>
      </c>
      <c r="J948" s="5" t="str">
        <f>OBV!F948</f>
        <v>BEARISH</v>
      </c>
      <c r="K948" s="5" t="str">
        <f>OBV!G948</f>
        <v>NEUTRAL</v>
      </c>
      <c r="L948" s="5" t="str">
        <f>OBV!H948</f>
        <v>NEUTRAL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16.5</v>
      </c>
      <c r="Q948" s="8">
        <f t="shared" si="144"/>
        <v>11.225</v>
      </c>
      <c r="R948" s="8">
        <f t="shared" si="145"/>
        <v>9.125</v>
      </c>
      <c r="S948" s="8">
        <f t="shared" si="146"/>
        <v>11.175000000000001</v>
      </c>
      <c r="T948" s="8">
        <f t="shared" si="147"/>
        <v>10.375</v>
      </c>
      <c r="U948" s="7">
        <f t="shared" si="148"/>
        <v>10.508333333333335</v>
      </c>
      <c r="V948" s="7">
        <f t="shared" si="149"/>
        <v>10.475000000000001</v>
      </c>
    </row>
    <row r="949" spans="1:22" ht="13.5" x14ac:dyDescent="0.25">
      <c r="A949" s="3">
        <f>RSI!A949</f>
        <v>43693</v>
      </c>
      <c r="B949" s="2">
        <f>RSI!B949</f>
        <v>0.27</v>
      </c>
      <c r="C949" s="2">
        <f>RSI!I949</f>
        <v>41.585553182975495</v>
      </c>
      <c r="D949" s="2">
        <f>MACD!E949</f>
        <v>7.9473891408050057E-3</v>
      </c>
      <c r="E949" s="2">
        <f>MACD!F949</f>
        <v>6.7270661988420889E-3</v>
      </c>
      <c r="F949" s="2">
        <f>'Moving Avg'!D949</f>
        <v>0.27200000000000002</v>
      </c>
      <c r="G949" s="2">
        <f>'Moving Avg'!F949</f>
        <v>0.28450000000000009</v>
      </c>
      <c r="H949" s="2">
        <f>'Moving Avg'!G949</f>
        <v>0.28699999999999987</v>
      </c>
      <c r="I949" s="2">
        <f>'Moving Avg'!H949</f>
        <v>0.30874999999999991</v>
      </c>
      <c r="J949" s="5" t="str">
        <f>OBV!F949</f>
        <v>BEARISH</v>
      </c>
      <c r="K949" s="5" t="str">
        <f>OBV!G949</f>
        <v>NEUTRAL</v>
      </c>
      <c r="L949" s="5" t="str">
        <f>OBV!H949</f>
        <v>NEUTRAL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16.5</v>
      </c>
      <c r="Q949" s="8">
        <f t="shared" si="144"/>
        <v>11.225</v>
      </c>
      <c r="R949" s="8">
        <f t="shared" si="145"/>
        <v>9.125</v>
      </c>
      <c r="S949" s="8">
        <f t="shared" si="146"/>
        <v>11.175000000000001</v>
      </c>
      <c r="T949" s="8">
        <f t="shared" si="147"/>
        <v>10.375</v>
      </c>
      <c r="U949" s="7">
        <f t="shared" si="148"/>
        <v>10.508333333333335</v>
      </c>
      <c r="V949" s="7">
        <f t="shared" si="149"/>
        <v>10.475000000000001</v>
      </c>
    </row>
    <row r="950" spans="1:22" ht="13.5" x14ac:dyDescent="0.25">
      <c r="A950" s="3">
        <f>RSI!A950</f>
        <v>43696</v>
      </c>
      <c r="B950" s="2">
        <f>RSI!B950</f>
        <v>0.27</v>
      </c>
      <c r="C950" s="2">
        <f>RSI!I950</f>
        <v>41.585553182975502</v>
      </c>
      <c r="D950" s="2">
        <f>MACD!E950</f>
        <v>7.3005315671426652E-3</v>
      </c>
      <c r="E950" s="2">
        <f>MACD!F950</f>
        <v>6.841759272502205E-3</v>
      </c>
      <c r="F950" s="2">
        <f>'Moving Avg'!D950</f>
        <v>0.27400000000000002</v>
      </c>
      <c r="G950" s="2">
        <f>'Moving Avg'!F950</f>
        <v>0.28200000000000003</v>
      </c>
      <c r="H950" s="2">
        <f>'Moving Avg'!G950</f>
        <v>0.28639999999999988</v>
      </c>
      <c r="I950" s="2">
        <f>'Moving Avg'!H950</f>
        <v>0.30834999999999996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83.5</v>
      </c>
      <c r="Q950" s="8">
        <f t="shared" si="144"/>
        <v>21.274999999999999</v>
      </c>
      <c r="R950" s="8">
        <f t="shared" si="145"/>
        <v>25.875</v>
      </c>
      <c r="S950" s="8">
        <f t="shared" si="146"/>
        <v>41.325000000000003</v>
      </c>
      <c r="T950" s="8">
        <f t="shared" si="147"/>
        <v>27.125</v>
      </c>
      <c r="U950" s="7">
        <f t="shared" si="148"/>
        <v>29.491666666666664</v>
      </c>
      <c r="V950" s="7">
        <f t="shared" si="149"/>
        <v>28.9</v>
      </c>
    </row>
    <row r="951" spans="1:22" ht="13.5" x14ac:dyDescent="0.25">
      <c r="A951" s="3">
        <f>RSI!A951</f>
        <v>43697</v>
      </c>
      <c r="B951" s="2">
        <f>RSI!B951</f>
        <v>0.27</v>
      </c>
      <c r="C951" s="2">
        <f>RSI!I951</f>
        <v>41.585553182975502</v>
      </c>
      <c r="D951" s="2">
        <f>MACD!E951</f>
        <v>6.824497495844295E-3</v>
      </c>
      <c r="E951" s="2">
        <f>MACD!F951</f>
        <v>6.8383069171706239E-3</v>
      </c>
      <c r="F951" s="2">
        <f>'Moving Avg'!D951</f>
        <v>0.27400000000000002</v>
      </c>
      <c r="G951" s="2">
        <f>'Moving Avg'!F951</f>
        <v>0.27999999999999997</v>
      </c>
      <c r="H951" s="2">
        <f>'Moving Avg'!G951</f>
        <v>0.28579999999999983</v>
      </c>
      <c r="I951" s="2">
        <f>'Moving Avg'!H951</f>
        <v>0.30790000000000001</v>
      </c>
      <c r="J951" s="5" t="str">
        <f>OBV!F951</f>
        <v>BULLISH</v>
      </c>
      <c r="K951" s="5" t="str">
        <f>OBV!G951</f>
        <v>NEUTRAL</v>
      </c>
      <c r="L951" s="5" t="str">
        <f>OBV!H951</f>
        <v>NEUTRAL</v>
      </c>
      <c r="M951" s="7">
        <f t="shared" si="140"/>
        <v>25</v>
      </c>
      <c r="N951" s="7">
        <f t="shared" si="141"/>
        <v>45</v>
      </c>
      <c r="O951" s="7">
        <f t="shared" si="142"/>
        <v>0</v>
      </c>
      <c r="P951" s="7">
        <f t="shared" si="143"/>
        <v>49.5</v>
      </c>
      <c r="Q951" s="8">
        <f t="shared" si="144"/>
        <v>31.925000000000001</v>
      </c>
      <c r="R951" s="8">
        <f t="shared" si="145"/>
        <v>26.375</v>
      </c>
      <c r="S951" s="8">
        <f t="shared" si="146"/>
        <v>32.775000000000006</v>
      </c>
      <c r="T951" s="8">
        <f t="shared" si="147"/>
        <v>29.875</v>
      </c>
      <c r="U951" s="7">
        <f t="shared" si="148"/>
        <v>30.358333333333334</v>
      </c>
      <c r="V951" s="7">
        <f t="shared" si="149"/>
        <v>30.237500000000001</v>
      </c>
    </row>
    <row r="952" spans="1:22" ht="13.5" x14ac:dyDescent="0.25">
      <c r="A952" s="3">
        <f>RSI!A952</f>
        <v>43698</v>
      </c>
      <c r="B952" s="2">
        <f>RSI!B952</f>
        <v>0.27</v>
      </c>
      <c r="C952" s="2">
        <f>RSI!I952</f>
        <v>41.585553182975502</v>
      </c>
      <c r="D952" s="2">
        <f>MACD!E952</f>
        <v>6.4877243915980598E-3</v>
      </c>
      <c r="E952" s="2">
        <f>MACD!F952</f>
        <v>6.7681904120561109E-3</v>
      </c>
      <c r="F952" s="2">
        <f>'Moving Avg'!D952</f>
        <v>0.27200000000000002</v>
      </c>
      <c r="G952" s="2">
        <f>'Moving Avg'!F952</f>
        <v>0.27850000000000003</v>
      </c>
      <c r="H952" s="2">
        <f>'Moving Avg'!G952</f>
        <v>0.28539999999999982</v>
      </c>
      <c r="I952" s="2">
        <f>'Moving Avg'!H952</f>
        <v>0.30745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45</v>
      </c>
      <c r="O952" s="7">
        <f t="shared" si="142"/>
        <v>0</v>
      </c>
      <c r="P952" s="7">
        <f t="shared" si="143"/>
        <v>16.5</v>
      </c>
      <c r="Q952" s="8">
        <f t="shared" si="144"/>
        <v>26.975000000000001</v>
      </c>
      <c r="R952" s="8">
        <f t="shared" si="145"/>
        <v>18.125</v>
      </c>
      <c r="S952" s="8">
        <f t="shared" si="146"/>
        <v>17.925000000000001</v>
      </c>
      <c r="T952" s="8">
        <f t="shared" si="147"/>
        <v>21.625</v>
      </c>
      <c r="U952" s="7">
        <f t="shared" si="148"/>
        <v>21.008333333333336</v>
      </c>
      <c r="V952" s="7">
        <f t="shared" si="149"/>
        <v>21.162500000000001</v>
      </c>
    </row>
    <row r="953" spans="1:22" ht="13.5" x14ac:dyDescent="0.25">
      <c r="A953" s="3">
        <f>RSI!A953</f>
        <v>43699</v>
      </c>
      <c r="B953" s="2">
        <f>RSI!B953</f>
        <v>0.27</v>
      </c>
      <c r="C953" s="2">
        <f>RSI!I953</f>
        <v>41.585553182975509</v>
      </c>
      <c r="D953" s="2">
        <f>MACD!E953</f>
        <v>6.2638967527544609E-3</v>
      </c>
      <c r="E953" s="2">
        <f>MACD!F953</f>
        <v>6.6673316801957811E-3</v>
      </c>
      <c r="F953" s="2">
        <f>'Moving Avg'!D953</f>
        <v>0.27</v>
      </c>
      <c r="G953" s="2">
        <f>'Moving Avg'!F953</f>
        <v>0.27749999999999997</v>
      </c>
      <c r="H953" s="2">
        <f>'Moving Avg'!G953</f>
        <v>0.28479999999999978</v>
      </c>
      <c r="I953" s="2">
        <f>'Moving Avg'!H953</f>
        <v>0.30695000000000006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45</v>
      </c>
      <c r="O953" s="7">
        <f t="shared" si="142"/>
        <v>0</v>
      </c>
      <c r="P953" s="7">
        <f t="shared" si="143"/>
        <v>16.5</v>
      </c>
      <c r="Q953" s="8">
        <f t="shared" si="144"/>
        <v>26.975000000000001</v>
      </c>
      <c r="R953" s="8">
        <f t="shared" si="145"/>
        <v>18.125</v>
      </c>
      <c r="S953" s="8">
        <f t="shared" si="146"/>
        <v>17.925000000000001</v>
      </c>
      <c r="T953" s="8">
        <f t="shared" si="147"/>
        <v>21.625</v>
      </c>
      <c r="U953" s="7">
        <f t="shared" si="148"/>
        <v>21.008333333333336</v>
      </c>
      <c r="V953" s="7">
        <f t="shared" si="149"/>
        <v>21.162500000000001</v>
      </c>
    </row>
    <row r="954" spans="1:22" ht="13.5" x14ac:dyDescent="0.25">
      <c r="A954" s="3">
        <f>RSI!A954</f>
        <v>43700</v>
      </c>
      <c r="B954" s="2">
        <f>RSI!B954</f>
        <v>0.27</v>
      </c>
      <c r="C954" s="2">
        <f>RSI!I954</f>
        <v>41.585553182975509</v>
      </c>
      <c r="D954" s="2">
        <f>MACD!E954</f>
        <v>4.5926483547686914E-3</v>
      </c>
      <c r="E954" s="2">
        <f>MACD!F954</f>
        <v>6.2523950151103635E-3</v>
      </c>
      <c r="F954" s="2">
        <f>'Moving Avg'!D954</f>
        <v>0.27</v>
      </c>
      <c r="G954" s="2">
        <f>'Moving Avg'!F954</f>
        <v>0.27699999999999997</v>
      </c>
      <c r="H954" s="2">
        <f>'Moving Avg'!G954</f>
        <v>0.28419999999999979</v>
      </c>
      <c r="I954" s="2">
        <f>'Moving Avg'!H954</f>
        <v>0.30640000000000012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33</v>
      </c>
      <c r="Q954" s="8">
        <f t="shared" si="144"/>
        <v>29.45</v>
      </c>
      <c r="R954" s="8">
        <f t="shared" si="145"/>
        <v>22.25</v>
      </c>
      <c r="S954" s="8">
        <f t="shared" si="146"/>
        <v>25.35</v>
      </c>
      <c r="T954" s="8">
        <f t="shared" si="147"/>
        <v>25.75</v>
      </c>
      <c r="U954" s="7">
        <f t="shared" si="148"/>
        <v>25.683333333333337</v>
      </c>
      <c r="V954" s="7">
        <f t="shared" si="149"/>
        <v>25.700000000000003</v>
      </c>
    </row>
    <row r="955" spans="1:22" ht="13.5" x14ac:dyDescent="0.25">
      <c r="A955" s="3">
        <f>RSI!A955</f>
        <v>43703</v>
      </c>
      <c r="B955" s="2">
        <f>RSI!B955</f>
        <v>0.27</v>
      </c>
      <c r="C955" s="2">
        <f>RSI!I955</f>
        <v>41.585553182975509</v>
      </c>
      <c r="D955" s="2">
        <f>MACD!E955</f>
        <v>1.692466295323769E-3</v>
      </c>
      <c r="E955" s="2">
        <f>MACD!F955</f>
        <v>5.3404092711530444E-3</v>
      </c>
      <c r="F955" s="2">
        <f>'Moving Avg'!D955</f>
        <v>0.27</v>
      </c>
      <c r="G955" s="2">
        <f>'Moving Avg'!F955</f>
        <v>0.27599999999999991</v>
      </c>
      <c r="H955" s="2">
        <f>'Moving Avg'!G955</f>
        <v>0.28379999999999972</v>
      </c>
      <c r="I955" s="2">
        <f>'Moving Avg'!H955</f>
        <v>0.30585000000000012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  <c r="M955" s="7">
        <f t="shared" si="140"/>
        <v>25</v>
      </c>
      <c r="N955" s="7">
        <f t="shared" si="141"/>
        <v>45</v>
      </c>
      <c r="O955" s="7">
        <f t="shared" si="142"/>
        <v>0</v>
      </c>
      <c r="P955" s="7">
        <f t="shared" si="143"/>
        <v>33</v>
      </c>
      <c r="Q955" s="8">
        <f t="shared" si="144"/>
        <v>29.45</v>
      </c>
      <c r="R955" s="8">
        <f t="shared" si="145"/>
        <v>22.25</v>
      </c>
      <c r="S955" s="8">
        <f t="shared" si="146"/>
        <v>25.35</v>
      </c>
      <c r="T955" s="8">
        <f t="shared" si="147"/>
        <v>25.75</v>
      </c>
      <c r="U955" s="7">
        <f t="shared" si="148"/>
        <v>25.683333333333337</v>
      </c>
      <c r="V955" s="7">
        <f t="shared" si="149"/>
        <v>25.700000000000003</v>
      </c>
    </row>
    <row r="956" spans="1:22" ht="13.5" x14ac:dyDescent="0.25">
      <c r="A956" s="3">
        <f>RSI!A956</f>
        <v>43704</v>
      </c>
      <c r="B956" s="2">
        <f>RSI!B956</f>
        <v>0.27</v>
      </c>
      <c r="C956" s="2">
        <f>RSI!I956</f>
        <v>41.585553182975509</v>
      </c>
      <c r="D956" s="2">
        <f>MACD!E956</f>
        <v>8.2545794339028422E-4</v>
      </c>
      <c r="E956" s="2">
        <f>MACD!F956</f>
        <v>4.4374190056004929E-3</v>
      </c>
      <c r="F956" s="2">
        <f>'Moving Avg'!D956</f>
        <v>0.27</v>
      </c>
      <c r="G956" s="2">
        <f>'Moving Avg'!F956</f>
        <v>0.27499999999999991</v>
      </c>
      <c r="H956" s="2">
        <f>'Moving Avg'!G956</f>
        <v>0.2835999999999998</v>
      </c>
      <c r="I956" s="2">
        <f>'Moving Avg'!H956</f>
        <v>0.30525000000000019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25</v>
      </c>
      <c r="N956" s="7">
        <f t="shared" si="141"/>
        <v>45</v>
      </c>
      <c r="O956" s="7">
        <f t="shared" si="142"/>
        <v>0</v>
      </c>
      <c r="P956" s="7">
        <f t="shared" si="143"/>
        <v>33</v>
      </c>
      <c r="Q956" s="8">
        <f t="shared" si="144"/>
        <v>29.45</v>
      </c>
      <c r="R956" s="8">
        <f t="shared" si="145"/>
        <v>22.25</v>
      </c>
      <c r="S956" s="8">
        <f t="shared" si="146"/>
        <v>25.35</v>
      </c>
      <c r="T956" s="8">
        <f t="shared" si="147"/>
        <v>25.75</v>
      </c>
      <c r="U956" s="7">
        <f t="shared" si="148"/>
        <v>25.683333333333337</v>
      </c>
      <c r="V956" s="7">
        <f t="shared" si="149"/>
        <v>25.700000000000003</v>
      </c>
    </row>
    <row r="957" spans="1:22" ht="13.5" x14ac:dyDescent="0.25">
      <c r="A957" s="3">
        <f>RSI!A957</f>
        <v>43705</v>
      </c>
      <c r="B957" s="2">
        <f>RSI!B957</f>
        <v>0.27</v>
      </c>
      <c r="C957" s="2">
        <f>RSI!I957</f>
        <v>41.585553182975509</v>
      </c>
      <c r="D957" s="2">
        <f>MACD!E957</f>
        <v>1.6752325059108952E-3</v>
      </c>
      <c r="E957" s="2">
        <f>MACD!F957</f>
        <v>3.8849817056625735E-3</v>
      </c>
      <c r="F957" s="2">
        <f>'Moving Avg'!D957</f>
        <v>0.27</v>
      </c>
      <c r="G957" s="2">
        <f>'Moving Avg'!F957</f>
        <v>0.27399999999999991</v>
      </c>
      <c r="H957" s="2">
        <f>'Moving Avg'!G957</f>
        <v>0.28319999999999979</v>
      </c>
      <c r="I957" s="2">
        <f>'Moving Avg'!H957</f>
        <v>0.3046000000000002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25</v>
      </c>
      <c r="N957" s="7">
        <f t="shared" si="141"/>
        <v>45</v>
      </c>
      <c r="O957" s="7">
        <f t="shared" si="142"/>
        <v>0</v>
      </c>
      <c r="P957" s="7">
        <f t="shared" si="143"/>
        <v>33</v>
      </c>
      <c r="Q957" s="8">
        <f t="shared" si="144"/>
        <v>29.45</v>
      </c>
      <c r="R957" s="8">
        <f t="shared" si="145"/>
        <v>22.25</v>
      </c>
      <c r="S957" s="8">
        <f t="shared" si="146"/>
        <v>25.35</v>
      </c>
      <c r="T957" s="8">
        <f t="shared" si="147"/>
        <v>25.75</v>
      </c>
      <c r="U957" s="7">
        <f t="shared" si="148"/>
        <v>25.683333333333337</v>
      </c>
      <c r="V957" s="7">
        <f t="shared" si="149"/>
        <v>25.700000000000003</v>
      </c>
    </row>
    <row r="958" spans="1:22" ht="13.5" x14ac:dyDescent="0.25">
      <c r="A958" s="3">
        <f>RSI!A958</f>
        <v>43706</v>
      </c>
      <c r="B958" s="2">
        <f>RSI!B958</f>
        <v>0.26</v>
      </c>
      <c r="C958" s="2">
        <f>RSI!I958</f>
        <v>33.34181572083871</v>
      </c>
      <c r="D958" s="2">
        <f>MACD!E958</f>
        <v>3.1766201830321084E-3</v>
      </c>
      <c r="E958" s="2">
        <f>MACD!F958</f>
        <v>3.743309401136481E-3</v>
      </c>
      <c r="F958" s="2">
        <f>'Moving Avg'!D958</f>
        <v>0.26800000000000002</v>
      </c>
      <c r="G958" s="2">
        <f>'Moving Avg'!F958</f>
        <v>0.27249999999999996</v>
      </c>
      <c r="H958" s="2">
        <f>'Moving Avg'!G958</f>
        <v>0.28279999999999977</v>
      </c>
      <c r="I958" s="2">
        <f>'Moving Avg'!H958</f>
        <v>0.30385000000000018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  <c r="M958" s="7">
        <f t="shared" si="140"/>
        <v>25</v>
      </c>
      <c r="N958" s="7">
        <f t="shared" si="141"/>
        <v>45</v>
      </c>
      <c r="O958" s="7">
        <f t="shared" si="142"/>
        <v>0</v>
      </c>
      <c r="P958" s="7">
        <f t="shared" si="143"/>
        <v>16.5</v>
      </c>
      <c r="Q958" s="8">
        <f t="shared" si="144"/>
        <v>26.975000000000001</v>
      </c>
      <c r="R958" s="8">
        <f t="shared" si="145"/>
        <v>18.125</v>
      </c>
      <c r="S958" s="8">
        <f t="shared" si="146"/>
        <v>17.925000000000001</v>
      </c>
      <c r="T958" s="8">
        <f t="shared" si="147"/>
        <v>21.625</v>
      </c>
      <c r="U958" s="7">
        <f t="shared" si="148"/>
        <v>21.008333333333336</v>
      </c>
      <c r="V958" s="7">
        <f t="shared" si="149"/>
        <v>21.162500000000001</v>
      </c>
    </row>
    <row r="959" spans="1:22" ht="13.5" x14ac:dyDescent="0.25">
      <c r="A959" s="3">
        <f>RSI!A959</f>
        <v>43707</v>
      </c>
      <c r="B959" s="2">
        <f>RSI!B959</f>
        <v>0.27</v>
      </c>
      <c r="C959" s="2">
        <f>RSI!I959</f>
        <v>45.068779891759213</v>
      </c>
      <c r="D959" s="2">
        <f>MACD!E959</f>
        <v>2.2654382185767763E-3</v>
      </c>
      <c r="E959" s="2">
        <f>MACD!F959</f>
        <v>3.4477351646245405E-3</v>
      </c>
      <c r="F959" s="2">
        <f>'Moving Avg'!D959</f>
        <v>0.26800000000000002</v>
      </c>
      <c r="G959" s="2">
        <f>'Moving Avg'!F959</f>
        <v>0.27199999999999996</v>
      </c>
      <c r="H959" s="2">
        <f>'Moving Avg'!G959</f>
        <v>0.28239999999999982</v>
      </c>
      <c r="I959" s="2">
        <f>'Moving Avg'!H959</f>
        <v>0.30320000000000019</v>
      </c>
      <c r="J959" s="5" t="str">
        <f>OBV!F959</f>
        <v>BULLISH</v>
      </c>
      <c r="K959" s="5" t="str">
        <f>OBV!G959</f>
        <v>NEUTRAL</v>
      </c>
      <c r="L959" s="5" t="str">
        <f>OBV!H959</f>
        <v>NEUTRAL</v>
      </c>
      <c r="M959" s="7">
        <f t="shared" si="140"/>
        <v>25</v>
      </c>
      <c r="N959" s="7">
        <f t="shared" si="141"/>
        <v>45</v>
      </c>
      <c r="O959" s="7">
        <f t="shared" si="142"/>
        <v>0</v>
      </c>
      <c r="P959" s="7">
        <f t="shared" si="143"/>
        <v>49.5</v>
      </c>
      <c r="Q959" s="8">
        <f t="shared" si="144"/>
        <v>31.925000000000001</v>
      </c>
      <c r="R959" s="8">
        <f t="shared" si="145"/>
        <v>26.375</v>
      </c>
      <c r="S959" s="8">
        <f t="shared" si="146"/>
        <v>32.775000000000006</v>
      </c>
      <c r="T959" s="8">
        <f t="shared" si="147"/>
        <v>29.875</v>
      </c>
      <c r="U959" s="7">
        <f t="shared" si="148"/>
        <v>30.358333333333334</v>
      </c>
      <c r="V959" s="7">
        <f t="shared" si="149"/>
        <v>30.237500000000001</v>
      </c>
    </row>
    <row r="960" spans="1:22" ht="13.5" x14ac:dyDescent="0.25">
      <c r="A960" s="3">
        <f>RSI!A960</f>
        <v>43710</v>
      </c>
      <c r="B960" s="2">
        <f>RSI!B960</f>
        <v>0.27</v>
      </c>
      <c r="C960" s="2">
        <f>RSI!I960</f>
        <v>45.068779891759213</v>
      </c>
      <c r="D960" s="2">
        <f>MACD!E960</f>
        <v>1.5257322553303143E-3</v>
      </c>
      <c r="E960" s="2">
        <f>MACD!F960</f>
        <v>3.0633345827656955E-3</v>
      </c>
      <c r="F960" s="2">
        <f>'Moving Avg'!D960</f>
        <v>0.26800000000000002</v>
      </c>
      <c r="G960" s="2">
        <f>'Moving Avg'!F960</f>
        <v>0.27149999999999991</v>
      </c>
      <c r="H960" s="2">
        <f>'Moving Avg'!G960</f>
        <v>0.28179999999999977</v>
      </c>
      <c r="I960" s="2">
        <f>'Moving Avg'!H960</f>
        <v>0.30255000000000026</v>
      </c>
      <c r="J960" s="5" t="str">
        <f>OBV!F960</f>
        <v>BULLISH</v>
      </c>
      <c r="K960" s="5" t="str">
        <f>OBV!G960</f>
        <v>NEUTRAL</v>
      </c>
      <c r="L960" s="5" t="str">
        <f>OBV!H960</f>
        <v>NEUTRAL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49.5</v>
      </c>
      <c r="Q960" s="8">
        <f t="shared" si="144"/>
        <v>31.925000000000001</v>
      </c>
      <c r="R960" s="8">
        <f t="shared" si="145"/>
        <v>26.375</v>
      </c>
      <c r="S960" s="8">
        <f t="shared" si="146"/>
        <v>32.775000000000006</v>
      </c>
      <c r="T960" s="8">
        <f t="shared" si="147"/>
        <v>29.875</v>
      </c>
      <c r="U960" s="7">
        <f t="shared" si="148"/>
        <v>30.358333333333334</v>
      </c>
      <c r="V960" s="7">
        <f t="shared" si="149"/>
        <v>30.237500000000001</v>
      </c>
    </row>
    <row r="961" spans="1:22" ht="13.5" x14ac:dyDescent="0.25">
      <c r="A961" s="3">
        <f>RSI!A961</f>
        <v>43711</v>
      </c>
      <c r="B961" s="2">
        <f>RSI!B961</f>
        <v>0.28000000000000003</v>
      </c>
      <c r="C961" s="2">
        <f>RSI!I961</f>
        <v>54.377332538696912</v>
      </c>
      <c r="D961" s="2">
        <f>MACD!E961</f>
        <v>1.8806254332437433E-4</v>
      </c>
      <c r="E961" s="2">
        <f>MACD!F961</f>
        <v>2.4882801748774314E-3</v>
      </c>
      <c r="F961" s="2">
        <f>'Moving Avg'!D961</f>
        <v>0.27</v>
      </c>
      <c r="G961" s="2">
        <f>'Moving Avg'!F961</f>
        <v>0.27149999999999996</v>
      </c>
      <c r="H961" s="2">
        <f>'Moving Avg'!G961</f>
        <v>0.28159999999999985</v>
      </c>
      <c r="I961" s="2">
        <f>'Moving Avg'!H961</f>
        <v>0.30200000000000027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45</v>
      </c>
      <c r="O961" s="7">
        <f t="shared" si="142"/>
        <v>0</v>
      </c>
      <c r="P961" s="7">
        <f t="shared" si="143"/>
        <v>83.5</v>
      </c>
      <c r="Q961" s="8">
        <f t="shared" si="144"/>
        <v>37.024999999999999</v>
      </c>
      <c r="R961" s="8">
        <f t="shared" si="145"/>
        <v>34.875</v>
      </c>
      <c r="S961" s="8">
        <f t="shared" si="146"/>
        <v>48.075000000000003</v>
      </c>
      <c r="T961" s="8">
        <f t="shared" si="147"/>
        <v>38.375</v>
      </c>
      <c r="U961" s="7">
        <f t="shared" si="148"/>
        <v>39.991666666666667</v>
      </c>
      <c r="V961" s="7">
        <f t="shared" si="149"/>
        <v>39.587500000000006</v>
      </c>
    </row>
    <row r="962" spans="1:22" ht="13.5" x14ac:dyDescent="0.25">
      <c r="A962" s="3">
        <f>RSI!A962</f>
        <v>43712</v>
      </c>
      <c r="B962" s="2">
        <f>RSI!B962</f>
        <v>0.28000000000000003</v>
      </c>
      <c r="C962" s="2">
        <f>RSI!I962</f>
        <v>54.377332538696919</v>
      </c>
      <c r="D962" s="2">
        <f>MACD!E962</f>
        <v>-9.7607255916837277E-4</v>
      </c>
      <c r="E962" s="2">
        <f>MACD!F962</f>
        <v>1.7954096280682708E-3</v>
      </c>
      <c r="F962" s="2">
        <f>'Moving Avg'!D962</f>
        <v>0.27200000000000002</v>
      </c>
      <c r="G962" s="2">
        <f>'Moving Avg'!F962</f>
        <v>0.27149999999999996</v>
      </c>
      <c r="H962" s="2">
        <f>'Moving Avg'!G962</f>
        <v>0.28139999999999982</v>
      </c>
      <c r="I962" s="2">
        <f>'Moving Avg'!H962</f>
        <v>0.30150000000000021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37.024999999999999</v>
      </c>
      <c r="R962" s="8">
        <f t="shared" si="145"/>
        <v>34.875</v>
      </c>
      <c r="S962" s="8">
        <f t="shared" si="146"/>
        <v>48.075000000000003</v>
      </c>
      <c r="T962" s="8">
        <f t="shared" si="147"/>
        <v>38.375</v>
      </c>
      <c r="U962" s="7">
        <f t="shared" si="148"/>
        <v>39.991666666666667</v>
      </c>
      <c r="V962" s="7">
        <f t="shared" si="149"/>
        <v>39.587500000000006</v>
      </c>
    </row>
    <row r="963" spans="1:22" ht="13.5" x14ac:dyDescent="0.25">
      <c r="A963" s="3">
        <f>RSI!A963</f>
        <v>43713</v>
      </c>
      <c r="B963" s="2">
        <f>RSI!B963</f>
        <v>0.28000000000000003</v>
      </c>
      <c r="C963" s="2">
        <f>RSI!I963</f>
        <v>54.377332538696912</v>
      </c>
      <c r="D963" s="2">
        <f>MACD!E963</f>
        <v>-1.9909810006180084E-3</v>
      </c>
      <c r="E963" s="2">
        <f>MACD!F963</f>
        <v>1.038131502331015E-3</v>
      </c>
      <c r="F963" s="2">
        <f>'Moving Avg'!D963</f>
        <v>0.27600000000000002</v>
      </c>
      <c r="G963" s="2">
        <f>'Moving Avg'!F963</f>
        <v>0.27150000000000002</v>
      </c>
      <c r="H963" s="2">
        <f>'Moving Avg'!G963</f>
        <v>0.28119999999999978</v>
      </c>
      <c r="I963" s="2">
        <f>'Moving Avg'!H963</f>
        <v>0.30100000000000021</v>
      </c>
      <c r="J963" s="5" t="str">
        <f>OBV!F963</f>
        <v>BULLISH</v>
      </c>
      <c r="K963" s="5" t="str">
        <f>OBV!G963</f>
        <v>NEUTRAL</v>
      </c>
      <c r="L963" s="5" t="str">
        <f>OBV!H963</f>
        <v>CONFIRMED BULLISH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83.5</v>
      </c>
      <c r="Q963" s="8">
        <f t="shared" ref="Q963:Q1026" si="154">0.35*M963+N963*0.35+O963*0.15+P963*0.15</f>
        <v>37.024999999999999</v>
      </c>
      <c r="R963" s="8">
        <f t="shared" ref="R963:R1026" si="155">M963*0.2+N963*0.2+O963*0.35+P963*0.25</f>
        <v>34.875</v>
      </c>
      <c r="S963" s="8">
        <f t="shared" ref="S963:S1026" si="156">M963*0.15+N963*0.15+O963*0.25+P963*0.45</f>
        <v>48.075000000000003</v>
      </c>
      <c r="T963" s="8">
        <f t="shared" ref="T963:T1026" si="157">0.25*SUM(M963:P963)</f>
        <v>38.375</v>
      </c>
      <c r="U963" s="7">
        <f t="shared" ref="U963:U1026" si="158">SUM(Q963:S963)/3</f>
        <v>39.991666666666667</v>
      </c>
      <c r="V963" s="7">
        <f t="shared" ref="V963:V1026" si="159">SUM(Q963:T963)/4</f>
        <v>39.587500000000006</v>
      </c>
    </row>
    <row r="964" spans="1:22" ht="13.5" x14ac:dyDescent="0.25">
      <c r="A964" s="3">
        <f>RSI!A964</f>
        <v>43714</v>
      </c>
      <c r="B964" s="2">
        <f>RSI!B964</f>
        <v>0.28999999999999998</v>
      </c>
      <c r="C964" s="2">
        <f>RSI!I964</f>
        <v>62.346641787394951</v>
      </c>
      <c r="D964" s="2">
        <f>MACD!E964</f>
        <v>-3.6181487994675354E-3</v>
      </c>
      <c r="E964" s="2">
        <f>MACD!F964</f>
        <v>1.0687544197130491E-4</v>
      </c>
      <c r="F964" s="2">
        <f>'Moving Avg'!D964</f>
        <v>0.28000000000000003</v>
      </c>
      <c r="G964" s="2">
        <f>'Moving Avg'!F964</f>
        <v>0.27250000000000008</v>
      </c>
      <c r="H964" s="2">
        <f>'Moving Avg'!G964</f>
        <v>0.28119999999999978</v>
      </c>
      <c r="I964" s="2">
        <f>'Moving Avg'!H964</f>
        <v>0.30050000000000021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83.5</v>
      </c>
      <c r="Q964" s="8">
        <f t="shared" si="154"/>
        <v>37.024999999999999</v>
      </c>
      <c r="R964" s="8">
        <f t="shared" si="155"/>
        <v>34.875</v>
      </c>
      <c r="S964" s="8">
        <f t="shared" si="156"/>
        <v>48.075000000000003</v>
      </c>
      <c r="T964" s="8">
        <f t="shared" si="157"/>
        <v>38.375</v>
      </c>
      <c r="U964" s="7">
        <f t="shared" si="158"/>
        <v>39.991666666666667</v>
      </c>
      <c r="V964" s="7">
        <f t="shared" si="159"/>
        <v>39.587500000000006</v>
      </c>
    </row>
    <row r="965" spans="1:22" ht="13.5" x14ac:dyDescent="0.25">
      <c r="A965" s="3">
        <f>RSI!A965</f>
        <v>43717</v>
      </c>
      <c r="B965" s="2">
        <f>RSI!B965</f>
        <v>0.28000000000000003</v>
      </c>
      <c r="C965" s="2">
        <f>RSI!I965</f>
        <v>52.475234377707096</v>
      </c>
      <c r="D965" s="2">
        <f>MACD!E965</f>
        <v>-4.3389423877459588E-3</v>
      </c>
      <c r="E965" s="2">
        <f>MACD!F965</f>
        <v>-7.8228812397214788E-4</v>
      </c>
      <c r="F965" s="2">
        <f>'Moving Avg'!D965</f>
        <v>0.28200000000000003</v>
      </c>
      <c r="G965" s="2">
        <f>'Moving Avg'!F965</f>
        <v>0.27350000000000008</v>
      </c>
      <c r="H965" s="2">
        <f>'Moving Avg'!G965</f>
        <v>0.28099999999999981</v>
      </c>
      <c r="I965" s="2">
        <f>'Moving Avg'!H965</f>
        <v>0.30000000000000027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  <c r="M965" s="7">
        <f t="shared" si="150"/>
        <v>25</v>
      </c>
      <c r="N965" s="7">
        <f t="shared" si="151"/>
        <v>45</v>
      </c>
      <c r="O965" s="7">
        <f t="shared" si="152"/>
        <v>0</v>
      </c>
      <c r="P965" s="7">
        <f t="shared" si="153"/>
        <v>83.5</v>
      </c>
      <c r="Q965" s="8">
        <f t="shared" si="154"/>
        <v>37.024999999999999</v>
      </c>
      <c r="R965" s="8">
        <f t="shared" si="155"/>
        <v>34.875</v>
      </c>
      <c r="S965" s="8">
        <f t="shared" si="156"/>
        <v>48.075000000000003</v>
      </c>
      <c r="T965" s="8">
        <f t="shared" si="157"/>
        <v>38.375</v>
      </c>
      <c r="U965" s="7">
        <f t="shared" si="158"/>
        <v>39.991666666666667</v>
      </c>
      <c r="V965" s="7">
        <f t="shared" si="159"/>
        <v>39.587500000000006</v>
      </c>
    </row>
    <row r="966" spans="1:22" ht="13.5" x14ac:dyDescent="0.25">
      <c r="A966" s="3">
        <f>RSI!A966</f>
        <v>43718</v>
      </c>
      <c r="B966" s="2">
        <f>RSI!B966</f>
        <v>0.28999999999999998</v>
      </c>
      <c r="C966" s="2">
        <f>RSI!I966</f>
        <v>59.398251839301935</v>
      </c>
      <c r="D966" s="2">
        <f>MACD!E966</f>
        <v>-5.7089209268502139E-3</v>
      </c>
      <c r="E966" s="2">
        <f>MACD!F966</f>
        <v>-1.7676146845477612E-3</v>
      </c>
      <c r="F966" s="2">
        <f>'Moving Avg'!D966</f>
        <v>0.28400000000000003</v>
      </c>
      <c r="G966" s="2">
        <f>'Moving Avg'!F966</f>
        <v>0.27450000000000008</v>
      </c>
      <c r="H966" s="2">
        <f>'Moving Avg'!G966</f>
        <v>0.28099999999999981</v>
      </c>
      <c r="I966" s="2">
        <f>'Moving Avg'!H966</f>
        <v>0.29950000000000027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  <c r="M966" s="7">
        <f t="shared" si="150"/>
        <v>25</v>
      </c>
      <c r="N966" s="7">
        <f t="shared" si="151"/>
        <v>45</v>
      </c>
      <c r="O966" s="7">
        <f t="shared" si="152"/>
        <v>0</v>
      </c>
      <c r="P966" s="7">
        <f t="shared" si="153"/>
        <v>83.5</v>
      </c>
      <c r="Q966" s="8">
        <f t="shared" si="154"/>
        <v>37.024999999999999</v>
      </c>
      <c r="R966" s="8">
        <f t="shared" si="155"/>
        <v>34.875</v>
      </c>
      <c r="S966" s="8">
        <f t="shared" si="156"/>
        <v>48.075000000000003</v>
      </c>
      <c r="T966" s="8">
        <f t="shared" si="157"/>
        <v>38.375</v>
      </c>
      <c r="U966" s="7">
        <f t="shared" si="158"/>
        <v>39.991666666666667</v>
      </c>
      <c r="V966" s="7">
        <f t="shared" si="159"/>
        <v>39.587500000000006</v>
      </c>
    </row>
    <row r="967" spans="1:22" ht="13.5" x14ac:dyDescent="0.25">
      <c r="A967" s="3">
        <f>RSI!A967</f>
        <v>43719</v>
      </c>
      <c r="B967" s="2">
        <f>RSI!B967</f>
        <v>0.28999999999999998</v>
      </c>
      <c r="C967" s="2">
        <f>RSI!I967</f>
        <v>59.398251839301935</v>
      </c>
      <c r="D967" s="2">
        <f>MACD!E967</f>
        <v>-6.9451272360988581E-3</v>
      </c>
      <c r="E967" s="2">
        <f>MACD!F967</f>
        <v>-2.8031171948579808E-3</v>
      </c>
      <c r="F967" s="2">
        <f>'Moving Avg'!D967</f>
        <v>0.28600000000000003</v>
      </c>
      <c r="G967" s="2">
        <f>'Moving Avg'!F967</f>
        <v>0.27500000000000002</v>
      </c>
      <c r="H967" s="2">
        <f>'Moving Avg'!G967</f>
        <v>0.28099999999999981</v>
      </c>
      <c r="I967" s="2">
        <f>'Moving Avg'!H967</f>
        <v>0.2990500000000002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83.5</v>
      </c>
      <c r="Q967" s="8">
        <f t="shared" si="154"/>
        <v>37.024999999999999</v>
      </c>
      <c r="R967" s="8">
        <f t="shared" si="155"/>
        <v>34.875</v>
      </c>
      <c r="S967" s="8">
        <f t="shared" si="156"/>
        <v>48.075000000000003</v>
      </c>
      <c r="T967" s="8">
        <f t="shared" si="157"/>
        <v>38.375</v>
      </c>
      <c r="U967" s="7">
        <f t="shared" si="158"/>
        <v>39.991666666666667</v>
      </c>
      <c r="V967" s="7">
        <f t="shared" si="159"/>
        <v>39.587500000000006</v>
      </c>
    </row>
    <row r="968" spans="1:22" ht="13.5" x14ac:dyDescent="0.25">
      <c r="A968" s="3">
        <f>RSI!A968</f>
        <v>43720</v>
      </c>
      <c r="B968" s="2">
        <f>RSI!B968</f>
        <v>0.28000000000000003</v>
      </c>
      <c r="C968" s="2">
        <f>RSI!I968</f>
        <v>50.813564691256438</v>
      </c>
      <c r="D968" s="2">
        <f>MACD!E968</f>
        <v>-8.860159219286845E-3</v>
      </c>
      <c r="E968" s="2">
        <f>MACD!F968</f>
        <v>-4.0145255997437535E-3</v>
      </c>
      <c r="F968" s="2">
        <f>'Moving Avg'!D968</f>
        <v>0.28600000000000003</v>
      </c>
      <c r="G968" s="2">
        <f>'Moving Avg'!F968</f>
        <v>0.27500000000000008</v>
      </c>
      <c r="H968" s="2">
        <f>'Moving Avg'!G968</f>
        <v>0.28099999999999981</v>
      </c>
      <c r="I968" s="2">
        <f>'Moving Avg'!H968</f>
        <v>0.29860000000000025</v>
      </c>
      <c r="J968" s="5" t="str">
        <f>OBV!F968</f>
        <v>BULLISH</v>
      </c>
      <c r="K968" s="5" t="str">
        <f>OBV!G968</f>
        <v>NEUTRAL</v>
      </c>
      <c r="L968" s="5" t="str">
        <f>OBV!H968</f>
        <v>NEUTRAL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49.5</v>
      </c>
      <c r="Q968" s="8">
        <f t="shared" si="154"/>
        <v>31.925000000000001</v>
      </c>
      <c r="R968" s="8">
        <f t="shared" si="155"/>
        <v>26.375</v>
      </c>
      <c r="S968" s="8">
        <f t="shared" si="156"/>
        <v>32.775000000000006</v>
      </c>
      <c r="T968" s="8">
        <f t="shared" si="157"/>
        <v>29.875</v>
      </c>
      <c r="U968" s="7">
        <f t="shared" si="158"/>
        <v>30.358333333333334</v>
      </c>
      <c r="V968" s="7">
        <f t="shared" si="159"/>
        <v>30.237500000000001</v>
      </c>
    </row>
    <row r="969" spans="1:22" ht="13.5" x14ac:dyDescent="0.25">
      <c r="A969" s="3">
        <f>RSI!A969</f>
        <v>43721</v>
      </c>
      <c r="B969" s="2">
        <f>RSI!B969</f>
        <v>0.28000000000000003</v>
      </c>
      <c r="C969" s="2">
        <f>RSI!I969</f>
        <v>50.813564691256438</v>
      </c>
      <c r="D969" s="2">
        <f>MACD!E969</f>
        <v>-8.9490286167214217E-3</v>
      </c>
      <c r="E969" s="2">
        <f>MACD!F969</f>
        <v>-5.0014262031392873E-3</v>
      </c>
      <c r="F969" s="2">
        <f>'Moving Avg'!D969</f>
        <v>0.28400000000000003</v>
      </c>
      <c r="G969" s="2">
        <f>'Moving Avg'!F969</f>
        <v>0.27550000000000008</v>
      </c>
      <c r="H969" s="2">
        <f>'Moving Avg'!G969</f>
        <v>0.28119999999999978</v>
      </c>
      <c r="I969" s="2">
        <f>'Moving Avg'!H969</f>
        <v>0.29815000000000025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  <c r="M969" s="7">
        <f t="shared" si="150"/>
        <v>25</v>
      </c>
      <c r="N969" s="7">
        <f t="shared" si="151"/>
        <v>45</v>
      </c>
      <c r="O969" s="7">
        <f t="shared" si="152"/>
        <v>0</v>
      </c>
      <c r="P969" s="7">
        <f t="shared" si="153"/>
        <v>16.5</v>
      </c>
      <c r="Q969" s="8">
        <f t="shared" si="154"/>
        <v>26.975000000000001</v>
      </c>
      <c r="R969" s="8">
        <f t="shared" si="155"/>
        <v>18.125</v>
      </c>
      <c r="S969" s="8">
        <f t="shared" si="156"/>
        <v>17.925000000000001</v>
      </c>
      <c r="T969" s="8">
        <f t="shared" si="157"/>
        <v>21.625</v>
      </c>
      <c r="U969" s="7">
        <f t="shared" si="158"/>
        <v>21.008333333333336</v>
      </c>
      <c r="V969" s="7">
        <f t="shared" si="159"/>
        <v>21.162500000000001</v>
      </c>
    </row>
    <row r="970" spans="1:22" ht="13.5" x14ac:dyDescent="0.25">
      <c r="A970" s="3">
        <f>RSI!A970</f>
        <v>43724</v>
      </c>
      <c r="B970" s="2">
        <f>RSI!B970</f>
        <v>0.28000000000000003</v>
      </c>
      <c r="C970" s="2">
        <f>RSI!I970</f>
        <v>50.813564691256438</v>
      </c>
      <c r="D970" s="2">
        <f>MACD!E970</f>
        <v>-9.0306325193642567E-3</v>
      </c>
      <c r="E970" s="2">
        <f>MACD!F970</f>
        <v>-5.8072674663842815E-3</v>
      </c>
      <c r="F970" s="2">
        <f>'Moving Avg'!D970</f>
        <v>0.28400000000000003</v>
      </c>
      <c r="G970" s="2">
        <f>'Moving Avg'!F970</f>
        <v>0.27600000000000013</v>
      </c>
      <c r="H970" s="2">
        <f>'Moving Avg'!G970</f>
        <v>0.28119999999999978</v>
      </c>
      <c r="I970" s="2">
        <f>'Moving Avg'!H970</f>
        <v>0.29765000000000019</v>
      </c>
      <c r="J970" s="5" t="str">
        <f>OBV!F970</f>
        <v>BULLISH</v>
      </c>
      <c r="K970" s="5" t="str">
        <f>OBV!G970</f>
        <v>NEUTRAL</v>
      </c>
      <c r="L970" s="5" t="str">
        <f>OBV!H970</f>
        <v>NEUTRAL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49.5</v>
      </c>
      <c r="Q970" s="8">
        <f t="shared" si="154"/>
        <v>31.925000000000001</v>
      </c>
      <c r="R970" s="8">
        <f t="shared" si="155"/>
        <v>26.375</v>
      </c>
      <c r="S970" s="8">
        <f t="shared" si="156"/>
        <v>32.775000000000006</v>
      </c>
      <c r="T970" s="8">
        <f t="shared" si="157"/>
        <v>29.875</v>
      </c>
      <c r="U970" s="7">
        <f t="shared" si="158"/>
        <v>30.358333333333334</v>
      </c>
      <c r="V970" s="7">
        <f t="shared" si="159"/>
        <v>30.237500000000001</v>
      </c>
    </row>
    <row r="971" spans="1:22" ht="13.5" x14ac:dyDescent="0.25">
      <c r="A971" s="3">
        <f>RSI!A971</f>
        <v>43725</v>
      </c>
      <c r="B971" s="2">
        <f>RSI!B971</f>
        <v>0.28999999999999998</v>
      </c>
      <c r="C971" s="2">
        <f>RSI!I971</f>
        <v>58.334640892261589</v>
      </c>
      <c r="D971" s="2">
        <f>MACD!E971</f>
        <v>-8.3078933260574694E-3</v>
      </c>
      <c r="E971" s="2">
        <f>MACD!F971</f>
        <v>-6.3073926383189196E-3</v>
      </c>
      <c r="F971" s="2">
        <f>'Moving Avg'!D971</f>
        <v>0.28400000000000003</v>
      </c>
      <c r="G971" s="2">
        <f>'Moving Avg'!F971</f>
        <v>0.27700000000000008</v>
      </c>
      <c r="H971" s="2">
        <f>'Moving Avg'!G971</f>
        <v>0.28139999999999976</v>
      </c>
      <c r="I971" s="2">
        <f>'Moving Avg'!H971</f>
        <v>0.29725000000000018</v>
      </c>
      <c r="J971" s="5" t="str">
        <f>OBV!F971</f>
        <v>BEARISH</v>
      </c>
      <c r="K971" s="5" t="str">
        <f>OBV!G971</f>
        <v>NEUTRAL</v>
      </c>
      <c r="L971" s="5" t="str">
        <f>OBV!H971</f>
        <v>NEUTRAL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16.5</v>
      </c>
      <c r="Q971" s="8">
        <f t="shared" si="154"/>
        <v>26.975000000000001</v>
      </c>
      <c r="R971" s="8">
        <f t="shared" si="155"/>
        <v>18.125</v>
      </c>
      <c r="S971" s="8">
        <f t="shared" si="156"/>
        <v>17.925000000000001</v>
      </c>
      <c r="T971" s="8">
        <f t="shared" si="157"/>
        <v>21.625</v>
      </c>
      <c r="U971" s="7">
        <f t="shared" si="158"/>
        <v>21.008333333333336</v>
      </c>
      <c r="V971" s="7">
        <f t="shared" si="159"/>
        <v>21.162500000000001</v>
      </c>
    </row>
    <row r="972" spans="1:22" ht="13.5" x14ac:dyDescent="0.25">
      <c r="A972" s="3">
        <f>RSI!A972</f>
        <v>43726</v>
      </c>
      <c r="B972" s="2">
        <f>RSI!B972</f>
        <v>0.28000000000000003</v>
      </c>
      <c r="C972" s="2">
        <f>RSI!I972</f>
        <v>50.086761931653349</v>
      </c>
      <c r="D972" s="2">
        <f>MACD!E972</f>
        <v>-7.0201871965315799E-3</v>
      </c>
      <c r="E972" s="2">
        <f>MACD!F972</f>
        <v>-6.449951549961452E-3</v>
      </c>
      <c r="F972" s="2">
        <f>'Moving Avg'!D972</f>
        <v>0.28200000000000003</v>
      </c>
      <c r="G972" s="2">
        <f>'Moving Avg'!F972</f>
        <v>0.27750000000000014</v>
      </c>
      <c r="H972" s="2">
        <f>'Moving Avg'!G972</f>
        <v>0.28139999999999976</v>
      </c>
      <c r="I972" s="2">
        <f>'Moving Avg'!H972</f>
        <v>0.29680000000000017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25</v>
      </c>
      <c r="N972" s="7">
        <f t="shared" si="151"/>
        <v>45</v>
      </c>
      <c r="O972" s="7">
        <f t="shared" si="152"/>
        <v>0</v>
      </c>
      <c r="P972" s="7">
        <f t="shared" si="153"/>
        <v>16.5</v>
      </c>
      <c r="Q972" s="8">
        <f t="shared" si="154"/>
        <v>26.975000000000001</v>
      </c>
      <c r="R972" s="8">
        <f t="shared" si="155"/>
        <v>18.125</v>
      </c>
      <c r="S972" s="8">
        <f t="shared" si="156"/>
        <v>17.925000000000001</v>
      </c>
      <c r="T972" s="8">
        <f t="shared" si="157"/>
        <v>21.625</v>
      </c>
      <c r="U972" s="7">
        <f t="shared" si="158"/>
        <v>21.008333333333336</v>
      </c>
      <c r="V972" s="7">
        <f t="shared" si="159"/>
        <v>21.162500000000001</v>
      </c>
    </row>
    <row r="973" spans="1:22" ht="13.5" x14ac:dyDescent="0.25">
      <c r="A973" s="3">
        <f>RSI!A973</f>
        <v>43727</v>
      </c>
      <c r="B973" s="2">
        <f>RSI!B973</f>
        <v>0.28000000000000003</v>
      </c>
      <c r="C973" s="2">
        <f>RSI!I973</f>
        <v>50.086761931653349</v>
      </c>
      <c r="D973" s="2">
        <f>MACD!E973</f>
        <v>-5.9312984945208425E-3</v>
      </c>
      <c r="E973" s="2">
        <f>MACD!F973</f>
        <v>-6.3462209388733303E-3</v>
      </c>
      <c r="F973" s="2">
        <f>'Moving Avg'!D973</f>
        <v>0.28200000000000003</v>
      </c>
      <c r="G973" s="2">
        <f>'Moving Avg'!F973</f>
        <v>0.27800000000000014</v>
      </c>
      <c r="H973" s="2">
        <f>'Moving Avg'!G973</f>
        <v>0.28139999999999976</v>
      </c>
      <c r="I973" s="2">
        <f>'Moving Avg'!H973</f>
        <v>0.29635000000000017</v>
      </c>
      <c r="J973" s="5" t="str">
        <f>OBV!F973</f>
        <v>BEARISH</v>
      </c>
      <c r="K973" s="5" t="str">
        <f>OBV!G973</f>
        <v>NEUTRAL</v>
      </c>
      <c r="L973" s="5" t="str">
        <f>OBV!H973</f>
        <v>NEUTRAL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8">
        <f t="shared" si="154"/>
        <v>11.225</v>
      </c>
      <c r="R973" s="8">
        <f t="shared" si="155"/>
        <v>9.125</v>
      </c>
      <c r="S973" s="8">
        <f t="shared" si="156"/>
        <v>11.175000000000001</v>
      </c>
      <c r="T973" s="8">
        <f t="shared" si="157"/>
        <v>10.375</v>
      </c>
      <c r="U973" s="7">
        <f t="shared" si="158"/>
        <v>10.508333333333335</v>
      </c>
      <c r="V973" s="7">
        <f t="shared" si="159"/>
        <v>10.475000000000001</v>
      </c>
    </row>
    <row r="974" spans="1:22" ht="13.5" x14ac:dyDescent="0.25">
      <c r="A974" s="3">
        <f>RSI!A974</f>
        <v>43728</v>
      </c>
      <c r="B974" s="2">
        <f>RSI!B974</f>
        <v>0.28999999999999998</v>
      </c>
      <c r="C974" s="2">
        <f>RSI!I974</f>
        <v>57.118394292972226</v>
      </c>
      <c r="D974" s="2">
        <f>MACD!E974</f>
        <v>-4.2128666226375899E-3</v>
      </c>
      <c r="E974" s="2">
        <f>MACD!F974</f>
        <v>-5.9195500756261824E-3</v>
      </c>
      <c r="F974" s="2">
        <f>'Moving Avg'!D974</f>
        <v>0.28400000000000003</v>
      </c>
      <c r="G974" s="2">
        <f>'Moving Avg'!F974</f>
        <v>0.27900000000000008</v>
      </c>
      <c r="H974" s="2">
        <f>'Moving Avg'!G974</f>
        <v>0.28159999999999974</v>
      </c>
      <c r="I974" s="2">
        <f>'Moving Avg'!H974</f>
        <v>0.29600000000000015</v>
      </c>
      <c r="J974" s="5" t="str">
        <f>OBV!F974</f>
        <v>BEARISH</v>
      </c>
      <c r="K974" s="5" t="str">
        <f>OBV!G974</f>
        <v>NEUTRAL</v>
      </c>
      <c r="L974" s="5" t="str">
        <f>OBV!H974</f>
        <v>BEARISH DIVERGENCE</v>
      </c>
      <c r="M974" s="7">
        <f t="shared" si="150"/>
        <v>25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8">
        <f t="shared" si="154"/>
        <v>11.225</v>
      </c>
      <c r="R974" s="8">
        <f t="shared" si="155"/>
        <v>9.125</v>
      </c>
      <c r="S974" s="8">
        <f t="shared" si="156"/>
        <v>11.175000000000001</v>
      </c>
      <c r="T974" s="8">
        <f t="shared" si="157"/>
        <v>10.375</v>
      </c>
      <c r="U974" s="7">
        <f t="shared" si="158"/>
        <v>10.508333333333335</v>
      </c>
      <c r="V974" s="7">
        <f t="shared" si="159"/>
        <v>10.475000000000001</v>
      </c>
    </row>
    <row r="975" spans="1:22" ht="13.5" x14ac:dyDescent="0.25">
      <c r="A975" s="3">
        <f>RSI!A975</f>
        <v>43731</v>
      </c>
      <c r="B975" s="2">
        <f>RSI!B975</f>
        <v>0.28000000000000003</v>
      </c>
      <c r="C975" s="2">
        <f>RSI!I975</f>
        <v>49.594260443159968</v>
      </c>
      <c r="D975" s="2">
        <f>MACD!E975</f>
        <v>-3.6162277871434334E-3</v>
      </c>
      <c r="E975" s="2">
        <f>MACD!F975</f>
        <v>-5.4588856179296329E-3</v>
      </c>
      <c r="F975" s="2">
        <f>'Moving Avg'!D975</f>
        <v>0.28400000000000003</v>
      </c>
      <c r="G975" s="2">
        <f>'Moving Avg'!F975</f>
        <v>0.27950000000000008</v>
      </c>
      <c r="H975" s="2">
        <f>'Moving Avg'!G975</f>
        <v>0.28159999999999974</v>
      </c>
      <c r="I975" s="2">
        <f>'Moving Avg'!H975</f>
        <v>0.2955500000000002</v>
      </c>
      <c r="J975" s="5" t="str">
        <f>OBV!F975</f>
        <v>BEARISH</v>
      </c>
      <c r="K975" s="5" t="str">
        <f>OBV!G975</f>
        <v>NEUTRAL</v>
      </c>
      <c r="L975" s="5" t="str">
        <f>OBV!H975</f>
        <v>NEUTRAL</v>
      </c>
      <c r="M975" s="7">
        <f t="shared" si="150"/>
        <v>25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8">
        <f t="shared" si="154"/>
        <v>11.225</v>
      </c>
      <c r="R975" s="8">
        <f t="shared" si="155"/>
        <v>9.125</v>
      </c>
      <c r="S975" s="8">
        <f t="shared" si="156"/>
        <v>11.175000000000001</v>
      </c>
      <c r="T975" s="8">
        <f t="shared" si="157"/>
        <v>10.375</v>
      </c>
      <c r="U975" s="7">
        <f t="shared" si="158"/>
        <v>10.508333333333335</v>
      </c>
      <c r="V975" s="7">
        <f t="shared" si="159"/>
        <v>10.475000000000001</v>
      </c>
    </row>
    <row r="976" spans="1:22" ht="13.5" x14ac:dyDescent="0.25">
      <c r="A976" s="3">
        <f>RSI!A976</f>
        <v>43732</v>
      </c>
      <c r="B976" s="2">
        <f>RSI!B976</f>
        <v>0.28000000000000003</v>
      </c>
      <c r="C976" s="2">
        <f>RSI!I976</f>
        <v>49.594260443159968</v>
      </c>
      <c r="D976" s="2">
        <f>MACD!E976</f>
        <v>-1.5691035965181843E-3</v>
      </c>
      <c r="E976" s="2">
        <f>MACD!F976</f>
        <v>-4.6809292136473432E-3</v>
      </c>
      <c r="F976" s="2">
        <f>'Moving Avg'!D976</f>
        <v>0.28200000000000003</v>
      </c>
      <c r="G976" s="2">
        <f>'Moving Avg'!F976</f>
        <v>0.28000000000000014</v>
      </c>
      <c r="H976" s="2">
        <f>'Moving Avg'!G976</f>
        <v>0.28159999999999974</v>
      </c>
      <c r="I976" s="2">
        <f>'Moving Avg'!H976</f>
        <v>0.2951000000000002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0</v>
      </c>
      <c r="O976" s="7">
        <f t="shared" si="152"/>
        <v>0</v>
      </c>
      <c r="P976" s="7">
        <f t="shared" si="153"/>
        <v>16.5</v>
      </c>
      <c r="Q976" s="8">
        <f t="shared" si="154"/>
        <v>11.225</v>
      </c>
      <c r="R976" s="8">
        <f t="shared" si="155"/>
        <v>9.125</v>
      </c>
      <c r="S976" s="8">
        <f t="shared" si="156"/>
        <v>11.175000000000001</v>
      </c>
      <c r="T976" s="8">
        <f t="shared" si="157"/>
        <v>10.375</v>
      </c>
      <c r="U976" s="7">
        <f t="shared" si="158"/>
        <v>10.508333333333335</v>
      </c>
      <c r="V976" s="7">
        <f t="shared" si="159"/>
        <v>10.475000000000001</v>
      </c>
    </row>
    <row r="977" spans="1:22" ht="13.5" x14ac:dyDescent="0.25">
      <c r="A977" s="3">
        <f>RSI!A977</f>
        <v>43733</v>
      </c>
      <c r="B977" s="2">
        <f>RSI!B977</f>
        <v>0.28999999999999998</v>
      </c>
      <c r="C977" s="2">
        <f>RSI!I977</f>
        <v>56.274401753798571</v>
      </c>
      <c r="D977" s="2">
        <f>MACD!E977</f>
        <v>-5.7413047170901121E-4</v>
      </c>
      <c r="E977" s="2">
        <f>MACD!F977</f>
        <v>-3.8595694652596769E-3</v>
      </c>
      <c r="F977" s="2">
        <f>'Moving Avg'!D977</f>
        <v>0.28400000000000003</v>
      </c>
      <c r="G977" s="2">
        <f>'Moving Avg'!F977</f>
        <v>0.28100000000000008</v>
      </c>
      <c r="H977" s="2">
        <f>'Moving Avg'!G977</f>
        <v>0.28159999999999968</v>
      </c>
      <c r="I977" s="2">
        <f>'Moving Avg'!H977</f>
        <v>0.29475000000000018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83.5</v>
      </c>
      <c r="Q977" s="8">
        <f t="shared" si="154"/>
        <v>21.274999999999999</v>
      </c>
      <c r="R977" s="8">
        <f t="shared" si="155"/>
        <v>25.875</v>
      </c>
      <c r="S977" s="8">
        <f t="shared" si="156"/>
        <v>41.325000000000003</v>
      </c>
      <c r="T977" s="8">
        <f t="shared" si="157"/>
        <v>27.125</v>
      </c>
      <c r="U977" s="7">
        <f t="shared" si="158"/>
        <v>29.491666666666664</v>
      </c>
      <c r="V977" s="7">
        <f t="shared" si="159"/>
        <v>28.9</v>
      </c>
    </row>
    <row r="978" spans="1:22" ht="13.5" x14ac:dyDescent="0.25">
      <c r="A978" s="3">
        <f>RSI!A978</f>
        <v>43734</v>
      </c>
      <c r="B978" s="2">
        <f>RSI!B978</f>
        <v>0.28000000000000003</v>
      </c>
      <c r="C978" s="2">
        <f>RSI!I978</f>
        <v>49.245933095535015</v>
      </c>
      <c r="D978" s="2">
        <f>MACD!E978</f>
        <v>-5.8577112353419558E-4</v>
      </c>
      <c r="E978" s="2">
        <f>MACD!F978</f>
        <v>-3.2048097969145806E-3</v>
      </c>
      <c r="F978" s="2">
        <f>'Moving Avg'!D978</f>
        <v>0.28400000000000003</v>
      </c>
      <c r="G978" s="2">
        <f>'Moving Avg'!F978</f>
        <v>0.28200000000000014</v>
      </c>
      <c r="H978" s="2">
        <f>'Moving Avg'!G978</f>
        <v>0.28119999999999967</v>
      </c>
      <c r="I978" s="2">
        <f>'Moving Avg'!H978</f>
        <v>0.29430000000000017</v>
      </c>
      <c r="J978" s="5" t="str">
        <f>OBV!F978</f>
        <v>BEARISH</v>
      </c>
      <c r="K978" s="5" t="str">
        <f>OBV!G978</f>
        <v>NEUTRAL</v>
      </c>
      <c r="L978" s="5" t="str">
        <f>OBV!H978</f>
        <v>NEUTRAL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11.225</v>
      </c>
      <c r="R978" s="8">
        <f t="shared" si="155"/>
        <v>9.125</v>
      </c>
      <c r="S978" s="8">
        <f t="shared" si="156"/>
        <v>11.175000000000001</v>
      </c>
      <c r="T978" s="8">
        <f t="shared" si="157"/>
        <v>10.375</v>
      </c>
      <c r="U978" s="7">
        <f t="shared" si="158"/>
        <v>10.508333333333335</v>
      </c>
      <c r="V978" s="7">
        <f t="shared" si="159"/>
        <v>10.475000000000001</v>
      </c>
    </row>
    <row r="979" spans="1:22" ht="13.5" x14ac:dyDescent="0.25">
      <c r="A979" s="3">
        <f>RSI!A979</f>
        <v>43735</v>
      </c>
      <c r="B979" s="2">
        <f>RSI!B979</f>
        <v>0.28000000000000003</v>
      </c>
      <c r="C979" s="2">
        <f>RSI!I979</f>
        <v>49.245933095535015</v>
      </c>
      <c r="D979" s="2">
        <f>MACD!E979</f>
        <v>-5.8821583794382848E-4</v>
      </c>
      <c r="E979" s="2">
        <f>MACD!F979</f>
        <v>-2.6814910051204304E-3</v>
      </c>
      <c r="F979" s="2">
        <f>'Moving Avg'!D979</f>
        <v>0.28200000000000003</v>
      </c>
      <c r="G979" s="2">
        <f>'Moving Avg'!F979</f>
        <v>0.28250000000000008</v>
      </c>
      <c r="H979" s="2">
        <f>'Moving Avg'!G979</f>
        <v>0.28059999999999968</v>
      </c>
      <c r="I979" s="2">
        <f>'Moving Avg'!H979</f>
        <v>0.29390000000000022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11.225</v>
      </c>
      <c r="R979" s="8">
        <f t="shared" si="155"/>
        <v>9.125</v>
      </c>
      <c r="S979" s="8">
        <f t="shared" si="156"/>
        <v>11.175000000000001</v>
      </c>
      <c r="T979" s="8">
        <f t="shared" si="157"/>
        <v>10.375</v>
      </c>
      <c r="U979" s="7">
        <f t="shared" si="158"/>
        <v>10.508333333333335</v>
      </c>
      <c r="V979" s="7">
        <f t="shared" si="159"/>
        <v>10.475000000000001</v>
      </c>
    </row>
    <row r="980" spans="1:22" ht="13.5" x14ac:dyDescent="0.25">
      <c r="A980" s="3">
        <f>RSI!A980</f>
        <v>43738</v>
      </c>
      <c r="B980" s="2">
        <f>RSI!B980</f>
        <v>0.28000000000000003</v>
      </c>
      <c r="C980" s="2">
        <f>RSI!I980</f>
        <v>49.245933095535015</v>
      </c>
      <c r="D980" s="2">
        <f>MACD!E980</f>
        <v>-5.8342789808879525E-4</v>
      </c>
      <c r="E980" s="2">
        <f>MACD!F980</f>
        <v>-2.2618783837141036E-3</v>
      </c>
      <c r="F980" s="2">
        <f>'Moving Avg'!D980</f>
        <v>0.28200000000000003</v>
      </c>
      <c r="G980" s="2">
        <f>'Moving Avg'!F980</f>
        <v>0.28300000000000014</v>
      </c>
      <c r="H980" s="2">
        <f>'Moving Avg'!G980</f>
        <v>0.27979999999999966</v>
      </c>
      <c r="I980" s="2">
        <f>'Moving Avg'!H980</f>
        <v>0.2935500000000002</v>
      </c>
      <c r="J980" s="5" t="str">
        <f>OBV!F980</f>
        <v>BEARISH</v>
      </c>
      <c r="K980" s="5" t="str">
        <f>OBV!G980</f>
        <v>NEUTRAL</v>
      </c>
      <c r="L980" s="5" t="str">
        <f>OBV!H980</f>
        <v>NEUTRAL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11.225</v>
      </c>
      <c r="R980" s="8">
        <f t="shared" si="155"/>
        <v>9.125</v>
      </c>
      <c r="S980" s="8">
        <f t="shared" si="156"/>
        <v>11.175000000000001</v>
      </c>
      <c r="T980" s="8">
        <f t="shared" si="157"/>
        <v>10.375</v>
      </c>
      <c r="U980" s="7">
        <f t="shared" si="158"/>
        <v>10.508333333333335</v>
      </c>
      <c r="V980" s="7">
        <f t="shared" si="159"/>
        <v>10.475000000000001</v>
      </c>
    </row>
    <row r="981" spans="1:22" ht="13.5" x14ac:dyDescent="0.25">
      <c r="A981" s="3">
        <f>RSI!A981</f>
        <v>43739</v>
      </c>
      <c r="B981" s="2">
        <f>RSI!B981</f>
        <v>0.28000000000000003</v>
      </c>
      <c r="C981" s="2">
        <f>RSI!I981</f>
        <v>49.245933095535015</v>
      </c>
      <c r="D981" s="2">
        <f>MACD!E981</f>
        <v>9.6543362627726781E-4</v>
      </c>
      <c r="E981" s="2">
        <f>MACD!F981</f>
        <v>-1.6164159817158292E-3</v>
      </c>
      <c r="F981" s="2">
        <f>'Moving Avg'!D981</f>
        <v>0.28200000000000003</v>
      </c>
      <c r="G981" s="2">
        <f>'Moving Avg'!F981</f>
        <v>0.28300000000000014</v>
      </c>
      <c r="H981" s="2">
        <f>'Moving Avg'!G981</f>
        <v>0.27919999999999962</v>
      </c>
      <c r="I981" s="2">
        <f>'Moving Avg'!H981</f>
        <v>0.29320000000000024</v>
      </c>
      <c r="J981" s="5" t="str">
        <f>OBV!F981</f>
        <v>BEARISH</v>
      </c>
      <c r="K981" s="5" t="str">
        <f>OBV!G981</f>
        <v>NEUTRAL</v>
      </c>
      <c r="L981" s="5" t="str">
        <f>OBV!H981</f>
        <v>NEUTRAL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11.225</v>
      </c>
      <c r="R981" s="8">
        <f t="shared" si="155"/>
        <v>9.125</v>
      </c>
      <c r="S981" s="8">
        <f t="shared" si="156"/>
        <v>11.175000000000001</v>
      </c>
      <c r="T981" s="8">
        <f t="shared" si="157"/>
        <v>10.375</v>
      </c>
      <c r="U981" s="7">
        <f t="shared" si="158"/>
        <v>10.508333333333335</v>
      </c>
      <c r="V981" s="7">
        <f t="shared" si="159"/>
        <v>10.475000000000001</v>
      </c>
    </row>
    <row r="982" spans="1:22" ht="13.5" x14ac:dyDescent="0.25">
      <c r="A982" s="3">
        <f>RSI!A982</f>
        <v>43740</v>
      </c>
      <c r="B982" s="2">
        <f>RSI!B982</f>
        <v>0.27</v>
      </c>
      <c r="C982" s="2">
        <f>RSI!I982</f>
        <v>42.162903315093082</v>
      </c>
      <c r="D982" s="2">
        <f>MACD!E982</f>
        <v>1.4841663462076271E-3</v>
      </c>
      <c r="E982" s="2">
        <f>MACD!F982</f>
        <v>-9.9629951613113801E-4</v>
      </c>
      <c r="F982" s="2">
        <f>'Moving Avg'!D982</f>
        <v>0.27800000000000002</v>
      </c>
      <c r="G982" s="2">
        <f>'Moving Avg'!F982</f>
        <v>0.28250000000000008</v>
      </c>
      <c r="H982" s="2">
        <f>'Moving Avg'!G982</f>
        <v>0.27859999999999968</v>
      </c>
      <c r="I982" s="2">
        <f>'Moving Avg'!H982</f>
        <v>0.29280000000000023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16.5</v>
      </c>
      <c r="Q982" s="8">
        <f t="shared" si="154"/>
        <v>11.225</v>
      </c>
      <c r="R982" s="8">
        <f t="shared" si="155"/>
        <v>9.125</v>
      </c>
      <c r="S982" s="8">
        <f t="shared" si="156"/>
        <v>11.175000000000001</v>
      </c>
      <c r="T982" s="8">
        <f t="shared" si="157"/>
        <v>10.375</v>
      </c>
      <c r="U982" s="7">
        <f t="shared" si="158"/>
        <v>10.508333333333335</v>
      </c>
      <c r="V982" s="7">
        <f t="shared" si="159"/>
        <v>10.475000000000001</v>
      </c>
    </row>
    <row r="983" spans="1:22" ht="13.5" x14ac:dyDescent="0.25">
      <c r="A983" s="3">
        <f>RSI!A983</f>
        <v>43741</v>
      </c>
      <c r="B983" s="2">
        <f>RSI!B983</f>
        <v>0.26</v>
      </c>
      <c r="C983" s="2">
        <f>RSI!I983</f>
        <v>36.508042410999089</v>
      </c>
      <c r="D983" s="2">
        <f>MACD!E983</f>
        <v>2.7283681484755462E-3</v>
      </c>
      <c r="E983" s="2">
        <f>MACD!F983</f>
        <v>-2.5136598320980115E-4</v>
      </c>
      <c r="F983" s="2">
        <f>'Moving Avg'!D983</f>
        <v>0.27400000000000002</v>
      </c>
      <c r="G983" s="2">
        <f>'Moving Avg'!F983</f>
        <v>0.28150000000000014</v>
      </c>
      <c r="H983" s="2">
        <f>'Moving Avg'!G983</f>
        <v>0.27799999999999964</v>
      </c>
      <c r="I983" s="2">
        <f>'Moving Avg'!H983</f>
        <v>0.29235000000000017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16.5</v>
      </c>
      <c r="Q983" s="8">
        <f t="shared" si="154"/>
        <v>11.225</v>
      </c>
      <c r="R983" s="8">
        <f t="shared" si="155"/>
        <v>9.125</v>
      </c>
      <c r="S983" s="8">
        <f t="shared" si="156"/>
        <v>11.175000000000001</v>
      </c>
      <c r="T983" s="8">
        <f t="shared" si="157"/>
        <v>10.375</v>
      </c>
      <c r="U983" s="7">
        <f t="shared" si="158"/>
        <v>10.508333333333335</v>
      </c>
      <c r="V983" s="7">
        <f t="shared" si="159"/>
        <v>10.475000000000001</v>
      </c>
    </row>
    <row r="984" spans="1:22" ht="13.5" x14ac:dyDescent="0.25">
      <c r="A984" s="3">
        <f>RSI!A984</f>
        <v>43742</v>
      </c>
      <c r="B984" s="2">
        <f>RSI!B984</f>
        <v>0.27</v>
      </c>
      <c r="C984" s="2">
        <f>RSI!I984</f>
        <v>44.521191562071422</v>
      </c>
      <c r="D984" s="2">
        <f>MACD!E984</f>
        <v>4.6977186414377536E-3</v>
      </c>
      <c r="E984" s="2">
        <f>MACD!F984</f>
        <v>7.3845094171970979E-4</v>
      </c>
      <c r="F984" s="2">
        <f>'Moving Avg'!D984</f>
        <v>0.27200000000000002</v>
      </c>
      <c r="G984" s="2">
        <f>'Moving Avg'!F984</f>
        <v>0.28050000000000008</v>
      </c>
      <c r="H984" s="2">
        <f>'Moving Avg'!G984</f>
        <v>0.27779999999999971</v>
      </c>
      <c r="I984" s="2">
        <f>'Moving Avg'!H984</f>
        <v>0.29195000000000015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16.5</v>
      </c>
      <c r="Q984" s="8">
        <f t="shared" si="154"/>
        <v>11.225</v>
      </c>
      <c r="R984" s="8">
        <f t="shared" si="155"/>
        <v>9.125</v>
      </c>
      <c r="S984" s="8">
        <f t="shared" si="156"/>
        <v>11.175000000000001</v>
      </c>
      <c r="T984" s="8">
        <f t="shared" si="157"/>
        <v>10.375</v>
      </c>
      <c r="U984" s="7">
        <f t="shared" si="158"/>
        <v>10.508333333333335</v>
      </c>
      <c r="V984" s="7">
        <f t="shared" si="159"/>
        <v>10.475000000000001</v>
      </c>
    </row>
    <row r="985" spans="1:22" ht="13.5" x14ac:dyDescent="0.25">
      <c r="A985" s="3">
        <f>RSI!A985</f>
        <v>43745</v>
      </c>
      <c r="B985" s="2">
        <f>RSI!B985</f>
        <v>0.28000000000000003</v>
      </c>
      <c r="C985" s="2">
        <f>RSI!I985</f>
        <v>51.159390552361273</v>
      </c>
      <c r="D985" s="2">
        <f>MACD!E985</f>
        <v>4.1358397553946658E-3</v>
      </c>
      <c r="E985" s="2">
        <f>MACD!F985</f>
        <v>1.4179287044547011E-3</v>
      </c>
      <c r="F985" s="2">
        <f>'Moving Avg'!D985</f>
        <v>0.27200000000000002</v>
      </c>
      <c r="G985" s="2">
        <f>'Moving Avg'!F985</f>
        <v>0.28050000000000008</v>
      </c>
      <c r="H985" s="2">
        <f>'Moving Avg'!G985</f>
        <v>0.27759999999999968</v>
      </c>
      <c r="I985" s="2">
        <f>'Moving Avg'!H985</f>
        <v>0.29160000000000019</v>
      </c>
      <c r="J985" s="5" t="str">
        <f>OBV!F985</f>
        <v>BEARISH</v>
      </c>
      <c r="K985" s="5" t="str">
        <f>OBV!G985</f>
        <v>NEUTRAL</v>
      </c>
      <c r="L985" s="5" t="str">
        <f>OBV!H985</f>
        <v>NEUTRAL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16.5</v>
      </c>
      <c r="Q985" s="8">
        <f t="shared" si="154"/>
        <v>11.225</v>
      </c>
      <c r="R985" s="8">
        <f t="shared" si="155"/>
        <v>9.125</v>
      </c>
      <c r="S985" s="8">
        <f t="shared" si="156"/>
        <v>11.175000000000001</v>
      </c>
      <c r="T985" s="8">
        <f t="shared" si="157"/>
        <v>10.375</v>
      </c>
      <c r="U985" s="7">
        <f t="shared" si="158"/>
        <v>10.508333333333335</v>
      </c>
      <c r="V985" s="7">
        <f t="shared" si="159"/>
        <v>10.475000000000001</v>
      </c>
    </row>
    <row r="986" spans="1:22" ht="13.5" x14ac:dyDescent="0.25">
      <c r="A986" s="3">
        <f>RSI!A986</f>
        <v>43746</v>
      </c>
      <c r="B986" s="2">
        <f>RSI!B986</f>
        <v>0.28000000000000003</v>
      </c>
      <c r="C986" s="2">
        <f>RSI!I986</f>
        <v>51.15939055236128</v>
      </c>
      <c r="D986" s="2">
        <f>MACD!E986</f>
        <v>3.6484891779490214E-3</v>
      </c>
      <c r="E986" s="2">
        <f>MACD!F986</f>
        <v>1.8640407991535653E-3</v>
      </c>
      <c r="F986" s="2">
        <f>'Moving Avg'!D986</f>
        <v>0.27200000000000002</v>
      </c>
      <c r="G986" s="2">
        <f>'Moving Avg'!F986</f>
        <v>0.28000000000000008</v>
      </c>
      <c r="H986" s="2">
        <f>'Moving Avg'!G986</f>
        <v>0.2773999999999997</v>
      </c>
      <c r="I986" s="2">
        <f>'Moving Avg'!H986</f>
        <v>0.29125000000000023</v>
      </c>
      <c r="J986" s="5" t="str">
        <f>OBV!F986</f>
        <v>BEARISH</v>
      </c>
      <c r="K986" s="5" t="str">
        <f>OBV!G986</f>
        <v>NEUTRAL</v>
      </c>
      <c r="L986" s="5" t="str">
        <f>OBV!H986</f>
        <v>NEUTRAL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16.5</v>
      </c>
      <c r="Q986" s="8">
        <f t="shared" si="154"/>
        <v>11.225</v>
      </c>
      <c r="R986" s="8">
        <f t="shared" si="155"/>
        <v>9.125</v>
      </c>
      <c r="S986" s="8">
        <f t="shared" si="156"/>
        <v>11.175000000000001</v>
      </c>
      <c r="T986" s="8">
        <f t="shared" si="157"/>
        <v>10.375</v>
      </c>
      <c r="U986" s="7">
        <f t="shared" si="158"/>
        <v>10.508333333333335</v>
      </c>
      <c r="V986" s="7">
        <f t="shared" si="159"/>
        <v>10.475000000000001</v>
      </c>
    </row>
    <row r="987" spans="1:22" ht="13.5" x14ac:dyDescent="0.25">
      <c r="A987" s="3">
        <f>RSI!A987</f>
        <v>43747</v>
      </c>
      <c r="B987" s="2">
        <f>RSI!B987</f>
        <v>0.28000000000000003</v>
      </c>
      <c r="C987" s="2">
        <f>RSI!I987</f>
        <v>51.159390552361273</v>
      </c>
      <c r="D987" s="2">
        <f>MACD!E987</f>
        <v>4.7635451166688769E-3</v>
      </c>
      <c r="E987" s="2">
        <f>MACD!F987</f>
        <v>2.4439416626566277E-3</v>
      </c>
      <c r="F987" s="2">
        <f>'Moving Avg'!D987</f>
        <v>0.27400000000000002</v>
      </c>
      <c r="G987" s="2">
        <f>'Moving Avg'!F987</f>
        <v>0.27950000000000003</v>
      </c>
      <c r="H987" s="2">
        <f>'Moving Avg'!G987</f>
        <v>0.27719999999999972</v>
      </c>
      <c r="I987" s="2">
        <f>'Moving Avg'!H987</f>
        <v>0.29090000000000021</v>
      </c>
      <c r="J987" s="5" t="str">
        <f>OBV!F987</f>
        <v>BEARISH</v>
      </c>
      <c r="K987" s="5" t="str">
        <f>OBV!G987</f>
        <v>NEUTRAL</v>
      </c>
      <c r="L987" s="5" t="str">
        <f>OBV!H987</f>
        <v>BEARISH DIVERGENCE</v>
      </c>
      <c r="M987" s="7">
        <f t="shared" si="150"/>
        <v>25</v>
      </c>
      <c r="N987" s="7">
        <f t="shared" si="151"/>
        <v>0</v>
      </c>
      <c r="O987" s="7">
        <f t="shared" si="152"/>
        <v>0</v>
      </c>
      <c r="P987" s="7">
        <f t="shared" si="153"/>
        <v>16.5</v>
      </c>
      <c r="Q987" s="8">
        <f t="shared" si="154"/>
        <v>11.225</v>
      </c>
      <c r="R987" s="8">
        <f t="shared" si="155"/>
        <v>9.125</v>
      </c>
      <c r="S987" s="8">
        <f t="shared" si="156"/>
        <v>11.175000000000001</v>
      </c>
      <c r="T987" s="8">
        <f t="shared" si="157"/>
        <v>10.375</v>
      </c>
      <c r="U987" s="7">
        <f t="shared" si="158"/>
        <v>10.508333333333335</v>
      </c>
      <c r="V987" s="7">
        <f t="shared" si="159"/>
        <v>10.475000000000001</v>
      </c>
    </row>
    <row r="988" spans="1:22" ht="13.5" x14ac:dyDescent="0.25">
      <c r="A988" s="3">
        <f>RSI!A988</f>
        <v>43748</v>
      </c>
      <c r="B988" s="2">
        <f>RSI!B988</f>
        <v>0.28000000000000003</v>
      </c>
      <c r="C988" s="2">
        <f>RSI!I988</f>
        <v>51.159390552361273</v>
      </c>
      <c r="D988" s="2">
        <f>MACD!E988</f>
        <v>4.1583776029402997E-3</v>
      </c>
      <c r="E988" s="2">
        <f>MACD!F988</f>
        <v>2.7868288507133625E-3</v>
      </c>
      <c r="F988" s="2">
        <f>'Moving Avg'!D988</f>
        <v>0.27800000000000002</v>
      </c>
      <c r="G988" s="2">
        <f>'Moving Avg'!F988</f>
        <v>0.27950000000000008</v>
      </c>
      <c r="H988" s="2">
        <f>'Moving Avg'!G988</f>
        <v>0.27699999999999975</v>
      </c>
      <c r="I988" s="2">
        <f>'Moving Avg'!H988</f>
        <v>0.2905500000000002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  <c r="M988" s="7">
        <f t="shared" si="150"/>
        <v>25</v>
      </c>
      <c r="N988" s="7">
        <f t="shared" si="151"/>
        <v>0</v>
      </c>
      <c r="O988" s="7">
        <f t="shared" si="152"/>
        <v>0</v>
      </c>
      <c r="P988" s="7">
        <f t="shared" si="153"/>
        <v>83.5</v>
      </c>
      <c r="Q988" s="8">
        <f t="shared" si="154"/>
        <v>21.274999999999999</v>
      </c>
      <c r="R988" s="8">
        <f t="shared" si="155"/>
        <v>25.875</v>
      </c>
      <c r="S988" s="8">
        <f t="shared" si="156"/>
        <v>41.325000000000003</v>
      </c>
      <c r="T988" s="8">
        <f t="shared" si="157"/>
        <v>27.125</v>
      </c>
      <c r="U988" s="7">
        <f t="shared" si="158"/>
        <v>29.491666666666664</v>
      </c>
      <c r="V988" s="7">
        <f t="shared" si="159"/>
        <v>28.9</v>
      </c>
    </row>
    <row r="989" spans="1:22" ht="13.5" x14ac:dyDescent="0.25">
      <c r="A989" s="3">
        <f>RSI!A989</f>
        <v>43749</v>
      </c>
      <c r="B989" s="2">
        <f>RSI!B989</f>
        <v>0.27</v>
      </c>
      <c r="C989" s="2">
        <f>RSI!I989</f>
        <v>44.067243092294838</v>
      </c>
      <c r="D989" s="2">
        <f>MACD!E989</f>
        <v>4.3775953331763873E-3</v>
      </c>
      <c r="E989" s="2">
        <f>MACD!F989</f>
        <v>3.1049821472059675E-3</v>
      </c>
      <c r="F989" s="2">
        <f>'Moving Avg'!D989</f>
        <v>0.27800000000000002</v>
      </c>
      <c r="G989" s="2">
        <f>'Moving Avg'!F989</f>
        <v>0.27900000000000008</v>
      </c>
      <c r="H989" s="2">
        <f>'Moving Avg'!G989</f>
        <v>0.27679999999999977</v>
      </c>
      <c r="I989" s="2">
        <f>'Moving Avg'!H989</f>
        <v>0.29020000000000024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  <c r="M989" s="7">
        <f t="shared" si="150"/>
        <v>25</v>
      </c>
      <c r="N989" s="7">
        <f t="shared" si="151"/>
        <v>0</v>
      </c>
      <c r="O989" s="7">
        <f t="shared" si="152"/>
        <v>0</v>
      </c>
      <c r="P989" s="7">
        <f t="shared" si="153"/>
        <v>16.5</v>
      </c>
      <c r="Q989" s="8">
        <f t="shared" si="154"/>
        <v>11.225</v>
      </c>
      <c r="R989" s="8">
        <f t="shared" si="155"/>
        <v>9.125</v>
      </c>
      <c r="S989" s="8">
        <f t="shared" si="156"/>
        <v>11.175000000000001</v>
      </c>
      <c r="T989" s="8">
        <f t="shared" si="157"/>
        <v>10.375</v>
      </c>
      <c r="U989" s="7">
        <f t="shared" si="158"/>
        <v>10.508333333333335</v>
      </c>
      <c r="V989" s="7">
        <f t="shared" si="159"/>
        <v>10.475000000000001</v>
      </c>
    </row>
    <row r="990" spans="1:22" ht="13.5" x14ac:dyDescent="0.25">
      <c r="A990" s="3">
        <f>RSI!A990</f>
        <v>43752</v>
      </c>
      <c r="B990" s="2">
        <f>RSI!B990</f>
        <v>0.27</v>
      </c>
      <c r="C990" s="2">
        <f>RSI!I990</f>
        <v>44.067243092294838</v>
      </c>
      <c r="D990" s="2">
        <f>MACD!E990</f>
        <v>4.6134201037810185E-3</v>
      </c>
      <c r="E990" s="2">
        <f>MACD!F990</f>
        <v>3.4066697385209776E-3</v>
      </c>
      <c r="F990" s="2">
        <f>'Moving Avg'!D990</f>
        <v>0.27600000000000002</v>
      </c>
      <c r="G990" s="2">
        <f>'Moving Avg'!F990</f>
        <v>0.27850000000000008</v>
      </c>
      <c r="H990" s="2">
        <f>'Moving Avg'!G990</f>
        <v>0.27659999999999973</v>
      </c>
      <c r="I990" s="2">
        <f>'Moving Avg'!H990</f>
        <v>0.28990000000000032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16.5</v>
      </c>
      <c r="Q990" s="8">
        <f t="shared" si="154"/>
        <v>11.225</v>
      </c>
      <c r="R990" s="8">
        <f t="shared" si="155"/>
        <v>9.125</v>
      </c>
      <c r="S990" s="8">
        <f t="shared" si="156"/>
        <v>11.175000000000001</v>
      </c>
      <c r="T990" s="8">
        <f t="shared" si="157"/>
        <v>10.375</v>
      </c>
      <c r="U990" s="7">
        <f t="shared" si="158"/>
        <v>10.508333333333335</v>
      </c>
      <c r="V990" s="7">
        <f t="shared" si="159"/>
        <v>10.475000000000001</v>
      </c>
    </row>
    <row r="991" spans="1:22" ht="13.5" x14ac:dyDescent="0.25">
      <c r="A991" s="3">
        <f>RSI!A991</f>
        <v>43754</v>
      </c>
      <c r="B991" s="2">
        <f>RSI!B991</f>
        <v>0.27</v>
      </c>
      <c r="C991" s="2">
        <f>RSI!I991</f>
        <v>44.067243092294838</v>
      </c>
      <c r="D991" s="2">
        <f>MACD!E991</f>
        <v>4.8595686265762716E-3</v>
      </c>
      <c r="E991" s="2">
        <f>MACD!F991</f>
        <v>3.697249516132037E-3</v>
      </c>
      <c r="F991" s="2">
        <f>'Moving Avg'!D991</f>
        <v>0.27400000000000002</v>
      </c>
      <c r="G991" s="2">
        <f>'Moving Avg'!F991</f>
        <v>0.27750000000000002</v>
      </c>
      <c r="H991" s="2">
        <f>'Moving Avg'!G991</f>
        <v>0.27639999999999976</v>
      </c>
      <c r="I991" s="2">
        <f>'Moving Avg'!H991</f>
        <v>0.28955000000000031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16.5</v>
      </c>
      <c r="Q991" s="8">
        <f t="shared" si="154"/>
        <v>11.225</v>
      </c>
      <c r="R991" s="8">
        <f t="shared" si="155"/>
        <v>9.125</v>
      </c>
      <c r="S991" s="8">
        <f t="shared" si="156"/>
        <v>11.175000000000001</v>
      </c>
      <c r="T991" s="8">
        <f t="shared" si="157"/>
        <v>10.375</v>
      </c>
      <c r="U991" s="7">
        <f t="shared" si="158"/>
        <v>10.508333333333335</v>
      </c>
      <c r="V991" s="7">
        <f t="shared" si="159"/>
        <v>10.475000000000001</v>
      </c>
    </row>
    <row r="992" spans="1:22" ht="13.5" x14ac:dyDescent="0.25">
      <c r="A992" s="3">
        <f>RSI!A992</f>
        <v>43755</v>
      </c>
      <c r="B992" s="2">
        <f>RSI!B992</f>
        <v>0.27</v>
      </c>
      <c r="C992" s="2">
        <f>RSI!I992</f>
        <v>44.067243092294838</v>
      </c>
      <c r="D992" s="2">
        <f>MACD!E992</f>
        <v>3.5725389093750892E-3</v>
      </c>
      <c r="E992" s="2">
        <f>MACD!F992</f>
        <v>3.6723073947806475E-3</v>
      </c>
      <c r="F992" s="2">
        <f>'Moving Avg'!D992</f>
        <v>0.27200000000000002</v>
      </c>
      <c r="G992" s="2">
        <f>'Moving Avg'!F992</f>
        <v>0.27699999999999997</v>
      </c>
      <c r="H992" s="2">
        <f>'Moving Avg'!G992</f>
        <v>0.27619999999999978</v>
      </c>
      <c r="I992" s="2">
        <f>'Moving Avg'!H992</f>
        <v>0.28930000000000033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25</v>
      </c>
      <c r="N992" s="7">
        <f t="shared" si="151"/>
        <v>45</v>
      </c>
      <c r="O992" s="7">
        <f t="shared" si="152"/>
        <v>0</v>
      </c>
      <c r="P992" s="7">
        <f t="shared" si="153"/>
        <v>16.5</v>
      </c>
      <c r="Q992" s="8">
        <f t="shared" si="154"/>
        <v>26.975000000000001</v>
      </c>
      <c r="R992" s="8">
        <f t="shared" si="155"/>
        <v>18.125</v>
      </c>
      <c r="S992" s="8">
        <f t="shared" si="156"/>
        <v>17.925000000000001</v>
      </c>
      <c r="T992" s="8">
        <f t="shared" si="157"/>
        <v>21.625</v>
      </c>
      <c r="U992" s="7">
        <f t="shared" si="158"/>
        <v>21.008333333333336</v>
      </c>
      <c r="V992" s="7">
        <f t="shared" si="159"/>
        <v>21.162500000000001</v>
      </c>
    </row>
    <row r="993" spans="1:22" ht="13.5" x14ac:dyDescent="0.25">
      <c r="A993" s="3">
        <f>RSI!A993</f>
        <v>43756</v>
      </c>
      <c r="B993" s="2">
        <f>RSI!B993</f>
        <v>0.27</v>
      </c>
      <c r="C993" s="2">
        <f>RSI!I993</f>
        <v>44.067243092294838</v>
      </c>
      <c r="D993" s="2">
        <f>MACD!E993</f>
        <v>9.8500806074885983E-4</v>
      </c>
      <c r="E993" s="2">
        <f>MACD!F993</f>
        <v>3.1348475279742902E-3</v>
      </c>
      <c r="F993" s="2">
        <f>'Moving Avg'!D993</f>
        <v>0.27</v>
      </c>
      <c r="G993" s="2">
        <f>'Moving Avg'!F993</f>
        <v>0.27649999999999997</v>
      </c>
      <c r="H993" s="2">
        <f>'Moving Avg'!G993</f>
        <v>0.2759999999999998</v>
      </c>
      <c r="I993" s="2">
        <f>'Moving Avg'!H993</f>
        <v>0.28900000000000037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  <c r="M993" s="7">
        <f t="shared" si="150"/>
        <v>25</v>
      </c>
      <c r="N993" s="7">
        <f t="shared" si="151"/>
        <v>45</v>
      </c>
      <c r="O993" s="7">
        <f t="shared" si="152"/>
        <v>0</v>
      </c>
      <c r="P993" s="7">
        <f t="shared" si="153"/>
        <v>16.5</v>
      </c>
      <c r="Q993" s="8">
        <f t="shared" si="154"/>
        <v>26.975000000000001</v>
      </c>
      <c r="R993" s="8">
        <f t="shared" si="155"/>
        <v>18.125</v>
      </c>
      <c r="S993" s="8">
        <f t="shared" si="156"/>
        <v>17.925000000000001</v>
      </c>
      <c r="T993" s="8">
        <f t="shared" si="157"/>
        <v>21.625</v>
      </c>
      <c r="U993" s="7">
        <f t="shared" si="158"/>
        <v>21.008333333333336</v>
      </c>
      <c r="V993" s="7">
        <f t="shared" si="159"/>
        <v>21.162500000000001</v>
      </c>
    </row>
    <row r="994" spans="1:22" ht="13.5" x14ac:dyDescent="0.25">
      <c r="A994" s="3">
        <f>RSI!A994</f>
        <v>43759</v>
      </c>
      <c r="B994" s="2">
        <f>RSI!B994</f>
        <v>0.27</v>
      </c>
      <c r="C994" s="2">
        <f>RSI!I994</f>
        <v>44.067243092294845</v>
      </c>
      <c r="D994" s="2">
        <f>MACD!E994</f>
        <v>3.7101656326959942E-4</v>
      </c>
      <c r="E994" s="2">
        <f>MACD!F994</f>
        <v>2.5820813350333521E-3</v>
      </c>
      <c r="F994" s="2">
        <f>'Moving Avg'!D994</f>
        <v>0.27</v>
      </c>
      <c r="G994" s="2">
        <f>'Moving Avg'!F994</f>
        <v>0.27549999999999991</v>
      </c>
      <c r="H994" s="2">
        <f>'Moving Avg'!G994</f>
        <v>0.2759999999999998</v>
      </c>
      <c r="I994" s="2">
        <f>'Moving Avg'!H994</f>
        <v>0.28865000000000041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25</v>
      </c>
      <c r="N994" s="7">
        <f t="shared" si="151"/>
        <v>45</v>
      </c>
      <c r="O994" s="7">
        <f t="shared" si="152"/>
        <v>0</v>
      </c>
      <c r="P994" s="7">
        <f t="shared" si="153"/>
        <v>33</v>
      </c>
      <c r="Q994" s="8">
        <f t="shared" si="154"/>
        <v>29.45</v>
      </c>
      <c r="R994" s="8">
        <f t="shared" si="155"/>
        <v>22.25</v>
      </c>
      <c r="S994" s="8">
        <f t="shared" si="156"/>
        <v>25.35</v>
      </c>
      <c r="T994" s="8">
        <f t="shared" si="157"/>
        <v>25.75</v>
      </c>
      <c r="U994" s="7">
        <f t="shared" si="158"/>
        <v>25.683333333333337</v>
      </c>
      <c r="V994" s="7">
        <f t="shared" si="159"/>
        <v>25.700000000000003</v>
      </c>
    </row>
    <row r="995" spans="1:22" ht="13.5" x14ac:dyDescent="0.25">
      <c r="A995" s="3">
        <f>RSI!A995</f>
        <v>43760</v>
      </c>
      <c r="B995" s="2">
        <f>RSI!B995</f>
        <v>0.28000000000000003</v>
      </c>
      <c r="C995" s="2">
        <f>RSI!I995</f>
        <v>54.012204202812967</v>
      </c>
      <c r="D995" s="2">
        <f>MACD!E995</f>
        <v>6.8346178247224998E-4</v>
      </c>
      <c r="E995" s="2">
        <f>MACD!F995</f>
        <v>2.2023574245211321E-3</v>
      </c>
      <c r="F995" s="2">
        <f>'Moving Avg'!D995</f>
        <v>0.27200000000000002</v>
      </c>
      <c r="G995" s="2">
        <f>'Moving Avg'!F995</f>
        <v>0.27550000000000002</v>
      </c>
      <c r="H995" s="2">
        <f>'Moving Avg'!G995</f>
        <v>0.27639999999999981</v>
      </c>
      <c r="I995" s="2">
        <f>'Moving Avg'!H995</f>
        <v>0.28835000000000038</v>
      </c>
      <c r="J995" s="5" t="str">
        <f>OBV!F995</f>
        <v>BULLISH</v>
      </c>
      <c r="K995" s="5" t="str">
        <f>OBV!G995</f>
        <v>NEUTRAL</v>
      </c>
      <c r="L995" s="5" t="str">
        <f>OBV!H995</f>
        <v>CONFIRMED BULLISH</v>
      </c>
      <c r="M995" s="7">
        <f t="shared" si="150"/>
        <v>25</v>
      </c>
      <c r="N995" s="7">
        <f t="shared" si="151"/>
        <v>45</v>
      </c>
      <c r="O995" s="7">
        <f t="shared" si="152"/>
        <v>0</v>
      </c>
      <c r="P995" s="7">
        <f t="shared" si="153"/>
        <v>83.5</v>
      </c>
      <c r="Q995" s="8">
        <f t="shared" si="154"/>
        <v>37.024999999999999</v>
      </c>
      <c r="R995" s="8">
        <f t="shared" si="155"/>
        <v>34.875</v>
      </c>
      <c r="S995" s="8">
        <f t="shared" si="156"/>
        <v>48.075000000000003</v>
      </c>
      <c r="T995" s="8">
        <f t="shared" si="157"/>
        <v>38.375</v>
      </c>
      <c r="U995" s="7">
        <f t="shared" si="158"/>
        <v>39.991666666666667</v>
      </c>
      <c r="V995" s="7">
        <f t="shared" si="159"/>
        <v>39.587500000000006</v>
      </c>
    </row>
    <row r="996" spans="1:22" ht="13.5" x14ac:dyDescent="0.25">
      <c r="A996" s="3">
        <f>RSI!A996</f>
        <v>43761</v>
      </c>
      <c r="B996" s="2">
        <f>RSI!B996</f>
        <v>0.28000000000000003</v>
      </c>
      <c r="C996" s="2">
        <f>RSI!I996</f>
        <v>54.012204202812988</v>
      </c>
      <c r="D996" s="2">
        <f>MACD!E996</f>
        <v>9.2046630711856148E-4</v>
      </c>
      <c r="E996" s="2">
        <f>MACD!F996</f>
        <v>1.945979201040618E-3</v>
      </c>
      <c r="F996" s="2">
        <f>'Moving Avg'!D996</f>
        <v>0.27400000000000002</v>
      </c>
      <c r="G996" s="2">
        <f>'Moving Avg'!F996</f>
        <v>0.27549999999999997</v>
      </c>
      <c r="H996" s="2">
        <f>'Moving Avg'!G996</f>
        <v>0.27659999999999985</v>
      </c>
      <c r="I996" s="2">
        <f>'Moving Avg'!H996</f>
        <v>0.28810000000000041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  <c r="M996" s="7">
        <f t="shared" si="150"/>
        <v>25</v>
      </c>
      <c r="N996" s="7">
        <f t="shared" si="151"/>
        <v>45</v>
      </c>
      <c r="O996" s="7">
        <f t="shared" si="152"/>
        <v>0</v>
      </c>
      <c r="P996" s="7">
        <f t="shared" si="153"/>
        <v>83.5</v>
      </c>
      <c r="Q996" s="8">
        <f t="shared" si="154"/>
        <v>37.024999999999999</v>
      </c>
      <c r="R996" s="8">
        <f t="shared" si="155"/>
        <v>34.875</v>
      </c>
      <c r="S996" s="8">
        <f t="shared" si="156"/>
        <v>48.075000000000003</v>
      </c>
      <c r="T996" s="8">
        <f t="shared" si="157"/>
        <v>38.375</v>
      </c>
      <c r="U996" s="7">
        <f t="shared" si="158"/>
        <v>39.991666666666667</v>
      </c>
      <c r="V996" s="7">
        <f t="shared" si="159"/>
        <v>39.587500000000006</v>
      </c>
    </row>
    <row r="997" spans="1:22" ht="13.5" x14ac:dyDescent="0.25">
      <c r="A997" s="3">
        <f>RSI!A997</f>
        <v>43762</v>
      </c>
      <c r="B997" s="2">
        <f>RSI!B997</f>
        <v>0.27</v>
      </c>
      <c r="C997" s="2">
        <f>RSI!I997</f>
        <v>44.778503292892388</v>
      </c>
      <c r="D997" s="2">
        <f>MACD!E997</f>
        <v>1.8364047089682867E-3</v>
      </c>
      <c r="E997" s="2">
        <f>MACD!F997</f>
        <v>1.9240643026261519E-3</v>
      </c>
      <c r="F997" s="2">
        <f>'Moving Avg'!D997</f>
        <v>0.27400000000000002</v>
      </c>
      <c r="G997" s="2">
        <f>'Moving Avg'!F997</f>
        <v>0.27450000000000002</v>
      </c>
      <c r="H997" s="2">
        <f>'Moving Avg'!G997</f>
        <v>0.27639999999999981</v>
      </c>
      <c r="I997" s="2">
        <f>'Moving Avg'!H997</f>
        <v>0.28780000000000039</v>
      </c>
      <c r="J997" s="5" t="str">
        <f>OBV!F997</f>
        <v>BULLISH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45</v>
      </c>
      <c r="O997" s="7">
        <f t="shared" si="152"/>
        <v>0</v>
      </c>
      <c r="P997" s="7">
        <f t="shared" si="153"/>
        <v>49.5</v>
      </c>
      <c r="Q997" s="8">
        <f t="shared" si="154"/>
        <v>31.925000000000001</v>
      </c>
      <c r="R997" s="8">
        <f t="shared" si="155"/>
        <v>26.375</v>
      </c>
      <c r="S997" s="8">
        <f t="shared" si="156"/>
        <v>32.775000000000006</v>
      </c>
      <c r="T997" s="8">
        <f t="shared" si="157"/>
        <v>29.875</v>
      </c>
      <c r="U997" s="7">
        <f t="shared" si="158"/>
        <v>30.358333333333334</v>
      </c>
      <c r="V997" s="7">
        <f t="shared" si="159"/>
        <v>30.237500000000001</v>
      </c>
    </row>
    <row r="998" spans="1:22" ht="13.5" x14ac:dyDescent="0.25">
      <c r="A998" s="3">
        <f>RSI!A998</f>
        <v>43763</v>
      </c>
      <c r="B998" s="2">
        <f>RSI!B998</f>
        <v>0.27</v>
      </c>
      <c r="C998" s="2">
        <f>RSI!I998</f>
        <v>44.778503292892388</v>
      </c>
      <c r="D998" s="2">
        <f>MACD!E998</f>
        <v>2.6470526909420644E-3</v>
      </c>
      <c r="E998" s="2">
        <f>MACD!F998</f>
        <v>2.0686619802893344E-3</v>
      </c>
      <c r="F998" s="2">
        <f>'Moving Avg'!D998</f>
        <v>0.27400000000000002</v>
      </c>
      <c r="G998" s="2">
        <f>'Moving Avg'!F998</f>
        <v>0.27400000000000002</v>
      </c>
      <c r="H998" s="2">
        <f>'Moving Avg'!G998</f>
        <v>0.27619999999999983</v>
      </c>
      <c r="I998" s="2">
        <f>'Moving Avg'!H998</f>
        <v>0.28750000000000037</v>
      </c>
      <c r="J998" s="5" t="str">
        <f>OBV!F998</f>
        <v>BULLISH</v>
      </c>
      <c r="K998" s="5" t="str">
        <f>OBV!G998</f>
        <v>NEUTRAL</v>
      </c>
      <c r="L998" s="5" t="str">
        <f>OBV!H998</f>
        <v>NEUTRAL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49.5</v>
      </c>
      <c r="Q998" s="8">
        <f t="shared" si="154"/>
        <v>16.175000000000001</v>
      </c>
      <c r="R998" s="8">
        <f t="shared" si="155"/>
        <v>17.375</v>
      </c>
      <c r="S998" s="8">
        <f t="shared" si="156"/>
        <v>26.025000000000002</v>
      </c>
      <c r="T998" s="8">
        <f t="shared" si="157"/>
        <v>18.625</v>
      </c>
      <c r="U998" s="7">
        <f t="shared" si="158"/>
        <v>19.858333333333334</v>
      </c>
      <c r="V998" s="7">
        <f t="shared" si="159"/>
        <v>19.55</v>
      </c>
    </row>
    <row r="999" spans="1:22" ht="13.5" x14ac:dyDescent="0.25">
      <c r="A999" s="3">
        <f>RSI!A999</f>
        <v>43766</v>
      </c>
      <c r="B999" s="2">
        <f>RSI!B999</f>
        <v>0.26</v>
      </c>
      <c r="C999" s="2">
        <f>RSI!I999</f>
        <v>37.369346689528378</v>
      </c>
      <c r="D999" s="2">
        <f>MACD!E999</f>
        <v>2.5682492273495505E-3</v>
      </c>
      <c r="E999" s="2">
        <f>MACD!F999</f>
        <v>2.1685794297013777E-3</v>
      </c>
      <c r="F999" s="2">
        <f>'Moving Avg'!D999</f>
        <v>0.27200000000000002</v>
      </c>
      <c r="G999" s="2">
        <f>'Moving Avg'!F999</f>
        <v>0.27300000000000002</v>
      </c>
      <c r="H999" s="2">
        <f>'Moving Avg'!G999</f>
        <v>0.27599999999999986</v>
      </c>
      <c r="I999" s="2">
        <f>'Moving Avg'!H999</f>
        <v>0.2871500000000004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8">
        <f t="shared" si="154"/>
        <v>11.225</v>
      </c>
      <c r="R999" s="8">
        <f t="shared" si="155"/>
        <v>9.125</v>
      </c>
      <c r="S999" s="8">
        <f t="shared" si="156"/>
        <v>11.175000000000001</v>
      </c>
      <c r="T999" s="8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25">
      <c r="A1000" s="3">
        <f>RSI!A1000</f>
        <v>43767</v>
      </c>
      <c r="B1000" s="2">
        <f>RSI!B1000</f>
        <v>0.27</v>
      </c>
      <c r="C1000" s="2">
        <f>RSI!I1000</f>
        <v>46.841645938229895</v>
      </c>
      <c r="D1000" s="2">
        <f>MACD!E1000</f>
        <v>1.8504601977274993E-3</v>
      </c>
      <c r="E1000" s="2">
        <f>MACD!F1000</f>
        <v>2.1049555833066022E-3</v>
      </c>
      <c r="F1000" s="2">
        <f>'Moving Avg'!D1000</f>
        <v>0.27</v>
      </c>
      <c r="G1000" s="2">
        <f>'Moving Avg'!F1000</f>
        <v>0.27249999999999996</v>
      </c>
      <c r="H1000" s="2">
        <f>'Moving Avg'!G1000</f>
        <v>0.27599999999999986</v>
      </c>
      <c r="I1000" s="2">
        <f>'Moving Avg'!H1000</f>
        <v>0.28685000000000044</v>
      </c>
      <c r="J1000" s="5" t="str">
        <f>OBV!F1000</f>
        <v>BULLISH</v>
      </c>
      <c r="K1000" s="5" t="str">
        <f>OBV!G1000</f>
        <v>NEUTRAL</v>
      </c>
      <c r="L1000" s="5" t="str">
        <f>OBV!H1000</f>
        <v>BULLISH DIVERGENCE</v>
      </c>
      <c r="M1000" s="7">
        <f t="shared" si="150"/>
        <v>25</v>
      </c>
      <c r="N1000" s="7">
        <f t="shared" si="151"/>
        <v>45</v>
      </c>
      <c r="O1000" s="7">
        <f t="shared" si="152"/>
        <v>0</v>
      </c>
      <c r="P1000" s="7">
        <f t="shared" si="153"/>
        <v>66.5</v>
      </c>
      <c r="Q1000" s="8">
        <f t="shared" si="154"/>
        <v>34.475000000000001</v>
      </c>
      <c r="R1000" s="8">
        <f t="shared" si="155"/>
        <v>30.625</v>
      </c>
      <c r="S1000" s="8">
        <f t="shared" si="156"/>
        <v>40.424999999999997</v>
      </c>
      <c r="T1000" s="8">
        <f t="shared" si="157"/>
        <v>34.125</v>
      </c>
      <c r="U1000" s="7">
        <f t="shared" si="158"/>
        <v>35.174999999999997</v>
      </c>
      <c r="V1000" s="7">
        <f t="shared" si="159"/>
        <v>34.912499999999994</v>
      </c>
    </row>
    <row r="1001" spans="1:22" ht="13.5" x14ac:dyDescent="0.25">
      <c r="A1001" s="3">
        <f>RSI!A1001</f>
        <v>43768</v>
      </c>
      <c r="B1001" s="2">
        <f>RSI!B1001</f>
        <v>0.26</v>
      </c>
      <c r="C1001" s="2">
        <f>RSI!I1001</f>
        <v>40.280911737089163</v>
      </c>
      <c r="D1001" s="2">
        <f>MACD!E1001</f>
        <v>2.0077427506136059E-3</v>
      </c>
      <c r="E1001" s="2">
        <f>MACD!F1001</f>
        <v>2.085513016768003E-3</v>
      </c>
      <c r="F1001" s="2">
        <f>'Moving Avg'!D1001</f>
        <v>0.26600000000000001</v>
      </c>
      <c r="G1001" s="2">
        <f>'Moving Avg'!F1001</f>
        <v>0.27149999999999996</v>
      </c>
      <c r="H1001" s="2">
        <f>'Moving Avg'!G1001</f>
        <v>0.27579999999999988</v>
      </c>
      <c r="I1001" s="2">
        <f>'Moving Avg'!H1001</f>
        <v>0.28650000000000042</v>
      </c>
      <c r="J1001" s="5" t="str">
        <f>OBV!F1001</f>
        <v>BULLISH</v>
      </c>
      <c r="K1001" s="5" t="str">
        <f>OBV!G1001</f>
        <v>NEUTRAL</v>
      </c>
      <c r="L1001" s="5" t="str">
        <f>OBV!H1001</f>
        <v>BULLISH DIVERGENCE</v>
      </c>
      <c r="M1001" s="7">
        <f t="shared" si="150"/>
        <v>25</v>
      </c>
      <c r="N1001" s="7">
        <f t="shared" si="151"/>
        <v>45</v>
      </c>
      <c r="O1001" s="7">
        <f t="shared" si="152"/>
        <v>0</v>
      </c>
      <c r="P1001" s="7">
        <f t="shared" si="153"/>
        <v>66.5</v>
      </c>
      <c r="Q1001" s="8">
        <f t="shared" si="154"/>
        <v>34.475000000000001</v>
      </c>
      <c r="R1001" s="8">
        <f t="shared" si="155"/>
        <v>30.625</v>
      </c>
      <c r="S1001" s="8">
        <f t="shared" si="156"/>
        <v>40.424999999999997</v>
      </c>
      <c r="T1001" s="8">
        <f t="shared" si="157"/>
        <v>34.125</v>
      </c>
      <c r="U1001" s="7">
        <f t="shared" si="158"/>
        <v>35.174999999999997</v>
      </c>
      <c r="V1001" s="7">
        <f t="shared" si="159"/>
        <v>34.912499999999994</v>
      </c>
    </row>
    <row r="1002" spans="1:22" ht="13.5" x14ac:dyDescent="0.25">
      <c r="A1002" s="3">
        <f>RSI!A1002</f>
        <v>43769</v>
      </c>
      <c r="B1002" s="2">
        <f>RSI!B1002</f>
        <v>0.27</v>
      </c>
      <c r="C1002" s="2">
        <f>RSI!I1002</f>
        <v>48.108080773672391</v>
      </c>
      <c r="D1002" s="2">
        <f>MACD!E1002</f>
        <v>1.4813089359162479E-3</v>
      </c>
      <c r="E1002" s="2">
        <f>MACD!F1002</f>
        <v>1.964672200597652E-3</v>
      </c>
      <c r="F1002" s="2">
        <f>'Moving Avg'!D1002</f>
        <v>0.26600000000000001</v>
      </c>
      <c r="G1002" s="2">
        <f>'Moving Avg'!F1002</f>
        <v>0.27149999999999996</v>
      </c>
      <c r="H1002" s="2">
        <f>'Moving Avg'!G1002</f>
        <v>0.27579999999999988</v>
      </c>
      <c r="I1002" s="2">
        <f>'Moving Avg'!H1002</f>
        <v>0.28625000000000045</v>
      </c>
      <c r="J1002" s="5" t="str">
        <f>OBV!F1002</f>
        <v>BULLISH</v>
      </c>
      <c r="K1002" s="5" t="str">
        <f>OBV!G1002</f>
        <v>NEUTRAL</v>
      </c>
      <c r="L1002" s="5" t="str">
        <f>OBV!H1002</f>
        <v>NEUTRAL</v>
      </c>
      <c r="M1002" s="7">
        <f t="shared" si="150"/>
        <v>25</v>
      </c>
      <c r="N1002" s="7">
        <f t="shared" si="151"/>
        <v>45</v>
      </c>
      <c r="O1002" s="7">
        <f t="shared" si="152"/>
        <v>0</v>
      </c>
      <c r="P1002" s="7">
        <f t="shared" si="153"/>
        <v>49.5</v>
      </c>
      <c r="Q1002" s="8">
        <f t="shared" si="154"/>
        <v>31.925000000000001</v>
      </c>
      <c r="R1002" s="8">
        <f t="shared" si="155"/>
        <v>26.375</v>
      </c>
      <c r="S1002" s="8">
        <f t="shared" si="156"/>
        <v>32.775000000000006</v>
      </c>
      <c r="T1002" s="8">
        <f t="shared" si="157"/>
        <v>29.875</v>
      </c>
      <c r="U1002" s="7">
        <f t="shared" si="158"/>
        <v>30.358333333333334</v>
      </c>
      <c r="V1002" s="7">
        <f t="shared" si="159"/>
        <v>30.237500000000001</v>
      </c>
    </row>
    <row r="1003" spans="1:22" ht="13.5" x14ac:dyDescent="0.25">
      <c r="A1003" s="3">
        <f>RSI!A1003</f>
        <v>43770</v>
      </c>
      <c r="B1003" s="2">
        <f>RSI!B1003</f>
        <v>0.27</v>
      </c>
      <c r="C1003" s="2">
        <f>RSI!I1003</f>
        <v>48.108080773672391</v>
      </c>
      <c r="D1003" s="2">
        <f>MACD!E1003</f>
        <v>1.0519797769833472E-3</v>
      </c>
      <c r="E1003" s="2">
        <f>MACD!F1003</f>
        <v>1.7821337158747911E-3</v>
      </c>
      <c r="F1003" s="2">
        <f>'Moving Avg'!D1003</f>
        <v>0.26600000000000001</v>
      </c>
      <c r="G1003" s="2">
        <f>'Moving Avg'!F1003</f>
        <v>0.27199999999999996</v>
      </c>
      <c r="H1003" s="2">
        <f>'Moving Avg'!G1003</f>
        <v>0.27579999999999988</v>
      </c>
      <c r="I1003" s="2">
        <f>'Moving Avg'!H1003</f>
        <v>0.28600000000000042</v>
      </c>
      <c r="J1003" s="5" t="str">
        <f>OBV!F1003</f>
        <v>BULLISH</v>
      </c>
      <c r="K1003" s="5" t="str">
        <f>OBV!G1003</f>
        <v>NEUTRAL</v>
      </c>
      <c r="L1003" s="5" t="str">
        <f>OBV!H1003</f>
        <v>NEUTRAL</v>
      </c>
      <c r="M1003" s="7">
        <f t="shared" si="150"/>
        <v>25</v>
      </c>
      <c r="N1003" s="7">
        <f t="shared" si="151"/>
        <v>45</v>
      </c>
      <c r="O1003" s="7">
        <f t="shared" si="152"/>
        <v>0</v>
      </c>
      <c r="P1003" s="7">
        <f t="shared" si="153"/>
        <v>49.5</v>
      </c>
      <c r="Q1003" s="8">
        <f t="shared" si="154"/>
        <v>31.925000000000001</v>
      </c>
      <c r="R1003" s="8">
        <f t="shared" si="155"/>
        <v>26.375</v>
      </c>
      <c r="S1003" s="8">
        <f t="shared" si="156"/>
        <v>32.775000000000006</v>
      </c>
      <c r="T1003" s="8">
        <f t="shared" si="157"/>
        <v>29.875</v>
      </c>
      <c r="U1003" s="7">
        <f t="shared" si="158"/>
        <v>30.358333333333334</v>
      </c>
      <c r="V1003" s="7">
        <f t="shared" si="159"/>
        <v>30.237500000000001</v>
      </c>
    </row>
    <row r="1004" spans="1:22" ht="13.5" x14ac:dyDescent="0.25">
      <c r="A1004" s="3">
        <f>RSI!A1004</f>
        <v>43773</v>
      </c>
      <c r="B1004" s="2">
        <f>RSI!B1004</f>
        <v>0.27</v>
      </c>
      <c r="C1004" s="2">
        <f>RSI!I1004</f>
        <v>48.108080773672391</v>
      </c>
      <c r="D1004" s="2">
        <f>MACD!E1004</f>
        <v>7.0362240429250322E-4</v>
      </c>
      <c r="E1004" s="2">
        <f>MACD!F1004</f>
        <v>1.5664314535583335E-3</v>
      </c>
      <c r="F1004" s="2">
        <f>'Moving Avg'!D1004</f>
        <v>0.26800000000000002</v>
      </c>
      <c r="G1004" s="2">
        <f>'Moving Avg'!F1004</f>
        <v>0.27199999999999996</v>
      </c>
      <c r="H1004" s="2">
        <f>'Moving Avg'!G1004</f>
        <v>0.27579999999999988</v>
      </c>
      <c r="I1004" s="2">
        <f>'Moving Avg'!H1004</f>
        <v>0.28570000000000045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83.5</v>
      </c>
      <c r="Q1004" s="8">
        <f t="shared" si="154"/>
        <v>37.024999999999999</v>
      </c>
      <c r="R1004" s="8">
        <f t="shared" si="155"/>
        <v>34.875</v>
      </c>
      <c r="S1004" s="8">
        <f t="shared" si="156"/>
        <v>48.075000000000003</v>
      </c>
      <c r="T1004" s="8">
        <f t="shared" si="157"/>
        <v>38.375</v>
      </c>
      <c r="U1004" s="7">
        <f t="shared" si="158"/>
        <v>39.991666666666667</v>
      </c>
      <c r="V1004" s="7">
        <f t="shared" si="159"/>
        <v>39.587500000000006</v>
      </c>
    </row>
    <row r="1005" spans="1:22" ht="13.5" x14ac:dyDescent="0.25">
      <c r="A1005" s="3">
        <f>RSI!A1005</f>
        <v>43774</v>
      </c>
      <c r="B1005" s="2">
        <f>RSI!B1005</f>
        <v>0.27</v>
      </c>
      <c r="C1005" s="2">
        <f>RSI!I1005</f>
        <v>48.108080773672384</v>
      </c>
      <c r="D1005" s="2">
        <f>MACD!E1005</f>
        <v>1.9611358883176999E-3</v>
      </c>
      <c r="E1005" s="2">
        <f>MACD!F1005</f>
        <v>1.6453723405102068E-3</v>
      </c>
      <c r="F1005" s="2">
        <f>'Moving Avg'!D1005</f>
        <v>0.26800000000000002</v>
      </c>
      <c r="G1005" s="2">
        <f>'Moving Avg'!F1005</f>
        <v>0.27149999999999991</v>
      </c>
      <c r="H1005" s="2">
        <f>'Moving Avg'!G1005</f>
        <v>0.27579999999999982</v>
      </c>
      <c r="I1005" s="2">
        <f>'Moving Avg'!H1005</f>
        <v>0.28540000000000049</v>
      </c>
      <c r="J1005" s="5" t="str">
        <f>OBV!F1005</f>
        <v>BEARISH</v>
      </c>
      <c r="K1005" s="5" t="str">
        <f>OBV!G1005</f>
        <v>NEUTRAL</v>
      </c>
      <c r="L1005" s="5" t="str">
        <f>OBV!H1005</f>
        <v>NEUTRAL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8">
        <f t="shared" si="154"/>
        <v>11.225</v>
      </c>
      <c r="R1005" s="8">
        <f t="shared" si="155"/>
        <v>9.125</v>
      </c>
      <c r="S1005" s="8">
        <f t="shared" si="156"/>
        <v>11.175000000000001</v>
      </c>
      <c r="T1005" s="8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25">
      <c r="A1006" s="3">
        <f>RSI!A1006</f>
        <v>43775</v>
      </c>
      <c r="B1006" s="2">
        <f>RSI!B1006</f>
        <v>0.27</v>
      </c>
      <c r="C1006" s="2">
        <f>RSI!I1006</f>
        <v>48.108080773672384</v>
      </c>
      <c r="D1006" s="2">
        <f>MACD!E1006</f>
        <v>3.0379782374734821E-3</v>
      </c>
      <c r="E1006" s="2">
        <f>MACD!F1006</f>
        <v>1.923893519902862E-3</v>
      </c>
      <c r="F1006" s="2">
        <f>'Moving Avg'!D1006</f>
        <v>0.27</v>
      </c>
      <c r="G1006" s="2">
        <f>'Moving Avg'!F1006</f>
        <v>0.27099999999999991</v>
      </c>
      <c r="H1006" s="2">
        <f>'Moving Avg'!G1006</f>
        <v>0.27579999999999982</v>
      </c>
      <c r="I1006" s="2">
        <f>'Moving Avg'!H1006</f>
        <v>0.28510000000000046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83.5</v>
      </c>
      <c r="Q1006" s="8">
        <f t="shared" si="154"/>
        <v>21.274999999999999</v>
      </c>
      <c r="R1006" s="8">
        <f t="shared" si="155"/>
        <v>25.875</v>
      </c>
      <c r="S1006" s="8">
        <f t="shared" si="156"/>
        <v>41.325000000000003</v>
      </c>
      <c r="T1006" s="8">
        <f t="shared" si="157"/>
        <v>27.125</v>
      </c>
      <c r="U1006" s="7">
        <f t="shared" si="158"/>
        <v>29.491666666666664</v>
      </c>
      <c r="V1006" s="7">
        <f t="shared" si="159"/>
        <v>28.9</v>
      </c>
    </row>
    <row r="1007" spans="1:22" ht="13.5" x14ac:dyDescent="0.25">
      <c r="A1007" s="3">
        <f>RSI!A1007</f>
        <v>43776</v>
      </c>
      <c r="B1007" s="2">
        <f>RSI!B1007</f>
        <v>0.26</v>
      </c>
      <c r="C1007" s="2">
        <f>RSI!I1007</f>
        <v>40.431990349272155</v>
      </c>
      <c r="D1007" s="2">
        <f>MACD!E1007</f>
        <v>3.1632766222824404E-3</v>
      </c>
      <c r="E1007" s="2">
        <f>MACD!F1007</f>
        <v>2.171770140378778E-3</v>
      </c>
      <c r="F1007" s="2">
        <f>'Moving Avg'!D1007</f>
        <v>0.26800000000000002</v>
      </c>
      <c r="G1007" s="2">
        <f>'Moving Avg'!F1007</f>
        <v>0.26999999999999991</v>
      </c>
      <c r="H1007" s="2">
        <f>'Moving Avg'!G1007</f>
        <v>0.2755999999999999</v>
      </c>
      <c r="I1007" s="2">
        <f>'Moving Avg'!H1007</f>
        <v>0.28480000000000044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8">
        <f t="shared" si="154"/>
        <v>11.225</v>
      </c>
      <c r="R1007" s="8">
        <f t="shared" si="155"/>
        <v>9.125</v>
      </c>
      <c r="S1007" s="8">
        <f t="shared" si="156"/>
        <v>11.175000000000001</v>
      </c>
      <c r="T1007" s="8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25">
      <c r="A1008" s="3">
        <f>RSI!A1008</f>
        <v>43777</v>
      </c>
      <c r="B1008" s="2">
        <f>RSI!B1008</f>
        <v>0.26</v>
      </c>
      <c r="C1008" s="2">
        <f>RSI!I1008</f>
        <v>40.431990349272155</v>
      </c>
      <c r="D1008" s="2">
        <f>MACD!E1008</f>
        <v>3.3393562500126928E-3</v>
      </c>
      <c r="E1008" s="2">
        <f>MACD!F1008</f>
        <v>2.4052873623055613E-3</v>
      </c>
      <c r="F1008" s="2">
        <f>'Moving Avg'!D1008</f>
        <v>0.26600000000000001</v>
      </c>
      <c r="G1008" s="2">
        <f>'Moving Avg'!F1008</f>
        <v>0.26899999999999996</v>
      </c>
      <c r="H1008" s="2">
        <f>'Moving Avg'!G1008</f>
        <v>0.2755999999999999</v>
      </c>
      <c r="I1008" s="2">
        <f>'Moving Avg'!H1008</f>
        <v>0.28450000000000047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8">
        <f t="shared" si="154"/>
        <v>11.225</v>
      </c>
      <c r="R1008" s="8">
        <f t="shared" si="155"/>
        <v>9.125</v>
      </c>
      <c r="S1008" s="8">
        <f t="shared" si="156"/>
        <v>11.175000000000001</v>
      </c>
      <c r="T1008" s="8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25">
      <c r="A1009" s="3">
        <f>RSI!A1009</f>
        <v>43780</v>
      </c>
      <c r="B1009" s="2">
        <f>RSI!B1009</f>
        <v>0.25</v>
      </c>
      <c r="C1009" s="2">
        <f>RSI!I1009</f>
        <v>34.118354927516975</v>
      </c>
      <c r="D1009" s="2">
        <f>MACD!E1009</f>
        <v>2.7554943486616246E-3</v>
      </c>
      <c r="E1009" s="2">
        <f>MACD!F1009</f>
        <v>2.475328759576774E-3</v>
      </c>
      <c r="F1009" s="2">
        <f>'Moving Avg'!D1009</f>
        <v>0.26200000000000001</v>
      </c>
      <c r="G1009" s="2">
        <f>'Moving Avg'!F1009</f>
        <v>0.26799999999999996</v>
      </c>
      <c r="H1009" s="2">
        <f>'Moving Avg'!G1009</f>
        <v>0.27519999999999989</v>
      </c>
      <c r="I1009" s="2">
        <f>'Moving Avg'!H1009</f>
        <v>0.2841500000000004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16.5</v>
      </c>
      <c r="Q1009" s="8">
        <f t="shared" si="154"/>
        <v>11.225</v>
      </c>
      <c r="R1009" s="8">
        <f t="shared" si="155"/>
        <v>9.125</v>
      </c>
      <c r="S1009" s="8">
        <f t="shared" si="156"/>
        <v>11.175000000000001</v>
      </c>
      <c r="T1009" s="8">
        <f t="shared" si="157"/>
        <v>10.375</v>
      </c>
      <c r="U1009" s="7">
        <f t="shared" si="158"/>
        <v>10.508333333333335</v>
      </c>
      <c r="V1009" s="7">
        <f t="shared" si="159"/>
        <v>10.475000000000001</v>
      </c>
    </row>
    <row r="1010" spans="1:22" ht="13.5" x14ac:dyDescent="0.25">
      <c r="A1010" s="3">
        <f>RSI!A1010</f>
        <v>43781</v>
      </c>
      <c r="B1010" s="2">
        <f>RSI!B1010</f>
        <v>0.26</v>
      </c>
      <c r="C1010" s="2">
        <f>RSI!I1010</f>
        <v>43.602513591439113</v>
      </c>
      <c r="D1010" s="2">
        <f>MACD!E1010</f>
        <v>3.1783319547408762E-3</v>
      </c>
      <c r="E1010" s="2">
        <f>MACD!F1010</f>
        <v>2.6159293986095945E-3</v>
      </c>
      <c r="F1010" s="2">
        <f>'Moving Avg'!D1010</f>
        <v>0.26</v>
      </c>
      <c r="G1010" s="2">
        <f>'Moving Avg'!F1010</f>
        <v>0.26749999999999996</v>
      </c>
      <c r="H1010" s="2">
        <f>'Moving Avg'!G1010</f>
        <v>0.27499999999999991</v>
      </c>
      <c r="I1010" s="2">
        <f>'Moving Avg'!H1010</f>
        <v>0.28390000000000043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8">
        <f t="shared" si="154"/>
        <v>11.225</v>
      </c>
      <c r="R1010" s="8">
        <f t="shared" si="155"/>
        <v>9.125</v>
      </c>
      <c r="S1010" s="8">
        <f t="shared" si="156"/>
        <v>11.175000000000001</v>
      </c>
      <c r="T1010" s="8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0.26</v>
      </c>
      <c r="C1011" s="2">
        <f>RSI!I1011</f>
        <v>43.602513591439106</v>
      </c>
      <c r="D1011" s="2">
        <f>MACD!E1011</f>
        <v>2.0488932477688571E-3</v>
      </c>
      <c r="E1011" s="2">
        <f>MACD!F1011</f>
        <v>2.5025221684414471E-3</v>
      </c>
      <c r="F1011" s="2">
        <f>'Moving Avg'!D1011</f>
        <v>0.25800000000000001</v>
      </c>
      <c r="G1011" s="2">
        <f>'Moving Avg'!F1011</f>
        <v>0.26700000000000002</v>
      </c>
      <c r="H1011" s="2">
        <f>'Moving Avg'!G1011</f>
        <v>0.2745999999999999</v>
      </c>
      <c r="I1011" s="2">
        <f>'Moving Avg'!H1011</f>
        <v>0.2836500000000004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  <c r="M1011" s="7">
        <f t="shared" si="150"/>
        <v>25</v>
      </c>
      <c r="N1011" s="7">
        <f t="shared" si="151"/>
        <v>45</v>
      </c>
      <c r="O1011" s="7">
        <f t="shared" si="152"/>
        <v>0</v>
      </c>
      <c r="P1011" s="7">
        <f t="shared" si="153"/>
        <v>16.5</v>
      </c>
      <c r="Q1011" s="8">
        <f t="shared" si="154"/>
        <v>26.975000000000001</v>
      </c>
      <c r="R1011" s="8">
        <f t="shared" si="155"/>
        <v>18.125</v>
      </c>
      <c r="S1011" s="8">
        <f t="shared" si="156"/>
        <v>17.925000000000001</v>
      </c>
      <c r="T1011" s="8">
        <f t="shared" si="157"/>
        <v>21.625</v>
      </c>
      <c r="U1011" s="7">
        <f t="shared" si="158"/>
        <v>21.008333333333336</v>
      </c>
      <c r="V1011" s="7">
        <f t="shared" si="159"/>
        <v>21.162500000000001</v>
      </c>
    </row>
    <row r="1012" spans="1:22" ht="13.5" x14ac:dyDescent="0.25">
      <c r="A1012" s="3">
        <f>RSI!A1012</f>
        <v>43783</v>
      </c>
      <c r="B1012" s="2">
        <f>RSI!B1012</f>
        <v>0.26</v>
      </c>
      <c r="C1012" s="2">
        <f>RSI!I1012</f>
        <v>43.602513591439106</v>
      </c>
      <c r="D1012" s="2">
        <f>MACD!E1012</f>
        <v>2.6791176995968335E-3</v>
      </c>
      <c r="E1012" s="2">
        <f>MACD!F1012</f>
        <v>2.5378412746725242E-3</v>
      </c>
      <c r="F1012" s="2">
        <f>'Moving Avg'!D1012</f>
        <v>0.25800000000000001</v>
      </c>
      <c r="G1012" s="2">
        <f>'Moving Avg'!F1012</f>
        <v>0.26649999999999996</v>
      </c>
      <c r="H1012" s="2">
        <f>'Moving Avg'!G1012</f>
        <v>0.27419999999999989</v>
      </c>
      <c r="I1012" s="2">
        <f>'Moving Avg'!H1012</f>
        <v>0.28345000000000037</v>
      </c>
      <c r="J1012" s="5" t="str">
        <f>OBV!F1012</f>
        <v>BEARISH</v>
      </c>
      <c r="K1012" s="5" t="str">
        <f>OBV!G1012</f>
        <v>NEUTRAL</v>
      </c>
      <c r="L1012" s="5" t="str">
        <f>OBV!H1012</f>
        <v>NEUTRAL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16.5</v>
      </c>
      <c r="Q1012" s="8">
        <f t="shared" si="154"/>
        <v>11.225</v>
      </c>
      <c r="R1012" s="8">
        <f t="shared" si="155"/>
        <v>9.125</v>
      </c>
      <c r="S1012" s="8">
        <f t="shared" si="156"/>
        <v>11.175000000000001</v>
      </c>
      <c r="T1012" s="8">
        <f t="shared" si="157"/>
        <v>10.375</v>
      </c>
      <c r="U1012" s="7">
        <f t="shared" si="158"/>
        <v>10.508333333333335</v>
      </c>
      <c r="V1012" s="7">
        <f t="shared" si="159"/>
        <v>10.475000000000001</v>
      </c>
    </row>
    <row r="1013" spans="1:22" ht="13.5" x14ac:dyDescent="0.25">
      <c r="A1013" s="3">
        <f>RSI!A1013</f>
        <v>43784</v>
      </c>
      <c r="B1013" s="2">
        <f>RSI!B1013</f>
        <v>0.26</v>
      </c>
      <c r="C1013" s="2">
        <f>RSI!I1013</f>
        <v>43.602513591439113</v>
      </c>
      <c r="D1013" s="2">
        <f>MACD!E1013</f>
        <v>3.2563121538826123E-3</v>
      </c>
      <c r="E1013" s="2">
        <f>MACD!F1013</f>
        <v>2.681535450514542E-3</v>
      </c>
      <c r="F1013" s="2">
        <f>'Moving Avg'!D1013</f>
        <v>0.25800000000000001</v>
      </c>
      <c r="G1013" s="2">
        <f>'Moving Avg'!F1013</f>
        <v>0.26599999999999996</v>
      </c>
      <c r="H1013" s="2">
        <f>'Moving Avg'!G1013</f>
        <v>0.27379999999999988</v>
      </c>
      <c r="I1013" s="2">
        <f>'Moving Avg'!H1013</f>
        <v>0.28325000000000039</v>
      </c>
      <c r="J1013" s="5" t="str">
        <f>OBV!F1013</f>
        <v>BEARISH</v>
      </c>
      <c r="K1013" s="5" t="str">
        <f>OBV!G1013</f>
        <v>NEUTRAL</v>
      </c>
      <c r="L1013" s="5" t="str">
        <f>OBV!H1013</f>
        <v>NEUTRAL</v>
      </c>
      <c r="M1013" s="7">
        <f t="shared" si="150"/>
        <v>25</v>
      </c>
      <c r="N1013" s="7">
        <f t="shared" si="151"/>
        <v>0</v>
      </c>
      <c r="O1013" s="7">
        <f t="shared" si="152"/>
        <v>0</v>
      </c>
      <c r="P1013" s="7">
        <f t="shared" si="153"/>
        <v>16.5</v>
      </c>
      <c r="Q1013" s="8">
        <f t="shared" si="154"/>
        <v>11.225</v>
      </c>
      <c r="R1013" s="8">
        <f t="shared" si="155"/>
        <v>9.125</v>
      </c>
      <c r="S1013" s="8">
        <f t="shared" si="156"/>
        <v>11.175000000000001</v>
      </c>
      <c r="T1013" s="8">
        <f t="shared" si="157"/>
        <v>10.375</v>
      </c>
      <c r="U1013" s="7">
        <f t="shared" si="158"/>
        <v>10.508333333333335</v>
      </c>
      <c r="V1013" s="7">
        <f t="shared" si="159"/>
        <v>10.475000000000001</v>
      </c>
    </row>
    <row r="1014" spans="1:22" ht="13.5" x14ac:dyDescent="0.25">
      <c r="A1014" s="3">
        <f>RSI!A1014</f>
        <v>43787</v>
      </c>
      <c r="B1014" s="2">
        <f>RSI!B1014</f>
        <v>0.26</v>
      </c>
      <c r="C1014" s="2">
        <f>RSI!I1014</f>
        <v>43.602513591439113</v>
      </c>
      <c r="D1014" s="2">
        <f>MACD!E1014</f>
        <v>3.7853811747174948E-3</v>
      </c>
      <c r="E1014" s="2">
        <f>MACD!F1014</f>
        <v>2.9023045953551325E-3</v>
      </c>
      <c r="F1014" s="2">
        <f>'Moving Avg'!D1014</f>
        <v>0.26</v>
      </c>
      <c r="G1014" s="2">
        <f>'Moving Avg'!F1014</f>
        <v>0.26549999999999996</v>
      </c>
      <c r="H1014" s="2">
        <f>'Moving Avg'!G1014</f>
        <v>0.27319999999999989</v>
      </c>
      <c r="I1014" s="2">
        <f>'Moving Avg'!H1014</f>
        <v>0.28305000000000041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0</v>
      </c>
      <c r="O1014" s="7">
        <f t="shared" si="152"/>
        <v>0</v>
      </c>
      <c r="P1014" s="7">
        <f t="shared" si="153"/>
        <v>83.5</v>
      </c>
      <c r="Q1014" s="8">
        <f t="shared" si="154"/>
        <v>21.274999999999999</v>
      </c>
      <c r="R1014" s="8">
        <f t="shared" si="155"/>
        <v>25.875</v>
      </c>
      <c r="S1014" s="8">
        <f t="shared" si="156"/>
        <v>41.325000000000003</v>
      </c>
      <c r="T1014" s="8">
        <f t="shared" si="157"/>
        <v>27.125</v>
      </c>
      <c r="U1014" s="7">
        <f t="shared" si="158"/>
        <v>29.491666666666664</v>
      </c>
      <c r="V1014" s="7">
        <f t="shared" si="159"/>
        <v>28.9</v>
      </c>
    </row>
    <row r="1015" spans="1:22" ht="13.5" x14ac:dyDescent="0.25">
      <c r="A1015" s="3">
        <f>RSI!A1015</f>
        <v>43788</v>
      </c>
      <c r="B1015" s="2">
        <f>RSI!B1015</f>
        <v>0.26</v>
      </c>
      <c r="C1015" s="2">
        <f>RSI!I1015</f>
        <v>43.602513591439113</v>
      </c>
      <c r="D1015" s="2">
        <f>MACD!E1015</f>
        <v>4.2707158072836648E-3</v>
      </c>
      <c r="E1015" s="2">
        <f>MACD!F1015</f>
        <v>3.1759868377408389E-3</v>
      </c>
      <c r="F1015" s="2">
        <f>'Moving Avg'!D1015</f>
        <v>0.26</v>
      </c>
      <c r="G1015" s="2">
        <f>'Moving Avg'!F1015</f>
        <v>0.26449999999999996</v>
      </c>
      <c r="H1015" s="2">
        <f>'Moving Avg'!G1015</f>
        <v>0.27279999999999988</v>
      </c>
      <c r="I1015" s="2">
        <f>'Moving Avg'!H1015</f>
        <v>0.28285000000000038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  <c r="M1015" s="7">
        <f t="shared" si="150"/>
        <v>25</v>
      </c>
      <c r="N1015" s="7">
        <f t="shared" si="151"/>
        <v>0</v>
      </c>
      <c r="O1015" s="7">
        <f t="shared" si="152"/>
        <v>0</v>
      </c>
      <c r="P1015" s="7">
        <f t="shared" si="153"/>
        <v>33</v>
      </c>
      <c r="Q1015" s="8">
        <f t="shared" si="154"/>
        <v>13.7</v>
      </c>
      <c r="R1015" s="8">
        <f t="shared" si="155"/>
        <v>13.25</v>
      </c>
      <c r="S1015" s="8">
        <f t="shared" si="156"/>
        <v>18.600000000000001</v>
      </c>
      <c r="T1015" s="8">
        <f t="shared" si="157"/>
        <v>14.5</v>
      </c>
      <c r="U1015" s="7">
        <f t="shared" si="158"/>
        <v>15.183333333333332</v>
      </c>
      <c r="V1015" s="7">
        <f t="shared" si="159"/>
        <v>15.012499999999999</v>
      </c>
    </row>
    <row r="1016" spans="1:22" ht="13.5" x14ac:dyDescent="0.25">
      <c r="A1016" s="3">
        <f>RSI!A1016</f>
        <v>43789</v>
      </c>
      <c r="B1016" s="2">
        <f>RSI!B1016</f>
        <v>0.25</v>
      </c>
      <c r="C1016" s="2">
        <f>RSI!I1016</f>
        <v>35.606526484752763</v>
      </c>
      <c r="D1016" s="2">
        <f>MACD!E1016</f>
        <v>5.4569954674733578E-3</v>
      </c>
      <c r="E1016" s="2">
        <f>MACD!F1016</f>
        <v>3.6321885636873431E-3</v>
      </c>
      <c r="F1016" s="2">
        <f>'Moving Avg'!D1016</f>
        <v>0.25800000000000001</v>
      </c>
      <c r="G1016" s="2">
        <f>'Moving Avg'!F1016</f>
        <v>0.26299999999999996</v>
      </c>
      <c r="H1016" s="2">
        <f>'Moving Avg'!G1016</f>
        <v>0.27199999999999985</v>
      </c>
      <c r="I1016" s="2">
        <f>'Moving Avg'!H1016</f>
        <v>0.2826500000000004</v>
      </c>
      <c r="J1016" s="5" t="str">
        <f>OBV!F1016</f>
        <v>BEARISH</v>
      </c>
      <c r="K1016" s="5" t="str">
        <f>OBV!G1016</f>
        <v>NEUTRAL</v>
      </c>
      <c r="L1016" s="5" t="str">
        <f>OBV!H1016</f>
        <v>CONFIRMED BEARISH</v>
      </c>
      <c r="M1016" s="7">
        <f t="shared" si="150"/>
        <v>25</v>
      </c>
      <c r="N1016" s="7">
        <f t="shared" si="151"/>
        <v>0</v>
      </c>
      <c r="O1016" s="7">
        <f t="shared" si="152"/>
        <v>0</v>
      </c>
      <c r="P1016" s="7">
        <f t="shared" si="153"/>
        <v>16.5</v>
      </c>
      <c r="Q1016" s="8">
        <f t="shared" si="154"/>
        <v>11.225</v>
      </c>
      <c r="R1016" s="8">
        <f t="shared" si="155"/>
        <v>9.125</v>
      </c>
      <c r="S1016" s="8">
        <f t="shared" si="156"/>
        <v>11.175000000000001</v>
      </c>
      <c r="T1016" s="8">
        <f t="shared" si="157"/>
        <v>10.375</v>
      </c>
      <c r="U1016" s="7">
        <f t="shared" si="158"/>
        <v>10.508333333333335</v>
      </c>
      <c r="V1016" s="7">
        <f t="shared" si="159"/>
        <v>10.475000000000001</v>
      </c>
    </row>
    <row r="1017" spans="1:22" ht="13.5" x14ac:dyDescent="0.25">
      <c r="A1017" s="3">
        <f>RSI!A1017</f>
        <v>43790</v>
      </c>
      <c r="B1017" s="2">
        <f>RSI!B1017</f>
        <v>0.25</v>
      </c>
      <c r="C1017" s="2">
        <f>RSI!I1017</f>
        <v>35.606526484752763</v>
      </c>
      <c r="D1017" s="2">
        <f>MACD!E1017</f>
        <v>5.0136875605851783E-3</v>
      </c>
      <c r="E1017" s="2">
        <f>MACD!F1017</f>
        <v>3.9084883630669106E-3</v>
      </c>
      <c r="F1017" s="2">
        <f>'Moving Avg'!D1017</f>
        <v>0.25600000000000001</v>
      </c>
      <c r="G1017" s="2">
        <f>'Moving Avg'!F1017</f>
        <v>0.2619999999999999</v>
      </c>
      <c r="H1017" s="2">
        <f>'Moving Avg'!G1017</f>
        <v>0.27119999999999989</v>
      </c>
      <c r="I1017" s="2">
        <f>'Moving Avg'!H1017</f>
        <v>0.28245000000000042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  <c r="M1017" s="7">
        <f t="shared" si="150"/>
        <v>25</v>
      </c>
      <c r="N1017" s="7">
        <f t="shared" si="151"/>
        <v>0</v>
      </c>
      <c r="O1017" s="7">
        <f t="shared" si="152"/>
        <v>0</v>
      </c>
      <c r="P1017" s="7">
        <f t="shared" si="153"/>
        <v>16.5</v>
      </c>
      <c r="Q1017" s="8">
        <f t="shared" si="154"/>
        <v>11.225</v>
      </c>
      <c r="R1017" s="8">
        <f t="shared" si="155"/>
        <v>9.125</v>
      </c>
      <c r="S1017" s="8">
        <f t="shared" si="156"/>
        <v>11.175000000000001</v>
      </c>
      <c r="T1017" s="8">
        <f t="shared" si="157"/>
        <v>10.375</v>
      </c>
      <c r="U1017" s="7">
        <f t="shared" si="158"/>
        <v>10.508333333333335</v>
      </c>
      <c r="V1017" s="7">
        <f t="shared" si="159"/>
        <v>10.475000000000001</v>
      </c>
    </row>
    <row r="1018" spans="1:22" ht="13.5" x14ac:dyDescent="0.25">
      <c r="A1018" s="3">
        <f>RSI!A1018</f>
        <v>43791</v>
      </c>
      <c r="B1018" s="2">
        <f>RSI!B1018</f>
        <v>0.25</v>
      </c>
      <c r="C1018" s="2">
        <f>RSI!I1018</f>
        <v>35.606526484752763</v>
      </c>
      <c r="D1018" s="2">
        <f>MACD!E1018</f>
        <v>4.7231906242986565E-3</v>
      </c>
      <c r="E1018" s="2">
        <f>MACD!F1018</f>
        <v>4.0714288153132598E-3</v>
      </c>
      <c r="F1018" s="2">
        <f>'Moving Avg'!D1018</f>
        <v>0.254</v>
      </c>
      <c r="G1018" s="2">
        <f>'Moving Avg'!F1018</f>
        <v>0.26099999999999995</v>
      </c>
      <c r="H1018" s="2">
        <f>'Moving Avg'!G1018</f>
        <v>0.2705999999999999</v>
      </c>
      <c r="I1018" s="2">
        <f>'Moving Avg'!H1018</f>
        <v>0.28225000000000039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  <c r="M1018" s="7">
        <f t="shared" si="150"/>
        <v>25</v>
      </c>
      <c r="N1018" s="7">
        <f t="shared" si="151"/>
        <v>0</v>
      </c>
      <c r="O1018" s="7">
        <f t="shared" si="152"/>
        <v>0</v>
      </c>
      <c r="P1018" s="7">
        <f t="shared" si="153"/>
        <v>16.5</v>
      </c>
      <c r="Q1018" s="8">
        <f t="shared" si="154"/>
        <v>11.225</v>
      </c>
      <c r="R1018" s="8">
        <f t="shared" si="155"/>
        <v>9.125</v>
      </c>
      <c r="S1018" s="8">
        <f t="shared" si="156"/>
        <v>11.175000000000001</v>
      </c>
      <c r="T1018" s="8">
        <f t="shared" si="157"/>
        <v>10.375</v>
      </c>
      <c r="U1018" s="7">
        <f t="shared" si="158"/>
        <v>10.508333333333335</v>
      </c>
      <c r="V1018" s="7">
        <f t="shared" si="159"/>
        <v>10.475000000000001</v>
      </c>
    </row>
    <row r="1019" spans="1:22" ht="13.5" x14ac:dyDescent="0.25">
      <c r="A1019" s="3">
        <f>RSI!A1019</f>
        <v>43794</v>
      </c>
      <c r="B1019" s="2">
        <f>RSI!B1019</f>
        <v>0.25</v>
      </c>
      <c r="C1019" s="2">
        <f>RSI!I1019</f>
        <v>35.606526484752763</v>
      </c>
      <c r="D1019" s="2">
        <f>MACD!E1019</f>
        <v>3.0172663508627462E-3</v>
      </c>
      <c r="E1019" s="2">
        <f>MACD!F1019</f>
        <v>3.8605963224231572E-3</v>
      </c>
      <c r="F1019" s="2">
        <f>'Moving Avg'!D1019</f>
        <v>0.252</v>
      </c>
      <c r="G1019" s="2">
        <f>'Moving Avg'!F1019</f>
        <v>0.26049999999999995</v>
      </c>
      <c r="H1019" s="2">
        <f>'Moving Avg'!G1019</f>
        <v>0.26999999999999991</v>
      </c>
      <c r="I1019" s="2">
        <f>'Moving Avg'!H1019</f>
        <v>0.28205000000000041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  <c r="M1019" s="7">
        <f t="shared" si="150"/>
        <v>25</v>
      </c>
      <c r="N1019" s="7">
        <f t="shared" si="151"/>
        <v>45</v>
      </c>
      <c r="O1019" s="7">
        <f t="shared" si="152"/>
        <v>0</v>
      </c>
      <c r="P1019" s="7">
        <f t="shared" si="153"/>
        <v>16.5</v>
      </c>
      <c r="Q1019" s="8">
        <f t="shared" si="154"/>
        <v>26.975000000000001</v>
      </c>
      <c r="R1019" s="8">
        <f t="shared" si="155"/>
        <v>18.125</v>
      </c>
      <c r="S1019" s="8">
        <f t="shared" si="156"/>
        <v>17.925000000000001</v>
      </c>
      <c r="T1019" s="8">
        <f t="shared" si="157"/>
        <v>21.625</v>
      </c>
      <c r="U1019" s="7">
        <f t="shared" si="158"/>
        <v>21.008333333333336</v>
      </c>
      <c r="V1019" s="7">
        <f t="shared" si="159"/>
        <v>21.162500000000001</v>
      </c>
    </row>
    <row r="1020" spans="1:22" ht="13.5" x14ac:dyDescent="0.25">
      <c r="A1020" s="3">
        <f>RSI!A1020</f>
        <v>43795</v>
      </c>
      <c r="B1020" s="2">
        <f>RSI!B1020</f>
        <v>0.26</v>
      </c>
      <c r="C1020" s="2">
        <f>RSI!I1020</f>
        <v>48.347218223068239</v>
      </c>
      <c r="D1020" s="2">
        <f>MACD!E1020</f>
        <v>2.444051990183771E-3</v>
      </c>
      <c r="E1020" s="2">
        <f>MACD!F1020</f>
        <v>3.5772874559752803E-3</v>
      </c>
      <c r="F1020" s="2">
        <f>'Moving Avg'!D1020</f>
        <v>0.252</v>
      </c>
      <c r="G1020" s="2">
        <f>'Moving Avg'!F1020</f>
        <v>0.2599999999999999</v>
      </c>
      <c r="H1020" s="2">
        <f>'Moving Avg'!G1020</f>
        <v>0.2695999999999999</v>
      </c>
      <c r="I1020" s="2">
        <f>'Moving Avg'!H1020</f>
        <v>0.28190000000000037</v>
      </c>
      <c r="J1020" s="5" t="str">
        <f>OBV!F1020</f>
        <v>BEARISH</v>
      </c>
      <c r="K1020" s="5" t="str">
        <f>OBV!G1020</f>
        <v>NEUTRAL</v>
      </c>
      <c r="L1020" s="5" t="str">
        <f>OBV!H1020</f>
        <v>NEUTRAL</v>
      </c>
      <c r="M1020" s="7">
        <f t="shared" si="150"/>
        <v>25</v>
      </c>
      <c r="N1020" s="7">
        <f t="shared" si="151"/>
        <v>45</v>
      </c>
      <c r="O1020" s="7">
        <f t="shared" si="152"/>
        <v>0</v>
      </c>
      <c r="P1020" s="7">
        <f t="shared" si="153"/>
        <v>16.5</v>
      </c>
      <c r="Q1020" s="8">
        <f t="shared" si="154"/>
        <v>26.975000000000001</v>
      </c>
      <c r="R1020" s="8">
        <f t="shared" si="155"/>
        <v>18.125</v>
      </c>
      <c r="S1020" s="8">
        <f t="shared" si="156"/>
        <v>17.925000000000001</v>
      </c>
      <c r="T1020" s="8">
        <f t="shared" si="157"/>
        <v>21.625</v>
      </c>
      <c r="U1020" s="7">
        <f t="shared" si="158"/>
        <v>21.008333333333336</v>
      </c>
      <c r="V1020" s="7">
        <f t="shared" si="159"/>
        <v>21.162500000000001</v>
      </c>
    </row>
    <row r="1021" spans="1:22" ht="13.5" x14ac:dyDescent="0.25">
      <c r="A1021" s="3">
        <f>RSI!A1021</f>
        <v>43796</v>
      </c>
      <c r="B1021" s="2">
        <f>RSI!B1021</f>
        <v>0.26</v>
      </c>
      <c r="C1021" s="2">
        <f>RSI!I1021</f>
        <v>48.347218223068246</v>
      </c>
      <c r="D1021" s="2">
        <f>MACD!E1021</f>
        <v>1.967099975518638E-3</v>
      </c>
      <c r="E1021" s="2">
        <f>MACD!F1021</f>
        <v>3.2552499598839518E-3</v>
      </c>
      <c r="F1021" s="2">
        <f>'Moving Avg'!D1021</f>
        <v>0.254</v>
      </c>
      <c r="G1021" s="2">
        <f>'Moving Avg'!F1021</f>
        <v>0.2599999999999999</v>
      </c>
      <c r="H1021" s="2">
        <f>'Moving Avg'!G1021</f>
        <v>0.26899999999999991</v>
      </c>
      <c r="I1021" s="2">
        <f>'Moving Avg'!H1021</f>
        <v>0.28170000000000039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25</v>
      </c>
      <c r="N1021" s="7">
        <f t="shared" si="151"/>
        <v>45</v>
      </c>
      <c r="O1021" s="7">
        <f t="shared" si="152"/>
        <v>0</v>
      </c>
      <c r="P1021" s="7">
        <f t="shared" si="153"/>
        <v>83.5</v>
      </c>
      <c r="Q1021" s="8">
        <f t="shared" si="154"/>
        <v>37.024999999999999</v>
      </c>
      <c r="R1021" s="8">
        <f t="shared" si="155"/>
        <v>34.875</v>
      </c>
      <c r="S1021" s="8">
        <f t="shared" si="156"/>
        <v>48.075000000000003</v>
      </c>
      <c r="T1021" s="8">
        <f t="shared" si="157"/>
        <v>38.375</v>
      </c>
      <c r="U1021" s="7">
        <f t="shared" si="158"/>
        <v>39.991666666666667</v>
      </c>
      <c r="V1021" s="7">
        <f t="shared" si="159"/>
        <v>39.587500000000006</v>
      </c>
    </row>
    <row r="1022" spans="1:22" ht="13.5" x14ac:dyDescent="0.25">
      <c r="A1022" s="3">
        <f>RSI!A1022</f>
        <v>43797</v>
      </c>
      <c r="B1022" s="2">
        <f>RSI!B1022</f>
        <v>0.26</v>
      </c>
      <c r="C1022" s="2">
        <f>RSI!I1022</f>
        <v>48.347218223068246</v>
      </c>
      <c r="D1022" s="2">
        <f>MACD!E1022</f>
        <v>1.5710025284104145E-3</v>
      </c>
      <c r="E1022" s="2">
        <f>MACD!F1022</f>
        <v>2.9184004735892449E-3</v>
      </c>
      <c r="F1022" s="2">
        <f>'Moving Avg'!D1022</f>
        <v>0.25600000000000001</v>
      </c>
      <c r="G1022" s="2">
        <f>'Moving Avg'!F1022</f>
        <v>0.25949999999999995</v>
      </c>
      <c r="H1022" s="2">
        <f>'Moving Avg'!G1022</f>
        <v>0.26859999999999984</v>
      </c>
      <c r="I1022" s="2">
        <f>'Moving Avg'!H1022</f>
        <v>0.28150000000000036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  <c r="M1022" s="7">
        <f t="shared" si="150"/>
        <v>25</v>
      </c>
      <c r="N1022" s="7">
        <f t="shared" si="151"/>
        <v>45</v>
      </c>
      <c r="O1022" s="7">
        <f t="shared" si="152"/>
        <v>0</v>
      </c>
      <c r="P1022" s="7">
        <f t="shared" si="153"/>
        <v>83.5</v>
      </c>
      <c r="Q1022" s="8">
        <f t="shared" si="154"/>
        <v>37.024999999999999</v>
      </c>
      <c r="R1022" s="8">
        <f t="shared" si="155"/>
        <v>34.875</v>
      </c>
      <c r="S1022" s="8">
        <f t="shared" si="156"/>
        <v>48.075000000000003</v>
      </c>
      <c r="T1022" s="8">
        <f t="shared" si="157"/>
        <v>38.375</v>
      </c>
      <c r="U1022" s="7">
        <f t="shared" si="158"/>
        <v>39.991666666666667</v>
      </c>
      <c r="V1022" s="7">
        <f t="shared" si="159"/>
        <v>39.587500000000006</v>
      </c>
    </row>
    <row r="1023" spans="1:22" ht="13.5" x14ac:dyDescent="0.25">
      <c r="A1023" s="3">
        <f>RSI!A1023</f>
        <v>43798</v>
      </c>
      <c r="B1023" s="2">
        <f>RSI!B1023</f>
        <v>0.26</v>
      </c>
      <c r="C1023" s="2">
        <f>RSI!I1023</f>
        <v>48.347218223068239</v>
      </c>
      <c r="D1023" s="2">
        <f>MACD!E1023</f>
        <v>1.242766607987611E-3</v>
      </c>
      <c r="E1023" s="2">
        <f>MACD!F1023</f>
        <v>2.5832737004689182E-3</v>
      </c>
      <c r="F1023" s="2">
        <f>'Moving Avg'!D1023</f>
        <v>0.25800000000000001</v>
      </c>
      <c r="G1023" s="2">
        <f>'Moving Avg'!F1023</f>
        <v>0.25899999999999995</v>
      </c>
      <c r="H1023" s="2">
        <f>'Moving Avg'!G1023</f>
        <v>0.26819999999999988</v>
      </c>
      <c r="I1023" s="2">
        <f>'Moving Avg'!H1023</f>
        <v>0.28130000000000038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  <c r="M1023" s="7">
        <f t="shared" si="150"/>
        <v>25</v>
      </c>
      <c r="N1023" s="7">
        <f t="shared" si="151"/>
        <v>45</v>
      </c>
      <c r="O1023" s="7">
        <f t="shared" si="152"/>
        <v>0</v>
      </c>
      <c r="P1023" s="7">
        <f t="shared" si="153"/>
        <v>83.5</v>
      </c>
      <c r="Q1023" s="8">
        <f t="shared" si="154"/>
        <v>37.024999999999999</v>
      </c>
      <c r="R1023" s="8">
        <f t="shared" si="155"/>
        <v>34.875</v>
      </c>
      <c r="S1023" s="8">
        <f t="shared" si="156"/>
        <v>48.075000000000003</v>
      </c>
      <c r="T1023" s="8">
        <f t="shared" si="157"/>
        <v>38.375</v>
      </c>
      <c r="U1023" s="7">
        <f t="shared" si="158"/>
        <v>39.991666666666667</v>
      </c>
      <c r="V1023" s="7">
        <f t="shared" si="159"/>
        <v>39.587500000000006</v>
      </c>
    </row>
    <row r="1024" spans="1:22" ht="13.5" x14ac:dyDescent="0.25">
      <c r="A1024" s="3">
        <f>RSI!A1024</f>
        <v>43801</v>
      </c>
      <c r="B1024" s="2">
        <f>RSI!B1024</f>
        <v>0.27</v>
      </c>
      <c r="C1024" s="2">
        <f>RSI!I1024</f>
        <v>59.204125646591471</v>
      </c>
      <c r="D1024" s="2">
        <f>MACD!E1024</f>
        <v>2.3069838990147362E-4</v>
      </c>
      <c r="E1024" s="2">
        <f>MACD!F1024</f>
        <v>2.1127586383554295E-3</v>
      </c>
      <c r="F1024" s="2">
        <f>'Moving Avg'!D1024</f>
        <v>0.26200000000000001</v>
      </c>
      <c r="G1024" s="2">
        <f>'Moving Avg'!F1024</f>
        <v>0.2589999999999999</v>
      </c>
      <c r="H1024" s="2">
        <f>'Moving Avg'!G1024</f>
        <v>0.26779999999999982</v>
      </c>
      <c r="I1024" s="2">
        <f>'Moving Avg'!H1024</f>
        <v>0.2811500000000004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  <c r="M1024" s="7">
        <f t="shared" si="150"/>
        <v>25</v>
      </c>
      <c r="N1024" s="7">
        <f t="shared" si="151"/>
        <v>45</v>
      </c>
      <c r="O1024" s="7">
        <f t="shared" si="152"/>
        <v>0</v>
      </c>
      <c r="P1024" s="7">
        <f t="shared" si="153"/>
        <v>83.5</v>
      </c>
      <c r="Q1024" s="8">
        <f t="shared" si="154"/>
        <v>37.024999999999999</v>
      </c>
      <c r="R1024" s="8">
        <f t="shared" si="155"/>
        <v>34.875</v>
      </c>
      <c r="S1024" s="8">
        <f t="shared" si="156"/>
        <v>48.075000000000003</v>
      </c>
      <c r="T1024" s="8">
        <f t="shared" si="157"/>
        <v>38.375</v>
      </c>
      <c r="U1024" s="7">
        <f t="shared" si="158"/>
        <v>39.991666666666667</v>
      </c>
      <c r="V1024" s="7">
        <f t="shared" si="159"/>
        <v>39.587500000000006</v>
      </c>
    </row>
    <row r="1025" spans="1:22" ht="13.5" x14ac:dyDescent="0.25">
      <c r="A1025" s="3">
        <f>RSI!A1025</f>
        <v>43802</v>
      </c>
      <c r="B1025" s="2">
        <f>RSI!B1025</f>
        <v>0.27</v>
      </c>
      <c r="C1025" s="2">
        <f>RSI!I1025</f>
        <v>59.204125646591471</v>
      </c>
      <c r="D1025" s="2">
        <f>MACD!E1025</f>
        <v>-6.7882170563493549E-4</v>
      </c>
      <c r="E1025" s="2">
        <f>MACD!F1025</f>
        <v>1.5544425695573564E-3</v>
      </c>
      <c r="F1025" s="2">
        <f>'Moving Avg'!D1025</f>
        <v>0.26400000000000001</v>
      </c>
      <c r="G1025" s="2">
        <f>'Moving Avg'!F1025</f>
        <v>0.2589999999999999</v>
      </c>
      <c r="H1025" s="2">
        <f>'Moving Avg'!G1025</f>
        <v>0.26759999999999989</v>
      </c>
      <c r="I1025" s="2">
        <f>'Moving Avg'!H1025</f>
        <v>0.28100000000000042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  <c r="M1025" s="7">
        <f t="shared" si="150"/>
        <v>25</v>
      </c>
      <c r="N1025" s="7">
        <f t="shared" si="151"/>
        <v>45</v>
      </c>
      <c r="O1025" s="7">
        <f t="shared" si="152"/>
        <v>0</v>
      </c>
      <c r="P1025" s="7">
        <f t="shared" si="153"/>
        <v>83.5</v>
      </c>
      <c r="Q1025" s="8">
        <f t="shared" si="154"/>
        <v>37.024999999999999</v>
      </c>
      <c r="R1025" s="8">
        <f t="shared" si="155"/>
        <v>34.875</v>
      </c>
      <c r="S1025" s="8">
        <f t="shared" si="156"/>
        <v>48.075000000000003</v>
      </c>
      <c r="T1025" s="8">
        <f t="shared" si="157"/>
        <v>38.375</v>
      </c>
      <c r="U1025" s="7">
        <f t="shared" si="158"/>
        <v>39.991666666666667</v>
      </c>
      <c r="V1025" s="7">
        <f t="shared" si="159"/>
        <v>39.587500000000006</v>
      </c>
    </row>
    <row r="1026" spans="1:22" ht="13.5" x14ac:dyDescent="0.25">
      <c r="A1026" s="3">
        <f>RSI!A1026</f>
        <v>43803</v>
      </c>
      <c r="B1026" s="2">
        <f>RSI!B1026</f>
        <v>0.26</v>
      </c>
      <c r="C1026" s="2">
        <f>RSI!I1026</f>
        <v>47.600508782113025</v>
      </c>
      <c r="D1026" s="2">
        <f>MACD!E1026</f>
        <v>-2.2953537268599056E-3</v>
      </c>
      <c r="E1026" s="2">
        <f>MACD!F1026</f>
        <v>7.8448331027390411E-4</v>
      </c>
      <c r="F1026" s="2">
        <f>'Moving Avg'!D1026</f>
        <v>0.26400000000000001</v>
      </c>
      <c r="G1026" s="2">
        <f>'Moving Avg'!F1026</f>
        <v>0.2584999999999999</v>
      </c>
      <c r="H1026" s="2">
        <f>'Moving Avg'!G1026</f>
        <v>0.26719999999999983</v>
      </c>
      <c r="I1026" s="2">
        <f>'Moving Avg'!H1026</f>
        <v>0.28085000000000038</v>
      </c>
      <c r="J1026" s="5" t="str">
        <f>OBV!F1026</f>
        <v>BEARISH</v>
      </c>
      <c r="K1026" s="5" t="str">
        <f>OBV!G1026</f>
        <v>WEAK</v>
      </c>
      <c r="L1026" s="5" t="str">
        <f>OBV!H1026</f>
        <v>NEUTRAL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0</v>
      </c>
      <c r="Q1026" s="8">
        <f t="shared" si="154"/>
        <v>24.5</v>
      </c>
      <c r="R1026" s="8">
        <f t="shared" si="155"/>
        <v>14</v>
      </c>
      <c r="S1026" s="8">
        <f t="shared" si="156"/>
        <v>10.5</v>
      </c>
      <c r="T1026" s="8">
        <f t="shared" si="157"/>
        <v>17.5</v>
      </c>
      <c r="U1026" s="7">
        <f t="shared" si="158"/>
        <v>16.333333333333332</v>
      </c>
      <c r="V1026" s="7">
        <f t="shared" si="159"/>
        <v>16.625</v>
      </c>
    </row>
    <row r="1027" spans="1:22" ht="13.5" x14ac:dyDescent="0.25">
      <c r="A1027" s="3">
        <f>RSI!A1027</f>
        <v>43804</v>
      </c>
      <c r="B1027" s="2">
        <f>RSI!B1027</f>
        <v>0.26</v>
      </c>
      <c r="C1027" s="2">
        <f>RSI!I1027</f>
        <v>47.600508782113025</v>
      </c>
      <c r="D1027" s="2">
        <f>MACD!E1027</f>
        <v>-3.6496696554337849E-3</v>
      </c>
      <c r="E1027" s="2">
        <f>MACD!F1027</f>
        <v>-1.0234728286763375E-4</v>
      </c>
      <c r="F1027" s="2">
        <f>'Moving Avg'!D1027</f>
        <v>0.26400000000000001</v>
      </c>
      <c r="G1027" s="2">
        <f>'Moving Avg'!F1027</f>
        <v>0.2584999999999999</v>
      </c>
      <c r="H1027" s="2">
        <f>'Moving Avg'!G1027</f>
        <v>0.26659999999999984</v>
      </c>
      <c r="I1027" s="2">
        <f>'Moving Avg'!H1027</f>
        <v>0.28075000000000044</v>
      </c>
      <c r="J1027" s="5" t="str">
        <f>OBV!F1027</f>
        <v>BEARISH</v>
      </c>
      <c r="K1027" s="5" t="str">
        <f>OBV!G1027</f>
        <v>WEAK</v>
      </c>
      <c r="L1027" s="5" t="str">
        <f>OBV!H1027</f>
        <v>NEUTRAL</v>
      </c>
      <c r="M1027" s="7">
        <f t="shared" si="160"/>
        <v>25</v>
      </c>
      <c r="N1027" s="7">
        <f t="shared" si="161"/>
        <v>45</v>
      </c>
      <c r="O1027" s="7">
        <f t="shared" si="162"/>
        <v>0</v>
      </c>
      <c r="P1027" s="7">
        <f t="shared" si="163"/>
        <v>0</v>
      </c>
      <c r="Q1027" s="8">
        <f t="shared" ref="Q1027:Q1090" si="164">0.35*M1027+N1027*0.35+O1027*0.15+P1027*0.15</f>
        <v>24.5</v>
      </c>
      <c r="R1027" s="8">
        <f t="shared" ref="R1027:R1090" si="165">M1027*0.2+N1027*0.2+O1027*0.35+P1027*0.25</f>
        <v>14</v>
      </c>
      <c r="S1027" s="8">
        <f t="shared" ref="S1027:S1090" si="166">M1027*0.15+N1027*0.15+O1027*0.25+P1027*0.45</f>
        <v>10.5</v>
      </c>
      <c r="T1027" s="8">
        <f t="shared" ref="T1027:T1090" si="167">0.25*SUM(M1027:P1027)</f>
        <v>17.5</v>
      </c>
      <c r="U1027" s="7">
        <f t="shared" ref="U1027:U1090" si="168">SUM(Q1027:S1027)/3</f>
        <v>16.333333333333332</v>
      </c>
      <c r="V1027" s="7">
        <f t="shared" ref="V1027:V1090" si="169">SUM(Q1027:T1027)/4</f>
        <v>16.625</v>
      </c>
    </row>
    <row r="1028" spans="1:22" ht="13.5" x14ac:dyDescent="0.25">
      <c r="A1028" s="3">
        <f>RSI!A1028</f>
        <v>43805</v>
      </c>
      <c r="B1028" s="2">
        <f>RSI!B1028</f>
        <v>0.26</v>
      </c>
      <c r="C1028" s="2">
        <f>RSI!I1028</f>
        <v>47.600508782113025</v>
      </c>
      <c r="D1028" s="2">
        <f>MACD!E1028</f>
        <v>-4.7831118256220218E-3</v>
      </c>
      <c r="E1028" s="2">
        <f>MACD!F1028</f>
        <v>-1.0385001914185114E-3</v>
      </c>
      <c r="F1028" s="2">
        <f>'Moving Avg'!D1028</f>
        <v>0.26400000000000001</v>
      </c>
      <c r="G1028" s="2">
        <f>'Moving Avg'!F1028</f>
        <v>0.2584999999999999</v>
      </c>
      <c r="H1028" s="2">
        <f>'Moving Avg'!G1028</f>
        <v>0.26619999999999988</v>
      </c>
      <c r="I1028" s="2">
        <f>'Moving Avg'!H1028</f>
        <v>0.28065000000000034</v>
      </c>
      <c r="J1028" s="5" t="str">
        <f>OBV!F1028</f>
        <v>BEARISH</v>
      </c>
      <c r="K1028" s="5" t="str">
        <f>OBV!G1028</f>
        <v>WEAK</v>
      </c>
      <c r="L1028" s="5" t="str">
        <f>OBV!H1028</f>
        <v>NEUTRAL</v>
      </c>
      <c r="M1028" s="7">
        <f t="shared" si="160"/>
        <v>25</v>
      </c>
      <c r="N1028" s="7">
        <f t="shared" si="161"/>
        <v>45</v>
      </c>
      <c r="O1028" s="7">
        <f t="shared" si="162"/>
        <v>0</v>
      </c>
      <c r="P1028" s="7">
        <f t="shared" si="163"/>
        <v>0</v>
      </c>
      <c r="Q1028" s="8">
        <f t="shared" si="164"/>
        <v>24.5</v>
      </c>
      <c r="R1028" s="8">
        <f t="shared" si="165"/>
        <v>14</v>
      </c>
      <c r="S1028" s="8">
        <f t="shared" si="166"/>
        <v>10.5</v>
      </c>
      <c r="T1028" s="8">
        <f t="shared" si="167"/>
        <v>17.5</v>
      </c>
      <c r="U1028" s="7">
        <f t="shared" si="168"/>
        <v>16.333333333333332</v>
      </c>
      <c r="V1028" s="7">
        <f t="shared" si="169"/>
        <v>16.625</v>
      </c>
    </row>
    <row r="1029" spans="1:22" ht="13.5" x14ac:dyDescent="0.25">
      <c r="A1029" s="3">
        <f>RSI!A1029</f>
        <v>43808</v>
      </c>
      <c r="B1029" s="2">
        <f>RSI!B1029</f>
        <v>0.26</v>
      </c>
      <c r="C1029" s="2">
        <f>RSI!I1029</f>
        <v>47.600508782113025</v>
      </c>
      <c r="D1029" s="2">
        <f>MACD!E1029</f>
        <v>-5.7305880350216887E-3</v>
      </c>
      <c r="E1029" s="2">
        <f>MACD!F1029</f>
        <v>-1.9769177601391468E-3</v>
      </c>
      <c r="F1029" s="2">
        <f>'Moving Avg'!D1029</f>
        <v>0.26200000000000001</v>
      </c>
      <c r="G1029" s="2">
        <f>'Moving Avg'!F1029</f>
        <v>0.25899999999999995</v>
      </c>
      <c r="H1029" s="2">
        <f>'Moving Avg'!G1029</f>
        <v>0.26579999999999987</v>
      </c>
      <c r="I1029" s="2">
        <f>'Moving Avg'!H1029</f>
        <v>0.2806000000000004</v>
      </c>
      <c r="J1029" s="5" t="str">
        <f>OBV!F1029</f>
        <v>BEARISH</v>
      </c>
      <c r="K1029" s="5" t="str">
        <f>OBV!G1029</f>
        <v>WEAK</v>
      </c>
      <c r="L1029" s="5" t="str">
        <f>OBV!H1029</f>
        <v>CONFIRMED BEARISH</v>
      </c>
      <c r="M1029" s="7">
        <f t="shared" si="160"/>
        <v>25</v>
      </c>
      <c r="N1029" s="7">
        <f t="shared" si="161"/>
        <v>45</v>
      </c>
      <c r="O1029" s="7">
        <f t="shared" si="162"/>
        <v>0</v>
      </c>
      <c r="P1029" s="7">
        <f t="shared" si="163"/>
        <v>0</v>
      </c>
      <c r="Q1029" s="8">
        <f t="shared" si="164"/>
        <v>24.5</v>
      </c>
      <c r="R1029" s="8">
        <f t="shared" si="165"/>
        <v>14</v>
      </c>
      <c r="S1029" s="8">
        <f t="shared" si="166"/>
        <v>10.5</v>
      </c>
      <c r="T1029" s="8">
        <f t="shared" si="167"/>
        <v>17.5</v>
      </c>
      <c r="U1029" s="7">
        <f t="shared" si="168"/>
        <v>16.333333333333332</v>
      </c>
      <c r="V1029" s="7">
        <f t="shared" si="169"/>
        <v>16.625</v>
      </c>
    </row>
    <row r="1030" spans="1:22" ht="13.5" x14ac:dyDescent="0.25">
      <c r="A1030" s="3">
        <f>RSI!A1030</f>
        <v>43809</v>
      </c>
      <c r="B1030" s="2">
        <f>RSI!B1030</f>
        <v>0.26</v>
      </c>
      <c r="C1030" s="2">
        <f>RSI!I1030</f>
        <v>47.600508782113025</v>
      </c>
      <c r="D1030" s="2">
        <f>MACD!E1030</f>
        <v>-4.9831054294514066E-3</v>
      </c>
      <c r="E1030" s="2">
        <f>MACD!F1030</f>
        <v>-2.5781552940015986E-3</v>
      </c>
      <c r="F1030" s="2">
        <f>'Moving Avg'!D1030</f>
        <v>0.26</v>
      </c>
      <c r="G1030" s="2">
        <f>'Moving Avg'!F1030</f>
        <v>0.2589999999999999</v>
      </c>
      <c r="H1030" s="2">
        <f>'Moving Avg'!G1030</f>
        <v>0.26539999999999986</v>
      </c>
      <c r="I1030" s="2">
        <f>'Moving Avg'!H1030</f>
        <v>0.28055000000000035</v>
      </c>
      <c r="J1030" s="5" t="str">
        <f>OBV!F1030</f>
        <v>BEARISH</v>
      </c>
      <c r="K1030" s="5" t="str">
        <f>OBV!G1030</f>
        <v>WEAK</v>
      </c>
      <c r="L1030" s="5" t="str">
        <f>OBV!H1030</f>
        <v>CONFIRMED BEARISH</v>
      </c>
      <c r="M1030" s="7">
        <f t="shared" si="160"/>
        <v>25</v>
      </c>
      <c r="N1030" s="7">
        <f t="shared" si="161"/>
        <v>45</v>
      </c>
      <c r="O1030" s="7">
        <f t="shared" si="162"/>
        <v>0</v>
      </c>
      <c r="P1030" s="7">
        <f t="shared" si="163"/>
        <v>0</v>
      </c>
      <c r="Q1030" s="8">
        <f t="shared" si="164"/>
        <v>24.5</v>
      </c>
      <c r="R1030" s="8">
        <f t="shared" si="165"/>
        <v>14</v>
      </c>
      <c r="S1030" s="8">
        <f t="shared" si="166"/>
        <v>10.5</v>
      </c>
      <c r="T1030" s="8">
        <f t="shared" si="167"/>
        <v>17.5</v>
      </c>
      <c r="U1030" s="7">
        <f t="shared" si="168"/>
        <v>16.333333333333332</v>
      </c>
      <c r="V1030" s="7">
        <f t="shared" si="169"/>
        <v>16.625</v>
      </c>
    </row>
    <row r="1031" spans="1:22" ht="13.5" x14ac:dyDescent="0.25">
      <c r="A1031" s="3">
        <f>RSI!A1031</f>
        <v>43810</v>
      </c>
      <c r="B1031" s="2">
        <f>RSI!B1031</f>
        <v>0.25</v>
      </c>
      <c r="C1031" s="2">
        <f>RSI!I1031</f>
        <v>37.074945492551535</v>
      </c>
      <c r="D1031" s="2">
        <f>MACD!E1031</f>
        <v>-3.5999426424154213E-3</v>
      </c>
      <c r="E1031" s="2">
        <f>MACD!F1031</f>
        <v>-2.7825127636843631E-3</v>
      </c>
      <c r="F1031" s="2">
        <f>'Moving Avg'!D1031</f>
        <v>0.25800000000000001</v>
      </c>
      <c r="G1031" s="2">
        <f>'Moving Avg'!F1031</f>
        <v>0.2584999999999999</v>
      </c>
      <c r="H1031" s="2">
        <f>'Moving Avg'!G1031</f>
        <v>0.26479999999999987</v>
      </c>
      <c r="I1031" s="2">
        <f>'Moving Avg'!H1031</f>
        <v>0.28040000000000037</v>
      </c>
      <c r="J1031" s="5" t="str">
        <f>OBV!F1031</f>
        <v>BEARISH</v>
      </c>
      <c r="K1031" s="5" t="str">
        <f>OBV!G1031</f>
        <v>NEUTRAL</v>
      </c>
      <c r="L1031" s="5" t="str">
        <f>OBV!H1031</f>
        <v>CONFIRMED BEARISH</v>
      </c>
      <c r="M1031" s="7">
        <f t="shared" si="160"/>
        <v>25</v>
      </c>
      <c r="N1031" s="7">
        <f t="shared" si="161"/>
        <v>45</v>
      </c>
      <c r="O1031" s="7">
        <f t="shared" si="162"/>
        <v>0</v>
      </c>
      <c r="P1031" s="7">
        <f t="shared" si="163"/>
        <v>16.5</v>
      </c>
      <c r="Q1031" s="8">
        <f t="shared" si="164"/>
        <v>26.975000000000001</v>
      </c>
      <c r="R1031" s="8">
        <f t="shared" si="165"/>
        <v>18.125</v>
      </c>
      <c r="S1031" s="8">
        <f t="shared" si="166"/>
        <v>17.925000000000001</v>
      </c>
      <c r="T1031" s="8">
        <f t="shared" si="167"/>
        <v>21.625</v>
      </c>
      <c r="U1031" s="7">
        <f t="shared" si="168"/>
        <v>21.008333333333336</v>
      </c>
      <c r="V1031" s="7">
        <f t="shared" si="169"/>
        <v>21.162500000000001</v>
      </c>
    </row>
    <row r="1032" spans="1:22" ht="13.5" x14ac:dyDescent="0.25">
      <c r="A1032" s="3">
        <f>RSI!A1032</f>
        <v>43811</v>
      </c>
      <c r="B1032" s="2">
        <f>RSI!B1032</f>
        <v>0.24</v>
      </c>
      <c r="C1032" s="2">
        <f>RSI!I1032</f>
        <v>29.944250202223856</v>
      </c>
      <c r="D1032" s="2">
        <f>MACD!E1032</f>
        <v>-1.6205422520890189E-3</v>
      </c>
      <c r="E1032" s="2">
        <f>MACD!F1032</f>
        <v>-2.5501186613652942E-3</v>
      </c>
      <c r="F1032" s="2">
        <f>'Moving Avg'!D1032</f>
        <v>0.254</v>
      </c>
      <c r="G1032" s="2">
        <f>'Moving Avg'!F1032</f>
        <v>0.25749999999999995</v>
      </c>
      <c r="H1032" s="2">
        <f>'Moving Avg'!G1032</f>
        <v>0.26419999999999988</v>
      </c>
      <c r="I1032" s="2">
        <f>'Moving Avg'!H1032</f>
        <v>0.28020000000000039</v>
      </c>
      <c r="J1032" s="5" t="str">
        <f>OBV!F1032</f>
        <v>BEARISH</v>
      </c>
      <c r="K1032" s="5" t="str">
        <f>OBV!G1032</f>
        <v>WEAK</v>
      </c>
      <c r="L1032" s="5" t="str">
        <f>OBV!H1032</f>
        <v>CONFIRMED BEARISH</v>
      </c>
      <c r="M1032" s="7">
        <f t="shared" si="160"/>
        <v>50</v>
      </c>
      <c r="N1032" s="7">
        <f t="shared" si="161"/>
        <v>0</v>
      </c>
      <c r="O1032" s="7">
        <f t="shared" si="162"/>
        <v>0</v>
      </c>
      <c r="P1032" s="7">
        <f t="shared" si="163"/>
        <v>0</v>
      </c>
      <c r="Q1032" s="8">
        <f t="shared" si="164"/>
        <v>17.5</v>
      </c>
      <c r="R1032" s="8">
        <f t="shared" si="165"/>
        <v>10</v>
      </c>
      <c r="S1032" s="8">
        <f t="shared" si="166"/>
        <v>7.5</v>
      </c>
      <c r="T1032" s="8">
        <f t="shared" si="167"/>
        <v>12.5</v>
      </c>
      <c r="U1032" s="7">
        <f t="shared" si="168"/>
        <v>11.666666666666666</v>
      </c>
      <c r="V1032" s="7">
        <f t="shared" si="169"/>
        <v>11.875</v>
      </c>
    </row>
    <row r="1033" spans="1:22" ht="13.5" x14ac:dyDescent="0.25">
      <c r="A1033" s="3">
        <f>RSI!A1033</f>
        <v>43812</v>
      </c>
      <c r="B1033" s="2">
        <f>RSI!B1033</f>
        <v>0.24</v>
      </c>
      <c r="C1033" s="2">
        <f>RSI!I1033</f>
        <v>29.944250202223856</v>
      </c>
      <c r="D1033" s="2">
        <f>MACD!E1033</f>
        <v>1.7665796542698509E-4</v>
      </c>
      <c r="E1033" s="2">
        <f>MACD!F1033</f>
        <v>-2.0047633360068384E-3</v>
      </c>
      <c r="F1033" s="2">
        <f>'Moving Avg'!D1033</f>
        <v>0.25</v>
      </c>
      <c r="G1033" s="2">
        <f>'Moving Avg'!F1033</f>
        <v>0.25649999999999995</v>
      </c>
      <c r="H1033" s="2">
        <f>'Moving Avg'!G1033</f>
        <v>0.26379999999999987</v>
      </c>
      <c r="I1033" s="2">
        <f>'Moving Avg'!H1033</f>
        <v>0.28000000000000042</v>
      </c>
      <c r="J1033" s="5" t="str">
        <f>OBV!F1033</f>
        <v>BEARISH</v>
      </c>
      <c r="K1033" s="5" t="str">
        <f>OBV!G1033</f>
        <v>WEAK</v>
      </c>
      <c r="L1033" s="5" t="str">
        <f>OBV!H1033</f>
        <v>CONFIRMED BEARISH</v>
      </c>
      <c r="M1033" s="7">
        <f t="shared" si="160"/>
        <v>50</v>
      </c>
      <c r="N1033" s="7">
        <f t="shared" si="161"/>
        <v>0</v>
      </c>
      <c r="O1033" s="7">
        <f t="shared" si="162"/>
        <v>0</v>
      </c>
      <c r="P1033" s="7">
        <f t="shared" si="163"/>
        <v>0</v>
      </c>
      <c r="Q1033" s="8">
        <f t="shared" si="164"/>
        <v>17.5</v>
      </c>
      <c r="R1033" s="8">
        <f t="shared" si="165"/>
        <v>10</v>
      </c>
      <c r="S1033" s="8">
        <f t="shared" si="166"/>
        <v>7.5</v>
      </c>
      <c r="T1033" s="8">
        <f t="shared" si="167"/>
        <v>12.5</v>
      </c>
      <c r="U1033" s="7">
        <f t="shared" si="168"/>
        <v>11.666666666666666</v>
      </c>
      <c r="V1033" s="7">
        <f t="shared" si="169"/>
        <v>11.875</v>
      </c>
    </row>
    <row r="1034" spans="1:22" ht="13.5" x14ac:dyDescent="0.25">
      <c r="A1034" s="3">
        <f>RSI!A1034</f>
        <v>43815</v>
      </c>
      <c r="B1034" s="2">
        <f>RSI!B1034</f>
        <v>0.24</v>
      </c>
      <c r="C1034" s="2">
        <f>RSI!I1034</f>
        <v>29.944250202223856</v>
      </c>
      <c r="D1034" s="2">
        <f>MACD!E1034</f>
        <v>3.3490893841027769E-3</v>
      </c>
      <c r="E1034" s="2">
        <f>MACD!F1034</f>
        <v>-9.3399279198491539E-4</v>
      </c>
      <c r="F1034" s="2">
        <f>'Moving Avg'!D1034</f>
        <v>0.246</v>
      </c>
      <c r="G1034" s="2">
        <f>'Moving Avg'!F1034</f>
        <v>0.25549999999999995</v>
      </c>
      <c r="H1034" s="2">
        <f>'Moving Avg'!G1034</f>
        <v>0.26319999999999988</v>
      </c>
      <c r="I1034" s="2">
        <f>'Moving Avg'!H1034</f>
        <v>0.27980000000000044</v>
      </c>
      <c r="J1034" s="5" t="str">
        <f>OBV!F1034</f>
        <v>BEARISH</v>
      </c>
      <c r="K1034" s="5" t="str">
        <f>OBV!G1034</f>
        <v>WEAK</v>
      </c>
      <c r="L1034" s="5" t="str">
        <f>OBV!H1034</f>
        <v>CONFIRMED BEARISH</v>
      </c>
      <c r="M1034" s="7">
        <f t="shared" si="160"/>
        <v>50</v>
      </c>
      <c r="N1034" s="7">
        <f t="shared" si="161"/>
        <v>0</v>
      </c>
      <c r="O1034" s="7">
        <f t="shared" si="162"/>
        <v>0</v>
      </c>
      <c r="P1034" s="7">
        <f t="shared" si="163"/>
        <v>0</v>
      </c>
      <c r="Q1034" s="8">
        <f t="shared" si="164"/>
        <v>17.5</v>
      </c>
      <c r="R1034" s="8">
        <f t="shared" si="165"/>
        <v>10</v>
      </c>
      <c r="S1034" s="8">
        <f t="shared" si="166"/>
        <v>7.5</v>
      </c>
      <c r="T1034" s="8">
        <f t="shared" si="167"/>
        <v>12.5</v>
      </c>
      <c r="U1034" s="7">
        <f t="shared" si="168"/>
        <v>11.666666666666666</v>
      </c>
      <c r="V1034" s="7">
        <f t="shared" si="169"/>
        <v>11.875</v>
      </c>
    </row>
    <row r="1035" spans="1:22" ht="13.5" x14ac:dyDescent="0.25">
      <c r="A1035" s="3">
        <f>RSI!A1035</f>
        <v>43816</v>
      </c>
      <c r="B1035" s="2">
        <f>RSI!B1035</f>
        <v>0.24</v>
      </c>
      <c r="C1035" s="2">
        <f>RSI!I1035</f>
        <v>29.944250202223856</v>
      </c>
      <c r="D1035" s="2">
        <f>MACD!E1035</f>
        <v>6.1383266564657979E-3</v>
      </c>
      <c r="E1035" s="2">
        <f>MACD!F1035</f>
        <v>4.8047109770522737E-4</v>
      </c>
      <c r="F1035" s="2">
        <f>'Moving Avg'!D1035</f>
        <v>0.24199999999999999</v>
      </c>
      <c r="G1035" s="2">
        <f>'Moving Avg'!F1035</f>
        <v>0.2545</v>
      </c>
      <c r="H1035" s="2">
        <f>'Moving Avg'!G1035</f>
        <v>0.26239999999999986</v>
      </c>
      <c r="I1035" s="2">
        <f>'Moving Avg'!H1035</f>
        <v>0.27965000000000045</v>
      </c>
      <c r="J1035" s="5" t="str">
        <f>OBV!F1035</f>
        <v>BEARISH</v>
      </c>
      <c r="K1035" s="5" t="str">
        <f>OBV!G1035</f>
        <v>WEAK</v>
      </c>
      <c r="L1035" s="5" t="str">
        <f>OBV!H1035</f>
        <v>CONFIRMED BEARISH</v>
      </c>
      <c r="M1035" s="7">
        <f t="shared" si="160"/>
        <v>50</v>
      </c>
      <c r="N1035" s="7">
        <f t="shared" si="161"/>
        <v>0</v>
      </c>
      <c r="O1035" s="7">
        <f t="shared" si="162"/>
        <v>0</v>
      </c>
      <c r="P1035" s="7">
        <f t="shared" si="163"/>
        <v>0</v>
      </c>
      <c r="Q1035" s="8">
        <f t="shared" si="164"/>
        <v>17.5</v>
      </c>
      <c r="R1035" s="8">
        <f t="shared" si="165"/>
        <v>10</v>
      </c>
      <c r="S1035" s="8">
        <f t="shared" si="166"/>
        <v>7.5</v>
      </c>
      <c r="T1035" s="8">
        <f t="shared" si="167"/>
        <v>12.5</v>
      </c>
      <c r="U1035" s="7">
        <f t="shared" si="168"/>
        <v>11.666666666666666</v>
      </c>
      <c r="V1035" s="7">
        <f t="shared" si="169"/>
        <v>11.875</v>
      </c>
    </row>
    <row r="1036" spans="1:22" ht="13.5" x14ac:dyDescent="0.25">
      <c r="A1036" s="3">
        <f>RSI!A1036</f>
        <v>43817</v>
      </c>
      <c r="B1036" s="2">
        <f>RSI!B1036</f>
        <v>0.24</v>
      </c>
      <c r="C1036" s="2">
        <f>RSI!I1036</f>
        <v>29.944250202223856</v>
      </c>
      <c r="D1036" s="2">
        <f>MACD!E1036</f>
        <v>7.0570928766195418E-3</v>
      </c>
      <c r="E1036" s="2">
        <f>MACD!F1036</f>
        <v>1.7957954534880904E-3</v>
      </c>
      <c r="F1036" s="2">
        <f>'Moving Avg'!D1036</f>
        <v>0.24</v>
      </c>
      <c r="G1036" s="2">
        <f>'Moving Avg'!F1036</f>
        <v>0.254</v>
      </c>
      <c r="H1036" s="2">
        <f>'Moving Avg'!G1036</f>
        <v>0.26159999999999989</v>
      </c>
      <c r="I1036" s="2">
        <f>'Moving Avg'!H1036</f>
        <v>0.27950000000000047</v>
      </c>
      <c r="J1036" s="5" t="str">
        <f>OBV!F1036</f>
        <v>BEARISH</v>
      </c>
      <c r="K1036" s="5" t="str">
        <f>OBV!G1036</f>
        <v>WEAK</v>
      </c>
      <c r="L1036" s="5" t="str">
        <f>OBV!H1036</f>
        <v>CONFIRMED BEARISH</v>
      </c>
      <c r="M1036" s="7">
        <f t="shared" si="160"/>
        <v>50</v>
      </c>
      <c r="N1036" s="7">
        <f t="shared" si="161"/>
        <v>0</v>
      </c>
      <c r="O1036" s="7">
        <f t="shared" si="162"/>
        <v>0</v>
      </c>
      <c r="P1036" s="7">
        <f t="shared" si="163"/>
        <v>0</v>
      </c>
      <c r="Q1036" s="8">
        <f t="shared" si="164"/>
        <v>17.5</v>
      </c>
      <c r="R1036" s="8">
        <f t="shared" si="165"/>
        <v>10</v>
      </c>
      <c r="S1036" s="8">
        <f t="shared" si="166"/>
        <v>7.5</v>
      </c>
      <c r="T1036" s="8">
        <f t="shared" si="167"/>
        <v>12.5</v>
      </c>
      <c r="U1036" s="7">
        <f t="shared" si="168"/>
        <v>11.666666666666666</v>
      </c>
      <c r="V1036" s="7">
        <f t="shared" si="169"/>
        <v>11.875</v>
      </c>
    </row>
    <row r="1037" spans="1:22" ht="13.5" x14ac:dyDescent="0.25">
      <c r="A1037" s="3">
        <f>RSI!A1037</f>
        <v>43818</v>
      </c>
      <c r="B1037" s="2">
        <f>RSI!B1037</f>
        <v>0.25</v>
      </c>
      <c r="C1037" s="2">
        <f>RSI!I1037</f>
        <v>45.20884360674215</v>
      </c>
      <c r="D1037" s="2">
        <f>MACD!E1037</f>
        <v>7.1836807371203903E-3</v>
      </c>
      <c r="E1037" s="2">
        <f>MACD!F1037</f>
        <v>2.8733725102145506E-3</v>
      </c>
      <c r="F1037" s="2">
        <f>'Moving Avg'!D1037</f>
        <v>0.24199999999999999</v>
      </c>
      <c r="G1037" s="2">
        <f>'Moving Avg'!F1037</f>
        <v>0.254</v>
      </c>
      <c r="H1037" s="2">
        <f>'Moving Avg'!G1037</f>
        <v>0.2609999999999999</v>
      </c>
      <c r="I1037" s="2">
        <f>'Moving Avg'!H1037</f>
        <v>0.27940000000000043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83.5</v>
      </c>
      <c r="Q1037" s="8">
        <f t="shared" si="164"/>
        <v>21.274999999999999</v>
      </c>
      <c r="R1037" s="8">
        <f t="shared" si="165"/>
        <v>25.875</v>
      </c>
      <c r="S1037" s="8">
        <f t="shared" si="166"/>
        <v>41.325000000000003</v>
      </c>
      <c r="T1037" s="8">
        <f t="shared" si="167"/>
        <v>27.125</v>
      </c>
      <c r="U1037" s="7">
        <f t="shared" si="168"/>
        <v>29.491666666666664</v>
      </c>
      <c r="V1037" s="7">
        <f t="shared" si="169"/>
        <v>28.9</v>
      </c>
    </row>
    <row r="1038" spans="1:22" ht="13.5" x14ac:dyDescent="0.25">
      <c r="A1038" s="3">
        <f>RSI!A1038</f>
        <v>43819</v>
      </c>
      <c r="B1038" s="2">
        <f>RSI!B1038</f>
        <v>0.26</v>
      </c>
      <c r="C1038" s="2">
        <f>RSI!I1038</f>
        <v>55.622222815208708</v>
      </c>
      <c r="D1038" s="2">
        <f>MACD!E1038</f>
        <v>6.5742133259786839E-3</v>
      </c>
      <c r="E1038" s="2">
        <f>MACD!F1038</f>
        <v>3.6135406733673776E-3</v>
      </c>
      <c r="F1038" s="2">
        <f>'Moving Avg'!D1038</f>
        <v>0.246</v>
      </c>
      <c r="G1038" s="2">
        <f>'Moving Avg'!F1038</f>
        <v>0.2545</v>
      </c>
      <c r="H1038" s="2">
        <f>'Moving Avg'!G1038</f>
        <v>0.26059999999999994</v>
      </c>
      <c r="I1038" s="2">
        <f>'Moving Avg'!H1038</f>
        <v>0.27935000000000043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83.5</v>
      </c>
      <c r="Q1038" s="8">
        <f t="shared" si="164"/>
        <v>21.274999999999999</v>
      </c>
      <c r="R1038" s="8">
        <f t="shared" si="165"/>
        <v>25.875</v>
      </c>
      <c r="S1038" s="8">
        <f t="shared" si="166"/>
        <v>41.325000000000003</v>
      </c>
      <c r="T1038" s="8">
        <f t="shared" si="167"/>
        <v>27.125</v>
      </c>
      <c r="U1038" s="7">
        <f t="shared" si="168"/>
        <v>29.491666666666664</v>
      </c>
      <c r="V1038" s="7">
        <f t="shared" si="169"/>
        <v>28.9</v>
      </c>
    </row>
    <row r="1039" spans="1:22" ht="13.5" x14ac:dyDescent="0.25">
      <c r="A1039" s="3">
        <f>RSI!A1039</f>
        <v>43822</v>
      </c>
      <c r="B1039" s="2">
        <f>RSI!B1039</f>
        <v>0.26</v>
      </c>
      <c r="C1039" s="2">
        <f>RSI!I1039</f>
        <v>55.622222815208708</v>
      </c>
      <c r="D1039" s="2">
        <f>MACD!E1039</f>
        <v>6.0217905585487896E-3</v>
      </c>
      <c r="E1039" s="2">
        <f>MACD!F1039</f>
        <v>4.09519065040366E-3</v>
      </c>
      <c r="F1039" s="2">
        <f>'Moving Avg'!D1039</f>
        <v>0.25</v>
      </c>
      <c r="G1039" s="2">
        <f>'Moving Avg'!F1039</f>
        <v>0.255</v>
      </c>
      <c r="H1039" s="2">
        <f>'Moving Avg'!G1039</f>
        <v>0.26039999999999991</v>
      </c>
      <c r="I1039" s="2">
        <f>'Moving Avg'!H1039</f>
        <v>0.27935000000000043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83.5</v>
      </c>
      <c r="Q1039" s="8">
        <f t="shared" si="164"/>
        <v>21.274999999999999</v>
      </c>
      <c r="R1039" s="8">
        <f t="shared" si="165"/>
        <v>25.875</v>
      </c>
      <c r="S1039" s="8">
        <f t="shared" si="166"/>
        <v>41.325000000000003</v>
      </c>
      <c r="T1039" s="8">
        <f t="shared" si="167"/>
        <v>27.125</v>
      </c>
      <c r="U1039" s="7">
        <f t="shared" si="168"/>
        <v>29.491666666666664</v>
      </c>
      <c r="V1039" s="7">
        <f t="shared" si="169"/>
        <v>28.9</v>
      </c>
    </row>
    <row r="1040" spans="1:22" ht="13.5" x14ac:dyDescent="0.25">
      <c r="A1040" s="3">
        <f>RSI!A1040</f>
        <v>43823</v>
      </c>
      <c r="B1040" s="2">
        <f>RSI!B1040</f>
        <v>0.26</v>
      </c>
      <c r="C1040" s="2">
        <f>RSI!I1040</f>
        <v>55.622222815208708</v>
      </c>
      <c r="D1040" s="2">
        <f>MACD!E1040</f>
        <v>5.5203563041971715E-3</v>
      </c>
      <c r="E1040" s="2">
        <f>MACD!F1040</f>
        <v>4.3802237811623622E-3</v>
      </c>
      <c r="F1040" s="2">
        <f>'Moving Avg'!D1040</f>
        <v>0.254</v>
      </c>
      <c r="G1040" s="2">
        <f>'Moving Avg'!F1040</f>
        <v>0.255</v>
      </c>
      <c r="H1040" s="2">
        <f>'Moving Avg'!G1040</f>
        <v>0.26019999999999993</v>
      </c>
      <c r="I1040" s="2">
        <f>'Moving Avg'!H1040</f>
        <v>0.27935000000000043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83.5</v>
      </c>
      <c r="Q1040" s="8">
        <f t="shared" si="164"/>
        <v>21.274999999999999</v>
      </c>
      <c r="R1040" s="8">
        <f t="shared" si="165"/>
        <v>25.875</v>
      </c>
      <c r="S1040" s="8">
        <f t="shared" si="166"/>
        <v>41.325000000000003</v>
      </c>
      <c r="T1040" s="8">
        <f t="shared" si="167"/>
        <v>27.125</v>
      </c>
      <c r="U1040" s="7">
        <f t="shared" si="168"/>
        <v>29.491666666666664</v>
      </c>
      <c r="V1040" s="7">
        <f t="shared" si="169"/>
        <v>28.9</v>
      </c>
    </row>
    <row r="1041" spans="1:22" ht="13.5" x14ac:dyDescent="0.25">
      <c r="A1041" s="3">
        <f>RSI!A1041</f>
        <v>43824</v>
      </c>
      <c r="B1041" s="2">
        <f>RSI!B1041</f>
        <v>0.26</v>
      </c>
      <c r="C1041" s="2">
        <f>RSI!I1041</f>
        <v>55.622222815208708</v>
      </c>
      <c r="D1041" s="2">
        <f>MACD!E1041</f>
        <v>3.526123127093217E-3</v>
      </c>
      <c r="E1041" s="2">
        <f>MACD!F1041</f>
        <v>4.2094036503485333E-3</v>
      </c>
      <c r="F1041" s="2">
        <f>'Moving Avg'!D1041</f>
        <v>0.25800000000000001</v>
      </c>
      <c r="G1041" s="2">
        <f>'Moving Avg'!F1041</f>
        <v>0.255</v>
      </c>
      <c r="H1041" s="2">
        <f>'Moving Avg'!G1041</f>
        <v>0.25999999999999995</v>
      </c>
      <c r="I1041" s="2">
        <f>'Moving Avg'!H1041</f>
        <v>0.27935000000000038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  <c r="M1041" s="7">
        <f t="shared" si="160"/>
        <v>25</v>
      </c>
      <c r="N1041" s="7">
        <f t="shared" si="161"/>
        <v>45</v>
      </c>
      <c r="O1041" s="7">
        <f t="shared" si="162"/>
        <v>0</v>
      </c>
      <c r="P1041" s="7">
        <f t="shared" si="163"/>
        <v>83.5</v>
      </c>
      <c r="Q1041" s="8">
        <f t="shared" si="164"/>
        <v>37.024999999999999</v>
      </c>
      <c r="R1041" s="8">
        <f t="shared" si="165"/>
        <v>34.875</v>
      </c>
      <c r="S1041" s="8">
        <f t="shared" si="166"/>
        <v>48.075000000000003</v>
      </c>
      <c r="T1041" s="8">
        <f t="shared" si="167"/>
        <v>38.375</v>
      </c>
      <c r="U1041" s="7">
        <f t="shared" si="168"/>
        <v>39.991666666666667</v>
      </c>
      <c r="V1041" s="7">
        <f t="shared" si="169"/>
        <v>39.587500000000006</v>
      </c>
    </row>
    <row r="1042" spans="1:22" ht="13.5" x14ac:dyDescent="0.25">
      <c r="A1042" s="3">
        <f>RSI!A1042</f>
        <v>43825</v>
      </c>
      <c r="B1042" s="2">
        <f>RSI!B1042</f>
        <v>0.26</v>
      </c>
      <c r="C1042" s="2">
        <f>RSI!I1042</f>
        <v>55.622222815208694</v>
      </c>
      <c r="D1042" s="2">
        <f>MACD!E1042</f>
        <v>2.7108433446659808E-4</v>
      </c>
      <c r="E1042" s="2">
        <f>MACD!F1042</f>
        <v>3.4217397871721461E-3</v>
      </c>
      <c r="F1042" s="2">
        <f>'Moving Avg'!D1042</f>
        <v>0.26</v>
      </c>
      <c r="G1042" s="2">
        <f>'Moving Avg'!F1042</f>
        <v>0.255</v>
      </c>
      <c r="H1042" s="2">
        <f>'Moving Avg'!G1042</f>
        <v>0.25979999999999992</v>
      </c>
      <c r="I1042" s="2">
        <f>'Moving Avg'!H1042</f>
        <v>0.27930000000000033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83.5</v>
      </c>
      <c r="Q1042" s="8">
        <f t="shared" si="164"/>
        <v>37.024999999999999</v>
      </c>
      <c r="R1042" s="8">
        <f t="shared" si="165"/>
        <v>34.875</v>
      </c>
      <c r="S1042" s="8">
        <f t="shared" si="166"/>
        <v>48.075000000000003</v>
      </c>
      <c r="T1042" s="8">
        <f t="shared" si="167"/>
        <v>38.375</v>
      </c>
      <c r="U1042" s="7">
        <f t="shared" si="168"/>
        <v>39.991666666666667</v>
      </c>
      <c r="V1042" s="7">
        <f t="shared" si="169"/>
        <v>39.587500000000006</v>
      </c>
    </row>
    <row r="1043" spans="1:22" ht="13.5" x14ac:dyDescent="0.25">
      <c r="A1043" s="3">
        <f>RSI!A1043</f>
        <v>43826</v>
      </c>
      <c r="B1043" s="2">
        <f>RSI!B1043</f>
        <v>0.25</v>
      </c>
      <c r="C1043" s="2">
        <f>RSI!I1043</f>
        <v>43.615044636154195</v>
      </c>
      <c r="D1043" s="2">
        <f>MACD!E1043</f>
        <v>-1.7694285011749522E-3</v>
      </c>
      <c r="E1043" s="2">
        <f>MACD!F1043</f>
        <v>2.3835061295027263E-3</v>
      </c>
      <c r="F1043" s="2">
        <f>'Moving Avg'!D1043</f>
        <v>0.25800000000000001</v>
      </c>
      <c r="G1043" s="2">
        <f>'Moving Avg'!F1043</f>
        <v>0.2545</v>
      </c>
      <c r="H1043" s="2">
        <f>'Moving Avg'!G1043</f>
        <v>0.25939999999999996</v>
      </c>
      <c r="I1043" s="2">
        <f>'Moving Avg'!H1043</f>
        <v>0.27920000000000034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  <c r="M1043" s="7">
        <f t="shared" si="160"/>
        <v>25</v>
      </c>
      <c r="N1043" s="7">
        <f t="shared" si="161"/>
        <v>45</v>
      </c>
      <c r="O1043" s="7">
        <f t="shared" si="162"/>
        <v>0</v>
      </c>
      <c r="P1043" s="7">
        <f t="shared" si="163"/>
        <v>16.5</v>
      </c>
      <c r="Q1043" s="8">
        <f t="shared" si="164"/>
        <v>26.975000000000001</v>
      </c>
      <c r="R1043" s="8">
        <f t="shared" si="165"/>
        <v>18.125</v>
      </c>
      <c r="S1043" s="8">
        <f t="shared" si="166"/>
        <v>17.925000000000001</v>
      </c>
      <c r="T1043" s="8">
        <f t="shared" si="167"/>
        <v>21.625</v>
      </c>
      <c r="U1043" s="7">
        <f t="shared" si="168"/>
        <v>21.008333333333336</v>
      </c>
      <c r="V1043" s="7">
        <f t="shared" si="169"/>
        <v>21.162500000000001</v>
      </c>
    </row>
    <row r="1044" spans="1:22" ht="13.5" x14ac:dyDescent="0.25">
      <c r="A1044" s="3">
        <f>RSI!A1044</f>
        <v>43829</v>
      </c>
      <c r="B1044" s="2">
        <f>RSI!B1044</f>
        <v>0.25</v>
      </c>
      <c r="C1044" s="2">
        <f>RSI!I1044</f>
        <v>43.615044636154202</v>
      </c>
      <c r="D1044" s="2">
        <f>MACD!E1044</f>
        <v>-3.4619165803679297E-3</v>
      </c>
      <c r="E1044" s="2">
        <f>MACD!F1044</f>
        <v>1.214421587528595E-3</v>
      </c>
      <c r="F1044" s="2">
        <f>'Moving Avg'!D1044</f>
        <v>0.25600000000000001</v>
      </c>
      <c r="G1044" s="2">
        <f>'Moving Avg'!F1044</f>
        <v>0.25349999999999995</v>
      </c>
      <c r="H1044" s="2">
        <f>'Moving Avg'!G1044</f>
        <v>0.2589999999999999</v>
      </c>
      <c r="I1044" s="2">
        <f>'Moving Avg'!H1044</f>
        <v>0.27915000000000029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  <c r="M1044" s="7">
        <f t="shared" si="160"/>
        <v>25</v>
      </c>
      <c r="N1044" s="7">
        <f t="shared" si="161"/>
        <v>45</v>
      </c>
      <c r="O1044" s="7">
        <f t="shared" si="162"/>
        <v>0</v>
      </c>
      <c r="P1044" s="7">
        <f t="shared" si="163"/>
        <v>16.5</v>
      </c>
      <c r="Q1044" s="8">
        <f t="shared" si="164"/>
        <v>26.975000000000001</v>
      </c>
      <c r="R1044" s="8">
        <f t="shared" si="165"/>
        <v>18.125</v>
      </c>
      <c r="S1044" s="8">
        <f t="shared" si="166"/>
        <v>17.925000000000001</v>
      </c>
      <c r="T1044" s="8">
        <f t="shared" si="167"/>
        <v>21.625</v>
      </c>
      <c r="U1044" s="7">
        <f t="shared" si="168"/>
        <v>21.008333333333336</v>
      </c>
      <c r="V1044" s="7">
        <f t="shared" si="169"/>
        <v>21.162500000000001</v>
      </c>
    </row>
    <row r="1045" spans="1:22" ht="13.5" x14ac:dyDescent="0.25">
      <c r="A1045" s="3">
        <f>RSI!A1045</f>
        <v>43830</v>
      </c>
      <c r="B1045" s="2">
        <f>RSI!B1045</f>
        <v>0.25</v>
      </c>
      <c r="C1045" s="2">
        <f>RSI!I1045</f>
        <v>43.615044636154195</v>
      </c>
      <c r="D1045" s="2">
        <f>MACD!E1045</f>
        <v>-4.8624480773952761E-3</v>
      </c>
      <c r="E1045" s="2">
        <f>MACD!F1045</f>
        <v>-9.5234545617920666E-7</v>
      </c>
      <c r="F1045" s="2">
        <f>'Moving Avg'!D1045</f>
        <v>0.254</v>
      </c>
      <c r="G1045" s="2">
        <f>'Moving Avg'!F1045</f>
        <v>0.2525</v>
      </c>
      <c r="H1045" s="2">
        <f>'Moving Avg'!G1045</f>
        <v>0.25839999999999991</v>
      </c>
      <c r="I1045" s="2">
        <f>'Moving Avg'!H1045</f>
        <v>0.27910000000000029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16.5</v>
      </c>
      <c r="Q1045" s="8">
        <f t="shared" si="164"/>
        <v>26.975000000000001</v>
      </c>
      <c r="R1045" s="8">
        <f t="shared" si="165"/>
        <v>18.125</v>
      </c>
      <c r="S1045" s="8">
        <f t="shared" si="166"/>
        <v>17.925000000000001</v>
      </c>
      <c r="T1045" s="8">
        <f t="shared" si="167"/>
        <v>21.625</v>
      </c>
      <c r="U1045" s="7">
        <f t="shared" si="168"/>
        <v>21.008333333333336</v>
      </c>
      <c r="V1045" s="7">
        <f t="shared" si="169"/>
        <v>21.162500000000001</v>
      </c>
    </row>
    <row r="1046" spans="1:22" ht="13.5" x14ac:dyDescent="0.25">
      <c r="A1046" s="3">
        <f>RSI!A1046</f>
        <v>43832</v>
      </c>
      <c r="B1046" s="2">
        <f>RSI!B1046</f>
        <v>0.24</v>
      </c>
      <c r="C1046" s="2">
        <f>RSI!I1046</f>
        <v>34.352925002185444</v>
      </c>
      <c r="D1046" s="2">
        <f>MACD!E1046</f>
        <v>-5.2775374488281401E-3</v>
      </c>
      <c r="E1046" s="2">
        <f>MACD!F1046</f>
        <v>-1.0562693661305715E-3</v>
      </c>
      <c r="F1046" s="2">
        <f>'Moving Avg'!D1046</f>
        <v>0.25</v>
      </c>
      <c r="G1046" s="2">
        <f>'Moving Avg'!F1046</f>
        <v>0.25149999999999995</v>
      </c>
      <c r="H1046" s="2">
        <f>'Moving Avg'!G1046</f>
        <v>0.25759999999999994</v>
      </c>
      <c r="I1046" s="2">
        <f>'Moving Avg'!H1046</f>
        <v>0.27900000000000025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25</v>
      </c>
      <c r="N1046" s="7">
        <f t="shared" si="161"/>
        <v>45</v>
      </c>
      <c r="O1046" s="7">
        <f t="shared" si="162"/>
        <v>0</v>
      </c>
      <c r="P1046" s="7">
        <f t="shared" si="163"/>
        <v>16.5</v>
      </c>
      <c r="Q1046" s="8">
        <f t="shared" si="164"/>
        <v>26.975000000000001</v>
      </c>
      <c r="R1046" s="8">
        <f t="shared" si="165"/>
        <v>18.125</v>
      </c>
      <c r="S1046" s="8">
        <f t="shared" si="166"/>
        <v>17.925000000000001</v>
      </c>
      <c r="T1046" s="8">
        <f t="shared" si="167"/>
        <v>21.625</v>
      </c>
      <c r="U1046" s="7">
        <f t="shared" si="168"/>
        <v>21.008333333333336</v>
      </c>
      <c r="V1046" s="7">
        <f t="shared" si="169"/>
        <v>21.162500000000001</v>
      </c>
    </row>
    <row r="1047" spans="1:22" ht="13.5" x14ac:dyDescent="0.25">
      <c r="A1047" s="3">
        <f>RSI!A1047</f>
        <v>43833</v>
      </c>
      <c r="B1047" s="2">
        <f>RSI!B1047</f>
        <v>0.24</v>
      </c>
      <c r="C1047" s="2">
        <f>RSI!I1047</f>
        <v>34.352925002185444</v>
      </c>
      <c r="D1047" s="2">
        <f>MACD!E1047</f>
        <v>-4.0041455039526996E-3</v>
      </c>
      <c r="E1047" s="2">
        <f>MACD!F1047</f>
        <v>-1.6458445936949973E-3</v>
      </c>
      <c r="F1047" s="2">
        <f>'Moving Avg'!D1047</f>
        <v>0.246</v>
      </c>
      <c r="G1047" s="2">
        <f>'Moving Avg'!F1047</f>
        <v>0.2505</v>
      </c>
      <c r="H1047" s="2">
        <f>'Moving Avg'!G1047</f>
        <v>0.2569999999999999</v>
      </c>
      <c r="I1047" s="2">
        <f>'Moving Avg'!H1047</f>
        <v>0.27885000000000032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25</v>
      </c>
      <c r="N1047" s="7">
        <f t="shared" si="161"/>
        <v>45</v>
      </c>
      <c r="O1047" s="7">
        <f t="shared" si="162"/>
        <v>0</v>
      </c>
      <c r="P1047" s="7">
        <f t="shared" si="163"/>
        <v>16.5</v>
      </c>
      <c r="Q1047" s="8">
        <f t="shared" si="164"/>
        <v>26.975000000000001</v>
      </c>
      <c r="R1047" s="8">
        <f t="shared" si="165"/>
        <v>18.125</v>
      </c>
      <c r="S1047" s="8">
        <f t="shared" si="166"/>
        <v>17.925000000000001</v>
      </c>
      <c r="T1047" s="8">
        <f t="shared" si="167"/>
        <v>21.625</v>
      </c>
      <c r="U1047" s="7">
        <f t="shared" si="168"/>
        <v>21.008333333333336</v>
      </c>
      <c r="V1047" s="7">
        <f t="shared" si="169"/>
        <v>21.162500000000001</v>
      </c>
    </row>
    <row r="1048" spans="1:22" ht="13.5" x14ac:dyDescent="0.25">
      <c r="A1048" s="3">
        <f>RSI!A1048</f>
        <v>43836</v>
      </c>
      <c r="B1048" s="2">
        <f>RSI!B1048</f>
        <v>0.24</v>
      </c>
      <c r="C1048" s="2">
        <f>RSI!I1048</f>
        <v>34.352925002185444</v>
      </c>
      <c r="D1048" s="2">
        <f>MACD!E1048</f>
        <v>-1.3084208120537344E-3</v>
      </c>
      <c r="E1048" s="2">
        <f>MACD!F1048</f>
        <v>-1.5783598373667448E-3</v>
      </c>
      <c r="F1048" s="2">
        <f>'Moving Avg'!D1048</f>
        <v>0.24399999999999999</v>
      </c>
      <c r="G1048" s="2">
        <f>'Moving Avg'!F1048</f>
        <v>0.24949999999999997</v>
      </c>
      <c r="H1048" s="2">
        <f>'Moving Avg'!G1048</f>
        <v>0.25639999999999996</v>
      </c>
      <c r="I1048" s="2">
        <f>'Moving Avg'!H1048</f>
        <v>0.27870000000000028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  <c r="M1048" s="7">
        <f t="shared" si="160"/>
        <v>25</v>
      </c>
      <c r="N1048" s="7">
        <f t="shared" si="161"/>
        <v>0</v>
      </c>
      <c r="O1048" s="7">
        <f t="shared" si="162"/>
        <v>0</v>
      </c>
      <c r="P1048" s="7">
        <f t="shared" si="163"/>
        <v>16.5</v>
      </c>
      <c r="Q1048" s="8">
        <f t="shared" si="164"/>
        <v>11.225</v>
      </c>
      <c r="R1048" s="8">
        <f t="shared" si="165"/>
        <v>9.125</v>
      </c>
      <c r="S1048" s="8">
        <f t="shared" si="166"/>
        <v>11.175000000000001</v>
      </c>
      <c r="T1048" s="8">
        <f t="shared" si="167"/>
        <v>10.375</v>
      </c>
      <c r="U1048" s="7">
        <f t="shared" si="168"/>
        <v>10.508333333333335</v>
      </c>
      <c r="V1048" s="7">
        <f t="shared" si="169"/>
        <v>10.475000000000001</v>
      </c>
    </row>
    <row r="1049" spans="1:22" ht="13.5" x14ac:dyDescent="0.25">
      <c r="A1049" s="3">
        <f>RSI!A1049</f>
        <v>43837</v>
      </c>
      <c r="B1049" s="2">
        <f>RSI!B1049</f>
        <v>0.24</v>
      </c>
      <c r="C1049" s="2">
        <f>RSI!I1049</f>
        <v>34.352925002185444</v>
      </c>
      <c r="D1049" s="2">
        <f>MACD!E1049</f>
        <v>1.0464452093720267E-3</v>
      </c>
      <c r="E1049" s="2">
        <f>MACD!F1049</f>
        <v>-1.0533988280189907E-3</v>
      </c>
      <c r="F1049" s="2">
        <f>'Moving Avg'!D1049</f>
        <v>0.24199999999999999</v>
      </c>
      <c r="G1049" s="2">
        <f>'Moving Avg'!F1049</f>
        <v>0.2485</v>
      </c>
      <c r="H1049" s="2">
        <f>'Moving Avg'!G1049</f>
        <v>0.25599999999999995</v>
      </c>
      <c r="I1049" s="2">
        <f>'Moving Avg'!H1049</f>
        <v>0.27860000000000029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16.5</v>
      </c>
      <c r="Q1049" s="8">
        <f t="shared" si="164"/>
        <v>11.225</v>
      </c>
      <c r="R1049" s="8">
        <f t="shared" si="165"/>
        <v>9.125</v>
      </c>
      <c r="S1049" s="8">
        <f t="shared" si="166"/>
        <v>11.175000000000001</v>
      </c>
      <c r="T1049" s="8">
        <f t="shared" si="167"/>
        <v>10.375</v>
      </c>
      <c r="U1049" s="7">
        <f t="shared" si="168"/>
        <v>10.508333333333335</v>
      </c>
      <c r="V1049" s="7">
        <f t="shared" si="169"/>
        <v>10.475000000000001</v>
      </c>
    </row>
    <row r="1050" spans="1:22" ht="13.5" x14ac:dyDescent="0.25">
      <c r="A1050" s="3">
        <f>RSI!A1050</f>
        <v>43838</v>
      </c>
      <c r="B1050" s="2">
        <f>RSI!B1050</f>
        <v>0.24</v>
      </c>
      <c r="C1050" s="2">
        <f>RSI!I1050</f>
        <v>34.352925002185444</v>
      </c>
      <c r="D1050" s="2">
        <f>MACD!E1050</f>
        <v>3.1074206368779667E-3</v>
      </c>
      <c r="E1050" s="2">
        <f>MACD!F1050</f>
        <v>-2.2123493503959919E-4</v>
      </c>
      <c r="F1050" s="2">
        <f>'Moving Avg'!D1050</f>
        <v>0.24</v>
      </c>
      <c r="G1050" s="2">
        <f>'Moving Avg'!F1050</f>
        <v>0.2475</v>
      </c>
      <c r="H1050" s="2">
        <f>'Moving Avg'!G1050</f>
        <v>0.25539999999999996</v>
      </c>
      <c r="I1050" s="2">
        <f>'Moving Avg'!H1050</f>
        <v>0.2785000000000003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16.5</v>
      </c>
      <c r="Q1050" s="8">
        <f t="shared" si="164"/>
        <v>11.225</v>
      </c>
      <c r="R1050" s="8">
        <f t="shared" si="165"/>
        <v>9.125</v>
      </c>
      <c r="S1050" s="8">
        <f t="shared" si="166"/>
        <v>11.175000000000001</v>
      </c>
      <c r="T1050" s="8">
        <f t="shared" si="167"/>
        <v>10.375</v>
      </c>
      <c r="U1050" s="7">
        <f t="shared" si="168"/>
        <v>10.508333333333335</v>
      </c>
      <c r="V1050" s="7">
        <f t="shared" si="169"/>
        <v>10.475000000000001</v>
      </c>
    </row>
    <row r="1051" spans="1:22" ht="13.5" x14ac:dyDescent="0.25">
      <c r="A1051" s="3">
        <f>RSI!A1051</f>
        <v>43839</v>
      </c>
      <c r="B1051" s="2">
        <f>RSI!B1051</f>
        <v>0.23</v>
      </c>
      <c r="C1051" s="2">
        <f>RSI!I1051</f>
        <v>26.271579621240093</v>
      </c>
      <c r="D1051" s="2">
        <f>MACD!E1051</f>
        <v>5.655393742338477E-3</v>
      </c>
      <c r="E1051" s="2">
        <f>MACD!F1051</f>
        <v>9.5409080043601597E-4</v>
      </c>
      <c r="F1051" s="2">
        <f>'Moving Avg'!D1051</f>
        <v>0.23799999999999999</v>
      </c>
      <c r="G1051" s="2">
        <f>'Moving Avg'!F1051</f>
        <v>0.24650000000000008</v>
      </c>
      <c r="H1051" s="2">
        <f>'Moving Avg'!G1051</f>
        <v>0.25479999999999997</v>
      </c>
      <c r="I1051" s="2">
        <f>'Moving Avg'!H1051</f>
        <v>0.27835000000000032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50</v>
      </c>
      <c r="N1051" s="7">
        <f t="shared" si="161"/>
        <v>0</v>
      </c>
      <c r="O1051" s="7">
        <f t="shared" si="162"/>
        <v>0</v>
      </c>
      <c r="P1051" s="7">
        <f t="shared" si="163"/>
        <v>16.5</v>
      </c>
      <c r="Q1051" s="8">
        <f t="shared" si="164"/>
        <v>19.975000000000001</v>
      </c>
      <c r="R1051" s="8">
        <f t="shared" si="165"/>
        <v>14.125</v>
      </c>
      <c r="S1051" s="8">
        <f t="shared" si="166"/>
        <v>14.925000000000001</v>
      </c>
      <c r="T1051" s="8">
        <f t="shared" si="167"/>
        <v>16.625</v>
      </c>
      <c r="U1051" s="7">
        <f t="shared" si="168"/>
        <v>16.341666666666669</v>
      </c>
      <c r="V1051" s="7">
        <f t="shared" si="169"/>
        <v>16.412500000000001</v>
      </c>
    </row>
    <row r="1052" spans="1:22" ht="13.5" x14ac:dyDescent="0.25">
      <c r="A1052" s="3">
        <f>RSI!A1052</f>
        <v>43840</v>
      </c>
      <c r="B1052" s="2">
        <f>RSI!B1052</f>
        <v>0.24</v>
      </c>
      <c r="C1052" s="2">
        <f>RSI!I1052</f>
        <v>41.174469232831143</v>
      </c>
      <c r="D1052" s="2">
        <f>MACD!E1052</f>
        <v>7.1883596370173608E-3</v>
      </c>
      <c r="E1052" s="2">
        <f>MACD!F1052</f>
        <v>2.2009445677522851E-3</v>
      </c>
      <c r="F1052" s="2">
        <f>'Moving Avg'!D1052</f>
        <v>0.23799999999999999</v>
      </c>
      <c r="G1052" s="2">
        <f>'Moving Avg'!F1052</f>
        <v>0.24650000000000008</v>
      </c>
      <c r="H1052" s="2">
        <f>'Moving Avg'!G1052</f>
        <v>0.25419999999999998</v>
      </c>
      <c r="I1052" s="2">
        <f>'Moving Avg'!H1052</f>
        <v>0.27825000000000027</v>
      </c>
      <c r="J1052" s="5" t="str">
        <f>OBV!F1052</f>
        <v>BEARISH</v>
      </c>
      <c r="K1052" s="5" t="str">
        <f>OBV!G1052</f>
        <v>NEUTRAL</v>
      </c>
      <c r="L1052" s="5" t="str">
        <f>OBV!H1052</f>
        <v>NEUTRAL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16.5</v>
      </c>
      <c r="Q1052" s="8">
        <f t="shared" si="164"/>
        <v>11.225</v>
      </c>
      <c r="R1052" s="8">
        <f t="shared" si="165"/>
        <v>9.125</v>
      </c>
      <c r="S1052" s="8">
        <f t="shared" si="166"/>
        <v>11.175000000000001</v>
      </c>
      <c r="T1052" s="8">
        <f t="shared" si="167"/>
        <v>10.375</v>
      </c>
      <c r="U1052" s="7">
        <f t="shared" si="168"/>
        <v>10.508333333333335</v>
      </c>
      <c r="V1052" s="7">
        <f t="shared" si="169"/>
        <v>10.475000000000001</v>
      </c>
    </row>
    <row r="1053" spans="1:22" ht="13.5" x14ac:dyDescent="0.25">
      <c r="A1053" s="3">
        <f>RSI!A1053</f>
        <v>43843</v>
      </c>
      <c r="B1053" s="2">
        <f>RSI!B1053</f>
        <v>0.24</v>
      </c>
      <c r="C1053" s="2">
        <f>RSI!I1053</f>
        <v>41.174469232831143</v>
      </c>
      <c r="D1053" s="2">
        <f>MACD!E1053</f>
        <v>6.9969413535091451E-3</v>
      </c>
      <c r="E1053" s="2">
        <f>MACD!F1053</f>
        <v>3.1601439249036574E-3</v>
      </c>
      <c r="F1053" s="2">
        <f>'Moving Avg'!D1053</f>
        <v>0.23799999999999999</v>
      </c>
      <c r="G1053" s="2">
        <f>'Moving Avg'!F1053</f>
        <v>0.24650000000000008</v>
      </c>
      <c r="H1053" s="2">
        <f>'Moving Avg'!G1053</f>
        <v>0.25359999999999999</v>
      </c>
      <c r="I1053" s="2">
        <f>'Moving Avg'!H1053</f>
        <v>0.27820000000000034</v>
      </c>
      <c r="J1053" s="5" t="str">
        <f>OBV!F1053</f>
        <v>BEARISH</v>
      </c>
      <c r="K1053" s="5" t="str">
        <f>OBV!G1053</f>
        <v>NEUTRAL</v>
      </c>
      <c r="L1053" s="5" t="str">
        <f>OBV!H1053</f>
        <v>NEUTRAL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16.5</v>
      </c>
      <c r="Q1053" s="8">
        <f t="shared" si="164"/>
        <v>11.225</v>
      </c>
      <c r="R1053" s="8">
        <f t="shared" si="165"/>
        <v>9.125</v>
      </c>
      <c r="S1053" s="8">
        <f t="shared" si="166"/>
        <v>11.175000000000001</v>
      </c>
      <c r="T1053" s="8">
        <f t="shared" si="167"/>
        <v>10.375</v>
      </c>
      <c r="U1053" s="7">
        <f t="shared" si="168"/>
        <v>10.508333333333335</v>
      </c>
      <c r="V1053" s="7">
        <f t="shared" si="169"/>
        <v>10.475000000000001</v>
      </c>
    </row>
    <row r="1054" spans="1:22" ht="13.5" x14ac:dyDescent="0.25">
      <c r="A1054" s="3">
        <f>RSI!A1054</f>
        <v>43845</v>
      </c>
      <c r="B1054" s="2">
        <f>RSI!B1054</f>
        <v>0.24</v>
      </c>
      <c r="C1054" s="2">
        <f>RSI!I1054</f>
        <v>41.174469232831143</v>
      </c>
      <c r="D1054" s="2">
        <f>MACD!E1054</f>
        <v>6.8811926544242175E-3</v>
      </c>
      <c r="E1054" s="2">
        <f>MACD!F1054</f>
        <v>3.9043536708077697E-3</v>
      </c>
      <c r="F1054" s="2">
        <f>'Moving Avg'!D1054</f>
        <v>0.23799999999999999</v>
      </c>
      <c r="G1054" s="2">
        <f>'Moving Avg'!F1054</f>
        <v>0.24650000000000011</v>
      </c>
      <c r="H1054" s="2">
        <f>'Moving Avg'!G1054</f>
        <v>0.25299999999999995</v>
      </c>
      <c r="I1054" s="2">
        <f>'Moving Avg'!H1054</f>
        <v>0.27810000000000029</v>
      </c>
      <c r="J1054" s="5" t="str">
        <f>OBV!F1054</f>
        <v>BEARISH</v>
      </c>
      <c r="K1054" s="5" t="str">
        <f>OBV!G1054</f>
        <v>NEUTRAL</v>
      </c>
      <c r="L1054" s="5" t="str">
        <f>OBV!H1054</f>
        <v>NEUTRAL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16.5</v>
      </c>
      <c r="Q1054" s="8">
        <f t="shared" si="164"/>
        <v>11.225</v>
      </c>
      <c r="R1054" s="8">
        <f t="shared" si="165"/>
        <v>9.125</v>
      </c>
      <c r="S1054" s="8">
        <f t="shared" si="166"/>
        <v>11.175000000000001</v>
      </c>
      <c r="T1054" s="8">
        <f t="shared" si="167"/>
        <v>10.375</v>
      </c>
      <c r="U1054" s="7">
        <f t="shared" si="168"/>
        <v>10.508333333333335</v>
      </c>
      <c r="V1054" s="7">
        <f t="shared" si="169"/>
        <v>10.475000000000001</v>
      </c>
    </row>
    <row r="1055" spans="1:22" ht="13.5" x14ac:dyDescent="0.25">
      <c r="A1055" s="3">
        <f>RSI!A1055</f>
        <v>43846</v>
      </c>
      <c r="B1055" s="2">
        <f>RSI!B1055</f>
        <v>0.23</v>
      </c>
      <c r="C1055" s="2">
        <f>RSI!I1055</f>
        <v>32.874922982573409</v>
      </c>
      <c r="D1055" s="2">
        <f>MACD!E1055</f>
        <v>7.5667890565152274E-3</v>
      </c>
      <c r="E1055" s="2">
        <f>MACD!F1055</f>
        <v>4.6368407479492613E-3</v>
      </c>
      <c r="F1055" s="2">
        <f>'Moving Avg'!D1055</f>
        <v>0.23599999999999999</v>
      </c>
      <c r="G1055" s="2">
        <f>'Moving Avg'!F1055</f>
        <v>0.24600000000000008</v>
      </c>
      <c r="H1055" s="2">
        <f>'Moving Avg'!G1055</f>
        <v>0.25219999999999998</v>
      </c>
      <c r="I1055" s="2">
        <f>'Moving Avg'!H1055</f>
        <v>0.27790000000000026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16.5</v>
      </c>
      <c r="Q1055" s="8">
        <f t="shared" si="164"/>
        <v>11.225</v>
      </c>
      <c r="R1055" s="8">
        <f t="shared" si="165"/>
        <v>9.125</v>
      </c>
      <c r="S1055" s="8">
        <f t="shared" si="166"/>
        <v>11.175000000000001</v>
      </c>
      <c r="T1055" s="8">
        <f t="shared" si="167"/>
        <v>10.375</v>
      </c>
      <c r="U1055" s="7">
        <f t="shared" si="168"/>
        <v>10.508333333333335</v>
      </c>
      <c r="V1055" s="7">
        <f t="shared" si="169"/>
        <v>10.475000000000001</v>
      </c>
    </row>
    <row r="1056" spans="1:22" ht="13.5" x14ac:dyDescent="0.25">
      <c r="A1056" s="3">
        <f>RSI!A1056</f>
        <v>43847</v>
      </c>
      <c r="B1056" s="2">
        <f>RSI!B1056</f>
        <v>0.23</v>
      </c>
      <c r="C1056" s="2">
        <f>RSI!I1056</f>
        <v>32.874922982573409</v>
      </c>
      <c r="D1056" s="2">
        <f>MACD!E1056</f>
        <v>6.7071647099311571E-3</v>
      </c>
      <c r="E1056" s="2">
        <f>MACD!F1056</f>
        <v>5.0509055403456403E-3</v>
      </c>
      <c r="F1056" s="2">
        <f>'Moving Avg'!D1056</f>
        <v>0.23599999999999999</v>
      </c>
      <c r="G1056" s="2">
        <f>'Moving Avg'!F1056</f>
        <v>0.24550000000000011</v>
      </c>
      <c r="H1056" s="2">
        <f>'Moving Avg'!G1056</f>
        <v>0.25140000000000001</v>
      </c>
      <c r="I1056" s="2">
        <f>'Moving Avg'!H1056</f>
        <v>0.27765000000000023</v>
      </c>
      <c r="J1056" s="5" t="str">
        <f>OBV!F1056</f>
        <v>BEARISH</v>
      </c>
      <c r="K1056" s="5" t="str">
        <f>OBV!G1056</f>
        <v>NEUTRAL</v>
      </c>
      <c r="L1056" s="5" t="str">
        <f>OBV!H1056</f>
        <v>NEUTRAL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16.5</v>
      </c>
      <c r="Q1056" s="8">
        <f t="shared" si="164"/>
        <v>11.225</v>
      </c>
      <c r="R1056" s="8">
        <f t="shared" si="165"/>
        <v>9.125</v>
      </c>
      <c r="S1056" s="8">
        <f t="shared" si="166"/>
        <v>11.175000000000001</v>
      </c>
      <c r="T1056" s="8">
        <f t="shared" si="167"/>
        <v>10.375</v>
      </c>
      <c r="U1056" s="7">
        <f t="shared" si="168"/>
        <v>10.508333333333335</v>
      </c>
      <c r="V1056" s="7">
        <f t="shared" si="169"/>
        <v>10.475000000000001</v>
      </c>
    </row>
    <row r="1057" spans="1:22" ht="13.5" x14ac:dyDescent="0.25">
      <c r="A1057" s="3">
        <f>RSI!A1057</f>
        <v>43850</v>
      </c>
      <c r="B1057" s="2">
        <f>RSI!B1057</f>
        <v>0.23</v>
      </c>
      <c r="C1057" s="2">
        <f>RSI!I1057</f>
        <v>32.874922982573409</v>
      </c>
      <c r="D1057" s="2">
        <f>MACD!E1057</f>
        <v>6.0711950399871262E-3</v>
      </c>
      <c r="E1057" s="2">
        <f>MACD!F1057</f>
        <v>5.2549634402739376E-3</v>
      </c>
      <c r="F1057" s="2">
        <f>'Moving Avg'!D1057</f>
        <v>0.23399999999999999</v>
      </c>
      <c r="G1057" s="2">
        <f>'Moving Avg'!F1057</f>
        <v>0.24450000000000011</v>
      </c>
      <c r="H1057" s="2">
        <f>'Moving Avg'!G1057</f>
        <v>0.25080000000000002</v>
      </c>
      <c r="I1057" s="2">
        <f>'Moving Avg'!H1057</f>
        <v>0.27735000000000026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16.5</v>
      </c>
      <c r="Q1057" s="8">
        <f t="shared" si="164"/>
        <v>11.225</v>
      </c>
      <c r="R1057" s="8">
        <f t="shared" si="165"/>
        <v>9.125</v>
      </c>
      <c r="S1057" s="8">
        <f t="shared" si="166"/>
        <v>11.175000000000001</v>
      </c>
      <c r="T1057" s="8">
        <f t="shared" si="167"/>
        <v>10.375</v>
      </c>
      <c r="U1057" s="7">
        <f t="shared" si="168"/>
        <v>10.508333333333335</v>
      </c>
      <c r="V1057" s="7">
        <f t="shared" si="169"/>
        <v>10.475000000000001</v>
      </c>
    </row>
    <row r="1058" spans="1:22" ht="13.5" x14ac:dyDescent="0.25">
      <c r="A1058" s="3">
        <f>RSI!A1058</f>
        <v>43851</v>
      </c>
      <c r="B1058" s="2">
        <f>RSI!B1058</f>
        <v>0.23</v>
      </c>
      <c r="C1058" s="2">
        <f>RSI!I1058</f>
        <v>32.874922982573409</v>
      </c>
      <c r="D1058" s="2">
        <f>MACD!E1058</f>
        <v>5.6177009106578857E-3</v>
      </c>
      <c r="E1058" s="2">
        <f>MACD!F1058</f>
        <v>5.3275109343507276E-3</v>
      </c>
      <c r="F1058" s="2">
        <f>'Moving Avg'!D1058</f>
        <v>0.23199999999999998</v>
      </c>
      <c r="G1058" s="2">
        <f>'Moving Avg'!F1058</f>
        <v>0.24300000000000016</v>
      </c>
      <c r="H1058" s="2">
        <f>'Moving Avg'!G1058</f>
        <v>0.25020000000000003</v>
      </c>
      <c r="I1058" s="2">
        <f>'Moving Avg'!H1058</f>
        <v>0.27705000000000024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16.5</v>
      </c>
      <c r="Q1058" s="8">
        <f t="shared" si="164"/>
        <v>11.225</v>
      </c>
      <c r="R1058" s="8">
        <f t="shared" si="165"/>
        <v>9.125</v>
      </c>
      <c r="S1058" s="8">
        <f t="shared" si="166"/>
        <v>11.175000000000001</v>
      </c>
      <c r="T1058" s="8">
        <f t="shared" si="167"/>
        <v>10.375</v>
      </c>
      <c r="U1058" s="7">
        <f t="shared" si="168"/>
        <v>10.508333333333335</v>
      </c>
      <c r="V1058" s="7">
        <f t="shared" si="169"/>
        <v>10.475000000000001</v>
      </c>
    </row>
    <row r="1059" spans="1:22" ht="13.5" x14ac:dyDescent="0.25">
      <c r="A1059" s="3">
        <f>RSI!A1059</f>
        <v>43852</v>
      </c>
      <c r="B1059" s="2">
        <f>RSI!B1059</f>
        <v>0.23</v>
      </c>
      <c r="C1059" s="2">
        <f>RSI!I1059</f>
        <v>32.874922982573409</v>
      </c>
      <c r="D1059" s="2">
        <f>MACD!E1059</f>
        <v>5.3123399727428577E-3</v>
      </c>
      <c r="E1059" s="2">
        <f>MACD!F1059</f>
        <v>5.3244767420291533E-3</v>
      </c>
      <c r="F1059" s="2">
        <f>'Moving Avg'!D1059</f>
        <v>0.23000000000000004</v>
      </c>
      <c r="G1059" s="2">
        <f>'Moving Avg'!F1059</f>
        <v>0.2415000000000001</v>
      </c>
      <c r="H1059" s="2">
        <f>'Moving Avg'!G1059</f>
        <v>0.24980000000000008</v>
      </c>
      <c r="I1059" s="2">
        <f>'Moving Avg'!H1059</f>
        <v>0.27680000000000021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  <c r="M1059" s="7">
        <f t="shared" si="160"/>
        <v>25</v>
      </c>
      <c r="N1059" s="7">
        <f t="shared" si="161"/>
        <v>45</v>
      </c>
      <c r="O1059" s="7">
        <f t="shared" si="162"/>
        <v>0</v>
      </c>
      <c r="P1059" s="7">
        <f t="shared" si="163"/>
        <v>16.5</v>
      </c>
      <c r="Q1059" s="8">
        <f t="shared" si="164"/>
        <v>26.975000000000001</v>
      </c>
      <c r="R1059" s="8">
        <f t="shared" si="165"/>
        <v>18.125</v>
      </c>
      <c r="S1059" s="8">
        <f t="shared" si="166"/>
        <v>17.925000000000001</v>
      </c>
      <c r="T1059" s="8">
        <f t="shared" si="167"/>
        <v>21.625</v>
      </c>
      <c r="U1059" s="7">
        <f t="shared" si="168"/>
        <v>21.008333333333336</v>
      </c>
      <c r="V1059" s="7">
        <f t="shared" si="169"/>
        <v>21.162500000000001</v>
      </c>
    </row>
    <row r="1060" spans="1:22" ht="13.5" x14ac:dyDescent="0.25">
      <c r="A1060" s="3">
        <f>RSI!A1060</f>
        <v>43853</v>
      </c>
      <c r="B1060" s="2">
        <f>RSI!B1060</f>
        <v>0.24</v>
      </c>
      <c r="C1060" s="2">
        <f>RSI!I1060</f>
        <v>48.044711261916476</v>
      </c>
      <c r="D1060" s="2">
        <f>MACD!E1060</f>
        <v>4.3857769590175122E-3</v>
      </c>
      <c r="E1060" s="2">
        <f>MACD!F1060</f>
        <v>5.1367367854268254E-3</v>
      </c>
      <c r="F1060" s="2">
        <f>'Moving Avg'!D1060</f>
        <v>0.23200000000000004</v>
      </c>
      <c r="G1060" s="2">
        <f>'Moving Avg'!F1060</f>
        <v>0.24050000000000007</v>
      </c>
      <c r="H1060" s="2">
        <f>'Moving Avg'!G1060</f>
        <v>0.24940000000000004</v>
      </c>
      <c r="I1060" s="2">
        <f>'Moving Avg'!H1060</f>
        <v>0.27660000000000023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  <c r="M1060" s="7">
        <f t="shared" si="160"/>
        <v>25</v>
      </c>
      <c r="N1060" s="7">
        <f t="shared" si="161"/>
        <v>45</v>
      </c>
      <c r="O1060" s="7">
        <f t="shared" si="162"/>
        <v>0</v>
      </c>
      <c r="P1060" s="7">
        <f t="shared" si="163"/>
        <v>83.5</v>
      </c>
      <c r="Q1060" s="8">
        <f t="shared" si="164"/>
        <v>37.024999999999999</v>
      </c>
      <c r="R1060" s="8">
        <f t="shared" si="165"/>
        <v>34.875</v>
      </c>
      <c r="S1060" s="8">
        <f t="shared" si="166"/>
        <v>48.075000000000003</v>
      </c>
      <c r="T1060" s="8">
        <f t="shared" si="167"/>
        <v>38.375</v>
      </c>
      <c r="U1060" s="7">
        <f t="shared" si="168"/>
        <v>39.991666666666667</v>
      </c>
      <c r="V1060" s="7">
        <f t="shared" si="169"/>
        <v>39.587500000000006</v>
      </c>
    </row>
    <row r="1061" spans="1:22" ht="13.5" x14ac:dyDescent="0.25">
      <c r="A1061" s="3">
        <f>RSI!A1061</f>
        <v>43854</v>
      </c>
      <c r="B1061" s="2">
        <f>RSI!B1061</f>
        <v>0.24</v>
      </c>
      <c r="C1061" s="2">
        <f>RSI!I1061</f>
        <v>48.044711261916476</v>
      </c>
      <c r="D1061" s="2">
        <f>MACD!E1061</f>
        <v>2.0713953732324764E-3</v>
      </c>
      <c r="E1061" s="2">
        <f>MACD!F1061</f>
        <v>4.5236685029879558E-3</v>
      </c>
      <c r="F1061" s="2">
        <f>'Moving Avg'!D1061</f>
        <v>0.23399999999999999</v>
      </c>
      <c r="G1061" s="2">
        <f>'Moving Avg'!F1061</f>
        <v>0.23950000000000005</v>
      </c>
      <c r="H1061" s="2">
        <f>'Moving Avg'!G1061</f>
        <v>0.24900000000000005</v>
      </c>
      <c r="I1061" s="2">
        <f>'Moving Avg'!H1061</f>
        <v>0.2764000000000002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83.5</v>
      </c>
      <c r="Q1061" s="8">
        <f t="shared" si="164"/>
        <v>37.024999999999999</v>
      </c>
      <c r="R1061" s="8">
        <f t="shared" si="165"/>
        <v>34.875</v>
      </c>
      <c r="S1061" s="8">
        <f t="shared" si="166"/>
        <v>48.075000000000003</v>
      </c>
      <c r="T1061" s="8">
        <f t="shared" si="167"/>
        <v>38.375</v>
      </c>
      <c r="U1061" s="7">
        <f t="shared" si="168"/>
        <v>39.991666666666667</v>
      </c>
      <c r="V1061" s="7">
        <f t="shared" si="169"/>
        <v>39.587500000000006</v>
      </c>
    </row>
    <row r="1062" spans="1:22" ht="13.5" x14ac:dyDescent="0.25">
      <c r="A1062" s="3">
        <f>RSI!A1062</f>
        <v>43857</v>
      </c>
      <c r="B1062" s="2">
        <f>RSI!B1062</f>
        <v>0.25</v>
      </c>
      <c r="C1062" s="2">
        <f>RSI!I1062</f>
        <v>58.834195727040047</v>
      </c>
      <c r="D1062" s="2">
        <f>MACD!E1062</f>
        <v>9.1828848552930054E-4</v>
      </c>
      <c r="E1062" s="2">
        <f>MACD!F1062</f>
        <v>3.8025924994962252E-3</v>
      </c>
      <c r="F1062" s="2">
        <f>'Moving Avg'!D1062</f>
        <v>0.23799999999999999</v>
      </c>
      <c r="G1062" s="2">
        <f>'Moving Avg'!F1062</f>
        <v>0.23900000000000005</v>
      </c>
      <c r="H1062" s="2">
        <f>'Moving Avg'!G1062</f>
        <v>0.24880000000000005</v>
      </c>
      <c r="I1062" s="2">
        <f>'Moving Avg'!H1062</f>
        <v>0.27625000000000022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  <c r="M1062" s="7">
        <f t="shared" si="160"/>
        <v>25</v>
      </c>
      <c r="N1062" s="7">
        <f t="shared" si="161"/>
        <v>45</v>
      </c>
      <c r="O1062" s="7">
        <f t="shared" si="162"/>
        <v>0</v>
      </c>
      <c r="P1062" s="7">
        <f t="shared" si="163"/>
        <v>100</v>
      </c>
      <c r="Q1062" s="8">
        <f t="shared" si="164"/>
        <v>39.5</v>
      </c>
      <c r="R1062" s="8">
        <f t="shared" si="165"/>
        <v>39</v>
      </c>
      <c r="S1062" s="8">
        <f t="shared" si="166"/>
        <v>55.5</v>
      </c>
      <c r="T1062" s="8">
        <f t="shared" si="167"/>
        <v>42.5</v>
      </c>
      <c r="U1062" s="7">
        <f t="shared" si="168"/>
        <v>44.666666666666664</v>
      </c>
      <c r="V1062" s="7">
        <f t="shared" si="169"/>
        <v>44.125</v>
      </c>
    </row>
    <row r="1063" spans="1:22" ht="13.5" x14ac:dyDescent="0.25">
      <c r="A1063" s="3">
        <f>RSI!A1063</f>
        <v>43858</v>
      </c>
      <c r="B1063" s="2">
        <f>RSI!B1063</f>
        <v>0.25</v>
      </c>
      <c r="C1063" s="2">
        <f>RSI!I1063</f>
        <v>58.834195727040047</v>
      </c>
      <c r="D1063" s="2">
        <f>MACD!E1063</f>
        <v>-1.0956777675127927E-4</v>
      </c>
      <c r="E1063" s="2">
        <f>MACD!F1063</f>
        <v>3.0201604442467245E-3</v>
      </c>
      <c r="F1063" s="2">
        <f>'Moving Avg'!D1063</f>
        <v>0.24199999999999999</v>
      </c>
      <c r="G1063" s="2">
        <f>'Moving Avg'!F1063</f>
        <v>0.23900000000000002</v>
      </c>
      <c r="H1063" s="2">
        <f>'Moving Avg'!G1063</f>
        <v>0.24860000000000007</v>
      </c>
      <c r="I1063" s="2">
        <f>'Moving Avg'!H1063</f>
        <v>0.27610000000000023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100</v>
      </c>
      <c r="Q1063" s="8">
        <f t="shared" si="164"/>
        <v>39.5</v>
      </c>
      <c r="R1063" s="8">
        <f t="shared" si="165"/>
        <v>39</v>
      </c>
      <c r="S1063" s="8">
        <f t="shared" si="166"/>
        <v>55.5</v>
      </c>
      <c r="T1063" s="8">
        <f t="shared" si="167"/>
        <v>42.5</v>
      </c>
      <c r="U1063" s="7">
        <f t="shared" si="168"/>
        <v>44.666666666666664</v>
      </c>
      <c r="V1063" s="7">
        <f t="shared" si="169"/>
        <v>44.125</v>
      </c>
    </row>
    <row r="1064" spans="1:22" ht="13.5" x14ac:dyDescent="0.25">
      <c r="A1064" s="3">
        <f>RSI!A1064</f>
        <v>43859</v>
      </c>
      <c r="B1064" s="2">
        <f>RSI!B1064</f>
        <v>0.25</v>
      </c>
      <c r="C1064" s="2">
        <f>RSI!I1064</f>
        <v>58.834195727040047</v>
      </c>
      <c r="D1064" s="2">
        <f>MACD!E1064</f>
        <v>-1.0275797454696867E-3</v>
      </c>
      <c r="E1064" s="2">
        <f>MACD!F1064</f>
        <v>2.2106124063034425E-3</v>
      </c>
      <c r="F1064" s="2">
        <f>'Moving Avg'!D1064</f>
        <v>0.246</v>
      </c>
      <c r="G1064" s="2">
        <f>'Moving Avg'!F1064</f>
        <v>0.23900000000000002</v>
      </c>
      <c r="H1064" s="2">
        <f>'Moving Avg'!G1064</f>
        <v>0.24840000000000007</v>
      </c>
      <c r="I1064" s="2">
        <f>'Moving Avg'!H1064</f>
        <v>0.27600000000000019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  <c r="M1064" s="7">
        <f t="shared" si="160"/>
        <v>25</v>
      </c>
      <c r="N1064" s="7">
        <f t="shared" si="161"/>
        <v>45</v>
      </c>
      <c r="O1064" s="7">
        <f t="shared" si="162"/>
        <v>0</v>
      </c>
      <c r="P1064" s="7">
        <f t="shared" si="163"/>
        <v>100</v>
      </c>
      <c r="Q1064" s="8">
        <f t="shared" si="164"/>
        <v>39.5</v>
      </c>
      <c r="R1064" s="8">
        <f t="shared" si="165"/>
        <v>39</v>
      </c>
      <c r="S1064" s="8">
        <f t="shared" si="166"/>
        <v>55.5</v>
      </c>
      <c r="T1064" s="8">
        <f t="shared" si="167"/>
        <v>42.5</v>
      </c>
      <c r="U1064" s="7">
        <f t="shared" si="168"/>
        <v>44.666666666666664</v>
      </c>
      <c r="V1064" s="7">
        <f t="shared" si="169"/>
        <v>44.125</v>
      </c>
    </row>
    <row r="1065" spans="1:22" ht="13.5" x14ac:dyDescent="0.25">
      <c r="A1065" s="3">
        <f>RSI!A1065</f>
        <v>43860</v>
      </c>
      <c r="B1065" s="2">
        <f>RSI!B1065</f>
        <v>0.25</v>
      </c>
      <c r="C1065" s="2">
        <f>RSI!I1065</f>
        <v>58.834195727040047</v>
      </c>
      <c r="D1065" s="2">
        <f>MACD!E1065</f>
        <v>-3.387531233833424E-3</v>
      </c>
      <c r="E1065" s="2">
        <f>MACD!F1065</f>
        <v>1.0909836782760692E-3</v>
      </c>
      <c r="F1065" s="2">
        <f>'Moving Avg'!D1065</f>
        <v>0.248</v>
      </c>
      <c r="G1065" s="2">
        <f>'Moving Avg'!F1065</f>
        <v>0.23900000000000002</v>
      </c>
      <c r="H1065" s="2">
        <f>'Moving Avg'!G1065</f>
        <v>0.24820000000000009</v>
      </c>
      <c r="I1065" s="2">
        <f>'Moving Avg'!H1065</f>
        <v>0.2759000000000002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  <c r="M1065" s="7">
        <f t="shared" si="160"/>
        <v>25</v>
      </c>
      <c r="N1065" s="7">
        <f t="shared" si="161"/>
        <v>45</v>
      </c>
      <c r="O1065" s="7">
        <f t="shared" si="162"/>
        <v>0</v>
      </c>
      <c r="P1065" s="7">
        <f t="shared" si="163"/>
        <v>100</v>
      </c>
      <c r="Q1065" s="8">
        <f t="shared" si="164"/>
        <v>39.5</v>
      </c>
      <c r="R1065" s="8">
        <f t="shared" si="165"/>
        <v>39</v>
      </c>
      <c r="S1065" s="8">
        <f t="shared" si="166"/>
        <v>55.5</v>
      </c>
      <c r="T1065" s="8">
        <f t="shared" si="167"/>
        <v>42.5</v>
      </c>
      <c r="U1065" s="7">
        <f t="shared" si="168"/>
        <v>44.666666666666664</v>
      </c>
      <c r="V1065" s="7">
        <f t="shared" si="169"/>
        <v>44.125</v>
      </c>
    </row>
    <row r="1066" spans="1:22" ht="13.5" x14ac:dyDescent="0.25">
      <c r="A1066" s="3">
        <f>RSI!A1066</f>
        <v>43861</v>
      </c>
      <c r="B1066" s="2">
        <f>RSI!B1066</f>
        <v>0.25</v>
      </c>
      <c r="C1066" s="2">
        <f>RSI!I1066</f>
        <v>58.834195727040047</v>
      </c>
      <c r="D1066" s="2">
        <f>MACD!E1066</f>
        <v>-5.4258119585191833E-3</v>
      </c>
      <c r="E1066" s="2">
        <f>MACD!F1066</f>
        <v>-2.123754490829812E-4</v>
      </c>
      <c r="F1066" s="2">
        <f>'Moving Avg'!D1066</f>
        <v>0.25</v>
      </c>
      <c r="G1066" s="2">
        <f>'Moving Avg'!F1066</f>
        <v>0.23949999999999999</v>
      </c>
      <c r="H1066" s="2">
        <f>'Moving Avg'!G1066</f>
        <v>0.24820000000000009</v>
      </c>
      <c r="I1066" s="2">
        <f>'Moving Avg'!H1066</f>
        <v>0.27580000000000021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100</v>
      </c>
      <c r="Q1066" s="8">
        <f t="shared" si="164"/>
        <v>39.5</v>
      </c>
      <c r="R1066" s="8">
        <f t="shared" si="165"/>
        <v>39</v>
      </c>
      <c r="S1066" s="8">
        <f t="shared" si="166"/>
        <v>55.5</v>
      </c>
      <c r="T1066" s="8">
        <f t="shared" si="167"/>
        <v>42.5</v>
      </c>
      <c r="U1066" s="7">
        <f t="shared" si="168"/>
        <v>44.666666666666664</v>
      </c>
      <c r="V1066" s="7">
        <f t="shared" si="169"/>
        <v>44.125</v>
      </c>
    </row>
    <row r="1067" spans="1:22" ht="13.5" x14ac:dyDescent="0.25">
      <c r="A1067" s="3">
        <f>RSI!A1067</f>
        <v>43864</v>
      </c>
      <c r="B1067" s="2">
        <f>RSI!B1067</f>
        <v>0.24</v>
      </c>
      <c r="C1067" s="2">
        <f>RSI!I1067</f>
        <v>45.228842499958859</v>
      </c>
      <c r="D1067" s="2">
        <f>MACD!E1067</f>
        <v>-6.4481024185035485E-3</v>
      </c>
      <c r="E1067" s="2">
        <f>MACD!F1067</f>
        <v>-1.4595208429670947E-3</v>
      </c>
      <c r="F1067" s="2">
        <f>'Moving Avg'!D1067</f>
        <v>0.248</v>
      </c>
      <c r="G1067" s="2">
        <f>'Moving Avg'!F1067</f>
        <v>0.23949999999999999</v>
      </c>
      <c r="H1067" s="2">
        <f>'Moving Avg'!G1067</f>
        <v>0.24800000000000008</v>
      </c>
      <c r="I1067" s="2">
        <f>'Moving Avg'!H1067</f>
        <v>0.27560000000000018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45</v>
      </c>
      <c r="O1067" s="7">
        <f t="shared" si="162"/>
        <v>0</v>
      </c>
      <c r="P1067" s="7">
        <f t="shared" si="163"/>
        <v>16.5</v>
      </c>
      <c r="Q1067" s="8">
        <f t="shared" si="164"/>
        <v>26.975000000000001</v>
      </c>
      <c r="R1067" s="8">
        <f t="shared" si="165"/>
        <v>18.125</v>
      </c>
      <c r="S1067" s="8">
        <f t="shared" si="166"/>
        <v>17.925000000000001</v>
      </c>
      <c r="T1067" s="8">
        <f t="shared" si="167"/>
        <v>21.625</v>
      </c>
      <c r="U1067" s="7">
        <f t="shared" si="168"/>
        <v>21.008333333333336</v>
      </c>
      <c r="V1067" s="7">
        <f t="shared" si="169"/>
        <v>21.162500000000001</v>
      </c>
    </row>
    <row r="1068" spans="1:22" ht="13.5" x14ac:dyDescent="0.25">
      <c r="A1068" s="3">
        <f>RSI!A1068</f>
        <v>43865</v>
      </c>
      <c r="B1068" s="2">
        <f>RSI!B1068</f>
        <v>0.24</v>
      </c>
      <c r="C1068" s="2">
        <f>RSI!I1068</f>
        <v>45.228842499958859</v>
      </c>
      <c r="D1068" s="2">
        <f>MACD!E1068</f>
        <v>-7.2895197028958192E-3</v>
      </c>
      <c r="E1068" s="2">
        <f>MACD!F1068</f>
        <v>-2.6255206149528396E-3</v>
      </c>
      <c r="F1068" s="2">
        <f>'Moving Avg'!D1068</f>
        <v>0.246</v>
      </c>
      <c r="G1068" s="2">
        <f>'Moving Avg'!F1068</f>
        <v>0.23950000000000005</v>
      </c>
      <c r="H1068" s="2">
        <f>'Moving Avg'!G1068</f>
        <v>0.24780000000000008</v>
      </c>
      <c r="I1068" s="2">
        <f>'Moving Avg'!H1068</f>
        <v>0.27535000000000021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45</v>
      </c>
      <c r="O1068" s="7">
        <f t="shared" si="162"/>
        <v>0</v>
      </c>
      <c r="P1068" s="7">
        <f t="shared" si="163"/>
        <v>16.5</v>
      </c>
      <c r="Q1068" s="8">
        <f t="shared" si="164"/>
        <v>26.975000000000001</v>
      </c>
      <c r="R1068" s="8">
        <f t="shared" si="165"/>
        <v>18.125</v>
      </c>
      <c r="S1068" s="8">
        <f t="shared" si="166"/>
        <v>17.925000000000001</v>
      </c>
      <c r="T1068" s="8">
        <f t="shared" si="167"/>
        <v>21.625</v>
      </c>
      <c r="U1068" s="7">
        <f t="shared" si="168"/>
        <v>21.008333333333336</v>
      </c>
      <c r="V1068" s="7">
        <f t="shared" si="169"/>
        <v>21.162500000000001</v>
      </c>
    </row>
    <row r="1069" spans="1:22" ht="13.5" x14ac:dyDescent="0.25">
      <c r="A1069" s="3">
        <f>RSI!A1069</f>
        <v>43866</v>
      </c>
      <c r="B1069" s="2">
        <f>RSI!B1069</f>
        <v>0.25</v>
      </c>
      <c r="C1069" s="2">
        <f>RSI!I1069</f>
        <v>56.811695024711831</v>
      </c>
      <c r="D1069" s="2">
        <f>MACD!E1069</f>
        <v>-8.7203791741103098E-3</v>
      </c>
      <c r="E1069" s="2">
        <f>MACD!F1069</f>
        <v>-3.8444923267843337E-3</v>
      </c>
      <c r="F1069" s="2">
        <f>'Moving Avg'!D1069</f>
        <v>0.246</v>
      </c>
      <c r="G1069" s="2">
        <f>'Moving Avg'!F1069</f>
        <v>0.24000000000000005</v>
      </c>
      <c r="H1069" s="2">
        <f>'Moving Avg'!G1069</f>
        <v>0.24780000000000008</v>
      </c>
      <c r="I1069" s="2">
        <f>'Moving Avg'!H1069</f>
        <v>0.27515000000000017</v>
      </c>
      <c r="J1069" s="5" t="str">
        <f>OBV!F1069</f>
        <v>BEARISH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45</v>
      </c>
      <c r="O1069" s="7">
        <f t="shared" si="162"/>
        <v>0</v>
      </c>
      <c r="P1069" s="7">
        <f t="shared" si="163"/>
        <v>16.5</v>
      </c>
      <c r="Q1069" s="8">
        <f t="shared" si="164"/>
        <v>26.975000000000001</v>
      </c>
      <c r="R1069" s="8">
        <f t="shared" si="165"/>
        <v>18.125</v>
      </c>
      <c r="S1069" s="8">
        <f t="shared" si="166"/>
        <v>17.925000000000001</v>
      </c>
      <c r="T1069" s="8">
        <f t="shared" si="167"/>
        <v>21.625</v>
      </c>
      <c r="U1069" s="7">
        <f t="shared" si="168"/>
        <v>21.008333333333336</v>
      </c>
      <c r="V1069" s="7">
        <f t="shared" si="169"/>
        <v>21.162500000000001</v>
      </c>
    </row>
    <row r="1070" spans="1:22" ht="13.5" x14ac:dyDescent="0.25">
      <c r="A1070" s="3">
        <f>RSI!A1070</f>
        <v>43867</v>
      </c>
      <c r="B1070" s="2">
        <f>RSI!B1070</f>
        <v>0.25</v>
      </c>
      <c r="C1070" s="2">
        <f>RSI!I1070</f>
        <v>56.811695024711838</v>
      </c>
      <c r="D1070" s="2">
        <f>MACD!E1070</f>
        <v>-8.4315040683768105E-3</v>
      </c>
      <c r="E1070" s="2">
        <f>MACD!F1070</f>
        <v>-4.7618946751028296E-3</v>
      </c>
      <c r="F1070" s="2">
        <f>'Moving Avg'!D1070</f>
        <v>0.246</v>
      </c>
      <c r="G1070" s="2">
        <f>'Moving Avg'!F1070</f>
        <v>0.24050000000000002</v>
      </c>
      <c r="H1070" s="2">
        <f>'Moving Avg'!G1070</f>
        <v>0.2476000000000001</v>
      </c>
      <c r="I1070" s="2">
        <f>'Moving Avg'!H1070</f>
        <v>0.27490000000000014</v>
      </c>
      <c r="J1070" s="5" t="str">
        <f>OBV!F1070</f>
        <v>BEARISH</v>
      </c>
      <c r="K1070" s="5" t="str">
        <f>OBV!G1070</f>
        <v>NEUTRAL</v>
      </c>
      <c r="L1070" s="5" t="str">
        <f>OBV!H1070</f>
        <v>NEUTRAL</v>
      </c>
      <c r="M1070" s="7">
        <f t="shared" si="160"/>
        <v>25</v>
      </c>
      <c r="N1070" s="7">
        <f t="shared" si="161"/>
        <v>45</v>
      </c>
      <c r="O1070" s="7">
        <f t="shared" si="162"/>
        <v>0</v>
      </c>
      <c r="P1070" s="7">
        <f t="shared" si="163"/>
        <v>16.5</v>
      </c>
      <c r="Q1070" s="8">
        <f t="shared" si="164"/>
        <v>26.975000000000001</v>
      </c>
      <c r="R1070" s="8">
        <f t="shared" si="165"/>
        <v>18.125</v>
      </c>
      <c r="S1070" s="8">
        <f t="shared" si="166"/>
        <v>17.925000000000001</v>
      </c>
      <c r="T1070" s="8">
        <f t="shared" si="167"/>
        <v>21.625</v>
      </c>
      <c r="U1070" s="7">
        <f t="shared" si="168"/>
        <v>21.008333333333336</v>
      </c>
      <c r="V1070" s="7">
        <f t="shared" si="169"/>
        <v>21.162500000000001</v>
      </c>
    </row>
    <row r="1071" spans="1:22" ht="13.5" x14ac:dyDescent="0.25">
      <c r="A1071" s="3">
        <f>RSI!A1071</f>
        <v>43868</v>
      </c>
      <c r="B1071" s="2">
        <f>RSI!B1071</f>
        <v>0.25</v>
      </c>
      <c r="C1071" s="2">
        <f>RSI!I1071</f>
        <v>56.811695024711838</v>
      </c>
      <c r="D1071" s="2">
        <f>MACD!E1071</f>
        <v>-8.2230520160969933E-3</v>
      </c>
      <c r="E1071" s="2">
        <f>MACD!F1071</f>
        <v>-5.4541261433016623E-3</v>
      </c>
      <c r="F1071" s="2">
        <f>'Moving Avg'!D1071</f>
        <v>0.246</v>
      </c>
      <c r="G1071" s="2">
        <f>'Moving Avg'!F1071</f>
        <v>0.24149999999999999</v>
      </c>
      <c r="H1071" s="2">
        <f>'Moving Avg'!G1071</f>
        <v>0.24740000000000009</v>
      </c>
      <c r="I1071" s="2">
        <f>'Moving Avg'!H1071</f>
        <v>0.27460000000000018</v>
      </c>
      <c r="J1071" s="5" t="str">
        <f>OBV!F1071</f>
        <v>BEARISH</v>
      </c>
      <c r="K1071" s="5" t="str">
        <f>OBV!G1071</f>
        <v>NEUTRAL</v>
      </c>
      <c r="L1071" s="5" t="str">
        <f>OBV!H1071</f>
        <v>NEUTRAL</v>
      </c>
      <c r="M1071" s="7">
        <f t="shared" si="160"/>
        <v>25</v>
      </c>
      <c r="N1071" s="7">
        <f t="shared" si="161"/>
        <v>45</v>
      </c>
      <c r="O1071" s="7">
        <f t="shared" si="162"/>
        <v>0</v>
      </c>
      <c r="P1071" s="7">
        <f t="shared" si="163"/>
        <v>16.5</v>
      </c>
      <c r="Q1071" s="8">
        <f t="shared" si="164"/>
        <v>26.975000000000001</v>
      </c>
      <c r="R1071" s="8">
        <f t="shared" si="165"/>
        <v>18.125</v>
      </c>
      <c r="S1071" s="8">
        <f t="shared" si="166"/>
        <v>17.925000000000001</v>
      </c>
      <c r="T1071" s="8">
        <f t="shared" si="167"/>
        <v>21.625</v>
      </c>
      <c r="U1071" s="7">
        <f t="shared" si="168"/>
        <v>21.008333333333336</v>
      </c>
      <c r="V1071" s="7">
        <f t="shared" si="169"/>
        <v>21.162500000000001</v>
      </c>
    </row>
    <row r="1072" spans="1:22" ht="13.5" x14ac:dyDescent="0.25">
      <c r="A1072" s="3">
        <f>RSI!A1072</f>
        <v>43871</v>
      </c>
      <c r="B1072" s="2">
        <f>RSI!B1072</f>
        <v>0.24</v>
      </c>
      <c r="C1072" s="2">
        <f>RSI!I1072</f>
        <v>44.941340712297915</v>
      </c>
      <c r="D1072" s="2">
        <f>MACD!E1072</f>
        <v>-5.8007827213923391E-3</v>
      </c>
      <c r="E1072" s="2">
        <f>MACD!F1072</f>
        <v>-5.5234574589197978E-3</v>
      </c>
      <c r="F1072" s="2">
        <f>'Moving Avg'!D1072</f>
        <v>0.246</v>
      </c>
      <c r="G1072" s="2">
        <f>'Moving Avg'!F1072</f>
        <v>0.24149999999999999</v>
      </c>
      <c r="H1072" s="2">
        <f>'Moving Avg'!G1072</f>
        <v>0.24700000000000011</v>
      </c>
      <c r="I1072" s="2">
        <f>'Moving Avg'!H1072</f>
        <v>0.27420000000000011</v>
      </c>
      <c r="J1072" s="5" t="str">
        <f>OBV!F1072</f>
        <v>BEARISH</v>
      </c>
      <c r="K1072" s="5" t="str">
        <f>OBV!G1072</f>
        <v>NEUTRAL</v>
      </c>
      <c r="L1072" s="5" t="str">
        <f>OBV!H1072</f>
        <v>NEUTRAL</v>
      </c>
      <c r="M1072" s="7">
        <f t="shared" si="160"/>
        <v>25</v>
      </c>
      <c r="N1072" s="7">
        <f t="shared" si="161"/>
        <v>45</v>
      </c>
      <c r="O1072" s="7">
        <f t="shared" si="162"/>
        <v>0</v>
      </c>
      <c r="P1072" s="7">
        <f t="shared" si="163"/>
        <v>16.5</v>
      </c>
      <c r="Q1072" s="8">
        <f t="shared" si="164"/>
        <v>26.975000000000001</v>
      </c>
      <c r="R1072" s="8">
        <f t="shared" si="165"/>
        <v>18.125</v>
      </c>
      <c r="S1072" s="8">
        <f t="shared" si="166"/>
        <v>17.925000000000001</v>
      </c>
      <c r="T1072" s="8">
        <f t="shared" si="167"/>
        <v>21.625</v>
      </c>
      <c r="U1072" s="7">
        <f t="shared" si="168"/>
        <v>21.008333333333336</v>
      </c>
      <c r="V1072" s="7">
        <f t="shared" si="169"/>
        <v>21.162500000000001</v>
      </c>
    </row>
    <row r="1073" spans="1:22" ht="13.5" x14ac:dyDescent="0.25">
      <c r="A1073" s="3">
        <f>RSI!A1073</f>
        <v>43872</v>
      </c>
      <c r="B1073" s="2">
        <f>RSI!B1073</f>
        <v>0.24</v>
      </c>
      <c r="C1073" s="2">
        <f>RSI!I1073</f>
        <v>44.941340712297915</v>
      </c>
      <c r="D1073" s="2">
        <f>MACD!E1073</f>
        <v>-3.7229274879753693E-3</v>
      </c>
      <c r="E1073" s="2">
        <f>MACD!F1073</f>
        <v>-5.1633514647309118E-3</v>
      </c>
      <c r="F1073" s="2">
        <f>'Moving Avg'!D1073</f>
        <v>0.246</v>
      </c>
      <c r="G1073" s="2">
        <f>'Moving Avg'!F1073</f>
        <v>0.24150000000000005</v>
      </c>
      <c r="H1073" s="2">
        <f>'Moving Avg'!G1073</f>
        <v>0.2466000000000001</v>
      </c>
      <c r="I1073" s="2">
        <f>'Moving Avg'!H1073</f>
        <v>0.27375000000000016</v>
      </c>
      <c r="J1073" s="5" t="str">
        <f>OBV!F1073</f>
        <v>BEARISH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16.5</v>
      </c>
      <c r="Q1073" s="8">
        <f t="shared" si="164"/>
        <v>11.225</v>
      </c>
      <c r="R1073" s="8">
        <f t="shared" si="165"/>
        <v>9.125</v>
      </c>
      <c r="S1073" s="8">
        <f t="shared" si="166"/>
        <v>11.175000000000001</v>
      </c>
      <c r="T1073" s="8">
        <f t="shared" si="167"/>
        <v>10.375</v>
      </c>
      <c r="U1073" s="7">
        <f t="shared" si="168"/>
        <v>10.508333333333335</v>
      </c>
      <c r="V1073" s="7">
        <f t="shared" si="169"/>
        <v>10.475000000000001</v>
      </c>
    </row>
    <row r="1074" spans="1:22" ht="13.5" x14ac:dyDescent="0.25">
      <c r="A1074" s="3">
        <f>RSI!A1074</f>
        <v>43873</v>
      </c>
      <c r="B1074" s="2">
        <f>RSI!B1074</f>
        <v>0.24</v>
      </c>
      <c r="C1074" s="2">
        <f>RSI!I1074</f>
        <v>44.941340712297915</v>
      </c>
      <c r="D1074" s="2">
        <f>MACD!E1074</f>
        <v>-1.9385915929851505E-3</v>
      </c>
      <c r="E1074" s="2">
        <f>MACD!F1074</f>
        <v>-4.5183994903817597E-3</v>
      </c>
      <c r="F1074" s="2">
        <f>'Moving Avg'!D1074</f>
        <v>0.24399999999999999</v>
      </c>
      <c r="G1074" s="2">
        <f>'Moving Avg'!F1074</f>
        <v>0.24150000000000005</v>
      </c>
      <c r="H1074" s="2">
        <f>'Moving Avg'!G1074</f>
        <v>0.24600000000000008</v>
      </c>
      <c r="I1074" s="2">
        <f>'Moving Avg'!H1074</f>
        <v>0.27325000000000016</v>
      </c>
      <c r="J1074" s="5" t="str">
        <f>OBV!F1074</f>
        <v>BEARISH</v>
      </c>
      <c r="K1074" s="5" t="str">
        <f>OBV!G1074</f>
        <v>NEUTRAL</v>
      </c>
      <c r="L1074" s="5" t="str">
        <f>OBV!H1074</f>
        <v>CONFIRMED BEARISH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16.5</v>
      </c>
      <c r="Q1074" s="8">
        <f t="shared" si="164"/>
        <v>11.225</v>
      </c>
      <c r="R1074" s="8">
        <f t="shared" si="165"/>
        <v>9.125</v>
      </c>
      <c r="S1074" s="8">
        <f t="shared" si="166"/>
        <v>11.175000000000001</v>
      </c>
      <c r="T1074" s="8">
        <f t="shared" si="167"/>
        <v>10.375</v>
      </c>
      <c r="U1074" s="7">
        <f t="shared" si="168"/>
        <v>10.508333333333335</v>
      </c>
      <c r="V1074" s="7">
        <f t="shared" si="169"/>
        <v>10.475000000000001</v>
      </c>
    </row>
    <row r="1075" spans="1:22" ht="13.5" x14ac:dyDescent="0.25">
      <c r="A1075" s="3">
        <f>RSI!A1075</f>
        <v>43874</v>
      </c>
      <c r="B1075" s="2">
        <f>RSI!B1075</f>
        <v>0.24</v>
      </c>
      <c r="C1075" s="2">
        <f>RSI!I1075</f>
        <v>44.941340712297915</v>
      </c>
      <c r="D1075" s="2">
        <f>MACD!E1075</f>
        <v>-4.0455530382774163E-4</v>
      </c>
      <c r="E1075" s="2">
        <f>MACD!F1075</f>
        <v>-3.6956306530709564E-3</v>
      </c>
      <c r="F1075" s="2">
        <f>'Moving Avg'!D1075</f>
        <v>0.24199999999999999</v>
      </c>
      <c r="G1075" s="2">
        <f>'Moving Avg'!F1075</f>
        <v>0.24200000000000008</v>
      </c>
      <c r="H1075" s="2">
        <f>'Moving Avg'!G1075</f>
        <v>0.24540000000000009</v>
      </c>
      <c r="I1075" s="2">
        <f>'Moving Avg'!H1075</f>
        <v>0.2727500000000001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16.5</v>
      </c>
      <c r="Q1075" s="8">
        <f t="shared" si="164"/>
        <v>11.225</v>
      </c>
      <c r="R1075" s="8">
        <f t="shared" si="165"/>
        <v>9.125</v>
      </c>
      <c r="S1075" s="8">
        <f t="shared" si="166"/>
        <v>11.175000000000001</v>
      </c>
      <c r="T1075" s="8">
        <f t="shared" si="167"/>
        <v>10.375</v>
      </c>
      <c r="U1075" s="7">
        <f t="shared" si="168"/>
        <v>10.508333333333335</v>
      </c>
      <c r="V1075" s="7">
        <f t="shared" si="169"/>
        <v>10.475000000000001</v>
      </c>
    </row>
    <row r="1076" spans="1:22" ht="13.5" x14ac:dyDescent="0.25">
      <c r="A1076" s="3">
        <f>RSI!A1076</f>
        <v>43875</v>
      </c>
      <c r="B1076" s="2">
        <f>RSI!B1076</f>
        <v>0.24</v>
      </c>
      <c r="C1076" s="2">
        <f>RSI!I1076</f>
        <v>44.941340712297915</v>
      </c>
      <c r="D1076" s="2">
        <f>MACD!E1076</f>
        <v>9.1589541051301238E-4</v>
      </c>
      <c r="E1076" s="2">
        <f>MACD!F1076</f>
        <v>-2.773325440354163E-3</v>
      </c>
      <c r="F1076" s="2">
        <f>'Moving Avg'!D1076</f>
        <v>0.24</v>
      </c>
      <c r="G1076" s="2">
        <f>'Moving Avg'!F1076</f>
        <v>0.24250000000000008</v>
      </c>
      <c r="H1076" s="2">
        <f>'Moving Avg'!G1076</f>
        <v>0.24500000000000011</v>
      </c>
      <c r="I1076" s="2">
        <f>'Moving Avg'!H1076</f>
        <v>0.27225000000000016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16.5</v>
      </c>
      <c r="Q1076" s="8">
        <f t="shared" si="164"/>
        <v>11.225</v>
      </c>
      <c r="R1076" s="8">
        <f t="shared" si="165"/>
        <v>9.125</v>
      </c>
      <c r="S1076" s="8">
        <f t="shared" si="166"/>
        <v>11.175000000000001</v>
      </c>
      <c r="T1076" s="8">
        <f t="shared" si="167"/>
        <v>10.375</v>
      </c>
      <c r="U1076" s="7">
        <f t="shared" si="168"/>
        <v>10.508333333333335</v>
      </c>
      <c r="V1076" s="7">
        <f t="shared" si="169"/>
        <v>10.475000000000001</v>
      </c>
    </row>
    <row r="1077" spans="1:22" ht="13.5" x14ac:dyDescent="0.25">
      <c r="A1077" s="3">
        <f>RSI!A1077</f>
        <v>43878</v>
      </c>
      <c r="B1077" s="2">
        <f>RSI!B1077</f>
        <v>0.24</v>
      </c>
      <c r="C1077" s="2">
        <f>RSI!I1077</f>
        <v>44.941340712297915</v>
      </c>
      <c r="D1077" s="2">
        <f>MACD!E1077</f>
        <v>5.1549758943508772E-4</v>
      </c>
      <c r="E1077" s="2">
        <f>MACD!F1077</f>
        <v>-2.1155608343963127E-3</v>
      </c>
      <c r="F1077" s="2">
        <f>'Moving Avg'!D1077</f>
        <v>0.24</v>
      </c>
      <c r="G1077" s="2">
        <f>'Moving Avg'!F1077</f>
        <v>0.24300000000000005</v>
      </c>
      <c r="H1077" s="2">
        <f>'Moving Avg'!G1077</f>
        <v>0.24460000000000012</v>
      </c>
      <c r="I1077" s="2">
        <f>'Moving Avg'!H1077</f>
        <v>0.27175000000000016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33</v>
      </c>
      <c r="Q1077" s="8">
        <f t="shared" si="164"/>
        <v>13.7</v>
      </c>
      <c r="R1077" s="8">
        <f t="shared" si="165"/>
        <v>13.25</v>
      </c>
      <c r="S1077" s="8">
        <f t="shared" si="166"/>
        <v>18.600000000000001</v>
      </c>
      <c r="T1077" s="8">
        <f t="shared" si="167"/>
        <v>14.5</v>
      </c>
      <c r="U1077" s="7">
        <f t="shared" si="168"/>
        <v>15.183333333333332</v>
      </c>
      <c r="V1077" s="7">
        <f t="shared" si="169"/>
        <v>15.012499999999999</v>
      </c>
    </row>
    <row r="1078" spans="1:22" ht="13.5" x14ac:dyDescent="0.25">
      <c r="A1078" s="3">
        <f>RSI!A1078</f>
        <v>43879</v>
      </c>
      <c r="B1078" s="2">
        <f>RSI!B1078</f>
        <v>0.24</v>
      </c>
      <c r="C1078" s="2">
        <f>RSI!I1078</f>
        <v>44.941340712297915</v>
      </c>
      <c r="D1078" s="2">
        <f>MACD!E1078</f>
        <v>1.9592097646023432E-4</v>
      </c>
      <c r="E1078" s="2">
        <f>MACD!F1078</f>
        <v>-1.6532644722250035E-3</v>
      </c>
      <c r="F1078" s="2">
        <f>'Moving Avg'!D1078</f>
        <v>0.24</v>
      </c>
      <c r="G1078" s="2">
        <f>'Moving Avg'!F1078</f>
        <v>0.24350000000000011</v>
      </c>
      <c r="H1078" s="2">
        <f>'Moving Avg'!G1078</f>
        <v>0.24420000000000008</v>
      </c>
      <c r="I1078" s="2">
        <f>'Moving Avg'!H1078</f>
        <v>0.27130000000000015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  <c r="M1078" s="7">
        <f t="shared" si="160"/>
        <v>25</v>
      </c>
      <c r="N1078" s="7">
        <f t="shared" si="161"/>
        <v>0</v>
      </c>
      <c r="O1078" s="7">
        <f t="shared" si="162"/>
        <v>0</v>
      </c>
      <c r="P1078" s="7">
        <f t="shared" si="163"/>
        <v>33</v>
      </c>
      <c r="Q1078" s="8">
        <f t="shared" si="164"/>
        <v>13.7</v>
      </c>
      <c r="R1078" s="8">
        <f t="shared" si="165"/>
        <v>13.25</v>
      </c>
      <c r="S1078" s="8">
        <f t="shared" si="166"/>
        <v>18.600000000000001</v>
      </c>
      <c r="T1078" s="8">
        <f t="shared" si="167"/>
        <v>14.5</v>
      </c>
      <c r="U1078" s="7">
        <f t="shared" si="168"/>
        <v>15.183333333333332</v>
      </c>
      <c r="V1078" s="7">
        <f t="shared" si="169"/>
        <v>15.012499999999999</v>
      </c>
    </row>
    <row r="1079" spans="1:22" ht="13.5" x14ac:dyDescent="0.25">
      <c r="A1079" s="3">
        <f>RSI!A1079</f>
        <v>43880</v>
      </c>
      <c r="B1079" s="2">
        <f>RSI!B1079</f>
        <v>0.24</v>
      </c>
      <c r="C1079" s="2">
        <f>RSI!I1079</f>
        <v>44.941340712297922</v>
      </c>
      <c r="D1079" s="2">
        <f>MACD!E1079</f>
        <v>1.4817692600103127E-3</v>
      </c>
      <c r="E1079" s="2">
        <f>MACD!F1079</f>
        <v>-1.0262577257779404E-3</v>
      </c>
      <c r="F1079" s="2">
        <f>'Moving Avg'!D1079</f>
        <v>0.24</v>
      </c>
      <c r="G1079" s="2">
        <f>'Moving Avg'!F1079</f>
        <v>0.24400000000000008</v>
      </c>
      <c r="H1079" s="2">
        <f>'Moving Avg'!G1079</f>
        <v>0.2438000000000001</v>
      </c>
      <c r="I1079" s="2">
        <f>'Moving Avg'!H1079</f>
        <v>0.27090000000000014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33</v>
      </c>
      <c r="Q1079" s="8">
        <f t="shared" si="164"/>
        <v>13.7</v>
      </c>
      <c r="R1079" s="8">
        <f t="shared" si="165"/>
        <v>13.25</v>
      </c>
      <c r="S1079" s="8">
        <f t="shared" si="166"/>
        <v>18.600000000000001</v>
      </c>
      <c r="T1079" s="8">
        <f t="shared" si="167"/>
        <v>14.5</v>
      </c>
      <c r="U1079" s="7">
        <f t="shared" si="168"/>
        <v>15.183333333333332</v>
      </c>
      <c r="V1079" s="7">
        <f t="shared" si="169"/>
        <v>15.012499999999999</v>
      </c>
    </row>
    <row r="1080" spans="1:22" ht="13.5" x14ac:dyDescent="0.25">
      <c r="A1080" s="3">
        <f>RSI!A1080</f>
        <v>43881</v>
      </c>
      <c r="B1080" s="2">
        <f>RSI!B1080</f>
        <v>0.24</v>
      </c>
      <c r="C1080" s="2">
        <f>RSI!I1080</f>
        <v>44.941340712297929</v>
      </c>
      <c r="D1080" s="2">
        <f>MACD!E1080</f>
        <v>2.5862741059824723E-3</v>
      </c>
      <c r="E1080" s="2">
        <f>MACD!F1080</f>
        <v>-3.0375135942585789E-4</v>
      </c>
      <c r="F1080" s="2">
        <f>'Moving Avg'!D1080</f>
        <v>0.24</v>
      </c>
      <c r="G1080" s="2">
        <f>'Moving Avg'!F1080</f>
        <v>0.24400000000000008</v>
      </c>
      <c r="H1080" s="2">
        <f>'Moving Avg'!G1080</f>
        <v>0.24340000000000014</v>
      </c>
      <c r="I1080" s="2">
        <f>'Moving Avg'!H1080</f>
        <v>0.27055000000000012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33</v>
      </c>
      <c r="Q1080" s="8">
        <f t="shared" si="164"/>
        <v>13.7</v>
      </c>
      <c r="R1080" s="8">
        <f t="shared" si="165"/>
        <v>13.25</v>
      </c>
      <c r="S1080" s="8">
        <f t="shared" si="166"/>
        <v>18.600000000000001</v>
      </c>
      <c r="T1080" s="8">
        <f t="shared" si="167"/>
        <v>14.5</v>
      </c>
      <c r="U1080" s="7">
        <f t="shared" si="168"/>
        <v>15.183333333333332</v>
      </c>
      <c r="V1080" s="7">
        <f t="shared" si="169"/>
        <v>15.012499999999999</v>
      </c>
    </row>
    <row r="1081" spans="1:22" ht="13.5" x14ac:dyDescent="0.25">
      <c r="A1081" s="3">
        <f>RSI!A1081</f>
        <v>43882</v>
      </c>
      <c r="B1081" s="2">
        <f>RSI!B1081</f>
        <v>0.24</v>
      </c>
      <c r="C1081" s="2">
        <f>RSI!I1081</f>
        <v>44.941340712297929</v>
      </c>
      <c r="D1081" s="2">
        <f>MACD!E1081</f>
        <v>3.5361138103084389E-3</v>
      </c>
      <c r="E1081" s="2">
        <f>MACD!F1081</f>
        <v>4.6422167452100146E-4</v>
      </c>
      <c r="F1081" s="2">
        <f>'Moving Avg'!D1081</f>
        <v>0.24</v>
      </c>
      <c r="G1081" s="2">
        <f>'Moving Avg'!F1081</f>
        <v>0.24400000000000008</v>
      </c>
      <c r="H1081" s="2">
        <f>'Moving Avg'!G1081</f>
        <v>0.24320000000000014</v>
      </c>
      <c r="I1081" s="2">
        <f>'Moving Avg'!H1081</f>
        <v>0.2702500000000001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33</v>
      </c>
      <c r="Q1081" s="8">
        <f t="shared" si="164"/>
        <v>13.7</v>
      </c>
      <c r="R1081" s="8">
        <f t="shared" si="165"/>
        <v>13.25</v>
      </c>
      <c r="S1081" s="8">
        <f t="shared" si="166"/>
        <v>18.600000000000001</v>
      </c>
      <c r="T1081" s="8">
        <f t="shared" si="167"/>
        <v>14.5</v>
      </c>
      <c r="U1081" s="7">
        <f t="shared" si="168"/>
        <v>15.183333333333332</v>
      </c>
      <c r="V1081" s="7">
        <f t="shared" si="169"/>
        <v>15.012499999999999</v>
      </c>
    </row>
    <row r="1082" spans="1:22" ht="13.5" x14ac:dyDescent="0.25">
      <c r="A1082" s="3">
        <f>RSI!A1082</f>
        <v>43885</v>
      </c>
      <c r="B1082" s="2">
        <f>RSI!B1082</f>
        <v>0.24</v>
      </c>
      <c r="C1082" s="2">
        <f>RSI!I1082</f>
        <v>44.941340712297929</v>
      </c>
      <c r="D1082" s="2">
        <f>MACD!E1082</f>
        <v>2.8154911990503351E-3</v>
      </c>
      <c r="E1082" s="2">
        <f>MACD!F1082</f>
        <v>9.3447557942686818E-4</v>
      </c>
      <c r="F1082" s="2">
        <f>'Moving Avg'!D1082</f>
        <v>0.24</v>
      </c>
      <c r="G1082" s="2">
        <f>'Moving Avg'!F1082</f>
        <v>0.24350000000000011</v>
      </c>
      <c r="H1082" s="2">
        <f>'Moving Avg'!G1082</f>
        <v>0.24320000000000014</v>
      </c>
      <c r="I1082" s="2">
        <f>'Moving Avg'!H1082</f>
        <v>0.27000000000000013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  <c r="M1082" s="7">
        <f t="shared" si="160"/>
        <v>25</v>
      </c>
      <c r="N1082" s="7">
        <f t="shared" si="161"/>
        <v>0</v>
      </c>
      <c r="O1082" s="7">
        <f t="shared" si="162"/>
        <v>0</v>
      </c>
      <c r="P1082" s="7">
        <f t="shared" si="163"/>
        <v>33</v>
      </c>
      <c r="Q1082" s="8">
        <f t="shared" si="164"/>
        <v>13.7</v>
      </c>
      <c r="R1082" s="8">
        <f t="shared" si="165"/>
        <v>13.25</v>
      </c>
      <c r="S1082" s="8">
        <f t="shared" si="166"/>
        <v>18.600000000000001</v>
      </c>
      <c r="T1082" s="8">
        <f t="shared" si="167"/>
        <v>14.5</v>
      </c>
      <c r="U1082" s="7">
        <f t="shared" si="168"/>
        <v>15.183333333333332</v>
      </c>
      <c r="V1082" s="7">
        <f t="shared" si="169"/>
        <v>15.012499999999999</v>
      </c>
    </row>
    <row r="1083" spans="1:22" ht="13.5" x14ac:dyDescent="0.25">
      <c r="A1083" s="3">
        <f>RSI!A1083</f>
        <v>43886</v>
      </c>
      <c r="B1083" s="2">
        <f>RSI!B1083</f>
        <v>0.24</v>
      </c>
      <c r="C1083" s="2">
        <f>RSI!I1083</f>
        <v>44.941340712297929</v>
      </c>
      <c r="D1083" s="2">
        <f>MACD!E1083</f>
        <v>2.2188154643147662E-3</v>
      </c>
      <c r="E1083" s="2">
        <f>MACD!F1083</f>
        <v>1.1913435564044478E-3</v>
      </c>
      <c r="F1083" s="2">
        <f>'Moving Avg'!D1083</f>
        <v>0.24</v>
      </c>
      <c r="G1083" s="2">
        <f>'Moving Avg'!F1083</f>
        <v>0.2430000000000001</v>
      </c>
      <c r="H1083" s="2">
        <f>'Moving Avg'!G1083</f>
        <v>0.24320000000000014</v>
      </c>
      <c r="I1083" s="2">
        <f>'Moving Avg'!H1083</f>
        <v>0.26980000000000015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  <c r="M1083" s="7">
        <f t="shared" si="160"/>
        <v>25</v>
      </c>
      <c r="N1083" s="7">
        <f t="shared" si="161"/>
        <v>0</v>
      </c>
      <c r="O1083" s="7">
        <f t="shared" si="162"/>
        <v>0</v>
      </c>
      <c r="P1083" s="7">
        <f t="shared" si="163"/>
        <v>33</v>
      </c>
      <c r="Q1083" s="8">
        <f t="shared" si="164"/>
        <v>13.7</v>
      </c>
      <c r="R1083" s="8">
        <f t="shared" si="165"/>
        <v>13.25</v>
      </c>
      <c r="S1083" s="8">
        <f t="shared" si="166"/>
        <v>18.600000000000001</v>
      </c>
      <c r="T1083" s="8">
        <f t="shared" si="167"/>
        <v>14.5</v>
      </c>
      <c r="U1083" s="7">
        <f t="shared" si="168"/>
        <v>15.183333333333332</v>
      </c>
      <c r="V1083" s="7">
        <f t="shared" si="169"/>
        <v>15.012499999999999</v>
      </c>
    </row>
    <row r="1084" spans="1:22" ht="13.5" x14ac:dyDescent="0.25">
      <c r="A1084" s="3">
        <f>RSI!A1084</f>
        <v>43887</v>
      </c>
      <c r="B1084" s="2">
        <f>RSI!B1084</f>
        <v>0.24</v>
      </c>
      <c r="C1084" s="2">
        <f>RSI!I1084</f>
        <v>44.941340712297929</v>
      </c>
      <c r="D1084" s="2">
        <f>MACD!E1084</f>
        <v>1.726048829244875E-3</v>
      </c>
      <c r="E1084" s="2">
        <f>MACD!F1084</f>
        <v>1.2982846109725332E-3</v>
      </c>
      <c r="F1084" s="2">
        <f>'Moving Avg'!D1084</f>
        <v>0.24</v>
      </c>
      <c r="G1084" s="2">
        <f>'Moving Avg'!F1084</f>
        <v>0.2425000000000001</v>
      </c>
      <c r="H1084" s="2">
        <f>'Moving Avg'!G1084</f>
        <v>0.24320000000000014</v>
      </c>
      <c r="I1084" s="2">
        <f>'Moving Avg'!H1084</f>
        <v>0.26955000000000018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33</v>
      </c>
      <c r="Q1084" s="8">
        <f t="shared" si="164"/>
        <v>13.7</v>
      </c>
      <c r="R1084" s="8">
        <f t="shared" si="165"/>
        <v>13.25</v>
      </c>
      <c r="S1084" s="8">
        <f t="shared" si="166"/>
        <v>18.600000000000001</v>
      </c>
      <c r="T1084" s="8">
        <f t="shared" si="167"/>
        <v>14.5</v>
      </c>
      <c r="U1084" s="7">
        <f t="shared" si="168"/>
        <v>15.183333333333332</v>
      </c>
      <c r="V1084" s="7">
        <f t="shared" si="169"/>
        <v>15.012499999999999</v>
      </c>
    </row>
    <row r="1085" spans="1:22" ht="13.5" x14ac:dyDescent="0.25">
      <c r="A1085" s="3">
        <f>RSI!A1085</f>
        <v>43888</v>
      </c>
      <c r="B1085" s="2">
        <f>RSI!B1085</f>
        <v>0.24</v>
      </c>
      <c r="C1085" s="2">
        <f>RSI!I1085</f>
        <v>44.941340712297922</v>
      </c>
      <c r="D1085" s="2">
        <f>MACD!E1085</f>
        <v>1.3203080316346039E-3</v>
      </c>
      <c r="E1085" s="2">
        <f>MACD!F1085</f>
        <v>1.3026892951049475E-3</v>
      </c>
      <c r="F1085" s="2">
        <f>'Moving Avg'!D1085</f>
        <v>0.24</v>
      </c>
      <c r="G1085" s="2">
        <f>'Moving Avg'!F1085</f>
        <v>0.24200000000000013</v>
      </c>
      <c r="H1085" s="2">
        <f>'Moving Avg'!G1085</f>
        <v>0.24320000000000014</v>
      </c>
      <c r="I1085" s="2">
        <f>'Moving Avg'!H1085</f>
        <v>0.26925000000000016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33</v>
      </c>
      <c r="Q1085" s="8">
        <f t="shared" si="164"/>
        <v>13.7</v>
      </c>
      <c r="R1085" s="8">
        <f t="shared" si="165"/>
        <v>13.25</v>
      </c>
      <c r="S1085" s="8">
        <f t="shared" si="166"/>
        <v>18.600000000000001</v>
      </c>
      <c r="T1085" s="8">
        <f t="shared" si="167"/>
        <v>14.5</v>
      </c>
      <c r="U1085" s="7">
        <f t="shared" si="168"/>
        <v>15.183333333333332</v>
      </c>
      <c r="V1085" s="7">
        <f t="shared" si="169"/>
        <v>15.012499999999999</v>
      </c>
    </row>
    <row r="1086" spans="1:22" ht="13.5" x14ac:dyDescent="0.25">
      <c r="A1086" s="3">
        <f>RSI!A1086</f>
        <v>43889</v>
      </c>
      <c r="B1086" s="2">
        <f>RSI!B1086</f>
        <v>0.24</v>
      </c>
      <c r="C1086" s="2">
        <f>RSI!I1086</f>
        <v>44.941340712297922</v>
      </c>
      <c r="D1086" s="2">
        <f>MACD!E1086</f>
        <v>9.8737369696405564E-4</v>
      </c>
      <c r="E1086" s="2">
        <f>MACD!F1086</f>
        <v>1.2396261754767691E-3</v>
      </c>
      <c r="F1086" s="2">
        <f>'Moving Avg'!D1086</f>
        <v>0.24</v>
      </c>
      <c r="G1086" s="2">
        <f>'Moving Avg'!F1086</f>
        <v>0.2415000000000001</v>
      </c>
      <c r="H1086" s="2">
        <f>'Moving Avg'!G1086</f>
        <v>0.24320000000000014</v>
      </c>
      <c r="I1086" s="2">
        <f>'Moving Avg'!H1086</f>
        <v>0.26895000000000013</v>
      </c>
      <c r="J1086" s="5" t="str">
        <f>OBV!F1086</f>
        <v>NEUTRAL</v>
      </c>
      <c r="K1086" s="5" t="str">
        <f>OBV!G1086</f>
        <v>NEUTRAL</v>
      </c>
      <c r="L1086" s="5" t="str">
        <f>OBV!H1086</f>
        <v>NEUTRAL</v>
      </c>
      <c r="M1086" s="7">
        <f t="shared" si="160"/>
        <v>25</v>
      </c>
      <c r="N1086" s="7">
        <f t="shared" si="161"/>
        <v>45</v>
      </c>
      <c r="O1086" s="7">
        <f t="shared" si="162"/>
        <v>0</v>
      </c>
      <c r="P1086" s="7">
        <f t="shared" si="163"/>
        <v>33</v>
      </c>
      <c r="Q1086" s="8">
        <f t="shared" si="164"/>
        <v>29.45</v>
      </c>
      <c r="R1086" s="8">
        <f t="shared" si="165"/>
        <v>22.25</v>
      </c>
      <c r="S1086" s="8">
        <f t="shared" si="166"/>
        <v>25.35</v>
      </c>
      <c r="T1086" s="8">
        <f t="shared" si="167"/>
        <v>25.75</v>
      </c>
      <c r="U1086" s="7">
        <f t="shared" si="168"/>
        <v>25.683333333333337</v>
      </c>
      <c r="V1086" s="7">
        <f t="shared" si="169"/>
        <v>25.700000000000003</v>
      </c>
    </row>
    <row r="1087" spans="1:22" ht="13.5" x14ac:dyDescent="0.25">
      <c r="A1087" s="3">
        <f>RSI!A1087</f>
        <v>43892</v>
      </c>
      <c r="B1087" s="2">
        <f>RSI!B1087</f>
        <v>0.25</v>
      </c>
      <c r="C1087" s="2">
        <f>RSI!I1087</f>
        <v>66.325655424373196</v>
      </c>
      <c r="D1087" s="2">
        <f>MACD!E1087</f>
        <v>-2.5465154381398847E-5</v>
      </c>
      <c r="E1087" s="2">
        <f>MACD!F1087</f>
        <v>9.8660790950513572E-4</v>
      </c>
      <c r="F1087" s="2">
        <f>'Moving Avg'!D1087</f>
        <v>0.24199999999999999</v>
      </c>
      <c r="G1087" s="2">
        <f>'Moving Avg'!F1087</f>
        <v>0.24200000000000008</v>
      </c>
      <c r="H1087" s="2">
        <f>'Moving Avg'!G1087</f>
        <v>0.24320000000000014</v>
      </c>
      <c r="I1087" s="2">
        <f>'Moving Avg'!H1087</f>
        <v>0.26865000000000011</v>
      </c>
      <c r="J1087" s="5" t="str">
        <f>OBV!F1087</f>
        <v>BULLISH</v>
      </c>
      <c r="K1087" s="5" t="str">
        <f>OBV!G1087</f>
        <v>NEUTRAL</v>
      </c>
      <c r="L1087" s="5" t="str">
        <f>OBV!H1087</f>
        <v>CONFIRMED BULLISH</v>
      </c>
      <c r="M1087" s="7">
        <f t="shared" si="160"/>
        <v>25</v>
      </c>
      <c r="N1087" s="7">
        <f t="shared" si="161"/>
        <v>45</v>
      </c>
      <c r="O1087" s="7">
        <f t="shared" si="162"/>
        <v>0</v>
      </c>
      <c r="P1087" s="7">
        <f t="shared" si="163"/>
        <v>83.5</v>
      </c>
      <c r="Q1087" s="8">
        <f t="shared" si="164"/>
        <v>37.024999999999999</v>
      </c>
      <c r="R1087" s="8">
        <f t="shared" si="165"/>
        <v>34.875</v>
      </c>
      <c r="S1087" s="8">
        <f t="shared" si="166"/>
        <v>48.075000000000003</v>
      </c>
      <c r="T1087" s="8">
        <f t="shared" si="167"/>
        <v>38.375</v>
      </c>
      <c r="U1087" s="7">
        <f t="shared" si="168"/>
        <v>39.991666666666667</v>
      </c>
      <c r="V1087" s="7">
        <f t="shared" si="169"/>
        <v>39.587500000000006</v>
      </c>
    </row>
    <row r="1088" spans="1:22" ht="13.5" x14ac:dyDescent="0.25">
      <c r="A1088" s="3">
        <f>RSI!A1088</f>
        <v>43893</v>
      </c>
      <c r="B1088" s="2">
        <f>RSI!B1088</f>
        <v>0.25</v>
      </c>
      <c r="C1088" s="2">
        <f>RSI!I1088</f>
        <v>66.325655424373196</v>
      </c>
      <c r="D1088" s="2">
        <f>MACD!E1088</f>
        <v>-9.3266977974457155E-4</v>
      </c>
      <c r="E1088" s="2">
        <f>MACD!F1088</f>
        <v>6.0275237165519427E-4</v>
      </c>
      <c r="F1088" s="2">
        <f>'Moving Avg'!D1088</f>
        <v>0.24399999999999999</v>
      </c>
      <c r="G1088" s="2">
        <f>'Moving Avg'!F1088</f>
        <v>0.24250000000000008</v>
      </c>
      <c r="H1088" s="2">
        <f>'Moving Avg'!G1088</f>
        <v>0.24300000000000016</v>
      </c>
      <c r="I1088" s="2">
        <f>'Moving Avg'!H1088</f>
        <v>0.26840000000000014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  <c r="M1088" s="7">
        <f t="shared" si="160"/>
        <v>25</v>
      </c>
      <c r="N1088" s="7">
        <f t="shared" si="161"/>
        <v>45</v>
      </c>
      <c r="O1088" s="7">
        <f t="shared" si="162"/>
        <v>0</v>
      </c>
      <c r="P1088" s="7">
        <f t="shared" si="163"/>
        <v>83.5</v>
      </c>
      <c r="Q1088" s="8">
        <f t="shared" si="164"/>
        <v>37.024999999999999</v>
      </c>
      <c r="R1088" s="8">
        <f t="shared" si="165"/>
        <v>34.875</v>
      </c>
      <c r="S1088" s="8">
        <f t="shared" si="166"/>
        <v>48.075000000000003</v>
      </c>
      <c r="T1088" s="8">
        <f t="shared" si="167"/>
        <v>38.375</v>
      </c>
      <c r="U1088" s="7">
        <f t="shared" si="168"/>
        <v>39.991666666666667</v>
      </c>
      <c r="V1088" s="7">
        <f t="shared" si="169"/>
        <v>39.587500000000006</v>
      </c>
    </row>
    <row r="1089" spans="1:22" ht="13.5" x14ac:dyDescent="0.25">
      <c r="A1089" s="3">
        <f>RSI!A1089</f>
        <v>43894</v>
      </c>
      <c r="B1089" s="2">
        <f>RSI!B1089</f>
        <v>0.26</v>
      </c>
      <c r="C1089" s="2">
        <f>RSI!I1089</f>
        <v>76.78339437060734</v>
      </c>
      <c r="D1089" s="2">
        <f>MACD!E1089</f>
        <v>-2.4875147736360126E-3</v>
      </c>
      <c r="E1089" s="2">
        <f>MACD!F1089</f>
        <v>-1.5301057403047059E-5</v>
      </c>
      <c r="F1089" s="2">
        <f>'Moving Avg'!D1089</f>
        <v>0.248</v>
      </c>
      <c r="G1089" s="2">
        <f>'Moving Avg'!F1089</f>
        <v>0.24300000000000005</v>
      </c>
      <c r="H1089" s="2">
        <f>'Moving Avg'!G1089</f>
        <v>0.2430000000000001</v>
      </c>
      <c r="I1089" s="2">
        <f>'Moving Avg'!H1089</f>
        <v>0.26815000000000011</v>
      </c>
      <c r="J1089" s="5" t="str">
        <f>OBV!F1089</f>
        <v>BULLISH</v>
      </c>
      <c r="K1089" s="5" t="str">
        <f>OBV!G1089</f>
        <v>STRONG</v>
      </c>
      <c r="L1089" s="5" t="str">
        <f>OBV!H1089</f>
        <v>CONFIRMED BULLISH</v>
      </c>
      <c r="M1089" s="7">
        <f t="shared" si="160"/>
        <v>0</v>
      </c>
      <c r="N1089" s="7">
        <f t="shared" si="161"/>
        <v>45</v>
      </c>
      <c r="O1089" s="7">
        <f t="shared" si="162"/>
        <v>0</v>
      </c>
      <c r="P1089" s="7">
        <f t="shared" si="163"/>
        <v>100</v>
      </c>
      <c r="Q1089" s="8">
        <f t="shared" si="164"/>
        <v>30.75</v>
      </c>
      <c r="R1089" s="8">
        <f t="shared" si="165"/>
        <v>34</v>
      </c>
      <c r="S1089" s="8">
        <f t="shared" si="166"/>
        <v>51.75</v>
      </c>
      <c r="T1089" s="8">
        <f t="shared" si="167"/>
        <v>36.25</v>
      </c>
      <c r="U1089" s="7">
        <f t="shared" si="168"/>
        <v>38.833333333333336</v>
      </c>
      <c r="V1089" s="7">
        <f t="shared" si="169"/>
        <v>38.1875</v>
      </c>
    </row>
    <row r="1090" spans="1:22" ht="13.5" x14ac:dyDescent="0.25">
      <c r="A1090" s="3">
        <f>RSI!A1090</f>
        <v>43895</v>
      </c>
      <c r="B1090" s="2">
        <f>RSI!B1090</f>
        <v>0.26</v>
      </c>
      <c r="C1090" s="2">
        <f>RSI!I1090</f>
        <v>76.78339437060734</v>
      </c>
      <c r="D1090" s="2">
        <f>MACD!E1090</f>
        <v>-3.9052706546206239E-3</v>
      </c>
      <c r="E1090" s="2">
        <f>MACD!F1090</f>
        <v>-7.9329497684656246E-4</v>
      </c>
      <c r="F1090" s="2">
        <f>'Moving Avg'!D1090</f>
        <v>0.252</v>
      </c>
      <c r="G1090" s="2">
        <f>'Moving Avg'!F1090</f>
        <v>0.24350000000000005</v>
      </c>
      <c r="H1090" s="2">
        <f>'Moving Avg'!G1090</f>
        <v>0.24300000000000008</v>
      </c>
      <c r="I1090" s="2">
        <f>'Moving Avg'!H1090</f>
        <v>0.26790000000000008</v>
      </c>
      <c r="J1090" s="5" t="str">
        <f>OBV!F1090</f>
        <v>BULLISH</v>
      </c>
      <c r="K1090" s="5" t="str">
        <f>OBV!G1090</f>
        <v>STRONG</v>
      </c>
      <c r="L1090" s="5" t="str">
        <f>OBV!H1090</f>
        <v>CONFIRMED BULLISH</v>
      </c>
      <c r="M1090" s="7">
        <f t="shared" ref="M1090:M1153" si="170">IF(C1090&lt;30,50, IF(C1090&gt;70, 0, 25))</f>
        <v>0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100</v>
      </c>
      <c r="Q1090" s="8">
        <f t="shared" si="164"/>
        <v>30.75</v>
      </c>
      <c r="R1090" s="8">
        <f t="shared" si="165"/>
        <v>34</v>
      </c>
      <c r="S1090" s="8">
        <f t="shared" si="166"/>
        <v>51.75</v>
      </c>
      <c r="T1090" s="8">
        <f t="shared" si="167"/>
        <v>36.25</v>
      </c>
      <c r="U1090" s="7">
        <f t="shared" si="168"/>
        <v>38.833333333333336</v>
      </c>
      <c r="V1090" s="7">
        <f t="shared" si="169"/>
        <v>38.1875</v>
      </c>
    </row>
    <row r="1091" spans="1:22" ht="13.5" x14ac:dyDescent="0.25">
      <c r="A1091" s="3">
        <f>RSI!A1091</f>
        <v>43896</v>
      </c>
      <c r="B1091" s="2">
        <f>RSI!B1091</f>
        <v>0.25</v>
      </c>
      <c r="C1091" s="2">
        <f>RSI!I1091</f>
        <v>56.451305422005028</v>
      </c>
      <c r="D1091" s="2">
        <f>MACD!E1091</f>
        <v>-4.4587230325473792E-3</v>
      </c>
      <c r="E1091" s="2">
        <f>MACD!F1091</f>
        <v>-1.5263805879867259E-3</v>
      </c>
      <c r="F1091" s="2">
        <f>'Moving Avg'!D1091</f>
        <v>0.254</v>
      </c>
      <c r="G1091" s="2">
        <f>'Moving Avg'!F1091</f>
        <v>0.24350000000000005</v>
      </c>
      <c r="H1091" s="2">
        <f>'Moving Avg'!G1091</f>
        <v>0.24280000000000007</v>
      </c>
      <c r="I1091" s="2">
        <f>'Moving Avg'!H1091</f>
        <v>0.26765000000000005</v>
      </c>
      <c r="J1091" s="5" t="str">
        <f>OBV!F1091</f>
        <v>BULLISH</v>
      </c>
      <c r="K1091" s="5" t="str">
        <f>OBV!G1091</f>
        <v>STRONG</v>
      </c>
      <c r="L1091" s="5" t="str">
        <f>OBV!H1091</f>
        <v>CONFIRMED BULLISH</v>
      </c>
      <c r="M1091" s="7">
        <f t="shared" si="170"/>
        <v>25</v>
      </c>
      <c r="N1091" s="7">
        <f t="shared" si="171"/>
        <v>45</v>
      </c>
      <c r="O1091" s="7">
        <f t="shared" si="172"/>
        <v>0</v>
      </c>
      <c r="P1091" s="7">
        <f t="shared" si="173"/>
        <v>100</v>
      </c>
      <c r="Q1091" s="8">
        <f t="shared" ref="Q1091:Q1154" si="174">0.35*M1091+N1091*0.35+O1091*0.15+P1091*0.15</f>
        <v>39.5</v>
      </c>
      <c r="R1091" s="8">
        <f t="shared" ref="R1091:R1154" si="175">M1091*0.2+N1091*0.2+O1091*0.35+P1091*0.25</f>
        <v>39</v>
      </c>
      <c r="S1091" s="8">
        <f t="shared" ref="S1091:S1154" si="176">M1091*0.15+N1091*0.15+O1091*0.25+P1091*0.45</f>
        <v>55.5</v>
      </c>
      <c r="T1091" s="8">
        <f t="shared" ref="T1091:T1154" si="177">0.25*SUM(M1091:P1091)</f>
        <v>42.5</v>
      </c>
      <c r="U1091" s="7">
        <f t="shared" ref="U1091:U1154" si="178">SUM(Q1091:S1091)/3</f>
        <v>44.666666666666664</v>
      </c>
      <c r="V1091" s="7">
        <f t="shared" ref="V1091:V1154" si="179">SUM(Q1091:T1091)/4</f>
        <v>44.125</v>
      </c>
    </row>
    <row r="1092" spans="1:22" ht="13.5" x14ac:dyDescent="0.25">
      <c r="A1092" s="3">
        <f>RSI!A1092</f>
        <v>43899</v>
      </c>
      <c r="B1092" s="2">
        <f>RSI!B1092</f>
        <v>0.24</v>
      </c>
      <c r="C1092" s="2">
        <f>RSI!I1092</f>
        <v>43.925265927736824</v>
      </c>
      <c r="D1092" s="2">
        <f>MACD!E1092</f>
        <v>-4.214747282688891E-3</v>
      </c>
      <c r="E1092" s="2">
        <f>MACD!F1092</f>
        <v>-2.0640539269271589E-3</v>
      </c>
      <c r="F1092" s="2">
        <f>'Moving Avg'!D1092</f>
        <v>0.252</v>
      </c>
      <c r="G1092" s="2">
        <f>'Moving Avg'!F1092</f>
        <v>0.24350000000000005</v>
      </c>
      <c r="H1092" s="2">
        <f>'Moving Avg'!G1092</f>
        <v>0.24240000000000009</v>
      </c>
      <c r="I1092" s="2">
        <f>'Moving Avg'!H1092</f>
        <v>0.26730000000000004</v>
      </c>
      <c r="J1092" s="5" t="str">
        <f>OBV!F1092</f>
        <v>BULLISH</v>
      </c>
      <c r="K1092" s="5" t="str">
        <f>OBV!G1092</f>
        <v>NEUTRAL</v>
      </c>
      <c r="L1092" s="5" t="str">
        <f>OBV!H1092</f>
        <v>BULLISH DIVERGENCE</v>
      </c>
      <c r="M1092" s="7">
        <f t="shared" si="170"/>
        <v>25</v>
      </c>
      <c r="N1092" s="7">
        <f t="shared" si="171"/>
        <v>45</v>
      </c>
      <c r="O1092" s="7">
        <f t="shared" si="172"/>
        <v>0</v>
      </c>
      <c r="P1092" s="7">
        <f t="shared" si="173"/>
        <v>66.5</v>
      </c>
      <c r="Q1092" s="8">
        <f t="shared" si="174"/>
        <v>34.475000000000001</v>
      </c>
      <c r="R1092" s="8">
        <f t="shared" si="175"/>
        <v>30.625</v>
      </c>
      <c r="S1092" s="8">
        <f t="shared" si="176"/>
        <v>40.424999999999997</v>
      </c>
      <c r="T1092" s="8">
        <f t="shared" si="177"/>
        <v>34.125</v>
      </c>
      <c r="U1092" s="7">
        <f t="shared" si="178"/>
        <v>35.174999999999997</v>
      </c>
      <c r="V1092" s="7">
        <f t="shared" si="179"/>
        <v>34.912499999999994</v>
      </c>
    </row>
    <row r="1093" spans="1:22" ht="13.5" x14ac:dyDescent="0.25">
      <c r="A1093" s="3">
        <f>RSI!A1093</f>
        <v>43900</v>
      </c>
      <c r="B1093" s="2">
        <f>RSI!B1093</f>
        <v>0.24</v>
      </c>
      <c r="C1093" s="2">
        <f>RSI!I1093</f>
        <v>43.925265927736817</v>
      </c>
      <c r="D1093" s="2">
        <f>MACD!E1093</f>
        <v>-3.9755668828545809E-3</v>
      </c>
      <c r="E1093" s="2">
        <f>MACD!F1093</f>
        <v>-2.4463565181126433E-3</v>
      </c>
      <c r="F1093" s="2">
        <f>'Moving Avg'!D1093</f>
        <v>0.25</v>
      </c>
      <c r="G1093" s="2">
        <f>'Moving Avg'!F1093</f>
        <v>0.24350000000000005</v>
      </c>
      <c r="H1093" s="2">
        <f>'Moving Avg'!G1093</f>
        <v>0.24220000000000005</v>
      </c>
      <c r="I1093" s="2">
        <f>'Moving Avg'!H1093</f>
        <v>0.26700000000000007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  <c r="M1093" s="7">
        <f t="shared" si="170"/>
        <v>25</v>
      </c>
      <c r="N1093" s="7">
        <f t="shared" si="171"/>
        <v>45</v>
      </c>
      <c r="O1093" s="7">
        <f t="shared" si="172"/>
        <v>0</v>
      </c>
      <c r="P1093" s="7">
        <f t="shared" si="173"/>
        <v>66.5</v>
      </c>
      <c r="Q1093" s="8">
        <f t="shared" si="174"/>
        <v>34.475000000000001</v>
      </c>
      <c r="R1093" s="8">
        <f t="shared" si="175"/>
        <v>30.625</v>
      </c>
      <c r="S1093" s="8">
        <f t="shared" si="176"/>
        <v>40.424999999999997</v>
      </c>
      <c r="T1093" s="8">
        <f t="shared" si="177"/>
        <v>34.125</v>
      </c>
      <c r="U1093" s="7">
        <f t="shared" si="178"/>
        <v>35.174999999999997</v>
      </c>
      <c r="V1093" s="7">
        <f t="shared" si="179"/>
        <v>34.912499999999994</v>
      </c>
    </row>
    <row r="1094" spans="1:22" ht="13.5" x14ac:dyDescent="0.25">
      <c r="A1094" s="3">
        <f>RSI!A1094</f>
        <v>43901</v>
      </c>
      <c r="B1094" s="2">
        <f>RSI!B1094</f>
        <v>0.24</v>
      </c>
      <c r="C1094" s="2">
        <f>RSI!I1094</f>
        <v>43.925265927736817</v>
      </c>
      <c r="D1094" s="2">
        <f>MACD!E1094</f>
        <v>-3.7428692261997354E-3</v>
      </c>
      <c r="E1094" s="2">
        <f>MACD!F1094</f>
        <v>-2.7056590597300621E-3</v>
      </c>
      <c r="F1094" s="2">
        <f>'Moving Avg'!D1094</f>
        <v>0.246</v>
      </c>
      <c r="G1094" s="2">
        <f>'Moving Avg'!F1094</f>
        <v>0.24350000000000005</v>
      </c>
      <c r="H1094" s="2">
        <f>'Moving Avg'!G1094</f>
        <v>0.24200000000000008</v>
      </c>
      <c r="I1094" s="2">
        <f>'Moving Avg'!H1094</f>
        <v>0.2667000000000001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45</v>
      </c>
      <c r="O1094" s="7">
        <f t="shared" si="172"/>
        <v>0</v>
      </c>
      <c r="P1094" s="7">
        <f t="shared" si="173"/>
        <v>16.5</v>
      </c>
      <c r="Q1094" s="8">
        <f t="shared" si="174"/>
        <v>26.975000000000001</v>
      </c>
      <c r="R1094" s="8">
        <f t="shared" si="175"/>
        <v>18.125</v>
      </c>
      <c r="S1094" s="8">
        <f t="shared" si="176"/>
        <v>17.925000000000001</v>
      </c>
      <c r="T1094" s="8">
        <f t="shared" si="177"/>
        <v>21.625</v>
      </c>
      <c r="U1094" s="7">
        <f t="shared" si="178"/>
        <v>21.008333333333336</v>
      </c>
      <c r="V1094" s="7">
        <f t="shared" si="179"/>
        <v>21.162500000000001</v>
      </c>
    </row>
    <row r="1095" spans="1:22" ht="13.5" x14ac:dyDescent="0.25">
      <c r="A1095" s="3">
        <f>RSI!A1095</f>
        <v>43902</v>
      </c>
      <c r="B1095" s="2">
        <f>RSI!B1095</f>
        <v>0.24</v>
      </c>
      <c r="C1095" s="2">
        <f>RSI!I1095</f>
        <v>43.925265927736817</v>
      </c>
      <c r="D1095" s="2">
        <f>MACD!E1095</f>
        <v>-3.5179024669835524E-3</v>
      </c>
      <c r="E1095" s="2">
        <f>MACD!F1095</f>
        <v>-2.8681077411807599E-3</v>
      </c>
      <c r="F1095" s="2">
        <f>'Moving Avg'!D1095</f>
        <v>0.24199999999999999</v>
      </c>
      <c r="G1095" s="2">
        <f>'Moving Avg'!F1095</f>
        <v>0.24350000000000005</v>
      </c>
      <c r="H1095" s="2">
        <f>'Moving Avg'!G1095</f>
        <v>0.24180000000000007</v>
      </c>
      <c r="I1095" s="2">
        <f>'Moving Avg'!H1095</f>
        <v>0.26640000000000014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45</v>
      </c>
      <c r="O1095" s="7">
        <f t="shared" si="172"/>
        <v>0</v>
      </c>
      <c r="P1095" s="7">
        <f t="shared" si="173"/>
        <v>16.5</v>
      </c>
      <c r="Q1095" s="8">
        <f t="shared" si="174"/>
        <v>26.975000000000001</v>
      </c>
      <c r="R1095" s="8">
        <f t="shared" si="175"/>
        <v>18.125</v>
      </c>
      <c r="S1095" s="8">
        <f t="shared" si="176"/>
        <v>17.925000000000001</v>
      </c>
      <c r="T1095" s="8">
        <f t="shared" si="177"/>
        <v>21.625</v>
      </c>
      <c r="U1095" s="7">
        <f t="shared" si="178"/>
        <v>21.008333333333336</v>
      </c>
      <c r="V1095" s="7">
        <f t="shared" si="179"/>
        <v>21.162500000000001</v>
      </c>
    </row>
    <row r="1096" spans="1:22" ht="13.5" x14ac:dyDescent="0.25">
      <c r="A1096" s="3">
        <f>RSI!A1096</f>
        <v>43903</v>
      </c>
      <c r="B1096" s="2">
        <f>RSI!B1096</f>
        <v>0.23</v>
      </c>
      <c r="C1096" s="2">
        <f>RSI!I1096</f>
        <v>33.828876464007791</v>
      </c>
      <c r="D1096" s="2">
        <f>MACD!E1096</f>
        <v>-2.5608156617061006E-3</v>
      </c>
      <c r="E1096" s="2">
        <f>MACD!F1096</f>
        <v>-2.8066493252858283E-3</v>
      </c>
      <c r="F1096" s="2">
        <f>'Moving Avg'!D1096</f>
        <v>0.23799999999999999</v>
      </c>
      <c r="G1096" s="2">
        <f>'Moving Avg'!F1096</f>
        <v>0.24300000000000005</v>
      </c>
      <c r="H1096" s="2">
        <f>'Moving Avg'!G1096</f>
        <v>0.24160000000000006</v>
      </c>
      <c r="I1096" s="2">
        <f>'Moving Avg'!H1096</f>
        <v>0.26605000000000012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0.22</v>
      </c>
      <c r="C1097" s="2">
        <f>RSI!I1097</f>
        <v>27.116577973988882</v>
      </c>
      <c r="D1097" s="2">
        <f>MACD!E1097</f>
        <v>6.1138415053926809E-4</v>
      </c>
      <c r="E1097" s="2">
        <f>MACD!F1097</f>
        <v>-2.1230426301208092E-3</v>
      </c>
      <c r="F1097" s="2">
        <f>'Moving Avg'!D1097</f>
        <v>0.23399999999999999</v>
      </c>
      <c r="G1097" s="2">
        <f>'Moving Avg'!F1097</f>
        <v>0.24200000000000005</v>
      </c>
      <c r="H1097" s="2">
        <f>'Moving Avg'!G1097</f>
        <v>0.24120000000000008</v>
      </c>
      <c r="I1097" s="2">
        <f>'Moving Avg'!H1097</f>
        <v>0.26565000000000016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0.22</v>
      </c>
      <c r="C1098" s="2">
        <f>RSI!I1098</f>
        <v>27.116577973988882</v>
      </c>
      <c r="D1098" s="2">
        <f>MACD!E1098</f>
        <v>3.4316388849134349E-3</v>
      </c>
      <c r="E1098" s="2">
        <f>MACD!F1098</f>
        <v>-1.0121063271139605E-3</v>
      </c>
      <c r="F1098" s="2">
        <f>'Moving Avg'!D1098</f>
        <v>0.22999999999999998</v>
      </c>
      <c r="G1098" s="2">
        <f>'Moving Avg'!F1098</f>
        <v>0.24100000000000002</v>
      </c>
      <c r="H1098" s="2">
        <f>'Moving Avg'!G1098</f>
        <v>0.24080000000000013</v>
      </c>
      <c r="I1098" s="2">
        <f>'Moving Avg'!H1098</f>
        <v>0.26525000000000015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0.22</v>
      </c>
      <c r="C1099" s="2">
        <f>RSI!I1099</f>
        <v>27.116577973988882</v>
      </c>
      <c r="D1099" s="2">
        <f>MACD!E1099</f>
        <v>7.4824750570308962E-3</v>
      </c>
      <c r="E1099" s="2">
        <f>MACD!F1099</f>
        <v>6.8680994971501098E-4</v>
      </c>
      <c r="F1099" s="2">
        <f>'Moving Avg'!D1099</f>
        <v>0.22599999999999998</v>
      </c>
      <c r="G1099" s="2">
        <f>'Moving Avg'!F1099</f>
        <v>0.24</v>
      </c>
      <c r="H1099" s="2">
        <f>'Moving Avg'!G1099</f>
        <v>0.24040000000000014</v>
      </c>
      <c r="I1099" s="2">
        <f>'Moving Avg'!H1099</f>
        <v>0.2648500000000002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0.22</v>
      </c>
      <c r="C1100" s="2">
        <f>RSI!I1100</f>
        <v>27.116577973988882</v>
      </c>
      <c r="D1100" s="2">
        <f>MACD!E1100</f>
        <v>1.1026777185532827E-2</v>
      </c>
      <c r="E1100" s="2">
        <f>MACD!F1100</f>
        <v>2.7548033968785744E-3</v>
      </c>
      <c r="F1100" s="2">
        <f>'Moving Avg'!D1100</f>
        <v>0.22200000000000003</v>
      </c>
      <c r="G1100" s="2">
        <f>'Moving Avg'!F1100</f>
        <v>0.23900000000000002</v>
      </c>
      <c r="H1100" s="2">
        <f>'Moving Avg'!G1100</f>
        <v>0.24000000000000013</v>
      </c>
      <c r="I1100" s="2">
        <f>'Moving Avg'!H1100</f>
        <v>0.26445000000000018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0.22</v>
      </c>
      <c r="C1101" s="2">
        <f>RSI!I1101</f>
        <v>27.116577973988882</v>
      </c>
      <c r="D1101" s="2">
        <f>MACD!E1101</f>
        <v>1.2595369711447063E-2</v>
      </c>
      <c r="E1101" s="2">
        <f>MACD!F1101</f>
        <v>4.7229166597922726E-3</v>
      </c>
      <c r="F1101" s="2">
        <f>'Moving Avg'!D1101</f>
        <v>0.22000000000000003</v>
      </c>
      <c r="G1101" s="2">
        <f>'Moving Avg'!F1101</f>
        <v>0.23799999999999999</v>
      </c>
      <c r="H1101" s="2">
        <f>'Moving Avg'!G1101</f>
        <v>0.23980000000000015</v>
      </c>
      <c r="I1101" s="2">
        <f>'Moving Avg'!H1101</f>
        <v>0.26405000000000017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33</v>
      </c>
      <c r="Q1101" s="8">
        <f t="shared" si="174"/>
        <v>22.45</v>
      </c>
      <c r="R1101" s="8">
        <f t="shared" si="175"/>
        <v>18.25</v>
      </c>
      <c r="S1101" s="8">
        <f t="shared" si="176"/>
        <v>22.35</v>
      </c>
      <c r="T1101" s="8">
        <f t="shared" si="177"/>
        <v>20.75</v>
      </c>
      <c r="U1101" s="7">
        <f t="shared" si="178"/>
        <v>21.016666666666669</v>
      </c>
      <c r="V1101" s="7">
        <f t="shared" si="179"/>
        <v>20.950000000000003</v>
      </c>
    </row>
    <row r="1102" spans="1:22" ht="13.5" x14ac:dyDescent="0.25">
      <c r="A1102" s="3">
        <f>RSI!A1102</f>
        <v>43914</v>
      </c>
      <c r="B1102" s="2">
        <f>RSI!B1102</f>
        <v>0.22</v>
      </c>
      <c r="C1102" s="2">
        <f>RSI!I1102</f>
        <v>27.116577973988882</v>
      </c>
      <c r="D1102" s="2">
        <f>MACD!E1102</f>
        <v>1.2484205796292169E-2</v>
      </c>
      <c r="E1102" s="2">
        <f>MACD!F1102</f>
        <v>6.2751744870922525E-3</v>
      </c>
      <c r="F1102" s="2">
        <f>'Moving Avg'!D1102</f>
        <v>0.22000000000000003</v>
      </c>
      <c r="G1102" s="2">
        <f>'Moving Avg'!F1102</f>
        <v>0.23700000000000002</v>
      </c>
      <c r="H1102" s="2">
        <f>'Moving Avg'!G1102</f>
        <v>0.23940000000000017</v>
      </c>
      <c r="I1102" s="2">
        <f>'Moving Avg'!H1102</f>
        <v>0.26370000000000016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50</v>
      </c>
      <c r="N1102" s="7">
        <f t="shared" si="171"/>
        <v>0</v>
      </c>
      <c r="O1102" s="7">
        <f t="shared" si="172"/>
        <v>0</v>
      </c>
      <c r="P1102" s="7">
        <f t="shared" si="173"/>
        <v>33</v>
      </c>
      <c r="Q1102" s="8">
        <f t="shared" si="174"/>
        <v>22.45</v>
      </c>
      <c r="R1102" s="8">
        <f t="shared" si="175"/>
        <v>18.25</v>
      </c>
      <c r="S1102" s="8">
        <f t="shared" si="176"/>
        <v>22.35</v>
      </c>
      <c r="T1102" s="8">
        <f t="shared" si="177"/>
        <v>20.75</v>
      </c>
      <c r="U1102" s="7">
        <f t="shared" si="178"/>
        <v>21.016666666666669</v>
      </c>
      <c r="V1102" s="7">
        <f t="shared" si="179"/>
        <v>20.950000000000003</v>
      </c>
    </row>
    <row r="1103" spans="1:22" ht="13.5" x14ac:dyDescent="0.25">
      <c r="A1103" s="3">
        <f>RSI!A1103</f>
        <v>43915</v>
      </c>
      <c r="B1103" s="2">
        <f>RSI!B1103</f>
        <v>0.22</v>
      </c>
      <c r="C1103" s="2">
        <f>RSI!I1103</f>
        <v>27.116577973988882</v>
      </c>
      <c r="D1103" s="2">
        <f>MACD!E1103</f>
        <v>1.2482761637167494E-2</v>
      </c>
      <c r="E1103" s="2">
        <f>MACD!F1103</f>
        <v>7.5166919171073023E-3</v>
      </c>
      <c r="F1103" s="2">
        <f>'Moving Avg'!D1103</f>
        <v>0.22000000000000003</v>
      </c>
      <c r="G1103" s="2">
        <f>'Moving Avg'!F1103</f>
        <v>0.23599999999999999</v>
      </c>
      <c r="H1103" s="2">
        <f>'Moving Avg'!G1103</f>
        <v>0.23900000000000016</v>
      </c>
      <c r="I1103" s="2">
        <f>'Moving Avg'!H1103</f>
        <v>0.26330000000000015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  <c r="M1103" s="7">
        <f t="shared" si="170"/>
        <v>50</v>
      </c>
      <c r="N1103" s="7">
        <f t="shared" si="171"/>
        <v>0</v>
      </c>
      <c r="O1103" s="7">
        <f t="shared" si="172"/>
        <v>0</v>
      </c>
      <c r="P1103" s="7">
        <f t="shared" si="173"/>
        <v>33</v>
      </c>
      <c r="Q1103" s="8">
        <f t="shared" si="174"/>
        <v>22.45</v>
      </c>
      <c r="R1103" s="8">
        <f t="shared" si="175"/>
        <v>18.25</v>
      </c>
      <c r="S1103" s="8">
        <f t="shared" si="176"/>
        <v>22.35</v>
      </c>
      <c r="T1103" s="8">
        <f t="shared" si="177"/>
        <v>20.75</v>
      </c>
      <c r="U1103" s="7">
        <f t="shared" si="178"/>
        <v>21.016666666666669</v>
      </c>
      <c r="V1103" s="7">
        <f t="shared" si="179"/>
        <v>20.950000000000003</v>
      </c>
    </row>
    <row r="1104" spans="1:22" ht="13.5" x14ac:dyDescent="0.25">
      <c r="A1104" s="3">
        <f>RSI!A1104</f>
        <v>43916</v>
      </c>
      <c r="B1104" s="2">
        <f>RSI!B1104</f>
        <v>0.22</v>
      </c>
      <c r="C1104" s="2">
        <f>RSI!I1104</f>
        <v>27.116577973988882</v>
      </c>
      <c r="D1104" s="2">
        <f>MACD!E1104</f>
        <v>1.2567296707515163E-2</v>
      </c>
      <c r="E1104" s="2">
        <f>MACD!F1104</f>
        <v>8.5268128751888744E-3</v>
      </c>
      <c r="F1104" s="2">
        <f>'Moving Avg'!D1104</f>
        <v>0.22000000000000003</v>
      </c>
      <c r="G1104" s="2">
        <f>'Moving Avg'!F1104</f>
        <v>0.23500000000000001</v>
      </c>
      <c r="H1104" s="2">
        <f>'Moving Avg'!G1104</f>
        <v>0.2386000000000002</v>
      </c>
      <c r="I1104" s="2">
        <f>'Moving Avg'!H1104</f>
        <v>0.26290000000000019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50</v>
      </c>
      <c r="N1104" s="7">
        <f t="shared" si="171"/>
        <v>0</v>
      </c>
      <c r="O1104" s="7">
        <f t="shared" si="172"/>
        <v>0</v>
      </c>
      <c r="P1104" s="7">
        <f t="shared" si="173"/>
        <v>33</v>
      </c>
      <c r="Q1104" s="8">
        <f t="shared" si="174"/>
        <v>22.45</v>
      </c>
      <c r="R1104" s="8">
        <f t="shared" si="175"/>
        <v>18.25</v>
      </c>
      <c r="S1104" s="8">
        <f t="shared" si="176"/>
        <v>22.35</v>
      </c>
      <c r="T1104" s="8">
        <f t="shared" si="177"/>
        <v>20.75</v>
      </c>
      <c r="U1104" s="7">
        <f t="shared" si="178"/>
        <v>21.016666666666669</v>
      </c>
      <c r="V1104" s="7">
        <f t="shared" si="179"/>
        <v>20.950000000000003</v>
      </c>
    </row>
    <row r="1105" spans="1:22" ht="13.5" x14ac:dyDescent="0.25">
      <c r="A1105" s="3">
        <f>RSI!A1105</f>
        <v>43917</v>
      </c>
      <c r="B1105" s="2">
        <f>RSI!B1105</f>
        <v>0.22</v>
      </c>
      <c r="C1105" s="2">
        <f>RSI!I1105</f>
        <v>27.116577973988882</v>
      </c>
      <c r="D1105" s="2">
        <f>MACD!E1105</f>
        <v>1.2718231059411361E-2</v>
      </c>
      <c r="E1105" s="2">
        <f>MACD!F1105</f>
        <v>9.3650965120333721E-3</v>
      </c>
      <c r="F1105" s="2">
        <f>'Moving Avg'!D1105</f>
        <v>0.22000000000000003</v>
      </c>
      <c r="G1105" s="2">
        <f>'Moving Avg'!F1105</f>
        <v>0.23399999999999999</v>
      </c>
      <c r="H1105" s="2">
        <f>'Moving Avg'!G1105</f>
        <v>0.23840000000000022</v>
      </c>
      <c r="I1105" s="2">
        <f>'Moving Avg'!H1105</f>
        <v>0.26255000000000017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  <c r="M1105" s="7">
        <f t="shared" si="170"/>
        <v>50</v>
      </c>
      <c r="N1105" s="7">
        <f t="shared" si="171"/>
        <v>0</v>
      </c>
      <c r="O1105" s="7">
        <f t="shared" si="172"/>
        <v>0</v>
      </c>
      <c r="P1105" s="7">
        <f t="shared" si="173"/>
        <v>33</v>
      </c>
      <c r="Q1105" s="8">
        <f t="shared" si="174"/>
        <v>22.45</v>
      </c>
      <c r="R1105" s="8">
        <f t="shared" si="175"/>
        <v>18.25</v>
      </c>
      <c r="S1105" s="8">
        <f t="shared" si="176"/>
        <v>22.35</v>
      </c>
      <c r="T1105" s="8">
        <f t="shared" si="177"/>
        <v>20.75</v>
      </c>
      <c r="U1105" s="7">
        <f t="shared" si="178"/>
        <v>21.016666666666669</v>
      </c>
      <c r="V1105" s="7">
        <f t="shared" si="179"/>
        <v>20.950000000000003</v>
      </c>
    </row>
    <row r="1106" spans="1:22" ht="13.5" x14ac:dyDescent="0.25">
      <c r="A1106" s="3">
        <f>RSI!A1106</f>
        <v>43920</v>
      </c>
      <c r="B1106" s="2">
        <f>RSI!B1106</f>
        <v>0.22</v>
      </c>
      <c r="C1106" s="2">
        <f>RSI!I1106</f>
        <v>27.116577973988882</v>
      </c>
      <c r="D1106" s="2">
        <f>MACD!E1106</f>
        <v>1.1381006052385179E-2</v>
      </c>
      <c r="E1106" s="2">
        <f>MACD!F1106</f>
        <v>9.7682784201037331E-3</v>
      </c>
      <c r="F1106" s="2">
        <f>'Moving Avg'!D1106</f>
        <v>0.22000000000000003</v>
      </c>
      <c r="G1106" s="2">
        <f>'Moving Avg'!F1106</f>
        <v>0.23300000000000001</v>
      </c>
      <c r="H1106" s="2">
        <f>'Moving Avg'!G1106</f>
        <v>0.23820000000000022</v>
      </c>
      <c r="I1106" s="2">
        <f>'Moving Avg'!H1106</f>
        <v>0.26225000000000015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  <c r="M1106" s="7">
        <f t="shared" si="170"/>
        <v>50</v>
      </c>
      <c r="N1106" s="7">
        <f t="shared" si="171"/>
        <v>0</v>
      </c>
      <c r="O1106" s="7">
        <f t="shared" si="172"/>
        <v>0</v>
      </c>
      <c r="P1106" s="7">
        <f t="shared" si="173"/>
        <v>33</v>
      </c>
      <c r="Q1106" s="8">
        <f t="shared" si="174"/>
        <v>22.45</v>
      </c>
      <c r="R1106" s="8">
        <f t="shared" si="175"/>
        <v>18.25</v>
      </c>
      <c r="S1106" s="8">
        <f t="shared" si="176"/>
        <v>22.35</v>
      </c>
      <c r="T1106" s="8">
        <f t="shared" si="177"/>
        <v>20.75</v>
      </c>
      <c r="U1106" s="7">
        <f t="shared" si="178"/>
        <v>21.016666666666669</v>
      </c>
      <c r="V1106" s="7">
        <f t="shared" si="179"/>
        <v>20.950000000000003</v>
      </c>
    </row>
    <row r="1107" spans="1:22" ht="13.5" x14ac:dyDescent="0.25">
      <c r="A1107" s="3">
        <f>RSI!A1107</f>
        <v>43921</v>
      </c>
      <c r="B1107" s="2">
        <f>RSI!B1107</f>
        <v>0.22</v>
      </c>
      <c r="C1107" s="2">
        <f>RSI!I1107</f>
        <v>27.116577973988882</v>
      </c>
      <c r="D1107" s="2">
        <f>MACD!E1107</f>
        <v>8.7791231431494365E-3</v>
      </c>
      <c r="E1107" s="2">
        <f>MACD!F1107</f>
        <v>9.5704473647128738E-3</v>
      </c>
      <c r="F1107" s="2">
        <f>'Moving Avg'!D1107</f>
        <v>0.22000000000000003</v>
      </c>
      <c r="G1107" s="2">
        <f>'Moving Avg'!F1107</f>
        <v>0.23150000000000004</v>
      </c>
      <c r="H1107" s="2">
        <f>'Moving Avg'!G1107</f>
        <v>0.23800000000000021</v>
      </c>
      <c r="I1107" s="2">
        <f>'Moving Avg'!H1107</f>
        <v>0.26190000000000019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  <c r="M1107" s="7">
        <f t="shared" si="170"/>
        <v>50</v>
      </c>
      <c r="N1107" s="7">
        <f t="shared" si="171"/>
        <v>45</v>
      </c>
      <c r="O1107" s="7">
        <f t="shared" si="172"/>
        <v>0</v>
      </c>
      <c r="P1107" s="7">
        <f t="shared" si="173"/>
        <v>33</v>
      </c>
      <c r="Q1107" s="8">
        <f t="shared" si="174"/>
        <v>38.200000000000003</v>
      </c>
      <c r="R1107" s="8">
        <f t="shared" si="175"/>
        <v>27.25</v>
      </c>
      <c r="S1107" s="8">
        <f t="shared" si="176"/>
        <v>29.1</v>
      </c>
      <c r="T1107" s="8">
        <f t="shared" si="177"/>
        <v>32</v>
      </c>
      <c r="U1107" s="7">
        <f t="shared" si="178"/>
        <v>31.516666666666669</v>
      </c>
      <c r="V1107" s="7">
        <f t="shared" si="179"/>
        <v>31.637500000000003</v>
      </c>
    </row>
    <row r="1108" spans="1:22" ht="13.5" x14ac:dyDescent="0.25">
      <c r="A1108" s="3">
        <f>RSI!A1108</f>
        <v>43922</v>
      </c>
      <c r="B1108" s="2">
        <f>RSI!B1108</f>
        <v>0.22</v>
      </c>
      <c r="C1108" s="2">
        <f>RSI!I1108</f>
        <v>27.116577973988882</v>
      </c>
      <c r="D1108" s="2">
        <f>MACD!E1108</f>
        <v>6.6405639049373355E-3</v>
      </c>
      <c r="E1108" s="2">
        <f>MACD!F1108</f>
        <v>8.9844706727577658E-3</v>
      </c>
      <c r="F1108" s="2">
        <f>'Moving Avg'!D1108</f>
        <v>0.22000000000000003</v>
      </c>
      <c r="G1108" s="2">
        <f>'Moving Avg'!F1108</f>
        <v>0.23000000000000007</v>
      </c>
      <c r="H1108" s="2">
        <f>'Moving Avg'!G1108</f>
        <v>0.23780000000000023</v>
      </c>
      <c r="I1108" s="2">
        <f>'Moving Avg'!H1108</f>
        <v>0.26160000000000017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  <c r="M1108" s="7">
        <f t="shared" si="170"/>
        <v>50</v>
      </c>
      <c r="N1108" s="7">
        <f t="shared" si="171"/>
        <v>45</v>
      </c>
      <c r="O1108" s="7">
        <f t="shared" si="172"/>
        <v>0</v>
      </c>
      <c r="P1108" s="7">
        <f t="shared" si="173"/>
        <v>33</v>
      </c>
      <c r="Q1108" s="8">
        <f t="shared" si="174"/>
        <v>38.200000000000003</v>
      </c>
      <c r="R1108" s="8">
        <f t="shared" si="175"/>
        <v>27.25</v>
      </c>
      <c r="S1108" s="8">
        <f t="shared" si="176"/>
        <v>29.1</v>
      </c>
      <c r="T1108" s="8">
        <f t="shared" si="177"/>
        <v>32</v>
      </c>
      <c r="U1108" s="7">
        <f t="shared" si="178"/>
        <v>31.516666666666669</v>
      </c>
      <c r="V1108" s="7">
        <f t="shared" si="179"/>
        <v>31.637500000000003</v>
      </c>
    </row>
    <row r="1109" spans="1:22" ht="13.5" x14ac:dyDescent="0.25">
      <c r="A1109" s="3">
        <f>RSI!A1109</f>
        <v>43923</v>
      </c>
      <c r="B1109" s="2">
        <f>RSI!B1109</f>
        <v>0.22</v>
      </c>
      <c r="C1109" s="2">
        <f>RSI!I1109</f>
        <v>27.116577973988882</v>
      </c>
      <c r="D1109" s="2">
        <f>MACD!E1109</f>
        <v>4.8893785883331597E-3</v>
      </c>
      <c r="E1109" s="2">
        <f>MACD!F1109</f>
        <v>8.1654522558728456E-3</v>
      </c>
      <c r="F1109" s="2">
        <f>'Moving Avg'!D1109</f>
        <v>0.22000000000000003</v>
      </c>
      <c r="G1109" s="2">
        <f>'Moving Avg'!F1109</f>
        <v>0.22800000000000006</v>
      </c>
      <c r="H1109" s="2">
        <f>'Moving Avg'!G1109</f>
        <v>0.23760000000000023</v>
      </c>
      <c r="I1109" s="2">
        <f>'Moving Avg'!H1109</f>
        <v>0.26125000000000015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  <c r="M1109" s="7">
        <f t="shared" si="170"/>
        <v>50</v>
      </c>
      <c r="N1109" s="7">
        <f t="shared" si="171"/>
        <v>45</v>
      </c>
      <c r="O1109" s="7">
        <f t="shared" si="172"/>
        <v>0</v>
      </c>
      <c r="P1109" s="7">
        <f t="shared" si="173"/>
        <v>33</v>
      </c>
      <c r="Q1109" s="8">
        <f t="shared" si="174"/>
        <v>38.200000000000003</v>
      </c>
      <c r="R1109" s="8">
        <f t="shared" si="175"/>
        <v>27.25</v>
      </c>
      <c r="S1109" s="8">
        <f t="shared" si="176"/>
        <v>29.1</v>
      </c>
      <c r="T1109" s="8">
        <f t="shared" si="177"/>
        <v>32</v>
      </c>
      <c r="U1109" s="7">
        <f t="shared" si="178"/>
        <v>31.516666666666669</v>
      </c>
      <c r="V1109" s="7">
        <f t="shared" si="179"/>
        <v>31.637500000000003</v>
      </c>
    </row>
    <row r="1110" spans="1:22" ht="13.5" x14ac:dyDescent="0.25">
      <c r="A1110" s="3">
        <f>RSI!A1110</f>
        <v>43924</v>
      </c>
      <c r="B1110" s="2">
        <f>RSI!B1110</f>
        <v>0.22</v>
      </c>
      <c r="C1110" s="2">
        <f>RSI!I1110</f>
        <v>27.116577973988882</v>
      </c>
      <c r="D1110" s="2">
        <f>MACD!E1110</f>
        <v>3.4616478862833922E-3</v>
      </c>
      <c r="E1110" s="2">
        <f>MACD!F1110</f>
        <v>7.2246913819549556E-3</v>
      </c>
      <c r="F1110" s="2">
        <f>'Moving Avg'!D1110</f>
        <v>0.22000000000000003</v>
      </c>
      <c r="G1110" s="2">
        <f>'Moving Avg'!F1110</f>
        <v>0.22600000000000006</v>
      </c>
      <c r="H1110" s="2">
        <f>'Moving Avg'!G1110</f>
        <v>0.23720000000000024</v>
      </c>
      <c r="I1110" s="2">
        <f>'Moving Avg'!H1110</f>
        <v>0.26085000000000014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  <c r="M1110" s="7">
        <f t="shared" si="170"/>
        <v>50</v>
      </c>
      <c r="N1110" s="7">
        <f t="shared" si="171"/>
        <v>45</v>
      </c>
      <c r="O1110" s="7">
        <f t="shared" si="172"/>
        <v>0</v>
      </c>
      <c r="P1110" s="7">
        <f t="shared" si="173"/>
        <v>33</v>
      </c>
      <c r="Q1110" s="8">
        <f t="shared" si="174"/>
        <v>38.200000000000003</v>
      </c>
      <c r="R1110" s="8">
        <f t="shared" si="175"/>
        <v>27.25</v>
      </c>
      <c r="S1110" s="8">
        <f t="shared" si="176"/>
        <v>29.1</v>
      </c>
      <c r="T1110" s="8">
        <f t="shared" si="177"/>
        <v>32</v>
      </c>
      <c r="U1110" s="7">
        <f t="shared" si="178"/>
        <v>31.516666666666669</v>
      </c>
      <c r="V1110" s="7">
        <f t="shared" si="179"/>
        <v>31.637500000000003</v>
      </c>
    </row>
    <row r="1111" spans="1:22" ht="13.5" x14ac:dyDescent="0.25">
      <c r="A1111" s="3">
        <f>RSI!A1111</f>
        <v>43927</v>
      </c>
      <c r="B1111" s="2">
        <f>RSI!B1111</f>
        <v>0.22</v>
      </c>
      <c r="C1111" s="2">
        <f>RSI!I1111</f>
        <v>27.116577973988882</v>
      </c>
      <c r="D1111" s="2">
        <f>MACD!E1111</f>
        <v>2.3036064771414511E-3</v>
      </c>
      <c r="E1111" s="2">
        <f>MACD!F1111</f>
        <v>6.2404744009922552E-3</v>
      </c>
      <c r="F1111" s="2">
        <f>'Moving Avg'!D1111</f>
        <v>0.22000000000000003</v>
      </c>
      <c r="G1111" s="2">
        <f>'Moving Avg'!F1111</f>
        <v>0.22450000000000006</v>
      </c>
      <c r="H1111" s="2">
        <f>'Moving Avg'!G1111</f>
        <v>0.23680000000000023</v>
      </c>
      <c r="I1111" s="2">
        <f>'Moving Avg'!H1111</f>
        <v>0.26050000000000018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50</v>
      </c>
      <c r="N1111" s="7">
        <f t="shared" si="171"/>
        <v>45</v>
      </c>
      <c r="O1111" s="7">
        <f t="shared" si="172"/>
        <v>0</v>
      </c>
      <c r="P1111" s="7">
        <f t="shared" si="173"/>
        <v>33</v>
      </c>
      <c r="Q1111" s="8">
        <f t="shared" si="174"/>
        <v>38.200000000000003</v>
      </c>
      <c r="R1111" s="8">
        <f t="shared" si="175"/>
        <v>27.25</v>
      </c>
      <c r="S1111" s="8">
        <f t="shared" si="176"/>
        <v>29.1</v>
      </c>
      <c r="T1111" s="8">
        <f t="shared" si="177"/>
        <v>32</v>
      </c>
      <c r="U1111" s="7">
        <f t="shared" si="178"/>
        <v>31.516666666666669</v>
      </c>
      <c r="V1111" s="7">
        <f t="shared" si="179"/>
        <v>31.637500000000003</v>
      </c>
    </row>
    <row r="1112" spans="1:22" ht="13.5" x14ac:dyDescent="0.25">
      <c r="A1112" s="3">
        <f>RSI!A1112</f>
        <v>43928</v>
      </c>
      <c r="B1112" s="2">
        <f>RSI!B1112</f>
        <v>0.22</v>
      </c>
      <c r="C1112" s="2">
        <f>RSI!I1112</f>
        <v>27.116577973988882</v>
      </c>
      <c r="D1112" s="2">
        <f>MACD!E1112</f>
        <v>1.3700571511511273E-3</v>
      </c>
      <c r="E1112" s="2">
        <f>MACD!F1112</f>
        <v>5.2663909510240305E-3</v>
      </c>
      <c r="F1112" s="2">
        <f>'Moving Avg'!D1112</f>
        <v>0.22000000000000003</v>
      </c>
      <c r="G1112" s="2">
        <f>'Moving Avg'!F1112</f>
        <v>0.22350000000000003</v>
      </c>
      <c r="H1112" s="2">
        <f>'Moving Avg'!G1112</f>
        <v>0.23620000000000027</v>
      </c>
      <c r="I1112" s="2">
        <f>'Moving Avg'!H1112</f>
        <v>0.26015000000000016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  <c r="M1112" s="7">
        <f t="shared" si="170"/>
        <v>50</v>
      </c>
      <c r="N1112" s="7">
        <f t="shared" si="171"/>
        <v>45</v>
      </c>
      <c r="O1112" s="7">
        <f t="shared" si="172"/>
        <v>0</v>
      </c>
      <c r="P1112" s="7">
        <f t="shared" si="173"/>
        <v>33</v>
      </c>
      <c r="Q1112" s="8">
        <f t="shared" si="174"/>
        <v>38.200000000000003</v>
      </c>
      <c r="R1112" s="8">
        <f t="shared" si="175"/>
        <v>27.25</v>
      </c>
      <c r="S1112" s="8">
        <f t="shared" si="176"/>
        <v>29.1</v>
      </c>
      <c r="T1112" s="8">
        <f t="shared" si="177"/>
        <v>32</v>
      </c>
      <c r="U1112" s="7">
        <f t="shared" si="178"/>
        <v>31.516666666666669</v>
      </c>
      <c r="V1112" s="7">
        <f t="shared" si="179"/>
        <v>31.637500000000003</v>
      </c>
    </row>
    <row r="1113" spans="1:22" ht="13.5" x14ac:dyDescent="0.25">
      <c r="A1113" s="3">
        <f>RSI!A1113</f>
        <v>43929</v>
      </c>
      <c r="B1113" s="2">
        <f>RSI!B1113</f>
        <v>0.22</v>
      </c>
      <c r="C1113" s="2">
        <f>RSI!I1113</f>
        <v>27.116577973988882</v>
      </c>
      <c r="D1113" s="2">
        <f>MACD!E1113</f>
        <v>6.2303067464980488E-4</v>
      </c>
      <c r="E1113" s="2">
        <f>MACD!F1113</f>
        <v>4.3377188957491849E-3</v>
      </c>
      <c r="F1113" s="2">
        <f>'Moving Avg'!D1113</f>
        <v>0.22000000000000003</v>
      </c>
      <c r="G1113" s="2">
        <f>'Moving Avg'!F1113</f>
        <v>0.22250000000000006</v>
      </c>
      <c r="H1113" s="2">
        <f>'Moving Avg'!G1113</f>
        <v>0.23560000000000028</v>
      </c>
      <c r="I1113" s="2">
        <f>'Moving Avg'!H1113</f>
        <v>0.2598000000000002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  <c r="M1113" s="7">
        <f t="shared" si="170"/>
        <v>50</v>
      </c>
      <c r="N1113" s="7">
        <f t="shared" si="171"/>
        <v>45</v>
      </c>
      <c r="O1113" s="7">
        <f t="shared" si="172"/>
        <v>0</v>
      </c>
      <c r="P1113" s="7">
        <f t="shared" si="173"/>
        <v>33</v>
      </c>
      <c r="Q1113" s="8">
        <f t="shared" si="174"/>
        <v>38.200000000000003</v>
      </c>
      <c r="R1113" s="8">
        <f t="shared" si="175"/>
        <v>27.25</v>
      </c>
      <c r="S1113" s="8">
        <f t="shared" si="176"/>
        <v>29.1</v>
      </c>
      <c r="T1113" s="8">
        <f t="shared" si="177"/>
        <v>32</v>
      </c>
      <c r="U1113" s="7">
        <f t="shared" si="178"/>
        <v>31.516666666666669</v>
      </c>
      <c r="V1113" s="7">
        <f t="shared" si="179"/>
        <v>31.637500000000003</v>
      </c>
    </row>
    <row r="1114" spans="1:22" ht="13.5" x14ac:dyDescent="0.25">
      <c r="A1114" s="3">
        <f>RSI!A1114</f>
        <v>43934</v>
      </c>
      <c r="B1114" s="2">
        <f>RSI!B1114</f>
        <v>0.22</v>
      </c>
      <c r="C1114" s="2">
        <f>RSI!I1114</f>
        <v>27.116577973988882</v>
      </c>
      <c r="D1114" s="2">
        <f>MACD!E1114</f>
        <v>3.0653456027429637E-5</v>
      </c>
      <c r="E1114" s="2">
        <f>MACD!F1114</f>
        <v>3.4763058078048342E-3</v>
      </c>
      <c r="F1114" s="2">
        <f>'Moving Avg'!D1114</f>
        <v>0.22000000000000003</v>
      </c>
      <c r="G1114" s="2">
        <f>'Moving Avg'!F1114</f>
        <v>0.22150000000000009</v>
      </c>
      <c r="H1114" s="2">
        <f>'Moving Avg'!G1114</f>
        <v>0.23500000000000029</v>
      </c>
      <c r="I1114" s="2">
        <f>'Moving Avg'!H1114</f>
        <v>0.25945000000000024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  <c r="M1114" s="7">
        <f t="shared" si="170"/>
        <v>50</v>
      </c>
      <c r="N1114" s="7">
        <f t="shared" si="171"/>
        <v>45</v>
      </c>
      <c r="O1114" s="7">
        <f t="shared" si="172"/>
        <v>0</v>
      </c>
      <c r="P1114" s="7">
        <f t="shared" si="173"/>
        <v>33</v>
      </c>
      <c r="Q1114" s="8">
        <f t="shared" si="174"/>
        <v>38.200000000000003</v>
      </c>
      <c r="R1114" s="8">
        <f t="shared" si="175"/>
        <v>27.25</v>
      </c>
      <c r="S1114" s="8">
        <f t="shared" si="176"/>
        <v>29.1</v>
      </c>
      <c r="T1114" s="8">
        <f t="shared" si="177"/>
        <v>32</v>
      </c>
      <c r="U1114" s="7">
        <f t="shared" si="178"/>
        <v>31.516666666666669</v>
      </c>
      <c r="V1114" s="7">
        <f t="shared" si="179"/>
        <v>31.637500000000003</v>
      </c>
    </row>
    <row r="1115" spans="1:22" ht="13.5" x14ac:dyDescent="0.25">
      <c r="A1115" s="3">
        <f>RSI!A1115</f>
        <v>43935</v>
      </c>
      <c r="B1115" s="2">
        <f>RSI!B1115</f>
        <v>0.22</v>
      </c>
      <c r="C1115" s="2">
        <f>RSI!I1115</f>
        <v>27.116577973988882</v>
      </c>
      <c r="D1115" s="2">
        <f>MACD!E1115</f>
        <v>-4.3380907658013834E-4</v>
      </c>
      <c r="E1115" s="2">
        <f>MACD!F1115</f>
        <v>2.6942828309278397E-3</v>
      </c>
      <c r="F1115" s="2">
        <f>'Moving Avg'!D1115</f>
        <v>0.22000000000000003</v>
      </c>
      <c r="G1115" s="2">
        <f>'Moving Avg'!F1115</f>
        <v>0.22050000000000006</v>
      </c>
      <c r="H1115" s="2">
        <f>'Moving Avg'!G1115</f>
        <v>0.23440000000000027</v>
      </c>
      <c r="I1115" s="2">
        <f>'Moving Avg'!H1115</f>
        <v>0.25910000000000016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  <c r="M1115" s="7">
        <f t="shared" si="170"/>
        <v>50</v>
      </c>
      <c r="N1115" s="7">
        <f t="shared" si="171"/>
        <v>45</v>
      </c>
      <c r="O1115" s="7">
        <f t="shared" si="172"/>
        <v>0</v>
      </c>
      <c r="P1115" s="7">
        <f t="shared" si="173"/>
        <v>33</v>
      </c>
      <c r="Q1115" s="8">
        <f t="shared" si="174"/>
        <v>38.200000000000003</v>
      </c>
      <c r="R1115" s="8">
        <f t="shared" si="175"/>
        <v>27.25</v>
      </c>
      <c r="S1115" s="8">
        <f t="shared" si="176"/>
        <v>29.1</v>
      </c>
      <c r="T1115" s="8">
        <f t="shared" si="177"/>
        <v>32</v>
      </c>
      <c r="U1115" s="7">
        <f t="shared" si="178"/>
        <v>31.516666666666669</v>
      </c>
      <c r="V1115" s="7">
        <f t="shared" si="179"/>
        <v>31.637500000000003</v>
      </c>
    </row>
    <row r="1116" spans="1:22" ht="13.5" x14ac:dyDescent="0.25">
      <c r="A1116" s="3">
        <f>RSI!A1116</f>
        <v>43936</v>
      </c>
      <c r="B1116" s="2">
        <f>RSI!B1116</f>
        <v>0.22</v>
      </c>
      <c r="C1116" s="2">
        <f>RSI!I1116</f>
        <v>27.116577973988896</v>
      </c>
      <c r="D1116" s="2">
        <f>MACD!E1116</f>
        <v>-7.9276053002963476E-4</v>
      </c>
      <c r="E1116" s="2">
        <f>MACD!F1116</f>
        <v>1.9968741587363449E-3</v>
      </c>
      <c r="F1116" s="2">
        <f>'Moving Avg'!D1116</f>
        <v>0.22000000000000003</v>
      </c>
      <c r="G1116" s="2">
        <f>'Moving Avg'!F1116</f>
        <v>0.22000000000000006</v>
      </c>
      <c r="H1116" s="2">
        <f>'Moving Avg'!G1116</f>
        <v>0.23380000000000023</v>
      </c>
      <c r="I1116" s="2">
        <f>'Moving Avg'!H1116</f>
        <v>0.25875000000000015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  <c r="M1116" s="7">
        <f t="shared" si="170"/>
        <v>50</v>
      </c>
      <c r="N1116" s="7">
        <f t="shared" si="171"/>
        <v>45</v>
      </c>
      <c r="O1116" s="7">
        <f t="shared" si="172"/>
        <v>0</v>
      </c>
      <c r="P1116" s="7">
        <f t="shared" si="173"/>
        <v>33</v>
      </c>
      <c r="Q1116" s="8">
        <f t="shared" si="174"/>
        <v>38.200000000000003</v>
      </c>
      <c r="R1116" s="8">
        <f t="shared" si="175"/>
        <v>27.25</v>
      </c>
      <c r="S1116" s="8">
        <f t="shared" si="176"/>
        <v>29.1</v>
      </c>
      <c r="T1116" s="8">
        <f t="shared" si="177"/>
        <v>32</v>
      </c>
      <c r="U1116" s="7">
        <f t="shared" si="178"/>
        <v>31.516666666666669</v>
      </c>
      <c r="V1116" s="7">
        <f t="shared" si="179"/>
        <v>31.637500000000003</v>
      </c>
    </row>
    <row r="1117" spans="1:22" ht="13.5" x14ac:dyDescent="0.25">
      <c r="A1117" s="3">
        <f>RSI!A1117</f>
        <v>43937</v>
      </c>
      <c r="B1117" s="2">
        <f>RSI!B1117</f>
        <v>0.22</v>
      </c>
      <c r="C1117" s="2">
        <f>RSI!I1117</f>
        <v>27.116577973988896</v>
      </c>
      <c r="D1117" s="2">
        <f>MACD!E1117</f>
        <v>-1.0649559932161545E-3</v>
      </c>
      <c r="E1117" s="2">
        <f>MACD!F1117</f>
        <v>1.3845081283458452E-3</v>
      </c>
      <c r="F1117" s="2">
        <f>'Moving Avg'!D1117</f>
        <v>0.22000000000000003</v>
      </c>
      <c r="G1117" s="2">
        <f>'Moving Avg'!F1117</f>
        <v>0.22000000000000006</v>
      </c>
      <c r="H1117" s="2">
        <f>'Moving Avg'!G1117</f>
        <v>0.23340000000000025</v>
      </c>
      <c r="I1117" s="2">
        <f>'Moving Avg'!H1117</f>
        <v>0.25840000000000013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  <c r="M1117" s="7">
        <f t="shared" si="170"/>
        <v>50</v>
      </c>
      <c r="N1117" s="7">
        <f t="shared" si="171"/>
        <v>45</v>
      </c>
      <c r="O1117" s="7">
        <f t="shared" si="172"/>
        <v>0</v>
      </c>
      <c r="P1117" s="7">
        <f t="shared" si="173"/>
        <v>33</v>
      </c>
      <c r="Q1117" s="8">
        <f t="shared" si="174"/>
        <v>38.200000000000003</v>
      </c>
      <c r="R1117" s="8">
        <f t="shared" si="175"/>
        <v>27.25</v>
      </c>
      <c r="S1117" s="8">
        <f t="shared" si="176"/>
        <v>29.1</v>
      </c>
      <c r="T1117" s="8">
        <f t="shared" si="177"/>
        <v>32</v>
      </c>
      <c r="U1117" s="7">
        <f t="shared" si="178"/>
        <v>31.516666666666669</v>
      </c>
      <c r="V1117" s="7">
        <f t="shared" si="179"/>
        <v>31.637500000000003</v>
      </c>
    </row>
    <row r="1118" spans="1:22" ht="13.5" x14ac:dyDescent="0.25">
      <c r="A1118" s="3">
        <f>RSI!A1118</f>
        <v>43938</v>
      </c>
      <c r="B1118" s="2">
        <f>RSI!B1118</f>
        <v>0.22</v>
      </c>
      <c r="C1118" s="2">
        <f>RSI!I1118</f>
        <v>27.116577973988896</v>
      </c>
      <c r="D1118" s="2">
        <f>MACD!E1118</f>
        <v>-1.2660782963598849E-3</v>
      </c>
      <c r="E1118" s="2">
        <f>MACD!F1118</f>
        <v>8.5439084340469917E-4</v>
      </c>
      <c r="F1118" s="2">
        <f>'Moving Avg'!D1118</f>
        <v>0.22000000000000003</v>
      </c>
      <c r="G1118" s="2">
        <f>'Moving Avg'!F1118</f>
        <v>0.22000000000000006</v>
      </c>
      <c r="H1118" s="2">
        <f>'Moving Avg'!G1118</f>
        <v>0.23300000000000021</v>
      </c>
      <c r="I1118" s="2">
        <f>'Moving Avg'!H1118</f>
        <v>0.25810000000000011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  <c r="M1118" s="7">
        <f t="shared" si="170"/>
        <v>50</v>
      </c>
      <c r="N1118" s="7">
        <f t="shared" si="171"/>
        <v>45</v>
      </c>
      <c r="O1118" s="7">
        <f t="shared" si="172"/>
        <v>0</v>
      </c>
      <c r="P1118" s="7">
        <f t="shared" si="173"/>
        <v>33</v>
      </c>
      <c r="Q1118" s="8">
        <f t="shared" si="174"/>
        <v>38.200000000000003</v>
      </c>
      <c r="R1118" s="8">
        <f t="shared" si="175"/>
        <v>27.25</v>
      </c>
      <c r="S1118" s="8">
        <f t="shared" si="176"/>
        <v>29.1</v>
      </c>
      <c r="T1118" s="8">
        <f t="shared" si="177"/>
        <v>32</v>
      </c>
      <c r="U1118" s="7">
        <f t="shared" si="178"/>
        <v>31.516666666666669</v>
      </c>
      <c r="V1118" s="7">
        <f t="shared" si="179"/>
        <v>31.637500000000003</v>
      </c>
    </row>
    <row r="1119" spans="1:22" ht="13.5" x14ac:dyDescent="0.25">
      <c r="A1119" s="3">
        <f>RSI!A1119</f>
        <v>43941</v>
      </c>
      <c r="B1119" s="2">
        <f>RSI!B1119</f>
        <v>0.22</v>
      </c>
      <c r="C1119" s="2">
        <f>RSI!I1119</f>
        <v>27.116577973988896</v>
      </c>
      <c r="D1119" s="2">
        <f>MACD!E1119</f>
        <v>-1.4092245076963161E-3</v>
      </c>
      <c r="E1119" s="2">
        <f>MACD!F1119</f>
        <v>4.0166777318449611E-4</v>
      </c>
      <c r="F1119" s="2">
        <f>'Moving Avg'!D1119</f>
        <v>0.22000000000000003</v>
      </c>
      <c r="G1119" s="2">
        <f>'Moving Avg'!F1119</f>
        <v>0.22000000000000006</v>
      </c>
      <c r="H1119" s="2">
        <f>'Moving Avg'!G1119</f>
        <v>0.23240000000000025</v>
      </c>
      <c r="I1119" s="2">
        <f>'Moving Avg'!H1119</f>
        <v>0.25785000000000008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  <c r="M1119" s="7">
        <f t="shared" si="170"/>
        <v>50</v>
      </c>
      <c r="N1119" s="7">
        <f t="shared" si="171"/>
        <v>45</v>
      </c>
      <c r="O1119" s="7">
        <f t="shared" si="172"/>
        <v>0</v>
      </c>
      <c r="P1119" s="7">
        <f t="shared" si="173"/>
        <v>33</v>
      </c>
      <c r="Q1119" s="8">
        <f t="shared" si="174"/>
        <v>38.200000000000003</v>
      </c>
      <c r="R1119" s="8">
        <f t="shared" si="175"/>
        <v>27.25</v>
      </c>
      <c r="S1119" s="8">
        <f t="shared" si="176"/>
        <v>29.1</v>
      </c>
      <c r="T1119" s="8">
        <f t="shared" si="177"/>
        <v>32</v>
      </c>
      <c r="U1119" s="7">
        <f t="shared" si="178"/>
        <v>31.516666666666669</v>
      </c>
      <c r="V1119" s="7">
        <f t="shared" si="179"/>
        <v>31.637500000000003</v>
      </c>
    </row>
    <row r="1120" spans="1:22" ht="13.5" x14ac:dyDescent="0.25">
      <c r="A1120" s="3">
        <f>RSI!A1120</f>
        <v>43942</v>
      </c>
      <c r="B1120" s="2">
        <f>RSI!B1120</f>
        <v>0.22</v>
      </c>
      <c r="C1120" s="2">
        <f>RSI!I1120</f>
        <v>27.116577973988896</v>
      </c>
      <c r="D1120" s="2">
        <f>MACD!E1120</f>
        <v>-1.5053165592254225E-3</v>
      </c>
      <c r="E1120" s="2">
        <f>MACD!F1120</f>
        <v>2.0270906702512354E-5</v>
      </c>
      <c r="F1120" s="2">
        <f>'Moving Avg'!D1120</f>
        <v>0.22000000000000003</v>
      </c>
      <c r="G1120" s="2">
        <f>'Moving Avg'!F1120</f>
        <v>0.22000000000000006</v>
      </c>
      <c r="H1120" s="2">
        <f>'Moving Avg'!G1120</f>
        <v>0.2318000000000002</v>
      </c>
      <c r="I1120" s="2">
        <f>'Moving Avg'!H1120</f>
        <v>0.25755000000000006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  <c r="M1120" s="7">
        <f t="shared" si="170"/>
        <v>50</v>
      </c>
      <c r="N1120" s="7">
        <f t="shared" si="171"/>
        <v>45</v>
      </c>
      <c r="O1120" s="7">
        <f t="shared" si="172"/>
        <v>0</v>
      </c>
      <c r="P1120" s="7">
        <f t="shared" si="173"/>
        <v>33</v>
      </c>
      <c r="Q1120" s="8">
        <f t="shared" si="174"/>
        <v>38.200000000000003</v>
      </c>
      <c r="R1120" s="8">
        <f t="shared" si="175"/>
        <v>27.25</v>
      </c>
      <c r="S1120" s="8">
        <f t="shared" si="176"/>
        <v>29.1</v>
      </c>
      <c r="T1120" s="8">
        <f t="shared" si="177"/>
        <v>32</v>
      </c>
      <c r="U1120" s="7">
        <f t="shared" si="178"/>
        <v>31.516666666666669</v>
      </c>
      <c r="V1120" s="7">
        <f t="shared" si="179"/>
        <v>31.637500000000003</v>
      </c>
    </row>
    <row r="1121" spans="1:22" ht="13.5" x14ac:dyDescent="0.25">
      <c r="A1121" s="3">
        <f>RSI!A1121</f>
        <v>43943</v>
      </c>
      <c r="B1121" s="2">
        <f>RSI!B1121</f>
        <v>0.22</v>
      </c>
      <c r="C1121" s="2">
        <f>RSI!I1121</f>
        <v>27.116577973988882</v>
      </c>
      <c r="D1121" s="2">
        <f>MACD!E1121</f>
        <v>-1.5634477499194555E-3</v>
      </c>
      <c r="E1121" s="2">
        <f>MACD!F1121</f>
        <v>-2.9647282462188124E-4</v>
      </c>
      <c r="F1121" s="2">
        <f>'Moving Avg'!D1121</f>
        <v>0.22000000000000003</v>
      </c>
      <c r="G1121" s="2">
        <f>'Moving Avg'!F1121</f>
        <v>0.22000000000000006</v>
      </c>
      <c r="H1121" s="2">
        <f>'Moving Avg'!G1121</f>
        <v>0.23120000000000021</v>
      </c>
      <c r="I1121" s="2">
        <f>'Moving Avg'!H1121</f>
        <v>0.25725000000000003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  <c r="M1121" s="7">
        <f t="shared" si="170"/>
        <v>50</v>
      </c>
      <c r="N1121" s="7">
        <f t="shared" si="171"/>
        <v>45</v>
      </c>
      <c r="O1121" s="7">
        <f t="shared" si="172"/>
        <v>0</v>
      </c>
      <c r="P1121" s="7">
        <f t="shared" si="173"/>
        <v>33</v>
      </c>
      <c r="Q1121" s="8">
        <f t="shared" si="174"/>
        <v>38.200000000000003</v>
      </c>
      <c r="R1121" s="8">
        <f t="shared" si="175"/>
        <v>27.25</v>
      </c>
      <c r="S1121" s="8">
        <f t="shared" si="176"/>
        <v>29.1</v>
      </c>
      <c r="T1121" s="8">
        <f t="shared" si="177"/>
        <v>32</v>
      </c>
      <c r="U1121" s="7">
        <f t="shared" si="178"/>
        <v>31.516666666666669</v>
      </c>
      <c r="V1121" s="7">
        <f t="shared" si="179"/>
        <v>31.637500000000003</v>
      </c>
    </row>
    <row r="1122" spans="1:22" ht="13.5" x14ac:dyDescent="0.25">
      <c r="A1122" s="3">
        <f>RSI!A1122</f>
        <v>43944</v>
      </c>
      <c r="B1122" s="2">
        <f>RSI!B1122</f>
        <v>0.22</v>
      </c>
      <c r="C1122" s="2">
        <f>RSI!I1122</f>
        <v>27.116577973988882</v>
      </c>
      <c r="D1122" s="2">
        <f>MACD!E1122</f>
        <v>-1.5911750617177423E-3</v>
      </c>
      <c r="E1122" s="2">
        <f>MACD!F1122</f>
        <v>-5.5541327204105346E-4</v>
      </c>
      <c r="F1122" s="2">
        <f>'Moving Avg'!D1122</f>
        <v>0.22000000000000003</v>
      </c>
      <c r="G1122" s="2">
        <f>'Moving Avg'!F1122</f>
        <v>0.22000000000000006</v>
      </c>
      <c r="H1122" s="2">
        <f>'Moving Avg'!G1122</f>
        <v>0.2308000000000002</v>
      </c>
      <c r="I1122" s="2">
        <f>'Moving Avg'!H1122</f>
        <v>0.25695000000000007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  <c r="M1122" s="7">
        <f t="shared" si="170"/>
        <v>50</v>
      </c>
      <c r="N1122" s="7">
        <f t="shared" si="171"/>
        <v>45</v>
      </c>
      <c r="O1122" s="7">
        <f t="shared" si="172"/>
        <v>0</v>
      </c>
      <c r="P1122" s="7">
        <f t="shared" si="173"/>
        <v>33</v>
      </c>
      <c r="Q1122" s="8">
        <f t="shared" si="174"/>
        <v>38.200000000000003</v>
      </c>
      <c r="R1122" s="8">
        <f t="shared" si="175"/>
        <v>27.25</v>
      </c>
      <c r="S1122" s="8">
        <f t="shared" si="176"/>
        <v>29.1</v>
      </c>
      <c r="T1122" s="8">
        <f t="shared" si="177"/>
        <v>32</v>
      </c>
      <c r="U1122" s="7">
        <f t="shared" si="178"/>
        <v>31.516666666666669</v>
      </c>
      <c r="V1122" s="7">
        <f t="shared" si="179"/>
        <v>31.637500000000003</v>
      </c>
    </row>
    <row r="1123" spans="1:22" ht="13.5" x14ac:dyDescent="0.25">
      <c r="A1123" s="3">
        <f>RSI!A1123</f>
        <v>43945</v>
      </c>
      <c r="B1123" s="2">
        <f>RSI!B1123</f>
        <v>0.22</v>
      </c>
      <c r="C1123" s="2">
        <f>RSI!I1123</f>
        <v>27.116577973988896</v>
      </c>
      <c r="D1123" s="2">
        <f>MACD!E1123</f>
        <v>-1.5947656899161222E-3</v>
      </c>
      <c r="E1123" s="2">
        <f>MACD!F1123</f>
        <v>-7.6328375561606735E-4</v>
      </c>
      <c r="F1123" s="2">
        <f>'Moving Avg'!D1123</f>
        <v>0.22000000000000003</v>
      </c>
      <c r="G1123" s="2">
        <f>'Moving Avg'!F1123</f>
        <v>0.22000000000000006</v>
      </c>
      <c r="H1123" s="2">
        <f>'Moving Avg'!G1123</f>
        <v>0.23040000000000016</v>
      </c>
      <c r="I1123" s="2">
        <f>'Moving Avg'!H1123</f>
        <v>0.25665000000000004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  <c r="M1123" s="7">
        <f t="shared" si="170"/>
        <v>50</v>
      </c>
      <c r="N1123" s="7">
        <f t="shared" si="171"/>
        <v>45</v>
      </c>
      <c r="O1123" s="7">
        <f t="shared" si="172"/>
        <v>0</v>
      </c>
      <c r="P1123" s="7">
        <f t="shared" si="173"/>
        <v>33</v>
      </c>
      <c r="Q1123" s="8">
        <f t="shared" si="174"/>
        <v>38.200000000000003</v>
      </c>
      <c r="R1123" s="8">
        <f t="shared" si="175"/>
        <v>27.25</v>
      </c>
      <c r="S1123" s="8">
        <f t="shared" si="176"/>
        <v>29.1</v>
      </c>
      <c r="T1123" s="8">
        <f t="shared" si="177"/>
        <v>32</v>
      </c>
      <c r="U1123" s="7">
        <f t="shared" si="178"/>
        <v>31.516666666666669</v>
      </c>
      <c r="V1123" s="7">
        <f t="shared" si="179"/>
        <v>31.637500000000003</v>
      </c>
    </row>
    <row r="1124" spans="1:22" ht="13.5" x14ac:dyDescent="0.25">
      <c r="A1124" s="3">
        <f>RSI!A1124</f>
        <v>43948</v>
      </c>
      <c r="B1124" s="2">
        <f>RSI!B1124</f>
        <v>0.22</v>
      </c>
      <c r="C1124" s="2">
        <f>RSI!I1124</f>
        <v>27.116577973988896</v>
      </c>
      <c r="D1124" s="2">
        <f>MACD!E1124</f>
        <v>-1.5794048921807802E-3</v>
      </c>
      <c r="E1124" s="2">
        <f>MACD!F1124</f>
        <v>-9.2650798292900991E-4</v>
      </c>
      <c r="F1124" s="2">
        <f>'Moving Avg'!D1124</f>
        <v>0.22000000000000003</v>
      </c>
      <c r="G1124" s="2">
        <f>'Moving Avg'!F1124</f>
        <v>0.22000000000000006</v>
      </c>
      <c r="H1124" s="2">
        <f>'Moving Avg'!G1124</f>
        <v>0.23000000000000018</v>
      </c>
      <c r="I1124" s="2">
        <f>'Moving Avg'!H1124</f>
        <v>0.25635000000000008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  <c r="M1124" s="7">
        <f t="shared" si="170"/>
        <v>50</v>
      </c>
      <c r="N1124" s="7">
        <f t="shared" si="171"/>
        <v>45</v>
      </c>
      <c r="O1124" s="7">
        <f t="shared" si="172"/>
        <v>0</v>
      </c>
      <c r="P1124" s="7">
        <f t="shared" si="173"/>
        <v>33</v>
      </c>
      <c r="Q1124" s="8">
        <f t="shared" si="174"/>
        <v>38.200000000000003</v>
      </c>
      <c r="R1124" s="8">
        <f t="shared" si="175"/>
        <v>27.25</v>
      </c>
      <c r="S1124" s="8">
        <f t="shared" si="176"/>
        <v>29.1</v>
      </c>
      <c r="T1124" s="8">
        <f t="shared" si="177"/>
        <v>32</v>
      </c>
      <c r="U1124" s="7">
        <f t="shared" si="178"/>
        <v>31.516666666666669</v>
      </c>
      <c r="V1124" s="7">
        <f t="shared" si="179"/>
        <v>31.637500000000003</v>
      </c>
    </row>
    <row r="1125" spans="1:22" ht="13.5" x14ac:dyDescent="0.25">
      <c r="A1125" s="3">
        <f>RSI!A1125</f>
        <v>43949</v>
      </c>
      <c r="B1125" s="2">
        <f>RSI!B1125</f>
        <v>0.22</v>
      </c>
      <c r="C1125" s="2">
        <f>RSI!I1125</f>
        <v>27.116577973988896</v>
      </c>
      <c r="D1125" s="2">
        <f>MACD!E1125</f>
        <v>-1.5493711629900875E-3</v>
      </c>
      <c r="E1125" s="2">
        <f>MACD!F1125</f>
        <v>-1.0510806189412256E-3</v>
      </c>
      <c r="F1125" s="2">
        <f>'Moving Avg'!D1125</f>
        <v>0.22000000000000003</v>
      </c>
      <c r="G1125" s="2">
        <f>'Moving Avg'!F1125</f>
        <v>0.22000000000000006</v>
      </c>
      <c r="H1125" s="2">
        <f>'Moving Avg'!G1125</f>
        <v>0.22960000000000014</v>
      </c>
      <c r="I1125" s="2">
        <f>'Moving Avg'!H1125</f>
        <v>0.25605000000000006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50</v>
      </c>
      <c r="N1125" s="7">
        <f t="shared" si="171"/>
        <v>45</v>
      </c>
      <c r="O1125" s="7">
        <f t="shared" si="172"/>
        <v>0</v>
      </c>
      <c r="P1125" s="7">
        <f t="shared" si="173"/>
        <v>33</v>
      </c>
      <c r="Q1125" s="8">
        <f t="shared" si="174"/>
        <v>38.200000000000003</v>
      </c>
      <c r="R1125" s="8">
        <f t="shared" si="175"/>
        <v>27.25</v>
      </c>
      <c r="S1125" s="8">
        <f t="shared" si="176"/>
        <v>29.1</v>
      </c>
      <c r="T1125" s="8">
        <f t="shared" si="177"/>
        <v>32</v>
      </c>
      <c r="U1125" s="7">
        <f t="shared" si="178"/>
        <v>31.516666666666669</v>
      </c>
      <c r="V1125" s="7">
        <f t="shared" si="179"/>
        <v>31.637500000000003</v>
      </c>
    </row>
    <row r="1126" spans="1:22" ht="13.5" x14ac:dyDescent="0.25">
      <c r="A1126" s="3">
        <f>RSI!A1126</f>
        <v>43950</v>
      </c>
      <c r="B1126" s="2">
        <f>RSI!B1126</f>
        <v>0.22</v>
      </c>
      <c r="C1126" s="2">
        <f>RSI!I1126</f>
        <v>27.116577973988896</v>
      </c>
      <c r="D1126" s="2">
        <f>MACD!E1126</f>
        <v>-1.5081838120516444E-3</v>
      </c>
      <c r="E1126" s="2">
        <f>MACD!F1126</f>
        <v>-1.1425012575633094E-3</v>
      </c>
      <c r="F1126" s="2">
        <f>'Moving Avg'!D1126</f>
        <v>0.22000000000000003</v>
      </c>
      <c r="G1126" s="2">
        <f>'Moving Avg'!F1126</f>
        <v>0.22000000000000006</v>
      </c>
      <c r="H1126" s="2">
        <f>'Moving Avg'!G1126</f>
        <v>0.22920000000000015</v>
      </c>
      <c r="I1126" s="2">
        <f>'Moving Avg'!H1126</f>
        <v>0.25575000000000009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50</v>
      </c>
      <c r="N1126" s="7">
        <f t="shared" si="171"/>
        <v>45</v>
      </c>
      <c r="O1126" s="7">
        <f t="shared" si="172"/>
        <v>0</v>
      </c>
      <c r="P1126" s="7">
        <f t="shared" si="173"/>
        <v>33</v>
      </c>
      <c r="Q1126" s="8">
        <f t="shared" si="174"/>
        <v>38.200000000000003</v>
      </c>
      <c r="R1126" s="8">
        <f t="shared" si="175"/>
        <v>27.25</v>
      </c>
      <c r="S1126" s="8">
        <f t="shared" si="176"/>
        <v>29.1</v>
      </c>
      <c r="T1126" s="8">
        <f t="shared" si="177"/>
        <v>32</v>
      </c>
      <c r="U1126" s="7">
        <f t="shared" si="178"/>
        <v>31.516666666666669</v>
      </c>
      <c r="V1126" s="7">
        <f t="shared" si="179"/>
        <v>31.637500000000003</v>
      </c>
    </row>
    <row r="1127" spans="1:22" ht="13.5" x14ac:dyDescent="0.25">
      <c r="A1127" s="3">
        <f>RSI!A1127</f>
        <v>43951</v>
      </c>
      <c r="B1127" s="2">
        <f>RSI!B1127</f>
        <v>0.22</v>
      </c>
      <c r="C1127" s="2">
        <f>RSI!I1127</f>
        <v>27.116577973988882</v>
      </c>
      <c r="D1127" s="2">
        <f>MACD!E1127</f>
        <v>-1.4587272400963802E-3</v>
      </c>
      <c r="E1127" s="2">
        <f>MACD!F1127</f>
        <v>-1.2057464540699237E-3</v>
      </c>
      <c r="F1127" s="2">
        <f>'Moving Avg'!D1127</f>
        <v>0.22000000000000003</v>
      </c>
      <c r="G1127" s="2">
        <f>'Moving Avg'!F1127</f>
        <v>0.22000000000000006</v>
      </c>
      <c r="H1127" s="2">
        <f>'Moving Avg'!G1127</f>
        <v>0.22880000000000014</v>
      </c>
      <c r="I1127" s="2">
        <f>'Moving Avg'!H1127</f>
        <v>0.25540000000000002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  <c r="M1127" s="7">
        <f t="shared" si="170"/>
        <v>50</v>
      </c>
      <c r="N1127" s="7">
        <f t="shared" si="171"/>
        <v>45</v>
      </c>
      <c r="O1127" s="7">
        <f t="shared" si="172"/>
        <v>0</v>
      </c>
      <c r="P1127" s="7">
        <f t="shared" si="173"/>
        <v>33</v>
      </c>
      <c r="Q1127" s="8">
        <f t="shared" si="174"/>
        <v>38.200000000000003</v>
      </c>
      <c r="R1127" s="8">
        <f t="shared" si="175"/>
        <v>27.25</v>
      </c>
      <c r="S1127" s="8">
        <f t="shared" si="176"/>
        <v>29.1</v>
      </c>
      <c r="T1127" s="8">
        <f t="shared" si="177"/>
        <v>32</v>
      </c>
      <c r="U1127" s="7">
        <f t="shared" si="178"/>
        <v>31.516666666666669</v>
      </c>
      <c r="V1127" s="7">
        <f t="shared" si="179"/>
        <v>31.637500000000003</v>
      </c>
    </row>
    <row r="1128" spans="1:22" ht="13.5" x14ac:dyDescent="0.25">
      <c r="A1128" s="3">
        <f>RSI!A1128</f>
        <v>43955</v>
      </c>
      <c r="B1128" s="2">
        <f>RSI!B1128</f>
        <v>0.22</v>
      </c>
      <c r="C1128" s="2">
        <f>RSI!I1128</f>
        <v>27.116577973988882</v>
      </c>
      <c r="D1128" s="2">
        <f>MACD!E1128</f>
        <v>-1.4033555413839327E-3</v>
      </c>
      <c r="E1128" s="2">
        <f>MACD!F1128</f>
        <v>-1.2452682715327255E-3</v>
      </c>
      <c r="F1128" s="2">
        <f>'Moving Avg'!D1128</f>
        <v>0.22000000000000003</v>
      </c>
      <c r="G1128" s="2">
        <f>'Moving Avg'!F1128</f>
        <v>0.22000000000000006</v>
      </c>
      <c r="H1128" s="2">
        <f>'Moving Avg'!G1128</f>
        <v>0.22840000000000013</v>
      </c>
      <c r="I1128" s="2">
        <f>'Moving Avg'!H1128</f>
        <v>0.255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  <c r="M1128" s="7">
        <f t="shared" si="170"/>
        <v>50</v>
      </c>
      <c r="N1128" s="7">
        <f t="shared" si="171"/>
        <v>45</v>
      </c>
      <c r="O1128" s="7">
        <f t="shared" si="172"/>
        <v>0</v>
      </c>
      <c r="P1128" s="7">
        <f t="shared" si="173"/>
        <v>33</v>
      </c>
      <c r="Q1128" s="8">
        <f t="shared" si="174"/>
        <v>38.200000000000003</v>
      </c>
      <c r="R1128" s="8">
        <f t="shared" si="175"/>
        <v>27.25</v>
      </c>
      <c r="S1128" s="8">
        <f t="shared" si="176"/>
        <v>29.1</v>
      </c>
      <c r="T1128" s="8">
        <f t="shared" si="177"/>
        <v>32</v>
      </c>
      <c r="U1128" s="7">
        <f t="shared" si="178"/>
        <v>31.516666666666669</v>
      </c>
      <c r="V1128" s="7">
        <f t="shared" si="179"/>
        <v>31.637500000000003</v>
      </c>
    </row>
    <row r="1129" spans="1:22" ht="13.5" x14ac:dyDescent="0.25">
      <c r="A1129" s="3">
        <f>RSI!A1129</f>
        <v>43956</v>
      </c>
      <c r="B1129" s="2">
        <f>RSI!B1129</f>
        <v>0.22</v>
      </c>
      <c r="C1129" s="2">
        <f>RSI!I1129</f>
        <v>27.116577973988882</v>
      </c>
      <c r="D1129" s="2">
        <f>MACD!E1129</f>
        <v>-1.3439805006105199E-3</v>
      </c>
      <c r="E1129" s="2">
        <f>MACD!F1129</f>
        <v>-1.2650107173482843E-3</v>
      </c>
      <c r="F1129" s="2">
        <f>'Moving Avg'!D1129</f>
        <v>0.22000000000000003</v>
      </c>
      <c r="G1129" s="2">
        <f>'Moving Avg'!F1129</f>
        <v>0.22000000000000006</v>
      </c>
      <c r="H1129" s="2">
        <f>'Moving Avg'!G1129</f>
        <v>0.22800000000000012</v>
      </c>
      <c r="I1129" s="2">
        <f>'Moving Avg'!H1129</f>
        <v>0.25455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  <c r="M1129" s="7">
        <f t="shared" si="170"/>
        <v>50</v>
      </c>
      <c r="N1129" s="7">
        <f t="shared" si="171"/>
        <v>45</v>
      </c>
      <c r="O1129" s="7">
        <f t="shared" si="172"/>
        <v>0</v>
      </c>
      <c r="P1129" s="7">
        <f t="shared" si="173"/>
        <v>33</v>
      </c>
      <c r="Q1129" s="8">
        <f t="shared" si="174"/>
        <v>38.200000000000003</v>
      </c>
      <c r="R1129" s="8">
        <f t="shared" si="175"/>
        <v>27.25</v>
      </c>
      <c r="S1129" s="8">
        <f t="shared" si="176"/>
        <v>29.1</v>
      </c>
      <c r="T1129" s="8">
        <f t="shared" si="177"/>
        <v>32</v>
      </c>
      <c r="U1129" s="7">
        <f t="shared" si="178"/>
        <v>31.516666666666669</v>
      </c>
      <c r="V1129" s="7">
        <f t="shared" si="179"/>
        <v>31.637500000000003</v>
      </c>
    </row>
    <row r="1130" spans="1:22" ht="13.5" x14ac:dyDescent="0.25">
      <c r="A1130" s="3">
        <f>RSI!A1130</f>
        <v>43957</v>
      </c>
      <c r="B1130" s="2">
        <f>RSI!B1130</f>
        <v>0.22</v>
      </c>
      <c r="C1130" s="2">
        <f>RSI!I1130</f>
        <v>27.116577973988882</v>
      </c>
      <c r="D1130" s="2">
        <f>MACD!E1130</f>
        <v>-1.2821455769206902E-3</v>
      </c>
      <c r="E1130" s="2">
        <f>MACD!F1130</f>
        <v>-1.2684376892627656E-3</v>
      </c>
      <c r="F1130" s="2">
        <f>'Moving Avg'!D1130</f>
        <v>0.22000000000000003</v>
      </c>
      <c r="G1130" s="2">
        <f>'Moving Avg'!F1130</f>
        <v>0.22000000000000006</v>
      </c>
      <c r="H1130" s="2">
        <f>'Moving Avg'!G1130</f>
        <v>0.22760000000000014</v>
      </c>
      <c r="I1130" s="2">
        <f>'Moving Avg'!H1130</f>
        <v>0.25404999999999994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  <c r="M1130" s="7">
        <f t="shared" si="170"/>
        <v>50</v>
      </c>
      <c r="N1130" s="7">
        <f t="shared" si="171"/>
        <v>45</v>
      </c>
      <c r="O1130" s="7">
        <f t="shared" si="172"/>
        <v>0</v>
      </c>
      <c r="P1130" s="7">
        <f t="shared" si="173"/>
        <v>33</v>
      </c>
      <c r="Q1130" s="8">
        <f t="shared" si="174"/>
        <v>38.200000000000003</v>
      </c>
      <c r="R1130" s="8">
        <f t="shared" si="175"/>
        <v>27.25</v>
      </c>
      <c r="S1130" s="8">
        <f t="shared" si="176"/>
        <v>29.1</v>
      </c>
      <c r="T1130" s="8">
        <f t="shared" si="177"/>
        <v>32</v>
      </c>
      <c r="U1130" s="7">
        <f t="shared" si="178"/>
        <v>31.516666666666669</v>
      </c>
      <c r="V1130" s="7">
        <f t="shared" si="179"/>
        <v>31.637500000000003</v>
      </c>
    </row>
    <row r="1131" spans="1:22" ht="13.5" x14ac:dyDescent="0.25">
      <c r="A1131" s="3">
        <f>RSI!A1131</f>
        <v>43958</v>
      </c>
      <c r="B1131" s="2">
        <f>RSI!B1131</f>
        <v>0.22</v>
      </c>
      <c r="C1131" s="2">
        <f>RSI!I1131</f>
        <v>27.116577973988882</v>
      </c>
      <c r="D1131" s="2">
        <f>MACD!E1131</f>
        <v>-1.2190880660307157E-3</v>
      </c>
      <c r="E1131" s="2">
        <f>MACD!F1131</f>
        <v>-1.2585677646163556E-3</v>
      </c>
      <c r="F1131" s="2">
        <f>'Moving Avg'!D1131</f>
        <v>0.22000000000000003</v>
      </c>
      <c r="G1131" s="2">
        <f>'Moving Avg'!F1131</f>
        <v>0.22000000000000006</v>
      </c>
      <c r="H1131" s="2">
        <f>'Moving Avg'!G1131</f>
        <v>0.22720000000000012</v>
      </c>
      <c r="I1131" s="2">
        <f>'Moving Avg'!H1131</f>
        <v>0.25359999999999994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50</v>
      </c>
      <c r="N1131" s="7">
        <f t="shared" si="171"/>
        <v>0</v>
      </c>
      <c r="O1131" s="7">
        <f t="shared" si="172"/>
        <v>0</v>
      </c>
      <c r="P1131" s="7">
        <f t="shared" si="173"/>
        <v>33</v>
      </c>
      <c r="Q1131" s="8">
        <f t="shared" si="174"/>
        <v>22.45</v>
      </c>
      <c r="R1131" s="8">
        <f t="shared" si="175"/>
        <v>18.25</v>
      </c>
      <c r="S1131" s="8">
        <f t="shared" si="176"/>
        <v>22.35</v>
      </c>
      <c r="T1131" s="8">
        <f t="shared" si="177"/>
        <v>20.75</v>
      </c>
      <c r="U1131" s="7">
        <f t="shared" si="178"/>
        <v>21.016666666666669</v>
      </c>
      <c r="V1131" s="7">
        <f t="shared" si="179"/>
        <v>20.950000000000003</v>
      </c>
    </row>
    <row r="1132" spans="1:22" ht="13.5" x14ac:dyDescent="0.25">
      <c r="A1132" s="3">
        <f>RSI!A1132</f>
        <v>43959</v>
      </c>
      <c r="B1132" s="2">
        <f>RSI!B1132</f>
        <v>0.22</v>
      </c>
      <c r="C1132" s="2">
        <f>RSI!I1132</f>
        <v>27.116577973988882</v>
      </c>
      <c r="D1132" s="2">
        <f>MACD!E1132</f>
        <v>-1.1557912917889435E-3</v>
      </c>
      <c r="E1132" s="2">
        <f>MACD!F1132</f>
        <v>-1.2380124700508731E-3</v>
      </c>
      <c r="F1132" s="2">
        <f>'Moving Avg'!D1132</f>
        <v>0.22000000000000003</v>
      </c>
      <c r="G1132" s="2">
        <f>'Moving Avg'!F1132</f>
        <v>0.22000000000000006</v>
      </c>
      <c r="H1132" s="2">
        <f>'Moving Avg'!G1132</f>
        <v>0.22680000000000014</v>
      </c>
      <c r="I1132" s="2">
        <f>'Moving Avg'!H1132</f>
        <v>0.25319999999999993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  <c r="M1132" s="7">
        <f t="shared" si="170"/>
        <v>50</v>
      </c>
      <c r="N1132" s="7">
        <f t="shared" si="171"/>
        <v>0</v>
      </c>
      <c r="O1132" s="7">
        <f t="shared" si="172"/>
        <v>0</v>
      </c>
      <c r="P1132" s="7">
        <f t="shared" si="173"/>
        <v>33</v>
      </c>
      <c r="Q1132" s="8">
        <f t="shared" si="174"/>
        <v>22.45</v>
      </c>
      <c r="R1132" s="8">
        <f t="shared" si="175"/>
        <v>18.25</v>
      </c>
      <c r="S1132" s="8">
        <f t="shared" si="176"/>
        <v>22.35</v>
      </c>
      <c r="T1132" s="8">
        <f t="shared" si="177"/>
        <v>20.75</v>
      </c>
      <c r="U1132" s="7">
        <f t="shared" si="178"/>
        <v>21.016666666666669</v>
      </c>
      <c r="V1132" s="7">
        <f t="shared" si="179"/>
        <v>20.950000000000003</v>
      </c>
    </row>
    <row r="1133" spans="1:22" ht="13.5" x14ac:dyDescent="0.25">
      <c r="A1133" s="3">
        <f>RSI!A1133</f>
        <v>43962</v>
      </c>
      <c r="B1133" s="2">
        <f>RSI!B1133</f>
        <v>0.22</v>
      </c>
      <c r="C1133" s="2">
        <f>RSI!I1133</f>
        <v>27.116577973988882</v>
      </c>
      <c r="D1133" s="2">
        <f>MACD!E1133</f>
        <v>-1.0930283912657379E-3</v>
      </c>
      <c r="E1133" s="2">
        <f>MACD!F1133</f>
        <v>-1.2090156542938462E-3</v>
      </c>
      <c r="F1133" s="2">
        <f>'Moving Avg'!D1133</f>
        <v>0.22000000000000003</v>
      </c>
      <c r="G1133" s="2">
        <f>'Moving Avg'!F1133</f>
        <v>0.22000000000000006</v>
      </c>
      <c r="H1133" s="2">
        <f>'Moving Avg'!G1133</f>
        <v>0.2264000000000001</v>
      </c>
      <c r="I1133" s="2">
        <f>'Moving Avg'!H1133</f>
        <v>0.25284999999999991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50</v>
      </c>
      <c r="N1133" s="7">
        <f t="shared" si="171"/>
        <v>0</v>
      </c>
      <c r="O1133" s="7">
        <f t="shared" si="172"/>
        <v>0</v>
      </c>
      <c r="P1133" s="7">
        <f t="shared" si="173"/>
        <v>33</v>
      </c>
      <c r="Q1133" s="8">
        <f t="shared" si="174"/>
        <v>22.45</v>
      </c>
      <c r="R1133" s="8">
        <f t="shared" si="175"/>
        <v>18.25</v>
      </c>
      <c r="S1133" s="8">
        <f t="shared" si="176"/>
        <v>22.35</v>
      </c>
      <c r="T1133" s="8">
        <f t="shared" si="177"/>
        <v>20.75</v>
      </c>
      <c r="U1133" s="7">
        <f t="shared" si="178"/>
        <v>21.016666666666669</v>
      </c>
      <c r="V1133" s="7">
        <f t="shared" si="179"/>
        <v>20.950000000000003</v>
      </c>
    </row>
    <row r="1134" spans="1:22" ht="13.5" x14ac:dyDescent="0.25">
      <c r="A1134" s="3">
        <f>RSI!A1134</f>
        <v>43963</v>
      </c>
      <c r="B1134" s="2">
        <f>RSI!B1134</f>
        <v>0.22</v>
      </c>
      <c r="C1134" s="2">
        <f>RSI!I1134</f>
        <v>27.116577973988882</v>
      </c>
      <c r="D1134" s="2">
        <f>MACD!E1134</f>
        <v>-1.0313990146020857E-3</v>
      </c>
      <c r="E1134" s="2">
        <f>MACD!F1134</f>
        <v>-1.1734923263554942E-3</v>
      </c>
      <c r="F1134" s="2">
        <f>'Moving Avg'!D1134</f>
        <v>0.22000000000000003</v>
      </c>
      <c r="G1134" s="2">
        <f>'Moving Avg'!F1134</f>
        <v>0.22000000000000006</v>
      </c>
      <c r="H1134" s="2">
        <f>'Moving Avg'!G1134</f>
        <v>0.22600000000000012</v>
      </c>
      <c r="I1134" s="2">
        <f>'Moving Avg'!H1134</f>
        <v>0.25254999999999989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50</v>
      </c>
      <c r="N1134" s="7">
        <f t="shared" si="171"/>
        <v>0</v>
      </c>
      <c r="O1134" s="7">
        <f t="shared" si="172"/>
        <v>0</v>
      </c>
      <c r="P1134" s="7">
        <f t="shared" si="173"/>
        <v>33</v>
      </c>
      <c r="Q1134" s="8">
        <f t="shared" si="174"/>
        <v>22.45</v>
      </c>
      <c r="R1134" s="8">
        <f t="shared" si="175"/>
        <v>18.25</v>
      </c>
      <c r="S1134" s="8">
        <f t="shared" si="176"/>
        <v>22.35</v>
      </c>
      <c r="T1134" s="8">
        <f t="shared" si="177"/>
        <v>20.75</v>
      </c>
      <c r="U1134" s="7">
        <f t="shared" si="178"/>
        <v>21.016666666666669</v>
      </c>
      <c r="V1134" s="7">
        <f t="shared" si="179"/>
        <v>20.950000000000003</v>
      </c>
    </row>
    <row r="1135" spans="1:22" ht="13.5" x14ac:dyDescent="0.25">
      <c r="A1135" s="3">
        <f>RSI!A1135</f>
        <v>43964</v>
      </c>
      <c r="B1135" s="2">
        <f>RSI!B1135</f>
        <v>0.22</v>
      </c>
      <c r="C1135" s="2">
        <f>RSI!I1135</f>
        <v>27.116577973988882</v>
      </c>
      <c r="D1135" s="2">
        <f>MACD!E1135</f>
        <v>-9.7136005551112792E-4</v>
      </c>
      <c r="E1135" s="2">
        <f>MACD!F1135</f>
        <v>-1.133065872186621E-3</v>
      </c>
      <c r="F1135" s="2">
        <f>'Moving Avg'!D1135</f>
        <v>0.22000000000000003</v>
      </c>
      <c r="G1135" s="2">
        <f>'Moving Avg'!F1135</f>
        <v>0.22000000000000006</v>
      </c>
      <c r="H1135" s="2">
        <f>'Moving Avg'!G1135</f>
        <v>0.22560000000000011</v>
      </c>
      <c r="I1135" s="2">
        <f>'Moving Avg'!H1135</f>
        <v>0.25219999999999987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50</v>
      </c>
      <c r="N1135" s="7">
        <f t="shared" si="171"/>
        <v>0</v>
      </c>
      <c r="O1135" s="7">
        <f t="shared" si="172"/>
        <v>0</v>
      </c>
      <c r="P1135" s="7">
        <f t="shared" si="173"/>
        <v>33</v>
      </c>
      <c r="Q1135" s="8">
        <f t="shared" si="174"/>
        <v>22.45</v>
      </c>
      <c r="R1135" s="8">
        <f t="shared" si="175"/>
        <v>18.25</v>
      </c>
      <c r="S1135" s="8">
        <f t="shared" si="176"/>
        <v>22.35</v>
      </c>
      <c r="T1135" s="8">
        <f t="shared" si="177"/>
        <v>20.75</v>
      </c>
      <c r="U1135" s="7">
        <f t="shared" si="178"/>
        <v>21.016666666666669</v>
      </c>
      <c r="V1135" s="7">
        <f t="shared" si="179"/>
        <v>20.950000000000003</v>
      </c>
    </row>
    <row r="1136" spans="1:22" ht="13.5" x14ac:dyDescent="0.25">
      <c r="A1136" s="3">
        <f>RSI!A1136</f>
        <v>43965</v>
      </c>
      <c r="B1136" s="2">
        <f>RSI!B1136</f>
        <v>0.22</v>
      </c>
      <c r="C1136" s="2">
        <f>RSI!I1136</f>
        <v>27.116577973988882</v>
      </c>
      <c r="D1136" s="2">
        <f>MACD!E1136</f>
        <v>-9.1325135473607766E-4</v>
      </c>
      <c r="E1136" s="2">
        <f>MACD!F1136</f>
        <v>-1.0891029686965125E-3</v>
      </c>
      <c r="F1136" s="2">
        <f>'Moving Avg'!D1136</f>
        <v>0.22000000000000003</v>
      </c>
      <c r="G1136" s="2">
        <f>'Moving Avg'!F1136</f>
        <v>0.22000000000000006</v>
      </c>
      <c r="H1136" s="2">
        <f>'Moving Avg'!G1136</f>
        <v>0.22520000000000009</v>
      </c>
      <c r="I1136" s="2">
        <f>'Moving Avg'!H1136</f>
        <v>0.25184999999999991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50</v>
      </c>
      <c r="N1136" s="7">
        <f t="shared" si="171"/>
        <v>0</v>
      </c>
      <c r="O1136" s="7">
        <f t="shared" si="172"/>
        <v>0</v>
      </c>
      <c r="P1136" s="7">
        <f t="shared" si="173"/>
        <v>33</v>
      </c>
      <c r="Q1136" s="8">
        <f t="shared" si="174"/>
        <v>22.45</v>
      </c>
      <c r="R1136" s="8">
        <f t="shared" si="175"/>
        <v>18.25</v>
      </c>
      <c r="S1136" s="8">
        <f t="shared" si="176"/>
        <v>22.35</v>
      </c>
      <c r="T1136" s="8">
        <f t="shared" si="177"/>
        <v>20.75</v>
      </c>
      <c r="U1136" s="7">
        <f t="shared" si="178"/>
        <v>21.016666666666669</v>
      </c>
      <c r="V1136" s="7">
        <f t="shared" si="179"/>
        <v>20.950000000000003</v>
      </c>
    </row>
    <row r="1137" spans="1:22" ht="13.5" x14ac:dyDescent="0.25">
      <c r="A1137" s="3">
        <f>RSI!A1137</f>
        <v>43966</v>
      </c>
      <c r="B1137" s="2">
        <f>RSI!B1137</f>
        <v>0.22</v>
      </c>
      <c r="C1137" s="2">
        <f>RSI!I1137</f>
        <v>27.116577973988882</v>
      </c>
      <c r="D1137" s="2">
        <f>MACD!E1137</f>
        <v>-8.5731717202358615E-4</v>
      </c>
      <c r="E1137" s="2">
        <f>MACD!F1137</f>
        <v>-1.0427458093619272E-3</v>
      </c>
      <c r="F1137" s="2">
        <f>'Moving Avg'!D1137</f>
        <v>0.22000000000000003</v>
      </c>
      <c r="G1137" s="2">
        <f>'Moving Avg'!F1137</f>
        <v>0.22000000000000006</v>
      </c>
      <c r="H1137" s="2">
        <f>'Moving Avg'!G1137</f>
        <v>0.22460000000000011</v>
      </c>
      <c r="I1137" s="2">
        <f>'Moving Avg'!H1137</f>
        <v>0.25149999999999989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50</v>
      </c>
      <c r="N1137" s="7">
        <f t="shared" si="171"/>
        <v>0</v>
      </c>
      <c r="O1137" s="7">
        <f t="shared" si="172"/>
        <v>0</v>
      </c>
      <c r="P1137" s="7">
        <f t="shared" si="173"/>
        <v>33</v>
      </c>
      <c r="Q1137" s="8">
        <f t="shared" si="174"/>
        <v>22.45</v>
      </c>
      <c r="R1137" s="8">
        <f t="shared" si="175"/>
        <v>18.25</v>
      </c>
      <c r="S1137" s="8">
        <f t="shared" si="176"/>
        <v>22.35</v>
      </c>
      <c r="T1137" s="8">
        <f t="shared" si="177"/>
        <v>20.75</v>
      </c>
      <c r="U1137" s="7">
        <f t="shared" si="178"/>
        <v>21.016666666666669</v>
      </c>
      <c r="V1137" s="7">
        <f t="shared" si="179"/>
        <v>20.950000000000003</v>
      </c>
    </row>
    <row r="1138" spans="1:22" ht="13.5" x14ac:dyDescent="0.25">
      <c r="A1138" s="3">
        <f>RSI!A1138</f>
        <v>43969</v>
      </c>
      <c r="B1138" s="2">
        <f>RSI!B1138</f>
        <v>0.22</v>
      </c>
      <c r="C1138" s="2">
        <f>RSI!I1138</f>
        <v>27.116577973988882</v>
      </c>
      <c r="D1138" s="2">
        <f>MACD!E1138</f>
        <v>-8.0372409813744827E-4</v>
      </c>
      <c r="E1138" s="2">
        <f>MACD!F1138</f>
        <v>-9.9494146711703131E-4</v>
      </c>
      <c r="F1138" s="2">
        <f>'Moving Avg'!D1138</f>
        <v>0.22000000000000003</v>
      </c>
      <c r="G1138" s="2">
        <f>'Moving Avg'!F1138</f>
        <v>0.22000000000000006</v>
      </c>
      <c r="H1138" s="2">
        <f>'Moving Avg'!G1138</f>
        <v>0.22400000000000012</v>
      </c>
      <c r="I1138" s="2">
        <f>'Moving Avg'!H1138</f>
        <v>0.25114999999999993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50</v>
      </c>
      <c r="N1138" s="7">
        <f t="shared" si="171"/>
        <v>0</v>
      </c>
      <c r="O1138" s="7">
        <f t="shared" si="172"/>
        <v>0</v>
      </c>
      <c r="P1138" s="7">
        <f t="shared" si="173"/>
        <v>33</v>
      </c>
      <c r="Q1138" s="8">
        <f t="shared" si="174"/>
        <v>22.45</v>
      </c>
      <c r="R1138" s="8">
        <f t="shared" si="175"/>
        <v>18.25</v>
      </c>
      <c r="S1138" s="8">
        <f t="shared" si="176"/>
        <v>22.35</v>
      </c>
      <c r="T1138" s="8">
        <f t="shared" si="177"/>
        <v>20.75</v>
      </c>
      <c r="U1138" s="7">
        <f t="shared" si="178"/>
        <v>21.016666666666669</v>
      </c>
      <c r="V1138" s="7">
        <f t="shared" si="179"/>
        <v>20.950000000000003</v>
      </c>
    </row>
    <row r="1139" spans="1:22" ht="13.5" x14ac:dyDescent="0.25">
      <c r="A1139" s="3">
        <f>RSI!A1139</f>
        <v>43970</v>
      </c>
      <c r="B1139" s="2">
        <f>RSI!B1139</f>
        <v>0.22</v>
      </c>
      <c r="C1139" s="2">
        <f>RSI!I1139</f>
        <v>27.116577973988882</v>
      </c>
      <c r="D1139" s="2">
        <f>MACD!E1139</f>
        <v>-7.525759736040083E-4</v>
      </c>
      <c r="E1139" s="2">
        <f>MACD!F1139</f>
        <v>-9.4646836841442679E-4</v>
      </c>
      <c r="F1139" s="2">
        <f>'Moving Avg'!D1139</f>
        <v>0.22000000000000003</v>
      </c>
      <c r="G1139" s="2">
        <f>'Moving Avg'!F1139</f>
        <v>0.22000000000000006</v>
      </c>
      <c r="H1139" s="2">
        <f>'Moving Avg'!G1139</f>
        <v>0.22320000000000015</v>
      </c>
      <c r="I1139" s="2">
        <f>'Moving Avg'!H1139</f>
        <v>0.25084999999999996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  <c r="M1139" s="7">
        <f t="shared" si="170"/>
        <v>50</v>
      </c>
      <c r="N1139" s="7">
        <f t="shared" si="171"/>
        <v>0</v>
      </c>
      <c r="O1139" s="7">
        <f t="shared" si="172"/>
        <v>0</v>
      </c>
      <c r="P1139" s="7">
        <f t="shared" si="173"/>
        <v>33</v>
      </c>
      <c r="Q1139" s="8">
        <f t="shared" si="174"/>
        <v>22.45</v>
      </c>
      <c r="R1139" s="8">
        <f t="shared" si="175"/>
        <v>18.25</v>
      </c>
      <c r="S1139" s="8">
        <f t="shared" si="176"/>
        <v>22.35</v>
      </c>
      <c r="T1139" s="8">
        <f t="shared" si="177"/>
        <v>20.75</v>
      </c>
      <c r="U1139" s="7">
        <f t="shared" si="178"/>
        <v>21.016666666666669</v>
      </c>
      <c r="V1139" s="7">
        <f t="shared" si="179"/>
        <v>20.950000000000003</v>
      </c>
    </row>
    <row r="1140" spans="1:22" ht="13.5" x14ac:dyDescent="0.25">
      <c r="A1140" s="3">
        <f>RSI!A1140</f>
        <v>43971</v>
      </c>
      <c r="B1140" s="2">
        <f>RSI!B1140</f>
        <v>0.22</v>
      </c>
      <c r="C1140" s="2">
        <f>RSI!I1140</f>
        <v>27.116577973988882</v>
      </c>
      <c r="D1140" s="2">
        <f>MACD!E1140</f>
        <v>-7.0392629229032444E-4</v>
      </c>
      <c r="E1140" s="2">
        <f>MACD!F1140</f>
        <v>-8.9795995318960639E-4</v>
      </c>
      <c r="F1140" s="2">
        <f>'Moving Avg'!D1140</f>
        <v>0.22000000000000003</v>
      </c>
      <c r="G1140" s="2">
        <f>'Moving Avg'!F1140</f>
        <v>0.22000000000000006</v>
      </c>
      <c r="H1140" s="2">
        <f>'Moving Avg'!G1140</f>
        <v>0.22240000000000013</v>
      </c>
      <c r="I1140" s="2">
        <f>'Moving Avg'!H1140</f>
        <v>0.25054999999999994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  <c r="M1140" s="7">
        <f t="shared" si="170"/>
        <v>50</v>
      </c>
      <c r="N1140" s="7">
        <f t="shared" si="171"/>
        <v>0</v>
      </c>
      <c r="O1140" s="7">
        <f t="shared" si="172"/>
        <v>0</v>
      </c>
      <c r="P1140" s="7">
        <f t="shared" si="173"/>
        <v>33</v>
      </c>
      <c r="Q1140" s="8">
        <f t="shared" si="174"/>
        <v>22.45</v>
      </c>
      <c r="R1140" s="8">
        <f t="shared" si="175"/>
        <v>18.25</v>
      </c>
      <c r="S1140" s="8">
        <f t="shared" si="176"/>
        <v>22.35</v>
      </c>
      <c r="T1140" s="8">
        <f t="shared" si="177"/>
        <v>20.75</v>
      </c>
      <c r="U1140" s="7">
        <f t="shared" si="178"/>
        <v>21.016666666666669</v>
      </c>
      <c r="V1140" s="7">
        <f t="shared" si="179"/>
        <v>20.950000000000003</v>
      </c>
    </row>
    <row r="1141" spans="1:22" ht="13.5" x14ac:dyDescent="0.25">
      <c r="A1141" s="3">
        <f>RSI!A1141</f>
        <v>43972</v>
      </c>
      <c r="B1141" s="2">
        <f>RSI!B1141</f>
        <v>0.22</v>
      </c>
      <c r="C1141" s="2">
        <f>RSI!I1141</f>
        <v>27.116577973988882</v>
      </c>
      <c r="D1141" s="2">
        <f>MACD!E1141</f>
        <v>-6.5778849305830889E-4</v>
      </c>
      <c r="E1141" s="2">
        <f>MACD!F1141</f>
        <v>-8.4992566116334702E-4</v>
      </c>
      <c r="F1141" s="2">
        <f>'Moving Avg'!D1141</f>
        <v>0.22000000000000003</v>
      </c>
      <c r="G1141" s="2">
        <f>'Moving Avg'!F1141</f>
        <v>0.22000000000000006</v>
      </c>
      <c r="H1141" s="2">
        <f>'Moving Avg'!G1141</f>
        <v>0.22180000000000014</v>
      </c>
      <c r="I1141" s="2">
        <f>'Moving Avg'!H1141</f>
        <v>0.25024999999999992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  <c r="M1141" s="7">
        <f t="shared" si="170"/>
        <v>50</v>
      </c>
      <c r="N1141" s="7">
        <f t="shared" si="171"/>
        <v>0</v>
      </c>
      <c r="O1141" s="7">
        <f t="shared" si="172"/>
        <v>0</v>
      </c>
      <c r="P1141" s="7">
        <f t="shared" si="173"/>
        <v>33</v>
      </c>
      <c r="Q1141" s="8">
        <f t="shared" si="174"/>
        <v>22.45</v>
      </c>
      <c r="R1141" s="8">
        <f t="shared" si="175"/>
        <v>18.25</v>
      </c>
      <c r="S1141" s="8">
        <f t="shared" si="176"/>
        <v>22.35</v>
      </c>
      <c r="T1141" s="8">
        <f t="shared" si="177"/>
        <v>20.75</v>
      </c>
      <c r="U1141" s="7">
        <f t="shared" si="178"/>
        <v>21.016666666666669</v>
      </c>
      <c r="V1141" s="7">
        <f t="shared" si="179"/>
        <v>20.950000000000003</v>
      </c>
    </row>
    <row r="1142" spans="1:22" ht="13.5" x14ac:dyDescent="0.25">
      <c r="A1142" s="3">
        <f>RSI!A1142</f>
        <v>43973</v>
      </c>
      <c r="B1142" s="2">
        <f>RSI!B1142</f>
        <v>0.22</v>
      </c>
      <c r="C1142" s="2">
        <f>RSI!I1142</f>
        <v>27.116577973988882</v>
      </c>
      <c r="D1142" s="2">
        <f>MACD!E1142</f>
        <v>-6.1414447949409423E-4</v>
      </c>
      <c r="E1142" s="2">
        <f>MACD!F1142</f>
        <v>-8.027694248294965E-4</v>
      </c>
      <c r="F1142" s="2">
        <f>'Moving Avg'!D1142</f>
        <v>0.22000000000000003</v>
      </c>
      <c r="G1142" s="2">
        <f>'Moving Avg'!F1142</f>
        <v>0.22000000000000006</v>
      </c>
      <c r="H1142" s="2">
        <f>'Moving Avg'!G1142</f>
        <v>0.22140000000000012</v>
      </c>
      <c r="I1142" s="2">
        <f>'Moving Avg'!H1142</f>
        <v>0.24994999999999989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  <c r="M1142" s="7">
        <f t="shared" si="170"/>
        <v>50</v>
      </c>
      <c r="N1142" s="7">
        <f t="shared" si="171"/>
        <v>0</v>
      </c>
      <c r="O1142" s="7">
        <f t="shared" si="172"/>
        <v>0</v>
      </c>
      <c r="P1142" s="7">
        <f t="shared" si="173"/>
        <v>33</v>
      </c>
      <c r="Q1142" s="8">
        <f t="shared" si="174"/>
        <v>22.45</v>
      </c>
      <c r="R1142" s="8">
        <f t="shared" si="175"/>
        <v>18.25</v>
      </c>
      <c r="S1142" s="8">
        <f t="shared" si="176"/>
        <v>22.35</v>
      </c>
      <c r="T1142" s="8">
        <f t="shared" si="177"/>
        <v>20.75</v>
      </c>
      <c r="U1142" s="7">
        <f t="shared" si="178"/>
        <v>21.016666666666669</v>
      </c>
      <c r="V1142" s="7">
        <f t="shared" si="179"/>
        <v>20.950000000000003</v>
      </c>
    </row>
    <row r="1143" spans="1:22" ht="13.5" x14ac:dyDescent="0.25">
      <c r="A1143" s="3">
        <f>RSI!A1143</f>
        <v>43977</v>
      </c>
      <c r="B1143" s="2">
        <f>RSI!B1143</f>
        <v>0.22</v>
      </c>
      <c r="C1143" s="2">
        <f>RSI!I1143</f>
        <v>27.116577973988882</v>
      </c>
      <c r="D1143" s="2">
        <f>MACD!E1143</f>
        <v>-5.7295165428578043E-4</v>
      </c>
      <c r="E1143" s="2">
        <f>MACD!F1143</f>
        <v>-7.5680587072075325E-4</v>
      </c>
      <c r="F1143" s="2">
        <f>'Moving Avg'!D1143</f>
        <v>0.22000000000000003</v>
      </c>
      <c r="G1143" s="2">
        <f>'Moving Avg'!F1143</f>
        <v>0.22000000000000006</v>
      </c>
      <c r="H1143" s="2">
        <f>'Moving Avg'!G1143</f>
        <v>0.22100000000000011</v>
      </c>
      <c r="I1143" s="2">
        <f>'Moving Avg'!H1143</f>
        <v>0.2496499999999999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  <c r="M1143" s="7">
        <f t="shared" si="170"/>
        <v>50</v>
      </c>
      <c r="N1143" s="7">
        <f t="shared" si="171"/>
        <v>0</v>
      </c>
      <c r="O1143" s="7">
        <f t="shared" si="172"/>
        <v>0</v>
      </c>
      <c r="P1143" s="7">
        <f t="shared" si="173"/>
        <v>33</v>
      </c>
      <c r="Q1143" s="8">
        <f t="shared" si="174"/>
        <v>22.45</v>
      </c>
      <c r="R1143" s="8">
        <f t="shared" si="175"/>
        <v>18.25</v>
      </c>
      <c r="S1143" s="8">
        <f t="shared" si="176"/>
        <v>22.35</v>
      </c>
      <c r="T1143" s="8">
        <f t="shared" si="177"/>
        <v>20.75</v>
      </c>
      <c r="U1143" s="7">
        <f t="shared" si="178"/>
        <v>21.016666666666669</v>
      </c>
      <c r="V1143" s="7">
        <f t="shared" si="179"/>
        <v>20.950000000000003</v>
      </c>
    </row>
    <row r="1144" spans="1:22" ht="13.5" x14ac:dyDescent="0.25">
      <c r="A1144" s="3">
        <f>RSI!A1144</f>
        <v>43978</v>
      </c>
      <c r="B1144" s="2">
        <f>RSI!B1144</f>
        <v>0.22</v>
      </c>
      <c r="C1144" s="2">
        <f>RSI!I1144</f>
        <v>27.116577973988882</v>
      </c>
      <c r="D1144" s="2">
        <f>MACD!E1144</f>
        <v>-5.3414870970047712E-4</v>
      </c>
      <c r="E1144" s="2">
        <f>MACD!F1144</f>
        <v>-7.1227443851669804E-4</v>
      </c>
      <c r="F1144" s="2">
        <f>'Moving Avg'!D1144</f>
        <v>0.22000000000000003</v>
      </c>
      <c r="G1144" s="2">
        <f>'Moving Avg'!F1144</f>
        <v>0.22000000000000006</v>
      </c>
      <c r="H1144" s="2">
        <f>'Moving Avg'!G1144</f>
        <v>0.22060000000000013</v>
      </c>
      <c r="I1144" s="2">
        <f>'Moving Avg'!H1144</f>
        <v>0.2493999999999999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  <c r="M1144" s="7">
        <f t="shared" si="170"/>
        <v>50</v>
      </c>
      <c r="N1144" s="7">
        <f t="shared" si="171"/>
        <v>0</v>
      </c>
      <c r="O1144" s="7">
        <f t="shared" si="172"/>
        <v>0</v>
      </c>
      <c r="P1144" s="7">
        <f t="shared" si="173"/>
        <v>33</v>
      </c>
      <c r="Q1144" s="8">
        <f t="shared" si="174"/>
        <v>22.45</v>
      </c>
      <c r="R1144" s="8">
        <f t="shared" si="175"/>
        <v>18.25</v>
      </c>
      <c r="S1144" s="8">
        <f t="shared" si="176"/>
        <v>22.35</v>
      </c>
      <c r="T1144" s="8">
        <f t="shared" si="177"/>
        <v>20.75</v>
      </c>
      <c r="U1144" s="7">
        <f t="shared" si="178"/>
        <v>21.016666666666669</v>
      </c>
      <c r="V1144" s="7">
        <f t="shared" si="179"/>
        <v>20.950000000000003</v>
      </c>
    </row>
    <row r="1145" spans="1:22" ht="13.5" x14ac:dyDescent="0.25">
      <c r="A1145" s="3">
        <f>RSI!A1145</f>
        <v>43979</v>
      </c>
      <c r="B1145" s="2">
        <f>RSI!B1145</f>
        <v>0.22</v>
      </c>
      <c r="C1145" s="2">
        <f>RSI!I1145</f>
        <v>27.116577973988882</v>
      </c>
      <c r="D1145" s="2">
        <f>MACD!E1145</f>
        <v>-4.9766037750742509E-4</v>
      </c>
      <c r="E1145" s="2">
        <f>MACD!F1145</f>
        <v>-6.6935162631484341E-4</v>
      </c>
      <c r="F1145" s="2">
        <f>'Moving Avg'!D1145</f>
        <v>0.22000000000000003</v>
      </c>
      <c r="G1145" s="2">
        <f>'Moving Avg'!F1145</f>
        <v>0.22000000000000006</v>
      </c>
      <c r="H1145" s="2">
        <f>'Moving Avg'!G1145</f>
        <v>0.22020000000000009</v>
      </c>
      <c r="I1145" s="2">
        <f>'Moving Avg'!H1145</f>
        <v>0.24919999999999987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  <c r="M1145" s="7">
        <f t="shared" si="170"/>
        <v>50</v>
      </c>
      <c r="N1145" s="7">
        <f t="shared" si="171"/>
        <v>0</v>
      </c>
      <c r="O1145" s="7">
        <f t="shared" si="172"/>
        <v>0</v>
      </c>
      <c r="P1145" s="7">
        <f t="shared" si="173"/>
        <v>33</v>
      </c>
      <c r="Q1145" s="8">
        <f t="shared" si="174"/>
        <v>22.45</v>
      </c>
      <c r="R1145" s="8">
        <f t="shared" si="175"/>
        <v>18.25</v>
      </c>
      <c r="S1145" s="8">
        <f t="shared" si="176"/>
        <v>22.35</v>
      </c>
      <c r="T1145" s="8">
        <f t="shared" si="177"/>
        <v>20.75</v>
      </c>
      <c r="U1145" s="7">
        <f t="shared" si="178"/>
        <v>21.016666666666669</v>
      </c>
      <c r="V1145" s="7">
        <f t="shared" si="179"/>
        <v>20.950000000000003</v>
      </c>
    </row>
    <row r="1146" spans="1:22" ht="13.5" x14ac:dyDescent="0.25">
      <c r="A1146" s="3">
        <f>RSI!A1146</f>
        <v>43980</v>
      </c>
      <c r="B1146" s="2">
        <f>RSI!B1146</f>
        <v>0.22</v>
      </c>
      <c r="C1146" s="2">
        <f>RSI!I1146</f>
        <v>27.116577973988882</v>
      </c>
      <c r="D1146" s="2">
        <f>MACD!E1146</f>
        <v>-4.6340130952132741E-4</v>
      </c>
      <c r="E1146" s="2">
        <f>MACD!F1146</f>
        <v>-6.2816156295614017E-4</v>
      </c>
      <c r="F1146" s="2">
        <f>'Moving Avg'!D1146</f>
        <v>0.22000000000000003</v>
      </c>
      <c r="G1146" s="2">
        <f>'Moving Avg'!F1146</f>
        <v>0.22000000000000006</v>
      </c>
      <c r="H1146" s="2">
        <f>'Moving Avg'!G1146</f>
        <v>0.22000000000000011</v>
      </c>
      <c r="I1146" s="2">
        <f>'Moving Avg'!H1146</f>
        <v>0.24894999999999987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  <c r="M1146" s="7">
        <f t="shared" si="170"/>
        <v>50</v>
      </c>
      <c r="N1146" s="7">
        <f t="shared" si="171"/>
        <v>0</v>
      </c>
      <c r="O1146" s="7">
        <f t="shared" si="172"/>
        <v>0</v>
      </c>
      <c r="P1146" s="7">
        <f t="shared" si="173"/>
        <v>33</v>
      </c>
      <c r="Q1146" s="8">
        <f t="shared" si="174"/>
        <v>22.45</v>
      </c>
      <c r="R1146" s="8">
        <f t="shared" si="175"/>
        <v>18.25</v>
      </c>
      <c r="S1146" s="8">
        <f t="shared" si="176"/>
        <v>22.35</v>
      </c>
      <c r="T1146" s="8">
        <f t="shared" si="177"/>
        <v>20.75</v>
      </c>
      <c r="U1146" s="7">
        <f t="shared" si="178"/>
        <v>21.016666666666669</v>
      </c>
      <c r="V1146" s="7">
        <f t="shared" si="179"/>
        <v>20.950000000000003</v>
      </c>
    </row>
    <row r="1147" spans="1:22" ht="13.5" x14ac:dyDescent="0.25">
      <c r="A1147" s="3">
        <f>RSI!A1147</f>
        <v>43983</v>
      </c>
      <c r="B1147" s="2">
        <f>RSI!B1147</f>
        <v>0.22</v>
      </c>
      <c r="C1147" s="2">
        <f>RSI!I1147</f>
        <v>27.116577973988868</v>
      </c>
      <c r="D1147" s="2">
        <f>MACD!E1147</f>
        <v>-4.3127923278551972E-4</v>
      </c>
      <c r="E1147" s="2">
        <f>MACD!F1147</f>
        <v>-5.8878509692201608E-4</v>
      </c>
      <c r="F1147" s="2">
        <f>'Moving Avg'!D1147</f>
        <v>0.22000000000000003</v>
      </c>
      <c r="G1147" s="2">
        <f>'Moving Avg'!F1147</f>
        <v>0.22000000000000006</v>
      </c>
      <c r="H1147" s="2">
        <f>'Moving Avg'!G1147</f>
        <v>0.22000000000000011</v>
      </c>
      <c r="I1147" s="2">
        <f>'Moving Avg'!H1147</f>
        <v>0.24864999999999987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  <c r="M1147" s="7">
        <f t="shared" si="170"/>
        <v>50</v>
      </c>
      <c r="N1147" s="7">
        <f t="shared" si="171"/>
        <v>0</v>
      </c>
      <c r="O1147" s="7">
        <f t="shared" si="172"/>
        <v>0</v>
      </c>
      <c r="P1147" s="7">
        <f t="shared" si="173"/>
        <v>33</v>
      </c>
      <c r="Q1147" s="8">
        <f t="shared" si="174"/>
        <v>22.45</v>
      </c>
      <c r="R1147" s="8">
        <f t="shared" si="175"/>
        <v>18.25</v>
      </c>
      <c r="S1147" s="8">
        <f t="shared" si="176"/>
        <v>22.35</v>
      </c>
      <c r="T1147" s="8">
        <f t="shared" si="177"/>
        <v>20.75</v>
      </c>
      <c r="U1147" s="7">
        <f t="shared" si="178"/>
        <v>21.016666666666669</v>
      </c>
      <c r="V1147" s="7">
        <f t="shared" si="179"/>
        <v>20.950000000000003</v>
      </c>
    </row>
    <row r="1148" spans="1:22" ht="13.5" x14ac:dyDescent="0.25">
      <c r="A1148" s="3">
        <f>RSI!A1148</f>
        <v>43984</v>
      </c>
      <c r="B1148" s="2">
        <f>RSI!B1148</f>
        <v>0.22</v>
      </c>
      <c r="C1148" s="2">
        <f>RSI!I1148</f>
        <v>27.116577973988868</v>
      </c>
      <c r="D1148" s="2">
        <f>MACD!E1148</f>
        <v>-4.0119750049638636E-4</v>
      </c>
      <c r="E1148" s="2">
        <f>MACD!F1148</f>
        <v>-5.5126757763689018E-4</v>
      </c>
      <c r="F1148" s="2">
        <f>'Moving Avg'!D1148</f>
        <v>0.22000000000000003</v>
      </c>
      <c r="G1148" s="2">
        <f>'Moving Avg'!F1148</f>
        <v>0.22000000000000006</v>
      </c>
      <c r="H1148" s="2">
        <f>'Moving Avg'!G1148</f>
        <v>0.22000000000000011</v>
      </c>
      <c r="I1148" s="2">
        <f>'Moving Avg'!H1148</f>
        <v>0.24834999999999988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  <c r="M1148" s="7">
        <f t="shared" si="170"/>
        <v>50</v>
      </c>
      <c r="N1148" s="7">
        <f t="shared" si="171"/>
        <v>0</v>
      </c>
      <c r="O1148" s="7">
        <f t="shared" si="172"/>
        <v>0</v>
      </c>
      <c r="P1148" s="7">
        <f t="shared" si="173"/>
        <v>33</v>
      </c>
      <c r="Q1148" s="8">
        <f t="shared" si="174"/>
        <v>22.45</v>
      </c>
      <c r="R1148" s="8">
        <f t="shared" si="175"/>
        <v>18.25</v>
      </c>
      <c r="S1148" s="8">
        <f t="shared" si="176"/>
        <v>22.35</v>
      </c>
      <c r="T1148" s="8">
        <f t="shared" si="177"/>
        <v>20.75</v>
      </c>
      <c r="U1148" s="7">
        <f t="shared" si="178"/>
        <v>21.016666666666669</v>
      </c>
      <c r="V1148" s="7">
        <f t="shared" si="179"/>
        <v>20.950000000000003</v>
      </c>
    </row>
    <row r="1149" spans="1:22" ht="13.5" x14ac:dyDescent="0.25">
      <c r="A1149" s="3">
        <f>RSI!A1149</f>
        <v>43985</v>
      </c>
      <c r="B1149" s="2">
        <f>RSI!B1149</f>
        <v>0.22</v>
      </c>
      <c r="C1149" s="2">
        <f>RSI!I1149</f>
        <v>27.116577973988882</v>
      </c>
      <c r="D1149" s="2">
        <f>MACD!E1149</f>
        <v>-3.7305714043517346E-4</v>
      </c>
      <c r="E1149" s="2">
        <f>MACD!F1149</f>
        <v>-5.156254901965469E-4</v>
      </c>
      <c r="F1149" s="2">
        <f>'Moving Avg'!D1149</f>
        <v>0.22000000000000003</v>
      </c>
      <c r="G1149" s="2">
        <f>'Moving Avg'!F1149</f>
        <v>0.22000000000000006</v>
      </c>
      <c r="H1149" s="2">
        <f>'Moving Avg'!G1149</f>
        <v>0.22000000000000011</v>
      </c>
      <c r="I1149" s="2">
        <f>'Moving Avg'!H1149</f>
        <v>0.24809999999999982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  <c r="M1149" s="7">
        <f t="shared" si="170"/>
        <v>50</v>
      </c>
      <c r="N1149" s="7">
        <f t="shared" si="171"/>
        <v>0</v>
      </c>
      <c r="O1149" s="7">
        <f t="shared" si="172"/>
        <v>0</v>
      </c>
      <c r="P1149" s="7">
        <f t="shared" si="173"/>
        <v>33</v>
      </c>
      <c r="Q1149" s="8">
        <f t="shared" si="174"/>
        <v>22.45</v>
      </c>
      <c r="R1149" s="8">
        <f t="shared" si="175"/>
        <v>18.25</v>
      </c>
      <c r="S1149" s="8">
        <f t="shared" si="176"/>
        <v>22.35</v>
      </c>
      <c r="T1149" s="8">
        <f t="shared" si="177"/>
        <v>20.75</v>
      </c>
      <c r="U1149" s="7">
        <f t="shared" si="178"/>
        <v>21.016666666666669</v>
      </c>
      <c r="V1149" s="7">
        <f t="shared" si="179"/>
        <v>20.950000000000003</v>
      </c>
    </row>
    <row r="1150" spans="1:22" ht="13.5" x14ac:dyDescent="0.25">
      <c r="A1150" s="3">
        <f>RSI!A1150</f>
        <v>43986</v>
      </c>
      <c r="B1150" s="2">
        <f>RSI!B1150</f>
        <v>0.22</v>
      </c>
      <c r="C1150" s="2">
        <f>RSI!I1150</f>
        <v>27.116577973988882</v>
      </c>
      <c r="D1150" s="2">
        <f>MACD!E1150</f>
        <v>-3.4675848636517292E-4</v>
      </c>
      <c r="E1150" s="2">
        <f>MACD!F1150</f>
        <v>-4.8185208943027217E-4</v>
      </c>
      <c r="F1150" s="2">
        <f>'Moving Avg'!D1150</f>
        <v>0.22000000000000003</v>
      </c>
      <c r="G1150" s="2">
        <f>'Moving Avg'!F1150</f>
        <v>0.22000000000000006</v>
      </c>
      <c r="H1150" s="2">
        <f>'Moving Avg'!G1150</f>
        <v>0.22000000000000011</v>
      </c>
      <c r="I1150" s="2">
        <f>'Moving Avg'!H1150</f>
        <v>0.24784999999999982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  <c r="M1150" s="7">
        <f t="shared" si="170"/>
        <v>50</v>
      </c>
      <c r="N1150" s="7">
        <f t="shared" si="171"/>
        <v>0</v>
      </c>
      <c r="O1150" s="7">
        <f t="shared" si="172"/>
        <v>0</v>
      </c>
      <c r="P1150" s="7">
        <f t="shared" si="173"/>
        <v>33</v>
      </c>
      <c r="Q1150" s="8">
        <f t="shared" si="174"/>
        <v>22.45</v>
      </c>
      <c r="R1150" s="8">
        <f t="shared" si="175"/>
        <v>18.25</v>
      </c>
      <c r="S1150" s="8">
        <f t="shared" si="176"/>
        <v>22.35</v>
      </c>
      <c r="T1150" s="8">
        <f t="shared" si="177"/>
        <v>20.75</v>
      </c>
      <c r="U1150" s="7">
        <f t="shared" si="178"/>
        <v>21.016666666666669</v>
      </c>
      <c r="V1150" s="7">
        <f t="shared" si="179"/>
        <v>20.950000000000003</v>
      </c>
    </row>
    <row r="1151" spans="1:22" ht="13.5" x14ac:dyDescent="0.25">
      <c r="A1151" s="3">
        <f>RSI!A1151</f>
        <v>43987</v>
      </c>
      <c r="B1151" s="2">
        <f>RSI!B1151</f>
        <v>0.22</v>
      </c>
      <c r="C1151" s="2">
        <f>RSI!I1151</f>
        <v>27.116577973988882</v>
      </c>
      <c r="D1151" s="2">
        <f>MACD!E1151</f>
        <v>-3.2220246410102904E-4</v>
      </c>
      <c r="E1151" s="2">
        <f>MACD!F1151</f>
        <v>-4.4992216436442361E-4</v>
      </c>
      <c r="F1151" s="2">
        <f>'Moving Avg'!D1151</f>
        <v>0.22000000000000003</v>
      </c>
      <c r="G1151" s="2">
        <f>'Moving Avg'!F1151</f>
        <v>0.22000000000000006</v>
      </c>
      <c r="H1151" s="2">
        <f>'Moving Avg'!G1151</f>
        <v>0.22000000000000011</v>
      </c>
      <c r="I1151" s="2">
        <f>'Moving Avg'!H1151</f>
        <v>0.24759999999999976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  <c r="M1151" s="7">
        <f t="shared" si="170"/>
        <v>50</v>
      </c>
      <c r="N1151" s="7">
        <f t="shared" si="171"/>
        <v>0</v>
      </c>
      <c r="O1151" s="7">
        <f t="shared" si="172"/>
        <v>0</v>
      </c>
      <c r="P1151" s="7">
        <f t="shared" si="173"/>
        <v>33</v>
      </c>
      <c r="Q1151" s="8">
        <f t="shared" si="174"/>
        <v>22.45</v>
      </c>
      <c r="R1151" s="8">
        <f t="shared" si="175"/>
        <v>18.25</v>
      </c>
      <c r="S1151" s="8">
        <f t="shared" si="176"/>
        <v>22.35</v>
      </c>
      <c r="T1151" s="8">
        <f t="shared" si="177"/>
        <v>20.75</v>
      </c>
      <c r="U1151" s="7">
        <f t="shared" si="178"/>
        <v>21.016666666666669</v>
      </c>
      <c r="V1151" s="7">
        <f t="shared" si="179"/>
        <v>20.950000000000003</v>
      </c>
    </row>
    <row r="1152" spans="1:22" ht="13.5" x14ac:dyDescent="0.25">
      <c r="A1152" s="3">
        <f>RSI!A1152</f>
        <v>43990</v>
      </c>
      <c r="B1152" s="2">
        <f>RSI!B1152</f>
        <v>0.22</v>
      </c>
      <c r="C1152" s="2">
        <f>RSI!I1152</f>
        <v>27.116577973988882</v>
      </c>
      <c r="D1152" s="2">
        <f>MACD!E1152</f>
        <v>-2.9929159236585789E-4</v>
      </c>
      <c r="E1152" s="2">
        <f>MACD!F1152</f>
        <v>-4.1979604996471049E-4</v>
      </c>
      <c r="F1152" s="2">
        <f>'Moving Avg'!D1152</f>
        <v>0.22000000000000003</v>
      </c>
      <c r="G1152" s="2">
        <f>'Moving Avg'!F1152</f>
        <v>0.22000000000000006</v>
      </c>
      <c r="H1152" s="2">
        <f>'Moving Avg'!G1152</f>
        <v>0.22000000000000011</v>
      </c>
      <c r="I1152" s="2">
        <f>'Moving Avg'!H1152</f>
        <v>0.24734999999999974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  <c r="M1152" s="7">
        <f t="shared" si="170"/>
        <v>50</v>
      </c>
      <c r="N1152" s="7">
        <f t="shared" si="171"/>
        <v>0</v>
      </c>
      <c r="O1152" s="7">
        <f t="shared" si="172"/>
        <v>0</v>
      </c>
      <c r="P1152" s="7">
        <f t="shared" si="173"/>
        <v>33</v>
      </c>
      <c r="Q1152" s="8">
        <f t="shared" si="174"/>
        <v>22.45</v>
      </c>
      <c r="R1152" s="8">
        <f t="shared" si="175"/>
        <v>18.25</v>
      </c>
      <c r="S1152" s="8">
        <f t="shared" si="176"/>
        <v>22.35</v>
      </c>
      <c r="T1152" s="8">
        <f t="shared" si="177"/>
        <v>20.75</v>
      </c>
      <c r="U1152" s="7">
        <f t="shared" si="178"/>
        <v>21.016666666666669</v>
      </c>
      <c r="V1152" s="7">
        <f t="shared" si="179"/>
        <v>20.950000000000003</v>
      </c>
    </row>
    <row r="1153" spans="1:22" ht="13.5" x14ac:dyDescent="0.25">
      <c r="A1153" s="3">
        <f>RSI!A1153</f>
        <v>43991</v>
      </c>
      <c r="B1153" s="2">
        <f>RSI!B1153</f>
        <v>0.22</v>
      </c>
      <c r="C1153" s="2">
        <f>RSI!I1153</f>
        <v>27.116577973988882</v>
      </c>
      <c r="D1153" s="2">
        <f>MACD!E1153</f>
        <v>-2.7793074878568191E-4</v>
      </c>
      <c r="E1153" s="2">
        <f>MACD!F1153</f>
        <v>-3.9142298972890478E-4</v>
      </c>
      <c r="F1153" s="2">
        <f>'Moving Avg'!D1153</f>
        <v>0.22000000000000003</v>
      </c>
      <c r="G1153" s="2">
        <f>'Moving Avg'!F1153</f>
        <v>0.22000000000000006</v>
      </c>
      <c r="H1153" s="2">
        <f>'Moving Avg'!G1153</f>
        <v>0.22000000000000011</v>
      </c>
      <c r="I1153" s="2">
        <f>'Moving Avg'!H1153</f>
        <v>0.24709999999999974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50</v>
      </c>
      <c r="N1153" s="7">
        <f t="shared" si="171"/>
        <v>0</v>
      </c>
      <c r="O1153" s="7">
        <f t="shared" si="172"/>
        <v>0</v>
      </c>
      <c r="P1153" s="7">
        <f t="shared" si="173"/>
        <v>33</v>
      </c>
      <c r="Q1153" s="8">
        <f t="shared" si="174"/>
        <v>22.45</v>
      </c>
      <c r="R1153" s="8">
        <f t="shared" si="175"/>
        <v>18.25</v>
      </c>
      <c r="S1153" s="8">
        <f t="shared" si="176"/>
        <v>22.35</v>
      </c>
      <c r="T1153" s="8">
        <f t="shared" si="177"/>
        <v>20.75</v>
      </c>
      <c r="U1153" s="7">
        <f t="shared" si="178"/>
        <v>21.016666666666669</v>
      </c>
      <c r="V1153" s="7">
        <f t="shared" si="179"/>
        <v>20.950000000000003</v>
      </c>
    </row>
    <row r="1154" spans="1:22" ht="13.5" x14ac:dyDescent="0.25">
      <c r="A1154" s="3">
        <f>RSI!A1154</f>
        <v>43992</v>
      </c>
      <c r="B1154" s="2">
        <f>RSI!B1154</f>
        <v>0.22</v>
      </c>
      <c r="C1154" s="2">
        <f>RSI!I1154</f>
        <v>27.116577973988882</v>
      </c>
      <c r="D1154" s="2">
        <f>MACD!E1154</f>
        <v>-2.5802774314553911E-4</v>
      </c>
      <c r="E1154" s="2">
        <f>MACD!F1154</f>
        <v>-3.647439404122317E-4</v>
      </c>
      <c r="F1154" s="2">
        <f>'Moving Avg'!D1154</f>
        <v>0.22000000000000003</v>
      </c>
      <c r="G1154" s="2">
        <f>'Moving Avg'!F1154</f>
        <v>0.22000000000000006</v>
      </c>
      <c r="H1154" s="2">
        <f>'Moving Avg'!G1154</f>
        <v>0.22000000000000011</v>
      </c>
      <c r="I1154" s="2">
        <f>'Moving Avg'!H1154</f>
        <v>0.24684999999999968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22.45</v>
      </c>
      <c r="R1154" s="8">
        <f t="shared" si="175"/>
        <v>18.25</v>
      </c>
      <c r="S1154" s="8">
        <f t="shared" si="176"/>
        <v>22.35</v>
      </c>
      <c r="T1154" s="8">
        <f t="shared" si="177"/>
        <v>20.75</v>
      </c>
      <c r="U1154" s="7">
        <f t="shared" si="178"/>
        <v>21.016666666666669</v>
      </c>
      <c r="V1154" s="7">
        <f t="shared" si="179"/>
        <v>20.950000000000003</v>
      </c>
    </row>
    <row r="1155" spans="1:22" ht="13.5" x14ac:dyDescent="0.25">
      <c r="A1155" s="3">
        <f>RSI!A1155</f>
        <v>43993</v>
      </c>
      <c r="B1155" s="2">
        <f>RSI!B1155</f>
        <v>0.23</v>
      </c>
      <c r="C1155" s="2">
        <f>RSI!I1155</f>
        <v>95.327406481387698</v>
      </c>
      <c r="D1155" s="2">
        <f>MACD!E1155</f>
        <v>-9.8023447384745777E-4</v>
      </c>
      <c r="E1155" s="2">
        <f>MACD!F1155</f>
        <v>-4.8784204709927689E-4</v>
      </c>
      <c r="F1155" s="2">
        <f>'Moving Avg'!D1155</f>
        <v>0.22200000000000003</v>
      </c>
      <c r="G1155" s="2">
        <f>'Moving Avg'!F1155</f>
        <v>0.22050000000000008</v>
      </c>
      <c r="H1155" s="2">
        <f>'Moving Avg'!G1155</f>
        <v>0.22020000000000009</v>
      </c>
      <c r="I1155" s="2">
        <f>'Moving Avg'!H1155</f>
        <v>0.24664999999999965</v>
      </c>
      <c r="J1155" s="5" t="str">
        <f>OBV!F1155</f>
        <v>BULLISH</v>
      </c>
      <c r="K1155" s="5" t="str">
        <f>OBV!G1155</f>
        <v>STRONG</v>
      </c>
      <c r="L1155" s="5" t="str">
        <f>OBV!H1155</f>
        <v>CONFIRMED BULLISH</v>
      </c>
      <c r="M1155" s="7">
        <f t="shared" si="180"/>
        <v>0</v>
      </c>
      <c r="N1155" s="7">
        <f t="shared" si="181"/>
        <v>45</v>
      </c>
      <c r="O1155" s="7">
        <f t="shared" si="182"/>
        <v>0</v>
      </c>
      <c r="P1155" s="7">
        <f t="shared" si="183"/>
        <v>100</v>
      </c>
      <c r="Q1155" s="8">
        <f t="shared" ref="Q1155:Q1218" si="184">0.35*M1155+N1155*0.35+O1155*0.15+P1155*0.15</f>
        <v>30.75</v>
      </c>
      <c r="R1155" s="8">
        <f t="shared" ref="R1155:R1218" si="185">M1155*0.2+N1155*0.2+O1155*0.35+P1155*0.25</f>
        <v>34</v>
      </c>
      <c r="S1155" s="8">
        <f t="shared" ref="S1155:S1218" si="186">M1155*0.15+N1155*0.15+O1155*0.25+P1155*0.45</f>
        <v>51.75</v>
      </c>
      <c r="T1155" s="8">
        <f t="shared" ref="T1155:T1218" si="187">0.25*SUM(M1155:P1155)</f>
        <v>36.25</v>
      </c>
      <c r="U1155" s="7">
        <f t="shared" ref="U1155:U1218" si="188">SUM(Q1155:S1155)/3</f>
        <v>38.833333333333336</v>
      </c>
      <c r="V1155" s="7">
        <f t="shared" ref="V1155:V1218" si="189">SUM(Q1155:T1155)/4</f>
        <v>38.1875</v>
      </c>
    </row>
    <row r="1156" spans="1:22" ht="13.5" x14ac:dyDescent="0.25">
      <c r="A1156" s="3">
        <f>RSI!A1156</f>
        <v>43994</v>
      </c>
      <c r="B1156" s="2">
        <f>RSI!B1156</f>
        <v>0.24</v>
      </c>
      <c r="C1156" s="2">
        <f>RSI!I1156</f>
        <v>97.672873268264695</v>
      </c>
      <c r="D1156" s="2">
        <f>MACD!E1156</f>
        <v>-2.3895960494817459E-3</v>
      </c>
      <c r="E1156" s="2">
        <f>MACD!F1156</f>
        <v>-8.6819284757577069E-4</v>
      </c>
      <c r="F1156" s="2">
        <f>'Moving Avg'!D1156</f>
        <v>0.22599999999999998</v>
      </c>
      <c r="G1156" s="2">
        <f>'Moving Avg'!F1156</f>
        <v>0.22150000000000011</v>
      </c>
      <c r="H1156" s="2">
        <f>'Moving Avg'!G1156</f>
        <v>0.2206000000000001</v>
      </c>
      <c r="I1156" s="2">
        <f>'Moving Avg'!H1156</f>
        <v>0.24649999999999961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  <c r="M1156" s="7">
        <f t="shared" si="180"/>
        <v>0</v>
      </c>
      <c r="N1156" s="7">
        <f t="shared" si="181"/>
        <v>45</v>
      </c>
      <c r="O1156" s="7">
        <f t="shared" si="182"/>
        <v>0</v>
      </c>
      <c r="P1156" s="7">
        <f t="shared" si="183"/>
        <v>100</v>
      </c>
      <c r="Q1156" s="8">
        <f t="shared" si="184"/>
        <v>30.75</v>
      </c>
      <c r="R1156" s="8">
        <f t="shared" si="185"/>
        <v>34</v>
      </c>
      <c r="S1156" s="8">
        <f t="shared" si="186"/>
        <v>51.75</v>
      </c>
      <c r="T1156" s="8">
        <f t="shared" si="187"/>
        <v>36.25</v>
      </c>
      <c r="U1156" s="7">
        <f t="shared" si="188"/>
        <v>38.833333333333336</v>
      </c>
      <c r="V1156" s="7">
        <f t="shared" si="189"/>
        <v>38.1875</v>
      </c>
    </row>
    <row r="1157" spans="1:22" ht="13.5" x14ac:dyDescent="0.25">
      <c r="A1157" s="3">
        <f>RSI!A1157</f>
        <v>43997</v>
      </c>
      <c r="B1157" s="2">
        <f>RSI!B1157</f>
        <v>0.25</v>
      </c>
      <c r="C1157" s="2">
        <f>RSI!I1157</f>
        <v>98.489442766580723</v>
      </c>
      <c r="D1157" s="2">
        <f>MACD!E1157</f>
        <v>-4.4352258190017146E-3</v>
      </c>
      <c r="E1157" s="2">
        <f>MACD!F1157</f>
        <v>-1.5815994418609597E-3</v>
      </c>
      <c r="F1157" s="2">
        <f>'Moving Avg'!D1157</f>
        <v>0.23200000000000004</v>
      </c>
      <c r="G1157" s="2">
        <f>'Moving Avg'!F1157</f>
        <v>0.22300000000000009</v>
      </c>
      <c r="H1157" s="2">
        <f>'Moving Avg'!G1157</f>
        <v>0.22120000000000009</v>
      </c>
      <c r="I1157" s="2">
        <f>'Moving Avg'!H1157</f>
        <v>0.24639999999999962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  <c r="M1157" s="7">
        <f t="shared" si="180"/>
        <v>0</v>
      </c>
      <c r="N1157" s="7">
        <f t="shared" si="181"/>
        <v>45</v>
      </c>
      <c r="O1157" s="7">
        <f t="shared" si="182"/>
        <v>0</v>
      </c>
      <c r="P1157" s="7">
        <f t="shared" si="183"/>
        <v>100</v>
      </c>
      <c r="Q1157" s="8">
        <f t="shared" si="184"/>
        <v>30.75</v>
      </c>
      <c r="R1157" s="8">
        <f t="shared" si="185"/>
        <v>34</v>
      </c>
      <c r="S1157" s="8">
        <f t="shared" si="186"/>
        <v>51.75</v>
      </c>
      <c r="T1157" s="8">
        <f t="shared" si="187"/>
        <v>36.25</v>
      </c>
      <c r="U1157" s="7">
        <f t="shared" si="188"/>
        <v>38.833333333333336</v>
      </c>
      <c r="V1157" s="7">
        <f t="shared" si="189"/>
        <v>38.1875</v>
      </c>
    </row>
    <row r="1158" spans="1:22" ht="13.5" x14ac:dyDescent="0.25">
      <c r="A1158" s="3">
        <f>RSI!A1158</f>
        <v>43998</v>
      </c>
      <c r="B1158" s="2">
        <f>RSI!B1158</f>
        <v>0.24</v>
      </c>
      <c r="C1158" s="2">
        <f>RSI!I1158</f>
        <v>71.478793875865279</v>
      </c>
      <c r="D1158" s="2">
        <f>MACD!E1158</f>
        <v>-5.5885229225401678E-3</v>
      </c>
      <c r="E1158" s="2">
        <f>MACD!F1158</f>
        <v>-2.3829841379968014E-3</v>
      </c>
      <c r="F1158" s="2">
        <f>'Moving Avg'!D1158</f>
        <v>0.23599999999999999</v>
      </c>
      <c r="G1158" s="2">
        <f>'Moving Avg'!F1158</f>
        <v>0.22400000000000006</v>
      </c>
      <c r="H1158" s="2">
        <f>'Moving Avg'!G1158</f>
        <v>0.22160000000000007</v>
      </c>
      <c r="I1158" s="2">
        <f>'Moving Avg'!H1158</f>
        <v>0.2462999999999996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  <c r="M1158" s="7">
        <f t="shared" si="180"/>
        <v>0</v>
      </c>
      <c r="N1158" s="7">
        <f t="shared" si="181"/>
        <v>45</v>
      </c>
      <c r="O1158" s="7">
        <f t="shared" si="182"/>
        <v>0</v>
      </c>
      <c r="P1158" s="7">
        <f t="shared" si="183"/>
        <v>100</v>
      </c>
      <c r="Q1158" s="8">
        <f t="shared" si="184"/>
        <v>30.75</v>
      </c>
      <c r="R1158" s="8">
        <f t="shared" si="185"/>
        <v>34</v>
      </c>
      <c r="S1158" s="8">
        <f t="shared" si="186"/>
        <v>51.75</v>
      </c>
      <c r="T1158" s="8">
        <f t="shared" si="187"/>
        <v>36.25</v>
      </c>
      <c r="U1158" s="7">
        <f t="shared" si="188"/>
        <v>38.833333333333336</v>
      </c>
      <c r="V1158" s="7">
        <f t="shared" si="189"/>
        <v>38.1875</v>
      </c>
    </row>
    <row r="1159" spans="1:22" ht="13.5" x14ac:dyDescent="0.25">
      <c r="A1159" s="3">
        <f>RSI!A1159</f>
        <v>43999</v>
      </c>
      <c r="B1159" s="2">
        <f>RSI!B1159</f>
        <v>0.23</v>
      </c>
      <c r="C1159" s="2">
        <f>RSI!I1159</f>
        <v>55.181267500605436</v>
      </c>
      <c r="D1159" s="2">
        <f>MACD!E1159</f>
        <v>-5.9155958905826311E-3</v>
      </c>
      <c r="E1159" s="2">
        <f>MACD!F1159</f>
        <v>-3.0895064885139677E-3</v>
      </c>
      <c r="F1159" s="2">
        <f>'Moving Avg'!D1159</f>
        <v>0.23799999999999999</v>
      </c>
      <c r="G1159" s="2">
        <f>'Moving Avg'!F1159</f>
        <v>0.22450000000000009</v>
      </c>
      <c r="H1159" s="2">
        <f>'Moving Avg'!G1159</f>
        <v>0.22180000000000008</v>
      </c>
      <c r="I1159" s="2">
        <f>'Moving Avg'!H1159</f>
        <v>0.24609999999999957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  <c r="M1159" s="7">
        <f t="shared" si="180"/>
        <v>25</v>
      </c>
      <c r="N1159" s="7">
        <f t="shared" si="181"/>
        <v>45</v>
      </c>
      <c r="O1159" s="7">
        <f t="shared" si="182"/>
        <v>0</v>
      </c>
      <c r="P1159" s="7">
        <f t="shared" si="183"/>
        <v>83.5</v>
      </c>
      <c r="Q1159" s="8">
        <f t="shared" si="184"/>
        <v>37.024999999999999</v>
      </c>
      <c r="R1159" s="8">
        <f t="shared" si="185"/>
        <v>34.875</v>
      </c>
      <c r="S1159" s="8">
        <f t="shared" si="186"/>
        <v>48.075000000000003</v>
      </c>
      <c r="T1159" s="8">
        <f t="shared" si="187"/>
        <v>38.375</v>
      </c>
      <c r="U1159" s="7">
        <f t="shared" si="188"/>
        <v>39.991666666666667</v>
      </c>
      <c r="V1159" s="7">
        <f t="shared" si="189"/>
        <v>39.587500000000006</v>
      </c>
    </row>
    <row r="1160" spans="1:22" ht="13.5" x14ac:dyDescent="0.25">
      <c r="A1160" s="3">
        <f>RSI!A1160</f>
        <v>44000</v>
      </c>
      <c r="B1160" s="2">
        <f>RSI!B1160</f>
        <v>0.23</v>
      </c>
      <c r="C1160" s="2">
        <f>RSI!I1160</f>
        <v>55.181267500605436</v>
      </c>
      <c r="D1160" s="2">
        <f>MACD!E1160</f>
        <v>-6.2183955562502835E-3</v>
      </c>
      <c r="E1160" s="2">
        <f>MACD!F1160</f>
        <v>-3.7152843020612312E-3</v>
      </c>
      <c r="F1160" s="2">
        <f>'Moving Avg'!D1160</f>
        <v>0.23799999999999999</v>
      </c>
      <c r="G1160" s="2">
        <f>'Moving Avg'!F1160</f>
        <v>0.22500000000000009</v>
      </c>
      <c r="H1160" s="2">
        <f>'Moving Avg'!G1160</f>
        <v>0.22200000000000006</v>
      </c>
      <c r="I1160" s="2">
        <f>'Moving Avg'!H1160</f>
        <v>0.24589999999999954</v>
      </c>
      <c r="J1160" s="5" t="str">
        <f>OBV!F1160</f>
        <v>BEARISH</v>
      </c>
      <c r="K1160" s="5" t="str">
        <f>OBV!G1160</f>
        <v>NEUTRAL</v>
      </c>
      <c r="L1160" s="5" t="str">
        <f>OBV!H1160</f>
        <v>NEUTRAL</v>
      </c>
      <c r="M1160" s="7">
        <f t="shared" si="180"/>
        <v>25</v>
      </c>
      <c r="N1160" s="7">
        <f t="shared" si="181"/>
        <v>45</v>
      </c>
      <c r="O1160" s="7">
        <f t="shared" si="182"/>
        <v>0</v>
      </c>
      <c r="P1160" s="7">
        <f t="shared" si="183"/>
        <v>16.5</v>
      </c>
      <c r="Q1160" s="8">
        <f t="shared" si="184"/>
        <v>26.975000000000001</v>
      </c>
      <c r="R1160" s="8">
        <f t="shared" si="185"/>
        <v>18.125</v>
      </c>
      <c r="S1160" s="8">
        <f t="shared" si="186"/>
        <v>17.925000000000001</v>
      </c>
      <c r="T1160" s="8">
        <f t="shared" si="187"/>
        <v>21.625</v>
      </c>
      <c r="U1160" s="7">
        <f t="shared" si="188"/>
        <v>21.008333333333336</v>
      </c>
      <c r="V1160" s="7">
        <f t="shared" si="189"/>
        <v>21.162500000000001</v>
      </c>
    </row>
    <row r="1161" spans="1:22" ht="13.5" x14ac:dyDescent="0.25">
      <c r="A1161" s="3">
        <f>RSI!A1161</f>
        <v>44001</v>
      </c>
      <c r="B1161" s="2">
        <f>RSI!B1161</f>
        <v>0.23</v>
      </c>
      <c r="C1161" s="2">
        <f>RSI!I1161</f>
        <v>55.181267500605436</v>
      </c>
      <c r="D1161" s="2">
        <f>MACD!E1161</f>
        <v>-6.4987269688816518E-3</v>
      </c>
      <c r="E1161" s="2">
        <f>MACD!F1161</f>
        <v>-4.2719728354253155E-3</v>
      </c>
      <c r="F1161" s="2">
        <f>'Moving Avg'!D1161</f>
        <v>0.23599999999999999</v>
      </c>
      <c r="G1161" s="2">
        <f>'Moving Avg'!F1161</f>
        <v>0.22550000000000012</v>
      </c>
      <c r="H1161" s="2">
        <f>'Moving Avg'!G1161</f>
        <v>0.22220000000000006</v>
      </c>
      <c r="I1161" s="2">
        <f>'Moving Avg'!H1161</f>
        <v>0.24564999999999948</v>
      </c>
      <c r="J1161" s="5" t="str">
        <f>OBV!F1161</f>
        <v>BEARISH</v>
      </c>
      <c r="K1161" s="5" t="str">
        <f>OBV!G1161</f>
        <v>WEAK</v>
      </c>
      <c r="L1161" s="5" t="str">
        <f>OBV!H1161</f>
        <v>CONFIRMED BEARISH</v>
      </c>
      <c r="M1161" s="7">
        <f t="shared" si="180"/>
        <v>25</v>
      </c>
      <c r="N1161" s="7">
        <f t="shared" si="181"/>
        <v>45</v>
      </c>
      <c r="O1161" s="7">
        <f t="shared" si="182"/>
        <v>0</v>
      </c>
      <c r="P1161" s="7">
        <f t="shared" si="183"/>
        <v>0</v>
      </c>
      <c r="Q1161" s="8">
        <f t="shared" si="184"/>
        <v>24.5</v>
      </c>
      <c r="R1161" s="8">
        <f t="shared" si="185"/>
        <v>14</v>
      </c>
      <c r="S1161" s="8">
        <f t="shared" si="186"/>
        <v>10.5</v>
      </c>
      <c r="T1161" s="8">
        <f t="shared" si="187"/>
        <v>17.5</v>
      </c>
      <c r="U1161" s="7">
        <f t="shared" si="188"/>
        <v>16.333333333333332</v>
      </c>
      <c r="V1161" s="7">
        <f t="shared" si="189"/>
        <v>16.625</v>
      </c>
    </row>
    <row r="1162" spans="1:22" ht="13.5" x14ac:dyDescent="0.25">
      <c r="A1162" s="3">
        <f>RSI!A1162</f>
        <v>44004</v>
      </c>
      <c r="B1162" s="2">
        <f>RSI!B1162</f>
        <v>0.23</v>
      </c>
      <c r="C1162" s="2">
        <f>RSI!I1162</f>
        <v>55.181267500605436</v>
      </c>
      <c r="D1162" s="2">
        <f>MACD!E1162</f>
        <v>-6.7582603893890647E-3</v>
      </c>
      <c r="E1162" s="2">
        <f>MACD!F1162</f>
        <v>-4.7692303462180657E-3</v>
      </c>
      <c r="F1162" s="2">
        <f>'Moving Avg'!D1162</f>
        <v>0.23199999999999998</v>
      </c>
      <c r="G1162" s="2">
        <f>'Moving Avg'!F1162</f>
        <v>0.22600000000000006</v>
      </c>
      <c r="H1162" s="2">
        <f>'Moving Avg'!G1162</f>
        <v>0.22240000000000004</v>
      </c>
      <c r="I1162" s="2">
        <f>'Moving Avg'!H1162</f>
        <v>0.24539999999999942</v>
      </c>
      <c r="J1162" s="5" t="str">
        <f>OBV!F1162</f>
        <v>BEARISH</v>
      </c>
      <c r="K1162" s="5" t="str">
        <f>OBV!G1162</f>
        <v>WEAK</v>
      </c>
      <c r="L1162" s="5" t="str">
        <f>OBV!H1162</f>
        <v>CONFIRMED BEARISH</v>
      </c>
      <c r="M1162" s="7">
        <f t="shared" si="180"/>
        <v>25</v>
      </c>
      <c r="N1162" s="7">
        <f t="shared" si="181"/>
        <v>45</v>
      </c>
      <c r="O1162" s="7">
        <f t="shared" si="182"/>
        <v>0</v>
      </c>
      <c r="P1162" s="7">
        <f t="shared" si="183"/>
        <v>0</v>
      </c>
      <c r="Q1162" s="8">
        <f t="shared" si="184"/>
        <v>24.5</v>
      </c>
      <c r="R1162" s="8">
        <f t="shared" si="185"/>
        <v>14</v>
      </c>
      <c r="S1162" s="8">
        <f t="shared" si="186"/>
        <v>10.5</v>
      </c>
      <c r="T1162" s="8">
        <f t="shared" si="187"/>
        <v>17.5</v>
      </c>
      <c r="U1162" s="7">
        <f t="shared" si="188"/>
        <v>16.333333333333332</v>
      </c>
      <c r="V1162" s="7">
        <f t="shared" si="189"/>
        <v>16.625</v>
      </c>
    </row>
    <row r="1163" spans="1:22" ht="13.5" x14ac:dyDescent="0.25">
      <c r="A1163" s="3">
        <f>RSI!A1163</f>
        <v>44005</v>
      </c>
      <c r="B1163" s="2">
        <f>RSI!B1163</f>
        <v>0.23</v>
      </c>
      <c r="C1163" s="2">
        <f>RSI!I1163</f>
        <v>55.181267500605436</v>
      </c>
      <c r="D1163" s="2">
        <f>MACD!E1163</f>
        <v>-6.9985414409046709E-3</v>
      </c>
      <c r="E1163" s="2">
        <f>MACD!F1163</f>
        <v>-5.2150925651553871E-3</v>
      </c>
      <c r="F1163" s="2">
        <f>'Moving Avg'!D1163</f>
        <v>0.23000000000000004</v>
      </c>
      <c r="G1163" s="2">
        <f>'Moving Avg'!F1163</f>
        <v>0.22650000000000009</v>
      </c>
      <c r="H1163" s="2">
        <f>'Moving Avg'!G1163</f>
        <v>0.22260000000000005</v>
      </c>
      <c r="I1163" s="2">
        <f>'Moving Avg'!H1163</f>
        <v>0.2451499999999994</v>
      </c>
      <c r="J1163" s="5" t="str">
        <f>OBV!F1163</f>
        <v>BEARISH</v>
      </c>
      <c r="K1163" s="5" t="str">
        <f>OBV!G1163</f>
        <v>WEAK</v>
      </c>
      <c r="L1163" s="5" t="str">
        <f>OBV!H1163</f>
        <v>CONFIRMED BEARISH</v>
      </c>
      <c r="M1163" s="7">
        <f t="shared" si="180"/>
        <v>25</v>
      </c>
      <c r="N1163" s="7">
        <f t="shared" si="181"/>
        <v>45</v>
      </c>
      <c r="O1163" s="7">
        <f t="shared" si="182"/>
        <v>0</v>
      </c>
      <c r="P1163" s="7">
        <f t="shared" si="183"/>
        <v>0</v>
      </c>
      <c r="Q1163" s="8">
        <f t="shared" si="184"/>
        <v>24.5</v>
      </c>
      <c r="R1163" s="8">
        <f t="shared" si="185"/>
        <v>14</v>
      </c>
      <c r="S1163" s="8">
        <f t="shared" si="186"/>
        <v>10.5</v>
      </c>
      <c r="T1163" s="8">
        <f t="shared" si="187"/>
        <v>17.5</v>
      </c>
      <c r="U1163" s="7">
        <f t="shared" si="188"/>
        <v>16.333333333333332</v>
      </c>
      <c r="V1163" s="7">
        <f t="shared" si="189"/>
        <v>16.625</v>
      </c>
    </row>
    <row r="1164" spans="1:22" ht="13.5" x14ac:dyDescent="0.25">
      <c r="A1164" s="3">
        <f>RSI!A1164</f>
        <v>44006</v>
      </c>
      <c r="B1164" s="2">
        <f>RSI!B1164</f>
        <v>0.23</v>
      </c>
      <c r="C1164" s="2">
        <f>RSI!I1164</f>
        <v>55.181267500605436</v>
      </c>
      <c r="D1164" s="2">
        <f>MACD!E1164</f>
        <v>-7.221000481939327E-3</v>
      </c>
      <c r="E1164" s="2">
        <f>MACD!F1164</f>
        <v>-5.6162741485121749E-3</v>
      </c>
      <c r="F1164" s="2">
        <f>'Moving Avg'!D1164</f>
        <v>0.23000000000000004</v>
      </c>
      <c r="G1164" s="2">
        <f>'Moving Avg'!F1164</f>
        <v>0.22700000000000004</v>
      </c>
      <c r="H1164" s="2">
        <f>'Moving Avg'!G1164</f>
        <v>0.22280000000000005</v>
      </c>
      <c r="I1164" s="2">
        <f>'Moving Avg'!H1164</f>
        <v>0.2448499999999994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  <c r="M1164" s="7">
        <f t="shared" si="180"/>
        <v>25</v>
      </c>
      <c r="N1164" s="7">
        <f t="shared" si="181"/>
        <v>45</v>
      </c>
      <c r="O1164" s="7">
        <f t="shared" si="182"/>
        <v>0</v>
      </c>
      <c r="P1164" s="7">
        <f t="shared" si="183"/>
        <v>33</v>
      </c>
      <c r="Q1164" s="8">
        <f t="shared" si="184"/>
        <v>29.45</v>
      </c>
      <c r="R1164" s="8">
        <f t="shared" si="185"/>
        <v>22.25</v>
      </c>
      <c r="S1164" s="8">
        <f t="shared" si="186"/>
        <v>25.35</v>
      </c>
      <c r="T1164" s="8">
        <f t="shared" si="187"/>
        <v>25.75</v>
      </c>
      <c r="U1164" s="7">
        <f t="shared" si="188"/>
        <v>25.683333333333337</v>
      </c>
      <c r="V1164" s="7">
        <f t="shared" si="189"/>
        <v>25.700000000000003</v>
      </c>
    </row>
    <row r="1165" spans="1:22" ht="13.5" x14ac:dyDescent="0.25">
      <c r="A1165" s="3">
        <f>RSI!A1165</f>
        <v>44007</v>
      </c>
      <c r="B1165" s="2">
        <f>RSI!B1165</f>
        <v>0.22</v>
      </c>
      <c r="C1165" s="2">
        <f>RSI!I1165</f>
        <v>40.70392456712618</v>
      </c>
      <c r="D1165" s="2">
        <f>MACD!E1165</f>
        <v>-5.1477589843803018E-3</v>
      </c>
      <c r="E1165" s="2">
        <f>MACD!F1165</f>
        <v>-5.5225711156857999E-3</v>
      </c>
      <c r="F1165" s="2">
        <f>'Moving Avg'!D1165</f>
        <v>0.22800000000000004</v>
      </c>
      <c r="G1165" s="2">
        <f>'Moving Avg'!F1165</f>
        <v>0.22700000000000004</v>
      </c>
      <c r="H1165" s="2">
        <f>'Moving Avg'!G1165</f>
        <v>0.22280000000000005</v>
      </c>
      <c r="I1165" s="2">
        <f>'Moving Avg'!H1165</f>
        <v>0.24454999999999941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16.5</v>
      </c>
      <c r="Q1165" s="8">
        <f t="shared" si="184"/>
        <v>11.225</v>
      </c>
      <c r="R1165" s="8">
        <f t="shared" si="185"/>
        <v>9.125</v>
      </c>
      <c r="S1165" s="8">
        <f t="shared" si="186"/>
        <v>11.175000000000001</v>
      </c>
      <c r="T1165" s="8">
        <f t="shared" si="187"/>
        <v>10.375</v>
      </c>
      <c r="U1165" s="7">
        <f t="shared" si="188"/>
        <v>10.508333333333335</v>
      </c>
      <c r="V1165" s="7">
        <f t="shared" si="189"/>
        <v>10.475000000000001</v>
      </c>
    </row>
    <row r="1166" spans="1:22" ht="13.5" x14ac:dyDescent="0.25">
      <c r="A1166" s="3">
        <f>RSI!A1166</f>
        <v>44008</v>
      </c>
      <c r="B1166" s="2">
        <f>RSI!B1166</f>
        <v>0.22</v>
      </c>
      <c r="C1166" s="2">
        <f>RSI!I1166</f>
        <v>40.70392456712618</v>
      </c>
      <c r="D1166" s="2">
        <f>MACD!E1166</f>
        <v>-1.8123389052741856E-3</v>
      </c>
      <c r="E1166" s="2">
        <f>MACD!F1166</f>
        <v>-4.7805246736034772E-3</v>
      </c>
      <c r="F1166" s="2">
        <f>'Moving Avg'!D1166</f>
        <v>0.22600000000000003</v>
      </c>
      <c r="G1166" s="2">
        <f>'Moving Avg'!F1166</f>
        <v>0.22699999999999995</v>
      </c>
      <c r="H1166" s="2">
        <f>'Moving Avg'!G1166</f>
        <v>0.22280000000000005</v>
      </c>
      <c r="I1166" s="2">
        <f>'Moving Avg'!H1166</f>
        <v>0.24419999999999939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16.5</v>
      </c>
      <c r="Q1166" s="8">
        <f t="shared" si="184"/>
        <v>11.225</v>
      </c>
      <c r="R1166" s="8">
        <f t="shared" si="185"/>
        <v>9.125</v>
      </c>
      <c r="S1166" s="8">
        <f t="shared" si="186"/>
        <v>11.175000000000001</v>
      </c>
      <c r="T1166" s="8">
        <f t="shared" si="187"/>
        <v>10.375</v>
      </c>
      <c r="U1166" s="7">
        <f t="shared" si="188"/>
        <v>10.508333333333335</v>
      </c>
      <c r="V1166" s="7">
        <f t="shared" si="189"/>
        <v>10.475000000000001</v>
      </c>
    </row>
    <row r="1167" spans="1:22" ht="13.5" x14ac:dyDescent="0.25">
      <c r="A1167" s="3">
        <f>RSI!A1167</f>
        <v>44011</v>
      </c>
      <c r="B1167" s="2">
        <f>RSI!B1167</f>
        <v>0.22</v>
      </c>
      <c r="C1167" s="2">
        <f>RSI!I1167</f>
        <v>40.70392456712618</v>
      </c>
      <c r="D1167" s="2">
        <f>MACD!E1167</f>
        <v>2.5879171556240643E-3</v>
      </c>
      <c r="E1167" s="2">
        <f>MACD!F1167</f>
        <v>-3.3068363077579693E-3</v>
      </c>
      <c r="F1167" s="2">
        <f>'Moving Avg'!D1167</f>
        <v>0.22400000000000003</v>
      </c>
      <c r="G1167" s="2">
        <f>'Moving Avg'!F1167</f>
        <v>0.22699999999999995</v>
      </c>
      <c r="H1167" s="2">
        <f>'Moving Avg'!G1167</f>
        <v>0.22280000000000005</v>
      </c>
      <c r="I1167" s="2">
        <f>'Moving Avg'!H1167</f>
        <v>0.24384999999999937</v>
      </c>
      <c r="J1167" s="5" t="str">
        <f>OBV!F1167</f>
        <v>BEARISH</v>
      </c>
      <c r="K1167" s="5" t="str">
        <f>OBV!G1167</f>
        <v>NEUTRAL</v>
      </c>
      <c r="L1167" s="5" t="str">
        <f>OBV!H1167</f>
        <v>CONFIRMED BEARISH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16.5</v>
      </c>
      <c r="Q1167" s="8">
        <f t="shared" si="184"/>
        <v>11.225</v>
      </c>
      <c r="R1167" s="8">
        <f t="shared" si="185"/>
        <v>9.125</v>
      </c>
      <c r="S1167" s="8">
        <f t="shared" si="186"/>
        <v>11.175000000000001</v>
      </c>
      <c r="T1167" s="8">
        <f t="shared" si="187"/>
        <v>10.375</v>
      </c>
      <c r="U1167" s="7">
        <f t="shared" si="188"/>
        <v>10.508333333333335</v>
      </c>
      <c r="V1167" s="7">
        <f t="shared" si="189"/>
        <v>10.475000000000001</v>
      </c>
    </row>
    <row r="1168" spans="1:22" ht="13.5" x14ac:dyDescent="0.25">
      <c r="A1168" s="3">
        <f>RSI!A1168</f>
        <v>44012</v>
      </c>
      <c r="B1168" s="2">
        <f>RSI!B1168</f>
        <v>0.23</v>
      </c>
      <c r="C1168" s="2">
        <f>RSI!I1168</f>
        <v>55.338612126572414</v>
      </c>
      <c r="D1168" s="2">
        <f>MACD!E1168</f>
        <v>4.0685973497110173E-3</v>
      </c>
      <c r="E1168" s="2">
        <f>MACD!F1168</f>
        <v>-1.8317495762641722E-3</v>
      </c>
      <c r="F1168" s="2">
        <f>'Moving Avg'!D1168</f>
        <v>0.22400000000000003</v>
      </c>
      <c r="G1168" s="2">
        <f>'Moving Avg'!F1168</f>
        <v>0.22750000000000004</v>
      </c>
      <c r="H1168" s="2">
        <f>'Moving Avg'!G1168</f>
        <v>0.22300000000000003</v>
      </c>
      <c r="I1168" s="2">
        <f>'Moving Avg'!H1168</f>
        <v>0.24359999999999934</v>
      </c>
      <c r="J1168" s="5" t="str">
        <f>OBV!F1168</f>
        <v>BEARISH</v>
      </c>
      <c r="K1168" s="5" t="str">
        <f>OBV!G1168</f>
        <v>NEUTRAL</v>
      </c>
      <c r="L1168" s="5" t="str">
        <f>OBV!H1168</f>
        <v>NEUTRAL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16.5</v>
      </c>
      <c r="Q1168" s="8">
        <f t="shared" si="184"/>
        <v>11.225</v>
      </c>
      <c r="R1168" s="8">
        <f t="shared" si="185"/>
        <v>9.125</v>
      </c>
      <c r="S1168" s="8">
        <f t="shared" si="186"/>
        <v>11.175000000000001</v>
      </c>
      <c r="T1168" s="8">
        <f t="shared" si="187"/>
        <v>10.375</v>
      </c>
      <c r="U1168" s="7">
        <f t="shared" si="188"/>
        <v>10.508333333333335</v>
      </c>
      <c r="V1168" s="7">
        <f t="shared" si="189"/>
        <v>10.475000000000001</v>
      </c>
    </row>
    <row r="1169" spans="1:22" ht="13.5" x14ac:dyDescent="0.25">
      <c r="A1169" s="3">
        <f>RSI!A1169</f>
        <v>44013</v>
      </c>
      <c r="B1169" s="2">
        <f>RSI!B1169</f>
        <v>0.23</v>
      </c>
      <c r="C1169" s="2">
        <f>RSI!I1169</f>
        <v>55.338612126572421</v>
      </c>
      <c r="D1169" s="2">
        <f>MACD!E1169</f>
        <v>3.7578072185858735E-3</v>
      </c>
      <c r="E1169" s="2">
        <f>MACD!F1169</f>
        <v>-7.1383821729416297E-4</v>
      </c>
      <c r="F1169" s="2">
        <f>'Moving Avg'!D1169</f>
        <v>0.22400000000000003</v>
      </c>
      <c r="G1169" s="2">
        <f>'Moving Avg'!F1169</f>
        <v>0.22800000000000006</v>
      </c>
      <c r="H1169" s="2">
        <f>'Moving Avg'!G1169</f>
        <v>0.22320000000000007</v>
      </c>
      <c r="I1169" s="2">
        <f>'Moving Avg'!H1169</f>
        <v>0.24334999999999929</v>
      </c>
      <c r="J1169" s="5" t="str">
        <f>OBV!F1169</f>
        <v>BEARISH</v>
      </c>
      <c r="K1169" s="5" t="str">
        <f>OBV!G1169</f>
        <v>NEUTRAL</v>
      </c>
      <c r="L1169" s="5" t="str">
        <f>OBV!H1169</f>
        <v>NEUTRAL</v>
      </c>
      <c r="M1169" s="7">
        <f t="shared" si="180"/>
        <v>25</v>
      </c>
      <c r="N1169" s="7">
        <f t="shared" si="181"/>
        <v>0</v>
      </c>
      <c r="O1169" s="7">
        <f t="shared" si="182"/>
        <v>0</v>
      </c>
      <c r="P1169" s="7">
        <f t="shared" si="183"/>
        <v>16.5</v>
      </c>
      <c r="Q1169" s="8">
        <f t="shared" si="184"/>
        <v>11.225</v>
      </c>
      <c r="R1169" s="8">
        <f t="shared" si="185"/>
        <v>9.125</v>
      </c>
      <c r="S1169" s="8">
        <f t="shared" si="186"/>
        <v>11.175000000000001</v>
      </c>
      <c r="T1169" s="8">
        <f t="shared" si="187"/>
        <v>10.375</v>
      </c>
      <c r="U1169" s="7">
        <f t="shared" si="188"/>
        <v>10.508333333333335</v>
      </c>
      <c r="V1169" s="7">
        <f t="shared" si="189"/>
        <v>10.475000000000001</v>
      </c>
    </row>
    <row r="1170" spans="1:22" ht="13.5" x14ac:dyDescent="0.25">
      <c r="A1170" s="3">
        <f>RSI!A1170</f>
        <v>44014</v>
      </c>
      <c r="B1170" s="2">
        <f>RSI!B1170</f>
        <v>0.23</v>
      </c>
      <c r="C1170" s="2">
        <f>RSI!I1170</f>
        <v>55.338612126572414</v>
      </c>
      <c r="D1170" s="2">
        <f>MACD!E1170</f>
        <v>3.4714866632190033E-3</v>
      </c>
      <c r="E1170" s="2">
        <f>MACD!F1170</f>
        <v>1.2322675880847031E-4</v>
      </c>
      <c r="F1170" s="2">
        <f>'Moving Avg'!D1170</f>
        <v>0.22600000000000003</v>
      </c>
      <c r="G1170" s="2">
        <f>'Moving Avg'!F1170</f>
        <v>0.22850000000000009</v>
      </c>
      <c r="H1170" s="2">
        <f>'Moving Avg'!G1170</f>
        <v>0.2234000000000001</v>
      </c>
      <c r="I1170" s="2">
        <f>'Moving Avg'!H1170</f>
        <v>0.24309999999999929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83.5</v>
      </c>
      <c r="Q1170" s="8">
        <f t="shared" si="184"/>
        <v>21.274999999999999</v>
      </c>
      <c r="R1170" s="8">
        <f t="shared" si="185"/>
        <v>25.875</v>
      </c>
      <c r="S1170" s="8">
        <f t="shared" si="186"/>
        <v>41.325000000000003</v>
      </c>
      <c r="T1170" s="8">
        <f t="shared" si="187"/>
        <v>27.125</v>
      </c>
      <c r="U1170" s="7">
        <f t="shared" si="188"/>
        <v>29.491666666666664</v>
      </c>
      <c r="V1170" s="7">
        <f t="shared" si="189"/>
        <v>28.9</v>
      </c>
    </row>
    <row r="1171" spans="1:22" ht="13.5" x14ac:dyDescent="0.25">
      <c r="A1171" s="3">
        <f>RSI!A1171</f>
        <v>44015</v>
      </c>
      <c r="B1171" s="2">
        <f>RSI!B1171</f>
        <v>0.23</v>
      </c>
      <c r="C1171" s="2">
        <f>RSI!I1171</f>
        <v>55.338612126572414</v>
      </c>
      <c r="D1171" s="2">
        <f>MACD!E1171</f>
        <v>3.2076003402025655E-3</v>
      </c>
      <c r="E1171" s="2">
        <f>MACD!F1171</f>
        <v>7.4010147508728934E-4</v>
      </c>
      <c r="F1171" s="2">
        <f>'Moving Avg'!D1171</f>
        <v>0.22800000000000004</v>
      </c>
      <c r="G1171" s="2">
        <f>'Moving Avg'!F1171</f>
        <v>0.22900000000000009</v>
      </c>
      <c r="H1171" s="2">
        <f>'Moving Avg'!G1171</f>
        <v>0.2236000000000001</v>
      </c>
      <c r="I1171" s="2">
        <f>'Moving Avg'!H1171</f>
        <v>0.24279999999999927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  <c r="M1171" s="7">
        <f t="shared" si="180"/>
        <v>25</v>
      </c>
      <c r="N1171" s="7">
        <f t="shared" si="181"/>
        <v>0</v>
      </c>
      <c r="O1171" s="7">
        <f t="shared" si="182"/>
        <v>0</v>
      </c>
      <c r="P1171" s="7">
        <f t="shared" si="183"/>
        <v>83.5</v>
      </c>
      <c r="Q1171" s="8">
        <f t="shared" si="184"/>
        <v>21.274999999999999</v>
      </c>
      <c r="R1171" s="8">
        <f t="shared" si="185"/>
        <v>25.875</v>
      </c>
      <c r="S1171" s="8">
        <f t="shared" si="186"/>
        <v>41.325000000000003</v>
      </c>
      <c r="T1171" s="8">
        <f t="shared" si="187"/>
        <v>27.125</v>
      </c>
      <c r="U1171" s="7">
        <f t="shared" si="188"/>
        <v>29.491666666666664</v>
      </c>
      <c r="V1171" s="7">
        <f t="shared" si="189"/>
        <v>28.9</v>
      </c>
    </row>
    <row r="1172" spans="1:22" ht="13.5" x14ac:dyDescent="0.25">
      <c r="A1172" s="3">
        <f>RSI!A1172</f>
        <v>44018</v>
      </c>
      <c r="B1172" s="2">
        <f>RSI!B1172</f>
        <v>0.23</v>
      </c>
      <c r="C1172" s="2">
        <f>RSI!I1172</f>
        <v>55.338612126572414</v>
      </c>
      <c r="D1172" s="2">
        <f>MACD!E1172</f>
        <v>2.964297946497968E-3</v>
      </c>
      <c r="E1172" s="2">
        <f>MACD!F1172</f>
        <v>1.1849407693694252E-3</v>
      </c>
      <c r="F1172" s="2">
        <f>'Moving Avg'!D1172</f>
        <v>0.23000000000000004</v>
      </c>
      <c r="G1172" s="2">
        <f>'Moving Avg'!F1172</f>
        <v>0.22950000000000009</v>
      </c>
      <c r="H1172" s="2">
        <f>'Moving Avg'!G1172</f>
        <v>0.22380000000000011</v>
      </c>
      <c r="I1172" s="2">
        <f>'Moving Avg'!H1172</f>
        <v>0.24254999999999924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25</v>
      </c>
      <c r="N1172" s="7">
        <f t="shared" si="181"/>
        <v>0</v>
      </c>
      <c r="O1172" s="7">
        <f t="shared" si="182"/>
        <v>0</v>
      </c>
      <c r="P1172" s="7">
        <f t="shared" si="183"/>
        <v>83.5</v>
      </c>
      <c r="Q1172" s="8">
        <f t="shared" si="184"/>
        <v>21.274999999999999</v>
      </c>
      <c r="R1172" s="8">
        <f t="shared" si="185"/>
        <v>25.875</v>
      </c>
      <c r="S1172" s="8">
        <f t="shared" si="186"/>
        <v>41.325000000000003</v>
      </c>
      <c r="T1172" s="8">
        <f t="shared" si="187"/>
        <v>27.125</v>
      </c>
      <c r="U1172" s="7">
        <f t="shared" si="188"/>
        <v>29.491666666666664</v>
      </c>
      <c r="V1172" s="7">
        <f t="shared" si="189"/>
        <v>28.9</v>
      </c>
    </row>
    <row r="1173" spans="1:22" ht="13.5" x14ac:dyDescent="0.25">
      <c r="A1173" s="3">
        <f>RSI!A1173</f>
        <v>44019</v>
      </c>
      <c r="B1173" s="2">
        <f>RSI!B1173</f>
        <v>0.23</v>
      </c>
      <c r="C1173" s="2">
        <f>RSI!I1173</f>
        <v>55.338612126572414</v>
      </c>
      <c r="D1173" s="2">
        <f>MACD!E1173</f>
        <v>2.7398952397892362E-3</v>
      </c>
      <c r="E1173" s="2">
        <f>MACD!F1173</f>
        <v>1.4959316634533875E-3</v>
      </c>
      <c r="F1173" s="2">
        <f>'Moving Avg'!D1173</f>
        <v>0.23000000000000004</v>
      </c>
      <c r="G1173" s="2">
        <f>'Moving Avg'!F1173</f>
        <v>0.23000000000000007</v>
      </c>
      <c r="H1173" s="2">
        <f>'Moving Avg'!G1173</f>
        <v>0.22400000000000012</v>
      </c>
      <c r="I1173" s="2">
        <f>'Moving Avg'!H1173</f>
        <v>0.24229999999999927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  <c r="M1173" s="7">
        <f t="shared" si="180"/>
        <v>25</v>
      </c>
      <c r="N1173" s="7">
        <f t="shared" si="181"/>
        <v>0</v>
      </c>
      <c r="O1173" s="7">
        <f t="shared" si="182"/>
        <v>0</v>
      </c>
      <c r="P1173" s="7">
        <f t="shared" si="183"/>
        <v>33</v>
      </c>
      <c r="Q1173" s="8">
        <f t="shared" si="184"/>
        <v>13.7</v>
      </c>
      <c r="R1173" s="8">
        <f t="shared" si="185"/>
        <v>13.25</v>
      </c>
      <c r="S1173" s="8">
        <f t="shared" si="186"/>
        <v>18.600000000000001</v>
      </c>
      <c r="T1173" s="8">
        <f t="shared" si="187"/>
        <v>14.5</v>
      </c>
      <c r="U1173" s="7">
        <f t="shared" si="188"/>
        <v>15.183333333333332</v>
      </c>
      <c r="V1173" s="7">
        <f t="shared" si="189"/>
        <v>15.012499999999999</v>
      </c>
    </row>
    <row r="1174" spans="1:22" ht="13.5" x14ac:dyDescent="0.25">
      <c r="A1174" s="3">
        <f>RSI!A1174</f>
        <v>44020</v>
      </c>
      <c r="B1174" s="2">
        <f>RSI!B1174</f>
        <v>0.23</v>
      </c>
      <c r="C1174" s="2">
        <f>RSI!I1174</f>
        <v>55.338612126572414</v>
      </c>
      <c r="D1174" s="2">
        <f>MACD!E1174</f>
        <v>2.5328572759600321E-3</v>
      </c>
      <c r="E1174" s="2">
        <f>MACD!F1174</f>
        <v>1.7033167859547165E-3</v>
      </c>
      <c r="F1174" s="2">
        <f>'Moving Avg'!D1174</f>
        <v>0.23000000000000004</v>
      </c>
      <c r="G1174" s="2">
        <f>'Moving Avg'!F1174</f>
        <v>0.23050000000000007</v>
      </c>
      <c r="H1174" s="2">
        <f>'Moving Avg'!G1174</f>
        <v>0.22420000000000012</v>
      </c>
      <c r="I1174" s="2">
        <f>'Moving Avg'!H1174</f>
        <v>0.24199999999999924</v>
      </c>
      <c r="J1174" s="5" t="str">
        <f>OBV!F1174</f>
        <v>NEUTRAL</v>
      </c>
      <c r="K1174" s="5" t="str">
        <f>OBV!G1174</f>
        <v>NEUTRAL</v>
      </c>
      <c r="L1174" s="5" t="str">
        <f>OBV!H1174</f>
        <v>NEUTRAL</v>
      </c>
      <c r="M1174" s="7">
        <f t="shared" si="180"/>
        <v>25</v>
      </c>
      <c r="N1174" s="7">
        <f t="shared" si="181"/>
        <v>0</v>
      </c>
      <c r="O1174" s="7">
        <f t="shared" si="182"/>
        <v>0</v>
      </c>
      <c r="P1174" s="7">
        <f t="shared" si="183"/>
        <v>33</v>
      </c>
      <c r="Q1174" s="8">
        <f t="shared" si="184"/>
        <v>13.7</v>
      </c>
      <c r="R1174" s="8">
        <f t="shared" si="185"/>
        <v>13.25</v>
      </c>
      <c r="S1174" s="8">
        <f t="shared" si="186"/>
        <v>18.600000000000001</v>
      </c>
      <c r="T1174" s="8">
        <f t="shared" si="187"/>
        <v>14.5</v>
      </c>
      <c r="U1174" s="7">
        <f t="shared" si="188"/>
        <v>15.183333333333332</v>
      </c>
      <c r="V1174" s="7">
        <f t="shared" si="189"/>
        <v>15.012499999999999</v>
      </c>
    </row>
    <row r="1175" spans="1:22" ht="13.5" x14ac:dyDescent="0.25">
      <c r="A1175" s="3">
        <f>RSI!A1175</f>
        <v>44021</v>
      </c>
      <c r="B1175" s="2">
        <f>RSI!B1175</f>
        <v>0.22</v>
      </c>
      <c r="C1175" s="2">
        <f>RSI!I1175</f>
        <v>39.119064193562046</v>
      </c>
      <c r="D1175" s="2">
        <f>MACD!E1175</f>
        <v>1.544062776937638E-3</v>
      </c>
      <c r="E1175" s="2">
        <f>MACD!F1175</f>
        <v>1.6714659841513008E-3</v>
      </c>
      <c r="F1175" s="2">
        <f>'Moving Avg'!D1175</f>
        <v>0.22800000000000004</v>
      </c>
      <c r="G1175" s="2">
        <f>'Moving Avg'!F1175</f>
        <v>0.23000000000000004</v>
      </c>
      <c r="H1175" s="2">
        <f>'Moving Avg'!G1175</f>
        <v>0.22420000000000015</v>
      </c>
      <c r="I1175" s="2">
        <f>'Moving Avg'!H1175</f>
        <v>0.24169999999999925</v>
      </c>
      <c r="J1175" s="5" t="str">
        <f>OBV!F1175</f>
        <v>BEARISH</v>
      </c>
      <c r="K1175" s="5" t="str">
        <f>OBV!G1175</f>
        <v>NEUTRAL</v>
      </c>
      <c r="L1175" s="5" t="str">
        <f>OBV!H1175</f>
        <v>CONFIRMED BEARISH</v>
      </c>
      <c r="M1175" s="7">
        <f t="shared" si="180"/>
        <v>25</v>
      </c>
      <c r="N1175" s="7">
        <f t="shared" si="181"/>
        <v>45</v>
      </c>
      <c r="O1175" s="7">
        <f t="shared" si="182"/>
        <v>0</v>
      </c>
      <c r="P1175" s="7">
        <f t="shared" si="183"/>
        <v>16.5</v>
      </c>
      <c r="Q1175" s="8">
        <f t="shared" si="184"/>
        <v>26.975000000000001</v>
      </c>
      <c r="R1175" s="8">
        <f t="shared" si="185"/>
        <v>18.125</v>
      </c>
      <c r="S1175" s="8">
        <f t="shared" si="186"/>
        <v>17.925000000000001</v>
      </c>
      <c r="T1175" s="8">
        <f t="shared" si="187"/>
        <v>21.625</v>
      </c>
      <c r="U1175" s="7">
        <f t="shared" si="188"/>
        <v>21.008333333333336</v>
      </c>
      <c r="V1175" s="7">
        <f t="shared" si="189"/>
        <v>21.162500000000001</v>
      </c>
    </row>
    <row r="1176" spans="1:22" ht="13.5" x14ac:dyDescent="0.25">
      <c r="A1176" s="3">
        <f>RSI!A1176</f>
        <v>44022</v>
      </c>
      <c r="B1176" s="2">
        <f>RSI!B1176</f>
        <v>0.23</v>
      </c>
      <c r="C1176" s="2">
        <f>RSI!I1176</f>
        <v>53.725312016492232</v>
      </c>
      <c r="D1176" s="2">
        <f>MACD!E1176</f>
        <v>1.1029334376577715E-5</v>
      </c>
      <c r="E1176" s="2">
        <f>MACD!F1176</f>
        <v>1.3393786541963564E-3</v>
      </c>
      <c r="F1176" s="2">
        <f>'Moving Avg'!D1176</f>
        <v>0.22800000000000004</v>
      </c>
      <c r="G1176" s="2">
        <f>'Moving Avg'!F1176</f>
        <v>0.22950000000000004</v>
      </c>
      <c r="H1176" s="2">
        <f>'Moving Avg'!G1176</f>
        <v>0.22440000000000015</v>
      </c>
      <c r="I1176" s="2">
        <f>'Moving Avg'!H1176</f>
        <v>0.24144999999999925</v>
      </c>
      <c r="J1176" s="5" t="str">
        <f>OBV!F1176</f>
        <v>BEARISH</v>
      </c>
      <c r="K1176" s="5" t="str">
        <f>OBV!G1176</f>
        <v>NEUTRAL</v>
      </c>
      <c r="L1176" s="5" t="str">
        <f>OBV!H1176</f>
        <v>NEUTRAL</v>
      </c>
      <c r="M1176" s="7">
        <f t="shared" si="180"/>
        <v>25</v>
      </c>
      <c r="N1176" s="7">
        <f t="shared" si="181"/>
        <v>45</v>
      </c>
      <c r="O1176" s="7">
        <f t="shared" si="182"/>
        <v>0</v>
      </c>
      <c r="P1176" s="7">
        <f t="shared" si="183"/>
        <v>16.5</v>
      </c>
      <c r="Q1176" s="8">
        <f t="shared" si="184"/>
        <v>26.975000000000001</v>
      </c>
      <c r="R1176" s="8">
        <f t="shared" si="185"/>
        <v>18.125</v>
      </c>
      <c r="S1176" s="8">
        <f t="shared" si="186"/>
        <v>17.925000000000001</v>
      </c>
      <c r="T1176" s="8">
        <f t="shared" si="187"/>
        <v>21.625</v>
      </c>
      <c r="U1176" s="7">
        <f t="shared" si="188"/>
        <v>21.008333333333336</v>
      </c>
      <c r="V1176" s="7">
        <f t="shared" si="189"/>
        <v>21.162500000000001</v>
      </c>
    </row>
    <row r="1177" spans="1:22" ht="13.5" x14ac:dyDescent="0.25">
      <c r="A1177" s="3">
        <f>RSI!A1177</f>
        <v>44025</v>
      </c>
      <c r="B1177" s="2">
        <f>RSI!B1177</f>
        <v>0.23</v>
      </c>
      <c r="C1177" s="2">
        <f>RSI!I1177</f>
        <v>53.725312016492232</v>
      </c>
      <c r="D1177" s="2">
        <f>MACD!E1177</f>
        <v>-1.3041510475088891E-3</v>
      </c>
      <c r="E1177" s="2">
        <f>MACD!F1177</f>
        <v>8.1067271385530746E-4</v>
      </c>
      <c r="F1177" s="2">
        <f>'Moving Avg'!D1177</f>
        <v>0.22800000000000004</v>
      </c>
      <c r="G1177" s="2">
        <f>'Moving Avg'!F1177</f>
        <v>0.22850000000000006</v>
      </c>
      <c r="H1177" s="2">
        <f>'Moving Avg'!G1177</f>
        <v>0.22460000000000019</v>
      </c>
      <c r="I1177" s="2">
        <f>'Moving Avg'!H1177</f>
        <v>0.2411499999999992</v>
      </c>
      <c r="J1177" s="5" t="str">
        <f>OBV!F1177</f>
        <v>BEARISH</v>
      </c>
      <c r="K1177" s="5" t="str">
        <f>OBV!G1177</f>
        <v>NEUTRAL</v>
      </c>
      <c r="L1177" s="5" t="str">
        <f>OBV!H1177</f>
        <v>NEUTRAL</v>
      </c>
      <c r="M1177" s="7">
        <f t="shared" si="180"/>
        <v>25</v>
      </c>
      <c r="N1177" s="7">
        <f t="shared" si="181"/>
        <v>45</v>
      </c>
      <c r="O1177" s="7">
        <f t="shared" si="182"/>
        <v>0</v>
      </c>
      <c r="P1177" s="7">
        <f t="shared" si="183"/>
        <v>16.5</v>
      </c>
      <c r="Q1177" s="8">
        <f t="shared" si="184"/>
        <v>26.975000000000001</v>
      </c>
      <c r="R1177" s="8">
        <f t="shared" si="185"/>
        <v>18.125</v>
      </c>
      <c r="S1177" s="8">
        <f t="shared" si="186"/>
        <v>17.925000000000001</v>
      </c>
      <c r="T1177" s="8">
        <f t="shared" si="187"/>
        <v>21.625</v>
      </c>
      <c r="U1177" s="7">
        <f t="shared" si="188"/>
        <v>21.008333333333336</v>
      </c>
      <c r="V1177" s="7">
        <f t="shared" si="189"/>
        <v>21.162500000000001</v>
      </c>
    </row>
    <row r="1178" spans="1:22" ht="13.5" x14ac:dyDescent="0.25">
      <c r="A1178" s="3">
        <f>RSI!A1178</f>
        <v>44026</v>
      </c>
      <c r="B1178" s="2">
        <f>RSI!B1178</f>
        <v>0.22</v>
      </c>
      <c r="C1178" s="2">
        <f>RSI!I1178</f>
        <v>42.030541638111202</v>
      </c>
      <c r="D1178" s="2">
        <f>MACD!E1178</f>
        <v>-1.5445874217684397E-4</v>
      </c>
      <c r="E1178" s="2">
        <f>MACD!F1178</f>
        <v>6.1764642264887717E-4</v>
      </c>
      <c r="F1178" s="2">
        <f>'Moving Avg'!D1178</f>
        <v>0.22600000000000003</v>
      </c>
      <c r="G1178" s="2">
        <f>'Moving Avg'!F1178</f>
        <v>0.22750000000000004</v>
      </c>
      <c r="H1178" s="2">
        <f>'Moving Avg'!G1178</f>
        <v>0.22460000000000019</v>
      </c>
      <c r="I1178" s="2">
        <f>'Moving Avg'!H1178</f>
        <v>0.2408499999999992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  <c r="M1178" s="7">
        <f t="shared" si="180"/>
        <v>25</v>
      </c>
      <c r="N1178" s="7">
        <f t="shared" si="181"/>
        <v>45</v>
      </c>
      <c r="O1178" s="7">
        <f t="shared" si="182"/>
        <v>0</v>
      </c>
      <c r="P1178" s="7">
        <f t="shared" si="183"/>
        <v>16.5</v>
      </c>
      <c r="Q1178" s="8">
        <f t="shared" si="184"/>
        <v>26.975000000000001</v>
      </c>
      <c r="R1178" s="8">
        <f t="shared" si="185"/>
        <v>18.125</v>
      </c>
      <c r="S1178" s="8">
        <f t="shared" si="186"/>
        <v>17.925000000000001</v>
      </c>
      <c r="T1178" s="8">
        <f t="shared" si="187"/>
        <v>21.625</v>
      </c>
      <c r="U1178" s="7">
        <f t="shared" si="188"/>
        <v>21.008333333333336</v>
      </c>
      <c r="V1178" s="7">
        <f t="shared" si="189"/>
        <v>21.162500000000001</v>
      </c>
    </row>
    <row r="1179" spans="1:22" ht="13.5" x14ac:dyDescent="0.25">
      <c r="A1179" s="3">
        <f>RSI!A1179</f>
        <v>44027</v>
      </c>
      <c r="B1179" s="2">
        <f>RSI!B1179</f>
        <v>0.22</v>
      </c>
      <c r="C1179" s="2">
        <f>RSI!I1179</f>
        <v>42.030541638111202</v>
      </c>
      <c r="D1179" s="2">
        <f>MACD!E1179</f>
        <v>8.6201766504545585E-4</v>
      </c>
      <c r="E1179" s="2">
        <f>MACD!F1179</f>
        <v>6.6652067112819293E-4</v>
      </c>
      <c r="F1179" s="2">
        <f>'Moving Avg'!D1179</f>
        <v>0.22400000000000003</v>
      </c>
      <c r="G1179" s="2">
        <f>'Moving Avg'!F1179</f>
        <v>0.22700000000000001</v>
      </c>
      <c r="H1179" s="2">
        <f>'Moving Avg'!G1179</f>
        <v>0.22460000000000022</v>
      </c>
      <c r="I1179" s="2">
        <f>'Moving Avg'!H1179</f>
        <v>0.24054999999999918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0</v>
      </c>
      <c r="O1179" s="7">
        <f t="shared" si="182"/>
        <v>0</v>
      </c>
      <c r="P1179" s="7">
        <f t="shared" si="183"/>
        <v>16.5</v>
      </c>
      <c r="Q1179" s="8">
        <f t="shared" si="184"/>
        <v>11.225</v>
      </c>
      <c r="R1179" s="8">
        <f t="shared" si="185"/>
        <v>9.125</v>
      </c>
      <c r="S1179" s="8">
        <f t="shared" si="186"/>
        <v>11.175000000000001</v>
      </c>
      <c r="T1179" s="8">
        <f t="shared" si="187"/>
        <v>10.375</v>
      </c>
      <c r="U1179" s="7">
        <f t="shared" si="188"/>
        <v>10.508333333333335</v>
      </c>
      <c r="V1179" s="7">
        <f t="shared" si="189"/>
        <v>10.475000000000001</v>
      </c>
    </row>
    <row r="1180" spans="1:22" ht="13.5" x14ac:dyDescent="0.25">
      <c r="A1180" s="3">
        <f>RSI!A1180</f>
        <v>44028</v>
      </c>
      <c r="B1180" s="2">
        <f>RSI!B1180</f>
        <v>0.23</v>
      </c>
      <c r="C1180" s="2">
        <f>RSI!I1180</f>
        <v>53.715296494831151</v>
      </c>
      <c r="D1180" s="2">
        <f>MACD!E1180</f>
        <v>1.0217981246634922E-3</v>
      </c>
      <c r="E1180" s="2">
        <f>MACD!F1180</f>
        <v>7.3757616183525287E-4</v>
      </c>
      <c r="F1180" s="2">
        <f>'Moving Avg'!D1180</f>
        <v>0.22600000000000003</v>
      </c>
      <c r="G1180" s="2">
        <f>'Moving Avg'!F1180</f>
        <v>0.22700000000000001</v>
      </c>
      <c r="H1180" s="2">
        <f>'Moving Avg'!G1180</f>
        <v>0.22480000000000022</v>
      </c>
      <c r="I1180" s="2">
        <f>'Moving Avg'!H1180</f>
        <v>0.24029999999999915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  <c r="M1180" s="7">
        <f t="shared" si="180"/>
        <v>25</v>
      </c>
      <c r="N1180" s="7">
        <f t="shared" si="181"/>
        <v>0</v>
      </c>
      <c r="O1180" s="7">
        <f t="shared" si="182"/>
        <v>0</v>
      </c>
      <c r="P1180" s="7">
        <f t="shared" si="183"/>
        <v>83.5</v>
      </c>
      <c r="Q1180" s="8">
        <f t="shared" si="184"/>
        <v>21.274999999999999</v>
      </c>
      <c r="R1180" s="8">
        <f t="shared" si="185"/>
        <v>25.875</v>
      </c>
      <c r="S1180" s="8">
        <f t="shared" si="186"/>
        <v>41.325000000000003</v>
      </c>
      <c r="T1180" s="8">
        <f t="shared" si="187"/>
        <v>27.125</v>
      </c>
      <c r="U1180" s="7">
        <f t="shared" si="188"/>
        <v>29.491666666666664</v>
      </c>
      <c r="V1180" s="7">
        <f t="shared" si="189"/>
        <v>28.9</v>
      </c>
    </row>
    <row r="1181" spans="1:22" ht="13.5" x14ac:dyDescent="0.25">
      <c r="A1181" s="3">
        <f>RSI!A1181</f>
        <v>44029</v>
      </c>
      <c r="B1181" s="2">
        <f>RSI!B1181</f>
        <v>0.22</v>
      </c>
      <c r="C1181" s="2">
        <f>RSI!I1181</f>
        <v>44.134832755779925</v>
      </c>
      <c r="D1181" s="2">
        <f>MACD!E1181</f>
        <v>1.8760785631145582E-3</v>
      </c>
      <c r="E1181" s="2">
        <f>MACD!F1181</f>
        <v>9.6527664209111405E-4</v>
      </c>
      <c r="F1181" s="2">
        <f>'Moving Avg'!D1181</f>
        <v>0.22400000000000003</v>
      </c>
      <c r="G1181" s="2">
        <f>'Moving Avg'!F1181</f>
        <v>0.22650000000000001</v>
      </c>
      <c r="H1181" s="2">
        <f>'Moving Avg'!G1181</f>
        <v>0.22480000000000022</v>
      </c>
      <c r="I1181" s="2">
        <f>'Moving Avg'!H1181</f>
        <v>0.23999999999999916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0</v>
      </c>
      <c r="P1181" s="7">
        <f t="shared" si="183"/>
        <v>66.5</v>
      </c>
      <c r="Q1181" s="8">
        <f t="shared" si="184"/>
        <v>18.725000000000001</v>
      </c>
      <c r="R1181" s="8">
        <f t="shared" si="185"/>
        <v>21.625</v>
      </c>
      <c r="S1181" s="8">
        <f t="shared" si="186"/>
        <v>33.674999999999997</v>
      </c>
      <c r="T1181" s="8">
        <f t="shared" si="187"/>
        <v>22.875</v>
      </c>
      <c r="U1181" s="7">
        <f t="shared" si="188"/>
        <v>24.675000000000001</v>
      </c>
      <c r="V1181" s="7">
        <f t="shared" si="189"/>
        <v>24.225000000000001</v>
      </c>
    </row>
    <row r="1182" spans="1:22" ht="13.5" x14ac:dyDescent="0.25">
      <c r="A1182" s="3">
        <f>RSI!A1182</f>
        <v>44032</v>
      </c>
      <c r="B1182" s="2">
        <f>RSI!B1182</f>
        <v>0.23</v>
      </c>
      <c r="C1182" s="2">
        <f>RSI!I1182</f>
        <v>53.136239255256172</v>
      </c>
      <c r="D1182" s="2">
        <f>MACD!E1182</f>
        <v>1.8972261594723261E-3</v>
      </c>
      <c r="E1182" s="2">
        <f>MACD!F1182</f>
        <v>1.1516665455673565E-3</v>
      </c>
      <c r="F1182" s="2">
        <f>'Moving Avg'!D1182</f>
        <v>0.22400000000000003</v>
      </c>
      <c r="G1182" s="2">
        <f>'Moving Avg'!F1182</f>
        <v>0.22650000000000006</v>
      </c>
      <c r="H1182" s="2">
        <f>'Moving Avg'!G1182</f>
        <v>0.2250000000000002</v>
      </c>
      <c r="I1182" s="2">
        <f>'Moving Avg'!H1182</f>
        <v>0.23979999999999912</v>
      </c>
      <c r="J1182" s="5" t="str">
        <f>OBV!F1182</f>
        <v>BULLISH</v>
      </c>
      <c r="K1182" s="5" t="str">
        <f>OBV!G1182</f>
        <v>NEUTRAL</v>
      </c>
      <c r="L1182" s="5" t="str">
        <f>OBV!H1182</f>
        <v>NEUTRAL</v>
      </c>
      <c r="M1182" s="7">
        <f t="shared" si="180"/>
        <v>25</v>
      </c>
      <c r="N1182" s="7">
        <f t="shared" si="181"/>
        <v>0</v>
      </c>
      <c r="O1182" s="7">
        <f t="shared" si="182"/>
        <v>0</v>
      </c>
      <c r="P1182" s="7">
        <f t="shared" si="183"/>
        <v>49.5</v>
      </c>
      <c r="Q1182" s="8">
        <f t="shared" si="184"/>
        <v>16.175000000000001</v>
      </c>
      <c r="R1182" s="8">
        <f t="shared" si="185"/>
        <v>17.375</v>
      </c>
      <c r="S1182" s="8">
        <f t="shared" si="186"/>
        <v>26.025000000000002</v>
      </c>
      <c r="T1182" s="8">
        <f t="shared" si="187"/>
        <v>18.625</v>
      </c>
      <c r="U1182" s="7">
        <f t="shared" si="188"/>
        <v>19.858333333333334</v>
      </c>
      <c r="V1182" s="7">
        <f t="shared" si="189"/>
        <v>19.55</v>
      </c>
    </row>
    <row r="1183" spans="1:22" ht="13.5" x14ac:dyDescent="0.25">
      <c r="A1183" s="3">
        <f>RSI!A1183</f>
        <v>44033</v>
      </c>
      <c r="B1183" s="2">
        <f>RSI!B1183</f>
        <v>0.22</v>
      </c>
      <c r="C1183" s="2">
        <f>RSI!I1183</f>
        <v>45.27929593722213</v>
      </c>
      <c r="D1183" s="2">
        <f>MACD!E1183</f>
        <v>2.6329147189039781E-3</v>
      </c>
      <c r="E1183" s="2">
        <f>MACD!F1183</f>
        <v>1.447916180234681E-3</v>
      </c>
      <c r="F1183" s="2">
        <f>'Moving Avg'!D1183</f>
        <v>0.22400000000000003</v>
      </c>
      <c r="G1183" s="2">
        <f>'Moving Avg'!F1183</f>
        <v>0.22600000000000003</v>
      </c>
      <c r="H1183" s="2">
        <f>'Moving Avg'!G1183</f>
        <v>0.2250000000000002</v>
      </c>
      <c r="I1183" s="2">
        <f>'Moving Avg'!H1183</f>
        <v>0.23959999999999912</v>
      </c>
      <c r="J1183" s="5" t="str">
        <f>OBV!F1183</f>
        <v>BULLISH</v>
      </c>
      <c r="K1183" s="5" t="str">
        <f>OBV!G1183</f>
        <v>NEUTRAL</v>
      </c>
      <c r="L1183" s="5" t="str">
        <f>OBV!H1183</f>
        <v>NEUTRAL</v>
      </c>
      <c r="M1183" s="7">
        <f t="shared" si="180"/>
        <v>25</v>
      </c>
      <c r="N1183" s="7">
        <f t="shared" si="181"/>
        <v>0</v>
      </c>
      <c r="O1183" s="7">
        <f t="shared" si="182"/>
        <v>0</v>
      </c>
      <c r="P1183" s="7">
        <f t="shared" si="183"/>
        <v>49.5</v>
      </c>
      <c r="Q1183" s="8">
        <f t="shared" si="184"/>
        <v>16.175000000000001</v>
      </c>
      <c r="R1183" s="8">
        <f t="shared" si="185"/>
        <v>17.375</v>
      </c>
      <c r="S1183" s="8">
        <f t="shared" si="186"/>
        <v>26.025000000000002</v>
      </c>
      <c r="T1183" s="8">
        <f t="shared" si="187"/>
        <v>18.625</v>
      </c>
      <c r="U1183" s="7">
        <f t="shared" si="188"/>
        <v>19.858333333333334</v>
      </c>
      <c r="V1183" s="7">
        <f t="shared" si="189"/>
        <v>19.55</v>
      </c>
    </row>
    <row r="1184" spans="1:22" ht="13.5" x14ac:dyDescent="0.25">
      <c r="A1184" s="3">
        <f>RSI!A1184</f>
        <v>44034</v>
      </c>
      <c r="B1184" s="2">
        <f>RSI!B1184</f>
        <v>0.22</v>
      </c>
      <c r="C1184" s="2">
        <f>RSI!I1184</f>
        <v>45.27929593722213</v>
      </c>
      <c r="D1184" s="2">
        <f>MACD!E1184</f>
        <v>3.2932642772176002E-3</v>
      </c>
      <c r="E1184" s="2">
        <f>MACD!F1184</f>
        <v>1.816985799631265E-3</v>
      </c>
      <c r="F1184" s="2">
        <f>'Moving Avg'!D1184</f>
        <v>0.22400000000000003</v>
      </c>
      <c r="G1184" s="2">
        <f>'Moving Avg'!F1184</f>
        <v>0.22550000000000003</v>
      </c>
      <c r="H1184" s="2">
        <f>'Moving Avg'!G1184</f>
        <v>0.22500000000000026</v>
      </c>
      <c r="I1184" s="2">
        <f>'Moving Avg'!H1184</f>
        <v>0.23934999999999915</v>
      </c>
      <c r="J1184" s="5" t="str">
        <f>OBV!F1184</f>
        <v>BULLISH</v>
      </c>
      <c r="K1184" s="5" t="str">
        <f>OBV!G1184</f>
        <v>NEUTRAL</v>
      </c>
      <c r="L1184" s="5" t="str">
        <f>OBV!H1184</f>
        <v>NEUTRAL</v>
      </c>
      <c r="M1184" s="7">
        <f t="shared" si="180"/>
        <v>25</v>
      </c>
      <c r="N1184" s="7">
        <f t="shared" si="181"/>
        <v>0</v>
      </c>
      <c r="O1184" s="7">
        <f t="shared" si="182"/>
        <v>0</v>
      </c>
      <c r="P1184" s="7">
        <f t="shared" si="183"/>
        <v>49.5</v>
      </c>
      <c r="Q1184" s="8">
        <f t="shared" si="184"/>
        <v>16.175000000000001</v>
      </c>
      <c r="R1184" s="8">
        <f t="shared" si="185"/>
        <v>17.375</v>
      </c>
      <c r="S1184" s="8">
        <f t="shared" si="186"/>
        <v>26.025000000000002</v>
      </c>
      <c r="T1184" s="8">
        <f t="shared" si="187"/>
        <v>18.625</v>
      </c>
      <c r="U1184" s="7">
        <f t="shared" si="188"/>
        <v>19.858333333333334</v>
      </c>
      <c r="V1184" s="7">
        <f t="shared" si="189"/>
        <v>19.55</v>
      </c>
    </row>
    <row r="1185" spans="1:22" ht="13.5" x14ac:dyDescent="0.25">
      <c r="A1185" s="3">
        <f>RSI!A1185</f>
        <v>44035</v>
      </c>
      <c r="B1185" s="2">
        <f>RSI!B1185</f>
        <v>0.23</v>
      </c>
      <c r="C1185" s="2">
        <f>RSI!I1185</f>
        <v>53.289548950809596</v>
      </c>
      <c r="D1185" s="2">
        <f>MACD!E1185</f>
        <v>1.6078599223098011E-3</v>
      </c>
      <c r="E1185" s="2">
        <f>MACD!F1185</f>
        <v>1.7751606241669722E-3</v>
      </c>
      <c r="F1185" s="2">
        <f>'Moving Avg'!D1185</f>
        <v>0.22400000000000003</v>
      </c>
      <c r="G1185" s="2">
        <f>'Moving Avg'!F1185</f>
        <v>0.22600000000000006</v>
      </c>
      <c r="H1185" s="2">
        <f>'Moving Avg'!G1185</f>
        <v>0.22520000000000023</v>
      </c>
      <c r="I1185" s="2">
        <f>'Moving Avg'!H1185</f>
        <v>0.23909999999999912</v>
      </c>
      <c r="J1185" s="5" t="str">
        <f>OBV!F1185</f>
        <v>BULLISH</v>
      </c>
      <c r="K1185" s="5" t="str">
        <f>OBV!G1185</f>
        <v>NEUTRAL</v>
      </c>
      <c r="L1185" s="5" t="str">
        <f>OBV!H1185</f>
        <v>NEUTRAL</v>
      </c>
      <c r="M1185" s="7">
        <f t="shared" si="180"/>
        <v>25</v>
      </c>
      <c r="N1185" s="7">
        <f t="shared" si="181"/>
        <v>45</v>
      </c>
      <c r="O1185" s="7">
        <f t="shared" si="182"/>
        <v>0</v>
      </c>
      <c r="P1185" s="7">
        <f t="shared" si="183"/>
        <v>49.5</v>
      </c>
      <c r="Q1185" s="8">
        <f t="shared" si="184"/>
        <v>31.925000000000001</v>
      </c>
      <c r="R1185" s="8">
        <f t="shared" si="185"/>
        <v>26.375</v>
      </c>
      <c r="S1185" s="8">
        <f t="shared" si="186"/>
        <v>32.775000000000006</v>
      </c>
      <c r="T1185" s="8">
        <f t="shared" si="187"/>
        <v>29.875</v>
      </c>
      <c r="U1185" s="7">
        <f t="shared" si="188"/>
        <v>30.358333333333334</v>
      </c>
      <c r="V1185" s="7">
        <f t="shared" si="189"/>
        <v>30.237500000000001</v>
      </c>
    </row>
    <row r="1186" spans="1:22" ht="13.5" x14ac:dyDescent="0.25">
      <c r="A1186" s="3">
        <f>RSI!A1186</f>
        <v>44036</v>
      </c>
      <c r="B1186" s="2">
        <f>RSI!B1186</f>
        <v>0.22</v>
      </c>
      <c r="C1186" s="2">
        <f>RSI!I1186</f>
        <v>46.03273455401736</v>
      </c>
      <c r="D1186" s="2">
        <f>MACD!E1186</f>
        <v>2.434305400119241E-3</v>
      </c>
      <c r="E1186" s="2">
        <f>MACD!F1186</f>
        <v>1.9069895793574262E-3</v>
      </c>
      <c r="F1186" s="2">
        <f>'Moving Avg'!D1186</f>
        <v>0.22400000000000003</v>
      </c>
      <c r="G1186" s="2">
        <f>'Moving Avg'!F1186</f>
        <v>0.22600000000000006</v>
      </c>
      <c r="H1186" s="2">
        <f>'Moving Avg'!G1186</f>
        <v>0.22520000000000029</v>
      </c>
      <c r="I1186" s="2">
        <f>'Moving Avg'!H1186</f>
        <v>0.23879999999999912</v>
      </c>
      <c r="J1186" s="5" t="str">
        <f>OBV!F1186</f>
        <v>BULLISH</v>
      </c>
      <c r="K1186" s="5" t="str">
        <f>OBV!G1186</f>
        <v>NEUTRAL</v>
      </c>
      <c r="L1186" s="5" t="str">
        <f>OBV!H1186</f>
        <v>NEUTRAL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49.5</v>
      </c>
      <c r="Q1186" s="8">
        <f t="shared" si="184"/>
        <v>16.175000000000001</v>
      </c>
      <c r="R1186" s="8">
        <f t="shared" si="185"/>
        <v>17.375</v>
      </c>
      <c r="S1186" s="8">
        <f t="shared" si="186"/>
        <v>26.025000000000002</v>
      </c>
      <c r="T1186" s="8">
        <f t="shared" si="187"/>
        <v>18.625</v>
      </c>
      <c r="U1186" s="7">
        <f t="shared" si="188"/>
        <v>19.858333333333334</v>
      </c>
      <c r="V1186" s="7">
        <f t="shared" si="189"/>
        <v>19.55</v>
      </c>
    </row>
    <row r="1187" spans="1:22" ht="13.5" x14ac:dyDescent="0.25">
      <c r="A1187" s="3">
        <f>RSI!A1187</f>
        <v>44039</v>
      </c>
      <c r="B1187" s="2">
        <f>RSI!B1187</f>
        <v>0.22</v>
      </c>
      <c r="C1187" s="2">
        <f>RSI!I1187</f>
        <v>46.03273455401736</v>
      </c>
      <c r="D1187" s="2">
        <f>MACD!E1187</f>
        <v>3.1680241602249914E-3</v>
      </c>
      <c r="E1187" s="2">
        <f>MACD!F1187</f>
        <v>2.1591964955309396E-3</v>
      </c>
      <c r="F1187" s="2">
        <f>'Moving Avg'!D1187</f>
        <v>0.22200000000000003</v>
      </c>
      <c r="G1187" s="2">
        <f>'Moving Avg'!F1187</f>
        <v>0.22600000000000003</v>
      </c>
      <c r="H1187" s="2">
        <f>'Moving Avg'!G1187</f>
        <v>0.22520000000000029</v>
      </c>
      <c r="I1187" s="2">
        <f>'Moving Avg'!H1187</f>
        <v>0.23849999999999913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16.5</v>
      </c>
      <c r="Q1187" s="8">
        <f t="shared" si="184"/>
        <v>11.225</v>
      </c>
      <c r="R1187" s="8">
        <f t="shared" si="185"/>
        <v>9.125</v>
      </c>
      <c r="S1187" s="8">
        <f t="shared" si="186"/>
        <v>11.175000000000001</v>
      </c>
      <c r="T1187" s="8">
        <f t="shared" si="187"/>
        <v>10.375</v>
      </c>
      <c r="U1187" s="7">
        <f t="shared" si="188"/>
        <v>10.508333333333335</v>
      </c>
      <c r="V1187" s="7">
        <f t="shared" si="189"/>
        <v>10.475000000000001</v>
      </c>
    </row>
    <row r="1188" spans="1:22" ht="13.5" x14ac:dyDescent="0.25">
      <c r="A1188" s="3">
        <f>RSI!A1188</f>
        <v>44040</v>
      </c>
      <c r="B1188" s="2">
        <f>RSI!B1188</f>
        <v>0.23</v>
      </c>
      <c r="C1188" s="2">
        <f>RSI!I1188</f>
        <v>53.393453878567954</v>
      </c>
      <c r="D1188" s="2">
        <f>MACD!E1188</f>
        <v>1.5415300359748196E-3</v>
      </c>
      <c r="E1188" s="2">
        <f>MACD!F1188</f>
        <v>2.0356632036197158E-3</v>
      </c>
      <c r="F1188" s="2">
        <f>'Moving Avg'!D1188</f>
        <v>0.22400000000000003</v>
      </c>
      <c r="G1188" s="2">
        <f>'Moving Avg'!F1188</f>
        <v>0.22600000000000006</v>
      </c>
      <c r="H1188" s="2">
        <f>'Moving Avg'!G1188</f>
        <v>0.22540000000000027</v>
      </c>
      <c r="I1188" s="2">
        <f>'Moving Avg'!H1188</f>
        <v>0.23824999999999913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  <c r="M1188" s="7">
        <f t="shared" si="180"/>
        <v>25</v>
      </c>
      <c r="N1188" s="7">
        <f t="shared" si="181"/>
        <v>45</v>
      </c>
      <c r="O1188" s="7">
        <f t="shared" si="182"/>
        <v>0</v>
      </c>
      <c r="P1188" s="7">
        <f t="shared" si="183"/>
        <v>83.5</v>
      </c>
      <c r="Q1188" s="8">
        <f t="shared" si="184"/>
        <v>37.024999999999999</v>
      </c>
      <c r="R1188" s="8">
        <f t="shared" si="185"/>
        <v>34.875</v>
      </c>
      <c r="S1188" s="8">
        <f t="shared" si="186"/>
        <v>48.075000000000003</v>
      </c>
      <c r="T1188" s="8">
        <f t="shared" si="187"/>
        <v>38.375</v>
      </c>
      <c r="U1188" s="7">
        <f t="shared" si="188"/>
        <v>39.991666666666667</v>
      </c>
      <c r="V1188" s="7">
        <f t="shared" si="189"/>
        <v>39.587500000000006</v>
      </c>
    </row>
    <row r="1189" spans="1:22" ht="13.5" x14ac:dyDescent="0.25">
      <c r="A1189" s="3">
        <f>RSI!A1189</f>
        <v>44041</v>
      </c>
      <c r="B1189" s="2">
        <f>RSI!B1189</f>
        <v>0.22</v>
      </c>
      <c r="C1189" s="2">
        <f>RSI!I1189</f>
        <v>46.555234258334025</v>
      </c>
      <c r="D1189" s="2">
        <f>MACD!E1189</f>
        <v>8.7642461058251575E-4</v>
      </c>
      <c r="E1189" s="2">
        <f>MACD!F1189</f>
        <v>1.8038154850122758E-3</v>
      </c>
      <c r="F1189" s="2">
        <f>'Moving Avg'!D1189</f>
        <v>0.22400000000000003</v>
      </c>
      <c r="G1189" s="2">
        <f>'Moving Avg'!F1189</f>
        <v>0.22550000000000009</v>
      </c>
      <c r="H1189" s="2">
        <f>'Moving Avg'!G1189</f>
        <v>0.22540000000000027</v>
      </c>
      <c r="I1189" s="2">
        <f>'Moving Avg'!H1189</f>
        <v>0.23799999999999913</v>
      </c>
      <c r="J1189" s="5" t="str">
        <f>OBV!F1189</f>
        <v>BULLISH</v>
      </c>
      <c r="K1189" s="5" t="str">
        <f>OBV!G1189</f>
        <v>NEUTRAL</v>
      </c>
      <c r="L1189" s="5" t="str">
        <f>OBV!H1189</f>
        <v>NEUTRAL</v>
      </c>
      <c r="M1189" s="7">
        <f t="shared" si="180"/>
        <v>25</v>
      </c>
      <c r="N1189" s="7">
        <f t="shared" si="181"/>
        <v>45</v>
      </c>
      <c r="O1189" s="7">
        <f t="shared" si="182"/>
        <v>0</v>
      </c>
      <c r="P1189" s="7">
        <f t="shared" si="183"/>
        <v>49.5</v>
      </c>
      <c r="Q1189" s="8">
        <f t="shared" si="184"/>
        <v>31.925000000000001</v>
      </c>
      <c r="R1189" s="8">
        <f t="shared" si="185"/>
        <v>26.375</v>
      </c>
      <c r="S1189" s="8">
        <f t="shared" si="186"/>
        <v>32.775000000000006</v>
      </c>
      <c r="T1189" s="8">
        <f t="shared" si="187"/>
        <v>29.875</v>
      </c>
      <c r="U1189" s="7">
        <f t="shared" si="188"/>
        <v>30.358333333333334</v>
      </c>
      <c r="V1189" s="7">
        <f t="shared" si="189"/>
        <v>30.237500000000001</v>
      </c>
    </row>
    <row r="1190" spans="1:22" ht="13.5" x14ac:dyDescent="0.25">
      <c r="A1190" s="3">
        <f>RSI!A1190</f>
        <v>44042</v>
      </c>
      <c r="B1190" s="2">
        <f>RSI!B1190</f>
        <v>0.23</v>
      </c>
      <c r="C1190" s="2">
        <f>RSI!I1190</f>
        <v>53.033095625653267</v>
      </c>
      <c r="D1190" s="2">
        <f>MACD!E1190</f>
        <v>1.1430636692001395E-3</v>
      </c>
      <c r="E1190" s="2">
        <f>MACD!F1190</f>
        <v>1.6716651218498485E-3</v>
      </c>
      <c r="F1190" s="2">
        <f>'Moving Avg'!D1190</f>
        <v>0.22400000000000003</v>
      </c>
      <c r="G1190" s="2">
        <f>'Moving Avg'!F1190</f>
        <v>0.22550000000000009</v>
      </c>
      <c r="H1190" s="2">
        <f>'Moving Avg'!G1190</f>
        <v>0.22560000000000027</v>
      </c>
      <c r="I1190" s="2">
        <f>'Moving Avg'!H1190</f>
        <v>0.23779999999999912</v>
      </c>
      <c r="J1190" s="5" t="str">
        <f>OBV!F1190</f>
        <v>BEARISH</v>
      </c>
      <c r="K1190" s="5" t="str">
        <f>OBV!G1190</f>
        <v>NEUTRAL</v>
      </c>
      <c r="L1190" s="5" t="str">
        <f>OBV!H1190</f>
        <v>NEUTRAL</v>
      </c>
      <c r="M1190" s="7">
        <f t="shared" si="180"/>
        <v>25</v>
      </c>
      <c r="N1190" s="7">
        <f t="shared" si="181"/>
        <v>45</v>
      </c>
      <c r="O1190" s="7">
        <f t="shared" si="182"/>
        <v>0</v>
      </c>
      <c r="P1190" s="7">
        <f t="shared" si="183"/>
        <v>16.5</v>
      </c>
      <c r="Q1190" s="8">
        <f t="shared" si="184"/>
        <v>26.975000000000001</v>
      </c>
      <c r="R1190" s="8">
        <f t="shared" si="185"/>
        <v>18.125</v>
      </c>
      <c r="S1190" s="8">
        <f t="shared" si="186"/>
        <v>17.925000000000001</v>
      </c>
      <c r="T1190" s="8">
        <f t="shared" si="187"/>
        <v>21.625</v>
      </c>
      <c r="U1190" s="7">
        <f t="shared" si="188"/>
        <v>21.008333333333336</v>
      </c>
      <c r="V1190" s="7">
        <f t="shared" si="189"/>
        <v>21.162500000000001</v>
      </c>
    </row>
    <row r="1191" spans="1:22" ht="13.5" x14ac:dyDescent="0.25">
      <c r="A1191" s="3">
        <f>RSI!A1191</f>
        <v>44046</v>
      </c>
      <c r="B1191" s="2">
        <f>RSI!B1191</f>
        <v>0.22</v>
      </c>
      <c r="C1191" s="2">
        <f>RSI!I1191</f>
        <v>46.909930835060806</v>
      </c>
      <c r="D1191" s="2">
        <f>MACD!E1191</f>
        <v>5.4122175023446628E-4</v>
      </c>
      <c r="E1191" s="2">
        <f>MACD!F1191</f>
        <v>1.4455764475267722E-3</v>
      </c>
      <c r="F1191" s="2">
        <f>'Moving Avg'!D1191</f>
        <v>0.22400000000000003</v>
      </c>
      <c r="G1191" s="2">
        <f>'Moving Avg'!F1191</f>
        <v>0.22500000000000003</v>
      </c>
      <c r="H1191" s="2">
        <f>'Moving Avg'!G1191</f>
        <v>0.22560000000000027</v>
      </c>
      <c r="I1191" s="2">
        <f>'Moving Avg'!H1191</f>
        <v>0.23754999999999915</v>
      </c>
      <c r="J1191" s="5" t="str">
        <f>OBV!F1191</f>
        <v>BULLISH</v>
      </c>
      <c r="K1191" s="5" t="str">
        <f>OBV!G1191</f>
        <v>NEUTRAL</v>
      </c>
      <c r="L1191" s="5" t="str">
        <f>OBV!H1191</f>
        <v>NEUTRAL</v>
      </c>
      <c r="M1191" s="7">
        <f t="shared" si="180"/>
        <v>25</v>
      </c>
      <c r="N1191" s="7">
        <f t="shared" si="181"/>
        <v>45</v>
      </c>
      <c r="O1191" s="7">
        <f t="shared" si="182"/>
        <v>0</v>
      </c>
      <c r="P1191" s="7">
        <f t="shared" si="183"/>
        <v>49.5</v>
      </c>
      <c r="Q1191" s="8">
        <f t="shared" si="184"/>
        <v>31.925000000000001</v>
      </c>
      <c r="R1191" s="8">
        <f t="shared" si="185"/>
        <v>26.375</v>
      </c>
      <c r="S1191" s="8">
        <f t="shared" si="186"/>
        <v>32.775000000000006</v>
      </c>
      <c r="T1191" s="8">
        <f t="shared" si="187"/>
        <v>29.875</v>
      </c>
      <c r="U1191" s="7">
        <f t="shared" si="188"/>
        <v>30.358333333333334</v>
      </c>
      <c r="V1191" s="7">
        <f t="shared" si="189"/>
        <v>30.237500000000001</v>
      </c>
    </row>
    <row r="1192" spans="1:22" ht="13.5" x14ac:dyDescent="0.25">
      <c r="A1192" s="3">
        <f>RSI!A1192</f>
        <v>44047</v>
      </c>
      <c r="B1192" s="2">
        <f>RSI!B1192</f>
        <v>0.22</v>
      </c>
      <c r="C1192" s="2">
        <f>RSI!I1192</f>
        <v>46.909930835060806</v>
      </c>
      <c r="D1192" s="2">
        <f>MACD!E1192</f>
        <v>1.6019869504723117E-3</v>
      </c>
      <c r="E1192" s="2">
        <f>MACD!F1192</f>
        <v>1.4768585481158803E-3</v>
      </c>
      <c r="F1192" s="2">
        <f>'Moving Avg'!D1192</f>
        <v>0.22400000000000003</v>
      </c>
      <c r="G1192" s="2">
        <f>'Moving Avg'!F1192</f>
        <v>0.22450000000000006</v>
      </c>
      <c r="H1192" s="2">
        <f>'Moving Avg'!G1192</f>
        <v>0.22560000000000027</v>
      </c>
      <c r="I1192" s="2">
        <f>'Moving Avg'!H1192</f>
        <v>0.23729999999999912</v>
      </c>
      <c r="J1192" s="5" t="str">
        <f>OBV!F1192</f>
        <v>BULLISH</v>
      </c>
      <c r="K1192" s="5" t="str">
        <f>OBV!G1192</f>
        <v>NEUTRAL</v>
      </c>
      <c r="L1192" s="5" t="str">
        <f>OBV!H1192</f>
        <v>NEUTRAL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49.5</v>
      </c>
      <c r="Q1192" s="8">
        <f t="shared" si="184"/>
        <v>16.175000000000001</v>
      </c>
      <c r="R1192" s="8">
        <f t="shared" si="185"/>
        <v>17.375</v>
      </c>
      <c r="S1192" s="8">
        <f t="shared" si="186"/>
        <v>26.025000000000002</v>
      </c>
      <c r="T1192" s="8">
        <f t="shared" si="187"/>
        <v>18.625</v>
      </c>
      <c r="U1192" s="7">
        <f t="shared" si="188"/>
        <v>19.858333333333334</v>
      </c>
      <c r="V1192" s="7">
        <f t="shared" si="189"/>
        <v>19.55</v>
      </c>
    </row>
    <row r="1193" spans="1:22" ht="13.5" x14ac:dyDescent="0.25">
      <c r="A1193" s="3">
        <f>RSI!A1193</f>
        <v>44048</v>
      </c>
      <c r="B1193" s="2">
        <f>RSI!B1193</f>
        <v>0.22</v>
      </c>
      <c r="C1193" s="2">
        <f>RSI!I1193</f>
        <v>46.909930835060806</v>
      </c>
      <c r="D1193" s="2">
        <f>MACD!E1193</f>
        <v>9.9031311076724915E-4</v>
      </c>
      <c r="E1193" s="2">
        <f>MACD!F1193</f>
        <v>1.3795494606461541E-3</v>
      </c>
      <c r="F1193" s="2">
        <f>'Moving Avg'!D1193</f>
        <v>0.22200000000000003</v>
      </c>
      <c r="G1193" s="2">
        <f>'Moving Avg'!F1193</f>
        <v>0.22400000000000003</v>
      </c>
      <c r="H1193" s="2">
        <f>'Moving Avg'!G1193</f>
        <v>0.22560000000000027</v>
      </c>
      <c r="I1193" s="2">
        <f>'Moving Avg'!H1193</f>
        <v>0.23704999999999912</v>
      </c>
      <c r="J1193" s="5" t="str">
        <f>OBV!F1193</f>
        <v>BULLISH</v>
      </c>
      <c r="K1193" s="5" t="str">
        <f>OBV!G1193</f>
        <v>NEUTRAL</v>
      </c>
      <c r="L1193" s="5" t="str">
        <f>OBV!H1193</f>
        <v>BULLISH DIVERGENCE</v>
      </c>
      <c r="M1193" s="7">
        <f t="shared" si="180"/>
        <v>25</v>
      </c>
      <c r="N1193" s="7">
        <f t="shared" si="181"/>
        <v>45</v>
      </c>
      <c r="O1193" s="7">
        <f t="shared" si="182"/>
        <v>0</v>
      </c>
      <c r="P1193" s="7">
        <f t="shared" si="183"/>
        <v>66.5</v>
      </c>
      <c r="Q1193" s="8">
        <f t="shared" si="184"/>
        <v>34.475000000000001</v>
      </c>
      <c r="R1193" s="8">
        <f t="shared" si="185"/>
        <v>30.625</v>
      </c>
      <c r="S1193" s="8">
        <f t="shared" si="186"/>
        <v>40.424999999999997</v>
      </c>
      <c r="T1193" s="8">
        <f t="shared" si="187"/>
        <v>34.125</v>
      </c>
      <c r="U1193" s="7">
        <f t="shared" si="188"/>
        <v>35.174999999999997</v>
      </c>
      <c r="V1193" s="7">
        <f t="shared" si="189"/>
        <v>34.912499999999994</v>
      </c>
    </row>
    <row r="1194" spans="1:22" ht="13.5" x14ac:dyDescent="0.25">
      <c r="A1194" s="3">
        <f>RSI!A1194</f>
        <v>44049</v>
      </c>
      <c r="B1194" s="2">
        <f>RSI!B1194</f>
        <v>0.22</v>
      </c>
      <c r="C1194" s="2">
        <f>RSI!I1194</f>
        <v>46.909930835060806</v>
      </c>
      <c r="D1194" s="2">
        <f>MACD!E1194</f>
        <v>4.9979585047676967E-4</v>
      </c>
      <c r="E1194" s="2">
        <f>MACD!F1194</f>
        <v>1.2035987386122774E-3</v>
      </c>
      <c r="F1194" s="2">
        <f>'Moving Avg'!D1194</f>
        <v>0.22200000000000003</v>
      </c>
      <c r="G1194" s="2">
        <f>'Moving Avg'!F1194</f>
        <v>0.22350000000000003</v>
      </c>
      <c r="H1194" s="2">
        <f>'Moving Avg'!G1194</f>
        <v>0.22560000000000024</v>
      </c>
      <c r="I1194" s="2">
        <f>'Moving Avg'!H1194</f>
        <v>0.23679999999999912</v>
      </c>
      <c r="J1194" s="5" t="str">
        <f>OBV!F1194</f>
        <v>BULLISH</v>
      </c>
      <c r="K1194" s="5" t="str">
        <f>OBV!G1194</f>
        <v>NEUTRAL</v>
      </c>
      <c r="L1194" s="5" t="str">
        <f>OBV!H1194</f>
        <v>NEUTRAL</v>
      </c>
      <c r="M1194" s="7">
        <f t="shared" si="180"/>
        <v>25</v>
      </c>
      <c r="N1194" s="7">
        <f t="shared" si="181"/>
        <v>45</v>
      </c>
      <c r="O1194" s="7">
        <f t="shared" si="182"/>
        <v>0</v>
      </c>
      <c r="P1194" s="7">
        <f t="shared" si="183"/>
        <v>49.5</v>
      </c>
      <c r="Q1194" s="8">
        <f t="shared" si="184"/>
        <v>31.925000000000001</v>
      </c>
      <c r="R1194" s="8">
        <f t="shared" si="185"/>
        <v>26.375</v>
      </c>
      <c r="S1194" s="8">
        <f t="shared" si="186"/>
        <v>32.775000000000006</v>
      </c>
      <c r="T1194" s="8">
        <f t="shared" si="187"/>
        <v>29.875</v>
      </c>
      <c r="U1194" s="7">
        <f t="shared" si="188"/>
        <v>30.358333333333334</v>
      </c>
      <c r="V1194" s="7">
        <f t="shared" si="189"/>
        <v>30.237500000000001</v>
      </c>
    </row>
    <row r="1195" spans="1:22" ht="13.5" x14ac:dyDescent="0.25">
      <c r="A1195" s="3">
        <f>RSI!A1195</f>
        <v>44050</v>
      </c>
      <c r="B1195" s="2">
        <f>RSI!B1195</f>
        <v>0.22</v>
      </c>
      <c r="C1195" s="2">
        <f>RSI!I1195</f>
        <v>46.909930835060806</v>
      </c>
      <c r="D1195" s="2">
        <f>MACD!E1195</f>
        <v>1.6482533149161371E-3</v>
      </c>
      <c r="E1195" s="2">
        <f>MACD!F1195</f>
        <v>1.2925296538730494E-3</v>
      </c>
      <c r="F1195" s="2">
        <f>'Moving Avg'!D1195</f>
        <v>0.22000000000000003</v>
      </c>
      <c r="G1195" s="2">
        <f>'Moving Avg'!F1195</f>
        <v>0.22350000000000003</v>
      </c>
      <c r="H1195" s="2">
        <f>'Moving Avg'!G1195</f>
        <v>0.22560000000000024</v>
      </c>
      <c r="I1195" s="2">
        <f>'Moving Avg'!H1195</f>
        <v>0.2364999999999991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16.5</v>
      </c>
      <c r="Q1195" s="8">
        <f t="shared" si="184"/>
        <v>11.225</v>
      </c>
      <c r="R1195" s="8">
        <f t="shared" si="185"/>
        <v>9.125</v>
      </c>
      <c r="S1195" s="8">
        <f t="shared" si="186"/>
        <v>11.175000000000001</v>
      </c>
      <c r="T1195" s="8">
        <f t="shared" si="187"/>
        <v>10.375</v>
      </c>
      <c r="U1195" s="7">
        <f t="shared" si="188"/>
        <v>10.508333333333335</v>
      </c>
      <c r="V1195" s="7">
        <f t="shared" si="189"/>
        <v>10.475000000000001</v>
      </c>
    </row>
    <row r="1196" spans="1:22" ht="13.5" x14ac:dyDescent="0.25">
      <c r="A1196" s="3">
        <f>RSI!A1196</f>
        <v>44053</v>
      </c>
      <c r="B1196" s="2">
        <f>RSI!B1196</f>
        <v>0.22</v>
      </c>
      <c r="C1196" s="2">
        <f>RSI!I1196</f>
        <v>46.909930835060806</v>
      </c>
      <c r="D1196" s="2">
        <f>MACD!E1196</f>
        <v>1.1047569885946351E-3</v>
      </c>
      <c r="E1196" s="2">
        <f>MACD!F1196</f>
        <v>1.2549751208173667E-3</v>
      </c>
      <c r="F1196" s="2">
        <f>'Moving Avg'!D1196</f>
        <v>0.22000000000000003</v>
      </c>
      <c r="G1196" s="2">
        <f>'Moving Avg'!F1196</f>
        <v>0.22300000000000003</v>
      </c>
      <c r="H1196" s="2">
        <f>'Moving Avg'!G1196</f>
        <v>0.22560000000000019</v>
      </c>
      <c r="I1196" s="2">
        <f>'Moving Avg'!H1196</f>
        <v>0.23619999999999913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  <c r="M1196" s="7">
        <f t="shared" si="180"/>
        <v>25</v>
      </c>
      <c r="N1196" s="7">
        <f t="shared" si="181"/>
        <v>45</v>
      </c>
      <c r="O1196" s="7">
        <f t="shared" si="182"/>
        <v>0</v>
      </c>
      <c r="P1196" s="7">
        <f t="shared" si="183"/>
        <v>33</v>
      </c>
      <c r="Q1196" s="8">
        <f t="shared" si="184"/>
        <v>29.45</v>
      </c>
      <c r="R1196" s="8">
        <f t="shared" si="185"/>
        <v>22.25</v>
      </c>
      <c r="S1196" s="8">
        <f t="shared" si="186"/>
        <v>25.35</v>
      </c>
      <c r="T1196" s="8">
        <f t="shared" si="187"/>
        <v>25.75</v>
      </c>
      <c r="U1196" s="7">
        <f t="shared" si="188"/>
        <v>25.683333333333337</v>
      </c>
      <c r="V1196" s="7">
        <f t="shared" si="189"/>
        <v>25.700000000000003</v>
      </c>
    </row>
    <row r="1197" spans="1:22" ht="13.5" x14ac:dyDescent="0.25">
      <c r="A1197" s="3">
        <f>RSI!A1197</f>
        <v>44054</v>
      </c>
      <c r="B1197" s="2">
        <f>RSI!B1197</f>
        <v>0.22</v>
      </c>
      <c r="C1197" s="2">
        <f>RSI!I1197</f>
        <v>46.909930835060806</v>
      </c>
      <c r="D1197" s="2">
        <f>MACD!E1197</f>
        <v>6.6635095528189137E-4</v>
      </c>
      <c r="E1197" s="2">
        <f>MACD!F1197</f>
        <v>1.1372502877102716E-3</v>
      </c>
      <c r="F1197" s="2">
        <f>'Moving Avg'!D1197</f>
        <v>0.22000000000000003</v>
      </c>
      <c r="G1197" s="2">
        <f>'Moving Avg'!F1197</f>
        <v>0.22250000000000006</v>
      </c>
      <c r="H1197" s="2">
        <f>'Moving Avg'!G1197</f>
        <v>0.22560000000000024</v>
      </c>
      <c r="I1197" s="2">
        <f>'Moving Avg'!H1197</f>
        <v>0.2359499999999991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25</v>
      </c>
      <c r="N1197" s="7">
        <f t="shared" si="181"/>
        <v>45</v>
      </c>
      <c r="O1197" s="7">
        <f t="shared" si="182"/>
        <v>0</v>
      </c>
      <c r="P1197" s="7">
        <f t="shared" si="183"/>
        <v>33</v>
      </c>
      <c r="Q1197" s="8">
        <f t="shared" si="184"/>
        <v>29.45</v>
      </c>
      <c r="R1197" s="8">
        <f t="shared" si="185"/>
        <v>22.25</v>
      </c>
      <c r="S1197" s="8">
        <f t="shared" si="186"/>
        <v>25.35</v>
      </c>
      <c r="T1197" s="8">
        <f t="shared" si="187"/>
        <v>25.75</v>
      </c>
      <c r="U1197" s="7">
        <f t="shared" si="188"/>
        <v>25.683333333333337</v>
      </c>
      <c r="V1197" s="7">
        <f t="shared" si="189"/>
        <v>25.700000000000003</v>
      </c>
    </row>
    <row r="1198" spans="1:22" ht="13.5" x14ac:dyDescent="0.25">
      <c r="A1198" s="3">
        <f>RSI!A1198</f>
        <v>44055</v>
      </c>
      <c r="B1198" s="2">
        <f>RSI!B1198</f>
        <v>0.21</v>
      </c>
      <c r="C1198" s="2">
        <f>RSI!I1198</f>
        <v>39.289224746457933</v>
      </c>
      <c r="D1198" s="2">
        <f>MACD!E1198</f>
        <v>2.5944789809738134E-3</v>
      </c>
      <c r="E1198" s="2">
        <f>MACD!F1198</f>
        <v>1.4286960263629801E-3</v>
      </c>
      <c r="F1198" s="2">
        <f>'Moving Avg'!D1198</f>
        <v>0.21800000000000003</v>
      </c>
      <c r="G1198" s="2">
        <f>'Moving Avg'!F1198</f>
        <v>0.22200000000000006</v>
      </c>
      <c r="H1198" s="2">
        <f>'Moving Avg'!G1198</f>
        <v>0.22540000000000024</v>
      </c>
      <c r="I1198" s="2">
        <f>'Moving Avg'!H1198</f>
        <v>0.23564999999999914</v>
      </c>
      <c r="J1198" s="5" t="str">
        <f>OBV!F1198</f>
        <v>BEARISH</v>
      </c>
      <c r="K1198" s="5" t="str">
        <f>OBV!G1198</f>
        <v>WEAK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0</v>
      </c>
      <c r="P1198" s="7">
        <f t="shared" si="183"/>
        <v>0</v>
      </c>
      <c r="Q1198" s="8">
        <f t="shared" si="184"/>
        <v>8.75</v>
      </c>
      <c r="R1198" s="8">
        <f t="shared" si="185"/>
        <v>5</v>
      </c>
      <c r="S1198" s="8">
        <f t="shared" si="186"/>
        <v>3.75</v>
      </c>
      <c r="T1198" s="8">
        <f t="shared" si="187"/>
        <v>6.25</v>
      </c>
      <c r="U1198" s="7">
        <f t="shared" si="188"/>
        <v>5.833333333333333</v>
      </c>
      <c r="V1198" s="7">
        <f t="shared" si="189"/>
        <v>5.9375</v>
      </c>
    </row>
    <row r="1199" spans="1:22" ht="13.5" x14ac:dyDescent="0.25">
      <c r="A1199" s="3">
        <f>RSI!A1199</f>
        <v>44057</v>
      </c>
      <c r="B1199" s="2">
        <f>RSI!B1199</f>
        <v>0.22</v>
      </c>
      <c r="C1199" s="2">
        <f>RSI!I1199</f>
        <v>48.329076823439252</v>
      </c>
      <c r="D1199" s="2">
        <f>MACD!E1199</f>
        <v>2.0242718332284526E-3</v>
      </c>
      <c r="E1199" s="2">
        <f>MACD!F1199</f>
        <v>1.5478111877360746E-3</v>
      </c>
      <c r="F1199" s="2">
        <f>'Moving Avg'!D1199</f>
        <v>0.21800000000000003</v>
      </c>
      <c r="G1199" s="2">
        <f>'Moving Avg'!F1199</f>
        <v>0.22200000000000006</v>
      </c>
      <c r="H1199" s="2">
        <f>'Moving Avg'!G1199</f>
        <v>0.22540000000000024</v>
      </c>
      <c r="I1199" s="2">
        <f>'Moving Avg'!H1199</f>
        <v>0.23544999999999913</v>
      </c>
      <c r="J1199" s="5" t="str">
        <f>OBV!F1199</f>
        <v>BEARISH</v>
      </c>
      <c r="K1199" s="5" t="str">
        <f>OBV!G1199</f>
        <v>NEUTRAL</v>
      </c>
      <c r="L1199" s="5" t="str">
        <f>OBV!H1199</f>
        <v>NEUTRAL</v>
      </c>
      <c r="M1199" s="7">
        <f t="shared" si="180"/>
        <v>25</v>
      </c>
      <c r="N1199" s="7">
        <f t="shared" si="181"/>
        <v>0</v>
      </c>
      <c r="O1199" s="7">
        <f t="shared" si="182"/>
        <v>0</v>
      </c>
      <c r="P1199" s="7">
        <f t="shared" si="183"/>
        <v>16.5</v>
      </c>
      <c r="Q1199" s="8">
        <f t="shared" si="184"/>
        <v>11.225</v>
      </c>
      <c r="R1199" s="8">
        <f t="shared" si="185"/>
        <v>9.125</v>
      </c>
      <c r="S1199" s="8">
        <f t="shared" si="186"/>
        <v>11.175000000000001</v>
      </c>
      <c r="T1199" s="8">
        <f t="shared" si="187"/>
        <v>10.375</v>
      </c>
      <c r="U1199" s="7">
        <f t="shared" si="188"/>
        <v>10.508333333333335</v>
      </c>
      <c r="V1199" s="7">
        <f t="shared" si="189"/>
        <v>10.475000000000001</v>
      </c>
    </row>
    <row r="1200" spans="1:22" ht="13.5" x14ac:dyDescent="0.25">
      <c r="A1200" s="3">
        <f>RSI!A1200</f>
        <v>44060</v>
      </c>
      <c r="B1200" s="2">
        <f>RSI!B1200</f>
        <v>0.22</v>
      </c>
      <c r="C1200" s="2">
        <f>RSI!I1200</f>
        <v>48.329076823439259</v>
      </c>
      <c r="D1200" s="2">
        <f>MACD!E1200</f>
        <v>3.0929212549866136E-3</v>
      </c>
      <c r="E1200" s="2">
        <f>MACD!F1200</f>
        <v>1.8568332011861827E-3</v>
      </c>
      <c r="F1200" s="2">
        <f>'Moving Avg'!D1200</f>
        <v>0.21800000000000003</v>
      </c>
      <c r="G1200" s="2">
        <f>'Moving Avg'!F1200</f>
        <v>0.22150000000000009</v>
      </c>
      <c r="H1200" s="2">
        <f>'Moving Avg'!G1200</f>
        <v>0.22540000000000027</v>
      </c>
      <c r="I1200" s="2">
        <f>'Moving Avg'!H1200</f>
        <v>0.2351999999999991</v>
      </c>
      <c r="J1200" s="5" t="str">
        <f>OBV!F1200</f>
        <v>BEARISH</v>
      </c>
      <c r="K1200" s="5" t="str">
        <f>OBV!G1200</f>
        <v>NEUTRAL</v>
      </c>
      <c r="L1200" s="5" t="str">
        <f>OBV!H1200</f>
        <v>NEUTRAL</v>
      </c>
      <c r="M1200" s="7">
        <f t="shared" si="180"/>
        <v>25</v>
      </c>
      <c r="N1200" s="7">
        <f t="shared" si="181"/>
        <v>0</v>
      </c>
      <c r="O1200" s="7">
        <f t="shared" si="182"/>
        <v>0</v>
      </c>
      <c r="P1200" s="7">
        <f t="shared" si="183"/>
        <v>16.5</v>
      </c>
      <c r="Q1200" s="8">
        <f t="shared" si="184"/>
        <v>11.225</v>
      </c>
      <c r="R1200" s="8">
        <f t="shared" si="185"/>
        <v>9.125</v>
      </c>
      <c r="S1200" s="8">
        <f t="shared" si="186"/>
        <v>11.175000000000001</v>
      </c>
      <c r="T1200" s="8">
        <f t="shared" si="187"/>
        <v>10.375</v>
      </c>
      <c r="U1200" s="7">
        <f t="shared" si="188"/>
        <v>10.508333333333335</v>
      </c>
      <c r="V1200" s="7">
        <f t="shared" si="189"/>
        <v>10.475000000000001</v>
      </c>
    </row>
    <row r="1201" spans="1:22" ht="13.5" x14ac:dyDescent="0.25">
      <c r="A1201" s="3">
        <f>RSI!A1201</f>
        <v>44061</v>
      </c>
      <c r="B1201" s="2">
        <f>RSI!B1201</f>
        <v>0.22</v>
      </c>
      <c r="C1201" s="2">
        <f>RSI!I1201</f>
        <v>48.329076823439259</v>
      </c>
      <c r="D1201" s="2">
        <f>MACD!E1201</f>
        <v>2.4704338075893228E-3</v>
      </c>
      <c r="E1201" s="2">
        <f>MACD!F1201</f>
        <v>1.9795533224668108E-3</v>
      </c>
      <c r="F1201" s="2">
        <f>'Moving Avg'!D1201</f>
        <v>0.21800000000000003</v>
      </c>
      <c r="G1201" s="2">
        <f>'Moving Avg'!F1201</f>
        <v>0.22150000000000009</v>
      </c>
      <c r="H1201" s="2">
        <f>'Moving Avg'!G1201</f>
        <v>0.22540000000000024</v>
      </c>
      <c r="I1201" s="2">
        <f>'Moving Avg'!H1201</f>
        <v>0.2349999999999991</v>
      </c>
      <c r="J1201" s="5" t="str">
        <f>OBV!F1201</f>
        <v>BEARISH</v>
      </c>
      <c r="K1201" s="5" t="str">
        <f>OBV!G1201</f>
        <v>NEUTRAL</v>
      </c>
      <c r="L1201" s="5" t="str">
        <f>OBV!H1201</f>
        <v>NEUTRAL</v>
      </c>
      <c r="M1201" s="7">
        <f t="shared" si="180"/>
        <v>25</v>
      </c>
      <c r="N1201" s="7">
        <f t="shared" si="181"/>
        <v>0</v>
      </c>
      <c r="O1201" s="7">
        <f t="shared" si="182"/>
        <v>0</v>
      </c>
      <c r="P1201" s="7">
        <f t="shared" si="183"/>
        <v>16.5</v>
      </c>
      <c r="Q1201" s="8">
        <f t="shared" si="184"/>
        <v>11.225</v>
      </c>
      <c r="R1201" s="8">
        <f t="shared" si="185"/>
        <v>9.125</v>
      </c>
      <c r="S1201" s="8">
        <f t="shared" si="186"/>
        <v>11.175000000000001</v>
      </c>
      <c r="T1201" s="8">
        <f t="shared" si="187"/>
        <v>10.375</v>
      </c>
      <c r="U1201" s="7">
        <f t="shared" si="188"/>
        <v>10.508333333333335</v>
      </c>
      <c r="V1201" s="7">
        <f t="shared" si="189"/>
        <v>10.475000000000001</v>
      </c>
    </row>
    <row r="1202" spans="1:22" ht="13.5" x14ac:dyDescent="0.25">
      <c r="A1202" s="3">
        <f>RSI!A1202</f>
        <v>44062</v>
      </c>
      <c r="B1202" s="2">
        <f>RSI!B1202</f>
        <v>0.22</v>
      </c>
      <c r="C1202" s="2">
        <f>RSI!I1202</f>
        <v>48.329076823439259</v>
      </c>
      <c r="D1202" s="2">
        <f>MACD!E1202</f>
        <v>1.9545768752115E-3</v>
      </c>
      <c r="E1202" s="2">
        <f>MACD!F1202</f>
        <v>1.9745580330157489E-3</v>
      </c>
      <c r="F1202" s="2">
        <f>'Moving Avg'!D1202</f>
        <v>0.21800000000000003</v>
      </c>
      <c r="G1202" s="2">
        <f>'Moving Avg'!F1202</f>
        <v>0.22100000000000009</v>
      </c>
      <c r="H1202" s="2">
        <f>'Moving Avg'!G1202</f>
        <v>0.22540000000000024</v>
      </c>
      <c r="I1202" s="2">
        <f>'Moving Avg'!H1202</f>
        <v>0.2347499999999991</v>
      </c>
      <c r="J1202" s="5" t="str">
        <f>OBV!F1202</f>
        <v>BEARISH</v>
      </c>
      <c r="K1202" s="5" t="str">
        <f>OBV!G1202</f>
        <v>NEUTRAL</v>
      </c>
      <c r="L1202" s="5" t="str">
        <f>OBV!H1202</f>
        <v>NEUTRAL</v>
      </c>
      <c r="M1202" s="7">
        <f t="shared" si="180"/>
        <v>25</v>
      </c>
      <c r="N1202" s="7">
        <f t="shared" si="181"/>
        <v>45</v>
      </c>
      <c r="O1202" s="7">
        <f t="shared" si="182"/>
        <v>0</v>
      </c>
      <c r="P1202" s="7">
        <f t="shared" si="183"/>
        <v>16.5</v>
      </c>
      <c r="Q1202" s="8">
        <f t="shared" si="184"/>
        <v>26.975000000000001</v>
      </c>
      <c r="R1202" s="8">
        <f t="shared" si="185"/>
        <v>18.125</v>
      </c>
      <c r="S1202" s="8">
        <f t="shared" si="186"/>
        <v>17.925000000000001</v>
      </c>
      <c r="T1202" s="8">
        <f t="shared" si="187"/>
        <v>21.625</v>
      </c>
      <c r="U1202" s="7">
        <f t="shared" si="188"/>
        <v>21.008333333333336</v>
      </c>
      <c r="V1202" s="7">
        <f t="shared" si="189"/>
        <v>21.162500000000001</v>
      </c>
    </row>
    <row r="1203" spans="1:22" ht="13.5" x14ac:dyDescent="0.25">
      <c r="A1203" s="3">
        <f>RSI!A1203</f>
        <v>44064</v>
      </c>
      <c r="B1203" s="2">
        <f>RSI!B1203</f>
        <v>0.22</v>
      </c>
      <c r="C1203" s="2">
        <f>RSI!I1203</f>
        <v>48.329076823439259</v>
      </c>
      <c r="D1203" s="2">
        <f>MACD!E1203</f>
        <v>1.5281410806111118E-3</v>
      </c>
      <c r="E1203" s="2">
        <f>MACD!F1203</f>
        <v>1.8852746425348217E-3</v>
      </c>
      <c r="F1203" s="2">
        <f>'Moving Avg'!D1203</f>
        <v>0.22000000000000003</v>
      </c>
      <c r="G1203" s="2">
        <f>'Moving Avg'!F1203</f>
        <v>0.22100000000000009</v>
      </c>
      <c r="H1203" s="2">
        <f>'Moving Avg'!G1203</f>
        <v>0.22540000000000024</v>
      </c>
      <c r="I1203" s="2">
        <f>'Moving Avg'!H1203</f>
        <v>0.2344999999999991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  <c r="M1203" s="7">
        <f t="shared" si="180"/>
        <v>25</v>
      </c>
      <c r="N1203" s="7">
        <f t="shared" si="181"/>
        <v>45</v>
      </c>
      <c r="O1203" s="7">
        <f t="shared" si="182"/>
        <v>0</v>
      </c>
      <c r="P1203" s="7">
        <f t="shared" si="183"/>
        <v>83.5</v>
      </c>
      <c r="Q1203" s="8">
        <f t="shared" si="184"/>
        <v>37.024999999999999</v>
      </c>
      <c r="R1203" s="8">
        <f t="shared" si="185"/>
        <v>34.875</v>
      </c>
      <c r="S1203" s="8">
        <f t="shared" si="186"/>
        <v>48.075000000000003</v>
      </c>
      <c r="T1203" s="8">
        <f t="shared" si="187"/>
        <v>38.375</v>
      </c>
      <c r="U1203" s="7">
        <f t="shared" si="188"/>
        <v>39.991666666666667</v>
      </c>
      <c r="V1203" s="7">
        <f t="shared" si="189"/>
        <v>39.587500000000006</v>
      </c>
    </row>
    <row r="1204" spans="1:22" ht="13.5" x14ac:dyDescent="0.25">
      <c r="A1204" s="3">
        <f>RSI!A1204</f>
        <v>44067</v>
      </c>
      <c r="B1204" s="2">
        <f>RSI!B1204</f>
        <v>0.22</v>
      </c>
      <c r="C1204" s="2">
        <f>RSI!I1204</f>
        <v>48.329076823439259</v>
      </c>
      <c r="D1204" s="2">
        <f>MACD!E1204</f>
        <v>1.1766242491650369E-3</v>
      </c>
      <c r="E1204" s="2">
        <f>MACD!F1204</f>
        <v>1.743544563860865E-3</v>
      </c>
      <c r="F1204" s="2">
        <f>'Moving Avg'!D1204</f>
        <v>0.22000000000000003</v>
      </c>
      <c r="G1204" s="2">
        <f>'Moving Avg'!F1204</f>
        <v>0.22100000000000009</v>
      </c>
      <c r="H1204" s="2">
        <f>'Moving Avg'!G1204</f>
        <v>0.22540000000000021</v>
      </c>
      <c r="I1204" s="2">
        <f>'Moving Avg'!H1204</f>
        <v>0.23424999999999913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  <c r="M1204" s="7">
        <f t="shared" si="180"/>
        <v>25</v>
      </c>
      <c r="N1204" s="7">
        <f t="shared" si="181"/>
        <v>45</v>
      </c>
      <c r="O1204" s="7">
        <f t="shared" si="182"/>
        <v>0</v>
      </c>
      <c r="P1204" s="7">
        <f t="shared" si="183"/>
        <v>33</v>
      </c>
      <c r="Q1204" s="8">
        <f t="shared" si="184"/>
        <v>29.45</v>
      </c>
      <c r="R1204" s="8">
        <f t="shared" si="185"/>
        <v>22.25</v>
      </c>
      <c r="S1204" s="8">
        <f t="shared" si="186"/>
        <v>25.35</v>
      </c>
      <c r="T1204" s="8">
        <f t="shared" si="187"/>
        <v>25.75</v>
      </c>
      <c r="U1204" s="7">
        <f t="shared" si="188"/>
        <v>25.683333333333337</v>
      </c>
      <c r="V1204" s="7">
        <f t="shared" si="189"/>
        <v>25.700000000000003</v>
      </c>
    </row>
    <row r="1205" spans="1:22" ht="13.5" x14ac:dyDescent="0.25">
      <c r="A1205" s="3">
        <f>RSI!A1205</f>
        <v>44068</v>
      </c>
      <c r="B1205" s="2">
        <f>RSI!B1205</f>
        <v>0.22</v>
      </c>
      <c r="C1205" s="2">
        <f>RSI!I1205</f>
        <v>48.329076823439259</v>
      </c>
      <c r="D1205" s="2">
        <f>MACD!E1205</f>
        <v>8.8781050089059566E-4</v>
      </c>
      <c r="E1205" s="2">
        <f>MACD!F1205</f>
        <v>1.5723977512668112E-3</v>
      </c>
      <c r="F1205" s="2">
        <f>'Moving Avg'!D1205</f>
        <v>0.22000000000000003</v>
      </c>
      <c r="G1205" s="2">
        <f>'Moving Avg'!F1205</f>
        <v>0.22050000000000006</v>
      </c>
      <c r="H1205" s="2">
        <f>'Moving Avg'!G1205</f>
        <v>0.22520000000000021</v>
      </c>
      <c r="I1205" s="2">
        <f>'Moving Avg'!H1205</f>
        <v>0.2339999999999991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  <c r="M1205" s="7">
        <f t="shared" si="180"/>
        <v>25</v>
      </c>
      <c r="N1205" s="7">
        <f t="shared" si="181"/>
        <v>45</v>
      </c>
      <c r="O1205" s="7">
        <f t="shared" si="182"/>
        <v>0</v>
      </c>
      <c r="P1205" s="7">
        <f t="shared" si="183"/>
        <v>33</v>
      </c>
      <c r="Q1205" s="8">
        <f t="shared" si="184"/>
        <v>29.45</v>
      </c>
      <c r="R1205" s="8">
        <f t="shared" si="185"/>
        <v>22.25</v>
      </c>
      <c r="S1205" s="8">
        <f t="shared" si="186"/>
        <v>25.35</v>
      </c>
      <c r="T1205" s="8">
        <f t="shared" si="187"/>
        <v>25.75</v>
      </c>
      <c r="U1205" s="7">
        <f t="shared" si="188"/>
        <v>25.683333333333337</v>
      </c>
      <c r="V1205" s="7">
        <f t="shared" si="189"/>
        <v>25.700000000000003</v>
      </c>
    </row>
    <row r="1206" spans="1:22" ht="13.5" x14ac:dyDescent="0.25">
      <c r="A1206" s="3">
        <f>RSI!A1206</f>
        <v>44069</v>
      </c>
      <c r="B1206" s="2">
        <f>RSI!B1206</f>
        <v>0.21</v>
      </c>
      <c r="C1206" s="2">
        <f>RSI!I1206</f>
        <v>38.658839336339163</v>
      </c>
      <c r="D1206" s="2">
        <f>MACD!E1206</f>
        <v>1.3921551653377773E-3</v>
      </c>
      <c r="E1206" s="2">
        <f>MACD!F1206</f>
        <v>1.5363492340810046E-3</v>
      </c>
      <c r="F1206" s="2">
        <f>'Moving Avg'!D1206</f>
        <v>0.21800000000000003</v>
      </c>
      <c r="G1206" s="2">
        <f>'Moving Avg'!F1206</f>
        <v>0.22000000000000006</v>
      </c>
      <c r="H1206" s="2">
        <f>'Moving Avg'!G1206</f>
        <v>0.22460000000000022</v>
      </c>
      <c r="I1206" s="2">
        <f>'Moving Avg'!H1206</f>
        <v>0.23369999999999913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25</v>
      </c>
      <c r="N1206" s="7">
        <f t="shared" si="181"/>
        <v>45</v>
      </c>
      <c r="O1206" s="7">
        <f t="shared" si="182"/>
        <v>0</v>
      </c>
      <c r="P1206" s="7">
        <f t="shared" si="183"/>
        <v>16.5</v>
      </c>
      <c r="Q1206" s="8">
        <f t="shared" si="184"/>
        <v>26.975000000000001</v>
      </c>
      <c r="R1206" s="8">
        <f t="shared" si="185"/>
        <v>18.125</v>
      </c>
      <c r="S1206" s="8">
        <f t="shared" si="186"/>
        <v>17.925000000000001</v>
      </c>
      <c r="T1206" s="8">
        <f t="shared" si="187"/>
        <v>21.625</v>
      </c>
      <c r="U1206" s="7">
        <f t="shared" si="188"/>
        <v>21.008333333333336</v>
      </c>
      <c r="V1206" s="7">
        <f t="shared" si="189"/>
        <v>21.162500000000001</v>
      </c>
    </row>
    <row r="1207" spans="1:22" ht="13.5" x14ac:dyDescent="0.25">
      <c r="A1207" s="3">
        <f>RSI!A1207</f>
        <v>44070</v>
      </c>
      <c r="B1207" s="2">
        <f>RSI!B1207</f>
        <v>0.22</v>
      </c>
      <c r="C1207" s="2">
        <f>RSI!I1207</f>
        <v>49.53351639946959</v>
      </c>
      <c r="D1207" s="2">
        <f>MACD!E1207</f>
        <v>1.1446513535475766E-3</v>
      </c>
      <c r="E1207" s="2">
        <f>MACD!F1207</f>
        <v>1.458009657974319E-3</v>
      </c>
      <c r="F1207" s="2">
        <f>'Moving Avg'!D1207</f>
        <v>0.21800000000000003</v>
      </c>
      <c r="G1207" s="2">
        <f>'Moving Avg'!F1207</f>
        <v>0.22000000000000006</v>
      </c>
      <c r="H1207" s="2">
        <f>'Moving Avg'!G1207</f>
        <v>0.2240000000000002</v>
      </c>
      <c r="I1207" s="2">
        <f>'Moving Avg'!H1207</f>
        <v>0.23349999999999912</v>
      </c>
      <c r="J1207" s="5" t="str">
        <f>OBV!F1207</f>
        <v>BEARISH</v>
      </c>
      <c r="K1207" s="5" t="str">
        <f>OBV!G1207</f>
        <v>NEUTRAL</v>
      </c>
      <c r="L1207" s="5" t="str">
        <f>OBV!H1207</f>
        <v>NEUTRAL</v>
      </c>
      <c r="M1207" s="7">
        <f t="shared" si="180"/>
        <v>25</v>
      </c>
      <c r="N1207" s="7">
        <f t="shared" si="181"/>
        <v>45</v>
      </c>
      <c r="O1207" s="7">
        <f t="shared" si="182"/>
        <v>0</v>
      </c>
      <c r="P1207" s="7">
        <f t="shared" si="183"/>
        <v>16.5</v>
      </c>
      <c r="Q1207" s="8">
        <f t="shared" si="184"/>
        <v>26.975000000000001</v>
      </c>
      <c r="R1207" s="8">
        <f t="shared" si="185"/>
        <v>18.125</v>
      </c>
      <c r="S1207" s="8">
        <f t="shared" si="186"/>
        <v>17.925000000000001</v>
      </c>
      <c r="T1207" s="8">
        <f t="shared" si="187"/>
        <v>21.625</v>
      </c>
      <c r="U1207" s="7">
        <f t="shared" si="188"/>
        <v>21.008333333333336</v>
      </c>
      <c r="V1207" s="7">
        <f t="shared" si="189"/>
        <v>21.162500000000001</v>
      </c>
    </row>
    <row r="1208" spans="1:22" ht="13.5" x14ac:dyDescent="0.25">
      <c r="A1208" s="3">
        <f>RSI!A1208</f>
        <v>44071</v>
      </c>
      <c r="B1208" s="2">
        <f>RSI!B1208</f>
        <v>0.22</v>
      </c>
      <c r="C1208" s="2">
        <f>RSI!I1208</f>
        <v>49.53351639946959</v>
      </c>
      <c r="D1208" s="2">
        <f>MACD!E1208</f>
        <v>-6.0076788763904765E-4</v>
      </c>
      <c r="E1208" s="2">
        <f>MACD!F1208</f>
        <v>1.0462541488516458E-3</v>
      </c>
      <c r="F1208" s="2">
        <f>'Moving Avg'!D1208</f>
        <v>0.21800000000000003</v>
      </c>
      <c r="G1208" s="2">
        <f>'Moving Avg'!F1208</f>
        <v>0.21950000000000008</v>
      </c>
      <c r="H1208" s="2">
        <f>'Moving Avg'!G1208</f>
        <v>0.22360000000000022</v>
      </c>
      <c r="I1208" s="2">
        <f>'Moving Avg'!H1208</f>
        <v>0.23329999999999912</v>
      </c>
      <c r="J1208" s="5" t="str">
        <f>OBV!F1208</f>
        <v>BEARISH</v>
      </c>
      <c r="K1208" s="5" t="str">
        <f>OBV!G1208</f>
        <v>NEUTRAL</v>
      </c>
      <c r="L1208" s="5" t="str">
        <f>OBV!H1208</f>
        <v>NEUTRAL</v>
      </c>
      <c r="M1208" s="7">
        <f t="shared" si="180"/>
        <v>25</v>
      </c>
      <c r="N1208" s="7">
        <f t="shared" si="181"/>
        <v>45</v>
      </c>
      <c r="O1208" s="7">
        <f t="shared" si="182"/>
        <v>0</v>
      </c>
      <c r="P1208" s="7">
        <f t="shared" si="183"/>
        <v>16.5</v>
      </c>
      <c r="Q1208" s="8">
        <f t="shared" si="184"/>
        <v>26.975000000000001</v>
      </c>
      <c r="R1208" s="8">
        <f t="shared" si="185"/>
        <v>18.125</v>
      </c>
      <c r="S1208" s="8">
        <f t="shared" si="186"/>
        <v>17.925000000000001</v>
      </c>
      <c r="T1208" s="8">
        <f t="shared" si="187"/>
        <v>21.625</v>
      </c>
      <c r="U1208" s="7">
        <f t="shared" si="188"/>
        <v>21.008333333333336</v>
      </c>
      <c r="V1208" s="7">
        <f t="shared" si="189"/>
        <v>21.162500000000001</v>
      </c>
    </row>
    <row r="1209" spans="1:22" ht="13.5" x14ac:dyDescent="0.25">
      <c r="A1209" s="3">
        <f>RSI!A1209</f>
        <v>44074</v>
      </c>
      <c r="B1209" s="2">
        <f>RSI!B1209</f>
        <v>0.22</v>
      </c>
      <c r="C1209" s="2">
        <f>RSI!I1209</f>
        <v>49.53351639946959</v>
      </c>
      <c r="D1209" s="2">
        <f>MACD!E1209</f>
        <v>-5.3691381292608753E-4</v>
      </c>
      <c r="E1209" s="2">
        <f>MACD!F1209</f>
        <v>7.2962055649609925E-4</v>
      </c>
      <c r="F1209" s="2">
        <f>'Moving Avg'!D1209</f>
        <v>0.21800000000000003</v>
      </c>
      <c r="G1209" s="2">
        <f>'Moving Avg'!F1209</f>
        <v>0.21950000000000008</v>
      </c>
      <c r="H1209" s="2">
        <f>'Moving Avg'!G1209</f>
        <v>0.22340000000000018</v>
      </c>
      <c r="I1209" s="2">
        <f>'Moving Avg'!H1209</f>
        <v>0.23314999999999914</v>
      </c>
      <c r="J1209" s="5" t="str">
        <f>OBV!F1209</f>
        <v>BEARISH</v>
      </c>
      <c r="K1209" s="5" t="str">
        <f>OBV!G1209</f>
        <v>NEUTRAL</v>
      </c>
      <c r="L1209" s="5" t="str">
        <f>OBV!H1209</f>
        <v>NEUTRAL</v>
      </c>
      <c r="M1209" s="7">
        <f t="shared" si="180"/>
        <v>25</v>
      </c>
      <c r="N1209" s="7">
        <f t="shared" si="181"/>
        <v>45</v>
      </c>
      <c r="O1209" s="7">
        <f t="shared" si="182"/>
        <v>0</v>
      </c>
      <c r="P1209" s="7">
        <f t="shared" si="183"/>
        <v>16.5</v>
      </c>
      <c r="Q1209" s="8">
        <f t="shared" si="184"/>
        <v>26.975000000000001</v>
      </c>
      <c r="R1209" s="8">
        <f t="shared" si="185"/>
        <v>18.125</v>
      </c>
      <c r="S1209" s="8">
        <f t="shared" si="186"/>
        <v>17.925000000000001</v>
      </c>
      <c r="T1209" s="8">
        <f t="shared" si="187"/>
        <v>21.625</v>
      </c>
      <c r="U1209" s="7">
        <f t="shared" si="188"/>
        <v>21.008333333333336</v>
      </c>
      <c r="V1209" s="7">
        <f t="shared" si="189"/>
        <v>21.162500000000001</v>
      </c>
    </row>
    <row r="1210" spans="1:22" ht="13.5" x14ac:dyDescent="0.25">
      <c r="A1210" s="3">
        <f>RSI!A1210</f>
        <v>44075</v>
      </c>
      <c r="B1210" s="2">
        <f>RSI!B1210</f>
        <v>0.21</v>
      </c>
      <c r="C1210" s="2">
        <f>RSI!I1210</f>
        <v>40.554013902897573</v>
      </c>
      <c r="D1210" s="2">
        <f>MACD!E1210</f>
        <v>2.5997372495925597E-4</v>
      </c>
      <c r="E1210" s="2">
        <f>MACD!F1210</f>
        <v>6.3569119018873062E-4</v>
      </c>
      <c r="F1210" s="2">
        <f>'Moving Avg'!D1210</f>
        <v>0.21600000000000003</v>
      </c>
      <c r="G1210" s="2">
        <f>'Moving Avg'!F1210</f>
        <v>0.21850000000000006</v>
      </c>
      <c r="H1210" s="2">
        <f>'Moving Avg'!G1210</f>
        <v>0.2230000000000002</v>
      </c>
      <c r="I1210" s="2">
        <f>'Moving Avg'!H1210</f>
        <v>0.23289999999999914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25</v>
      </c>
      <c r="N1210" s="7">
        <f t="shared" si="181"/>
        <v>45</v>
      </c>
      <c r="O1210" s="7">
        <f t="shared" si="182"/>
        <v>0</v>
      </c>
      <c r="P1210" s="7">
        <f t="shared" si="183"/>
        <v>16.5</v>
      </c>
      <c r="Q1210" s="8">
        <f t="shared" si="184"/>
        <v>26.975000000000001</v>
      </c>
      <c r="R1210" s="8">
        <f t="shared" si="185"/>
        <v>18.125</v>
      </c>
      <c r="S1210" s="8">
        <f t="shared" si="186"/>
        <v>17.925000000000001</v>
      </c>
      <c r="T1210" s="8">
        <f t="shared" si="187"/>
        <v>21.625</v>
      </c>
      <c r="U1210" s="7">
        <f t="shared" si="188"/>
        <v>21.008333333333336</v>
      </c>
      <c r="V1210" s="7">
        <f t="shared" si="189"/>
        <v>21.162500000000001</v>
      </c>
    </row>
    <row r="1211" spans="1:22" ht="13.5" x14ac:dyDescent="0.25">
      <c r="A1211" s="3">
        <f>RSI!A1211</f>
        <v>44076</v>
      </c>
      <c r="B1211" s="2">
        <f>RSI!B1211</f>
        <v>0.21</v>
      </c>
      <c r="C1211" s="2">
        <f>RSI!I1211</f>
        <v>40.554013902897573</v>
      </c>
      <c r="D1211" s="2">
        <f>MACD!E1211</f>
        <v>9.9531326347387927E-4</v>
      </c>
      <c r="E1211" s="2">
        <f>MACD!F1211</f>
        <v>7.0761560484576037E-4</v>
      </c>
      <c r="F1211" s="2">
        <f>'Moving Avg'!D1211</f>
        <v>0.21600000000000003</v>
      </c>
      <c r="G1211" s="2">
        <f>'Moving Avg'!F1211</f>
        <v>0.21800000000000005</v>
      </c>
      <c r="H1211" s="2">
        <f>'Moving Avg'!G1211</f>
        <v>0.22260000000000019</v>
      </c>
      <c r="I1211" s="2">
        <f>'Moving Avg'!H1211</f>
        <v>0.23264999999999916</v>
      </c>
      <c r="J1211" s="5" t="str">
        <f>OBV!F1211</f>
        <v>BEARISH</v>
      </c>
      <c r="K1211" s="5" t="str">
        <f>OBV!G1211</f>
        <v>NEUTRAL</v>
      </c>
      <c r="L1211" s="5" t="str">
        <f>OBV!H1211</f>
        <v>NEUTRAL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16.5</v>
      </c>
      <c r="Q1211" s="8">
        <f t="shared" si="184"/>
        <v>11.225</v>
      </c>
      <c r="R1211" s="8">
        <f t="shared" si="185"/>
        <v>9.125</v>
      </c>
      <c r="S1211" s="8">
        <f t="shared" si="186"/>
        <v>11.175000000000001</v>
      </c>
      <c r="T1211" s="8">
        <f t="shared" si="187"/>
        <v>10.375</v>
      </c>
      <c r="U1211" s="7">
        <f t="shared" si="188"/>
        <v>10.508333333333335</v>
      </c>
      <c r="V1211" s="7">
        <f t="shared" si="189"/>
        <v>10.475000000000001</v>
      </c>
    </row>
    <row r="1212" spans="1:22" ht="13.5" x14ac:dyDescent="0.25">
      <c r="A1212" s="3">
        <f>RSI!A1212</f>
        <v>44077</v>
      </c>
      <c r="B1212" s="2">
        <f>RSI!B1212</f>
        <v>0.21</v>
      </c>
      <c r="C1212" s="2">
        <f>RSI!I1212</f>
        <v>40.554013902897573</v>
      </c>
      <c r="D1212" s="2">
        <f>MACD!E1212</f>
        <v>1.6740514971992915E-3</v>
      </c>
      <c r="E1212" s="2">
        <f>MACD!F1212</f>
        <v>9.0090278331646668E-4</v>
      </c>
      <c r="F1212" s="2">
        <f>'Moving Avg'!D1212</f>
        <v>0.21400000000000002</v>
      </c>
      <c r="G1212" s="2">
        <f>'Moving Avg'!F1212</f>
        <v>0.21750000000000008</v>
      </c>
      <c r="H1212" s="2">
        <f>'Moving Avg'!G1212</f>
        <v>0.2222000000000002</v>
      </c>
      <c r="I1212" s="2">
        <f>'Moving Avg'!H1212</f>
        <v>0.23239999999999916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16.5</v>
      </c>
      <c r="Q1212" s="8">
        <f t="shared" si="184"/>
        <v>11.225</v>
      </c>
      <c r="R1212" s="8">
        <f t="shared" si="185"/>
        <v>9.125</v>
      </c>
      <c r="S1212" s="8">
        <f t="shared" si="186"/>
        <v>11.175000000000001</v>
      </c>
      <c r="T1212" s="8">
        <f t="shared" si="187"/>
        <v>10.375</v>
      </c>
      <c r="U1212" s="7">
        <f t="shared" si="188"/>
        <v>10.508333333333335</v>
      </c>
      <c r="V1212" s="7">
        <f t="shared" si="189"/>
        <v>10.475000000000001</v>
      </c>
    </row>
    <row r="1213" spans="1:22" ht="13.5" x14ac:dyDescent="0.25">
      <c r="A1213" s="3">
        <f>RSI!A1213</f>
        <v>44078</v>
      </c>
      <c r="B1213" s="2">
        <f>RSI!B1213</f>
        <v>0.22</v>
      </c>
      <c r="C1213" s="2">
        <f>RSI!I1213</f>
        <v>51.528694360893056</v>
      </c>
      <c r="D1213" s="2">
        <f>MACD!E1213</f>
        <v>1.5599683299220568E-3</v>
      </c>
      <c r="E1213" s="2">
        <f>MACD!F1213</f>
        <v>1.0327158926375847E-3</v>
      </c>
      <c r="F1213" s="2">
        <f>'Moving Avg'!D1213</f>
        <v>0.21400000000000002</v>
      </c>
      <c r="G1213" s="2">
        <f>'Moving Avg'!F1213</f>
        <v>0.21750000000000003</v>
      </c>
      <c r="H1213" s="2">
        <f>'Moving Avg'!G1213</f>
        <v>0.22200000000000017</v>
      </c>
      <c r="I1213" s="2">
        <f>'Moving Avg'!H1213</f>
        <v>0.23219999999999918</v>
      </c>
      <c r="J1213" s="5" t="str">
        <f>OBV!F1213</f>
        <v>BEARISH</v>
      </c>
      <c r="K1213" s="5" t="str">
        <f>OBV!G1213</f>
        <v>NEUTRAL</v>
      </c>
      <c r="L1213" s="5" t="str">
        <f>OBV!H1213</f>
        <v>NEUTRAL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16.5</v>
      </c>
      <c r="Q1213" s="8">
        <f t="shared" si="184"/>
        <v>11.225</v>
      </c>
      <c r="R1213" s="8">
        <f t="shared" si="185"/>
        <v>9.125</v>
      </c>
      <c r="S1213" s="8">
        <f t="shared" si="186"/>
        <v>11.175000000000001</v>
      </c>
      <c r="T1213" s="8">
        <f t="shared" si="187"/>
        <v>10.375</v>
      </c>
      <c r="U1213" s="7">
        <f t="shared" si="188"/>
        <v>10.508333333333335</v>
      </c>
      <c r="V1213" s="7">
        <f t="shared" si="189"/>
        <v>10.475000000000001</v>
      </c>
    </row>
    <row r="1214" spans="1:22" ht="13.5" x14ac:dyDescent="0.25">
      <c r="A1214" s="3">
        <f>RSI!A1214</f>
        <v>44081</v>
      </c>
      <c r="B1214" s="2">
        <f>RSI!B1214</f>
        <v>0.22</v>
      </c>
      <c r="C1214" s="2">
        <f>RSI!I1214</f>
        <v>51.528694360893063</v>
      </c>
      <c r="D1214" s="2">
        <f>MACD!E1214</f>
        <v>1.4528095141929098E-3</v>
      </c>
      <c r="E1214" s="2">
        <f>MACD!F1214</f>
        <v>1.1167346169486498E-3</v>
      </c>
      <c r="F1214" s="2">
        <f>'Moving Avg'!D1214</f>
        <v>0.21400000000000002</v>
      </c>
      <c r="G1214" s="2">
        <f>'Moving Avg'!F1214</f>
        <v>0.21750000000000003</v>
      </c>
      <c r="H1214" s="2">
        <f>'Moving Avg'!G1214</f>
        <v>0.22180000000000016</v>
      </c>
      <c r="I1214" s="2">
        <f>'Moving Avg'!H1214</f>
        <v>0.23199999999999918</v>
      </c>
      <c r="J1214" s="5" t="str">
        <f>OBV!F1214</f>
        <v>BEARISH</v>
      </c>
      <c r="K1214" s="5" t="str">
        <f>OBV!G1214</f>
        <v>NEUTRAL</v>
      </c>
      <c r="L1214" s="5" t="str">
        <f>OBV!H1214</f>
        <v>NEUTRAL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16.5</v>
      </c>
      <c r="Q1214" s="8">
        <f t="shared" si="184"/>
        <v>11.225</v>
      </c>
      <c r="R1214" s="8">
        <f t="shared" si="185"/>
        <v>9.125</v>
      </c>
      <c r="S1214" s="8">
        <f t="shared" si="186"/>
        <v>11.175000000000001</v>
      </c>
      <c r="T1214" s="8">
        <f t="shared" si="187"/>
        <v>10.375</v>
      </c>
      <c r="U1214" s="7">
        <f t="shared" si="188"/>
        <v>10.508333333333335</v>
      </c>
      <c r="V1214" s="7">
        <f t="shared" si="189"/>
        <v>10.475000000000001</v>
      </c>
    </row>
    <row r="1215" spans="1:22" ht="13.5" x14ac:dyDescent="0.25">
      <c r="A1215" s="3">
        <f>RSI!A1215</f>
        <v>44082</v>
      </c>
      <c r="B1215" s="2">
        <f>RSI!B1215</f>
        <v>0.22</v>
      </c>
      <c r="C1215" s="2">
        <f>RSI!I1215</f>
        <v>51.528694360893063</v>
      </c>
      <c r="D1215" s="2">
        <f>MACD!E1215</f>
        <v>1.3522969433032439E-3</v>
      </c>
      <c r="E1215" s="2">
        <f>MACD!F1215</f>
        <v>1.1638470822195686E-3</v>
      </c>
      <c r="F1215" s="2">
        <f>'Moving Avg'!D1215</f>
        <v>0.21600000000000003</v>
      </c>
      <c r="G1215" s="2">
        <f>'Moving Avg'!F1215</f>
        <v>0.21750000000000003</v>
      </c>
      <c r="H1215" s="2">
        <f>'Moving Avg'!G1215</f>
        <v>0.22180000000000016</v>
      </c>
      <c r="I1215" s="2">
        <f>'Moving Avg'!H1215</f>
        <v>0.23179999999999917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83.5</v>
      </c>
      <c r="Q1215" s="8">
        <f t="shared" si="184"/>
        <v>21.274999999999999</v>
      </c>
      <c r="R1215" s="8">
        <f t="shared" si="185"/>
        <v>25.875</v>
      </c>
      <c r="S1215" s="8">
        <f t="shared" si="186"/>
        <v>41.325000000000003</v>
      </c>
      <c r="T1215" s="8">
        <f t="shared" si="187"/>
        <v>27.125</v>
      </c>
      <c r="U1215" s="7">
        <f t="shared" si="188"/>
        <v>29.491666666666664</v>
      </c>
      <c r="V1215" s="7">
        <f t="shared" si="189"/>
        <v>28.9</v>
      </c>
    </row>
    <row r="1216" spans="1:22" ht="13.5" x14ac:dyDescent="0.25">
      <c r="A1216" s="3">
        <f>RSI!A1216</f>
        <v>44083</v>
      </c>
      <c r="B1216" s="2">
        <f>RSI!B1216</f>
        <v>0.21</v>
      </c>
      <c r="C1216" s="2">
        <f>RSI!I1216</f>
        <v>41.873470355055872</v>
      </c>
      <c r="D1216" s="2">
        <f>MACD!E1216</f>
        <v>4.6041618897882386E-4</v>
      </c>
      <c r="E1216" s="2">
        <f>MACD!F1216</f>
        <v>1.0231609035714197E-3</v>
      </c>
      <c r="F1216" s="2">
        <f>'Moving Avg'!D1216</f>
        <v>0.21600000000000003</v>
      </c>
      <c r="G1216" s="2">
        <f>'Moving Avg'!F1216</f>
        <v>0.21700000000000003</v>
      </c>
      <c r="H1216" s="2">
        <f>'Moving Avg'!G1216</f>
        <v>0.22160000000000019</v>
      </c>
      <c r="I1216" s="2">
        <f>'Moving Avg'!H1216</f>
        <v>0.2315999999999992</v>
      </c>
      <c r="J1216" s="5" t="str">
        <f>OBV!F1216</f>
        <v>BULLISH</v>
      </c>
      <c r="K1216" s="5" t="str">
        <f>OBV!G1216</f>
        <v>NEUTRAL</v>
      </c>
      <c r="L1216" s="5" t="str">
        <f>OBV!H1216</f>
        <v>NEUTRAL</v>
      </c>
      <c r="M1216" s="7">
        <f t="shared" si="180"/>
        <v>25</v>
      </c>
      <c r="N1216" s="7">
        <f t="shared" si="181"/>
        <v>45</v>
      </c>
      <c r="O1216" s="7">
        <f t="shared" si="182"/>
        <v>0</v>
      </c>
      <c r="P1216" s="7">
        <f t="shared" si="183"/>
        <v>49.5</v>
      </c>
      <c r="Q1216" s="8">
        <f t="shared" si="184"/>
        <v>31.925000000000001</v>
      </c>
      <c r="R1216" s="8">
        <f t="shared" si="185"/>
        <v>26.375</v>
      </c>
      <c r="S1216" s="8">
        <f t="shared" si="186"/>
        <v>32.775000000000006</v>
      </c>
      <c r="T1216" s="8">
        <f t="shared" si="187"/>
        <v>29.875</v>
      </c>
      <c r="U1216" s="7">
        <f t="shared" si="188"/>
        <v>30.358333333333334</v>
      </c>
      <c r="V1216" s="7">
        <f t="shared" si="189"/>
        <v>30.237500000000001</v>
      </c>
    </row>
    <row r="1217" spans="1:22" ht="13.5" x14ac:dyDescent="0.25">
      <c r="A1217" s="3">
        <f>RSI!A1217</f>
        <v>44084</v>
      </c>
      <c r="B1217" s="2">
        <f>RSI!B1217</f>
        <v>0.21</v>
      </c>
      <c r="C1217" s="2">
        <f>RSI!I1217</f>
        <v>41.873470355055879</v>
      </c>
      <c r="D1217" s="2">
        <f>MACD!E1217</f>
        <v>1.2948638465425377E-3</v>
      </c>
      <c r="E1217" s="2">
        <f>MACD!F1217</f>
        <v>1.0775014921656433E-3</v>
      </c>
      <c r="F1217" s="2">
        <f>'Moving Avg'!D1217</f>
        <v>0.21600000000000003</v>
      </c>
      <c r="G1217" s="2">
        <f>'Moving Avg'!F1217</f>
        <v>0.21650000000000005</v>
      </c>
      <c r="H1217" s="2">
        <f>'Moving Avg'!G1217</f>
        <v>0.22140000000000018</v>
      </c>
      <c r="I1217" s="2">
        <f>'Moving Avg'!H1217</f>
        <v>0.23139999999999919</v>
      </c>
      <c r="J1217" s="5" t="str">
        <f>OBV!F1217</f>
        <v>BULLISH</v>
      </c>
      <c r="K1217" s="5" t="str">
        <f>OBV!G1217</f>
        <v>NEUTRAL</v>
      </c>
      <c r="L1217" s="5" t="str">
        <f>OBV!H1217</f>
        <v>NEUTRAL</v>
      </c>
      <c r="M1217" s="7">
        <f t="shared" si="180"/>
        <v>25</v>
      </c>
      <c r="N1217" s="7">
        <f t="shared" si="181"/>
        <v>0</v>
      </c>
      <c r="O1217" s="7">
        <f t="shared" si="182"/>
        <v>0</v>
      </c>
      <c r="P1217" s="7">
        <f t="shared" si="183"/>
        <v>49.5</v>
      </c>
      <c r="Q1217" s="8">
        <f t="shared" si="184"/>
        <v>16.175000000000001</v>
      </c>
      <c r="R1217" s="8">
        <f t="shared" si="185"/>
        <v>17.375</v>
      </c>
      <c r="S1217" s="8">
        <f t="shared" si="186"/>
        <v>26.025000000000002</v>
      </c>
      <c r="T1217" s="8">
        <f t="shared" si="187"/>
        <v>18.625</v>
      </c>
      <c r="U1217" s="7">
        <f t="shared" si="188"/>
        <v>19.858333333333334</v>
      </c>
      <c r="V1217" s="7">
        <f t="shared" si="189"/>
        <v>19.55</v>
      </c>
    </row>
    <row r="1218" spans="1:22" ht="13.5" x14ac:dyDescent="0.25">
      <c r="A1218" s="3">
        <f>RSI!A1218</f>
        <v>44085</v>
      </c>
      <c r="B1218" s="2">
        <f>RSI!B1218</f>
        <v>0.21</v>
      </c>
      <c r="C1218" s="2">
        <f>RSI!I1218</f>
        <v>41.873470355055872</v>
      </c>
      <c r="D1218" s="2">
        <f>MACD!E1218</f>
        <v>2.0478372096304487E-3</v>
      </c>
      <c r="E1218" s="2">
        <f>MACD!F1218</f>
        <v>1.2715686356586044E-3</v>
      </c>
      <c r="F1218" s="2">
        <f>'Moving Avg'!D1218</f>
        <v>0.21400000000000002</v>
      </c>
      <c r="G1218" s="2">
        <f>'Moving Avg'!F1218</f>
        <v>0.21650000000000005</v>
      </c>
      <c r="H1218" s="2">
        <f>'Moving Avg'!G1218</f>
        <v>0.2210000000000002</v>
      </c>
      <c r="I1218" s="2">
        <f>'Moving Avg'!H1218</f>
        <v>0.23119999999999924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11.225</v>
      </c>
      <c r="R1218" s="8">
        <f t="shared" si="185"/>
        <v>9.125</v>
      </c>
      <c r="S1218" s="8">
        <f t="shared" si="186"/>
        <v>11.175000000000001</v>
      </c>
      <c r="T1218" s="8">
        <f t="shared" si="187"/>
        <v>10.375</v>
      </c>
      <c r="U1218" s="7">
        <f t="shared" si="188"/>
        <v>10.508333333333335</v>
      </c>
      <c r="V1218" s="7">
        <f t="shared" si="189"/>
        <v>10.475000000000001</v>
      </c>
    </row>
    <row r="1219" spans="1:22" ht="13.5" x14ac:dyDescent="0.25">
      <c r="A1219" s="3">
        <f>RSI!A1219</f>
        <v>44088</v>
      </c>
      <c r="B1219" s="2">
        <f>RSI!B1219</f>
        <v>0.21</v>
      </c>
      <c r="C1219" s="2">
        <f>RSI!I1219</f>
        <v>41.873470355055879</v>
      </c>
      <c r="D1219" s="2">
        <f>MACD!E1219</f>
        <v>2.7283965429941437E-3</v>
      </c>
      <c r="E1219" s="2">
        <f>MACD!F1219</f>
        <v>1.5629342171257121E-3</v>
      </c>
      <c r="F1219" s="2">
        <f>'Moving Avg'!D1219</f>
        <v>0.21200000000000002</v>
      </c>
      <c r="G1219" s="2">
        <f>'Moving Avg'!F1219</f>
        <v>0.21600000000000003</v>
      </c>
      <c r="H1219" s="2">
        <f>'Moving Avg'!G1219</f>
        <v>0.22060000000000021</v>
      </c>
      <c r="I1219" s="2">
        <f>'Moving Avg'!H1219</f>
        <v>0.23099999999999923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25</v>
      </c>
      <c r="N1219" s="7">
        <f t="shared" si="191"/>
        <v>0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11.225</v>
      </c>
      <c r="R1219" s="8">
        <f t="shared" ref="R1219:R1282" si="195">M1219*0.2+N1219*0.2+O1219*0.35+P1219*0.25</f>
        <v>9.125</v>
      </c>
      <c r="S1219" s="8">
        <f t="shared" ref="S1219:S1282" si="196">M1219*0.15+N1219*0.15+O1219*0.25+P1219*0.45</f>
        <v>11.175000000000001</v>
      </c>
      <c r="T1219" s="8">
        <f t="shared" ref="T1219:T1282" si="197">0.25*SUM(M1219:P1219)</f>
        <v>10.375</v>
      </c>
      <c r="U1219" s="7">
        <f t="shared" ref="U1219:U1282" si="198">SUM(Q1219:S1219)/3</f>
        <v>10.508333333333335</v>
      </c>
      <c r="V1219" s="7">
        <f t="shared" ref="V1219:V1282" si="199">SUM(Q1219:T1219)/4</f>
        <v>10.475000000000001</v>
      </c>
    </row>
    <row r="1220" spans="1:22" ht="13.5" x14ac:dyDescent="0.25">
      <c r="A1220" s="3">
        <f>RSI!A1220</f>
        <v>44089</v>
      </c>
      <c r="B1220" s="2">
        <f>RSI!B1220</f>
        <v>0.21</v>
      </c>
      <c r="C1220" s="2">
        <f>RSI!I1220</f>
        <v>41.873470355055879</v>
      </c>
      <c r="D1220" s="2">
        <f>MACD!E1220</f>
        <v>1.8060040373047981E-3</v>
      </c>
      <c r="E1220" s="2">
        <f>MACD!F1220</f>
        <v>1.6115481811615293E-3</v>
      </c>
      <c r="F1220" s="2">
        <f>'Moving Avg'!D1220</f>
        <v>0.21000000000000002</v>
      </c>
      <c r="G1220" s="2">
        <f>'Moving Avg'!F1220</f>
        <v>0.21550000000000002</v>
      </c>
      <c r="H1220" s="2">
        <f>'Moving Avg'!G1220</f>
        <v>0.22020000000000017</v>
      </c>
      <c r="I1220" s="2">
        <f>'Moving Avg'!H1220</f>
        <v>0.23074999999999923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  <c r="M1220" s="7">
        <f t="shared" si="190"/>
        <v>25</v>
      </c>
      <c r="N1220" s="7">
        <f t="shared" si="191"/>
        <v>0</v>
      </c>
      <c r="O1220" s="7">
        <f t="shared" si="192"/>
        <v>0</v>
      </c>
      <c r="P1220" s="7">
        <f t="shared" si="193"/>
        <v>16.5</v>
      </c>
      <c r="Q1220" s="8">
        <f t="shared" si="194"/>
        <v>11.225</v>
      </c>
      <c r="R1220" s="8">
        <f t="shared" si="195"/>
        <v>9.125</v>
      </c>
      <c r="S1220" s="8">
        <f t="shared" si="196"/>
        <v>11.175000000000001</v>
      </c>
      <c r="T1220" s="8">
        <f t="shared" si="197"/>
        <v>10.375</v>
      </c>
      <c r="U1220" s="7">
        <f t="shared" si="198"/>
        <v>10.508333333333335</v>
      </c>
      <c r="V1220" s="7">
        <f t="shared" si="199"/>
        <v>10.475000000000001</v>
      </c>
    </row>
    <row r="1221" spans="1:22" ht="13.5" x14ac:dyDescent="0.25">
      <c r="A1221" s="3">
        <f>RSI!A1221</f>
        <v>44090</v>
      </c>
      <c r="B1221" s="2">
        <f>RSI!B1221</f>
        <v>0.22</v>
      </c>
      <c r="C1221" s="2">
        <f>RSI!I1221</f>
        <v>54.28207940008209</v>
      </c>
      <c r="D1221" s="2">
        <f>MACD!E1221</f>
        <v>3.2200986290650824E-4</v>
      </c>
      <c r="E1221" s="2">
        <f>MACD!F1221</f>
        <v>1.3536405175105252E-3</v>
      </c>
      <c r="F1221" s="2">
        <f>'Moving Avg'!D1221</f>
        <v>0.21200000000000002</v>
      </c>
      <c r="G1221" s="2">
        <f>'Moving Avg'!F1221</f>
        <v>0.21550000000000002</v>
      </c>
      <c r="H1221" s="2">
        <f>'Moving Avg'!G1221</f>
        <v>0.22000000000000014</v>
      </c>
      <c r="I1221" s="2">
        <f>'Moving Avg'!H1221</f>
        <v>0.23054999999999923</v>
      </c>
      <c r="J1221" s="5" t="str">
        <f>OBV!F1221</f>
        <v>BULLISH</v>
      </c>
      <c r="K1221" s="5" t="str">
        <f>OBV!G1221</f>
        <v>STRONG</v>
      </c>
      <c r="L1221" s="5" t="str">
        <f>OBV!H1221</f>
        <v>CONFIRMED BULLISH</v>
      </c>
      <c r="M1221" s="7">
        <f t="shared" si="190"/>
        <v>25</v>
      </c>
      <c r="N1221" s="7">
        <f t="shared" si="191"/>
        <v>45</v>
      </c>
      <c r="O1221" s="7">
        <f t="shared" si="192"/>
        <v>0</v>
      </c>
      <c r="P1221" s="7">
        <f t="shared" si="193"/>
        <v>100</v>
      </c>
      <c r="Q1221" s="8">
        <f t="shared" si="194"/>
        <v>39.5</v>
      </c>
      <c r="R1221" s="8">
        <f t="shared" si="195"/>
        <v>39</v>
      </c>
      <c r="S1221" s="8">
        <f t="shared" si="196"/>
        <v>55.5</v>
      </c>
      <c r="T1221" s="8">
        <f t="shared" si="197"/>
        <v>42.5</v>
      </c>
      <c r="U1221" s="7">
        <f t="shared" si="198"/>
        <v>44.666666666666664</v>
      </c>
      <c r="V1221" s="7">
        <f t="shared" si="199"/>
        <v>44.125</v>
      </c>
    </row>
    <row r="1222" spans="1:22" ht="13.5" x14ac:dyDescent="0.25">
      <c r="A1222" s="3">
        <f>RSI!A1222</f>
        <v>44091</v>
      </c>
      <c r="B1222" s="2">
        <f>RSI!B1222</f>
        <v>0.21</v>
      </c>
      <c r="C1222" s="2">
        <f>RSI!I1222</f>
        <v>44.135466132506451</v>
      </c>
      <c r="D1222" s="2">
        <f>MACD!E1222</f>
        <v>-2.1755263684034021E-4</v>
      </c>
      <c r="E1222" s="2">
        <f>MACD!F1222</f>
        <v>1.0394018866403522E-3</v>
      </c>
      <c r="F1222" s="2">
        <f>'Moving Avg'!D1222</f>
        <v>0.21200000000000002</v>
      </c>
      <c r="G1222" s="2">
        <f>'Moving Avg'!F1222</f>
        <v>0.21500000000000002</v>
      </c>
      <c r="H1222" s="2">
        <f>'Moving Avg'!G1222</f>
        <v>0.21960000000000016</v>
      </c>
      <c r="I1222" s="2">
        <f>'Moving Avg'!H1222</f>
        <v>0.23029999999999923</v>
      </c>
      <c r="J1222" s="5" t="str">
        <f>OBV!F1222</f>
        <v>BULLISH</v>
      </c>
      <c r="K1222" s="5" t="str">
        <f>OBV!G1222</f>
        <v>STRONG</v>
      </c>
      <c r="L1222" s="5" t="str">
        <f>OBV!H1222</f>
        <v>NEUTRAL</v>
      </c>
      <c r="M1222" s="7">
        <f t="shared" si="190"/>
        <v>25</v>
      </c>
      <c r="N1222" s="7">
        <f t="shared" si="191"/>
        <v>45</v>
      </c>
      <c r="O1222" s="7">
        <f t="shared" si="192"/>
        <v>0</v>
      </c>
      <c r="P1222" s="7">
        <f t="shared" si="193"/>
        <v>66</v>
      </c>
      <c r="Q1222" s="8">
        <f t="shared" si="194"/>
        <v>34.4</v>
      </c>
      <c r="R1222" s="8">
        <f t="shared" si="195"/>
        <v>30.5</v>
      </c>
      <c r="S1222" s="8">
        <f t="shared" si="196"/>
        <v>40.200000000000003</v>
      </c>
      <c r="T1222" s="8">
        <f t="shared" si="197"/>
        <v>34</v>
      </c>
      <c r="U1222" s="7">
        <f t="shared" si="198"/>
        <v>35.033333333333339</v>
      </c>
      <c r="V1222" s="7">
        <f t="shared" si="199"/>
        <v>34.775000000000006</v>
      </c>
    </row>
    <row r="1223" spans="1:22" ht="13.5" x14ac:dyDescent="0.25">
      <c r="A1223" s="3">
        <f>RSI!A1223</f>
        <v>44092</v>
      </c>
      <c r="B1223" s="2">
        <f>RSI!B1223</f>
        <v>0.22</v>
      </c>
      <c r="C1223" s="2">
        <f>RSI!I1223</f>
        <v>53.496699869898507</v>
      </c>
      <c r="D1223" s="2">
        <f>MACD!E1223</f>
        <v>1.599132409857984E-4</v>
      </c>
      <c r="E1223" s="2">
        <f>MACD!F1223</f>
        <v>8.6350415750944143E-4</v>
      </c>
      <c r="F1223" s="2">
        <f>'Moving Avg'!D1223</f>
        <v>0.21400000000000002</v>
      </c>
      <c r="G1223" s="2">
        <f>'Moving Avg'!F1223</f>
        <v>0.21500000000000002</v>
      </c>
      <c r="H1223" s="2">
        <f>'Moving Avg'!G1223</f>
        <v>0.21940000000000015</v>
      </c>
      <c r="I1223" s="2">
        <f>'Moving Avg'!H1223</f>
        <v>0.23009999999999922</v>
      </c>
      <c r="J1223" s="5" t="str">
        <f>OBV!F1223</f>
        <v>BULLISH</v>
      </c>
      <c r="K1223" s="5" t="str">
        <f>OBV!G1223</f>
        <v>STRONG</v>
      </c>
      <c r="L1223" s="5" t="str">
        <f>OBV!H1223</f>
        <v>CONFIRMED BULLISH</v>
      </c>
      <c r="M1223" s="7">
        <f t="shared" si="190"/>
        <v>25</v>
      </c>
      <c r="N1223" s="7">
        <f t="shared" si="191"/>
        <v>45</v>
      </c>
      <c r="O1223" s="7">
        <f t="shared" si="192"/>
        <v>0</v>
      </c>
      <c r="P1223" s="7">
        <f t="shared" si="193"/>
        <v>100</v>
      </c>
      <c r="Q1223" s="8">
        <f t="shared" si="194"/>
        <v>39.5</v>
      </c>
      <c r="R1223" s="8">
        <f t="shared" si="195"/>
        <v>39</v>
      </c>
      <c r="S1223" s="8">
        <f t="shared" si="196"/>
        <v>55.5</v>
      </c>
      <c r="T1223" s="8">
        <f t="shared" si="197"/>
        <v>42.5</v>
      </c>
      <c r="U1223" s="7">
        <f t="shared" si="198"/>
        <v>44.666666666666664</v>
      </c>
      <c r="V1223" s="7">
        <f t="shared" si="199"/>
        <v>44.125</v>
      </c>
    </row>
    <row r="1224" spans="1:22" ht="13.5" x14ac:dyDescent="0.25">
      <c r="A1224" s="3">
        <f>RSI!A1224</f>
        <v>44095</v>
      </c>
      <c r="B1224" s="2">
        <f>RSI!B1224</f>
        <v>0.22</v>
      </c>
      <c r="C1224" s="2">
        <f>RSI!I1224</f>
        <v>53.496699869898507</v>
      </c>
      <c r="D1224" s="2">
        <f>MACD!E1224</f>
        <v>4.5382624223433421E-4</v>
      </c>
      <c r="E1224" s="2">
        <f>MACD!F1224</f>
        <v>7.8156857445442008E-4</v>
      </c>
      <c r="F1224" s="2">
        <f>'Moving Avg'!D1224</f>
        <v>0.21600000000000003</v>
      </c>
      <c r="G1224" s="2">
        <f>'Moving Avg'!F1224</f>
        <v>0.215</v>
      </c>
      <c r="H1224" s="2">
        <f>'Moving Avg'!G1224</f>
        <v>0.21920000000000017</v>
      </c>
      <c r="I1224" s="2">
        <f>'Moving Avg'!H1224</f>
        <v>0.22984999999999925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  <c r="M1224" s="7">
        <f t="shared" si="190"/>
        <v>25</v>
      </c>
      <c r="N1224" s="7">
        <f t="shared" si="191"/>
        <v>45</v>
      </c>
      <c r="O1224" s="7">
        <f t="shared" si="192"/>
        <v>0</v>
      </c>
      <c r="P1224" s="7">
        <f t="shared" si="193"/>
        <v>100</v>
      </c>
      <c r="Q1224" s="8">
        <f t="shared" si="194"/>
        <v>39.5</v>
      </c>
      <c r="R1224" s="8">
        <f t="shared" si="195"/>
        <v>39</v>
      </c>
      <c r="S1224" s="8">
        <f t="shared" si="196"/>
        <v>55.5</v>
      </c>
      <c r="T1224" s="8">
        <f t="shared" si="197"/>
        <v>42.5</v>
      </c>
      <c r="U1224" s="7">
        <f t="shared" si="198"/>
        <v>44.666666666666664</v>
      </c>
      <c r="V1224" s="7">
        <f t="shared" si="199"/>
        <v>44.125</v>
      </c>
    </row>
    <row r="1225" spans="1:22" ht="13.5" x14ac:dyDescent="0.25">
      <c r="A1225" s="3">
        <f>RSI!A1225</f>
        <v>44096</v>
      </c>
      <c r="B1225" s="2">
        <f>RSI!B1225</f>
        <v>0.23</v>
      </c>
      <c r="C1225" s="2">
        <f>RSI!I1225</f>
        <v>61.063659363878855</v>
      </c>
      <c r="D1225" s="2">
        <f>MACD!E1225</f>
        <v>-6.1812588607795815E-5</v>
      </c>
      <c r="E1225" s="2">
        <f>MACD!F1225</f>
        <v>6.1289234184197701E-4</v>
      </c>
      <c r="F1225" s="2">
        <f>'Moving Avg'!D1225</f>
        <v>0.22000000000000003</v>
      </c>
      <c r="G1225" s="2">
        <f>'Moving Avg'!F1225</f>
        <v>0.21550000000000002</v>
      </c>
      <c r="H1225" s="2">
        <f>'Moving Avg'!G1225</f>
        <v>0.21940000000000015</v>
      </c>
      <c r="I1225" s="2">
        <f>'Moving Avg'!H1225</f>
        <v>0.22964999999999924</v>
      </c>
      <c r="J1225" s="5" t="str">
        <f>OBV!F1225</f>
        <v>BULLISH</v>
      </c>
      <c r="K1225" s="5" t="str">
        <f>OBV!G1225</f>
        <v>STRONG</v>
      </c>
      <c r="L1225" s="5" t="str">
        <f>OBV!H1225</f>
        <v>CONFIRMED BULLISH</v>
      </c>
      <c r="M1225" s="7">
        <f t="shared" si="190"/>
        <v>25</v>
      </c>
      <c r="N1225" s="7">
        <f t="shared" si="191"/>
        <v>45</v>
      </c>
      <c r="O1225" s="7">
        <f t="shared" si="192"/>
        <v>0</v>
      </c>
      <c r="P1225" s="7">
        <f t="shared" si="193"/>
        <v>100</v>
      </c>
      <c r="Q1225" s="8">
        <f t="shared" si="194"/>
        <v>39.5</v>
      </c>
      <c r="R1225" s="8">
        <f t="shared" si="195"/>
        <v>39</v>
      </c>
      <c r="S1225" s="8">
        <f t="shared" si="196"/>
        <v>55.5</v>
      </c>
      <c r="T1225" s="8">
        <f t="shared" si="197"/>
        <v>42.5</v>
      </c>
      <c r="U1225" s="7">
        <f t="shared" si="198"/>
        <v>44.666666666666664</v>
      </c>
      <c r="V1225" s="7">
        <f t="shared" si="199"/>
        <v>44.125</v>
      </c>
    </row>
    <row r="1226" spans="1:22" ht="13.5" x14ac:dyDescent="0.25">
      <c r="A1226" s="3">
        <f>RSI!A1226</f>
        <v>44097</v>
      </c>
      <c r="B1226" s="2">
        <f>RSI!B1226</f>
        <v>0.24</v>
      </c>
      <c r="C1226" s="2">
        <f>RSI!I1226</f>
        <v>66.869331629817452</v>
      </c>
      <c r="D1226" s="2">
        <f>MACD!E1226</f>
        <v>-2.858261101790549E-3</v>
      </c>
      <c r="E1226" s="2">
        <f>MACD!F1226</f>
        <v>-8.133834688452829E-5</v>
      </c>
      <c r="F1226" s="2">
        <f>'Moving Avg'!D1226</f>
        <v>0.22400000000000003</v>
      </c>
      <c r="G1226" s="2">
        <f>'Moving Avg'!F1226</f>
        <v>0.21700000000000003</v>
      </c>
      <c r="H1226" s="2">
        <f>'Moving Avg'!G1226</f>
        <v>0.21960000000000016</v>
      </c>
      <c r="I1226" s="2">
        <f>'Moving Avg'!H1226</f>
        <v>0.22954999999999931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  <c r="M1226" s="7">
        <f t="shared" si="190"/>
        <v>25</v>
      </c>
      <c r="N1226" s="7">
        <f t="shared" si="191"/>
        <v>45</v>
      </c>
      <c r="O1226" s="7">
        <f t="shared" si="192"/>
        <v>0</v>
      </c>
      <c r="P1226" s="7">
        <f t="shared" si="193"/>
        <v>100</v>
      </c>
      <c r="Q1226" s="8">
        <f t="shared" si="194"/>
        <v>39.5</v>
      </c>
      <c r="R1226" s="8">
        <f t="shared" si="195"/>
        <v>39</v>
      </c>
      <c r="S1226" s="8">
        <f t="shared" si="196"/>
        <v>55.5</v>
      </c>
      <c r="T1226" s="8">
        <f t="shared" si="197"/>
        <v>42.5</v>
      </c>
      <c r="U1226" s="7">
        <f t="shared" si="198"/>
        <v>44.666666666666664</v>
      </c>
      <c r="V1226" s="7">
        <f t="shared" si="199"/>
        <v>44.125</v>
      </c>
    </row>
    <row r="1227" spans="1:22" ht="13.5" x14ac:dyDescent="0.25">
      <c r="A1227" s="3">
        <f>RSI!A1227</f>
        <v>44098</v>
      </c>
      <c r="B1227" s="2">
        <f>RSI!B1227</f>
        <v>0.25</v>
      </c>
      <c r="C1227" s="2">
        <f>RSI!I1227</f>
        <v>71.453266944678816</v>
      </c>
      <c r="D1227" s="2">
        <f>MACD!E1227</f>
        <v>-6.0992590981384098E-3</v>
      </c>
      <c r="E1227" s="2">
        <f>MACD!F1227</f>
        <v>-1.2849224971353047E-3</v>
      </c>
      <c r="F1227" s="2">
        <f>'Moving Avg'!D1227</f>
        <v>0.23200000000000004</v>
      </c>
      <c r="G1227" s="2">
        <f>'Moving Avg'!F1227</f>
        <v>0.2185</v>
      </c>
      <c r="H1227" s="2">
        <f>'Moving Avg'!G1227</f>
        <v>0.22000000000000014</v>
      </c>
      <c r="I1227" s="2">
        <f>'Moving Avg'!H1227</f>
        <v>0.22949999999999932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  <c r="M1227" s="7">
        <f t="shared" si="190"/>
        <v>0</v>
      </c>
      <c r="N1227" s="7">
        <f t="shared" si="191"/>
        <v>45</v>
      </c>
      <c r="O1227" s="7">
        <f t="shared" si="192"/>
        <v>50</v>
      </c>
      <c r="P1227" s="7">
        <f t="shared" si="193"/>
        <v>100</v>
      </c>
      <c r="Q1227" s="8">
        <f t="shared" si="194"/>
        <v>38.25</v>
      </c>
      <c r="R1227" s="8">
        <f t="shared" si="195"/>
        <v>51.5</v>
      </c>
      <c r="S1227" s="8">
        <f t="shared" si="196"/>
        <v>64.25</v>
      </c>
      <c r="T1227" s="8">
        <f t="shared" si="197"/>
        <v>48.75</v>
      </c>
      <c r="U1227" s="7">
        <f t="shared" si="198"/>
        <v>51.333333333333336</v>
      </c>
      <c r="V1227" s="7">
        <f t="shared" si="199"/>
        <v>50.6875</v>
      </c>
    </row>
    <row r="1228" spans="1:22" ht="13.5" x14ac:dyDescent="0.25">
      <c r="A1228" s="3">
        <f>RSI!A1228</f>
        <v>44099</v>
      </c>
      <c r="B1228" s="2">
        <f>RSI!B1228</f>
        <v>0.24</v>
      </c>
      <c r="C1228" s="2">
        <f>RSI!I1228</f>
        <v>62.187227183796033</v>
      </c>
      <c r="D1228" s="2">
        <f>MACD!E1228</f>
        <v>-8.2840950314805872E-3</v>
      </c>
      <c r="E1228" s="2">
        <f>MACD!F1228</f>
        <v>-2.6847570040043614E-3</v>
      </c>
      <c r="F1228" s="2">
        <f>'Moving Avg'!D1228</f>
        <v>0.23599999999999999</v>
      </c>
      <c r="G1228" s="2">
        <f>'Moving Avg'!F1228</f>
        <v>0.21950000000000003</v>
      </c>
      <c r="H1228" s="2">
        <f>'Moving Avg'!G1228</f>
        <v>0.22040000000000012</v>
      </c>
      <c r="I1228" s="2">
        <f>'Moving Avg'!H1228</f>
        <v>0.22939999999999933</v>
      </c>
      <c r="J1228" s="5" t="str">
        <f>OBV!F1228</f>
        <v>BEARISH</v>
      </c>
      <c r="K1228" s="5" t="str">
        <f>OBV!G1228</f>
        <v>NEUTRAL</v>
      </c>
      <c r="L1228" s="5" t="str">
        <f>OBV!H1228</f>
        <v>BEARISH DIVERGENCE</v>
      </c>
      <c r="M1228" s="7">
        <f t="shared" si="190"/>
        <v>25</v>
      </c>
      <c r="N1228" s="7">
        <f t="shared" si="191"/>
        <v>45</v>
      </c>
      <c r="O1228" s="7">
        <f t="shared" si="192"/>
        <v>50</v>
      </c>
      <c r="P1228" s="7">
        <f t="shared" si="193"/>
        <v>16.5</v>
      </c>
      <c r="Q1228" s="8">
        <f t="shared" si="194"/>
        <v>34.475000000000001</v>
      </c>
      <c r="R1228" s="8">
        <f t="shared" si="195"/>
        <v>35.625</v>
      </c>
      <c r="S1228" s="8">
        <f t="shared" si="196"/>
        <v>30.425000000000001</v>
      </c>
      <c r="T1228" s="8">
        <f t="shared" si="197"/>
        <v>34.125</v>
      </c>
      <c r="U1228" s="7">
        <f t="shared" si="198"/>
        <v>33.508333333333333</v>
      </c>
      <c r="V1228" s="7">
        <f t="shared" si="199"/>
        <v>33.662499999999994</v>
      </c>
    </row>
    <row r="1229" spans="1:22" ht="13.5" x14ac:dyDescent="0.25">
      <c r="A1229" s="3">
        <f>RSI!A1229</f>
        <v>44102</v>
      </c>
      <c r="B1229" s="2">
        <f>RSI!B1229</f>
        <v>0.24</v>
      </c>
      <c r="C1229" s="2">
        <f>RSI!I1229</f>
        <v>62.187227183796033</v>
      </c>
      <c r="D1229" s="2">
        <f>MACD!E1229</f>
        <v>-1.0243335776617846E-2</v>
      </c>
      <c r="E1229" s="2">
        <f>MACD!F1229</f>
        <v>-4.1964727585270586E-3</v>
      </c>
      <c r="F1229" s="2">
        <f>'Moving Avg'!D1229</f>
        <v>0.24</v>
      </c>
      <c r="G1229" s="2">
        <f>'Moving Avg'!F1229</f>
        <v>0.22050000000000006</v>
      </c>
      <c r="H1229" s="2">
        <f>'Moving Avg'!G1229</f>
        <v>0.22080000000000014</v>
      </c>
      <c r="I1229" s="2">
        <f>'Moving Avg'!H1229</f>
        <v>0.22929999999999937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  <c r="M1229" s="7">
        <f t="shared" si="190"/>
        <v>25</v>
      </c>
      <c r="N1229" s="7">
        <f t="shared" si="191"/>
        <v>45</v>
      </c>
      <c r="O1229" s="7">
        <f t="shared" si="192"/>
        <v>50</v>
      </c>
      <c r="P1229" s="7">
        <f t="shared" si="193"/>
        <v>16.5</v>
      </c>
      <c r="Q1229" s="8">
        <f t="shared" si="194"/>
        <v>34.475000000000001</v>
      </c>
      <c r="R1229" s="8">
        <f t="shared" si="195"/>
        <v>35.625</v>
      </c>
      <c r="S1229" s="8">
        <f t="shared" si="196"/>
        <v>30.425000000000001</v>
      </c>
      <c r="T1229" s="8">
        <f t="shared" si="197"/>
        <v>34.125</v>
      </c>
      <c r="U1229" s="7">
        <f t="shared" si="198"/>
        <v>33.508333333333333</v>
      </c>
      <c r="V1229" s="7">
        <f t="shared" si="199"/>
        <v>33.662499999999994</v>
      </c>
    </row>
    <row r="1230" spans="1:22" ht="13.5" x14ac:dyDescent="0.25">
      <c r="A1230" s="3">
        <f>RSI!A1230</f>
        <v>44103</v>
      </c>
      <c r="B1230" s="2">
        <f>RSI!B1230</f>
        <v>0.24</v>
      </c>
      <c r="C1230" s="2">
        <f>RSI!I1230</f>
        <v>62.187227183796026</v>
      </c>
      <c r="D1230" s="2">
        <f>MACD!E1230</f>
        <v>-1.2003500625068803E-2</v>
      </c>
      <c r="E1230" s="2">
        <f>MACD!F1230</f>
        <v>-5.7578783318354074E-3</v>
      </c>
      <c r="F1230" s="2">
        <f>'Moving Avg'!D1230</f>
        <v>0.24199999999999999</v>
      </c>
      <c r="G1230" s="2">
        <f>'Moving Avg'!F1230</f>
        <v>0.22200000000000006</v>
      </c>
      <c r="H1230" s="2">
        <f>'Moving Avg'!G1230</f>
        <v>0.22100000000000011</v>
      </c>
      <c r="I1230" s="2">
        <f>'Moving Avg'!H1230</f>
        <v>0.22919999999999938</v>
      </c>
      <c r="J1230" s="5" t="str">
        <f>OBV!F1230</f>
        <v>BEARISH</v>
      </c>
      <c r="K1230" s="5" t="str">
        <f>OBV!G1230</f>
        <v>WEAK</v>
      </c>
      <c r="L1230" s="5" t="str">
        <f>OBV!H1230</f>
        <v>BEARISH DIVERGENCE</v>
      </c>
      <c r="M1230" s="7">
        <f t="shared" si="190"/>
        <v>25</v>
      </c>
      <c r="N1230" s="7">
        <f t="shared" si="191"/>
        <v>45</v>
      </c>
      <c r="O1230" s="7">
        <f t="shared" si="192"/>
        <v>50</v>
      </c>
      <c r="P1230" s="7">
        <f t="shared" si="193"/>
        <v>0</v>
      </c>
      <c r="Q1230" s="8">
        <f t="shared" si="194"/>
        <v>32</v>
      </c>
      <c r="R1230" s="8">
        <f t="shared" si="195"/>
        <v>31.5</v>
      </c>
      <c r="S1230" s="8">
        <f t="shared" si="196"/>
        <v>23</v>
      </c>
      <c r="T1230" s="8">
        <f t="shared" si="197"/>
        <v>30</v>
      </c>
      <c r="U1230" s="7">
        <f t="shared" si="198"/>
        <v>28.833333333333332</v>
      </c>
      <c r="V1230" s="7">
        <f t="shared" si="199"/>
        <v>29.125</v>
      </c>
    </row>
    <row r="1231" spans="1:22" ht="13.5" x14ac:dyDescent="0.25">
      <c r="A1231" s="3">
        <f>RSI!A1231</f>
        <v>44104</v>
      </c>
      <c r="B1231" s="2">
        <f>RSI!B1231</f>
        <v>0.23</v>
      </c>
      <c r="C1231" s="2">
        <f>RSI!I1231</f>
        <v>53.518934308138292</v>
      </c>
      <c r="D1231" s="2">
        <f>MACD!E1231</f>
        <v>-1.1308433191518169E-2</v>
      </c>
      <c r="E1231" s="2">
        <f>MACD!F1231</f>
        <v>-6.8679893037719604E-3</v>
      </c>
      <c r="F1231" s="2">
        <f>'Moving Avg'!D1231</f>
        <v>0.24</v>
      </c>
      <c r="G1231" s="2">
        <f>'Moving Avg'!F1231</f>
        <v>0.22300000000000009</v>
      </c>
      <c r="H1231" s="2">
        <f>'Moving Avg'!G1231</f>
        <v>0.22120000000000012</v>
      </c>
      <c r="I1231" s="2">
        <f>'Moving Avg'!H1231</f>
        <v>0.22909999999999939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  <c r="M1231" s="7">
        <f t="shared" si="190"/>
        <v>25</v>
      </c>
      <c r="N1231" s="7">
        <f t="shared" si="191"/>
        <v>45</v>
      </c>
      <c r="O1231" s="7">
        <f t="shared" si="192"/>
        <v>50</v>
      </c>
      <c r="P1231" s="7">
        <f t="shared" si="193"/>
        <v>0</v>
      </c>
      <c r="Q1231" s="8">
        <f t="shared" si="194"/>
        <v>32</v>
      </c>
      <c r="R1231" s="8">
        <f t="shared" si="195"/>
        <v>31.5</v>
      </c>
      <c r="S1231" s="8">
        <f t="shared" si="196"/>
        <v>23</v>
      </c>
      <c r="T1231" s="8">
        <f t="shared" si="197"/>
        <v>30</v>
      </c>
      <c r="U1231" s="7">
        <f t="shared" si="198"/>
        <v>28.833333333333332</v>
      </c>
      <c r="V1231" s="7">
        <f t="shared" si="199"/>
        <v>29.125</v>
      </c>
    </row>
    <row r="1232" spans="1:22" ht="13.5" x14ac:dyDescent="0.25">
      <c r="A1232" s="3">
        <f>RSI!A1232</f>
        <v>44105</v>
      </c>
      <c r="B1232" s="2">
        <f>RSI!B1232</f>
        <v>0.23</v>
      </c>
      <c r="C1232" s="2">
        <f>RSI!I1232</f>
        <v>53.518934308138292</v>
      </c>
      <c r="D1232" s="2">
        <f>MACD!E1232</f>
        <v>-1.2287415308348648E-2</v>
      </c>
      <c r="E1232" s="2">
        <f>MACD!F1232</f>
        <v>-7.9518745046872983E-3</v>
      </c>
      <c r="F1232" s="2">
        <f>'Moving Avg'!D1232</f>
        <v>0.23599999999999999</v>
      </c>
      <c r="G1232" s="2">
        <f>'Moving Avg'!F1232</f>
        <v>0.22400000000000012</v>
      </c>
      <c r="H1232" s="2">
        <f>'Moving Avg'!G1232</f>
        <v>0.22120000000000012</v>
      </c>
      <c r="I1232" s="2">
        <f>'Moving Avg'!H1232</f>
        <v>0.22904999999999942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  <c r="M1232" s="7">
        <f t="shared" si="190"/>
        <v>25</v>
      </c>
      <c r="N1232" s="7">
        <f t="shared" si="191"/>
        <v>45</v>
      </c>
      <c r="O1232" s="7">
        <f t="shared" si="192"/>
        <v>50</v>
      </c>
      <c r="P1232" s="7">
        <f t="shared" si="193"/>
        <v>0</v>
      </c>
      <c r="Q1232" s="8">
        <f t="shared" si="194"/>
        <v>32</v>
      </c>
      <c r="R1232" s="8">
        <f t="shared" si="195"/>
        <v>31.5</v>
      </c>
      <c r="S1232" s="8">
        <f t="shared" si="196"/>
        <v>23</v>
      </c>
      <c r="T1232" s="8">
        <f t="shared" si="197"/>
        <v>30</v>
      </c>
      <c r="U1232" s="7">
        <f t="shared" si="198"/>
        <v>28.833333333333332</v>
      </c>
      <c r="V1232" s="7">
        <f t="shared" si="199"/>
        <v>29.125</v>
      </c>
    </row>
    <row r="1233" spans="1:22" ht="13.5" x14ac:dyDescent="0.25">
      <c r="A1233" s="3">
        <f>RSI!A1233</f>
        <v>44106</v>
      </c>
      <c r="B1233" s="2">
        <f>RSI!B1233</f>
        <v>0.22</v>
      </c>
      <c r="C1233" s="2">
        <f>RSI!I1233</f>
        <v>46.071095192890439</v>
      </c>
      <c r="D1233" s="2">
        <f>MACD!E1233</f>
        <v>-1.086311451317773E-2</v>
      </c>
      <c r="E1233" s="2">
        <f>MACD!F1233</f>
        <v>-8.5341225063853849E-3</v>
      </c>
      <c r="F1233" s="2">
        <f>'Moving Avg'!D1233</f>
        <v>0.23199999999999998</v>
      </c>
      <c r="G1233" s="2">
        <f>'Moving Avg'!F1233</f>
        <v>0.22400000000000006</v>
      </c>
      <c r="H1233" s="2">
        <f>'Moving Avg'!G1233</f>
        <v>0.22120000000000012</v>
      </c>
      <c r="I1233" s="2">
        <f>'Moving Avg'!H1233</f>
        <v>0.22894999999999943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45</v>
      </c>
      <c r="O1233" s="7">
        <f t="shared" si="192"/>
        <v>50</v>
      </c>
      <c r="P1233" s="7">
        <f t="shared" si="193"/>
        <v>16.5</v>
      </c>
      <c r="Q1233" s="8">
        <f t="shared" si="194"/>
        <v>34.475000000000001</v>
      </c>
      <c r="R1233" s="8">
        <f t="shared" si="195"/>
        <v>35.625</v>
      </c>
      <c r="S1233" s="8">
        <f t="shared" si="196"/>
        <v>30.425000000000001</v>
      </c>
      <c r="T1233" s="8">
        <f t="shared" si="197"/>
        <v>34.125</v>
      </c>
      <c r="U1233" s="7">
        <f t="shared" si="198"/>
        <v>33.508333333333333</v>
      </c>
      <c r="V1233" s="7">
        <f t="shared" si="199"/>
        <v>33.662499999999994</v>
      </c>
    </row>
    <row r="1234" spans="1:22" ht="13.5" x14ac:dyDescent="0.25">
      <c r="A1234" s="3">
        <f>RSI!A1234</f>
        <v>44109</v>
      </c>
      <c r="B1234" s="2">
        <f>RSI!B1234</f>
        <v>0.23</v>
      </c>
      <c r="C1234" s="2">
        <f>RSI!I1234</f>
        <v>53.099897168147514</v>
      </c>
      <c r="D1234" s="2">
        <f>MACD!E1234</f>
        <v>-1.0364153895728367E-2</v>
      </c>
      <c r="E1234" s="2">
        <f>MACD!F1234</f>
        <v>-8.9001287842539814E-3</v>
      </c>
      <c r="F1234" s="2">
        <f>'Moving Avg'!D1234</f>
        <v>0.22999999999999998</v>
      </c>
      <c r="G1234" s="2">
        <f>'Moving Avg'!F1234</f>
        <v>0.22450000000000006</v>
      </c>
      <c r="H1234" s="2">
        <f>'Moving Avg'!G1234</f>
        <v>0.22140000000000012</v>
      </c>
      <c r="I1234" s="2">
        <f>'Moving Avg'!H1234</f>
        <v>0.22889999999999944</v>
      </c>
      <c r="J1234" s="5" t="str">
        <f>OBV!F1234</f>
        <v>BULLISH</v>
      </c>
      <c r="K1234" s="5" t="str">
        <f>OBV!G1234</f>
        <v>NEUTRAL</v>
      </c>
      <c r="L1234" s="5" t="str">
        <f>OBV!H1234</f>
        <v>BULLISH DIVERGENCE</v>
      </c>
      <c r="M1234" s="7">
        <f t="shared" si="190"/>
        <v>25</v>
      </c>
      <c r="N1234" s="7">
        <f t="shared" si="191"/>
        <v>45</v>
      </c>
      <c r="O1234" s="7">
        <f t="shared" si="192"/>
        <v>50</v>
      </c>
      <c r="P1234" s="7">
        <f t="shared" si="193"/>
        <v>66.5</v>
      </c>
      <c r="Q1234" s="8">
        <f t="shared" si="194"/>
        <v>41.975000000000001</v>
      </c>
      <c r="R1234" s="8">
        <f t="shared" si="195"/>
        <v>48.125</v>
      </c>
      <c r="S1234" s="8">
        <f t="shared" si="196"/>
        <v>52.924999999999997</v>
      </c>
      <c r="T1234" s="8">
        <f t="shared" si="197"/>
        <v>46.625</v>
      </c>
      <c r="U1234" s="7">
        <f t="shared" si="198"/>
        <v>47.67499999999999</v>
      </c>
      <c r="V1234" s="7">
        <f t="shared" si="199"/>
        <v>47.412499999999994</v>
      </c>
    </row>
    <row r="1235" spans="1:22" ht="13.5" x14ac:dyDescent="0.25">
      <c r="A1235" s="3">
        <f>RSI!A1235</f>
        <v>44110</v>
      </c>
      <c r="B1235" s="2">
        <f>RSI!B1235</f>
        <v>0.23</v>
      </c>
      <c r="C1235" s="2">
        <f>RSI!I1235</f>
        <v>53.099897168147514</v>
      </c>
      <c r="D1235" s="2">
        <f>MACD!E1235</f>
        <v>-8.4306188946415284E-3</v>
      </c>
      <c r="E1235" s="2">
        <f>MACD!F1235</f>
        <v>-8.8062268063314915E-3</v>
      </c>
      <c r="F1235" s="2">
        <f>'Moving Avg'!D1235</f>
        <v>0.22800000000000004</v>
      </c>
      <c r="G1235" s="2">
        <f>'Moving Avg'!F1235</f>
        <v>0.22500000000000003</v>
      </c>
      <c r="H1235" s="2">
        <f>'Moving Avg'!G1235</f>
        <v>0.22140000000000007</v>
      </c>
      <c r="I1235" s="2">
        <f>'Moving Avg'!H1235</f>
        <v>0.22884999999999944</v>
      </c>
      <c r="J1235" s="5" t="str">
        <f>OBV!F1235</f>
        <v>BULLISH</v>
      </c>
      <c r="K1235" s="5" t="str">
        <f>OBV!G1235</f>
        <v>NEUTRAL</v>
      </c>
      <c r="L1235" s="5" t="str">
        <f>OBV!H1235</f>
        <v>BULLISH DIVERGENCE</v>
      </c>
      <c r="M1235" s="7">
        <f t="shared" si="190"/>
        <v>25</v>
      </c>
      <c r="N1235" s="7">
        <f t="shared" si="191"/>
        <v>0</v>
      </c>
      <c r="O1235" s="7">
        <f t="shared" si="192"/>
        <v>0</v>
      </c>
      <c r="P1235" s="7">
        <f t="shared" si="193"/>
        <v>66.5</v>
      </c>
      <c r="Q1235" s="8">
        <f t="shared" si="194"/>
        <v>18.725000000000001</v>
      </c>
      <c r="R1235" s="8">
        <f t="shared" si="195"/>
        <v>21.625</v>
      </c>
      <c r="S1235" s="8">
        <f t="shared" si="196"/>
        <v>33.674999999999997</v>
      </c>
      <c r="T1235" s="8">
        <f t="shared" si="197"/>
        <v>22.875</v>
      </c>
      <c r="U1235" s="7">
        <f t="shared" si="198"/>
        <v>24.675000000000001</v>
      </c>
      <c r="V1235" s="7">
        <f t="shared" si="199"/>
        <v>24.225000000000001</v>
      </c>
    </row>
    <row r="1236" spans="1:22" ht="13.5" x14ac:dyDescent="0.25">
      <c r="A1236" s="3">
        <f>RSI!A1236</f>
        <v>44111</v>
      </c>
      <c r="B1236" s="2">
        <f>RSI!B1236</f>
        <v>0.23</v>
      </c>
      <c r="C1236" s="2">
        <f>RSI!I1236</f>
        <v>53.099897168147514</v>
      </c>
      <c r="D1236" s="2">
        <f>MACD!E1236</f>
        <v>-5.2812040773268787E-3</v>
      </c>
      <c r="E1236" s="2">
        <f>MACD!F1236</f>
        <v>-8.1012222605305693E-3</v>
      </c>
      <c r="F1236" s="2">
        <f>'Moving Avg'!D1236</f>
        <v>0.22800000000000004</v>
      </c>
      <c r="G1236" s="2">
        <f>'Moving Avg'!F1236</f>
        <v>0.22600000000000006</v>
      </c>
      <c r="H1236" s="2">
        <f>'Moving Avg'!G1236</f>
        <v>0.22160000000000007</v>
      </c>
      <c r="I1236" s="2">
        <f>'Moving Avg'!H1236</f>
        <v>0.22879999999999945</v>
      </c>
      <c r="J1236" s="5" t="str">
        <f>OBV!F1236</f>
        <v>BULLISH</v>
      </c>
      <c r="K1236" s="5" t="str">
        <f>OBV!G1236</f>
        <v>NEUTRAL</v>
      </c>
      <c r="L1236" s="5" t="str">
        <f>OBV!H1236</f>
        <v>NEUTRAL</v>
      </c>
      <c r="M1236" s="7">
        <f t="shared" si="190"/>
        <v>25</v>
      </c>
      <c r="N1236" s="7">
        <f t="shared" si="191"/>
        <v>0</v>
      </c>
      <c r="O1236" s="7">
        <f t="shared" si="192"/>
        <v>0</v>
      </c>
      <c r="P1236" s="7">
        <f t="shared" si="193"/>
        <v>49.5</v>
      </c>
      <c r="Q1236" s="8">
        <f t="shared" si="194"/>
        <v>16.175000000000001</v>
      </c>
      <c r="R1236" s="8">
        <f t="shared" si="195"/>
        <v>17.375</v>
      </c>
      <c r="S1236" s="8">
        <f t="shared" si="196"/>
        <v>26.025000000000002</v>
      </c>
      <c r="T1236" s="8">
        <f t="shared" si="197"/>
        <v>18.625</v>
      </c>
      <c r="U1236" s="7">
        <f t="shared" si="198"/>
        <v>19.858333333333334</v>
      </c>
      <c r="V1236" s="7">
        <f t="shared" si="199"/>
        <v>19.55</v>
      </c>
    </row>
    <row r="1237" spans="1:22" ht="13.5" x14ac:dyDescent="0.25">
      <c r="A1237" s="3">
        <f>RSI!A1237</f>
        <v>44112</v>
      </c>
      <c r="B1237" s="2">
        <f>RSI!B1237</f>
        <v>0.23</v>
      </c>
      <c r="C1237" s="2">
        <f>RSI!I1237</f>
        <v>53.099897168147514</v>
      </c>
      <c r="D1237" s="2">
        <f>MACD!E1237</f>
        <v>-1.1011075215694999E-3</v>
      </c>
      <c r="E1237" s="2">
        <f>MACD!F1237</f>
        <v>-6.7011993127383557E-3</v>
      </c>
      <c r="F1237" s="2">
        <f>'Moving Avg'!D1237</f>
        <v>0.22800000000000004</v>
      </c>
      <c r="G1237" s="2">
        <f>'Moving Avg'!F1237</f>
        <v>0.22700000000000009</v>
      </c>
      <c r="H1237" s="2">
        <f>'Moving Avg'!G1237</f>
        <v>0.22180000000000008</v>
      </c>
      <c r="I1237" s="2">
        <f>'Moving Avg'!H1237</f>
        <v>0.22869999999999949</v>
      </c>
      <c r="J1237" s="5" t="str">
        <f>OBV!F1237</f>
        <v>BULLISH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49.5</v>
      </c>
      <c r="Q1237" s="8">
        <f t="shared" si="194"/>
        <v>16.175000000000001</v>
      </c>
      <c r="R1237" s="8">
        <f t="shared" si="195"/>
        <v>17.375</v>
      </c>
      <c r="S1237" s="8">
        <f t="shared" si="196"/>
        <v>26.025000000000002</v>
      </c>
      <c r="T1237" s="8">
        <f t="shared" si="197"/>
        <v>18.625</v>
      </c>
      <c r="U1237" s="7">
        <f t="shared" si="198"/>
        <v>19.858333333333334</v>
      </c>
      <c r="V1237" s="7">
        <f t="shared" si="199"/>
        <v>19.55</v>
      </c>
    </row>
    <row r="1238" spans="1:22" ht="13.5" x14ac:dyDescent="0.25">
      <c r="A1238" s="3">
        <f>RSI!A1238</f>
        <v>44113</v>
      </c>
      <c r="B1238" s="2">
        <f>RSI!B1238</f>
        <v>0.23</v>
      </c>
      <c r="C1238" s="2">
        <f>RSI!I1238</f>
        <v>53.099897168147514</v>
      </c>
      <c r="D1238" s="2">
        <f>MACD!E1238</f>
        <v>8.7590382577967807E-4</v>
      </c>
      <c r="E1238" s="2">
        <f>MACD!F1238</f>
        <v>-5.1857786850347497E-3</v>
      </c>
      <c r="F1238" s="2">
        <f>'Moving Avg'!D1238</f>
        <v>0.23000000000000004</v>
      </c>
      <c r="G1238" s="2">
        <f>'Moving Avg'!F1238</f>
        <v>0.22800000000000006</v>
      </c>
      <c r="H1238" s="2">
        <f>'Moving Avg'!G1238</f>
        <v>0.22180000000000008</v>
      </c>
      <c r="I1238" s="2">
        <f>'Moving Avg'!H1238</f>
        <v>0.22854999999999948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83.5</v>
      </c>
      <c r="Q1238" s="8">
        <f t="shared" si="194"/>
        <v>28.774999999999999</v>
      </c>
      <c r="R1238" s="8">
        <f t="shared" si="195"/>
        <v>43.375</v>
      </c>
      <c r="S1238" s="8">
        <f t="shared" si="196"/>
        <v>53.825000000000003</v>
      </c>
      <c r="T1238" s="8">
        <f t="shared" si="197"/>
        <v>39.625</v>
      </c>
      <c r="U1238" s="7">
        <f t="shared" si="198"/>
        <v>41.991666666666667</v>
      </c>
      <c r="V1238" s="7">
        <f t="shared" si="199"/>
        <v>41.400000000000006</v>
      </c>
    </row>
    <row r="1239" spans="1:22" ht="13.5" x14ac:dyDescent="0.25">
      <c r="A1239" s="3">
        <f>RSI!A1239</f>
        <v>44116</v>
      </c>
      <c r="B1239" s="2">
        <f>RSI!B1239</f>
        <v>0.23</v>
      </c>
      <c r="C1239" s="2">
        <f>RSI!I1239</f>
        <v>53.099897168147514</v>
      </c>
      <c r="D1239" s="2">
        <f>MACD!E1239</f>
        <v>2.528822644064288E-3</v>
      </c>
      <c r="E1239" s="2">
        <f>MACD!F1239</f>
        <v>-3.642858419214942E-3</v>
      </c>
      <c r="F1239" s="2">
        <f>'Moving Avg'!D1239</f>
        <v>0.23000000000000004</v>
      </c>
      <c r="G1239" s="2">
        <f>'Moving Avg'!F1239</f>
        <v>0.22900000000000009</v>
      </c>
      <c r="H1239" s="2">
        <f>'Moving Avg'!G1239</f>
        <v>0.22200000000000009</v>
      </c>
      <c r="I1239" s="2">
        <f>'Moving Avg'!H1239</f>
        <v>0.22839999999999946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33</v>
      </c>
      <c r="Q1239" s="8">
        <f t="shared" si="194"/>
        <v>21.2</v>
      </c>
      <c r="R1239" s="8">
        <f t="shared" si="195"/>
        <v>30.75</v>
      </c>
      <c r="S1239" s="8">
        <f t="shared" si="196"/>
        <v>31.1</v>
      </c>
      <c r="T1239" s="8">
        <f t="shared" si="197"/>
        <v>27</v>
      </c>
      <c r="U1239" s="7">
        <f t="shared" si="198"/>
        <v>27.683333333333337</v>
      </c>
      <c r="V1239" s="7">
        <f t="shared" si="199"/>
        <v>27.512500000000003</v>
      </c>
    </row>
    <row r="1240" spans="1:22" ht="13.5" x14ac:dyDescent="0.25">
      <c r="A1240" s="3">
        <f>RSI!A1240</f>
        <v>44117</v>
      </c>
      <c r="B1240" s="2">
        <f>RSI!B1240</f>
        <v>0.24</v>
      </c>
      <c r="C1240" s="2">
        <f>RSI!I1240</f>
        <v>61.024227015190995</v>
      </c>
      <c r="D1240" s="2">
        <f>MACD!E1240</f>
        <v>3.1682453917908082E-3</v>
      </c>
      <c r="E1240" s="2">
        <f>MACD!F1240</f>
        <v>-2.2806376570137922E-3</v>
      </c>
      <c r="F1240" s="2">
        <f>'Moving Avg'!D1240</f>
        <v>0.23200000000000004</v>
      </c>
      <c r="G1240" s="2">
        <f>'Moving Avg'!F1240</f>
        <v>0.23050000000000007</v>
      </c>
      <c r="H1240" s="2">
        <f>'Moving Avg'!G1240</f>
        <v>0.22220000000000009</v>
      </c>
      <c r="I1240" s="2">
        <f>'Moving Avg'!H1240</f>
        <v>0.22829999999999948</v>
      </c>
      <c r="J1240" s="5" t="str">
        <f>OBV!F1240</f>
        <v>BULLISH</v>
      </c>
      <c r="K1240" s="5" t="str">
        <f>OBV!G1240</f>
        <v>STRONG</v>
      </c>
      <c r="L1240" s="5" t="str">
        <f>OBV!H1240</f>
        <v>CONFIRMED BULLISH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100</v>
      </c>
      <c r="Q1240" s="8">
        <f t="shared" si="194"/>
        <v>31.25</v>
      </c>
      <c r="R1240" s="8">
        <f t="shared" si="195"/>
        <v>47.5</v>
      </c>
      <c r="S1240" s="8">
        <f t="shared" si="196"/>
        <v>61.25</v>
      </c>
      <c r="T1240" s="8">
        <f t="shared" si="197"/>
        <v>43.75</v>
      </c>
      <c r="U1240" s="7">
        <f t="shared" si="198"/>
        <v>46.666666666666664</v>
      </c>
      <c r="V1240" s="7">
        <f t="shared" si="199"/>
        <v>45.9375</v>
      </c>
    </row>
    <row r="1241" spans="1:22" ht="13.5" x14ac:dyDescent="0.25">
      <c r="A1241" s="3">
        <f>RSI!A1241</f>
        <v>44118</v>
      </c>
      <c r="B1241" s="2">
        <f>RSI!B1241</f>
        <v>0.25</v>
      </c>
      <c r="C1241" s="2">
        <f>RSI!I1241</f>
        <v>67.024427681297809</v>
      </c>
      <c r="D1241" s="2">
        <f>MACD!E1241</f>
        <v>1.3539099902455942E-3</v>
      </c>
      <c r="E1241" s="2">
        <f>MACD!F1241</f>
        <v>-1.5537281275619149E-3</v>
      </c>
      <c r="F1241" s="2">
        <f>'Moving Avg'!D1241</f>
        <v>0.23600000000000004</v>
      </c>
      <c r="G1241" s="2">
        <f>'Moving Avg'!F1241</f>
        <v>0.23200000000000004</v>
      </c>
      <c r="H1241" s="2">
        <f>'Moving Avg'!G1241</f>
        <v>0.22280000000000008</v>
      </c>
      <c r="I1241" s="2">
        <f>'Moving Avg'!H1241</f>
        <v>0.22824999999999951</v>
      </c>
      <c r="J1241" s="5" t="str">
        <f>OBV!F1241</f>
        <v>BULLISH</v>
      </c>
      <c r="K1241" s="5" t="str">
        <f>OBV!G1241</f>
        <v>STRONG</v>
      </c>
      <c r="L1241" s="5" t="str">
        <f>OBV!H1241</f>
        <v>CONFIRMED BULLISH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100</v>
      </c>
      <c r="Q1241" s="8">
        <f t="shared" si="194"/>
        <v>31.25</v>
      </c>
      <c r="R1241" s="8">
        <f t="shared" si="195"/>
        <v>47.5</v>
      </c>
      <c r="S1241" s="8">
        <f t="shared" si="196"/>
        <v>61.25</v>
      </c>
      <c r="T1241" s="8">
        <f t="shared" si="197"/>
        <v>43.75</v>
      </c>
      <c r="U1241" s="7">
        <f t="shared" si="198"/>
        <v>46.666666666666664</v>
      </c>
      <c r="V1241" s="7">
        <f t="shared" si="199"/>
        <v>45.9375</v>
      </c>
    </row>
    <row r="1242" spans="1:22" ht="13.5" x14ac:dyDescent="0.25">
      <c r="A1242" s="3">
        <f>RSI!A1242</f>
        <v>44120</v>
      </c>
      <c r="B1242" s="2">
        <f>RSI!B1242</f>
        <v>0.24</v>
      </c>
      <c r="C1242" s="2">
        <f>RSI!I1242</f>
        <v>57.492760251217774</v>
      </c>
      <c r="D1242" s="2">
        <f>MACD!E1242</f>
        <v>4.2981347917461776E-4</v>
      </c>
      <c r="E1242" s="2">
        <f>MACD!F1242</f>
        <v>-1.1570198062146085E-3</v>
      </c>
      <c r="F1242" s="2">
        <f>'Moving Avg'!D1242</f>
        <v>0.23799999999999999</v>
      </c>
      <c r="G1242" s="2">
        <f>'Moving Avg'!F1242</f>
        <v>0.23350000000000004</v>
      </c>
      <c r="H1242" s="2">
        <f>'Moving Avg'!G1242</f>
        <v>0.22320000000000012</v>
      </c>
      <c r="I1242" s="2">
        <f>'Moving Avg'!H1242</f>
        <v>0.22814999999999955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  <c r="M1242" s="7">
        <f t="shared" si="190"/>
        <v>25</v>
      </c>
      <c r="N1242" s="7">
        <f t="shared" si="191"/>
        <v>0</v>
      </c>
      <c r="O1242" s="7">
        <f t="shared" si="192"/>
        <v>50</v>
      </c>
      <c r="P1242" s="7">
        <f t="shared" si="193"/>
        <v>83.5</v>
      </c>
      <c r="Q1242" s="8">
        <f t="shared" si="194"/>
        <v>28.774999999999999</v>
      </c>
      <c r="R1242" s="8">
        <f t="shared" si="195"/>
        <v>43.375</v>
      </c>
      <c r="S1242" s="8">
        <f t="shared" si="196"/>
        <v>53.825000000000003</v>
      </c>
      <c r="T1242" s="8">
        <f t="shared" si="197"/>
        <v>39.625</v>
      </c>
      <c r="U1242" s="7">
        <f t="shared" si="198"/>
        <v>41.991666666666667</v>
      </c>
      <c r="V1242" s="7">
        <f t="shared" si="199"/>
        <v>41.400000000000006</v>
      </c>
    </row>
    <row r="1243" spans="1:22" ht="13.5" x14ac:dyDescent="0.25">
      <c r="A1243" s="3">
        <f>RSI!A1243</f>
        <v>44123</v>
      </c>
      <c r="B1243" s="2">
        <f>RSI!B1243</f>
        <v>0.23</v>
      </c>
      <c r="C1243" s="2">
        <f>RSI!I1243</f>
        <v>49.857086773760642</v>
      </c>
      <c r="D1243" s="2">
        <f>MACD!E1243</f>
        <v>-1.2107728298317022E-3</v>
      </c>
      <c r="E1243" s="2">
        <f>MACD!F1243</f>
        <v>-1.1677704109380274E-3</v>
      </c>
      <c r="F1243" s="2">
        <f>'Moving Avg'!D1243</f>
        <v>0.23799999999999999</v>
      </c>
      <c r="G1243" s="2">
        <f>'Moving Avg'!F1243</f>
        <v>0.23400000000000004</v>
      </c>
      <c r="H1243" s="2">
        <f>'Moving Avg'!G1243</f>
        <v>0.2234000000000001</v>
      </c>
      <c r="I1243" s="2">
        <f>'Moving Avg'!H1243</f>
        <v>0.22804999999999953</v>
      </c>
      <c r="J1243" s="5" t="str">
        <f>OBV!F1243</f>
        <v>BULLISH</v>
      </c>
      <c r="K1243" s="5" t="str">
        <f>OBV!G1243</f>
        <v>NEUTRAL</v>
      </c>
      <c r="L1243" s="5" t="str">
        <f>OBV!H1243</f>
        <v>NEUTRAL</v>
      </c>
      <c r="M1243" s="7">
        <f t="shared" si="190"/>
        <v>25</v>
      </c>
      <c r="N1243" s="7">
        <f t="shared" si="191"/>
        <v>45</v>
      </c>
      <c r="O1243" s="7">
        <f t="shared" si="192"/>
        <v>50</v>
      </c>
      <c r="P1243" s="7">
        <f t="shared" si="193"/>
        <v>49.5</v>
      </c>
      <c r="Q1243" s="8">
        <f t="shared" si="194"/>
        <v>39.424999999999997</v>
      </c>
      <c r="R1243" s="8">
        <f t="shared" si="195"/>
        <v>43.875</v>
      </c>
      <c r="S1243" s="8">
        <f t="shared" si="196"/>
        <v>45.275000000000006</v>
      </c>
      <c r="T1243" s="8">
        <f t="shared" si="197"/>
        <v>42.375</v>
      </c>
      <c r="U1243" s="7">
        <f t="shared" si="198"/>
        <v>42.858333333333327</v>
      </c>
      <c r="V1243" s="7">
        <f t="shared" si="199"/>
        <v>42.737499999999997</v>
      </c>
    </row>
    <row r="1244" spans="1:22" ht="13.5" x14ac:dyDescent="0.25">
      <c r="A1244" s="3">
        <f>RSI!A1244</f>
        <v>44124</v>
      </c>
      <c r="B1244" s="2">
        <f>RSI!B1244</f>
        <v>0.22</v>
      </c>
      <c r="C1244" s="2">
        <f>RSI!I1244</f>
        <v>43.618457541997124</v>
      </c>
      <c r="D1244" s="2">
        <f>MACD!E1244</f>
        <v>-3.1709232743115656E-4</v>
      </c>
      <c r="E1244" s="2">
        <f>MACD!F1244</f>
        <v>-9.9763479423665329E-4</v>
      </c>
      <c r="F1244" s="2">
        <f>'Moving Avg'!D1244</f>
        <v>0.23599999999999999</v>
      </c>
      <c r="G1244" s="2">
        <f>'Moving Avg'!F1244</f>
        <v>0.23400000000000004</v>
      </c>
      <c r="H1244" s="2">
        <f>'Moving Avg'!G1244</f>
        <v>0.2234000000000001</v>
      </c>
      <c r="I1244" s="2">
        <f>'Moving Avg'!H1244</f>
        <v>0.22789999999999958</v>
      </c>
      <c r="J1244" s="5" t="str">
        <f>OBV!F1244</f>
        <v>BULLISH</v>
      </c>
      <c r="K1244" s="5" t="str">
        <f>OBV!G1244</f>
        <v>NEUTRAL</v>
      </c>
      <c r="L1244" s="5" t="str">
        <f>OBV!H1244</f>
        <v>BULLISH DIVERGENCE</v>
      </c>
      <c r="M1244" s="7">
        <f t="shared" si="190"/>
        <v>25</v>
      </c>
      <c r="N1244" s="7">
        <f t="shared" si="191"/>
        <v>0</v>
      </c>
      <c r="O1244" s="7">
        <f t="shared" si="192"/>
        <v>50</v>
      </c>
      <c r="P1244" s="7">
        <f t="shared" si="193"/>
        <v>66.5</v>
      </c>
      <c r="Q1244" s="8">
        <f t="shared" si="194"/>
        <v>26.225000000000001</v>
      </c>
      <c r="R1244" s="8">
        <f t="shared" si="195"/>
        <v>39.125</v>
      </c>
      <c r="S1244" s="8">
        <f t="shared" si="196"/>
        <v>46.174999999999997</v>
      </c>
      <c r="T1244" s="8">
        <f t="shared" si="197"/>
        <v>35.375</v>
      </c>
      <c r="U1244" s="7">
        <f t="shared" si="198"/>
        <v>37.174999999999997</v>
      </c>
      <c r="V1244" s="7">
        <f t="shared" si="199"/>
        <v>36.724999999999994</v>
      </c>
    </row>
    <row r="1245" spans="1:22" ht="13.5" x14ac:dyDescent="0.25">
      <c r="A1245" s="3">
        <f>RSI!A1245</f>
        <v>44125</v>
      </c>
      <c r="B1245" s="2">
        <f>RSI!B1245</f>
        <v>0.23</v>
      </c>
      <c r="C1245" s="2">
        <f>RSI!I1245</f>
        <v>50.313935159465196</v>
      </c>
      <c r="D1245" s="2">
        <f>MACD!E1245</f>
        <v>-2.4008233463948536E-4</v>
      </c>
      <c r="E1245" s="2">
        <f>MACD!F1245</f>
        <v>-8.4612430231721973E-4</v>
      </c>
      <c r="F1245" s="2">
        <f>'Moving Avg'!D1245</f>
        <v>0.23399999999999999</v>
      </c>
      <c r="G1245" s="2">
        <f>'Moving Avg'!F1245</f>
        <v>0.23400000000000004</v>
      </c>
      <c r="H1245" s="2">
        <f>'Moving Avg'!G1245</f>
        <v>0.22360000000000013</v>
      </c>
      <c r="I1245" s="2">
        <f>'Moving Avg'!H1245</f>
        <v>0.22779999999999956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25</v>
      </c>
      <c r="N1245" s="7">
        <f t="shared" si="191"/>
        <v>0</v>
      </c>
      <c r="O1245" s="7">
        <f t="shared" si="192"/>
        <v>50</v>
      </c>
      <c r="P1245" s="7">
        <f t="shared" si="193"/>
        <v>16.5</v>
      </c>
      <c r="Q1245" s="8">
        <f t="shared" si="194"/>
        <v>18.725000000000001</v>
      </c>
      <c r="R1245" s="8">
        <f t="shared" si="195"/>
        <v>26.625</v>
      </c>
      <c r="S1245" s="8">
        <f t="shared" si="196"/>
        <v>23.675000000000001</v>
      </c>
      <c r="T1245" s="8">
        <f t="shared" si="197"/>
        <v>22.875</v>
      </c>
      <c r="U1245" s="7">
        <f t="shared" si="198"/>
        <v>23.008333333333336</v>
      </c>
      <c r="V1245" s="7">
        <f t="shared" si="199"/>
        <v>22.975000000000001</v>
      </c>
    </row>
    <row r="1246" spans="1:22" ht="13.5" x14ac:dyDescent="0.25">
      <c r="A1246" s="3">
        <f>RSI!A1246</f>
        <v>44126</v>
      </c>
      <c r="B1246" s="2">
        <f>RSI!B1246</f>
        <v>0.24</v>
      </c>
      <c r="C1246" s="2">
        <f>RSI!I1246</f>
        <v>55.947690408643204</v>
      </c>
      <c r="D1246" s="2">
        <f>MACD!E1246</f>
        <v>-9.1775162992080439E-4</v>
      </c>
      <c r="E1246" s="2">
        <f>MACD!F1246</f>
        <v>-8.6044976783793668E-4</v>
      </c>
      <c r="F1246" s="2">
        <f>'Moving Avg'!D1246</f>
        <v>0.23199999999999998</v>
      </c>
      <c r="G1246" s="2">
        <f>'Moving Avg'!F1246</f>
        <v>0.23400000000000004</v>
      </c>
      <c r="H1246" s="2">
        <f>'Moving Avg'!G1246</f>
        <v>0.22400000000000012</v>
      </c>
      <c r="I1246" s="2">
        <f>'Moving Avg'!H1246</f>
        <v>0.22779999999999959</v>
      </c>
      <c r="J1246" s="5" t="str">
        <f>OBV!F1246</f>
        <v>BULLISH</v>
      </c>
      <c r="K1246" s="5" t="str">
        <f>OBV!G1246</f>
        <v>NEUTRAL</v>
      </c>
      <c r="L1246" s="5" t="str">
        <f>OBV!H1246</f>
        <v>BULLISH DIVERGENCE</v>
      </c>
      <c r="M1246" s="7">
        <f t="shared" si="190"/>
        <v>25</v>
      </c>
      <c r="N1246" s="7">
        <f t="shared" si="191"/>
        <v>45</v>
      </c>
      <c r="O1246" s="7">
        <f t="shared" si="192"/>
        <v>50</v>
      </c>
      <c r="P1246" s="7">
        <f t="shared" si="193"/>
        <v>66.5</v>
      </c>
      <c r="Q1246" s="8">
        <f t="shared" si="194"/>
        <v>41.975000000000001</v>
      </c>
      <c r="R1246" s="8">
        <f t="shared" si="195"/>
        <v>48.125</v>
      </c>
      <c r="S1246" s="8">
        <f t="shared" si="196"/>
        <v>52.924999999999997</v>
      </c>
      <c r="T1246" s="8">
        <f t="shared" si="197"/>
        <v>46.625</v>
      </c>
      <c r="U1246" s="7">
        <f t="shared" si="198"/>
        <v>47.67499999999999</v>
      </c>
      <c r="V1246" s="7">
        <f t="shared" si="199"/>
        <v>47.412499999999994</v>
      </c>
    </row>
    <row r="1247" spans="1:22" ht="13.5" x14ac:dyDescent="0.25">
      <c r="A1247" s="3">
        <f>RSI!A1247</f>
        <v>44127</v>
      </c>
      <c r="B1247" s="2">
        <f>RSI!B1247</f>
        <v>0.24</v>
      </c>
      <c r="C1247" s="2">
        <f>RSI!I1247</f>
        <v>55.947690408643204</v>
      </c>
      <c r="D1247" s="2">
        <f>MACD!E1247</f>
        <v>-1.5521905179056161E-3</v>
      </c>
      <c r="E1247" s="2">
        <f>MACD!F1247</f>
        <v>-9.9879791785147261E-4</v>
      </c>
      <c r="F1247" s="2">
        <f>'Moving Avg'!D1247</f>
        <v>0.23200000000000004</v>
      </c>
      <c r="G1247" s="2">
        <f>'Moving Avg'!F1247</f>
        <v>0.23350000000000004</v>
      </c>
      <c r="H1247" s="2">
        <f>'Moving Avg'!G1247</f>
        <v>0.22440000000000013</v>
      </c>
      <c r="I1247" s="2">
        <f>'Moving Avg'!H1247</f>
        <v>0.22779999999999959</v>
      </c>
      <c r="J1247" s="5" t="str">
        <f>OBV!F1247</f>
        <v>BULLISH</v>
      </c>
      <c r="K1247" s="5" t="str">
        <f>OBV!G1247</f>
        <v>NEUTRAL</v>
      </c>
      <c r="L1247" s="5" t="str">
        <f>OBV!H1247</f>
        <v>NEUTRAL</v>
      </c>
      <c r="M1247" s="7">
        <f t="shared" si="190"/>
        <v>25</v>
      </c>
      <c r="N1247" s="7">
        <f t="shared" si="191"/>
        <v>45</v>
      </c>
      <c r="O1247" s="7">
        <f t="shared" si="192"/>
        <v>50</v>
      </c>
      <c r="P1247" s="7">
        <f t="shared" si="193"/>
        <v>49.5</v>
      </c>
      <c r="Q1247" s="8">
        <f t="shared" si="194"/>
        <v>39.424999999999997</v>
      </c>
      <c r="R1247" s="8">
        <f t="shared" si="195"/>
        <v>43.875</v>
      </c>
      <c r="S1247" s="8">
        <f t="shared" si="196"/>
        <v>45.275000000000006</v>
      </c>
      <c r="T1247" s="8">
        <f t="shared" si="197"/>
        <v>42.375</v>
      </c>
      <c r="U1247" s="7">
        <f t="shared" si="198"/>
        <v>42.858333333333327</v>
      </c>
      <c r="V1247" s="7">
        <f t="shared" si="199"/>
        <v>42.737499999999997</v>
      </c>
    </row>
    <row r="1248" spans="1:22" ht="13.5" x14ac:dyDescent="0.25">
      <c r="A1248" s="3">
        <f>RSI!A1248</f>
        <v>44130</v>
      </c>
      <c r="B1248" s="2">
        <f>RSI!B1248</f>
        <v>0.24</v>
      </c>
      <c r="C1248" s="2">
        <f>RSI!I1248</f>
        <v>55.947690408643204</v>
      </c>
      <c r="D1248" s="2">
        <f>MACD!E1248</f>
        <v>-2.1455293558663158E-3</v>
      </c>
      <c r="E1248" s="2">
        <f>MACD!F1248</f>
        <v>-1.2281442054544412E-3</v>
      </c>
      <c r="F1248" s="2">
        <f>'Moving Avg'!D1248</f>
        <v>0.23399999999999999</v>
      </c>
      <c r="G1248" s="2">
        <f>'Moving Avg'!F1248</f>
        <v>0.23350000000000004</v>
      </c>
      <c r="H1248" s="2">
        <f>'Moving Avg'!G1248</f>
        <v>0.22500000000000014</v>
      </c>
      <c r="I1248" s="2">
        <f>'Moving Avg'!H1248</f>
        <v>0.22779999999999961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  <c r="M1248" s="7">
        <f t="shared" si="190"/>
        <v>25</v>
      </c>
      <c r="N1248" s="7">
        <f t="shared" si="191"/>
        <v>45</v>
      </c>
      <c r="O1248" s="7">
        <f t="shared" si="192"/>
        <v>50</v>
      </c>
      <c r="P1248" s="7">
        <f t="shared" si="193"/>
        <v>83.5</v>
      </c>
      <c r="Q1248" s="8">
        <f t="shared" si="194"/>
        <v>44.524999999999999</v>
      </c>
      <c r="R1248" s="8">
        <f t="shared" si="195"/>
        <v>52.375</v>
      </c>
      <c r="S1248" s="8">
        <f t="shared" si="196"/>
        <v>60.575000000000003</v>
      </c>
      <c r="T1248" s="8">
        <f t="shared" si="197"/>
        <v>50.875</v>
      </c>
      <c r="U1248" s="7">
        <f t="shared" si="198"/>
        <v>52.491666666666674</v>
      </c>
      <c r="V1248" s="7">
        <f t="shared" si="199"/>
        <v>52.087500000000006</v>
      </c>
    </row>
    <row r="1249" spans="1:22" ht="13.5" x14ac:dyDescent="0.25">
      <c r="A1249" s="3">
        <f>RSI!A1249</f>
        <v>44131</v>
      </c>
      <c r="B1249" s="2">
        <f>RSI!B1249</f>
        <v>0.24</v>
      </c>
      <c r="C1249" s="2">
        <f>RSI!I1249</f>
        <v>55.947690408643204</v>
      </c>
      <c r="D1249" s="2">
        <f>MACD!E1249</f>
        <v>-2.6999056037743385E-3</v>
      </c>
      <c r="E1249" s="2">
        <f>MACD!F1249</f>
        <v>-1.5224964851184206E-3</v>
      </c>
      <c r="F1249" s="2">
        <f>'Moving Avg'!D1249</f>
        <v>0.23799999999999999</v>
      </c>
      <c r="G1249" s="2">
        <f>'Moving Avg'!F1249</f>
        <v>0.23350000000000004</v>
      </c>
      <c r="H1249" s="2">
        <f>'Moving Avg'!G1249</f>
        <v>0.22540000000000013</v>
      </c>
      <c r="I1249" s="2">
        <f>'Moving Avg'!H1249</f>
        <v>0.22779999999999967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  <c r="M1249" s="7">
        <f t="shared" si="190"/>
        <v>25</v>
      </c>
      <c r="N1249" s="7">
        <f t="shared" si="191"/>
        <v>45</v>
      </c>
      <c r="O1249" s="7">
        <f t="shared" si="192"/>
        <v>50</v>
      </c>
      <c r="P1249" s="7">
        <f t="shared" si="193"/>
        <v>83.5</v>
      </c>
      <c r="Q1249" s="8">
        <f t="shared" si="194"/>
        <v>44.524999999999999</v>
      </c>
      <c r="R1249" s="8">
        <f t="shared" si="195"/>
        <v>52.375</v>
      </c>
      <c r="S1249" s="8">
        <f t="shared" si="196"/>
        <v>60.575000000000003</v>
      </c>
      <c r="T1249" s="8">
        <f t="shared" si="197"/>
        <v>50.875</v>
      </c>
      <c r="U1249" s="7">
        <f t="shared" si="198"/>
        <v>52.491666666666674</v>
      </c>
      <c r="V1249" s="7">
        <f t="shared" si="199"/>
        <v>52.087500000000006</v>
      </c>
    </row>
    <row r="1250" spans="1:22" ht="13.5" x14ac:dyDescent="0.25">
      <c r="A1250" s="3">
        <f>RSI!A1250</f>
        <v>44132</v>
      </c>
      <c r="B1250" s="2">
        <f>RSI!B1250</f>
        <v>0.24</v>
      </c>
      <c r="C1250" s="2">
        <f>RSI!I1250</f>
        <v>55.947690408643204</v>
      </c>
      <c r="D1250" s="2">
        <f>MACD!E1250</f>
        <v>-1.6789763894142773E-3</v>
      </c>
      <c r="E1250" s="2">
        <f>MACD!F1250</f>
        <v>-1.553792465977592E-3</v>
      </c>
      <c r="F1250" s="2">
        <f>'Moving Avg'!D1250</f>
        <v>0.24</v>
      </c>
      <c r="G1250" s="2">
        <f>'Moving Avg'!F1250</f>
        <v>0.23350000000000004</v>
      </c>
      <c r="H1250" s="2">
        <f>'Moving Avg'!G1250</f>
        <v>0.22580000000000011</v>
      </c>
      <c r="I1250" s="2">
        <f>'Moving Avg'!H1250</f>
        <v>0.2277999999999997</v>
      </c>
      <c r="J1250" s="5" t="str">
        <f>OBV!F1250</f>
        <v>BULLISH</v>
      </c>
      <c r="K1250" s="5" t="str">
        <f>OBV!G1250</f>
        <v>NEUTRAL</v>
      </c>
      <c r="L1250" s="5" t="str">
        <f>OBV!H1250</f>
        <v>CONFIRMED BULLISH</v>
      </c>
      <c r="M1250" s="7">
        <f t="shared" si="190"/>
        <v>25</v>
      </c>
      <c r="N1250" s="7">
        <f t="shared" si="191"/>
        <v>45</v>
      </c>
      <c r="O1250" s="7">
        <f t="shared" si="192"/>
        <v>50</v>
      </c>
      <c r="P1250" s="7">
        <f t="shared" si="193"/>
        <v>83.5</v>
      </c>
      <c r="Q1250" s="8">
        <f t="shared" si="194"/>
        <v>44.524999999999999</v>
      </c>
      <c r="R1250" s="8">
        <f t="shared" si="195"/>
        <v>52.375</v>
      </c>
      <c r="S1250" s="8">
        <f t="shared" si="196"/>
        <v>60.575000000000003</v>
      </c>
      <c r="T1250" s="8">
        <f t="shared" si="197"/>
        <v>50.875</v>
      </c>
      <c r="U1250" s="7">
        <f t="shared" si="198"/>
        <v>52.491666666666674</v>
      </c>
      <c r="V1250" s="7">
        <f t="shared" si="199"/>
        <v>52.087500000000006</v>
      </c>
    </row>
    <row r="1251" spans="1:22" ht="13.5" x14ac:dyDescent="0.25">
      <c r="A1251" s="3">
        <f>RSI!A1251</f>
        <v>44134</v>
      </c>
      <c r="B1251" s="2">
        <f>RSI!B1251</f>
        <v>0.24</v>
      </c>
      <c r="C1251" s="2">
        <f>RSI!I1251</f>
        <v>55.947690408643204</v>
      </c>
      <c r="D1251" s="2">
        <f>MACD!E1251</f>
        <v>6.7849209920869957E-4</v>
      </c>
      <c r="E1251" s="2">
        <f>MACD!F1251</f>
        <v>-1.1073355529403338E-3</v>
      </c>
      <c r="F1251" s="2">
        <f>'Moving Avg'!D1251</f>
        <v>0.24</v>
      </c>
      <c r="G1251" s="2">
        <f>'Moving Avg'!F1251</f>
        <v>0.23400000000000007</v>
      </c>
      <c r="H1251" s="2">
        <f>'Moving Avg'!G1251</f>
        <v>0.22620000000000015</v>
      </c>
      <c r="I1251" s="2">
        <f>'Moving Avg'!H1251</f>
        <v>0.22784999999999972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0</v>
      </c>
      <c r="O1251" s="7">
        <f t="shared" si="192"/>
        <v>50</v>
      </c>
      <c r="P1251" s="7">
        <f t="shared" si="193"/>
        <v>33</v>
      </c>
      <c r="Q1251" s="8">
        <f t="shared" si="194"/>
        <v>21.2</v>
      </c>
      <c r="R1251" s="8">
        <f t="shared" si="195"/>
        <v>30.75</v>
      </c>
      <c r="S1251" s="8">
        <f t="shared" si="196"/>
        <v>31.1</v>
      </c>
      <c r="T1251" s="8">
        <f t="shared" si="197"/>
        <v>27</v>
      </c>
      <c r="U1251" s="7">
        <f t="shared" si="198"/>
        <v>27.683333333333337</v>
      </c>
      <c r="V1251" s="7">
        <f t="shared" si="199"/>
        <v>27.512500000000003</v>
      </c>
    </row>
    <row r="1252" spans="1:22" ht="13.5" x14ac:dyDescent="0.25">
      <c r="A1252" s="3">
        <f>RSI!A1252</f>
        <v>44137</v>
      </c>
      <c r="B1252" s="2">
        <f>RSI!B1252</f>
        <v>0.23</v>
      </c>
      <c r="C1252" s="2">
        <f>RSI!I1252</f>
        <v>47.539112641001708</v>
      </c>
      <c r="D1252" s="2">
        <f>MACD!E1252</f>
        <v>1.8340187828966847E-3</v>
      </c>
      <c r="E1252" s="2">
        <f>MACD!F1252</f>
        <v>-5.1906468577293005E-4</v>
      </c>
      <c r="F1252" s="2">
        <f>'Moving Avg'!D1252</f>
        <v>0.23799999999999999</v>
      </c>
      <c r="G1252" s="2">
        <f>'Moving Avg'!F1252</f>
        <v>0.23400000000000007</v>
      </c>
      <c r="H1252" s="2">
        <f>'Moving Avg'!G1252</f>
        <v>0.22640000000000016</v>
      </c>
      <c r="I1252" s="2">
        <f>'Moving Avg'!H1252</f>
        <v>0.22779999999999972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50</v>
      </c>
      <c r="P1252" s="7">
        <f t="shared" si="193"/>
        <v>16.5</v>
      </c>
      <c r="Q1252" s="8">
        <f t="shared" si="194"/>
        <v>18.725000000000001</v>
      </c>
      <c r="R1252" s="8">
        <f t="shared" si="195"/>
        <v>26.625</v>
      </c>
      <c r="S1252" s="8">
        <f t="shared" si="196"/>
        <v>23.675000000000001</v>
      </c>
      <c r="T1252" s="8">
        <f t="shared" si="197"/>
        <v>22.875</v>
      </c>
      <c r="U1252" s="7">
        <f t="shared" si="198"/>
        <v>23.008333333333336</v>
      </c>
      <c r="V1252" s="7">
        <f t="shared" si="199"/>
        <v>22.975000000000001</v>
      </c>
    </row>
    <row r="1253" spans="1:22" ht="13.5" x14ac:dyDescent="0.25">
      <c r="A1253" s="3">
        <f>RSI!A1253</f>
        <v>44138</v>
      </c>
      <c r="B1253" s="2">
        <f>RSI!B1253</f>
        <v>0.23</v>
      </c>
      <c r="C1253" s="2">
        <f>RSI!I1253</f>
        <v>47.539112641001708</v>
      </c>
      <c r="D1253" s="2">
        <f>MACD!E1253</f>
        <v>1.2939440332745133E-3</v>
      </c>
      <c r="E1253" s="2">
        <f>MACD!F1253</f>
        <v>-1.5646294196344139E-4</v>
      </c>
      <c r="F1253" s="2">
        <f>'Moving Avg'!D1253</f>
        <v>0.23599999999999999</v>
      </c>
      <c r="G1253" s="2">
        <f>'Moving Avg'!F1253</f>
        <v>0.2345000000000001</v>
      </c>
      <c r="H1253" s="2">
        <f>'Moving Avg'!G1253</f>
        <v>0.22660000000000019</v>
      </c>
      <c r="I1253" s="2">
        <f>'Moving Avg'!H1253</f>
        <v>0.2277499999999997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0</v>
      </c>
      <c r="O1253" s="7">
        <f t="shared" si="192"/>
        <v>50</v>
      </c>
      <c r="P1253" s="7">
        <f t="shared" si="193"/>
        <v>16.5</v>
      </c>
      <c r="Q1253" s="8">
        <f t="shared" si="194"/>
        <v>18.725000000000001</v>
      </c>
      <c r="R1253" s="8">
        <f t="shared" si="195"/>
        <v>26.625</v>
      </c>
      <c r="S1253" s="8">
        <f t="shared" si="196"/>
        <v>23.675000000000001</v>
      </c>
      <c r="T1253" s="8">
        <f t="shared" si="197"/>
        <v>22.875</v>
      </c>
      <c r="U1253" s="7">
        <f t="shared" si="198"/>
        <v>23.008333333333336</v>
      </c>
      <c r="V1253" s="7">
        <f t="shared" si="199"/>
        <v>22.975000000000001</v>
      </c>
    </row>
    <row r="1254" spans="1:22" ht="13.5" x14ac:dyDescent="0.25">
      <c r="A1254" s="3">
        <f>RSI!A1254</f>
        <v>44139</v>
      </c>
      <c r="B1254" s="2">
        <f>RSI!B1254</f>
        <v>0.23</v>
      </c>
      <c r="C1254" s="2">
        <f>RSI!I1254</f>
        <v>47.539112641001708</v>
      </c>
      <c r="D1254" s="2">
        <f>MACD!E1254</f>
        <v>-6.8239879373177548E-4</v>
      </c>
      <c r="E1254" s="2">
        <f>MACD!F1254</f>
        <v>-2.6165011231710824E-4</v>
      </c>
      <c r="F1254" s="2">
        <f>'Moving Avg'!D1254</f>
        <v>0.23399999999999999</v>
      </c>
      <c r="G1254" s="2">
        <f>'Moving Avg'!F1254</f>
        <v>0.23450000000000015</v>
      </c>
      <c r="H1254" s="2">
        <f>'Moving Avg'!G1254</f>
        <v>0.22680000000000017</v>
      </c>
      <c r="I1254" s="2">
        <f>'Moving Avg'!H1254</f>
        <v>0.22769999999999971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16.5</v>
      </c>
      <c r="Q1254" s="8">
        <f t="shared" si="194"/>
        <v>34.475000000000001</v>
      </c>
      <c r="R1254" s="8">
        <f t="shared" si="195"/>
        <v>35.625</v>
      </c>
      <c r="S1254" s="8">
        <f t="shared" si="196"/>
        <v>30.425000000000001</v>
      </c>
      <c r="T1254" s="8">
        <f t="shared" si="197"/>
        <v>34.125</v>
      </c>
      <c r="U1254" s="7">
        <f t="shared" si="198"/>
        <v>33.508333333333333</v>
      </c>
      <c r="V1254" s="7">
        <f t="shared" si="199"/>
        <v>33.662499999999994</v>
      </c>
    </row>
    <row r="1255" spans="1:22" ht="13.5" x14ac:dyDescent="0.25">
      <c r="A1255" s="3">
        <f>RSI!A1255</f>
        <v>44140</v>
      </c>
      <c r="B1255" s="2">
        <f>RSI!B1255</f>
        <v>0.23</v>
      </c>
      <c r="C1255" s="2">
        <f>RSI!I1255</f>
        <v>47.539112641001708</v>
      </c>
      <c r="D1255" s="2">
        <f>MACD!E1255</f>
        <v>-7.9853748960584392E-4</v>
      </c>
      <c r="E1255" s="2">
        <f>MACD!F1255</f>
        <v>-3.6902758777485539E-4</v>
      </c>
      <c r="F1255" s="2">
        <f>'Moving Avg'!D1255</f>
        <v>0.23199999999999998</v>
      </c>
      <c r="G1255" s="2">
        <f>'Moving Avg'!F1255</f>
        <v>0.23450000000000015</v>
      </c>
      <c r="H1255" s="2">
        <f>'Moving Avg'!G1255</f>
        <v>0.22700000000000017</v>
      </c>
      <c r="I1255" s="2">
        <f>'Moving Avg'!H1255</f>
        <v>0.22769999999999971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45</v>
      </c>
      <c r="O1255" s="7">
        <f t="shared" si="192"/>
        <v>50</v>
      </c>
      <c r="P1255" s="7">
        <f t="shared" si="193"/>
        <v>16.5</v>
      </c>
      <c r="Q1255" s="8">
        <f t="shared" si="194"/>
        <v>34.475000000000001</v>
      </c>
      <c r="R1255" s="8">
        <f t="shared" si="195"/>
        <v>35.625</v>
      </c>
      <c r="S1255" s="8">
        <f t="shared" si="196"/>
        <v>30.425000000000001</v>
      </c>
      <c r="T1255" s="8">
        <f t="shared" si="197"/>
        <v>34.125</v>
      </c>
      <c r="U1255" s="7">
        <f t="shared" si="198"/>
        <v>33.508333333333333</v>
      </c>
      <c r="V1255" s="7">
        <f t="shared" si="199"/>
        <v>33.662499999999994</v>
      </c>
    </row>
    <row r="1256" spans="1:22" ht="13.5" x14ac:dyDescent="0.25">
      <c r="A1256" s="3">
        <f>RSI!A1256</f>
        <v>44141</v>
      </c>
      <c r="B1256" s="2">
        <f>RSI!B1256</f>
        <v>0.23</v>
      </c>
      <c r="C1256" s="2">
        <f>RSI!I1256</f>
        <v>47.539112641001708</v>
      </c>
      <c r="D1256" s="2">
        <f>MACD!E1256</f>
        <v>6.5803233544559081E-4</v>
      </c>
      <c r="E1256" s="2">
        <f>MACD!F1256</f>
        <v>-1.6361560313076615E-4</v>
      </c>
      <c r="F1256" s="2">
        <f>'Moving Avg'!D1256</f>
        <v>0.23000000000000004</v>
      </c>
      <c r="G1256" s="2">
        <f>'Moving Avg'!F1256</f>
        <v>0.2345000000000001</v>
      </c>
      <c r="H1256" s="2">
        <f>'Moving Avg'!G1256</f>
        <v>0.22740000000000019</v>
      </c>
      <c r="I1256" s="2">
        <f>'Moving Avg'!H1256</f>
        <v>0.22769999999999968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25</v>
      </c>
      <c r="N1256" s="7">
        <f t="shared" si="191"/>
        <v>0</v>
      </c>
      <c r="O1256" s="7">
        <f t="shared" si="192"/>
        <v>50</v>
      </c>
      <c r="P1256" s="7">
        <f t="shared" si="193"/>
        <v>16.5</v>
      </c>
      <c r="Q1256" s="8">
        <f t="shared" si="194"/>
        <v>18.725000000000001</v>
      </c>
      <c r="R1256" s="8">
        <f t="shared" si="195"/>
        <v>26.625</v>
      </c>
      <c r="S1256" s="8">
        <f t="shared" si="196"/>
        <v>23.675000000000001</v>
      </c>
      <c r="T1256" s="8">
        <f t="shared" si="197"/>
        <v>22.875</v>
      </c>
      <c r="U1256" s="7">
        <f t="shared" si="198"/>
        <v>23.008333333333336</v>
      </c>
      <c r="V1256" s="7">
        <f t="shared" si="199"/>
        <v>22.975000000000001</v>
      </c>
    </row>
    <row r="1257" spans="1:22" ht="13.5" x14ac:dyDescent="0.25">
      <c r="A1257" s="3">
        <f>RSI!A1257</f>
        <v>44144</v>
      </c>
      <c r="B1257" s="2">
        <f>RSI!B1257</f>
        <v>0.23</v>
      </c>
      <c r="C1257" s="2">
        <f>RSI!I1257</f>
        <v>47.539112641001708</v>
      </c>
      <c r="D1257" s="2">
        <f>MACD!E1257</f>
        <v>1.9056806902813805E-3</v>
      </c>
      <c r="E1257" s="2">
        <f>MACD!F1257</f>
        <v>2.5024365555166323E-4</v>
      </c>
      <c r="F1257" s="2">
        <f>'Moving Avg'!D1257</f>
        <v>0.23000000000000004</v>
      </c>
      <c r="G1257" s="2">
        <f>'Moving Avg'!F1257</f>
        <v>0.2345000000000001</v>
      </c>
      <c r="H1257" s="2">
        <f>'Moving Avg'!G1257</f>
        <v>0.22760000000000019</v>
      </c>
      <c r="I1257" s="2">
        <f>'Moving Avg'!H1257</f>
        <v>0.22769999999999968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  <c r="M1257" s="7">
        <f t="shared" si="190"/>
        <v>25</v>
      </c>
      <c r="N1257" s="7">
        <f t="shared" si="191"/>
        <v>0</v>
      </c>
      <c r="O1257" s="7">
        <f t="shared" si="192"/>
        <v>50</v>
      </c>
      <c r="P1257" s="7">
        <f t="shared" si="193"/>
        <v>33</v>
      </c>
      <c r="Q1257" s="8">
        <f t="shared" si="194"/>
        <v>21.2</v>
      </c>
      <c r="R1257" s="8">
        <f t="shared" si="195"/>
        <v>30.75</v>
      </c>
      <c r="S1257" s="8">
        <f t="shared" si="196"/>
        <v>31.1</v>
      </c>
      <c r="T1257" s="8">
        <f t="shared" si="197"/>
        <v>27</v>
      </c>
      <c r="U1257" s="7">
        <f t="shared" si="198"/>
        <v>27.683333333333337</v>
      </c>
      <c r="V1257" s="7">
        <f t="shared" si="199"/>
        <v>27.512500000000003</v>
      </c>
    </row>
    <row r="1258" spans="1:22" ht="13.5" x14ac:dyDescent="0.25">
      <c r="A1258" s="3">
        <f>RSI!A1258</f>
        <v>44145</v>
      </c>
      <c r="B1258" s="2">
        <f>RSI!B1258</f>
        <v>0.23</v>
      </c>
      <c r="C1258" s="2">
        <f>RSI!I1258</f>
        <v>47.539112641001715</v>
      </c>
      <c r="D1258" s="2">
        <f>MACD!E1258</f>
        <v>2.9754259176851261E-3</v>
      </c>
      <c r="E1258" s="2">
        <f>MACD!F1258</f>
        <v>7.9528010797835585E-4</v>
      </c>
      <c r="F1258" s="2">
        <f>'Moving Avg'!D1258</f>
        <v>0.23000000000000004</v>
      </c>
      <c r="G1258" s="2">
        <f>'Moving Avg'!F1258</f>
        <v>0.2345000000000001</v>
      </c>
      <c r="H1258" s="2">
        <f>'Moving Avg'!G1258</f>
        <v>0.2278000000000002</v>
      </c>
      <c r="I1258" s="2">
        <f>'Moving Avg'!H1258</f>
        <v>0.22769999999999968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33</v>
      </c>
      <c r="Q1258" s="8">
        <f t="shared" si="194"/>
        <v>21.2</v>
      </c>
      <c r="R1258" s="8">
        <f t="shared" si="195"/>
        <v>30.75</v>
      </c>
      <c r="S1258" s="8">
        <f t="shared" si="196"/>
        <v>31.1</v>
      </c>
      <c r="T1258" s="8">
        <f t="shared" si="197"/>
        <v>27</v>
      </c>
      <c r="U1258" s="7">
        <f t="shared" si="198"/>
        <v>27.683333333333337</v>
      </c>
      <c r="V1258" s="7">
        <f t="shared" si="199"/>
        <v>27.512500000000003</v>
      </c>
    </row>
    <row r="1259" spans="1:22" ht="13.5" x14ac:dyDescent="0.25">
      <c r="A1259" s="3">
        <f>RSI!A1259</f>
        <v>44146</v>
      </c>
      <c r="B1259" s="2">
        <f>RSI!B1259</f>
        <v>0.23</v>
      </c>
      <c r="C1259" s="2">
        <f>RSI!I1259</f>
        <v>47.539112641001722</v>
      </c>
      <c r="D1259" s="2">
        <f>MACD!E1259</f>
        <v>3.8935975241389531E-3</v>
      </c>
      <c r="E1259" s="2">
        <f>MACD!F1259</f>
        <v>1.4149435912104754E-3</v>
      </c>
      <c r="F1259" s="2">
        <f>'Moving Avg'!D1259</f>
        <v>0.23000000000000004</v>
      </c>
      <c r="G1259" s="2">
        <f>'Moving Avg'!F1259</f>
        <v>0.2345000000000001</v>
      </c>
      <c r="H1259" s="2">
        <f>'Moving Avg'!G1259</f>
        <v>0.22800000000000017</v>
      </c>
      <c r="I1259" s="2">
        <f>'Moving Avg'!H1259</f>
        <v>0.22769999999999968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33</v>
      </c>
      <c r="Q1259" s="8">
        <f t="shared" si="194"/>
        <v>21.2</v>
      </c>
      <c r="R1259" s="8">
        <f t="shared" si="195"/>
        <v>30.75</v>
      </c>
      <c r="S1259" s="8">
        <f t="shared" si="196"/>
        <v>31.1</v>
      </c>
      <c r="T1259" s="8">
        <f t="shared" si="197"/>
        <v>27</v>
      </c>
      <c r="U1259" s="7">
        <f t="shared" si="198"/>
        <v>27.683333333333337</v>
      </c>
      <c r="V1259" s="7">
        <f t="shared" si="199"/>
        <v>27.512500000000003</v>
      </c>
    </row>
    <row r="1260" spans="1:22" ht="13.5" x14ac:dyDescent="0.25">
      <c r="A1260" s="3">
        <f>RSI!A1260</f>
        <v>44147</v>
      </c>
      <c r="B1260" s="2">
        <f>RSI!B1260</f>
        <v>0.23</v>
      </c>
      <c r="C1260" s="2">
        <f>RSI!I1260</f>
        <v>47.539112641001722</v>
      </c>
      <c r="D1260" s="2">
        <f>MACD!E1260</f>
        <v>4.6825513750741177E-3</v>
      </c>
      <c r="E1260" s="2">
        <f>MACD!F1260</f>
        <v>2.068465147983204E-3</v>
      </c>
      <c r="F1260" s="2">
        <f>'Moving Avg'!D1260</f>
        <v>0.23000000000000004</v>
      </c>
      <c r="G1260" s="2">
        <f>'Moving Avg'!F1260</f>
        <v>0.23400000000000007</v>
      </c>
      <c r="H1260" s="2">
        <f>'Moving Avg'!G1260</f>
        <v>0.22840000000000021</v>
      </c>
      <c r="I1260" s="2">
        <f>'Moving Avg'!H1260</f>
        <v>0.22764999999999966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0</v>
      </c>
      <c r="O1260" s="7">
        <f t="shared" si="192"/>
        <v>50</v>
      </c>
      <c r="P1260" s="7">
        <f t="shared" si="193"/>
        <v>33</v>
      </c>
      <c r="Q1260" s="8">
        <f t="shared" si="194"/>
        <v>21.2</v>
      </c>
      <c r="R1260" s="8">
        <f t="shared" si="195"/>
        <v>30.75</v>
      </c>
      <c r="S1260" s="8">
        <f t="shared" si="196"/>
        <v>31.1</v>
      </c>
      <c r="T1260" s="8">
        <f t="shared" si="197"/>
        <v>27</v>
      </c>
      <c r="U1260" s="7">
        <f t="shared" si="198"/>
        <v>27.683333333333337</v>
      </c>
      <c r="V1260" s="7">
        <f t="shared" si="199"/>
        <v>27.512500000000003</v>
      </c>
    </row>
    <row r="1261" spans="1:22" ht="13.5" x14ac:dyDescent="0.25">
      <c r="A1261" s="3">
        <f>RSI!A1261</f>
        <v>44148</v>
      </c>
      <c r="B1261" s="2">
        <f>RSI!B1261</f>
        <v>0.23</v>
      </c>
      <c r="C1261" s="2">
        <f>RSI!I1261</f>
        <v>47.539112641001722</v>
      </c>
      <c r="D1261" s="2">
        <f>MACD!E1261</f>
        <v>5.3612753166891458E-3</v>
      </c>
      <c r="E1261" s="2">
        <f>MACD!F1261</f>
        <v>2.7270271817243924E-3</v>
      </c>
      <c r="F1261" s="2">
        <f>'Moving Avg'!D1261</f>
        <v>0.23000000000000004</v>
      </c>
      <c r="G1261" s="2">
        <f>'Moving Avg'!F1261</f>
        <v>0.23300000000000004</v>
      </c>
      <c r="H1261" s="2">
        <f>'Moving Avg'!G1261</f>
        <v>0.2288000000000002</v>
      </c>
      <c r="I1261" s="2">
        <f>'Moving Avg'!H1261</f>
        <v>0.22759999999999966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25</v>
      </c>
      <c r="N1261" s="7">
        <f t="shared" si="191"/>
        <v>0</v>
      </c>
      <c r="O1261" s="7">
        <f t="shared" si="192"/>
        <v>50</v>
      </c>
      <c r="P1261" s="7">
        <f t="shared" si="193"/>
        <v>33</v>
      </c>
      <c r="Q1261" s="8">
        <f t="shared" si="194"/>
        <v>21.2</v>
      </c>
      <c r="R1261" s="8">
        <f t="shared" si="195"/>
        <v>30.75</v>
      </c>
      <c r="S1261" s="8">
        <f t="shared" si="196"/>
        <v>31.1</v>
      </c>
      <c r="T1261" s="8">
        <f t="shared" si="197"/>
        <v>27</v>
      </c>
      <c r="U1261" s="7">
        <f t="shared" si="198"/>
        <v>27.683333333333337</v>
      </c>
      <c r="V1261" s="7">
        <f t="shared" si="199"/>
        <v>27.512500000000003</v>
      </c>
    </row>
    <row r="1262" spans="1:22" ht="13.5" x14ac:dyDescent="0.25">
      <c r="A1262" s="3">
        <f>RSI!A1262</f>
        <v>44151</v>
      </c>
      <c r="B1262" s="2">
        <f>RSI!B1262</f>
        <v>0.24</v>
      </c>
      <c r="C1262" s="2">
        <f>RSI!I1262</f>
        <v>60.116280761876645</v>
      </c>
      <c r="D1262" s="2">
        <f>MACD!E1262</f>
        <v>3.6666997687614389E-3</v>
      </c>
      <c r="E1262" s="2">
        <f>MACD!F1262</f>
        <v>2.9149616991318017E-3</v>
      </c>
      <c r="F1262" s="2">
        <f>'Moving Avg'!D1262</f>
        <v>0.23200000000000004</v>
      </c>
      <c r="G1262" s="2">
        <f>'Moving Avg'!F1262</f>
        <v>0.23300000000000004</v>
      </c>
      <c r="H1262" s="2">
        <f>'Moving Avg'!G1262</f>
        <v>0.22940000000000021</v>
      </c>
      <c r="I1262" s="2">
        <f>'Moving Avg'!H1262</f>
        <v>0.22754999999999967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  <c r="M1262" s="7">
        <f t="shared" si="190"/>
        <v>25</v>
      </c>
      <c r="N1262" s="7">
        <f t="shared" si="191"/>
        <v>0</v>
      </c>
      <c r="O1262" s="7">
        <f t="shared" si="192"/>
        <v>50</v>
      </c>
      <c r="P1262" s="7">
        <f t="shared" si="193"/>
        <v>100</v>
      </c>
      <c r="Q1262" s="8">
        <f t="shared" si="194"/>
        <v>31.25</v>
      </c>
      <c r="R1262" s="8">
        <f t="shared" si="195"/>
        <v>47.5</v>
      </c>
      <c r="S1262" s="8">
        <f t="shared" si="196"/>
        <v>61.25</v>
      </c>
      <c r="T1262" s="8">
        <f t="shared" si="197"/>
        <v>43.75</v>
      </c>
      <c r="U1262" s="7">
        <f t="shared" si="198"/>
        <v>46.666666666666664</v>
      </c>
      <c r="V1262" s="7">
        <f t="shared" si="199"/>
        <v>45.9375</v>
      </c>
    </row>
    <row r="1263" spans="1:22" ht="13.5" x14ac:dyDescent="0.25">
      <c r="A1263" s="3">
        <f>RSI!A1263</f>
        <v>44152</v>
      </c>
      <c r="B1263" s="2">
        <f>RSI!B1263</f>
        <v>0.25</v>
      </c>
      <c r="C1263" s="2">
        <f>RSI!I1263</f>
        <v>68.300605964809733</v>
      </c>
      <c r="D1263" s="2">
        <f>MACD!E1263</f>
        <v>1.442554256638473E-3</v>
      </c>
      <c r="E1263" s="2">
        <f>MACD!F1263</f>
        <v>2.6204802106331361E-3</v>
      </c>
      <c r="F1263" s="2">
        <f>'Moving Avg'!D1263</f>
        <v>0.23600000000000004</v>
      </c>
      <c r="G1263" s="2">
        <f>'Moving Avg'!F1263</f>
        <v>0.23400000000000004</v>
      </c>
      <c r="H1263" s="2">
        <f>'Moving Avg'!G1263</f>
        <v>0.2300000000000002</v>
      </c>
      <c r="I1263" s="2">
        <f>'Moving Avg'!H1263</f>
        <v>0.22754999999999967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  <c r="M1263" s="7">
        <f t="shared" si="190"/>
        <v>25</v>
      </c>
      <c r="N1263" s="7">
        <f t="shared" si="191"/>
        <v>45</v>
      </c>
      <c r="O1263" s="7">
        <f t="shared" si="192"/>
        <v>50</v>
      </c>
      <c r="P1263" s="7">
        <f t="shared" si="193"/>
        <v>100</v>
      </c>
      <c r="Q1263" s="8">
        <f t="shared" si="194"/>
        <v>47</v>
      </c>
      <c r="R1263" s="8">
        <f t="shared" si="195"/>
        <v>56.5</v>
      </c>
      <c r="S1263" s="8">
        <f t="shared" si="196"/>
        <v>68</v>
      </c>
      <c r="T1263" s="8">
        <f t="shared" si="197"/>
        <v>55</v>
      </c>
      <c r="U1263" s="7">
        <f t="shared" si="198"/>
        <v>57.166666666666664</v>
      </c>
      <c r="V1263" s="7">
        <f t="shared" si="199"/>
        <v>56.625</v>
      </c>
    </row>
    <row r="1264" spans="1:22" ht="13.5" x14ac:dyDescent="0.25">
      <c r="A1264" s="3">
        <f>RSI!A1264</f>
        <v>44153</v>
      </c>
      <c r="B1264" s="2">
        <f>RSI!B1264</f>
        <v>0.26</v>
      </c>
      <c r="C1264" s="2">
        <f>RSI!I1264</f>
        <v>74.037949998658377</v>
      </c>
      <c r="D1264" s="2">
        <f>MACD!E1264</f>
        <v>-1.2851102244451629E-3</v>
      </c>
      <c r="E1264" s="2">
        <f>MACD!F1264</f>
        <v>1.8393621236174763E-3</v>
      </c>
      <c r="F1264" s="2">
        <f>'Moving Avg'!D1264</f>
        <v>0.24199999999999999</v>
      </c>
      <c r="G1264" s="2">
        <f>'Moving Avg'!F1264</f>
        <v>0.23599999999999999</v>
      </c>
      <c r="H1264" s="2">
        <f>'Moving Avg'!G1264</f>
        <v>0.2308000000000002</v>
      </c>
      <c r="I1264" s="2">
        <f>'Moving Avg'!H1264</f>
        <v>0.22759999999999969</v>
      </c>
      <c r="J1264" s="5" t="str">
        <f>OBV!F1264</f>
        <v>BULLISH</v>
      </c>
      <c r="K1264" s="5" t="str">
        <f>OBV!G1264</f>
        <v>STRONG</v>
      </c>
      <c r="L1264" s="5" t="str">
        <f>OBV!H1264</f>
        <v>CONFIRMED BULLISH</v>
      </c>
      <c r="M1264" s="7">
        <f t="shared" si="190"/>
        <v>0</v>
      </c>
      <c r="N1264" s="7">
        <f t="shared" si="191"/>
        <v>45</v>
      </c>
      <c r="O1264" s="7">
        <f t="shared" si="192"/>
        <v>50</v>
      </c>
      <c r="P1264" s="7">
        <f t="shared" si="193"/>
        <v>100</v>
      </c>
      <c r="Q1264" s="8">
        <f t="shared" si="194"/>
        <v>38.25</v>
      </c>
      <c r="R1264" s="8">
        <f t="shared" si="195"/>
        <v>51.5</v>
      </c>
      <c r="S1264" s="8">
        <f t="shared" si="196"/>
        <v>64.25</v>
      </c>
      <c r="T1264" s="8">
        <f t="shared" si="197"/>
        <v>48.75</v>
      </c>
      <c r="U1264" s="7">
        <f t="shared" si="198"/>
        <v>51.333333333333336</v>
      </c>
      <c r="V1264" s="7">
        <f t="shared" si="199"/>
        <v>50.6875</v>
      </c>
    </row>
    <row r="1265" spans="1:22" ht="13.5" x14ac:dyDescent="0.25">
      <c r="A1265" s="3">
        <f>RSI!A1265</f>
        <v>44154</v>
      </c>
      <c r="B1265" s="2">
        <f>RSI!B1265</f>
        <v>0.27</v>
      </c>
      <c r="C1265" s="2">
        <f>RSI!I1265</f>
        <v>78.27288442625543</v>
      </c>
      <c r="D1265" s="2">
        <f>MACD!E1265</f>
        <v>-4.490145242679433E-3</v>
      </c>
      <c r="E1265" s="2">
        <f>MACD!F1265</f>
        <v>5.7346065035809456E-4</v>
      </c>
      <c r="F1265" s="2">
        <f>'Moving Avg'!D1265</f>
        <v>0.25</v>
      </c>
      <c r="G1265" s="2">
        <f>'Moving Avg'!F1265</f>
        <v>0.23799999999999999</v>
      </c>
      <c r="H1265" s="2">
        <f>'Moving Avg'!G1265</f>
        <v>0.23180000000000017</v>
      </c>
      <c r="I1265" s="2">
        <f>'Moving Avg'!H1265</f>
        <v>0.22769999999999971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  <c r="M1265" s="7">
        <f t="shared" si="190"/>
        <v>0</v>
      </c>
      <c r="N1265" s="7">
        <f t="shared" si="191"/>
        <v>45</v>
      </c>
      <c r="O1265" s="7">
        <f t="shared" si="192"/>
        <v>50</v>
      </c>
      <c r="P1265" s="7">
        <f t="shared" si="193"/>
        <v>100</v>
      </c>
      <c r="Q1265" s="8">
        <f t="shared" si="194"/>
        <v>38.25</v>
      </c>
      <c r="R1265" s="8">
        <f t="shared" si="195"/>
        <v>51.5</v>
      </c>
      <c r="S1265" s="8">
        <f t="shared" si="196"/>
        <v>64.25</v>
      </c>
      <c r="T1265" s="8">
        <f t="shared" si="197"/>
        <v>48.75</v>
      </c>
      <c r="U1265" s="7">
        <f t="shared" si="198"/>
        <v>51.333333333333336</v>
      </c>
      <c r="V1265" s="7">
        <f t="shared" si="199"/>
        <v>50.6875</v>
      </c>
    </row>
    <row r="1266" spans="1:22" ht="13.5" x14ac:dyDescent="0.25">
      <c r="A1266" s="3">
        <f>RSI!A1266</f>
        <v>44155</v>
      </c>
      <c r="B1266" s="2">
        <f>RSI!B1266</f>
        <v>0.26</v>
      </c>
      <c r="C1266" s="2">
        <f>RSI!I1266</f>
        <v>66.577376920109685</v>
      </c>
      <c r="D1266" s="2">
        <f>MACD!E1266</f>
        <v>-6.6651425334022241E-3</v>
      </c>
      <c r="E1266" s="2">
        <f>MACD!F1266</f>
        <v>-8.7425998639396939E-4</v>
      </c>
      <c r="F1266" s="2">
        <f>'Moving Avg'!D1266</f>
        <v>0.25600000000000001</v>
      </c>
      <c r="G1266" s="2">
        <f>'Moving Avg'!F1266</f>
        <v>0.23899999999999996</v>
      </c>
      <c r="H1266" s="2">
        <f>'Moving Avg'!G1266</f>
        <v>0.23280000000000015</v>
      </c>
      <c r="I1266" s="2">
        <f>'Moving Avg'!H1266</f>
        <v>0.2277499999999997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  <c r="M1266" s="7">
        <f t="shared" si="190"/>
        <v>25</v>
      </c>
      <c r="N1266" s="7">
        <f t="shared" si="191"/>
        <v>45</v>
      </c>
      <c r="O1266" s="7">
        <f t="shared" si="192"/>
        <v>50</v>
      </c>
      <c r="P1266" s="7">
        <f t="shared" si="193"/>
        <v>100</v>
      </c>
      <c r="Q1266" s="8">
        <f t="shared" si="194"/>
        <v>47</v>
      </c>
      <c r="R1266" s="8">
        <f t="shared" si="195"/>
        <v>56.5</v>
      </c>
      <c r="S1266" s="8">
        <f t="shared" si="196"/>
        <v>68</v>
      </c>
      <c r="T1266" s="8">
        <f t="shared" si="197"/>
        <v>55</v>
      </c>
      <c r="U1266" s="7">
        <f t="shared" si="198"/>
        <v>57.166666666666664</v>
      </c>
      <c r="V1266" s="7">
        <f t="shared" si="199"/>
        <v>56.625</v>
      </c>
    </row>
    <row r="1267" spans="1:22" ht="13.5" x14ac:dyDescent="0.25">
      <c r="A1267" s="3">
        <f>RSI!A1267</f>
        <v>44158</v>
      </c>
      <c r="B1267" s="2">
        <f>RSI!B1267</f>
        <v>0.27</v>
      </c>
      <c r="C1267" s="2">
        <f>RSI!I1267</f>
        <v>71.210065380884828</v>
      </c>
      <c r="D1267" s="2">
        <f>MACD!E1267</f>
        <v>-9.375865282163387E-3</v>
      </c>
      <c r="E1267" s="2">
        <f>MACD!F1267</f>
        <v>-2.5745810455478531E-3</v>
      </c>
      <c r="F1267" s="2">
        <f>'Moving Avg'!D1267</f>
        <v>0.26200000000000001</v>
      </c>
      <c r="G1267" s="2">
        <f>'Moving Avg'!F1267</f>
        <v>0.24049999999999994</v>
      </c>
      <c r="H1267" s="2">
        <f>'Moving Avg'!G1267</f>
        <v>0.23400000000000015</v>
      </c>
      <c r="I1267" s="2">
        <f>'Moving Avg'!H1267</f>
        <v>0.22789999999999971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  <c r="M1267" s="7">
        <f t="shared" si="190"/>
        <v>0</v>
      </c>
      <c r="N1267" s="7">
        <f t="shared" si="191"/>
        <v>45</v>
      </c>
      <c r="O1267" s="7">
        <f t="shared" si="192"/>
        <v>50</v>
      </c>
      <c r="P1267" s="7">
        <f t="shared" si="193"/>
        <v>100</v>
      </c>
      <c r="Q1267" s="8">
        <f t="shared" si="194"/>
        <v>38.25</v>
      </c>
      <c r="R1267" s="8">
        <f t="shared" si="195"/>
        <v>51.5</v>
      </c>
      <c r="S1267" s="8">
        <f t="shared" si="196"/>
        <v>64.25</v>
      </c>
      <c r="T1267" s="8">
        <f t="shared" si="197"/>
        <v>48.75</v>
      </c>
      <c r="U1267" s="7">
        <f t="shared" si="198"/>
        <v>51.333333333333336</v>
      </c>
      <c r="V1267" s="7">
        <f t="shared" si="199"/>
        <v>50.6875</v>
      </c>
    </row>
    <row r="1268" spans="1:22" ht="13.5" x14ac:dyDescent="0.25">
      <c r="A1268" s="3">
        <f>RSI!A1268</f>
        <v>44159</v>
      </c>
      <c r="B1268" s="2">
        <f>RSI!B1268</f>
        <v>0.28000000000000003</v>
      </c>
      <c r="C1268" s="2">
        <f>RSI!I1268</f>
        <v>74.949407865600691</v>
      </c>
      <c r="D1268" s="2">
        <f>MACD!E1268</f>
        <v>-1.2589384640512846E-2</v>
      </c>
      <c r="E1268" s="2">
        <f>MACD!F1268</f>
        <v>-4.5775417645408517E-3</v>
      </c>
      <c r="F1268" s="2">
        <f>'Moving Avg'!D1268</f>
        <v>0.26800000000000002</v>
      </c>
      <c r="G1268" s="2">
        <f>'Moving Avg'!F1268</f>
        <v>0.24249999999999994</v>
      </c>
      <c r="H1268" s="2">
        <f>'Moving Avg'!G1268</f>
        <v>0.23540000000000014</v>
      </c>
      <c r="I1268" s="2">
        <f>'Moving Avg'!H1268</f>
        <v>0.22809999999999969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  <c r="M1268" s="7">
        <f t="shared" si="190"/>
        <v>0</v>
      </c>
      <c r="N1268" s="7">
        <f t="shared" si="191"/>
        <v>45</v>
      </c>
      <c r="O1268" s="7">
        <f t="shared" si="192"/>
        <v>50</v>
      </c>
      <c r="P1268" s="7">
        <f t="shared" si="193"/>
        <v>100</v>
      </c>
      <c r="Q1268" s="8">
        <f t="shared" si="194"/>
        <v>38.25</v>
      </c>
      <c r="R1268" s="8">
        <f t="shared" si="195"/>
        <v>51.5</v>
      </c>
      <c r="S1268" s="8">
        <f t="shared" si="196"/>
        <v>64.25</v>
      </c>
      <c r="T1268" s="8">
        <f t="shared" si="197"/>
        <v>48.75</v>
      </c>
      <c r="U1268" s="7">
        <f t="shared" si="198"/>
        <v>51.333333333333336</v>
      </c>
      <c r="V1268" s="7">
        <f t="shared" si="199"/>
        <v>50.6875</v>
      </c>
    </row>
    <row r="1269" spans="1:22" ht="13.5" x14ac:dyDescent="0.25">
      <c r="A1269" s="3">
        <f>RSI!A1269</f>
        <v>44160</v>
      </c>
      <c r="B1269" s="2">
        <f>RSI!B1269</f>
        <v>0.28999999999999998</v>
      </c>
      <c r="C1269" s="2">
        <f>RSI!I1269</f>
        <v>78.023381372875306</v>
      </c>
      <c r="D1269" s="2">
        <f>MACD!E1269</f>
        <v>-1.627417177721957E-2</v>
      </c>
      <c r="E1269" s="2">
        <f>MACD!F1269</f>
        <v>-6.9168677670765951E-3</v>
      </c>
      <c r="F1269" s="2">
        <f>'Moving Avg'!D1269</f>
        <v>0.27400000000000002</v>
      </c>
      <c r="G1269" s="2">
        <f>'Moving Avg'!F1269</f>
        <v>0.24500000000000002</v>
      </c>
      <c r="H1269" s="2">
        <f>'Moving Avg'!G1269</f>
        <v>0.2370000000000001</v>
      </c>
      <c r="I1269" s="2">
        <f>'Moving Avg'!H1269</f>
        <v>0.2282999999999997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  <c r="M1269" s="7">
        <f t="shared" si="190"/>
        <v>0</v>
      </c>
      <c r="N1269" s="7">
        <f t="shared" si="191"/>
        <v>45</v>
      </c>
      <c r="O1269" s="7">
        <f t="shared" si="192"/>
        <v>50</v>
      </c>
      <c r="P1269" s="7">
        <f t="shared" si="193"/>
        <v>100</v>
      </c>
      <c r="Q1269" s="8">
        <f t="shared" si="194"/>
        <v>38.25</v>
      </c>
      <c r="R1269" s="8">
        <f t="shared" si="195"/>
        <v>51.5</v>
      </c>
      <c r="S1269" s="8">
        <f t="shared" si="196"/>
        <v>64.25</v>
      </c>
      <c r="T1269" s="8">
        <f t="shared" si="197"/>
        <v>48.75</v>
      </c>
      <c r="U1269" s="7">
        <f t="shared" si="198"/>
        <v>51.333333333333336</v>
      </c>
      <c r="V1269" s="7">
        <f t="shared" si="199"/>
        <v>50.6875</v>
      </c>
    </row>
    <row r="1270" spans="1:22" ht="13.5" x14ac:dyDescent="0.25">
      <c r="A1270" s="3">
        <f>RSI!A1270</f>
        <v>44161</v>
      </c>
      <c r="B1270" s="2">
        <f>RSI!B1270</f>
        <v>0.3</v>
      </c>
      <c r="C1270" s="2">
        <f>RSI!I1270</f>
        <v>80.588596252766237</v>
      </c>
      <c r="D1270" s="2">
        <f>MACD!E1270</f>
        <v>-2.0400154043559882E-2</v>
      </c>
      <c r="E1270" s="2">
        <f>MACD!F1270</f>
        <v>-9.6135250223732538E-3</v>
      </c>
      <c r="F1270" s="2">
        <f>'Moving Avg'!D1270</f>
        <v>0.28000000000000003</v>
      </c>
      <c r="G1270" s="2">
        <f>'Moving Avg'!F1270</f>
        <v>0.248</v>
      </c>
      <c r="H1270" s="2">
        <f>'Moving Avg'!G1270</f>
        <v>0.2388000000000001</v>
      </c>
      <c r="I1270" s="2">
        <f>'Moving Avg'!H1270</f>
        <v>0.2285499999999997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  <c r="M1270" s="7">
        <f t="shared" si="190"/>
        <v>0</v>
      </c>
      <c r="N1270" s="7">
        <f t="shared" si="191"/>
        <v>45</v>
      </c>
      <c r="O1270" s="7">
        <f t="shared" si="192"/>
        <v>50</v>
      </c>
      <c r="P1270" s="7">
        <f t="shared" si="193"/>
        <v>100</v>
      </c>
      <c r="Q1270" s="8">
        <f t="shared" si="194"/>
        <v>38.25</v>
      </c>
      <c r="R1270" s="8">
        <f t="shared" si="195"/>
        <v>51.5</v>
      </c>
      <c r="S1270" s="8">
        <f t="shared" si="196"/>
        <v>64.25</v>
      </c>
      <c r="T1270" s="8">
        <f t="shared" si="197"/>
        <v>48.75</v>
      </c>
      <c r="U1270" s="7">
        <f t="shared" si="198"/>
        <v>51.333333333333336</v>
      </c>
      <c r="V1270" s="7">
        <f t="shared" si="199"/>
        <v>50.6875</v>
      </c>
    </row>
    <row r="1271" spans="1:22" ht="13.5" x14ac:dyDescent="0.25">
      <c r="A1271" s="3">
        <f>RSI!A1271</f>
        <v>44162</v>
      </c>
      <c r="B1271" s="2">
        <f>RSI!B1271</f>
        <v>0.31</v>
      </c>
      <c r="C1271" s="2">
        <f>RSI!I1271</f>
        <v>82.756202864665042</v>
      </c>
      <c r="D1271" s="2">
        <f>MACD!E1271</f>
        <v>-2.4938742382788814E-2</v>
      </c>
      <c r="E1271" s="2">
        <f>MACD!F1271</f>
        <v>-1.2678568494456366E-2</v>
      </c>
      <c r="F1271" s="2">
        <f>'Moving Avg'!D1271</f>
        <v>0.29000000000000004</v>
      </c>
      <c r="G1271" s="2">
        <f>'Moving Avg'!F1271</f>
        <v>0.25149999999999995</v>
      </c>
      <c r="H1271" s="2">
        <f>'Moving Avg'!G1271</f>
        <v>0.24060000000000009</v>
      </c>
      <c r="I1271" s="2">
        <f>'Moving Avg'!H1271</f>
        <v>0.22884999999999972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  <c r="M1271" s="7">
        <f t="shared" si="190"/>
        <v>0</v>
      </c>
      <c r="N1271" s="7">
        <f t="shared" si="191"/>
        <v>45</v>
      </c>
      <c r="O1271" s="7">
        <f t="shared" si="192"/>
        <v>50</v>
      </c>
      <c r="P1271" s="7">
        <f t="shared" si="193"/>
        <v>100</v>
      </c>
      <c r="Q1271" s="8">
        <f t="shared" si="194"/>
        <v>38.25</v>
      </c>
      <c r="R1271" s="8">
        <f t="shared" si="195"/>
        <v>51.5</v>
      </c>
      <c r="S1271" s="8">
        <f t="shared" si="196"/>
        <v>64.25</v>
      </c>
      <c r="T1271" s="8">
        <f t="shared" si="197"/>
        <v>48.75</v>
      </c>
      <c r="U1271" s="7">
        <f t="shared" si="198"/>
        <v>51.333333333333336</v>
      </c>
      <c r="V1271" s="7">
        <f t="shared" si="199"/>
        <v>50.6875</v>
      </c>
    </row>
    <row r="1272" spans="1:22" ht="13.5" x14ac:dyDescent="0.25">
      <c r="A1272" s="3">
        <f>RSI!A1272</f>
        <v>44165</v>
      </c>
      <c r="B1272" s="2">
        <f>RSI!B1272</f>
        <v>0.32</v>
      </c>
      <c r="C1272" s="2">
        <f>RSI!I1272</f>
        <v>84.607276426262217</v>
      </c>
      <c r="D1272" s="2">
        <f>MACD!E1272</f>
        <v>-2.8324374359303961E-2</v>
      </c>
      <c r="E1272" s="2">
        <f>MACD!F1272</f>
        <v>-1.5807729667425885E-2</v>
      </c>
      <c r="F1272" s="2">
        <f>'Moving Avg'!D1272</f>
        <v>0.30000000000000004</v>
      </c>
      <c r="G1272" s="2">
        <f>'Moving Avg'!F1272</f>
        <v>0.25600000000000001</v>
      </c>
      <c r="H1272" s="2">
        <f>'Moving Avg'!G1272</f>
        <v>0.24280000000000013</v>
      </c>
      <c r="I1272" s="2">
        <f>'Moving Avg'!H1272</f>
        <v>0.22924999999999973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0</v>
      </c>
      <c r="N1272" s="7">
        <f t="shared" si="191"/>
        <v>45</v>
      </c>
      <c r="O1272" s="7">
        <f t="shared" si="192"/>
        <v>50</v>
      </c>
      <c r="P1272" s="7">
        <f t="shared" si="193"/>
        <v>100</v>
      </c>
      <c r="Q1272" s="8">
        <f t="shared" si="194"/>
        <v>38.25</v>
      </c>
      <c r="R1272" s="8">
        <f t="shared" si="195"/>
        <v>51.5</v>
      </c>
      <c r="S1272" s="8">
        <f t="shared" si="196"/>
        <v>64.25</v>
      </c>
      <c r="T1272" s="8">
        <f t="shared" si="197"/>
        <v>48.75</v>
      </c>
      <c r="U1272" s="7">
        <f t="shared" si="198"/>
        <v>51.333333333333336</v>
      </c>
      <c r="V1272" s="7">
        <f t="shared" si="199"/>
        <v>50.6875</v>
      </c>
    </row>
    <row r="1273" spans="1:22" ht="13.5" x14ac:dyDescent="0.25">
      <c r="A1273" s="3">
        <f>RSI!A1273</f>
        <v>44166</v>
      </c>
      <c r="B1273" s="2">
        <f>RSI!B1273</f>
        <v>0.33</v>
      </c>
      <c r="C1273" s="2">
        <f>RSI!I1273</f>
        <v>86.202349540960213</v>
      </c>
      <c r="D1273" s="2">
        <f>MACD!E1273</f>
        <v>-3.0768110245641411E-2</v>
      </c>
      <c r="E1273" s="2">
        <f>MACD!F1273</f>
        <v>-1.8799805783068991E-2</v>
      </c>
      <c r="F1273" s="2">
        <f>'Moving Avg'!D1273</f>
        <v>0.31</v>
      </c>
      <c r="G1273" s="2">
        <f>'Moving Avg'!F1273</f>
        <v>0.26100000000000001</v>
      </c>
      <c r="H1273" s="2">
        <f>'Moving Avg'!G1273</f>
        <v>0.24500000000000011</v>
      </c>
      <c r="I1273" s="2">
        <f>'Moving Avg'!H1273</f>
        <v>0.22969999999999971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  <c r="M1273" s="7">
        <f t="shared" si="190"/>
        <v>0</v>
      </c>
      <c r="N1273" s="7">
        <f t="shared" si="191"/>
        <v>45</v>
      </c>
      <c r="O1273" s="7">
        <f t="shared" si="192"/>
        <v>50</v>
      </c>
      <c r="P1273" s="7">
        <f t="shared" si="193"/>
        <v>100</v>
      </c>
      <c r="Q1273" s="8">
        <f t="shared" si="194"/>
        <v>38.25</v>
      </c>
      <c r="R1273" s="8">
        <f t="shared" si="195"/>
        <v>51.5</v>
      </c>
      <c r="S1273" s="8">
        <f t="shared" si="196"/>
        <v>64.25</v>
      </c>
      <c r="T1273" s="8">
        <f t="shared" si="197"/>
        <v>48.75</v>
      </c>
      <c r="U1273" s="7">
        <f t="shared" si="198"/>
        <v>51.333333333333336</v>
      </c>
      <c r="V1273" s="7">
        <f t="shared" si="199"/>
        <v>50.6875</v>
      </c>
    </row>
    <row r="1274" spans="1:22" ht="13.5" x14ac:dyDescent="0.25">
      <c r="A1274" s="3">
        <f>RSI!A1274</f>
        <v>44167</v>
      </c>
      <c r="B1274" s="2">
        <f>RSI!B1274</f>
        <v>0.35</v>
      </c>
      <c r="C1274" s="2">
        <f>RSI!I1274</f>
        <v>88.719969048660317</v>
      </c>
      <c r="D1274" s="2">
        <f>MACD!E1274</f>
        <v>-3.3186785253505269E-2</v>
      </c>
      <c r="E1274" s="2">
        <f>MACD!F1274</f>
        <v>-2.1677201677156248E-2</v>
      </c>
      <c r="F1274" s="2">
        <f>'Moving Avg'!D1274</f>
        <v>0.32199999999999995</v>
      </c>
      <c r="G1274" s="2">
        <f>'Moving Avg'!F1274</f>
        <v>0.26700000000000002</v>
      </c>
      <c r="H1274" s="2">
        <f>'Moving Avg'!G1274</f>
        <v>0.2476000000000001</v>
      </c>
      <c r="I1274" s="2">
        <f>'Moving Avg'!H1274</f>
        <v>0.23024999999999973</v>
      </c>
      <c r="J1274" s="5" t="str">
        <f>OBV!F1274</f>
        <v>BULLISH</v>
      </c>
      <c r="K1274" s="5" t="str">
        <f>OBV!G1274</f>
        <v>STRONG</v>
      </c>
      <c r="L1274" s="5" t="str">
        <f>OBV!H1274</f>
        <v>CONFIRMED BULLISH</v>
      </c>
      <c r="M1274" s="7">
        <f t="shared" si="190"/>
        <v>0</v>
      </c>
      <c r="N1274" s="7">
        <f t="shared" si="191"/>
        <v>45</v>
      </c>
      <c r="O1274" s="7">
        <f t="shared" si="192"/>
        <v>50</v>
      </c>
      <c r="P1274" s="7">
        <f t="shared" si="193"/>
        <v>100</v>
      </c>
      <c r="Q1274" s="8">
        <f t="shared" si="194"/>
        <v>38.25</v>
      </c>
      <c r="R1274" s="8">
        <f t="shared" si="195"/>
        <v>51.5</v>
      </c>
      <c r="S1274" s="8">
        <f t="shared" si="196"/>
        <v>64.25</v>
      </c>
      <c r="T1274" s="8">
        <f t="shared" si="197"/>
        <v>48.75</v>
      </c>
      <c r="U1274" s="7">
        <f t="shared" si="198"/>
        <v>51.333333333333336</v>
      </c>
      <c r="V1274" s="7">
        <f t="shared" si="199"/>
        <v>50.6875</v>
      </c>
    </row>
    <row r="1275" spans="1:22" ht="13.5" x14ac:dyDescent="0.25">
      <c r="A1275" s="3">
        <f>RSI!A1275</f>
        <v>44168</v>
      </c>
      <c r="B1275" s="2">
        <f>RSI!B1275</f>
        <v>0.37</v>
      </c>
      <c r="C1275" s="2">
        <f>RSI!I1275</f>
        <v>90.572502524595961</v>
      </c>
      <c r="D1275" s="2">
        <f>MACD!E1275</f>
        <v>-3.5672222535979708E-2</v>
      </c>
      <c r="E1275" s="2">
        <f>MACD!F1275</f>
        <v>-2.4476205848920941E-2</v>
      </c>
      <c r="F1275" s="2">
        <f>'Moving Avg'!D1275</f>
        <v>0.33600000000000002</v>
      </c>
      <c r="G1275" s="2">
        <f>'Moving Avg'!F1275</f>
        <v>0.27399999999999997</v>
      </c>
      <c r="H1275" s="2">
        <f>'Moving Avg'!G1275</f>
        <v>0.25040000000000007</v>
      </c>
      <c r="I1275" s="2">
        <f>'Moving Avg'!H1275</f>
        <v>0.23089999999999972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  <c r="M1275" s="7">
        <f t="shared" si="190"/>
        <v>0</v>
      </c>
      <c r="N1275" s="7">
        <f t="shared" si="191"/>
        <v>45</v>
      </c>
      <c r="O1275" s="7">
        <f t="shared" si="192"/>
        <v>50</v>
      </c>
      <c r="P1275" s="7">
        <f t="shared" si="193"/>
        <v>100</v>
      </c>
      <c r="Q1275" s="8">
        <f t="shared" si="194"/>
        <v>38.25</v>
      </c>
      <c r="R1275" s="8">
        <f t="shared" si="195"/>
        <v>51.5</v>
      </c>
      <c r="S1275" s="8">
        <f t="shared" si="196"/>
        <v>64.25</v>
      </c>
      <c r="T1275" s="8">
        <f t="shared" si="197"/>
        <v>48.75</v>
      </c>
      <c r="U1275" s="7">
        <f t="shared" si="198"/>
        <v>51.333333333333336</v>
      </c>
      <c r="V1275" s="7">
        <f t="shared" si="199"/>
        <v>50.6875</v>
      </c>
    </row>
    <row r="1276" spans="1:22" ht="13.5" x14ac:dyDescent="0.25">
      <c r="A1276" s="3">
        <f>RSI!A1276</f>
        <v>44169</v>
      </c>
      <c r="B1276" s="2">
        <f>RSI!B1276</f>
        <v>0.38</v>
      </c>
      <c r="C1276" s="2">
        <f>RSI!I1276</f>
        <v>91.338461486343462</v>
      </c>
      <c r="D1276" s="2">
        <f>MACD!E1276</f>
        <v>-4.0631784822408673E-2</v>
      </c>
      <c r="E1276" s="2">
        <f>MACD!F1276</f>
        <v>-2.7707321643618488E-2</v>
      </c>
      <c r="F1276" s="2">
        <f>'Moving Avg'!D1276</f>
        <v>0.35</v>
      </c>
      <c r="G1276" s="2">
        <f>'Moving Avg'!F1276</f>
        <v>0.28149999999999997</v>
      </c>
      <c r="H1276" s="2">
        <f>'Moving Avg'!G1276</f>
        <v>0.25320000000000009</v>
      </c>
      <c r="I1276" s="2">
        <f>'Moving Avg'!H1276</f>
        <v>0.23159999999999972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  <c r="M1276" s="7">
        <f t="shared" si="190"/>
        <v>0</v>
      </c>
      <c r="N1276" s="7">
        <f t="shared" si="191"/>
        <v>45</v>
      </c>
      <c r="O1276" s="7">
        <f t="shared" si="192"/>
        <v>50</v>
      </c>
      <c r="P1276" s="7">
        <f t="shared" si="193"/>
        <v>100</v>
      </c>
      <c r="Q1276" s="8">
        <f t="shared" si="194"/>
        <v>38.25</v>
      </c>
      <c r="R1276" s="8">
        <f t="shared" si="195"/>
        <v>51.5</v>
      </c>
      <c r="S1276" s="8">
        <f t="shared" si="196"/>
        <v>64.25</v>
      </c>
      <c r="T1276" s="8">
        <f t="shared" si="197"/>
        <v>48.75</v>
      </c>
      <c r="U1276" s="7">
        <f t="shared" si="198"/>
        <v>51.333333333333336</v>
      </c>
      <c r="V1276" s="7">
        <f t="shared" si="199"/>
        <v>50.6875</v>
      </c>
    </row>
    <row r="1277" spans="1:22" ht="13.5" x14ac:dyDescent="0.25">
      <c r="A1277" s="3">
        <f>RSI!A1277</f>
        <v>44172</v>
      </c>
      <c r="B1277" s="2">
        <f>RSI!B1277</f>
        <v>0.39</v>
      </c>
      <c r="C1277" s="2">
        <f>RSI!I1277</f>
        <v>92.035345794481927</v>
      </c>
      <c r="D1277" s="2">
        <f>MACD!E1277</f>
        <v>-4.4624242057389713E-2</v>
      </c>
      <c r="E1277" s="2">
        <f>MACD!F1277</f>
        <v>-3.1090705726372736E-2</v>
      </c>
      <c r="F1277" s="2">
        <f>'Moving Avg'!D1277</f>
        <v>0.36399999999999999</v>
      </c>
      <c r="G1277" s="2">
        <f>'Moving Avg'!F1277</f>
        <v>0.28949999999999998</v>
      </c>
      <c r="H1277" s="2">
        <f>'Moving Avg'!G1277</f>
        <v>0.25600000000000006</v>
      </c>
      <c r="I1277" s="2">
        <f>'Moving Avg'!H1277</f>
        <v>0.23234999999999975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  <c r="M1277" s="7">
        <f t="shared" si="190"/>
        <v>0</v>
      </c>
      <c r="N1277" s="7">
        <f t="shared" si="191"/>
        <v>45</v>
      </c>
      <c r="O1277" s="7">
        <f t="shared" si="192"/>
        <v>50</v>
      </c>
      <c r="P1277" s="7">
        <f t="shared" si="193"/>
        <v>100</v>
      </c>
      <c r="Q1277" s="8">
        <f t="shared" si="194"/>
        <v>38.25</v>
      </c>
      <c r="R1277" s="8">
        <f t="shared" si="195"/>
        <v>51.5</v>
      </c>
      <c r="S1277" s="8">
        <f t="shared" si="196"/>
        <v>64.25</v>
      </c>
      <c r="T1277" s="8">
        <f t="shared" si="197"/>
        <v>48.75</v>
      </c>
      <c r="U1277" s="7">
        <f t="shared" si="198"/>
        <v>51.333333333333336</v>
      </c>
      <c r="V1277" s="7">
        <f t="shared" si="199"/>
        <v>50.6875</v>
      </c>
    </row>
    <row r="1278" spans="1:22" ht="13.5" x14ac:dyDescent="0.25">
      <c r="A1278" s="3">
        <f>RSI!A1278</f>
        <v>44173</v>
      </c>
      <c r="B1278" s="2">
        <f>RSI!B1278</f>
        <v>0.41</v>
      </c>
      <c r="C1278" s="2">
        <f>RSI!I1278</f>
        <v>93.211707483242705</v>
      </c>
      <c r="D1278" s="2">
        <f>MACD!E1278</f>
        <v>-4.8554238557076967E-2</v>
      </c>
      <c r="E1278" s="2">
        <f>MACD!F1278</f>
        <v>-3.4583412292513584E-2</v>
      </c>
      <c r="F1278" s="2">
        <f>'Moving Avg'!D1278</f>
        <v>0.38</v>
      </c>
      <c r="G1278" s="2">
        <f>'Moving Avg'!F1278</f>
        <v>0.29849999999999999</v>
      </c>
      <c r="H1278" s="2">
        <f>'Moving Avg'!G1278</f>
        <v>0.25940000000000013</v>
      </c>
      <c r="I1278" s="2">
        <f>'Moving Avg'!H1278</f>
        <v>0.23319999999999974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  <c r="M1278" s="7">
        <f t="shared" si="190"/>
        <v>0</v>
      </c>
      <c r="N1278" s="7">
        <f t="shared" si="191"/>
        <v>45</v>
      </c>
      <c r="O1278" s="7">
        <f t="shared" si="192"/>
        <v>50</v>
      </c>
      <c r="P1278" s="7">
        <f t="shared" si="193"/>
        <v>100</v>
      </c>
      <c r="Q1278" s="8">
        <f t="shared" si="194"/>
        <v>38.25</v>
      </c>
      <c r="R1278" s="8">
        <f t="shared" si="195"/>
        <v>51.5</v>
      </c>
      <c r="S1278" s="8">
        <f t="shared" si="196"/>
        <v>64.25</v>
      </c>
      <c r="T1278" s="8">
        <f t="shared" si="197"/>
        <v>48.75</v>
      </c>
      <c r="U1278" s="7">
        <f t="shared" si="198"/>
        <v>51.333333333333336</v>
      </c>
      <c r="V1278" s="7">
        <f t="shared" si="199"/>
        <v>50.6875</v>
      </c>
    </row>
    <row r="1279" spans="1:22" ht="13.5" x14ac:dyDescent="0.25">
      <c r="A1279" s="3">
        <f>RSI!A1279</f>
        <v>44174</v>
      </c>
      <c r="B1279" s="2">
        <f>RSI!B1279</f>
        <v>0.43</v>
      </c>
      <c r="C1279" s="2">
        <f>RSI!I1279</f>
        <v>94.143273382976105</v>
      </c>
      <c r="D1279" s="2">
        <f>MACD!E1279</f>
        <v>-5.2504472412306824E-2</v>
      </c>
      <c r="E1279" s="2">
        <f>MACD!F1279</f>
        <v>-3.8167624316472235E-2</v>
      </c>
      <c r="F1279" s="2">
        <f>'Moving Avg'!D1279</f>
        <v>0.39600000000000002</v>
      </c>
      <c r="G1279" s="2">
        <f>'Moving Avg'!F1279</f>
        <v>0.30849999999999994</v>
      </c>
      <c r="H1279" s="2">
        <f>'Moving Avg'!G1279</f>
        <v>0.2632000000000001</v>
      </c>
      <c r="I1279" s="2">
        <f>'Moving Avg'!H1279</f>
        <v>0.23414999999999972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  <c r="M1279" s="7">
        <f t="shared" si="190"/>
        <v>0</v>
      </c>
      <c r="N1279" s="7">
        <f t="shared" si="191"/>
        <v>45</v>
      </c>
      <c r="O1279" s="7">
        <f t="shared" si="192"/>
        <v>50</v>
      </c>
      <c r="P1279" s="7">
        <f t="shared" si="193"/>
        <v>100</v>
      </c>
      <c r="Q1279" s="8">
        <f t="shared" si="194"/>
        <v>38.25</v>
      </c>
      <c r="R1279" s="8">
        <f t="shared" si="195"/>
        <v>51.5</v>
      </c>
      <c r="S1279" s="8">
        <f t="shared" si="196"/>
        <v>64.25</v>
      </c>
      <c r="T1279" s="8">
        <f t="shared" si="197"/>
        <v>48.75</v>
      </c>
      <c r="U1279" s="7">
        <f t="shared" si="198"/>
        <v>51.333333333333336</v>
      </c>
      <c r="V1279" s="7">
        <f t="shared" si="199"/>
        <v>50.6875</v>
      </c>
    </row>
    <row r="1280" spans="1:22" ht="13.5" x14ac:dyDescent="0.25">
      <c r="A1280" s="3">
        <f>RSI!A1280</f>
        <v>44175</v>
      </c>
      <c r="B1280" s="2">
        <f>RSI!B1280</f>
        <v>0.45</v>
      </c>
      <c r="C1280" s="2">
        <f>RSI!I1280</f>
        <v>94.8973772663646</v>
      </c>
      <c r="D1280" s="2">
        <f>MACD!E1280</f>
        <v>-5.6539504949454922E-2</v>
      </c>
      <c r="E1280" s="2">
        <f>MACD!F1280</f>
        <v>-4.1842000443068773E-2</v>
      </c>
      <c r="F1280" s="2">
        <f>'Moving Avg'!D1280</f>
        <v>0.41200000000000003</v>
      </c>
      <c r="G1280" s="2">
        <f>'Moving Avg'!F1280</f>
        <v>0.31950000000000001</v>
      </c>
      <c r="H1280" s="2">
        <f>'Moving Avg'!G1280</f>
        <v>0.26740000000000008</v>
      </c>
      <c r="I1280" s="2">
        <f>'Moving Avg'!H1280</f>
        <v>0.23519999999999974</v>
      </c>
      <c r="J1280" s="5" t="str">
        <f>OBV!F1280</f>
        <v>BULLISH</v>
      </c>
      <c r="K1280" s="5" t="str">
        <f>OBV!G1280</f>
        <v>STRONG</v>
      </c>
      <c r="L1280" s="5" t="str">
        <f>OBV!H1280</f>
        <v>CONFIRMED BULLISH</v>
      </c>
      <c r="M1280" s="7">
        <f t="shared" si="190"/>
        <v>0</v>
      </c>
      <c r="N1280" s="7">
        <f t="shared" si="191"/>
        <v>45</v>
      </c>
      <c r="O1280" s="7">
        <f t="shared" si="192"/>
        <v>50</v>
      </c>
      <c r="P1280" s="7">
        <f t="shared" si="193"/>
        <v>100</v>
      </c>
      <c r="Q1280" s="8">
        <f t="shared" si="194"/>
        <v>38.25</v>
      </c>
      <c r="R1280" s="8">
        <f t="shared" si="195"/>
        <v>51.5</v>
      </c>
      <c r="S1280" s="8">
        <f t="shared" si="196"/>
        <v>64.25</v>
      </c>
      <c r="T1280" s="8">
        <f t="shared" si="197"/>
        <v>48.75</v>
      </c>
      <c r="U1280" s="7">
        <f t="shared" si="198"/>
        <v>51.333333333333336</v>
      </c>
      <c r="V1280" s="7">
        <f t="shared" si="199"/>
        <v>50.6875</v>
      </c>
    </row>
    <row r="1281" spans="1:22" ht="13.5" x14ac:dyDescent="0.25">
      <c r="A1281" s="3">
        <f>RSI!A1281</f>
        <v>44176</v>
      </c>
      <c r="B1281" s="2">
        <f>RSI!B1281</f>
        <v>0.47</v>
      </c>
      <c r="C1281" s="2">
        <f>RSI!I1281</f>
        <v>95.51875991312987</v>
      </c>
      <c r="D1281" s="2">
        <f>MACD!E1281</f>
        <v>-6.0708952037540176E-2</v>
      </c>
      <c r="E1281" s="2">
        <f>MACD!F1281</f>
        <v>-4.5615390761963054E-2</v>
      </c>
      <c r="F1281" s="2">
        <f>'Moving Avg'!D1281</f>
        <v>0.43</v>
      </c>
      <c r="G1281" s="2">
        <f>'Moving Avg'!F1281</f>
        <v>0.33149999999999996</v>
      </c>
      <c r="H1281" s="2">
        <f>'Moving Avg'!G1281</f>
        <v>0.27220000000000011</v>
      </c>
      <c r="I1281" s="2">
        <f>'Moving Avg'!H1281</f>
        <v>0.23634999999999975</v>
      </c>
      <c r="J1281" s="5" t="str">
        <f>OBV!F1281</f>
        <v>BULLISH</v>
      </c>
      <c r="K1281" s="5" t="str">
        <f>OBV!G1281</f>
        <v>STRONG</v>
      </c>
      <c r="L1281" s="5" t="str">
        <f>OBV!H1281</f>
        <v>CONFIRMED BULLISH</v>
      </c>
      <c r="M1281" s="7">
        <f t="shared" si="190"/>
        <v>0</v>
      </c>
      <c r="N1281" s="7">
        <f t="shared" si="191"/>
        <v>45</v>
      </c>
      <c r="O1281" s="7">
        <f t="shared" si="192"/>
        <v>50</v>
      </c>
      <c r="P1281" s="7">
        <f t="shared" si="193"/>
        <v>100</v>
      </c>
      <c r="Q1281" s="8">
        <f t="shared" si="194"/>
        <v>38.25</v>
      </c>
      <c r="R1281" s="8">
        <f t="shared" si="195"/>
        <v>51.5</v>
      </c>
      <c r="S1281" s="8">
        <f t="shared" si="196"/>
        <v>64.25</v>
      </c>
      <c r="T1281" s="8">
        <f t="shared" si="197"/>
        <v>48.75</v>
      </c>
      <c r="U1281" s="7">
        <f t="shared" si="198"/>
        <v>51.333333333333336</v>
      </c>
      <c r="V1281" s="7">
        <f t="shared" si="199"/>
        <v>50.6875</v>
      </c>
    </row>
    <row r="1282" spans="1:22" ht="13.5" x14ac:dyDescent="0.25">
      <c r="A1282" s="3">
        <f>RSI!A1282</f>
        <v>44179</v>
      </c>
      <c r="B1282" s="2">
        <f>RSI!B1282</f>
        <v>0.49</v>
      </c>
      <c r="C1282" s="2">
        <f>RSI!I1282</f>
        <v>96.038313608407236</v>
      </c>
      <c r="D1282" s="2">
        <f>MACD!E1282</f>
        <v>-6.5050154718660602E-2</v>
      </c>
      <c r="E1282" s="2">
        <f>MACD!F1282</f>
        <v>-4.9502343553302561E-2</v>
      </c>
      <c r="F1282" s="2">
        <f>'Moving Avg'!D1282</f>
        <v>0.45</v>
      </c>
      <c r="G1282" s="2">
        <f>'Moving Avg'!F1282</f>
        <v>0.34399999999999997</v>
      </c>
      <c r="H1282" s="2">
        <f>'Moving Avg'!G1282</f>
        <v>0.27740000000000009</v>
      </c>
      <c r="I1282" s="2">
        <f>'Moving Avg'!H1282</f>
        <v>0.23759999999999981</v>
      </c>
      <c r="J1282" s="5" t="str">
        <f>OBV!F1282</f>
        <v>BULLISH</v>
      </c>
      <c r="K1282" s="5" t="str">
        <f>OBV!G1282</f>
        <v>STRONG</v>
      </c>
      <c r="L1282" s="5" t="str">
        <f>OBV!H1282</f>
        <v>CONFIRMED BULLISH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100</v>
      </c>
      <c r="Q1282" s="8">
        <f t="shared" si="194"/>
        <v>38.25</v>
      </c>
      <c r="R1282" s="8">
        <f t="shared" si="195"/>
        <v>51.5</v>
      </c>
      <c r="S1282" s="8">
        <f t="shared" si="196"/>
        <v>64.25</v>
      </c>
      <c r="T1282" s="8">
        <f t="shared" si="197"/>
        <v>48.75</v>
      </c>
      <c r="U1282" s="7">
        <f t="shared" si="198"/>
        <v>51.333333333333336</v>
      </c>
      <c r="V1282" s="7">
        <f t="shared" si="199"/>
        <v>50.6875</v>
      </c>
    </row>
    <row r="1283" spans="1:22" ht="13.5" x14ac:dyDescent="0.25">
      <c r="A1283" s="3">
        <f>RSI!A1283</f>
        <v>44180</v>
      </c>
      <c r="B1283" s="2">
        <f>RSI!B1283</f>
        <v>0.51</v>
      </c>
      <c r="C1283" s="2">
        <f>RSI!I1283</f>
        <v>96.478056919371824</v>
      </c>
      <c r="D1283" s="2">
        <f>MACD!E1283</f>
        <v>-6.9590411466334323E-2</v>
      </c>
      <c r="E1283" s="2">
        <f>MACD!F1283</f>
        <v>-5.3519957135908916E-2</v>
      </c>
      <c r="F1283" s="2">
        <f>'Moving Avg'!D1283</f>
        <v>0.47000000000000003</v>
      </c>
      <c r="G1283" s="2">
        <f>'Moving Avg'!F1283</f>
        <v>0.35699999999999998</v>
      </c>
      <c r="H1283" s="2">
        <f>'Moving Avg'!G1283</f>
        <v>0.28320000000000012</v>
      </c>
      <c r="I1283" s="2">
        <f>'Moving Avg'!H1283</f>
        <v>0.23894999999999975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  <c r="M1283" s="7">
        <f t="shared" si="200"/>
        <v>0</v>
      </c>
      <c r="N1283" s="7">
        <f t="shared" si="201"/>
        <v>45</v>
      </c>
      <c r="O1283" s="7">
        <f t="shared" si="202"/>
        <v>50</v>
      </c>
      <c r="P1283" s="7">
        <f t="shared" si="203"/>
        <v>100</v>
      </c>
      <c r="Q1283" s="8">
        <f t="shared" ref="Q1283:Q1346" si="204">0.35*M1283+N1283*0.35+O1283*0.15+P1283*0.15</f>
        <v>38.25</v>
      </c>
      <c r="R1283" s="8">
        <f t="shared" ref="R1283:R1346" si="205">M1283*0.2+N1283*0.2+O1283*0.35+P1283*0.25</f>
        <v>51.5</v>
      </c>
      <c r="S1283" s="8">
        <f t="shared" ref="S1283:S1346" si="206">M1283*0.15+N1283*0.15+O1283*0.25+P1283*0.45</f>
        <v>64.25</v>
      </c>
      <c r="T1283" s="8">
        <f t="shared" ref="T1283:T1346" si="207">0.25*SUM(M1283:P1283)</f>
        <v>48.75</v>
      </c>
      <c r="U1283" s="7">
        <f t="shared" ref="U1283:U1346" si="208">SUM(Q1283:S1283)/3</f>
        <v>51.333333333333336</v>
      </c>
      <c r="V1283" s="7">
        <f t="shared" ref="V1283:V1346" si="209">SUM(Q1283:T1283)/4</f>
        <v>50.6875</v>
      </c>
    </row>
    <row r="1284" spans="1:22" ht="13.5" x14ac:dyDescent="0.25">
      <c r="A1284" s="3">
        <f>RSI!A1284</f>
        <v>44181</v>
      </c>
      <c r="B1284" s="2">
        <f>RSI!B1284</f>
        <v>0.53</v>
      </c>
      <c r="C1284" s="2">
        <f>RSI!I1284</f>
        <v>96.854108618532464</v>
      </c>
      <c r="D1284" s="2">
        <f>MACD!E1284</f>
        <v>-7.2810380012616194E-2</v>
      </c>
      <c r="E1284" s="2">
        <f>MACD!F1284</f>
        <v>-5.7378041711250376E-2</v>
      </c>
      <c r="F1284" s="2">
        <f>'Moving Avg'!D1284</f>
        <v>0.49000000000000005</v>
      </c>
      <c r="G1284" s="2">
        <f>'Moving Avg'!F1284</f>
        <v>0.3705</v>
      </c>
      <c r="H1284" s="2">
        <f>'Moving Avg'!G1284</f>
        <v>0.28920000000000007</v>
      </c>
      <c r="I1284" s="2">
        <f>'Moving Avg'!H1284</f>
        <v>0.24039999999999978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  <c r="M1284" s="7">
        <f t="shared" si="200"/>
        <v>0</v>
      </c>
      <c r="N1284" s="7">
        <f t="shared" si="201"/>
        <v>45</v>
      </c>
      <c r="O1284" s="7">
        <f t="shared" si="202"/>
        <v>50</v>
      </c>
      <c r="P1284" s="7">
        <f t="shared" si="203"/>
        <v>100</v>
      </c>
      <c r="Q1284" s="8">
        <f t="shared" si="204"/>
        <v>38.25</v>
      </c>
      <c r="R1284" s="8">
        <f t="shared" si="205"/>
        <v>51.5</v>
      </c>
      <c r="S1284" s="8">
        <f t="shared" si="206"/>
        <v>64.25</v>
      </c>
      <c r="T1284" s="8">
        <f t="shared" si="207"/>
        <v>48.75</v>
      </c>
      <c r="U1284" s="7">
        <f t="shared" si="208"/>
        <v>51.333333333333336</v>
      </c>
      <c r="V1284" s="7">
        <f t="shared" si="209"/>
        <v>50.6875</v>
      </c>
    </row>
    <row r="1285" spans="1:22" ht="13.5" x14ac:dyDescent="0.25">
      <c r="A1285" s="3">
        <f>RSI!A1285</f>
        <v>44182</v>
      </c>
      <c r="B1285" s="2">
        <f>RSI!B1285</f>
        <v>0.56000000000000005</v>
      </c>
      <c r="C1285" s="2">
        <f>RSI!I1285</f>
        <v>97.316893421409574</v>
      </c>
      <c r="D1285" s="2">
        <f>MACD!E1285</f>
        <v>-7.5699980668391287E-2</v>
      </c>
      <c r="E1285" s="2">
        <f>MACD!F1285</f>
        <v>-6.1042429502678561E-2</v>
      </c>
      <c r="F1285" s="2">
        <f>'Moving Avg'!D1285</f>
        <v>0.51200000000000001</v>
      </c>
      <c r="G1285" s="2">
        <f>'Moving Avg'!F1285</f>
        <v>0.38500000000000006</v>
      </c>
      <c r="H1285" s="2">
        <f>'Moving Avg'!G1285</f>
        <v>0.29580000000000012</v>
      </c>
      <c r="I1285" s="2">
        <f>'Moving Avg'!H1285</f>
        <v>0.24199999999999974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  <c r="M1285" s="7">
        <f t="shared" si="200"/>
        <v>0</v>
      </c>
      <c r="N1285" s="7">
        <f t="shared" si="201"/>
        <v>45</v>
      </c>
      <c r="O1285" s="7">
        <f t="shared" si="202"/>
        <v>50</v>
      </c>
      <c r="P1285" s="7">
        <f t="shared" si="203"/>
        <v>100</v>
      </c>
      <c r="Q1285" s="8">
        <f t="shared" si="204"/>
        <v>38.25</v>
      </c>
      <c r="R1285" s="8">
        <f t="shared" si="205"/>
        <v>51.5</v>
      </c>
      <c r="S1285" s="8">
        <f t="shared" si="206"/>
        <v>64.25</v>
      </c>
      <c r="T1285" s="8">
        <f t="shared" si="207"/>
        <v>48.75</v>
      </c>
      <c r="U1285" s="7">
        <f t="shared" si="208"/>
        <v>51.333333333333336</v>
      </c>
      <c r="V1285" s="7">
        <f t="shared" si="209"/>
        <v>50.6875</v>
      </c>
    </row>
    <row r="1286" spans="1:22" ht="13.5" x14ac:dyDescent="0.25">
      <c r="A1286" s="3">
        <f>RSI!A1286</f>
        <v>44183</v>
      </c>
      <c r="B1286" s="2">
        <f>RSI!B1286</f>
        <v>0.59</v>
      </c>
      <c r="C1286" s="2">
        <f>RSI!I1286</f>
        <v>97.683829616143811</v>
      </c>
      <c r="D1286" s="2">
        <f>MACD!E1286</f>
        <v>-7.9950237812734803E-2</v>
      </c>
      <c r="E1286" s="2">
        <f>MACD!F1286</f>
        <v>-6.4823991164689815E-2</v>
      </c>
      <c r="F1286" s="2">
        <f>'Moving Avg'!D1286</f>
        <v>0.53599999999999992</v>
      </c>
      <c r="G1286" s="2">
        <f>'Moving Avg'!F1286</f>
        <v>0.40149999999999997</v>
      </c>
      <c r="H1286" s="2">
        <f>'Moving Avg'!G1286</f>
        <v>0.3030000000000001</v>
      </c>
      <c r="I1286" s="2">
        <f>'Moving Avg'!H1286</f>
        <v>0.24374999999999974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  <c r="M1286" s="7">
        <f t="shared" si="200"/>
        <v>0</v>
      </c>
      <c r="N1286" s="7">
        <f t="shared" si="201"/>
        <v>45</v>
      </c>
      <c r="O1286" s="7">
        <f t="shared" si="202"/>
        <v>50</v>
      </c>
      <c r="P1286" s="7">
        <f t="shared" si="203"/>
        <v>100</v>
      </c>
      <c r="Q1286" s="8">
        <f t="shared" si="204"/>
        <v>38.25</v>
      </c>
      <c r="R1286" s="8">
        <f t="shared" si="205"/>
        <v>51.5</v>
      </c>
      <c r="S1286" s="8">
        <f t="shared" si="206"/>
        <v>64.25</v>
      </c>
      <c r="T1286" s="8">
        <f t="shared" si="207"/>
        <v>48.75</v>
      </c>
      <c r="U1286" s="7">
        <f t="shared" si="208"/>
        <v>51.333333333333336</v>
      </c>
      <c r="V1286" s="7">
        <f t="shared" si="209"/>
        <v>50.6875</v>
      </c>
    </row>
    <row r="1287" spans="1:22" ht="13.5" x14ac:dyDescent="0.25">
      <c r="A1287" s="3">
        <f>RSI!A1287</f>
        <v>44186</v>
      </c>
      <c r="B1287" s="2">
        <f>RSI!B1287</f>
        <v>0.61</v>
      </c>
      <c r="C1287" s="2">
        <f>RSI!I1287</f>
        <v>97.890910957069678</v>
      </c>
      <c r="D1287" s="2">
        <f>MACD!E1287</f>
        <v>-8.4705279873827422E-2</v>
      </c>
      <c r="E1287" s="2">
        <f>MACD!F1287</f>
        <v>-6.8800248906517342E-2</v>
      </c>
      <c r="F1287" s="2">
        <f>'Moving Avg'!D1287</f>
        <v>0.55999999999999994</v>
      </c>
      <c r="G1287" s="2">
        <f>'Moving Avg'!F1287</f>
        <v>0.41849999999999998</v>
      </c>
      <c r="H1287" s="2">
        <f>'Moving Avg'!G1287</f>
        <v>0.3106000000000001</v>
      </c>
      <c r="I1287" s="2">
        <f>'Moving Avg'!H1287</f>
        <v>0.24554999999999974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  <c r="M1287" s="7">
        <f t="shared" si="200"/>
        <v>0</v>
      </c>
      <c r="N1287" s="7">
        <f t="shared" si="201"/>
        <v>45</v>
      </c>
      <c r="O1287" s="7">
        <f t="shared" si="202"/>
        <v>50</v>
      </c>
      <c r="P1287" s="7">
        <f t="shared" si="203"/>
        <v>100</v>
      </c>
      <c r="Q1287" s="8">
        <f t="shared" si="204"/>
        <v>38.25</v>
      </c>
      <c r="R1287" s="8">
        <f t="shared" si="205"/>
        <v>51.5</v>
      </c>
      <c r="S1287" s="8">
        <f t="shared" si="206"/>
        <v>64.25</v>
      </c>
      <c r="T1287" s="8">
        <f t="shared" si="207"/>
        <v>48.75</v>
      </c>
      <c r="U1287" s="7">
        <f t="shared" si="208"/>
        <v>51.333333333333336</v>
      </c>
      <c r="V1287" s="7">
        <f t="shared" si="209"/>
        <v>50.6875</v>
      </c>
    </row>
    <row r="1288" spans="1:22" ht="13.5" x14ac:dyDescent="0.25">
      <c r="A1288" s="3">
        <f>RSI!A1288</f>
        <v>44187</v>
      </c>
      <c r="B1288" s="2">
        <f>RSI!B1288</f>
        <v>0.63</v>
      </c>
      <c r="C1288" s="2">
        <f>RSI!I1288</f>
        <v>98.076147598291811</v>
      </c>
      <c r="D1288" s="2">
        <f>MACD!E1288</f>
        <v>-8.8377118755038786E-2</v>
      </c>
      <c r="E1288" s="2">
        <f>MACD!F1288</f>
        <v>-7.2715622876221631E-2</v>
      </c>
      <c r="F1288" s="2">
        <f>'Moving Avg'!D1288</f>
        <v>0.58399999999999996</v>
      </c>
      <c r="G1288" s="2">
        <f>'Moving Avg'!F1288</f>
        <v>0.43600000000000005</v>
      </c>
      <c r="H1288" s="2">
        <f>'Moving Avg'!G1288</f>
        <v>0.31860000000000005</v>
      </c>
      <c r="I1288" s="2">
        <f>'Moving Avg'!H1288</f>
        <v>0.24744999999999981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  <c r="M1288" s="7">
        <f t="shared" si="200"/>
        <v>0</v>
      </c>
      <c r="N1288" s="7">
        <f t="shared" si="201"/>
        <v>45</v>
      </c>
      <c r="O1288" s="7">
        <f t="shared" si="202"/>
        <v>50</v>
      </c>
      <c r="P1288" s="7">
        <f t="shared" si="203"/>
        <v>100</v>
      </c>
      <c r="Q1288" s="8">
        <f t="shared" si="204"/>
        <v>38.25</v>
      </c>
      <c r="R1288" s="8">
        <f t="shared" si="205"/>
        <v>51.5</v>
      </c>
      <c r="S1288" s="8">
        <f t="shared" si="206"/>
        <v>64.25</v>
      </c>
      <c r="T1288" s="8">
        <f t="shared" si="207"/>
        <v>48.75</v>
      </c>
      <c r="U1288" s="7">
        <f t="shared" si="208"/>
        <v>51.333333333333336</v>
      </c>
      <c r="V1288" s="7">
        <f t="shared" si="209"/>
        <v>50.6875</v>
      </c>
    </row>
    <row r="1289" spans="1:22" ht="13.5" x14ac:dyDescent="0.25">
      <c r="A1289" s="3">
        <f>RSI!A1289</f>
        <v>44188</v>
      </c>
      <c r="B1289" s="2">
        <f>RSI!B1289</f>
        <v>0.65</v>
      </c>
      <c r="C1289" s="2">
        <f>RSI!I1289</f>
        <v>98.242389082311789</v>
      </c>
      <c r="D1289" s="2">
        <f>MACD!E1289</f>
        <v>-9.1158449858494472E-2</v>
      </c>
      <c r="E1289" s="2">
        <f>MACD!F1289</f>
        <v>-7.6404188272676199E-2</v>
      </c>
      <c r="F1289" s="2">
        <f>'Moving Avg'!D1289</f>
        <v>0.60799999999999987</v>
      </c>
      <c r="G1289" s="2">
        <f>'Moving Avg'!F1289</f>
        <v>0.45400000000000001</v>
      </c>
      <c r="H1289" s="2">
        <f>'Moving Avg'!G1289</f>
        <v>0.32700000000000001</v>
      </c>
      <c r="I1289" s="2">
        <f>'Moving Avg'!H1289</f>
        <v>0.24939999999999979</v>
      </c>
      <c r="J1289" s="5" t="str">
        <f>OBV!F1289</f>
        <v>BULLISH</v>
      </c>
      <c r="K1289" s="5" t="str">
        <f>OBV!G1289</f>
        <v>STRONG</v>
      </c>
      <c r="L1289" s="5" t="str">
        <f>OBV!H1289</f>
        <v>CONFIRMED BULLISH</v>
      </c>
      <c r="M1289" s="7">
        <f t="shared" si="200"/>
        <v>0</v>
      </c>
      <c r="N1289" s="7">
        <f t="shared" si="201"/>
        <v>45</v>
      </c>
      <c r="O1289" s="7">
        <f t="shared" si="202"/>
        <v>50</v>
      </c>
      <c r="P1289" s="7">
        <f t="shared" si="203"/>
        <v>100</v>
      </c>
      <c r="Q1289" s="8">
        <f t="shared" si="204"/>
        <v>38.25</v>
      </c>
      <c r="R1289" s="8">
        <f t="shared" si="205"/>
        <v>51.5</v>
      </c>
      <c r="S1289" s="8">
        <f t="shared" si="206"/>
        <v>64.25</v>
      </c>
      <c r="T1289" s="8">
        <f t="shared" si="207"/>
        <v>48.75</v>
      </c>
      <c r="U1289" s="7">
        <f t="shared" si="208"/>
        <v>51.333333333333336</v>
      </c>
      <c r="V1289" s="7">
        <f t="shared" si="209"/>
        <v>50.6875</v>
      </c>
    </row>
    <row r="1290" spans="1:22" ht="13.5" x14ac:dyDescent="0.25">
      <c r="A1290" s="3">
        <f>RSI!A1290</f>
        <v>44189</v>
      </c>
      <c r="B1290" s="2">
        <f>RSI!B1290</f>
        <v>0.68</v>
      </c>
      <c r="C1290" s="2">
        <f>RSI!I1290</f>
        <v>98.457676685766359</v>
      </c>
      <c r="D1290" s="2">
        <f>MACD!E1290</f>
        <v>-9.3951134342871612E-2</v>
      </c>
      <c r="E1290" s="2">
        <f>MACD!F1290</f>
        <v>-7.9913577486715293E-2</v>
      </c>
      <c r="F1290" s="2">
        <f>'Moving Avg'!D1290</f>
        <v>0.63200000000000001</v>
      </c>
      <c r="G1290" s="2">
        <f>'Moving Avg'!F1290</f>
        <v>0.47300000000000003</v>
      </c>
      <c r="H1290" s="2">
        <f>'Moving Avg'!G1290</f>
        <v>0.33579999999999999</v>
      </c>
      <c r="I1290" s="2">
        <f>'Moving Avg'!H1290</f>
        <v>0.25149999999999978</v>
      </c>
      <c r="J1290" s="5" t="str">
        <f>OBV!F1290</f>
        <v>BULLISH</v>
      </c>
      <c r="K1290" s="5" t="str">
        <f>OBV!G1290</f>
        <v>STRONG</v>
      </c>
      <c r="L1290" s="5" t="str">
        <f>OBV!H1290</f>
        <v>CONFIRMED BULLISH</v>
      </c>
      <c r="M1290" s="7">
        <f t="shared" si="200"/>
        <v>0</v>
      </c>
      <c r="N1290" s="7">
        <f t="shared" si="201"/>
        <v>45</v>
      </c>
      <c r="O1290" s="7">
        <f t="shared" si="202"/>
        <v>50</v>
      </c>
      <c r="P1290" s="7">
        <f t="shared" si="203"/>
        <v>100</v>
      </c>
      <c r="Q1290" s="8">
        <f t="shared" si="204"/>
        <v>38.25</v>
      </c>
      <c r="R1290" s="8">
        <f t="shared" si="205"/>
        <v>51.5</v>
      </c>
      <c r="S1290" s="8">
        <f t="shared" si="206"/>
        <v>64.25</v>
      </c>
      <c r="T1290" s="8">
        <f t="shared" si="207"/>
        <v>48.75</v>
      </c>
      <c r="U1290" s="7">
        <f t="shared" si="208"/>
        <v>51.333333333333336</v>
      </c>
      <c r="V1290" s="7">
        <f t="shared" si="209"/>
        <v>50.6875</v>
      </c>
    </row>
    <row r="1291" spans="1:22" ht="13.5" x14ac:dyDescent="0.25">
      <c r="A1291" s="3">
        <f>RSI!A1291</f>
        <v>44190</v>
      </c>
      <c r="B1291" s="2">
        <f>RSI!B1291</f>
        <v>0.64</v>
      </c>
      <c r="C1291" s="2">
        <f>RSI!I1291</f>
        <v>83.730964604893856</v>
      </c>
      <c r="D1291" s="2">
        <f>MACD!E1291</f>
        <v>-9.1649663390826641E-2</v>
      </c>
      <c r="E1291" s="2">
        <f>MACD!F1291</f>
        <v>-8.2260794667537579E-2</v>
      </c>
      <c r="F1291" s="2">
        <f>'Moving Avg'!D1291</f>
        <v>0.64200000000000013</v>
      </c>
      <c r="G1291" s="2">
        <f>'Moving Avg'!F1291</f>
        <v>0.48950000000000005</v>
      </c>
      <c r="H1291" s="2">
        <f>'Moving Avg'!G1291</f>
        <v>0.34360000000000007</v>
      </c>
      <c r="I1291" s="2">
        <f>'Moving Avg'!H1291</f>
        <v>0.25344999999999979</v>
      </c>
      <c r="J1291" s="5" t="str">
        <f>OBV!F1291</f>
        <v>BEARISH</v>
      </c>
      <c r="K1291" s="5" t="str">
        <f>OBV!G1291</f>
        <v>WEAK</v>
      </c>
      <c r="L1291" s="5" t="str">
        <f>OBV!H1291</f>
        <v>BEARISH DIVERGENCE</v>
      </c>
      <c r="M1291" s="7">
        <f t="shared" si="200"/>
        <v>0</v>
      </c>
      <c r="N1291" s="7">
        <f t="shared" si="201"/>
        <v>45</v>
      </c>
      <c r="O1291" s="7">
        <f t="shared" si="202"/>
        <v>50</v>
      </c>
      <c r="P1291" s="7">
        <f t="shared" si="203"/>
        <v>0</v>
      </c>
      <c r="Q1291" s="8">
        <f t="shared" si="204"/>
        <v>23.25</v>
      </c>
      <c r="R1291" s="8">
        <f t="shared" si="205"/>
        <v>26.5</v>
      </c>
      <c r="S1291" s="8">
        <f t="shared" si="206"/>
        <v>19.25</v>
      </c>
      <c r="T1291" s="8">
        <f t="shared" si="207"/>
        <v>23.75</v>
      </c>
      <c r="U1291" s="7">
        <f t="shared" si="208"/>
        <v>23</v>
      </c>
      <c r="V1291" s="7">
        <f t="shared" si="209"/>
        <v>23.1875</v>
      </c>
    </row>
    <row r="1292" spans="1:22" ht="13.5" x14ac:dyDescent="0.25">
      <c r="A1292" s="3">
        <f>RSI!A1292</f>
        <v>44193</v>
      </c>
      <c r="B1292" s="2">
        <f>RSI!B1292</f>
        <v>0.62</v>
      </c>
      <c r="C1292" s="2">
        <f>RSI!I1292</f>
        <v>77.4899356087694</v>
      </c>
      <c r="D1292" s="2">
        <f>MACD!E1292</f>
        <v>-8.6180993404001371E-2</v>
      </c>
      <c r="E1292" s="2">
        <f>MACD!F1292</f>
        <v>-8.3044834414830335E-2</v>
      </c>
      <c r="F1292" s="2">
        <f>'Moving Avg'!D1292</f>
        <v>0.64400000000000002</v>
      </c>
      <c r="G1292" s="2">
        <f>'Moving Avg'!F1292</f>
        <v>0.50449999999999995</v>
      </c>
      <c r="H1292" s="2">
        <f>'Moving Avg'!G1292</f>
        <v>0.35120000000000007</v>
      </c>
      <c r="I1292" s="2">
        <f>'Moving Avg'!H1292</f>
        <v>0.2553499999999998</v>
      </c>
      <c r="J1292" s="5" t="str">
        <f>OBV!F1292</f>
        <v>BEARISH</v>
      </c>
      <c r="K1292" s="5" t="str">
        <f>OBV!G1292</f>
        <v>WEAK</v>
      </c>
      <c r="L1292" s="5" t="str">
        <f>OBV!H1292</f>
        <v>BEARISH DIVERGENCE</v>
      </c>
      <c r="M1292" s="7">
        <f t="shared" si="200"/>
        <v>0</v>
      </c>
      <c r="N1292" s="7">
        <f t="shared" si="201"/>
        <v>45</v>
      </c>
      <c r="O1292" s="7">
        <f t="shared" si="202"/>
        <v>50</v>
      </c>
      <c r="P1292" s="7">
        <f t="shared" si="203"/>
        <v>0</v>
      </c>
      <c r="Q1292" s="8">
        <f t="shared" si="204"/>
        <v>23.25</v>
      </c>
      <c r="R1292" s="8">
        <f t="shared" si="205"/>
        <v>26.5</v>
      </c>
      <c r="S1292" s="8">
        <f t="shared" si="206"/>
        <v>19.25</v>
      </c>
      <c r="T1292" s="8">
        <f t="shared" si="207"/>
        <v>23.75</v>
      </c>
      <c r="U1292" s="7">
        <f t="shared" si="208"/>
        <v>23</v>
      </c>
      <c r="V1292" s="7">
        <f t="shared" si="209"/>
        <v>23.1875</v>
      </c>
    </row>
    <row r="1293" spans="1:22" ht="13.5" x14ac:dyDescent="0.25">
      <c r="A1293" s="3">
        <f>RSI!A1293</f>
        <v>44194</v>
      </c>
      <c r="B1293" s="2">
        <f>RSI!B1293</f>
        <v>0.65</v>
      </c>
      <c r="C1293" s="2">
        <f>RSI!I1293</f>
        <v>79.909000861648579</v>
      </c>
      <c r="D1293" s="2">
        <f>MACD!E1293</f>
        <v>-8.1541083945331994E-2</v>
      </c>
      <c r="E1293" s="2">
        <f>MACD!F1293</f>
        <v>-8.2744084320930666E-2</v>
      </c>
      <c r="F1293" s="2">
        <f>'Moving Avg'!D1293</f>
        <v>0.64800000000000002</v>
      </c>
      <c r="G1293" s="2">
        <f>'Moving Avg'!F1293</f>
        <v>0.52049999999999996</v>
      </c>
      <c r="H1293" s="2">
        <f>'Moving Avg'!G1293</f>
        <v>0.35960000000000003</v>
      </c>
      <c r="I1293" s="2">
        <f>'Moving Avg'!H1293</f>
        <v>0.2573999999999998</v>
      </c>
      <c r="J1293" s="5" t="str">
        <f>OBV!F1293</f>
        <v>BEARISH</v>
      </c>
      <c r="K1293" s="5" t="str">
        <f>OBV!G1293</f>
        <v>WEAK</v>
      </c>
      <c r="L1293" s="5" t="str">
        <f>OBV!H1293</f>
        <v>BEARISH DIVERGENCE</v>
      </c>
      <c r="M1293" s="7">
        <f t="shared" si="200"/>
        <v>0</v>
      </c>
      <c r="N1293" s="7">
        <f t="shared" si="201"/>
        <v>0</v>
      </c>
      <c r="O1293" s="7">
        <f t="shared" si="202"/>
        <v>50</v>
      </c>
      <c r="P1293" s="7">
        <f t="shared" si="203"/>
        <v>0</v>
      </c>
      <c r="Q1293" s="8">
        <f t="shared" si="204"/>
        <v>7.5</v>
      </c>
      <c r="R1293" s="8">
        <f t="shared" si="205"/>
        <v>17.5</v>
      </c>
      <c r="S1293" s="8">
        <f t="shared" si="206"/>
        <v>12.5</v>
      </c>
      <c r="T1293" s="8">
        <f t="shared" si="207"/>
        <v>12.5</v>
      </c>
      <c r="U1293" s="7">
        <f t="shared" si="208"/>
        <v>12.5</v>
      </c>
      <c r="V1293" s="7">
        <f t="shared" si="209"/>
        <v>12.5</v>
      </c>
    </row>
    <row r="1294" spans="1:22" ht="13.5" x14ac:dyDescent="0.25">
      <c r="A1294" s="3">
        <f>RSI!A1294</f>
        <v>44195</v>
      </c>
      <c r="B1294" s="2">
        <f>RSI!B1294</f>
        <v>0.68</v>
      </c>
      <c r="C1294" s="2">
        <f>RSI!I1294</f>
        <v>81.992997242792825</v>
      </c>
      <c r="D1294" s="2">
        <f>MACD!E1294</f>
        <v>-7.7717324865800852E-2</v>
      </c>
      <c r="E1294" s="2">
        <f>MACD!F1294</f>
        <v>-8.1738732429904704E-2</v>
      </c>
      <c r="F1294" s="2">
        <f>'Moving Avg'!D1294</f>
        <v>0.65400000000000003</v>
      </c>
      <c r="G1294" s="2">
        <f>'Moving Avg'!F1294</f>
        <v>0.53700000000000003</v>
      </c>
      <c r="H1294" s="2">
        <f>'Moving Avg'!G1294</f>
        <v>0.36879999999999996</v>
      </c>
      <c r="I1294" s="2">
        <f>'Moving Avg'!H1294</f>
        <v>0.25959999999999983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  <c r="M1294" s="7">
        <f t="shared" si="200"/>
        <v>0</v>
      </c>
      <c r="N1294" s="7">
        <f t="shared" si="201"/>
        <v>0</v>
      </c>
      <c r="O1294" s="7">
        <f t="shared" si="202"/>
        <v>50</v>
      </c>
      <c r="P1294" s="7">
        <f t="shared" si="203"/>
        <v>83.5</v>
      </c>
      <c r="Q1294" s="8">
        <f t="shared" si="204"/>
        <v>20.024999999999999</v>
      </c>
      <c r="R1294" s="8">
        <f t="shared" si="205"/>
        <v>38.375</v>
      </c>
      <c r="S1294" s="8">
        <f t="shared" si="206"/>
        <v>50.075000000000003</v>
      </c>
      <c r="T1294" s="8">
        <f t="shared" si="207"/>
        <v>33.375</v>
      </c>
      <c r="U1294" s="7">
        <f t="shared" si="208"/>
        <v>36.158333333333331</v>
      </c>
      <c r="V1294" s="7">
        <f t="shared" si="209"/>
        <v>35.462499999999999</v>
      </c>
    </row>
    <row r="1295" spans="1:22" ht="13.5" x14ac:dyDescent="0.25">
      <c r="A1295" s="3">
        <f>RSI!A1295</f>
        <v>44196</v>
      </c>
      <c r="B1295" s="2">
        <f>RSI!B1295</f>
        <v>0.7</v>
      </c>
      <c r="C1295" s="2">
        <f>RSI!I1295</f>
        <v>83.241057250655061</v>
      </c>
      <c r="D1295" s="2">
        <f>MACD!E1295</f>
        <v>-7.2411333280802959E-2</v>
      </c>
      <c r="E1295" s="2">
        <f>MACD!F1295</f>
        <v>-7.9873252600084363E-2</v>
      </c>
      <c r="F1295" s="2">
        <f>'Moving Avg'!D1295</f>
        <v>0.65800000000000003</v>
      </c>
      <c r="G1295" s="2">
        <f>'Moving Avg'!F1295</f>
        <v>0.55349999999999999</v>
      </c>
      <c r="H1295" s="2">
        <f>'Moving Avg'!G1295</f>
        <v>0.37819999999999993</v>
      </c>
      <c r="I1295" s="2">
        <f>'Moving Avg'!H1295</f>
        <v>0.26189999999999986</v>
      </c>
      <c r="J1295" s="5" t="str">
        <f>OBV!F1295</f>
        <v>BULLISH</v>
      </c>
      <c r="K1295" s="5" t="str">
        <f>OBV!G1295</f>
        <v>STRONG</v>
      </c>
      <c r="L1295" s="5" t="str">
        <f>OBV!H1295</f>
        <v>CONFIRMED BULLISH</v>
      </c>
      <c r="M1295" s="7">
        <f t="shared" si="200"/>
        <v>0</v>
      </c>
      <c r="N1295" s="7">
        <f t="shared" si="201"/>
        <v>0</v>
      </c>
      <c r="O1295" s="7">
        <f t="shared" si="202"/>
        <v>50</v>
      </c>
      <c r="P1295" s="7">
        <f t="shared" si="203"/>
        <v>100</v>
      </c>
      <c r="Q1295" s="8">
        <f t="shared" si="204"/>
        <v>22.5</v>
      </c>
      <c r="R1295" s="8">
        <f t="shared" si="205"/>
        <v>42.5</v>
      </c>
      <c r="S1295" s="8">
        <f t="shared" si="206"/>
        <v>57.5</v>
      </c>
      <c r="T1295" s="8">
        <f t="shared" si="207"/>
        <v>37.5</v>
      </c>
      <c r="U1295" s="7">
        <f t="shared" si="208"/>
        <v>40.833333333333336</v>
      </c>
      <c r="V1295" s="7">
        <f t="shared" si="209"/>
        <v>40</v>
      </c>
    </row>
    <row r="1296" spans="1:22" ht="13.5" x14ac:dyDescent="0.25">
      <c r="A1296" s="3">
        <f>RSI!A1296</f>
        <v>44200</v>
      </c>
      <c r="B1296" s="2">
        <f>RSI!B1296</f>
        <v>0.68</v>
      </c>
      <c r="C1296" s="2">
        <f>RSI!I1296</f>
        <v>77.459393733110488</v>
      </c>
      <c r="D1296" s="2">
        <f>MACD!E1296</f>
        <v>-6.2927592485937878E-2</v>
      </c>
      <c r="E1296" s="2">
        <f>MACD!F1296</f>
        <v>-7.6484120577255066E-2</v>
      </c>
      <c r="F1296" s="2">
        <f>'Moving Avg'!D1296</f>
        <v>0.66600000000000015</v>
      </c>
      <c r="G1296" s="2">
        <f>'Moving Avg'!F1296</f>
        <v>0.56850000000000001</v>
      </c>
      <c r="H1296" s="2">
        <f>'Moving Avg'!G1296</f>
        <v>0.38699999999999996</v>
      </c>
      <c r="I1296" s="2">
        <f>'Moving Avg'!H1296</f>
        <v>0.26414999999999988</v>
      </c>
      <c r="J1296" s="5" t="str">
        <f>OBV!F1296</f>
        <v>BULLISH</v>
      </c>
      <c r="K1296" s="5" t="str">
        <f>OBV!G1296</f>
        <v>STRONG</v>
      </c>
      <c r="L1296" s="5" t="str">
        <f>OBV!H1296</f>
        <v>CONFIRMED BULLISH</v>
      </c>
      <c r="M1296" s="7">
        <f t="shared" si="200"/>
        <v>0</v>
      </c>
      <c r="N1296" s="7">
        <f t="shared" si="201"/>
        <v>0</v>
      </c>
      <c r="O1296" s="7">
        <f t="shared" si="202"/>
        <v>50</v>
      </c>
      <c r="P1296" s="7">
        <f t="shared" si="203"/>
        <v>100</v>
      </c>
      <c r="Q1296" s="8">
        <f t="shared" si="204"/>
        <v>22.5</v>
      </c>
      <c r="R1296" s="8">
        <f t="shared" si="205"/>
        <v>42.5</v>
      </c>
      <c r="S1296" s="8">
        <f t="shared" si="206"/>
        <v>57.5</v>
      </c>
      <c r="T1296" s="8">
        <f t="shared" si="207"/>
        <v>37.5</v>
      </c>
      <c r="U1296" s="7">
        <f t="shared" si="208"/>
        <v>40.833333333333336</v>
      </c>
      <c r="V1296" s="7">
        <f t="shared" si="209"/>
        <v>40</v>
      </c>
    </row>
    <row r="1297" spans="1:22" ht="13.5" x14ac:dyDescent="0.25">
      <c r="A1297" s="3">
        <f>RSI!A1297</f>
        <v>44201</v>
      </c>
      <c r="B1297" s="2">
        <f>RSI!B1297</f>
        <v>0.69</v>
      </c>
      <c r="C1297" s="2">
        <f>RSI!I1297</f>
        <v>78.272017131725505</v>
      </c>
      <c r="D1297" s="2">
        <f>MACD!E1297</f>
        <v>-5.3469646364765144E-2</v>
      </c>
      <c r="E1297" s="2">
        <f>MACD!F1297</f>
        <v>-7.1881225734757082E-2</v>
      </c>
      <c r="F1297" s="2">
        <f>'Moving Avg'!D1297</f>
        <v>0.68</v>
      </c>
      <c r="G1297" s="2">
        <f>'Moving Avg'!F1297</f>
        <v>0.58349999999999991</v>
      </c>
      <c r="H1297" s="2">
        <f>'Moving Avg'!G1297</f>
        <v>0.39599999999999996</v>
      </c>
      <c r="I1297" s="2">
        <f>'Moving Avg'!H1297</f>
        <v>0.26649999999999985</v>
      </c>
      <c r="J1297" s="5" t="str">
        <f>OBV!F1297</f>
        <v>BULLISH</v>
      </c>
      <c r="K1297" s="5" t="str">
        <f>OBV!G1297</f>
        <v>STRONG</v>
      </c>
      <c r="L1297" s="5" t="str">
        <f>OBV!H1297</f>
        <v>CONFIRMED BULLISH</v>
      </c>
      <c r="M1297" s="7">
        <f t="shared" si="200"/>
        <v>0</v>
      </c>
      <c r="N1297" s="7">
        <f t="shared" si="201"/>
        <v>0</v>
      </c>
      <c r="O1297" s="7">
        <f t="shared" si="202"/>
        <v>50</v>
      </c>
      <c r="P1297" s="7">
        <f t="shared" si="203"/>
        <v>100</v>
      </c>
      <c r="Q1297" s="8">
        <f t="shared" si="204"/>
        <v>22.5</v>
      </c>
      <c r="R1297" s="8">
        <f t="shared" si="205"/>
        <v>42.5</v>
      </c>
      <c r="S1297" s="8">
        <f t="shared" si="206"/>
        <v>57.5</v>
      </c>
      <c r="T1297" s="8">
        <f t="shared" si="207"/>
        <v>37.5</v>
      </c>
      <c r="U1297" s="7">
        <f t="shared" si="208"/>
        <v>40.833333333333336</v>
      </c>
      <c r="V1297" s="7">
        <f t="shared" si="209"/>
        <v>40</v>
      </c>
    </row>
    <row r="1298" spans="1:22" ht="13.5" x14ac:dyDescent="0.25">
      <c r="A1298" s="3">
        <f>RSI!A1298</f>
        <v>44202</v>
      </c>
      <c r="B1298" s="2">
        <f>RSI!B1298</f>
        <v>0.66</v>
      </c>
      <c r="C1298" s="2">
        <f>RSI!I1298</f>
        <v>70.106428260434996</v>
      </c>
      <c r="D1298" s="2">
        <f>MACD!E1298</f>
        <v>-4.1062769530629706E-2</v>
      </c>
      <c r="E1298" s="2">
        <f>MACD!F1298</f>
        <v>-6.5717534493931612E-2</v>
      </c>
      <c r="F1298" s="2">
        <f>'Moving Avg'!D1298</f>
        <v>0.68200000000000005</v>
      </c>
      <c r="G1298" s="2">
        <f>'Moving Avg'!F1298</f>
        <v>0.59599999999999986</v>
      </c>
      <c r="H1298" s="2">
        <f>'Moving Avg'!G1298</f>
        <v>0.40439999999999993</v>
      </c>
      <c r="I1298" s="2">
        <f>'Moving Avg'!H1298</f>
        <v>0.26869999999999983</v>
      </c>
      <c r="J1298" s="5" t="str">
        <f>OBV!F1298</f>
        <v>BULLISH</v>
      </c>
      <c r="K1298" s="5" t="str">
        <f>OBV!G1298</f>
        <v>STRONG</v>
      </c>
      <c r="L1298" s="5" t="str">
        <f>OBV!H1298</f>
        <v>CONFIRMED BULLISH</v>
      </c>
      <c r="M1298" s="7">
        <f t="shared" si="200"/>
        <v>0</v>
      </c>
      <c r="N1298" s="7">
        <f t="shared" si="201"/>
        <v>0</v>
      </c>
      <c r="O1298" s="7">
        <f t="shared" si="202"/>
        <v>50</v>
      </c>
      <c r="P1298" s="7">
        <f t="shared" si="203"/>
        <v>100</v>
      </c>
      <c r="Q1298" s="8">
        <f t="shared" si="204"/>
        <v>22.5</v>
      </c>
      <c r="R1298" s="8">
        <f t="shared" si="205"/>
        <v>42.5</v>
      </c>
      <c r="S1298" s="8">
        <f t="shared" si="206"/>
        <v>57.5</v>
      </c>
      <c r="T1298" s="8">
        <f t="shared" si="207"/>
        <v>37.5</v>
      </c>
      <c r="U1298" s="7">
        <f t="shared" si="208"/>
        <v>40.833333333333336</v>
      </c>
      <c r="V1298" s="7">
        <f t="shared" si="209"/>
        <v>40</v>
      </c>
    </row>
    <row r="1299" spans="1:22" ht="13.5" x14ac:dyDescent="0.25">
      <c r="A1299" s="3">
        <f>RSI!A1299</f>
        <v>44203</v>
      </c>
      <c r="B1299" s="2">
        <f>RSI!B1299</f>
        <v>0.67</v>
      </c>
      <c r="C1299" s="2">
        <f>RSI!I1299</f>
        <v>71.185512410045504</v>
      </c>
      <c r="D1299" s="2">
        <f>MACD!E1299</f>
        <v>-2.8880028198692953E-2</v>
      </c>
      <c r="E1299" s="2">
        <f>MACD!F1299</f>
        <v>-5.8350033234883879E-2</v>
      </c>
      <c r="F1299" s="2">
        <f>'Moving Avg'!D1299</f>
        <v>0.67999999999999994</v>
      </c>
      <c r="G1299" s="2">
        <f>'Moving Avg'!F1299</f>
        <v>0.60799999999999987</v>
      </c>
      <c r="H1299" s="2">
        <f>'Moving Avg'!G1299</f>
        <v>0.41299999999999998</v>
      </c>
      <c r="I1299" s="2">
        <f>'Moving Avg'!H1299</f>
        <v>0.2709499999999998</v>
      </c>
      <c r="J1299" s="5" t="str">
        <f>OBV!F1299</f>
        <v>BULLISH</v>
      </c>
      <c r="K1299" s="5" t="str">
        <f>OBV!G1299</f>
        <v>STRONG</v>
      </c>
      <c r="L1299" s="5" t="str">
        <f>OBV!H1299</f>
        <v>BULLISH DIVERGENCE</v>
      </c>
      <c r="M1299" s="7">
        <f t="shared" si="200"/>
        <v>0</v>
      </c>
      <c r="N1299" s="7">
        <f t="shared" si="201"/>
        <v>0</v>
      </c>
      <c r="O1299" s="7">
        <f t="shared" si="202"/>
        <v>50</v>
      </c>
      <c r="P1299" s="7">
        <f t="shared" si="203"/>
        <v>83</v>
      </c>
      <c r="Q1299" s="8">
        <f t="shared" si="204"/>
        <v>19.95</v>
      </c>
      <c r="R1299" s="8">
        <f t="shared" si="205"/>
        <v>38.25</v>
      </c>
      <c r="S1299" s="8">
        <f t="shared" si="206"/>
        <v>49.85</v>
      </c>
      <c r="T1299" s="8">
        <f t="shared" si="207"/>
        <v>33.25</v>
      </c>
      <c r="U1299" s="7">
        <f t="shared" si="208"/>
        <v>36.016666666666673</v>
      </c>
      <c r="V1299" s="7">
        <f t="shared" si="209"/>
        <v>35.325000000000003</v>
      </c>
    </row>
    <row r="1300" spans="1:22" ht="13.5" x14ac:dyDescent="0.25">
      <c r="A1300" s="3">
        <f>RSI!A1300</f>
        <v>44204</v>
      </c>
      <c r="B1300" s="2">
        <f>RSI!B1300</f>
        <v>0.68</v>
      </c>
      <c r="C1300" s="2">
        <f>RSI!I1300</f>
        <v>72.263739157696477</v>
      </c>
      <c r="D1300" s="2">
        <f>MACD!E1300</f>
        <v>-1.5359304611577973E-2</v>
      </c>
      <c r="E1300" s="2">
        <f>MACD!F1300</f>
        <v>-4.9751887510222699E-2</v>
      </c>
      <c r="F1300" s="2">
        <f>'Moving Avg'!D1300</f>
        <v>0.67600000000000005</v>
      </c>
      <c r="G1300" s="2">
        <f>'Moving Avg'!F1300</f>
        <v>0.61949999999999994</v>
      </c>
      <c r="H1300" s="2">
        <f>'Moving Avg'!G1300</f>
        <v>0.42180000000000001</v>
      </c>
      <c r="I1300" s="2">
        <f>'Moving Avg'!H1300</f>
        <v>0.27324999999999983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  <c r="M1300" s="7">
        <f t="shared" si="200"/>
        <v>0</v>
      </c>
      <c r="N1300" s="7">
        <f t="shared" si="201"/>
        <v>0</v>
      </c>
      <c r="O1300" s="7">
        <f t="shared" si="202"/>
        <v>50</v>
      </c>
      <c r="P1300" s="7">
        <f t="shared" si="203"/>
        <v>66.5</v>
      </c>
      <c r="Q1300" s="8">
        <f t="shared" si="204"/>
        <v>17.475000000000001</v>
      </c>
      <c r="R1300" s="8">
        <f t="shared" si="205"/>
        <v>34.125</v>
      </c>
      <c r="S1300" s="8">
        <f t="shared" si="206"/>
        <v>42.424999999999997</v>
      </c>
      <c r="T1300" s="8">
        <f t="shared" si="207"/>
        <v>29.125</v>
      </c>
      <c r="U1300" s="7">
        <f t="shared" si="208"/>
        <v>31.341666666666669</v>
      </c>
      <c r="V1300" s="7">
        <f t="shared" si="209"/>
        <v>30.787500000000001</v>
      </c>
    </row>
    <row r="1301" spans="1:22" ht="13.5" x14ac:dyDescent="0.25">
      <c r="A1301" s="3">
        <f>RSI!A1301</f>
        <v>44207</v>
      </c>
      <c r="B1301" s="2">
        <f>RSI!B1301</f>
        <v>0.72</v>
      </c>
      <c r="C1301" s="2">
        <f>RSI!I1301</f>
        <v>76.113978244252721</v>
      </c>
      <c r="D1301" s="2">
        <f>MACD!E1301</f>
        <v>-1.370791941242433E-2</v>
      </c>
      <c r="E1301" s="2">
        <f>MACD!F1301</f>
        <v>-4.2543093890663033E-2</v>
      </c>
      <c r="F1301" s="2">
        <f>'Moving Avg'!D1301</f>
        <v>0.68399999999999994</v>
      </c>
      <c r="G1301" s="2">
        <f>'Moving Avg'!F1301</f>
        <v>0.6319999999999999</v>
      </c>
      <c r="H1301" s="2">
        <f>'Moving Avg'!G1301</f>
        <v>0.43140000000000001</v>
      </c>
      <c r="I1301" s="2">
        <f>'Moving Avg'!H1301</f>
        <v>0.27574999999999983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  <c r="M1301" s="7">
        <f t="shared" si="200"/>
        <v>0</v>
      </c>
      <c r="N1301" s="7">
        <f t="shared" si="201"/>
        <v>0</v>
      </c>
      <c r="O1301" s="7">
        <f t="shared" si="202"/>
        <v>50</v>
      </c>
      <c r="P1301" s="7">
        <f t="shared" si="203"/>
        <v>100</v>
      </c>
      <c r="Q1301" s="8">
        <f t="shared" si="204"/>
        <v>22.5</v>
      </c>
      <c r="R1301" s="8">
        <f t="shared" si="205"/>
        <v>42.5</v>
      </c>
      <c r="S1301" s="8">
        <f t="shared" si="206"/>
        <v>57.5</v>
      </c>
      <c r="T1301" s="8">
        <f t="shared" si="207"/>
        <v>37.5</v>
      </c>
      <c r="U1301" s="7">
        <f t="shared" si="208"/>
        <v>40.833333333333336</v>
      </c>
      <c r="V1301" s="7">
        <f t="shared" si="209"/>
        <v>40</v>
      </c>
    </row>
    <row r="1302" spans="1:22" ht="13.5" x14ac:dyDescent="0.25">
      <c r="A1302" s="3">
        <f>RSI!A1302</f>
        <v>44208</v>
      </c>
      <c r="B1302" s="2">
        <f>RSI!B1302</f>
        <v>0.76</v>
      </c>
      <c r="C1302" s="2">
        <f>RSI!I1302</f>
        <v>79.220407673266422</v>
      </c>
      <c r="D1302" s="2">
        <f>MACD!E1302</f>
        <v>-1.9209450445424436E-2</v>
      </c>
      <c r="E1302" s="2">
        <f>MACD!F1302</f>
        <v>-3.7876365201615317E-2</v>
      </c>
      <c r="F1302" s="2">
        <f>'Moving Avg'!D1302</f>
        <v>0.69800000000000006</v>
      </c>
      <c r="G1302" s="2">
        <f>'Moving Avg'!F1302</f>
        <v>0.64549999999999996</v>
      </c>
      <c r="H1302" s="2">
        <f>'Moving Avg'!G1302</f>
        <v>0.442</v>
      </c>
      <c r="I1302" s="2">
        <f>'Moving Avg'!H1302</f>
        <v>0.27844999999999981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  <c r="M1302" s="7">
        <f t="shared" si="200"/>
        <v>0</v>
      </c>
      <c r="N1302" s="7">
        <f t="shared" si="201"/>
        <v>0</v>
      </c>
      <c r="O1302" s="7">
        <f t="shared" si="202"/>
        <v>50</v>
      </c>
      <c r="P1302" s="7">
        <f t="shared" si="203"/>
        <v>100</v>
      </c>
      <c r="Q1302" s="8">
        <f t="shared" si="204"/>
        <v>22.5</v>
      </c>
      <c r="R1302" s="8">
        <f t="shared" si="205"/>
        <v>42.5</v>
      </c>
      <c r="S1302" s="8">
        <f t="shared" si="206"/>
        <v>57.5</v>
      </c>
      <c r="T1302" s="8">
        <f t="shared" si="207"/>
        <v>37.5</v>
      </c>
      <c r="U1302" s="7">
        <f t="shared" si="208"/>
        <v>40.833333333333336</v>
      </c>
      <c r="V1302" s="7">
        <f t="shared" si="209"/>
        <v>40</v>
      </c>
    </row>
    <row r="1303" spans="1:22" ht="13.5" x14ac:dyDescent="0.25">
      <c r="A1303" s="3">
        <f>RSI!A1303</f>
        <v>44209</v>
      </c>
      <c r="B1303" s="2">
        <f>RSI!B1303</f>
        <v>0.79</v>
      </c>
      <c r="C1303" s="2">
        <f>RSI!I1303</f>
        <v>81.195656411431045</v>
      </c>
      <c r="D1303" s="2">
        <f>MACD!E1303</f>
        <v>-2.2503134867912555E-2</v>
      </c>
      <c r="E1303" s="2">
        <f>MACD!F1303</f>
        <v>-3.4801719134874766E-2</v>
      </c>
      <c r="F1303" s="2">
        <f>'Moving Avg'!D1303</f>
        <v>0.72399999999999998</v>
      </c>
      <c r="G1303" s="2">
        <f>'Moving Avg'!F1303</f>
        <v>0.65950000000000009</v>
      </c>
      <c r="H1303" s="2">
        <f>'Moving Avg'!G1303</f>
        <v>0.45319999999999999</v>
      </c>
      <c r="I1303" s="2">
        <f>'Moving Avg'!H1303</f>
        <v>0.28129999999999983</v>
      </c>
      <c r="J1303" s="5" t="str">
        <f>OBV!F1303</f>
        <v>BULLISH</v>
      </c>
      <c r="K1303" s="5" t="str">
        <f>OBV!G1303</f>
        <v>STRONG</v>
      </c>
      <c r="L1303" s="5" t="str">
        <f>OBV!H1303</f>
        <v>CONFIRMED BULLISH</v>
      </c>
      <c r="M1303" s="7">
        <f t="shared" si="200"/>
        <v>0</v>
      </c>
      <c r="N1303" s="7">
        <f t="shared" si="201"/>
        <v>0</v>
      </c>
      <c r="O1303" s="7">
        <f t="shared" si="202"/>
        <v>50</v>
      </c>
      <c r="P1303" s="7">
        <f t="shared" si="203"/>
        <v>100</v>
      </c>
      <c r="Q1303" s="8">
        <f t="shared" si="204"/>
        <v>22.5</v>
      </c>
      <c r="R1303" s="8">
        <f t="shared" si="205"/>
        <v>42.5</v>
      </c>
      <c r="S1303" s="8">
        <f t="shared" si="206"/>
        <v>57.5</v>
      </c>
      <c r="T1303" s="8">
        <f t="shared" si="207"/>
        <v>37.5</v>
      </c>
      <c r="U1303" s="7">
        <f t="shared" si="208"/>
        <v>40.833333333333336</v>
      </c>
      <c r="V1303" s="7">
        <f t="shared" si="209"/>
        <v>40</v>
      </c>
    </row>
    <row r="1304" spans="1:22" ht="13.5" x14ac:dyDescent="0.25">
      <c r="A1304" s="3">
        <f>RSI!A1304</f>
        <v>44211</v>
      </c>
      <c r="B1304" s="2">
        <f>RSI!B1304</f>
        <v>0.83</v>
      </c>
      <c r="C1304" s="2">
        <f>RSI!I1304</f>
        <v>83.454051214797133</v>
      </c>
      <c r="D1304" s="2">
        <f>MACD!E1304</f>
        <v>-2.4770230812962701E-2</v>
      </c>
      <c r="E1304" s="2">
        <f>MACD!F1304</f>
        <v>-3.2795421470492359E-2</v>
      </c>
      <c r="F1304" s="2">
        <f>'Moving Avg'!D1304</f>
        <v>0.75600000000000001</v>
      </c>
      <c r="G1304" s="2">
        <f>'Moving Avg'!F1304</f>
        <v>0.67449999999999999</v>
      </c>
      <c r="H1304" s="2">
        <f>'Moving Avg'!G1304</f>
        <v>0.46520000000000006</v>
      </c>
      <c r="I1304" s="2">
        <f>'Moving Avg'!H1304</f>
        <v>0.28434999999999977</v>
      </c>
      <c r="J1304" s="5" t="str">
        <f>OBV!F1304</f>
        <v>BULLISH</v>
      </c>
      <c r="K1304" s="5" t="str">
        <f>OBV!G1304</f>
        <v>STRONG</v>
      </c>
      <c r="L1304" s="5" t="str">
        <f>OBV!H1304</f>
        <v>CONFIRMED BULLISH</v>
      </c>
      <c r="M1304" s="7">
        <f t="shared" si="200"/>
        <v>0</v>
      </c>
      <c r="N1304" s="7">
        <f t="shared" si="201"/>
        <v>0</v>
      </c>
      <c r="O1304" s="7">
        <f t="shared" si="202"/>
        <v>50</v>
      </c>
      <c r="P1304" s="7">
        <f t="shared" si="203"/>
        <v>100</v>
      </c>
      <c r="Q1304" s="8">
        <f t="shared" si="204"/>
        <v>22.5</v>
      </c>
      <c r="R1304" s="8">
        <f t="shared" si="205"/>
        <v>42.5</v>
      </c>
      <c r="S1304" s="8">
        <f t="shared" si="206"/>
        <v>57.5</v>
      </c>
      <c r="T1304" s="8">
        <f t="shared" si="207"/>
        <v>37.5</v>
      </c>
      <c r="U1304" s="7">
        <f t="shared" si="208"/>
        <v>40.833333333333336</v>
      </c>
      <c r="V1304" s="7">
        <f t="shared" si="209"/>
        <v>40</v>
      </c>
    </row>
    <row r="1305" spans="1:22" ht="13.5" x14ac:dyDescent="0.25">
      <c r="A1305" s="3">
        <f>RSI!A1305</f>
        <v>44214</v>
      </c>
      <c r="B1305" s="2">
        <f>RSI!B1305</f>
        <v>0.8</v>
      </c>
      <c r="C1305" s="2">
        <f>RSI!I1305</f>
        <v>76.074549718613369</v>
      </c>
      <c r="D1305" s="2">
        <f>MACD!E1305</f>
        <v>-2.2674420162355657E-2</v>
      </c>
      <c r="E1305" s="2">
        <f>MACD!F1305</f>
        <v>-3.077122120886502E-2</v>
      </c>
      <c r="F1305" s="2">
        <f>'Moving Avg'!D1305</f>
        <v>0.78</v>
      </c>
      <c r="G1305" s="2">
        <f>'Moving Avg'!F1305</f>
        <v>0.68650000000000011</v>
      </c>
      <c r="H1305" s="2">
        <f>'Moving Avg'!G1305</f>
        <v>0.47660000000000002</v>
      </c>
      <c r="I1305" s="2">
        <f>'Moving Avg'!H1305</f>
        <v>0.28724999999999973</v>
      </c>
      <c r="J1305" s="5" t="str">
        <f>OBV!F1305</f>
        <v>BULLISH</v>
      </c>
      <c r="K1305" s="5" t="str">
        <f>OBV!G1305</f>
        <v>STRONG</v>
      </c>
      <c r="L1305" s="5" t="str">
        <f>OBV!H1305</f>
        <v>CONFIRMED BULLISH</v>
      </c>
      <c r="M1305" s="7">
        <f t="shared" si="200"/>
        <v>0</v>
      </c>
      <c r="N1305" s="7">
        <f t="shared" si="201"/>
        <v>0</v>
      </c>
      <c r="O1305" s="7">
        <f t="shared" si="202"/>
        <v>50</v>
      </c>
      <c r="P1305" s="7">
        <f t="shared" si="203"/>
        <v>100</v>
      </c>
      <c r="Q1305" s="8">
        <f t="shared" si="204"/>
        <v>22.5</v>
      </c>
      <c r="R1305" s="8">
        <f t="shared" si="205"/>
        <v>42.5</v>
      </c>
      <c r="S1305" s="8">
        <f t="shared" si="206"/>
        <v>57.5</v>
      </c>
      <c r="T1305" s="8">
        <f t="shared" si="207"/>
        <v>37.5</v>
      </c>
      <c r="U1305" s="7">
        <f t="shared" si="208"/>
        <v>40.833333333333336</v>
      </c>
      <c r="V1305" s="7">
        <f t="shared" si="209"/>
        <v>40</v>
      </c>
    </row>
    <row r="1306" spans="1:22" ht="13.5" x14ac:dyDescent="0.25">
      <c r="A1306" s="3">
        <f>RSI!A1306</f>
        <v>44215</v>
      </c>
      <c r="B1306" s="2">
        <f>RSI!B1306</f>
        <v>0.84</v>
      </c>
      <c r="C1306" s="2">
        <f>RSI!I1306</f>
        <v>78.770119453705021</v>
      </c>
      <c r="D1306" s="2">
        <f>MACD!E1306</f>
        <v>-2.7953492499773414E-2</v>
      </c>
      <c r="E1306" s="2">
        <f>MACD!F1306</f>
        <v>-3.02076754670467E-2</v>
      </c>
      <c r="F1306" s="2">
        <f>'Moving Avg'!D1306</f>
        <v>0.80399999999999994</v>
      </c>
      <c r="G1306" s="2">
        <f>'Moving Avg'!F1306</f>
        <v>0.69900000000000007</v>
      </c>
      <c r="H1306" s="2">
        <f>'Moving Avg'!G1306</f>
        <v>0.48879999999999996</v>
      </c>
      <c r="I1306" s="2">
        <f>'Moving Avg'!H1306</f>
        <v>0.29034999999999977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  <c r="M1306" s="7">
        <f t="shared" si="200"/>
        <v>0</v>
      </c>
      <c r="N1306" s="7">
        <f t="shared" si="201"/>
        <v>0</v>
      </c>
      <c r="O1306" s="7">
        <f t="shared" si="202"/>
        <v>50</v>
      </c>
      <c r="P1306" s="7">
        <f t="shared" si="203"/>
        <v>100</v>
      </c>
      <c r="Q1306" s="8">
        <f t="shared" si="204"/>
        <v>22.5</v>
      </c>
      <c r="R1306" s="8">
        <f t="shared" si="205"/>
        <v>42.5</v>
      </c>
      <c r="S1306" s="8">
        <f t="shared" si="206"/>
        <v>57.5</v>
      </c>
      <c r="T1306" s="8">
        <f t="shared" si="207"/>
        <v>37.5</v>
      </c>
      <c r="U1306" s="7">
        <f t="shared" si="208"/>
        <v>40.833333333333336</v>
      </c>
      <c r="V1306" s="7">
        <f t="shared" si="209"/>
        <v>40</v>
      </c>
    </row>
    <row r="1307" spans="1:22" ht="13.5" x14ac:dyDescent="0.25">
      <c r="A1307" s="3">
        <f>RSI!A1307</f>
        <v>44216</v>
      </c>
      <c r="B1307" s="2">
        <f>RSI!B1307</f>
        <v>0.86</v>
      </c>
      <c r="C1307" s="2">
        <f>RSI!I1307</f>
        <v>79.98438606920655</v>
      </c>
      <c r="D1307" s="2">
        <f>MACD!E1307</f>
        <v>-3.3537341282653177E-2</v>
      </c>
      <c r="E1307" s="2">
        <f>MACD!F1307</f>
        <v>-3.0873608630167994E-2</v>
      </c>
      <c r="F1307" s="2">
        <f>'Moving Avg'!D1307</f>
        <v>0.82400000000000007</v>
      </c>
      <c r="G1307" s="2">
        <f>'Moving Avg'!F1307</f>
        <v>0.71149999999999991</v>
      </c>
      <c r="H1307" s="2">
        <f>'Moving Avg'!G1307</f>
        <v>0.50139999999999996</v>
      </c>
      <c r="I1307" s="2">
        <f>'Moving Avg'!H1307</f>
        <v>0.29354999999999976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  <c r="M1307" s="7">
        <f t="shared" si="200"/>
        <v>0</v>
      </c>
      <c r="N1307" s="7">
        <f t="shared" si="201"/>
        <v>45</v>
      </c>
      <c r="O1307" s="7">
        <f t="shared" si="202"/>
        <v>50</v>
      </c>
      <c r="P1307" s="7">
        <f t="shared" si="203"/>
        <v>100</v>
      </c>
      <c r="Q1307" s="8">
        <f t="shared" si="204"/>
        <v>38.25</v>
      </c>
      <c r="R1307" s="8">
        <f t="shared" si="205"/>
        <v>51.5</v>
      </c>
      <c r="S1307" s="8">
        <f t="shared" si="206"/>
        <v>64.25</v>
      </c>
      <c r="T1307" s="8">
        <f t="shared" si="207"/>
        <v>48.75</v>
      </c>
      <c r="U1307" s="7">
        <f t="shared" si="208"/>
        <v>51.333333333333336</v>
      </c>
      <c r="V1307" s="7">
        <f t="shared" si="209"/>
        <v>50.6875</v>
      </c>
    </row>
    <row r="1308" spans="1:22" ht="13.5" x14ac:dyDescent="0.25">
      <c r="A1308" s="3">
        <f>RSI!A1308</f>
        <v>44217</v>
      </c>
      <c r="B1308" s="2">
        <f>RSI!B1308</f>
        <v>0.83</v>
      </c>
      <c r="C1308" s="2">
        <f>RSI!I1308</f>
        <v>73.219375675114378</v>
      </c>
      <c r="D1308" s="2">
        <f>MACD!E1308</f>
        <v>-4.1860443989665486E-2</v>
      </c>
      <c r="E1308" s="2">
        <f>MACD!F1308</f>
        <v>-3.307097570206749E-2</v>
      </c>
      <c r="F1308" s="2">
        <f>'Moving Avg'!D1308</f>
        <v>0.83199999999999985</v>
      </c>
      <c r="G1308" s="2">
        <f>'Moving Avg'!F1308</f>
        <v>0.72150000000000003</v>
      </c>
      <c r="H1308" s="2">
        <f>'Moving Avg'!G1308</f>
        <v>0.51339999999999997</v>
      </c>
      <c r="I1308" s="2">
        <f>'Moving Avg'!H1308</f>
        <v>0.2965999999999997</v>
      </c>
      <c r="J1308" s="5" t="str">
        <f>OBV!F1308</f>
        <v>BEARISH</v>
      </c>
      <c r="K1308" s="5" t="str">
        <f>OBV!G1308</f>
        <v>NEUTRAL</v>
      </c>
      <c r="L1308" s="5" t="str">
        <f>OBV!H1308</f>
        <v>BEARISH DIVERGENCE</v>
      </c>
      <c r="M1308" s="7">
        <f t="shared" si="200"/>
        <v>0</v>
      </c>
      <c r="N1308" s="7">
        <f t="shared" si="201"/>
        <v>45</v>
      </c>
      <c r="O1308" s="7">
        <f t="shared" si="202"/>
        <v>50</v>
      </c>
      <c r="P1308" s="7">
        <f t="shared" si="203"/>
        <v>16.5</v>
      </c>
      <c r="Q1308" s="8">
        <f t="shared" si="204"/>
        <v>25.725000000000001</v>
      </c>
      <c r="R1308" s="8">
        <f t="shared" si="205"/>
        <v>30.625</v>
      </c>
      <c r="S1308" s="8">
        <f t="shared" si="206"/>
        <v>26.675000000000001</v>
      </c>
      <c r="T1308" s="8">
        <f t="shared" si="207"/>
        <v>27.875</v>
      </c>
      <c r="U1308" s="7">
        <f t="shared" si="208"/>
        <v>27.675000000000001</v>
      </c>
      <c r="V1308" s="7">
        <f t="shared" si="209"/>
        <v>27.725000000000001</v>
      </c>
    </row>
    <row r="1309" spans="1:22" ht="13.5" x14ac:dyDescent="0.25">
      <c r="A1309" s="3">
        <f>RSI!A1309</f>
        <v>44218</v>
      </c>
      <c r="B1309" s="2">
        <f>RSI!B1309</f>
        <v>0.83</v>
      </c>
      <c r="C1309" s="2">
        <f>RSI!I1309</f>
        <v>73.219375675114378</v>
      </c>
      <c r="D1309" s="2">
        <f>MACD!E1309</f>
        <v>-4.8303211706103522E-2</v>
      </c>
      <c r="E1309" s="2">
        <f>MACD!F1309</f>
        <v>-3.6117422902874702E-2</v>
      </c>
      <c r="F1309" s="2">
        <f>'Moving Avg'!D1309</f>
        <v>0.83200000000000007</v>
      </c>
      <c r="G1309" s="2">
        <f>'Moving Avg'!F1309</f>
        <v>0.73050000000000004</v>
      </c>
      <c r="H1309" s="2">
        <f>'Moving Avg'!G1309</f>
        <v>0.52539999999999987</v>
      </c>
      <c r="I1309" s="2">
        <f>'Moving Avg'!H1309</f>
        <v>0.29964999999999969</v>
      </c>
      <c r="J1309" s="5" t="str">
        <f>OBV!F1309</f>
        <v>BEARISH</v>
      </c>
      <c r="K1309" s="5" t="str">
        <f>OBV!G1309</f>
        <v>WEAK</v>
      </c>
      <c r="L1309" s="5" t="str">
        <f>OBV!H1309</f>
        <v>NEUTRAL</v>
      </c>
      <c r="M1309" s="7">
        <f t="shared" si="200"/>
        <v>0</v>
      </c>
      <c r="N1309" s="7">
        <f t="shared" si="201"/>
        <v>45</v>
      </c>
      <c r="O1309" s="7">
        <f t="shared" si="202"/>
        <v>50</v>
      </c>
      <c r="P1309" s="7">
        <f t="shared" si="203"/>
        <v>0</v>
      </c>
      <c r="Q1309" s="8">
        <f t="shared" si="204"/>
        <v>23.25</v>
      </c>
      <c r="R1309" s="8">
        <f t="shared" si="205"/>
        <v>26.5</v>
      </c>
      <c r="S1309" s="8">
        <f t="shared" si="206"/>
        <v>19.25</v>
      </c>
      <c r="T1309" s="8">
        <f t="shared" si="207"/>
        <v>23.75</v>
      </c>
      <c r="U1309" s="7">
        <f t="shared" si="208"/>
        <v>23</v>
      </c>
      <c r="V1309" s="7">
        <f t="shared" si="209"/>
        <v>23.1875</v>
      </c>
    </row>
    <row r="1310" spans="1:22" ht="13.5" x14ac:dyDescent="0.25">
      <c r="A1310" s="3">
        <f>RSI!A1310</f>
        <v>44221</v>
      </c>
      <c r="B1310" s="2">
        <f>RSI!B1310</f>
        <v>0.84</v>
      </c>
      <c r="C1310" s="2">
        <f>RSI!I1310</f>
        <v>74.067303793008605</v>
      </c>
      <c r="D1310" s="2">
        <f>MACD!E1310</f>
        <v>-5.3826141265066463E-2</v>
      </c>
      <c r="E1310" s="2">
        <f>MACD!F1310</f>
        <v>-3.9659166575313057E-2</v>
      </c>
      <c r="F1310" s="2">
        <f>'Moving Avg'!D1310</f>
        <v>0.84000000000000008</v>
      </c>
      <c r="G1310" s="2">
        <f>'Moving Avg'!F1310</f>
        <v>0.73850000000000005</v>
      </c>
      <c r="H1310" s="2">
        <f>'Moving Avg'!G1310</f>
        <v>0.53759999999999986</v>
      </c>
      <c r="I1310" s="2">
        <f>'Moving Avg'!H1310</f>
        <v>0.30274999999999974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  <c r="M1310" s="7">
        <f t="shared" si="200"/>
        <v>0</v>
      </c>
      <c r="N1310" s="7">
        <f t="shared" si="201"/>
        <v>45</v>
      </c>
      <c r="O1310" s="7">
        <f t="shared" si="202"/>
        <v>50</v>
      </c>
      <c r="P1310" s="7">
        <f t="shared" si="203"/>
        <v>100</v>
      </c>
      <c r="Q1310" s="8">
        <f t="shared" si="204"/>
        <v>38.25</v>
      </c>
      <c r="R1310" s="8">
        <f t="shared" si="205"/>
        <v>51.5</v>
      </c>
      <c r="S1310" s="8">
        <f t="shared" si="206"/>
        <v>64.25</v>
      </c>
      <c r="T1310" s="8">
        <f t="shared" si="207"/>
        <v>48.75</v>
      </c>
      <c r="U1310" s="7">
        <f t="shared" si="208"/>
        <v>51.333333333333336</v>
      </c>
      <c r="V1310" s="7">
        <f t="shared" si="209"/>
        <v>50.6875</v>
      </c>
    </row>
    <row r="1311" spans="1:22" ht="13.5" x14ac:dyDescent="0.25">
      <c r="A1311" s="3">
        <f>RSI!A1311</f>
        <v>44222</v>
      </c>
      <c r="B1311" s="2">
        <f>RSI!B1311</f>
        <v>0.85</v>
      </c>
      <c r="C1311" s="2">
        <f>RSI!I1311</f>
        <v>74.922388602594822</v>
      </c>
      <c r="D1311" s="2">
        <f>MACD!E1311</f>
        <v>-5.395007591935308E-2</v>
      </c>
      <c r="E1311" s="2">
        <f>MACD!F1311</f>
        <v>-4.251734844412107E-2</v>
      </c>
      <c r="F1311" s="2">
        <f>'Moving Avg'!D1311</f>
        <v>0.84199999999999997</v>
      </c>
      <c r="G1311" s="2">
        <f>'Moving Avg'!F1311</f>
        <v>0.749</v>
      </c>
      <c r="H1311" s="2">
        <f>'Moving Avg'!G1311</f>
        <v>0.54999999999999993</v>
      </c>
      <c r="I1311" s="2">
        <f>'Moving Avg'!H1311</f>
        <v>0.30589999999999978</v>
      </c>
      <c r="J1311" s="5" t="str">
        <f>OBV!F1311</f>
        <v>BULLISH</v>
      </c>
      <c r="K1311" s="5" t="str">
        <f>OBV!G1311</f>
        <v>STRONG</v>
      </c>
      <c r="L1311" s="5" t="str">
        <f>OBV!H1311</f>
        <v>CONFIRMED BULLISH</v>
      </c>
      <c r="M1311" s="7">
        <f t="shared" si="200"/>
        <v>0</v>
      </c>
      <c r="N1311" s="7">
        <f t="shared" si="201"/>
        <v>45</v>
      </c>
      <c r="O1311" s="7">
        <f t="shared" si="202"/>
        <v>50</v>
      </c>
      <c r="P1311" s="7">
        <f t="shared" si="203"/>
        <v>100</v>
      </c>
      <c r="Q1311" s="8">
        <f t="shared" si="204"/>
        <v>38.25</v>
      </c>
      <c r="R1311" s="8">
        <f t="shared" si="205"/>
        <v>51.5</v>
      </c>
      <c r="S1311" s="8">
        <f t="shared" si="206"/>
        <v>64.25</v>
      </c>
      <c r="T1311" s="8">
        <f t="shared" si="207"/>
        <v>48.75</v>
      </c>
      <c r="U1311" s="7">
        <f t="shared" si="208"/>
        <v>51.333333333333336</v>
      </c>
      <c r="V1311" s="7">
        <f t="shared" si="209"/>
        <v>50.6875</v>
      </c>
    </row>
    <row r="1312" spans="1:22" ht="13.5" x14ac:dyDescent="0.25">
      <c r="A1312" s="3">
        <f>RSI!A1312</f>
        <v>44223</v>
      </c>
      <c r="B1312" s="2">
        <f>RSI!B1312</f>
        <v>0.9</v>
      </c>
      <c r="C1312" s="2">
        <f>RSI!I1312</f>
        <v>78.70353673676334</v>
      </c>
      <c r="D1312" s="2">
        <f>MACD!E1312</f>
        <v>-5.2463699071066405E-2</v>
      </c>
      <c r="E1312" s="2">
        <f>MACD!F1312</f>
        <v>-4.4506618569510138E-2</v>
      </c>
      <c r="F1312" s="2">
        <f>'Moving Avg'!D1312</f>
        <v>0.85</v>
      </c>
      <c r="G1312" s="2">
        <f>'Moving Avg'!F1312</f>
        <v>0.76300000000000001</v>
      </c>
      <c r="H1312" s="2">
        <f>'Moving Avg'!G1312</f>
        <v>0.56319999999999992</v>
      </c>
      <c r="I1312" s="2">
        <f>'Moving Avg'!H1312</f>
        <v>0.3092999999999998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  <c r="M1312" s="7">
        <f t="shared" si="200"/>
        <v>0</v>
      </c>
      <c r="N1312" s="7">
        <f t="shared" si="201"/>
        <v>45</v>
      </c>
      <c r="O1312" s="7">
        <f t="shared" si="202"/>
        <v>50</v>
      </c>
      <c r="P1312" s="7">
        <f t="shared" si="203"/>
        <v>100</v>
      </c>
      <c r="Q1312" s="8">
        <f t="shared" si="204"/>
        <v>38.25</v>
      </c>
      <c r="R1312" s="8">
        <f t="shared" si="205"/>
        <v>51.5</v>
      </c>
      <c r="S1312" s="8">
        <f t="shared" si="206"/>
        <v>64.25</v>
      </c>
      <c r="T1312" s="8">
        <f t="shared" si="207"/>
        <v>48.75</v>
      </c>
      <c r="U1312" s="7">
        <f t="shared" si="208"/>
        <v>51.333333333333336</v>
      </c>
      <c r="V1312" s="7">
        <f t="shared" si="209"/>
        <v>50.6875</v>
      </c>
    </row>
    <row r="1313" spans="1:22" ht="13.5" x14ac:dyDescent="0.25">
      <c r="A1313" s="3">
        <f>RSI!A1313</f>
        <v>44224</v>
      </c>
      <c r="B1313" s="2">
        <f>RSI!B1313</f>
        <v>0.9</v>
      </c>
      <c r="C1313" s="2">
        <f>RSI!I1313</f>
        <v>78.703536736763354</v>
      </c>
      <c r="D1313" s="2">
        <f>MACD!E1313</f>
        <v>-4.7681338872880952E-2</v>
      </c>
      <c r="E1313" s="2">
        <f>MACD!F1313</f>
        <v>-4.5141562630184304E-2</v>
      </c>
      <c r="F1313" s="2">
        <f>'Moving Avg'!D1313</f>
        <v>0.8640000000000001</v>
      </c>
      <c r="G1313" s="2">
        <f>'Moving Avg'!F1313</f>
        <v>0.77549999999999997</v>
      </c>
      <c r="H1313" s="2">
        <f>'Moving Avg'!G1313</f>
        <v>0.57619999999999993</v>
      </c>
      <c r="I1313" s="2">
        <f>'Moving Avg'!H1313</f>
        <v>0.31269999999999976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  <c r="M1313" s="7">
        <f t="shared" si="200"/>
        <v>0</v>
      </c>
      <c r="N1313" s="7">
        <f t="shared" si="201"/>
        <v>45</v>
      </c>
      <c r="O1313" s="7">
        <f t="shared" si="202"/>
        <v>50</v>
      </c>
      <c r="P1313" s="7">
        <f t="shared" si="203"/>
        <v>100</v>
      </c>
      <c r="Q1313" s="8">
        <f t="shared" si="204"/>
        <v>38.25</v>
      </c>
      <c r="R1313" s="8">
        <f t="shared" si="205"/>
        <v>51.5</v>
      </c>
      <c r="S1313" s="8">
        <f t="shared" si="206"/>
        <v>64.25</v>
      </c>
      <c r="T1313" s="8">
        <f t="shared" si="207"/>
        <v>48.75</v>
      </c>
      <c r="U1313" s="7">
        <f t="shared" si="208"/>
        <v>51.333333333333336</v>
      </c>
      <c r="V1313" s="7">
        <f t="shared" si="209"/>
        <v>50.6875</v>
      </c>
    </row>
    <row r="1314" spans="1:22" ht="13.5" x14ac:dyDescent="0.25">
      <c r="A1314" s="3">
        <f>RSI!A1314</f>
        <v>44225</v>
      </c>
      <c r="B1314" s="2">
        <f>RSI!B1314</f>
        <v>0.9</v>
      </c>
      <c r="C1314" s="2">
        <f>RSI!I1314</f>
        <v>78.703536736763354</v>
      </c>
      <c r="D1314" s="2">
        <f>MACD!E1314</f>
        <v>-3.8490813488286868E-2</v>
      </c>
      <c r="E1314" s="2">
        <f>MACD!F1314</f>
        <v>-4.3811412801804825E-2</v>
      </c>
      <c r="F1314" s="2">
        <f>'Moving Avg'!D1314</f>
        <v>0.87799999999999989</v>
      </c>
      <c r="G1314" s="2">
        <f>'Moving Avg'!F1314</f>
        <v>0.78649999999999998</v>
      </c>
      <c r="H1314" s="2">
        <f>'Moving Avg'!G1314</f>
        <v>0.58899999999999986</v>
      </c>
      <c r="I1314" s="2">
        <f>'Moving Avg'!H1314</f>
        <v>0.31609999999999983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  <c r="M1314" s="7">
        <f t="shared" si="200"/>
        <v>0</v>
      </c>
      <c r="N1314" s="7">
        <f t="shared" si="201"/>
        <v>0</v>
      </c>
      <c r="O1314" s="7">
        <f t="shared" si="202"/>
        <v>50</v>
      </c>
      <c r="P1314" s="7">
        <f t="shared" si="203"/>
        <v>100</v>
      </c>
      <c r="Q1314" s="8">
        <f t="shared" si="204"/>
        <v>22.5</v>
      </c>
      <c r="R1314" s="8">
        <f t="shared" si="205"/>
        <v>42.5</v>
      </c>
      <c r="S1314" s="8">
        <f t="shared" si="206"/>
        <v>57.5</v>
      </c>
      <c r="T1314" s="8">
        <f t="shared" si="207"/>
        <v>37.5</v>
      </c>
      <c r="U1314" s="7">
        <f t="shared" si="208"/>
        <v>40.833333333333336</v>
      </c>
      <c r="V1314" s="7">
        <f t="shared" si="209"/>
        <v>40</v>
      </c>
    </row>
    <row r="1315" spans="1:22" ht="13.5" x14ac:dyDescent="0.25">
      <c r="A1315" s="3">
        <f>RSI!A1315</f>
        <v>44228</v>
      </c>
      <c r="B1315" s="2">
        <f>RSI!B1315</f>
        <v>0.9</v>
      </c>
      <c r="C1315" s="2">
        <f>RSI!I1315</f>
        <v>78.703536736763354</v>
      </c>
      <c r="D1315" s="2">
        <f>MACD!E1315</f>
        <v>-3.6264723075989047E-2</v>
      </c>
      <c r="E1315" s="2">
        <f>MACD!F1315</f>
        <v>-4.2302074856641669E-2</v>
      </c>
      <c r="F1315" s="2">
        <f>'Moving Avg'!D1315</f>
        <v>0.89</v>
      </c>
      <c r="G1315" s="2">
        <f>'Moving Avg'!F1315</f>
        <v>0.7965000000000001</v>
      </c>
      <c r="H1315" s="2">
        <f>'Moving Avg'!G1315</f>
        <v>0.6015999999999998</v>
      </c>
      <c r="I1315" s="2">
        <f>'Moving Avg'!H1315</f>
        <v>0.31949999999999984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  <c r="M1315" s="7">
        <f t="shared" si="200"/>
        <v>0</v>
      </c>
      <c r="N1315" s="7">
        <f t="shared" si="201"/>
        <v>0</v>
      </c>
      <c r="O1315" s="7">
        <f t="shared" si="202"/>
        <v>50</v>
      </c>
      <c r="P1315" s="7">
        <f t="shared" si="203"/>
        <v>100</v>
      </c>
      <c r="Q1315" s="8">
        <f t="shared" si="204"/>
        <v>22.5</v>
      </c>
      <c r="R1315" s="8">
        <f t="shared" si="205"/>
        <v>42.5</v>
      </c>
      <c r="S1315" s="8">
        <f t="shared" si="206"/>
        <v>57.5</v>
      </c>
      <c r="T1315" s="8">
        <f t="shared" si="207"/>
        <v>37.5</v>
      </c>
      <c r="U1315" s="7">
        <f t="shared" si="208"/>
        <v>40.833333333333336</v>
      </c>
      <c r="V1315" s="7">
        <f t="shared" si="209"/>
        <v>40</v>
      </c>
    </row>
    <row r="1316" spans="1:22" ht="13.5" x14ac:dyDescent="0.25">
      <c r="A1316" s="3">
        <f>RSI!A1316</f>
        <v>44229</v>
      </c>
      <c r="B1316" s="2">
        <f>RSI!B1316</f>
        <v>0.9</v>
      </c>
      <c r="C1316" s="2">
        <f>RSI!I1316</f>
        <v>78.703536736763354</v>
      </c>
      <c r="D1316" s="2">
        <f>MACD!E1316</f>
        <v>-2.9093116934433949E-2</v>
      </c>
      <c r="E1316" s="2">
        <f>MACD!F1316</f>
        <v>-3.9660283272200128E-2</v>
      </c>
      <c r="F1316" s="2">
        <f>'Moving Avg'!D1316</f>
        <v>0.9</v>
      </c>
      <c r="G1316" s="2">
        <f>'Moving Avg'!F1316</f>
        <v>0.80749999999999988</v>
      </c>
      <c r="H1316" s="2">
        <f>'Moving Avg'!G1316</f>
        <v>0.61439999999999972</v>
      </c>
      <c r="I1316" s="2">
        <f>'Moving Avg'!H1316</f>
        <v>0.32289999999999985</v>
      </c>
      <c r="J1316" s="5" t="str">
        <f>OBV!F1316</f>
        <v>BULLISH</v>
      </c>
      <c r="K1316" s="5" t="str">
        <f>OBV!G1316</f>
        <v>STRONG</v>
      </c>
      <c r="L1316" s="5" t="str">
        <f>OBV!H1316</f>
        <v>CONFIRMED BULLISH</v>
      </c>
      <c r="M1316" s="7">
        <f t="shared" si="200"/>
        <v>0</v>
      </c>
      <c r="N1316" s="7">
        <f t="shared" si="201"/>
        <v>0</v>
      </c>
      <c r="O1316" s="7">
        <f t="shared" si="202"/>
        <v>50</v>
      </c>
      <c r="P1316" s="7">
        <f t="shared" si="203"/>
        <v>100</v>
      </c>
      <c r="Q1316" s="8">
        <f t="shared" si="204"/>
        <v>22.5</v>
      </c>
      <c r="R1316" s="8">
        <f t="shared" si="205"/>
        <v>42.5</v>
      </c>
      <c r="S1316" s="8">
        <f t="shared" si="206"/>
        <v>57.5</v>
      </c>
      <c r="T1316" s="8">
        <f t="shared" si="207"/>
        <v>37.5</v>
      </c>
      <c r="U1316" s="7">
        <f t="shared" si="208"/>
        <v>40.833333333333336</v>
      </c>
      <c r="V1316" s="7">
        <f t="shared" si="209"/>
        <v>40</v>
      </c>
    </row>
    <row r="1317" spans="1:22" ht="13.5" x14ac:dyDescent="0.25">
      <c r="A1317" s="3">
        <f>RSI!A1317</f>
        <v>44230</v>
      </c>
      <c r="B1317" s="2">
        <f>RSI!B1317</f>
        <v>0.9</v>
      </c>
      <c r="C1317" s="2">
        <f>RSI!I1317</f>
        <v>78.703536736763354</v>
      </c>
      <c r="D1317" s="2">
        <f>MACD!E1317</f>
        <v>-2.0749629308606576E-2</v>
      </c>
      <c r="E1317" s="2">
        <f>MACD!F1317</f>
        <v>-3.5878152479481423E-2</v>
      </c>
      <c r="F1317" s="2">
        <f>'Moving Avg'!D1317</f>
        <v>0.9</v>
      </c>
      <c r="G1317" s="2">
        <f>'Moving Avg'!F1317</f>
        <v>0.81799999999999995</v>
      </c>
      <c r="H1317" s="2">
        <f>'Moving Avg'!G1317</f>
        <v>0.62699999999999978</v>
      </c>
      <c r="I1317" s="2">
        <f>'Moving Avg'!H1317</f>
        <v>0.32629999999999987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0</v>
      </c>
      <c r="N1317" s="7">
        <f t="shared" si="201"/>
        <v>0</v>
      </c>
      <c r="O1317" s="7">
        <f t="shared" si="202"/>
        <v>50</v>
      </c>
      <c r="P1317" s="7">
        <f t="shared" si="203"/>
        <v>33</v>
      </c>
      <c r="Q1317" s="8">
        <f t="shared" si="204"/>
        <v>12.45</v>
      </c>
      <c r="R1317" s="8">
        <f t="shared" si="205"/>
        <v>25.75</v>
      </c>
      <c r="S1317" s="8">
        <f t="shared" si="206"/>
        <v>27.35</v>
      </c>
      <c r="T1317" s="8">
        <f t="shared" si="207"/>
        <v>20.75</v>
      </c>
      <c r="U1317" s="7">
        <f t="shared" si="208"/>
        <v>21.850000000000005</v>
      </c>
      <c r="V1317" s="7">
        <f t="shared" si="209"/>
        <v>21.575000000000003</v>
      </c>
    </row>
    <row r="1318" spans="1:22" ht="13.5" x14ac:dyDescent="0.25">
      <c r="A1318" s="3">
        <f>RSI!A1318</f>
        <v>44231</v>
      </c>
      <c r="B1318" s="2">
        <f>RSI!B1318</f>
        <v>0.85</v>
      </c>
      <c r="C1318" s="2">
        <f>RSI!I1318</f>
        <v>63.717009469487344</v>
      </c>
      <c r="D1318" s="2">
        <f>MACD!E1318</f>
        <v>-1.5343767159498589E-2</v>
      </c>
      <c r="E1318" s="2">
        <f>MACD!F1318</f>
        <v>-3.1771275415484856E-2</v>
      </c>
      <c r="F1318" s="2">
        <f>'Moving Avg'!D1318</f>
        <v>0.89</v>
      </c>
      <c r="G1318" s="2">
        <f>'Moving Avg'!F1318</f>
        <v>0.82750000000000001</v>
      </c>
      <c r="H1318" s="2">
        <f>'Moving Avg'!G1318</f>
        <v>0.63839999999999975</v>
      </c>
      <c r="I1318" s="2">
        <f>'Moving Avg'!H1318</f>
        <v>0.32944999999999985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  <c r="M1318" s="7">
        <f t="shared" si="200"/>
        <v>25</v>
      </c>
      <c r="N1318" s="7">
        <f t="shared" si="201"/>
        <v>0</v>
      </c>
      <c r="O1318" s="7">
        <f t="shared" si="202"/>
        <v>50</v>
      </c>
      <c r="P1318" s="7">
        <f t="shared" si="203"/>
        <v>0</v>
      </c>
      <c r="Q1318" s="8">
        <f t="shared" si="204"/>
        <v>16.25</v>
      </c>
      <c r="R1318" s="8">
        <f t="shared" si="205"/>
        <v>22.5</v>
      </c>
      <c r="S1318" s="8">
        <f t="shared" si="206"/>
        <v>16.25</v>
      </c>
      <c r="T1318" s="8">
        <f t="shared" si="207"/>
        <v>18.75</v>
      </c>
      <c r="U1318" s="7">
        <f t="shared" si="208"/>
        <v>18.333333333333332</v>
      </c>
      <c r="V1318" s="7">
        <f t="shared" si="209"/>
        <v>18.4375</v>
      </c>
    </row>
    <row r="1319" spans="1:22" ht="13.5" x14ac:dyDescent="0.25">
      <c r="A1319" s="3">
        <f>RSI!A1319</f>
        <v>44232</v>
      </c>
      <c r="B1319" s="2">
        <f>RSI!B1319</f>
        <v>0.8</v>
      </c>
      <c r="C1319" s="2">
        <f>RSI!I1319</f>
        <v>52.874336204105418</v>
      </c>
      <c r="D1319" s="2">
        <f>MACD!E1319</f>
        <v>-7.4577638556732051E-3</v>
      </c>
      <c r="E1319" s="2">
        <f>MACD!F1319</f>
        <v>-2.6908573103522529E-2</v>
      </c>
      <c r="F1319" s="2">
        <f>'Moving Avg'!D1319</f>
        <v>0.87000000000000011</v>
      </c>
      <c r="G1319" s="2">
        <f>'Moving Avg'!F1319</f>
        <v>0.83400000000000019</v>
      </c>
      <c r="H1319" s="2">
        <f>'Moving Avg'!G1319</f>
        <v>0.64859999999999973</v>
      </c>
      <c r="I1319" s="2">
        <f>'Moving Avg'!H1319</f>
        <v>0.33234999999999987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  <c r="M1319" s="7">
        <f t="shared" si="200"/>
        <v>25</v>
      </c>
      <c r="N1319" s="7">
        <f t="shared" si="201"/>
        <v>0</v>
      </c>
      <c r="O1319" s="7">
        <f t="shared" si="202"/>
        <v>50</v>
      </c>
      <c r="P1319" s="7">
        <f t="shared" si="203"/>
        <v>0</v>
      </c>
      <c r="Q1319" s="8">
        <f t="shared" si="204"/>
        <v>16.25</v>
      </c>
      <c r="R1319" s="8">
        <f t="shared" si="205"/>
        <v>22.5</v>
      </c>
      <c r="S1319" s="8">
        <f t="shared" si="206"/>
        <v>16.25</v>
      </c>
      <c r="T1319" s="8">
        <f t="shared" si="207"/>
        <v>18.75</v>
      </c>
      <c r="U1319" s="7">
        <f t="shared" si="208"/>
        <v>18.333333333333332</v>
      </c>
      <c r="V1319" s="7">
        <f t="shared" si="209"/>
        <v>18.4375</v>
      </c>
    </row>
    <row r="1320" spans="1:22" ht="13.5" x14ac:dyDescent="0.25">
      <c r="A1320" s="3">
        <f>RSI!A1320</f>
        <v>44235</v>
      </c>
      <c r="B1320" s="2">
        <f>RSI!B1320</f>
        <v>0.84</v>
      </c>
      <c r="C1320" s="2">
        <f>RSI!I1320</f>
        <v>58.899910245302031</v>
      </c>
      <c r="D1320" s="2">
        <f>MACD!E1320</f>
        <v>-2.2769035594489839E-3</v>
      </c>
      <c r="E1320" s="2">
        <f>MACD!F1320</f>
        <v>-2.198223919470782E-2</v>
      </c>
      <c r="F1320" s="2">
        <f>'Moving Avg'!D1320</f>
        <v>0.85799999999999998</v>
      </c>
      <c r="G1320" s="2">
        <f>'Moving Avg'!F1320</f>
        <v>0.84200000000000019</v>
      </c>
      <c r="H1320" s="2">
        <f>'Moving Avg'!G1320</f>
        <v>0.65939999999999988</v>
      </c>
      <c r="I1320" s="2">
        <f>'Moving Avg'!H1320</f>
        <v>0.33544999999999986</v>
      </c>
      <c r="J1320" s="5" t="str">
        <f>OBV!F1320</f>
        <v>BEARISH</v>
      </c>
      <c r="K1320" s="5" t="str">
        <f>OBV!G1320</f>
        <v>WEAK</v>
      </c>
      <c r="L1320" s="5" t="str">
        <f>OBV!H1320</f>
        <v>CONFIRMED BEARISH</v>
      </c>
      <c r="M1320" s="7">
        <f t="shared" si="200"/>
        <v>25</v>
      </c>
      <c r="N1320" s="7">
        <f t="shared" si="201"/>
        <v>0</v>
      </c>
      <c r="O1320" s="7">
        <f t="shared" si="202"/>
        <v>50</v>
      </c>
      <c r="P1320" s="7">
        <f t="shared" si="203"/>
        <v>0</v>
      </c>
      <c r="Q1320" s="8">
        <f t="shared" si="204"/>
        <v>16.25</v>
      </c>
      <c r="R1320" s="8">
        <f t="shared" si="205"/>
        <v>22.5</v>
      </c>
      <c r="S1320" s="8">
        <f t="shared" si="206"/>
        <v>16.25</v>
      </c>
      <c r="T1320" s="8">
        <f t="shared" si="207"/>
        <v>18.75</v>
      </c>
      <c r="U1320" s="7">
        <f t="shared" si="208"/>
        <v>18.333333333333332</v>
      </c>
      <c r="V1320" s="7">
        <f t="shared" si="209"/>
        <v>18.4375</v>
      </c>
    </row>
    <row r="1321" spans="1:22" ht="13.5" x14ac:dyDescent="0.25">
      <c r="A1321" s="3">
        <f>RSI!A1321</f>
        <v>44236</v>
      </c>
      <c r="B1321" s="2">
        <f>RSI!B1321</f>
        <v>0.85</v>
      </c>
      <c r="C1321" s="2">
        <f>RSI!I1321</f>
        <v>60.267669549109137</v>
      </c>
      <c r="D1321" s="2">
        <f>MACD!E1321</f>
        <v>2.6058434368456673E-3</v>
      </c>
      <c r="E1321" s="2">
        <f>MACD!F1321</f>
        <v>-1.7064622668397124E-2</v>
      </c>
      <c r="F1321" s="2">
        <f>'Moving Avg'!D1321</f>
        <v>0.84799999999999986</v>
      </c>
      <c r="G1321" s="2">
        <f>'Moving Avg'!F1321</f>
        <v>0.84850000000000025</v>
      </c>
      <c r="H1321" s="2">
        <f>'Moving Avg'!G1321</f>
        <v>0.6701999999999998</v>
      </c>
      <c r="I1321" s="2">
        <f>'Moving Avg'!H1321</f>
        <v>0.33859999999999985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25</v>
      </c>
      <c r="N1321" s="7">
        <f t="shared" si="201"/>
        <v>0</v>
      </c>
      <c r="O1321" s="7">
        <f t="shared" si="202"/>
        <v>50</v>
      </c>
      <c r="P1321" s="7">
        <f t="shared" si="203"/>
        <v>16.5</v>
      </c>
      <c r="Q1321" s="8">
        <f t="shared" si="204"/>
        <v>18.725000000000001</v>
      </c>
      <c r="R1321" s="8">
        <f t="shared" si="205"/>
        <v>26.625</v>
      </c>
      <c r="S1321" s="8">
        <f t="shared" si="206"/>
        <v>23.675000000000001</v>
      </c>
      <c r="T1321" s="8">
        <f t="shared" si="207"/>
        <v>22.875</v>
      </c>
      <c r="U1321" s="7">
        <f t="shared" si="208"/>
        <v>23.008333333333336</v>
      </c>
      <c r="V1321" s="7">
        <f t="shared" si="209"/>
        <v>22.975000000000001</v>
      </c>
    </row>
    <row r="1322" spans="1:22" ht="13.5" x14ac:dyDescent="0.25">
      <c r="A1322" s="3">
        <f>RSI!A1322</f>
        <v>44237</v>
      </c>
      <c r="B1322" s="2">
        <f>RSI!B1322</f>
        <v>0.86</v>
      </c>
      <c r="C1322" s="2">
        <f>RSI!I1322</f>
        <v>61.64235558014861</v>
      </c>
      <c r="D1322" s="2">
        <f>MACD!E1322</f>
        <v>1.3353228195346123E-2</v>
      </c>
      <c r="E1322" s="2">
        <f>MACD!F1322</f>
        <v>-1.0981052495648475E-2</v>
      </c>
      <c r="F1322" s="2">
        <f>'Moving Avg'!D1322</f>
        <v>0.84000000000000008</v>
      </c>
      <c r="G1322" s="2">
        <f>'Moving Avg'!F1322</f>
        <v>0.85350000000000004</v>
      </c>
      <c r="H1322" s="2">
        <f>'Moving Avg'!G1322</f>
        <v>0.68099999999999983</v>
      </c>
      <c r="I1322" s="2">
        <f>'Moving Avg'!H1322</f>
        <v>0.34179999999999988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0</v>
      </c>
      <c r="O1322" s="7">
        <f t="shared" si="202"/>
        <v>50</v>
      </c>
      <c r="P1322" s="7">
        <f t="shared" si="203"/>
        <v>16.5</v>
      </c>
      <c r="Q1322" s="8">
        <f t="shared" si="204"/>
        <v>18.725000000000001</v>
      </c>
      <c r="R1322" s="8">
        <f t="shared" si="205"/>
        <v>26.625</v>
      </c>
      <c r="S1322" s="8">
        <f t="shared" si="206"/>
        <v>23.675000000000001</v>
      </c>
      <c r="T1322" s="8">
        <f t="shared" si="207"/>
        <v>22.875</v>
      </c>
      <c r="U1322" s="7">
        <f t="shared" si="208"/>
        <v>23.008333333333336</v>
      </c>
      <c r="V1322" s="7">
        <f t="shared" si="209"/>
        <v>22.975000000000001</v>
      </c>
    </row>
    <row r="1323" spans="1:22" ht="13.5" x14ac:dyDescent="0.25">
      <c r="A1323" s="3">
        <f>RSI!A1323</f>
        <v>44238</v>
      </c>
      <c r="B1323" s="2">
        <f>RSI!B1323</f>
        <v>0.91</v>
      </c>
      <c r="C1323" s="2">
        <f>RSI!I1323</f>
        <v>67.666166905439809</v>
      </c>
      <c r="D1323" s="2">
        <f>MACD!E1323</f>
        <v>1.837350710077712E-2</v>
      </c>
      <c r="E1323" s="2">
        <f>MACD!F1323</f>
        <v>-5.1101405763633563E-3</v>
      </c>
      <c r="F1323" s="2">
        <f>'Moving Avg'!D1323</f>
        <v>0.85199999999999998</v>
      </c>
      <c r="G1323" s="2">
        <f>'Moving Avg'!F1323</f>
        <v>0.85950000000000004</v>
      </c>
      <c r="H1323" s="2">
        <f>'Moving Avg'!G1323</f>
        <v>0.69259999999999977</v>
      </c>
      <c r="I1323" s="2">
        <f>'Moving Avg'!H1323</f>
        <v>0.34524999999999983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  <c r="M1323" s="7">
        <f t="shared" si="200"/>
        <v>25</v>
      </c>
      <c r="N1323" s="7">
        <f t="shared" si="201"/>
        <v>0</v>
      </c>
      <c r="O1323" s="7">
        <f t="shared" si="202"/>
        <v>50</v>
      </c>
      <c r="P1323" s="7">
        <f t="shared" si="203"/>
        <v>100</v>
      </c>
      <c r="Q1323" s="8">
        <f t="shared" si="204"/>
        <v>31.25</v>
      </c>
      <c r="R1323" s="8">
        <f t="shared" si="205"/>
        <v>47.5</v>
      </c>
      <c r="S1323" s="8">
        <f t="shared" si="206"/>
        <v>61.25</v>
      </c>
      <c r="T1323" s="8">
        <f t="shared" si="207"/>
        <v>43.75</v>
      </c>
      <c r="U1323" s="7">
        <f t="shared" si="208"/>
        <v>46.666666666666664</v>
      </c>
      <c r="V1323" s="7">
        <f t="shared" si="209"/>
        <v>45.9375</v>
      </c>
    </row>
    <row r="1324" spans="1:22" ht="13.5" x14ac:dyDescent="0.25">
      <c r="A1324" s="3">
        <f>RSI!A1324</f>
        <v>44239</v>
      </c>
      <c r="B1324" s="2">
        <f>RSI!B1324</f>
        <v>0.95</v>
      </c>
      <c r="C1324" s="2">
        <f>RSI!I1324</f>
        <v>71.519540320174485</v>
      </c>
      <c r="D1324" s="2">
        <f>MACD!E1324</f>
        <v>1.9020466276248316E-2</v>
      </c>
      <c r="E1324" s="2">
        <f>MACD!F1324</f>
        <v>-2.8401920584102212E-4</v>
      </c>
      <c r="F1324" s="2">
        <f>'Moving Avg'!D1324</f>
        <v>0.88200000000000001</v>
      </c>
      <c r="G1324" s="2">
        <f>'Moving Avg'!F1324</f>
        <v>0.86549999999999994</v>
      </c>
      <c r="H1324" s="2">
        <f>'Moving Avg'!G1324</f>
        <v>0.70459999999999978</v>
      </c>
      <c r="I1324" s="2">
        <f>'Moving Avg'!H1324</f>
        <v>0.34889999999999988</v>
      </c>
      <c r="J1324" s="5" t="str">
        <f>OBV!F1324</f>
        <v>BULLISH</v>
      </c>
      <c r="K1324" s="5" t="str">
        <f>OBV!G1324</f>
        <v>STRONG</v>
      </c>
      <c r="L1324" s="5" t="str">
        <f>OBV!H1324</f>
        <v>CONFIRMED BULLISH</v>
      </c>
      <c r="M1324" s="7">
        <f t="shared" si="200"/>
        <v>0</v>
      </c>
      <c r="N1324" s="7">
        <f t="shared" si="201"/>
        <v>0</v>
      </c>
      <c r="O1324" s="7">
        <f t="shared" si="202"/>
        <v>50</v>
      </c>
      <c r="P1324" s="7">
        <f t="shared" si="203"/>
        <v>100</v>
      </c>
      <c r="Q1324" s="8">
        <f t="shared" si="204"/>
        <v>22.5</v>
      </c>
      <c r="R1324" s="8">
        <f t="shared" si="205"/>
        <v>42.5</v>
      </c>
      <c r="S1324" s="8">
        <f t="shared" si="206"/>
        <v>57.5</v>
      </c>
      <c r="T1324" s="8">
        <f t="shared" si="207"/>
        <v>37.5</v>
      </c>
      <c r="U1324" s="7">
        <f t="shared" si="208"/>
        <v>40.833333333333336</v>
      </c>
      <c r="V1324" s="7">
        <f t="shared" si="209"/>
        <v>40</v>
      </c>
    </row>
    <row r="1325" spans="1:22" ht="13.5" x14ac:dyDescent="0.25">
      <c r="A1325" s="3">
        <f>RSI!A1325</f>
        <v>44242</v>
      </c>
      <c r="B1325" s="2">
        <f>RSI!B1325</f>
        <v>0.94</v>
      </c>
      <c r="C1325" s="2">
        <f>RSI!I1325</f>
        <v>69.296140116278735</v>
      </c>
      <c r="D1325" s="2">
        <f>MACD!E1325</f>
        <v>1.9481525843626057E-2</v>
      </c>
      <c r="E1325" s="2">
        <f>MACD!F1325</f>
        <v>3.6690898040523941E-3</v>
      </c>
      <c r="F1325" s="2">
        <f>'Moving Avg'!D1325</f>
        <v>0.90199999999999991</v>
      </c>
      <c r="G1325" s="2">
        <f>'Moving Avg'!F1325</f>
        <v>0.87250000000000016</v>
      </c>
      <c r="H1325" s="2">
        <f>'Moving Avg'!G1325</f>
        <v>0.71599999999999964</v>
      </c>
      <c r="I1325" s="2">
        <f>'Moving Avg'!H1325</f>
        <v>0.35249999999999987</v>
      </c>
      <c r="J1325" s="5" t="str">
        <f>OBV!F1325</f>
        <v>BULLISH</v>
      </c>
      <c r="K1325" s="5" t="str">
        <f>OBV!G1325</f>
        <v>STRONG</v>
      </c>
      <c r="L1325" s="5" t="str">
        <f>OBV!H1325</f>
        <v>CONFIRMED BULLISH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100</v>
      </c>
      <c r="Q1325" s="8">
        <f t="shared" si="204"/>
        <v>31.25</v>
      </c>
      <c r="R1325" s="8">
        <f t="shared" si="205"/>
        <v>47.5</v>
      </c>
      <c r="S1325" s="8">
        <f t="shared" si="206"/>
        <v>61.25</v>
      </c>
      <c r="T1325" s="8">
        <f t="shared" si="207"/>
        <v>43.75</v>
      </c>
      <c r="U1325" s="7">
        <f t="shared" si="208"/>
        <v>46.666666666666664</v>
      </c>
      <c r="V1325" s="7">
        <f t="shared" si="209"/>
        <v>45.9375</v>
      </c>
    </row>
    <row r="1326" spans="1:22" ht="13.5" x14ac:dyDescent="0.25">
      <c r="A1326" s="3">
        <f>RSI!A1326</f>
        <v>44243</v>
      </c>
      <c r="B1326" s="2">
        <f>RSI!B1326</f>
        <v>0.89</v>
      </c>
      <c r="C1326" s="2">
        <f>RSI!I1326</f>
        <v>59.359533560723314</v>
      </c>
      <c r="D1326" s="2">
        <f>MACD!E1326</f>
        <v>2.2868606406744041E-2</v>
      </c>
      <c r="E1326" s="2">
        <f>MACD!F1326</f>
        <v>7.5089931245907234E-3</v>
      </c>
      <c r="F1326" s="2">
        <f>'Moving Avg'!D1326</f>
        <v>0.90999999999999992</v>
      </c>
      <c r="G1326" s="2">
        <f>'Moving Avg'!F1326</f>
        <v>0.875</v>
      </c>
      <c r="H1326" s="2">
        <f>'Moving Avg'!G1326</f>
        <v>0.72619999999999973</v>
      </c>
      <c r="I1326" s="2">
        <f>'Moving Avg'!H1326</f>
        <v>0.35584999999999989</v>
      </c>
      <c r="J1326" s="5" t="str">
        <f>OBV!F1326</f>
        <v>BEARISH</v>
      </c>
      <c r="K1326" s="5" t="str">
        <f>OBV!G1326</f>
        <v>WEAK</v>
      </c>
      <c r="L1326" s="5" t="str">
        <f>OBV!H1326</f>
        <v>BEARISH DIVERGENCE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0</v>
      </c>
      <c r="Q1326" s="8">
        <f t="shared" si="204"/>
        <v>16.25</v>
      </c>
      <c r="R1326" s="8">
        <f t="shared" si="205"/>
        <v>22.5</v>
      </c>
      <c r="S1326" s="8">
        <f t="shared" si="206"/>
        <v>16.25</v>
      </c>
      <c r="T1326" s="8">
        <f t="shared" si="207"/>
        <v>18.75</v>
      </c>
      <c r="U1326" s="7">
        <f t="shared" si="208"/>
        <v>18.333333333333332</v>
      </c>
      <c r="V1326" s="7">
        <f t="shared" si="209"/>
        <v>18.4375</v>
      </c>
    </row>
    <row r="1327" spans="1:22" ht="13.5" x14ac:dyDescent="0.25">
      <c r="A1327" s="3">
        <f>RSI!A1327</f>
        <v>44244</v>
      </c>
      <c r="B1327" s="2">
        <f>RSI!B1327</f>
        <v>0.85</v>
      </c>
      <c r="C1327" s="2">
        <f>RSI!I1327</f>
        <v>52.832646660269951</v>
      </c>
      <c r="D1327" s="2">
        <f>MACD!E1327</f>
        <v>2.8338614182329191E-2</v>
      </c>
      <c r="E1327" s="2">
        <f>MACD!F1327</f>
        <v>1.1674917336138417E-2</v>
      </c>
      <c r="F1327" s="2">
        <f>'Moving Avg'!D1327</f>
        <v>0.90800000000000003</v>
      </c>
      <c r="G1327" s="2">
        <f>'Moving Avg'!F1327</f>
        <v>0.87450000000000006</v>
      </c>
      <c r="H1327" s="2">
        <f>'Moving Avg'!G1327</f>
        <v>0.73539999999999983</v>
      </c>
      <c r="I1327" s="2">
        <f>'Moving Avg'!H1327</f>
        <v>0.35899999999999993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50</v>
      </c>
      <c r="P1327" s="7">
        <f t="shared" si="203"/>
        <v>0</v>
      </c>
      <c r="Q1327" s="8">
        <f t="shared" si="204"/>
        <v>16.25</v>
      </c>
      <c r="R1327" s="8">
        <f t="shared" si="205"/>
        <v>22.5</v>
      </c>
      <c r="S1327" s="8">
        <f t="shared" si="206"/>
        <v>16.25</v>
      </c>
      <c r="T1327" s="8">
        <f t="shared" si="207"/>
        <v>18.75</v>
      </c>
      <c r="U1327" s="7">
        <f t="shared" si="208"/>
        <v>18.333333333333332</v>
      </c>
      <c r="V1327" s="7">
        <f t="shared" si="209"/>
        <v>18.4375</v>
      </c>
    </row>
    <row r="1328" spans="1:22" ht="13.5" x14ac:dyDescent="0.25">
      <c r="A1328" s="3">
        <f>RSI!A1328</f>
        <v>44245</v>
      </c>
      <c r="B1328" s="2">
        <f>RSI!B1328</f>
        <v>0.88</v>
      </c>
      <c r="C1328" s="2">
        <f>RSI!I1328</f>
        <v>56.679901785513287</v>
      </c>
      <c r="D1328" s="2">
        <f>MACD!E1328</f>
        <v>2.2956556295026243E-2</v>
      </c>
      <c r="E1328" s="2">
        <f>MACD!F1328</f>
        <v>1.3931245127915983E-2</v>
      </c>
      <c r="F1328" s="2">
        <f>'Moving Avg'!D1328</f>
        <v>0.90199999999999991</v>
      </c>
      <c r="G1328" s="2">
        <f>'Moving Avg'!F1328</f>
        <v>0.877</v>
      </c>
      <c r="H1328" s="2">
        <f>'Moving Avg'!G1328</f>
        <v>0.74479999999999991</v>
      </c>
      <c r="I1328" s="2">
        <f>'Moving Avg'!H1328</f>
        <v>0.3622999999999999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  <c r="M1328" s="7">
        <f t="shared" si="200"/>
        <v>25</v>
      </c>
      <c r="N1328" s="7">
        <f t="shared" si="201"/>
        <v>0</v>
      </c>
      <c r="O1328" s="7">
        <f t="shared" si="202"/>
        <v>50</v>
      </c>
      <c r="P1328" s="7">
        <f t="shared" si="203"/>
        <v>0</v>
      </c>
      <c r="Q1328" s="8">
        <f t="shared" si="204"/>
        <v>16.25</v>
      </c>
      <c r="R1328" s="8">
        <f t="shared" si="205"/>
        <v>22.5</v>
      </c>
      <c r="S1328" s="8">
        <f t="shared" si="206"/>
        <v>16.25</v>
      </c>
      <c r="T1328" s="8">
        <f t="shared" si="207"/>
        <v>18.75</v>
      </c>
      <c r="U1328" s="7">
        <f t="shared" si="208"/>
        <v>18.333333333333332</v>
      </c>
      <c r="V1328" s="7">
        <f t="shared" si="209"/>
        <v>18.4375</v>
      </c>
    </row>
    <row r="1329" spans="1:22" ht="13.5" x14ac:dyDescent="0.25">
      <c r="A1329" s="3">
        <f>RSI!A1329</f>
        <v>44246</v>
      </c>
      <c r="B1329" s="2">
        <f>RSI!B1329</f>
        <v>0.86</v>
      </c>
      <c r="C1329" s="2">
        <f>RSI!I1329</f>
        <v>53.544332427156434</v>
      </c>
      <c r="D1329" s="2">
        <f>MACD!E1329</f>
        <v>1.1925524545201571E-2</v>
      </c>
      <c r="E1329" s="2">
        <f>MACD!F1329</f>
        <v>1.3530101011373101E-2</v>
      </c>
      <c r="F1329" s="2">
        <f>'Moving Avg'!D1329</f>
        <v>0.88400000000000001</v>
      </c>
      <c r="G1329" s="2">
        <f>'Moving Avg'!F1329</f>
        <v>0.87849999999999984</v>
      </c>
      <c r="H1329" s="2">
        <f>'Moving Avg'!G1329</f>
        <v>0.75339999999999985</v>
      </c>
      <c r="I1329" s="2">
        <f>'Moving Avg'!H1329</f>
        <v>0.36549999999999988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  <c r="M1329" s="7">
        <f t="shared" si="200"/>
        <v>25</v>
      </c>
      <c r="N1329" s="7">
        <f t="shared" si="201"/>
        <v>45</v>
      </c>
      <c r="O1329" s="7">
        <f t="shared" si="202"/>
        <v>50</v>
      </c>
      <c r="P1329" s="7">
        <f t="shared" si="203"/>
        <v>0</v>
      </c>
      <c r="Q1329" s="8">
        <f t="shared" si="204"/>
        <v>32</v>
      </c>
      <c r="R1329" s="8">
        <f t="shared" si="205"/>
        <v>31.5</v>
      </c>
      <c r="S1329" s="8">
        <f t="shared" si="206"/>
        <v>23</v>
      </c>
      <c r="T1329" s="8">
        <f t="shared" si="207"/>
        <v>30</v>
      </c>
      <c r="U1329" s="7">
        <f t="shared" si="208"/>
        <v>28.833333333333332</v>
      </c>
      <c r="V1329" s="7">
        <f t="shared" si="209"/>
        <v>29.125</v>
      </c>
    </row>
    <row r="1330" spans="1:22" ht="13.5" x14ac:dyDescent="0.25">
      <c r="A1330" s="3">
        <f>RSI!A1330</f>
        <v>44249</v>
      </c>
      <c r="B1330" s="2">
        <f>RSI!B1330</f>
        <v>0.88</v>
      </c>
      <c r="C1330" s="2">
        <f>RSI!I1330</f>
        <v>56.15636483675469</v>
      </c>
      <c r="D1330" s="2">
        <f>MACD!E1330</f>
        <v>7.1356788774450397E-3</v>
      </c>
      <c r="E1330" s="2">
        <f>MACD!F1330</f>
        <v>1.225121658458749E-2</v>
      </c>
      <c r="F1330" s="2">
        <f>'Moving Avg'!D1330</f>
        <v>0.87200000000000011</v>
      </c>
      <c r="G1330" s="2">
        <f>'Moving Avg'!F1330</f>
        <v>0.88049999999999995</v>
      </c>
      <c r="H1330" s="2">
        <f>'Moving Avg'!G1330</f>
        <v>0.7619999999999999</v>
      </c>
      <c r="I1330" s="2">
        <f>'Moving Avg'!H1330</f>
        <v>0.36879999999999991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  <c r="M1330" s="7">
        <f t="shared" si="200"/>
        <v>25</v>
      </c>
      <c r="N1330" s="7">
        <f t="shared" si="201"/>
        <v>45</v>
      </c>
      <c r="O1330" s="7">
        <f t="shared" si="202"/>
        <v>50</v>
      </c>
      <c r="P1330" s="7">
        <f t="shared" si="203"/>
        <v>0</v>
      </c>
      <c r="Q1330" s="8">
        <f t="shared" si="204"/>
        <v>32</v>
      </c>
      <c r="R1330" s="8">
        <f t="shared" si="205"/>
        <v>31.5</v>
      </c>
      <c r="S1330" s="8">
        <f t="shared" si="206"/>
        <v>23</v>
      </c>
      <c r="T1330" s="8">
        <f t="shared" si="207"/>
        <v>30</v>
      </c>
      <c r="U1330" s="7">
        <f t="shared" si="208"/>
        <v>28.833333333333332</v>
      </c>
      <c r="V1330" s="7">
        <f t="shared" si="209"/>
        <v>29.125</v>
      </c>
    </row>
    <row r="1331" spans="1:22" ht="13.5" x14ac:dyDescent="0.25">
      <c r="A1331" s="3">
        <f>RSI!A1331</f>
        <v>44250</v>
      </c>
      <c r="B1331" s="2">
        <f>RSI!B1331</f>
        <v>0.91</v>
      </c>
      <c r="C1331" s="2">
        <f>RSI!I1331</f>
        <v>59.806982960778491</v>
      </c>
      <c r="D1331" s="2">
        <f>MACD!E1331</f>
        <v>2.1620313727644946E-3</v>
      </c>
      <c r="E1331" s="2">
        <f>MACD!F1331</f>
        <v>1.0233379542222892E-2</v>
      </c>
      <c r="F1331" s="2">
        <f>'Moving Avg'!D1331</f>
        <v>0.876</v>
      </c>
      <c r="G1331" s="2">
        <f>'Moving Avg'!F1331</f>
        <v>0.88349999999999995</v>
      </c>
      <c r="H1331" s="2">
        <f>'Moving Avg'!G1331</f>
        <v>0.77079999999999982</v>
      </c>
      <c r="I1331" s="2">
        <f>'Moving Avg'!H1331</f>
        <v>0.37224999999999986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  <c r="M1331" s="7">
        <f t="shared" si="200"/>
        <v>25</v>
      </c>
      <c r="N1331" s="7">
        <f t="shared" si="201"/>
        <v>45</v>
      </c>
      <c r="O1331" s="7">
        <f t="shared" si="202"/>
        <v>50</v>
      </c>
      <c r="P1331" s="7">
        <f t="shared" si="203"/>
        <v>83.5</v>
      </c>
      <c r="Q1331" s="8">
        <f t="shared" si="204"/>
        <v>44.524999999999999</v>
      </c>
      <c r="R1331" s="8">
        <f t="shared" si="205"/>
        <v>52.375</v>
      </c>
      <c r="S1331" s="8">
        <f t="shared" si="206"/>
        <v>60.575000000000003</v>
      </c>
      <c r="T1331" s="8">
        <f t="shared" si="207"/>
        <v>50.875</v>
      </c>
      <c r="U1331" s="7">
        <f t="shared" si="208"/>
        <v>52.491666666666674</v>
      </c>
      <c r="V1331" s="7">
        <f t="shared" si="209"/>
        <v>52.087500000000006</v>
      </c>
    </row>
    <row r="1332" spans="1:22" ht="13.5" x14ac:dyDescent="0.25">
      <c r="A1332" s="3">
        <f>RSI!A1332</f>
        <v>44251</v>
      </c>
      <c r="B1332" s="2">
        <f>RSI!B1332</f>
        <v>0.88</v>
      </c>
      <c r="C1332" s="2">
        <f>RSI!I1332</f>
        <v>54.885435804116199</v>
      </c>
      <c r="D1332" s="2">
        <f>MACD!E1332</f>
        <v>1.3175835400631719E-3</v>
      </c>
      <c r="E1332" s="2">
        <f>MACD!F1332</f>
        <v>8.4502203417909493E-3</v>
      </c>
      <c r="F1332" s="2">
        <f>'Moving Avg'!D1332</f>
        <v>0.88200000000000001</v>
      </c>
      <c r="G1332" s="2">
        <f>'Moving Avg'!F1332</f>
        <v>0.88249999999999995</v>
      </c>
      <c r="H1332" s="2">
        <f>'Moving Avg'!G1332</f>
        <v>0.77859999999999996</v>
      </c>
      <c r="I1332" s="2">
        <f>'Moving Avg'!H1332</f>
        <v>0.37554999999999977</v>
      </c>
      <c r="J1332" s="5" t="str">
        <f>OBV!F1332</f>
        <v>BULLISH</v>
      </c>
      <c r="K1332" s="5" t="str">
        <f>OBV!G1332</f>
        <v>STRONG</v>
      </c>
      <c r="L1332" s="5" t="str">
        <f>OBV!H1332</f>
        <v>CONFIRMED BULLISH</v>
      </c>
      <c r="M1332" s="7">
        <f t="shared" si="200"/>
        <v>25</v>
      </c>
      <c r="N1332" s="7">
        <f t="shared" si="201"/>
        <v>45</v>
      </c>
      <c r="O1332" s="7">
        <f t="shared" si="202"/>
        <v>50</v>
      </c>
      <c r="P1332" s="7">
        <f t="shared" si="203"/>
        <v>100</v>
      </c>
      <c r="Q1332" s="8">
        <f t="shared" si="204"/>
        <v>47</v>
      </c>
      <c r="R1332" s="8">
        <f t="shared" si="205"/>
        <v>56.5</v>
      </c>
      <c r="S1332" s="8">
        <f t="shared" si="206"/>
        <v>68</v>
      </c>
      <c r="T1332" s="8">
        <f t="shared" si="207"/>
        <v>55</v>
      </c>
      <c r="U1332" s="7">
        <f t="shared" si="208"/>
        <v>57.166666666666664</v>
      </c>
      <c r="V1332" s="7">
        <f t="shared" si="209"/>
        <v>56.625</v>
      </c>
    </row>
    <row r="1333" spans="1:22" ht="13.5" x14ac:dyDescent="0.25">
      <c r="A1333" s="3">
        <f>RSI!A1333</f>
        <v>44252</v>
      </c>
      <c r="B1333" s="2">
        <f>RSI!B1333</f>
        <v>0.87</v>
      </c>
      <c r="C1333" s="2">
        <f>RSI!I1333</f>
        <v>53.310630024523434</v>
      </c>
      <c r="D1333" s="2">
        <f>MACD!E1333</f>
        <v>8.8460921208235455E-3</v>
      </c>
      <c r="E1333" s="2">
        <f>MACD!F1333</f>
        <v>8.5293946975974685E-3</v>
      </c>
      <c r="F1333" s="2">
        <f>'Moving Avg'!D1333</f>
        <v>0.87999999999999989</v>
      </c>
      <c r="G1333" s="2">
        <f>'Moving Avg'!F1333</f>
        <v>0.88100000000000001</v>
      </c>
      <c r="H1333" s="2">
        <f>'Moving Avg'!G1333</f>
        <v>0.78579999999999994</v>
      </c>
      <c r="I1333" s="2">
        <f>'Moving Avg'!H1333</f>
        <v>0.37879999999999986</v>
      </c>
      <c r="J1333" s="5" t="str">
        <f>OBV!F1333</f>
        <v>BULLISH</v>
      </c>
      <c r="K1333" s="5" t="str">
        <f>OBV!G1333</f>
        <v>NEUTRAL</v>
      </c>
      <c r="L1333" s="5" t="str">
        <f>OBV!H1333</f>
        <v>BULLISH DIVERGENCE</v>
      </c>
      <c r="M1333" s="7">
        <f t="shared" si="200"/>
        <v>25</v>
      </c>
      <c r="N1333" s="7">
        <f t="shared" si="201"/>
        <v>0</v>
      </c>
      <c r="O1333" s="7">
        <f t="shared" si="202"/>
        <v>50</v>
      </c>
      <c r="P1333" s="7">
        <f t="shared" si="203"/>
        <v>66.5</v>
      </c>
      <c r="Q1333" s="8">
        <f t="shared" si="204"/>
        <v>26.225000000000001</v>
      </c>
      <c r="R1333" s="8">
        <f t="shared" si="205"/>
        <v>39.125</v>
      </c>
      <c r="S1333" s="8">
        <f t="shared" si="206"/>
        <v>46.174999999999997</v>
      </c>
      <c r="T1333" s="8">
        <f t="shared" si="207"/>
        <v>35.375</v>
      </c>
      <c r="U1333" s="7">
        <f t="shared" si="208"/>
        <v>37.174999999999997</v>
      </c>
      <c r="V1333" s="7">
        <f t="shared" si="209"/>
        <v>36.724999999999994</v>
      </c>
    </row>
    <row r="1334" spans="1:22" ht="13.5" x14ac:dyDescent="0.25">
      <c r="A1334" s="3">
        <f>RSI!A1334</f>
        <v>44253</v>
      </c>
      <c r="B1334" s="2">
        <f>RSI!B1334</f>
        <v>0.89</v>
      </c>
      <c r="C1334" s="2">
        <f>RSI!I1334</f>
        <v>56.028070766725833</v>
      </c>
      <c r="D1334" s="2">
        <f>MACD!E1334</f>
        <v>1.9771891241124884E-2</v>
      </c>
      <c r="E1334" s="2">
        <f>MACD!F1334</f>
        <v>1.0777894006302951E-2</v>
      </c>
      <c r="F1334" s="2">
        <f>'Moving Avg'!D1334</f>
        <v>0.8859999999999999</v>
      </c>
      <c r="G1334" s="2">
        <f>'Moving Avg'!F1334</f>
        <v>0.88050000000000017</v>
      </c>
      <c r="H1334" s="2">
        <f>'Moving Avg'!G1334</f>
        <v>0.79299999999999993</v>
      </c>
      <c r="I1334" s="2">
        <f>'Moving Avg'!H1334</f>
        <v>0.38214999999999988</v>
      </c>
      <c r="J1334" s="5" t="str">
        <f>OBV!F1334</f>
        <v>BULLISH</v>
      </c>
      <c r="K1334" s="5" t="str">
        <f>OBV!G1334</f>
        <v>STRONG</v>
      </c>
      <c r="L1334" s="5" t="str">
        <f>OBV!H1334</f>
        <v>CONFIRMED BULLISH</v>
      </c>
      <c r="M1334" s="7">
        <f t="shared" si="200"/>
        <v>25</v>
      </c>
      <c r="N1334" s="7">
        <f t="shared" si="201"/>
        <v>0</v>
      </c>
      <c r="O1334" s="7">
        <f t="shared" si="202"/>
        <v>50</v>
      </c>
      <c r="P1334" s="7">
        <f t="shared" si="203"/>
        <v>100</v>
      </c>
      <c r="Q1334" s="8">
        <f t="shared" si="204"/>
        <v>31.25</v>
      </c>
      <c r="R1334" s="8">
        <f t="shared" si="205"/>
        <v>47.5</v>
      </c>
      <c r="S1334" s="8">
        <f t="shared" si="206"/>
        <v>61.25</v>
      </c>
      <c r="T1334" s="8">
        <f t="shared" si="207"/>
        <v>43.75</v>
      </c>
      <c r="U1334" s="7">
        <f t="shared" si="208"/>
        <v>46.666666666666664</v>
      </c>
      <c r="V1334" s="7">
        <f t="shared" si="209"/>
        <v>45.9375</v>
      </c>
    </row>
    <row r="1335" spans="1:22" ht="13.5" x14ac:dyDescent="0.25">
      <c r="A1335" s="3">
        <f>RSI!A1335</f>
        <v>44256</v>
      </c>
      <c r="B1335" s="2">
        <f>RSI!B1335</f>
        <v>0.88</v>
      </c>
      <c r="C1335" s="2">
        <f>RSI!I1335</f>
        <v>54.325517803011678</v>
      </c>
      <c r="D1335" s="2">
        <f>MACD!E1335</f>
        <v>2.7992709455137321E-2</v>
      </c>
      <c r="E1335" s="2">
        <f>MACD!F1335</f>
        <v>1.4220857096069826E-2</v>
      </c>
      <c r="F1335" s="2">
        <f>'Moving Avg'!D1335</f>
        <v>0.88600000000000012</v>
      </c>
      <c r="G1335" s="2">
        <f>'Moving Avg'!F1335</f>
        <v>0.87949999999999995</v>
      </c>
      <c r="H1335" s="2">
        <f>'Moving Avg'!G1335</f>
        <v>0.7994</v>
      </c>
      <c r="I1335" s="2">
        <f>'Moving Avg'!H1335</f>
        <v>0.38544999999999985</v>
      </c>
      <c r="J1335" s="5" t="str">
        <f>OBV!F1335</f>
        <v>BULLISH</v>
      </c>
      <c r="K1335" s="5" t="str">
        <f>OBV!G1335</f>
        <v>NEUTRAL</v>
      </c>
      <c r="L1335" s="5" t="str">
        <f>OBV!H1335</f>
        <v>NEUTRAL</v>
      </c>
      <c r="M1335" s="7">
        <f t="shared" si="200"/>
        <v>25</v>
      </c>
      <c r="N1335" s="7">
        <f t="shared" si="201"/>
        <v>0</v>
      </c>
      <c r="O1335" s="7">
        <f t="shared" si="202"/>
        <v>50</v>
      </c>
      <c r="P1335" s="7">
        <f t="shared" si="203"/>
        <v>49.5</v>
      </c>
      <c r="Q1335" s="8">
        <f t="shared" si="204"/>
        <v>23.675000000000001</v>
      </c>
      <c r="R1335" s="8">
        <f t="shared" si="205"/>
        <v>34.875</v>
      </c>
      <c r="S1335" s="8">
        <f t="shared" si="206"/>
        <v>38.525000000000006</v>
      </c>
      <c r="T1335" s="8">
        <f t="shared" si="207"/>
        <v>31.125</v>
      </c>
      <c r="U1335" s="7">
        <f t="shared" si="208"/>
        <v>32.358333333333334</v>
      </c>
      <c r="V1335" s="7">
        <f t="shared" si="209"/>
        <v>32.049999999999997</v>
      </c>
    </row>
    <row r="1336" spans="1:22" ht="13.5" x14ac:dyDescent="0.25">
      <c r="A1336" s="3">
        <f>RSI!A1336</f>
        <v>44257</v>
      </c>
      <c r="B1336" s="2">
        <f>RSI!B1336</f>
        <v>0.89</v>
      </c>
      <c r="C1336" s="2">
        <f>RSI!I1336</f>
        <v>55.77285121576886</v>
      </c>
      <c r="D1336" s="2">
        <f>MACD!E1336</f>
        <v>2.6365228460928924E-2</v>
      </c>
      <c r="E1336" s="2">
        <f>MACD!F1336</f>
        <v>1.6649731369041645E-2</v>
      </c>
      <c r="F1336" s="2">
        <f>'Moving Avg'!D1336</f>
        <v>0.88200000000000001</v>
      </c>
      <c r="G1336" s="2">
        <f>'Moving Avg'!F1336</f>
        <v>0.87900000000000011</v>
      </c>
      <c r="H1336" s="2">
        <f>'Moving Avg'!G1336</f>
        <v>0.80540000000000012</v>
      </c>
      <c r="I1336" s="2">
        <f>'Moving Avg'!H1336</f>
        <v>0.38879999999999987</v>
      </c>
      <c r="J1336" s="5" t="str">
        <f>OBV!F1336</f>
        <v>BULLISH</v>
      </c>
      <c r="K1336" s="5" t="str">
        <f>OBV!G1336</f>
        <v>NEUTRAL</v>
      </c>
      <c r="L1336" s="5" t="str">
        <f>OBV!H1336</f>
        <v>BULLISH DIVERGENCE</v>
      </c>
      <c r="M1336" s="7">
        <f t="shared" si="200"/>
        <v>25</v>
      </c>
      <c r="N1336" s="7">
        <f t="shared" si="201"/>
        <v>0</v>
      </c>
      <c r="O1336" s="7">
        <f t="shared" si="202"/>
        <v>50</v>
      </c>
      <c r="P1336" s="7">
        <f t="shared" si="203"/>
        <v>66.5</v>
      </c>
      <c r="Q1336" s="8">
        <f t="shared" si="204"/>
        <v>26.225000000000001</v>
      </c>
      <c r="R1336" s="8">
        <f t="shared" si="205"/>
        <v>39.125</v>
      </c>
      <c r="S1336" s="8">
        <f t="shared" si="206"/>
        <v>46.174999999999997</v>
      </c>
      <c r="T1336" s="8">
        <f t="shared" si="207"/>
        <v>35.375</v>
      </c>
      <c r="U1336" s="7">
        <f t="shared" si="208"/>
        <v>37.174999999999997</v>
      </c>
      <c r="V1336" s="7">
        <f t="shared" si="209"/>
        <v>36.724999999999994</v>
      </c>
    </row>
    <row r="1337" spans="1:22" ht="13.5" x14ac:dyDescent="0.25">
      <c r="A1337" s="3">
        <f>RSI!A1337</f>
        <v>44258</v>
      </c>
      <c r="B1337" s="2">
        <f>RSI!B1337</f>
        <v>0.9</v>
      </c>
      <c r="C1337" s="2">
        <f>RSI!I1337</f>
        <v>57.232321691233935</v>
      </c>
      <c r="D1337" s="2">
        <f>MACD!E1337</f>
        <v>1.7895091175313516E-2</v>
      </c>
      <c r="E1337" s="2">
        <f>MACD!F1337</f>
        <v>1.689880333029602E-2</v>
      </c>
      <c r="F1337" s="2">
        <f>'Moving Avg'!D1337</f>
        <v>0.88600000000000012</v>
      </c>
      <c r="G1337" s="2">
        <f>'Moving Avg'!F1337</f>
        <v>0.87900000000000011</v>
      </c>
      <c r="H1337" s="2">
        <f>'Moving Avg'!G1337</f>
        <v>0.81120000000000003</v>
      </c>
      <c r="I1337" s="2">
        <f>'Moving Avg'!H1337</f>
        <v>0.39219999999999994</v>
      </c>
      <c r="J1337" s="5" t="str">
        <f>OBV!F1337</f>
        <v>BULLISH</v>
      </c>
      <c r="K1337" s="5" t="str">
        <f>OBV!G1337</f>
        <v>STRONG</v>
      </c>
      <c r="L1337" s="5" t="str">
        <f>OBV!H1337</f>
        <v>CONFIRMED BULLISH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100</v>
      </c>
      <c r="Q1337" s="8">
        <f t="shared" si="204"/>
        <v>31.25</v>
      </c>
      <c r="R1337" s="8">
        <f t="shared" si="205"/>
        <v>47.5</v>
      </c>
      <c r="S1337" s="8">
        <f t="shared" si="206"/>
        <v>61.25</v>
      </c>
      <c r="T1337" s="8">
        <f t="shared" si="207"/>
        <v>43.75</v>
      </c>
      <c r="U1337" s="7">
        <f t="shared" si="208"/>
        <v>46.666666666666664</v>
      </c>
      <c r="V1337" s="7">
        <f t="shared" si="209"/>
        <v>45.9375</v>
      </c>
    </row>
    <row r="1338" spans="1:22" ht="13.5" x14ac:dyDescent="0.25">
      <c r="A1338" s="3">
        <f>RSI!A1338</f>
        <v>44259</v>
      </c>
      <c r="B1338" s="2">
        <f>RSI!B1338</f>
        <v>0.86</v>
      </c>
      <c r="C1338" s="2">
        <f>RSI!I1338</f>
        <v>50.109226545291712</v>
      </c>
      <c r="D1338" s="2">
        <f>MACD!E1338</f>
        <v>1.8063558074899011E-2</v>
      </c>
      <c r="E1338" s="2">
        <f>MACD!F1338</f>
        <v>1.7131754279216621E-2</v>
      </c>
      <c r="F1338" s="2">
        <f>'Moving Avg'!D1338</f>
        <v>0.88400000000000001</v>
      </c>
      <c r="G1338" s="2">
        <f>'Moving Avg'!F1338</f>
        <v>0.87949999999999995</v>
      </c>
      <c r="H1338" s="2">
        <f>'Moving Avg'!G1338</f>
        <v>0.81579999999999997</v>
      </c>
      <c r="I1338" s="2">
        <f>'Moving Avg'!H1338</f>
        <v>0.39539999999999997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66.5</v>
      </c>
      <c r="Q1338" s="8">
        <f t="shared" si="204"/>
        <v>26.225000000000001</v>
      </c>
      <c r="R1338" s="8">
        <f t="shared" si="205"/>
        <v>39.125</v>
      </c>
      <c r="S1338" s="8">
        <f t="shared" si="206"/>
        <v>46.174999999999997</v>
      </c>
      <c r="T1338" s="8">
        <f t="shared" si="207"/>
        <v>35.375</v>
      </c>
      <c r="U1338" s="7">
        <f t="shared" si="208"/>
        <v>37.174999999999997</v>
      </c>
      <c r="V1338" s="7">
        <f t="shared" si="209"/>
        <v>36.724999999999994</v>
      </c>
    </row>
    <row r="1339" spans="1:22" ht="13.5" x14ac:dyDescent="0.25">
      <c r="A1339" s="3">
        <f>RSI!A1339</f>
        <v>44260</v>
      </c>
      <c r="B1339" s="2">
        <f>RSI!B1339</f>
        <v>0.82</v>
      </c>
      <c r="C1339" s="2">
        <f>RSI!I1339</f>
        <v>44.186740678300488</v>
      </c>
      <c r="D1339" s="2">
        <f>MACD!E1339</f>
        <v>1.8103655411327635E-2</v>
      </c>
      <c r="E1339" s="2">
        <f>MACD!F1339</f>
        <v>1.7326134505638826E-2</v>
      </c>
      <c r="F1339" s="2">
        <f>'Moving Avg'!D1339</f>
        <v>0.86999999999999988</v>
      </c>
      <c r="G1339" s="2">
        <f>'Moving Avg'!F1339</f>
        <v>0.88050000000000017</v>
      </c>
      <c r="H1339" s="2">
        <f>'Moving Avg'!G1339</f>
        <v>0.81920000000000004</v>
      </c>
      <c r="I1339" s="2">
        <f>'Moving Avg'!H1339</f>
        <v>0.39839999999999987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16.5</v>
      </c>
      <c r="Q1339" s="8">
        <f t="shared" si="204"/>
        <v>18.725000000000001</v>
      </c>
      <c r="R1339" s="8">
        <f t="shared" si="205"/>
        <v>26.625</v>
      </c>
      <c r="S1339" s="8">
        <f t="shared" si="206"/>
        <v>23.675000000000001</v>
      </c>
      <c r="T1339" s="8">
        <f t="shared" si="207"/>
        <v>22.875</v>
      </c>
      <c r="U1339" s="7">
        <f t="shared" si="208"/>
        <v>23.008333333333336</v>
      </c>
      <c r="V1339" s="7">
        <f t="shared" si="209"/>
        <v>22.975000000000001</v>
      </c>
    </row>
    <row r="1340" spans="1:22" ht="13.5" x14ac:dyDescent="0.25">
      <c r="A1340" s="3">
        <f>RSI!A1340</f>
        <v>44263</v>
      </c>
      <c r="B1340" s="2">
        <f>RSI!B1340</f>
        <v>0.84</v>
      </c>
      <c r="C1340" s="2">
        <f>RSI!I1340</f>
        <v>47.526253348898933</v>
      </c>
      <c r="D1340" s="2">
        <f>MACD!E1340</f>
        <v>1.9980043291306426E-2</v>
      </c>
      <c r="E1340" s="2">
        <f>MACD!F1340</f>
        <v>1.7856916262772346E-2</v>
      </c>
      <c r="F1340" s="2">
        <f>'Moving Avg'!D1340</f>
        <v>0.86199999999999988</v>
      </c>
      <c r="G1340" s="2">
        <f>'Moving Avg'!F1340</f>
        <v>0.88049999999999995</v>
      </c>
      <c r="H1340" s="2">
        <f>'Moving Avg'!G1340</f>
        <v>0.82239999999999991</v>
      </c>
      <c r="I1340" s="2">
        <f>'Moving Avg'!H1340</f>
        <v>0.40149999999999991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66.5</v>
      </c>
      <c r="Q1340" s="8">
        <f t="shared" si="204"/>
        <v>26.225000000000001</v>
      </c>
      <c r="R1340" s="8">
        <f t="shared" si="205"/>
        <v>39.125</v>
      </c>
      <c r="S1340" s="8">
        <f t="shared" si="206"/>
        <v>46.174999999999997</v>
      </c>
      <c r="T1340" s="8">
        <f t="shared" si="207"/>
        <v>35.375</v>
      </c>
      <c r="U1340" s="7">
        <f t="shared" si="208"/>
        <v>37.174999999999997</v>
      </c>
      <c r="V1340" s="7">
        <f t="shared" si="209"/>
        <v>36.724999999999994</v>
      </c>
    </row>
    <row r="1341" spans="1:22" ht="13.5" x14ac:dyDescent="0.25">
      <c r="A1341" s="3">
        <f>RSI!A1341</f>
        <v>44264</v>
      </c>
      <c r="B1341" s="2">
        <f>RSI!B1341</f>
        <v>0.86</v>
      </c>
      <c r="C1341" s="2">
        <f>RSI!I1341</f>
        <v>50.702782197326492</v>
      </c>
      <c r="D1341" s="2">
        <f>MACD!E1341</f>
        <v>2.4812198544380326E-2</v>
      </c>
      <c r="E1341" s="2">
        <f>MACD!F1341</f>
        <v>1.9247972719093943E-2</v>
      </c>
      <c r="F1341" s="2">
        <f>'Moving Avg'!D1341</f>
        <v>0.85600000000000009</v>
      </c>
      <c r="G1341" s="2">
        <f>'Moving Avg'!F1341</f>
        <v>0.88100000000000001</v>
      </c>
      <c r="H1341" s="2">
        <f>'Moving Avg'!G1341</f>
        <v>0.82680000000000009</v>
      </c>
      <c r="I1341" s="2">
        <f>'Moving Avg'!H1341</f>
        <v>0.40469999999999989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  <c r="M1341" s="7">
        <f t="shared" si="200"/>
        <v>25</v>
      </c>
      <c r="N1341" s="7">
        <f t="shared" si="201"/>
        <v>0</v>
      </c>
      <c r="O1341" s="7">
        <f t="shared" si="202"/>
        <v>50</v>
      </c>
      <c r="P1341" s="7">
        <f t="shared" si="203"/>
        <v>66.5</v>
      </c>
      <c r="Q1341" s="8">
        <f t="shared" si="204"/>
        <v>26.225000000000001</v>
      </c>
      <c r="R1341" s="8">
        <f t="shared" si="205"/>
        <v>39.125</v>
      </c>
      <c r="S1341" s="8">
        <f t="shared" si="206"/>
        <v>46.174999999999997</v>
      </c>
      <c r="T1341" s="8">
        <f t="shared" si="207"/>
        <v>35.375</v>
      </c>
      <c r="U1341" s="7">
        <f t="shared" si="208"/>
        <v>37.174999999999997</v>
      </c>
      <c r="V1341" s="7">
        <f t="shared" si="209"/>
        <v>36.724999999999994</v>
      </c>
    </row>
    <row r="1342" spans="1:22" ht="13.5" x14ac:dyDescent="0.25">
      <c r="A1342" s="3">
        <f>RSI!A1342</f>
        <v>44265</v>
      </c>
      <c r="B1342" s="2">
        <f>RSI!B1342</f>
        <v>0.87</v>
      </c>
      <c r="C1342" s="2">
        <f>RSI!I1342</f>
        <v>52.258953325894346</v>
      </c>
      <c r="D1342" s="2">
        <f>MACD!E1342</f>
        <v>2.3528990283462226E-2</v>
      </c>
      <c r="E1342" s="2">
        <f>MACD!F1342</f>
        <v>2.0104176231967599E-2</v>
      </c>
      <c r="F1342" s="2">
        <f>'Moving Avg'!D1342</f>
        <v>0.85</v>
      </c>
      <c r="G1342" s="2">
        <f>'Moving Avg'!F1342</f>
        <v>0.88150000000000017</v>
      </c>
      <c r="H1342" s="2">
        <f>'Moving Avg'!G1342</f>
        <v>0.83179999999999987</v>
      </c>
      <c r="I1342" s="2">
        <f>'Moving Avg'!H1342</f>
        <v>0.40794999999999992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  <c r="M1342" s="7">
        <f t="shared" si="200"/>
        <v>25</v>
      </c>
      <c r="N1342" s="7">
        <f t="shared" si="201"/>
        <v>0</v>
      </c>
      <c r="O1342" s="7">
        <f t="shared" si="202"/>
        <v>50</v>
      </c>
      <c r="P1342" s="7">
        <f t="shared" si="203"/>
        <v>66.5</v>
      </c>
      <c r="Q1342" s="8">
        <f t="shared" si="204"/>
        <v>26.225000000000001</v>
      </c>
      <c r="R1342" s="8">
        <f t="shared" si="205"/>
        <v>39.125</v>
      </c>
      <c r="S1342" s="8">
        <f t="shared" si="206"/>
        <v>46.174999999999997</v>
      </c>
      <c r="T1342" s="8">
        <f t="shared" si="207"/>
        <v>35.375</v>
      </c>
      <c r="U1342" s="7">
        <f t="shared" si="208"/>
        <v>37.174999999999997</v>
      </c>
      <c r="V1342" s="7">
        <f t="shared" si="209"/>
        <v>36.724999999999994</v>
      </c>
    </row>
    <row r="1343" spans="1:22" ht="13.5" x14ac:dyDescent="0.25">
      <c r="A1343" s="3">
        <f>RSI!A1343</f>
        <v>44266</v>
      </c>
      <c r="B1343" s="2">
        <f>RSI!B1343</f>
        <v>0.85</v>
      </c>
      <c r="C1343" s="2">
        <f>RSI!I1343</f>
        <v>48.932029537973669</v>
      </c>
      <c r="D1343" s="2">
        <f>MACD!E1343</f>
        <v>2.231247110144996E-2</v>
      </c>
      <c r="E1343" s="2">
        <f>MACD!F1343</f>
        <v>2.0545835205864071E-2</v>
      </c>
      <c r="F1343" s="2">
        <f>'Moving Avg'!D1343</f>
        <v>0.84800000000000009</v>
      </c>
      <c r="G1343" s="2">
        <f>'Moving Avg'!F1343</f>
        <v>0.87850000000000017</v>
      </c>
      <c r="H1343" s="2">
        <f>'Moving Avg'!G1343</f>
        <v>0.83579999999999999</v>
      </c>
      <c r="I1343" s="2">
        <f>'Moving Avg'!H1343</f>
        <v>0.41110000000000002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  <c r="M1343" s="7">
        <f t="shared" si="200"/>
        <v>25</v>
      </c>
      <c r="N1343" s="7">
        <f t="shared" si="201"/>
        <v>0</v>
      </c>
      <c r="O1343" s="7">
        <f t="shared" si="202"/>
        <v>50</v>
      </c>
      <c r="P1343" s="7">
        <f t="shared" si="203"/>
        <v>66.5</v>
      </c>
      <c r="Q1343" s="8">
        <f t="shared" si="204"/>
        <v>26.225000000000001</v>
      </c>
      <c r="R1343" s="8">
        <f t="shared" si="205"/>
        <v>39.125</v>
      </c>
      <c r="S1343" s="8">
        <f t="shared" si="206"/>
        <v>46.174999999999997</v>
      </c>
      <c r="T1343" s="8">
        <f t="shared" si="207"/>
        <v>35.375</v>
      </c>
      <c r="U1343" s="7">
        <f t="shared" si="208"/>
        <v>37.174999999999997</v>
      </c>
      <c r="V1343" s="7">
        <f t="shared" si="209"/>
        <v>36.724999999999994</v>
      </c>
    </row>
    <row r="1344" spans="1:22" ht="13.5" x14ac:dyDescent="0.25">
      <c r="A1344" s="3">
        <f>RSI!A1344</f>
        <v>44267</v>
      </c>
      <c r="B1344" s="2">
        <f>RSI!B1344</f>
        <v>0.83</v>
      </c>
      <c r="C1344" s="2">
        <f>RSI!I1344</f>
        <v>45.792522939608929</v>
      </c>
      <c r="D1344" s="2">
        <f>MACD!E1344</f>
        <v>2.5891409393589138E-2</v>
      </c>
      <c r="E1344" s="2">
        <f>MACD!F1344</f>
        <v>2.1614950043409086E-2</v>
      </c>
      <c r="F1344" s="2">
        <f>'Moving Avg'!D1344</f>
        <v>0.85</v>
      </c>
      <c r="G1344" s="2">
        <f>'Moving Avg'!F1344</f>
        <v>0.87249999999999994</v>
      </c>
      <c r="H1344" s="2">
        <f>'Moving Avg'!G1344</f>
        <v>0.83879999999999999</v>
      </c>
      <c r="I1344" s="2">
        <f>'Moving Avg'!H1344</f>
        <v>0.41414999999999991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  <c r="M1344" s="7">
        <f t="shared" si="200"/>
        <v>25</v>
      </c>
      <c r="N1344" s="7">
        <f t="shared" si="201"/>
        <v>0</v>
      </c>
      <c r="O1344" s="7">
        <f t="shared" si="202"/>
        <v>50</v>
      </c>
      <c r="P1344" s="7">
        <f t="shared" si="203"/>
        <v>83.5</v>
      </c>
      <c r="Q1344" s="8">
        <f t="shared" si="204"/>
        <v>28.774999999999999</v>
      </c>
      <c r="R1344" s="8">
        <f t="shared" si="205"/>
        <v>43.375</v>
      </c>
      <c r="S1344" s="8">
        <f t="shared" si="206"/>
        <v>53.825000000000003</v>
      </c>
      <c r="T1344" s="8">
        <f t="shared" si="207"/>
        <v>39.625</v>
      </c>
      <c r="U1344" s="7">
        <f t="shared" si="208"/>
        <v>41.991666666666667</v>
      </c>
      <c r="V1344" s="7">
        <f t="shared" si="209"/>
        <v>41.400000000000006</v>
      </c>
    </row>
    <row r="1345" spans="1:22" ht="13.5" x14ac:dyDescent="0.25">
      <c r="A1345" s="3">
        <f>RSI!A1345</f>
        <v>44270</v>
      </c>
      <c r="B1345" s="2">
        <f>RSI!B1345</f>
        <v>0.81</v>
      </c>
      <c r="C1345" s="2">
        <f>RSI!I1345</f>
        <v>42.832938572308095</v>
      </c>
      <c r="D1345" s="2">
        <f>MACD!E1345</f>
        <v>2.9027142706306908E-2</v>
      </c>
      <c r="E1345" s="2">
        <f>MACD!F1345</f>
        <v>2.3097388575988649E-2</v>
      </c>
      <c r="F1345" s="2">
        <f>'Moving Avg'!D1345</f>
        <v>0.84400000000000008</v>
      </c>
      <c r="G1345" s="2">
        <f>'Moving Avg'!F1345</f>
        <v>0.86599999999999988</v>
      </c>
      <c r="H1345" s="2">
        <f>'Moving Avg'!G1345</f>
        <v>0.84100000000000008</v>
      </c>
      <c r="I1345" s="2">
        <f>'Moving Avg'!H1345</f>
        <v>0.41709999999999992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  <c r="M1345" s="7">
        <f t="shared" si="200"/>
        <v>25</v>
      </c>
      <c r="N1345" s="7">
        <f t="shared" si="201"/>
        <v>0</v>
      </c>
      <c r="O1345" s="7">
        <f t="shared" si="202"/>
        <v>50</v>
      </c>
      <c r="P1345" s="7">
        <f t="shared" si="203"/>
        <v>16.5</v>
      </c>
      <c r="Q1345" s="8">
        <f t="shared" si="204"/>
        <v>18.725000000000001</v>
      </c>
      <c r="R1345" s="8">
        <f t="shared" si="205"/>
        <v>26.625</v>
      </c>
      <c r="S1345" s="8">
        <f t="shared" si="206"/>
        <v>23.675000000000001</v>
      </c>
      <c r="T1345" s="8">
        <f t="shared" si="207"/>
        <v>22.875</v>
      </c>
      <c r="U1345" s="7">
        <f t="shared" si="208"/>
        <v>23.008333333333336</v>
      </c>
      <c r="V1345" s="7">
        <f t="shared" si="209"/>
        <v>22.975000000000001</v>
      </c>
    </row>
    <row r="1346" spans="1:22" ht="13.5" x14ac:dyDescent="0.25">
      <c r="A1346" s="3">
        <f>RSI!A1346</f>
        <v>44271</v>
      </c>
      <c r="B1346" s="2">
        <f>RSI!B1346</f>
        <v>0.8</v>
      </c>
      <c r="C1346" s="2">
        <f>RSI!I1346</f>
        <v>41.392443088342702</v>
      </c>
      <c r="D1346" s="2">
        <f>MACD!E1346</f>
        <v>3.4230043248107855E-2</v>
      </c>
      <c r="E1346" s="2">
        <f>MACD!F1346</f>
        <v>2.5323919510412494E-2</v>
      </c>
      <c r="F1346" s="2">
        <f>'Moving Avg'!D1346</f>
        <v>0.83200000000000007</v>
      </c>
      <c r="G1346" s="2">
        <f>'Moving Avg'!F1346</f>
        <v>0.86149999999999982</v>
      </c>
      <c r="H1346" s="2">
        <f>'Moving Avg'!G1346</f>
        <v>0.84340000000000004</v>
      </c>
      <c r="I1346" s="2">
        <f>'Moving Avg'!H1346</f>
        <v>0.41999999999999987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0</v>
      </c>
      <c r="Q1346" s="8">
        <f t="shared" si="204"/>
        <v>16.25</v>
      </c>
      <c r="R1346" s="8">
        <f t="shared" si="205"/>
        <v>22.5</v>
      </c>
      <c r="S1346" s="8">
        <f t="shared" si="206"/>
        <v>16.25</v>
      </c>
      <c r="T1346" s="8">
        <f t="shared" si="207"/>
        <v>18.75</v>
      </c>
      <c r="U1346" s="7">
        <f t="shared" si="208"/>
        <v>18.333333333333332</v>
      </c>
      <c r="V1346" s="7">
        <f t="shared" si="209"/>
        <v>18.4375</v>
      </c>
    </row>
    <row r="1347" spans="1:22" ht="13.5" x14ac:dyDescent="0.25">
      <c r="A1347" s="3">
        <f>RSI!A1347</f>
        <v>44272</v>
      </c>
      <c r="B1347" s="2">
        <f>RSI!B1347</f>
        <v>0.8</v>
      </c>
      <c r="C1347" s="2">
        <f>RSI!I1347</f>
        <v>41.392443088342702</v>
      </c>
      <c r="D1347" s="2">
        <f>MACD!E1347</f>
        <v>4.0480406427603199E-2</v>
      </c>
      <c r="E1347" s="2">
        <f>MACD!F1347</f>
        <v>2.8355216893850635E-2</v>
      </c>
      <c r="F1347" s="2">
        <f>'Moving Avg'!D1347</f>
        <v>0.81799999999999995</v>
      </c>
      <c r="G1347" s="2">
        <f>'Moving Avg'!F1347</f>
        <v>0.85899999999999999</v>
      </c>
      <c r="H1347" s="2">
        <f>'Moving Avg'!G1347</f>
        <v>0.84560000000000002</v>
      </c>
      <c r="I1347" s="2">
        <f>'Moving Avg'!H1347</f>
        <v>0.42289999999999983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50</v>
      </c>
      <c r="P1347" s="7">
        <f t="shared" si="213"/>
        <v>0</v>
      </c>
      <c r="Q1347" s="8">
        <f t="shared" ref="Q1347:Q1410" si="214">0.35*M1347+N1347*0.35+O1347*0.15+P1347*0.15</f>
        <v>16.25</v>
      </c>
      <c r="R1347" s="8">
        <f t="shared" ref="R1347:R1410" si="215">M1347*0.2+N1347*0.2+O1347*0.35+P1347*0.25</f>
        <v>22.5</v>
      </c>
      <c r="S1347" s="8">
        <f t="shared" ref="S1347:S1410" si="216">M1347*0.15+N1347*0.15+O1347*0.25+P1347*0.45</f>
        <v>16.25</v>
      </c>
      <c r="T1347" s="8">
        <f t="shared" ref="T1347:T1410" si="217">0.25*SUM(M1347:P1347)</f>
        <v>18.75</v>
      </c>
      <c r="U1347" s="7">
        <f t="shared" ref="U1347:U1410" si="218">SUM(Q1347:S1347)/3</f>
        <v>18.333333333333332</v>
      </c>
      <c r="V1347" s="7">
        <f t="shared" ref="V1347:V1410" si="219">SUM(Q1347:T1347)/4</f>
        <v>18.4375</v>
      </c>
    </row>
    <row r="1348" spans="1:22" ht="13.5" x14ac:dyDescent="0.25">
      <c r="A1348" s="3">
        <f>RSI!A1348</f>
        <v>44273</v>
      </c>
      <c r="B1348" s="2">
        <f>RSI!B1348</f>
        <v>0.77</v>
      </c>
      <c r="C1348" s="2">
        <f>RSI!I1348</f>
        <v>37.056451049663259</v>
      </c>
      <c r="D1348" s="2">
        <f>MACD!E1348</f>
        <v>4.2124076651679609E-2</v>
      </c>
      <c r="E1348" s="2">
        <f>MACD!F1348</f>
        <v>3.1108988845416428E-2</v>
      </c>
      <c r="F1348" s="2">
        <f>'Moving Avg'!D1348</f>
        <v>0.80199999999999994</v>
      </c>
      <c r="G1348" s="2">
        <f>'Moving Avg'!F1348</f>
        <v>0.85349999999999981</v>
      </c>
      <c r="H1348" s="2">
        <f>'Moving Avg'!G1348</f>
        <v>0.8478</v>
      </c>
      <c r="I1348" s="2">
        <f>'Moving Avg'!H1348</f>
        <v>0.42564999999999986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  <c r="M1348" s="7">
        <f t="shared" si="210"/>
        <v>25</v>
      </c>
      <c r="N1348" s="7">
        <f t="shared" si="211"/>
        <v>0</v>
      </c>
      <c r="O1348" s="7">
        <f t="shared" si="212"/>
        <v>50</v>
      </c>
      <c r="P1348" s="7">
        <f t="shared" si="213"/>
        <v>0</v>
      </c>
      <c r="Q1348" s="8">
        <f t="shared" si="214"/>
        <v>16.25</v>
      </c>
      <c r="R1348" s="8">
        <f t="shared" si="215"/>
        <v>22.5</v>
      </c>
      <c r="S1348" s="8">
        <f t="shared" si="216"/>
        <v>16.25</v>
      </c>
      <c r="T1348" s="8">
        <f t="shared" si="217"/>
        <v>18.75</v>
      </c>
      <c r="U1348" s="7">
        <f t="shared" si="218"/>
        <v>18.333333333333332</v>
      </c>
      <c r="V1348" s="7">
        <f t="shared" si="219"/>
        <v>18.4375</v>
      </c>
    </row>
    <row r="1349" spans="1:22" ht="13.5" x14ac:dyDescent="0.25">
      <c r="A1349" s="3">
        <f>RSI!A1349</f>
        <v>44274</v>
      </c>
      <c r="B1349" s="2">
        <f>RSI!B1349</f>
        <v>0.74</v>
      </c>
      <c r="C1349" s="2">
        <f>RSI!I1349</f>
        <v>33.299855434401408</v>
      </c>
      <c r="D1349" s="2">
        <f>MACD!E1349</f>
        <v>4.00258231047117E-2</v>
      </c>
      <c r="E1349" s="2">
        <f>MACD!F1349</f>
        <v>3.2892355697275485E-2</v>
      </c>
      <c r="F1349" s="2">
        <f>'Moving Avg'!D1349</f>
        <v>0.78400000000000003</v>
      </c>
      <c r="G1349" s="2">
        <f>'Moving Avg'!F1349</f>
        <v>0.84749999999999992</v>
      </c>
      <c r="H1349" s="2">
        <f>'Moving Avg'!G1349</f>
        <v>0.84920000000000018</v>
      </c>
      <c r="I1349" s="2">
        <f>'Moving Avg'!H1349</f>
        <v>0.4282499999999998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  <c r="M1349" s="7">
        <f t="shared" si="210"/>
        <v>25</v>
      </c>
      <c r="N1349" s="7">
        <f t="shared" si="211"/>
        <v>0</v>
      </c>
      <c r="O1349" s="7">
        <f t="shared" si="212"/>
        <v>50</v>
      </c>
      <c r="P1349" s="7">
        <f t="shared" si="213"/>
        <v>0</v>
      </c>
      <c r="Q1349" s="8">
        <f t="shared" si="214"/>
        <v>16.25</v>
      </c>
      <c r="R1349" s="8">
        <f t="shared" si="215"/>
        <v>22.5</v>
      </c>
      <c r="S1349" s="8">
        <f t="shared" si="216"/>
        <v>16.25</v>
      </c>
      <c r="T1349" s="8">
        <f t="shared" si="217"/>
        <v>18.75</v>
      </c>
      <c r="U1349" s="7">
        <f t="shared" si="218"/>
        <v>18.333333333333332</v>
      </c>
      <c r="V1349" s="7">
        <f t="shared" si="219"/>
        <v>18.4375</v>
      </c>
    </row>
    <row r="1350" spans="1:22" ht="13.5" x14ac:dyDescent="0.25">
      <c r="A1350" s="3">
        <f>RSI!A1350</f>
        <v>44277</v>
      </c>
      <c r="B1350" s="2">
        <f>RSI!B1350</f>
        <v>0.7</v>
      </c>
      <c r="C1350" s="2">
        <f>RSI!I1350</f>
        <v>29.068524176342905</v>
      </c>
      <c r="D1350" s="2">
        <f>MACD!E1350</f>
        <v>4.4877324478401093E-2</v>
      </c>
      <c r="E1350" s="2">
        <f>MACD!F1350</f>
        <v>3.528934945350061E-2</v>
      </c>
      <c r="F1350" s="2">
        <f>'Moving Avg'!D1350</f>
        <v>0.76200000000000012</v>
      </c>
      <c r="G1350" s="2">
        <f>'Moving Avg'!F1350</f>
        <v>0.83850000000000002</v>
      </c>
      <c r="H1350" s="2">
        <f>'Moving Avg'!G1350</f>
        <v>0.84960000000000024</v>
      </c>
      <c r="I1350" s="2">
        <f>'Moving Avg'!H1350</f>
        <v>0.43064999999999981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  <c r="M1350" s="7">
        <f t="shared" si="210"/>
        <v>50</v>
      </c>
      <c r="N1350" s="7">
        <f t="shared" si="211"/>
        <v>0</v>
      </c>
      <c r="O1350" s="7">
        <f t="shared" si="212"/>
        <v>50</v>
      </c>
      <c r="P1350" s="7">
        <f t="shared" si="213"/>
        <v>0</v>
      </c>
      <c r="Q1350" s="8">
        <f t="shared" si="214"/>
        <v>25</v>
      </c>
      <c r="R1350" s="8">
        <f t="shared" si="215"/>
        <v>27.5</v>
      </c>
      <c r="S1350" s="8">
        <f t="shared" si="216"/>
        <v>20</v>
      </c>
      <c r="T1350" s="8">
        <f t="shared" si="217"/>
        <v>25</v>
      </c>
      <c r="U1350" s="7">
        <f t="shared" si="218"/>
        <v>24.166666666666668</v>
      </c>
      <c r="V1350" s="7">
        <f t="shared" si="219"/>
        <v>24.375</v>
      </c>
    </row>
    <row r="1351" spans="1:22" ht="13.5" x14ac:dyDescent="0.25">
      <c r="A1351" s="3">
        <f>RSI!A1351</f>
        <v>44278</v>
      </c>
      <c r="B1351" s="2">
        <f>RSI!B1351</f>
        <v>0.71</v>
      </c>
      <c r="C1351" s="2">
        <f>RSI!I1351</f>
        <v>31.414855968470135</v>
      </c>
      <c r="D1351" s="2">
        <f>MACD!E1351</f>
        <v>5.2098559748631756E-2</v>
      </c>
      <c r="E1351" s="2">
        <f>MACD!F1351</f>
        <v>3.8651191512526842E-2</v>
      </c>
      <c r="F1351" s="2">
        <f>'Moving Avg'!D1351</f>
        <v>0.74399999999999999</v>
      </c>
      <c r="G1351" s="2">
        <f>'Moving Avg'!F1351</f>
        <v>0.82850000000000001</v>
      </c>
      <c r="H1351" s="2">
        <f>'Moving Avg'!G1351</f>
        <v>0.84940000000000027</v>
      </c>
      <c r="I1351" s="2">
        <f>'Moving Avg'!H1351</f>
        <v>0.43309999999999982</v>
      </c>
      <c r="J1351" s="5" t="str">
        <f>OBV!F1351</f>
        <v>BULLISH</v>
      </c>
      <c r="K1351" s="5" t="str">
        <f>OBV!G1351</f>
        <v>NEUTRAL</v>
      </c>
      <c r="L1351" s="5" t="str">
        <f>OBV!H1351</f>
        <v>BULLISH DIVERGENCE</v>
      </c>
      <c r="M1351" s="7">
        <f t="shared" si="210"/>
        <v>25</v>
      </c>
      <c r="N1351" s="7">
        <f t="shared" si="211"/>
        <v>0</v>
      </c>
      <c r="O1351" s="7">
        <f t="shared" si="212"/>
        <v>50</v>
      </c>
      <c r="P1351" s="7">
        <f t="shared" si="213"/>
        <v>66.5</v>
      </c>
      <c r="Q1351" s="8">
        <f t="shared" si="214"/>
        <v>26.225000000000001</v>
      </c>
      <c r="R1351" s="8">
        <f t="shared" si="215"/>
        <v>39.125</v>
      </c>
      <c r="S1351" s="8">
        <f t="shared" si="216"/>
        <v>46.174999999999997</v>
      </c>
      <c r="T1351" s="8">
        <f t="shared" si="217"/>
        <v>35.375</v>
      </c>
      <c r="U1351" s="7">
        <f t="shared" si="218"/>
        <v>37.174999999999997</v>
      </c>
      <c r="V1351" s="7">
        <f t="shared" si="219"/>
        <v>36.724999999999994</v>
      </c>
    </row>
    <row r="1352" spans="1:22" ht="13.5" x14ac:dyDescent="0.25">
      <c r="A1352" s="3">
        <f>RSI!A1352</f>
        <v>44279</v>
      </c>
      <c r="B1352" s="2">
        <f>RSI!B1352</f>
        <v>0.72</v>
      </c>
      <c r="C1352" s="2">
        <f>RSI!I1352</f>
        <v>33.774048156927535</v>
      </c>
      <c r="D1352" s="2">
        <f>MACD!E1352</f>
        <v>5.9669629436150062E-2</v>
      </c>
      <c r="E1352" s="2">
        <f>MACD!F1352</f>
        <v>4.2854879097251483E-2</v>
      </c>
      <c r="F1352" s="2">
        <f>'Moving Avg'!D1352</f>
        <v>0.72799999999999998</v>
      </c>
      <c r="G1352" s="2">
        <f>'Moving Avg'!F1352</f>
        <v>0.82050000000000001</v>
      </c>
      <c r="H1352" s="2">
        <f>'Moving Avg'!G1352</f>
        <v>0.84860000000000002</v>
      </c>
      <c r="I1352" s="2">
        <f>'Moving Avg'!H1352</f>
        <v>0.43559999999999982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  <c r="M1352" s="7">
        <f t="shared" si="210"/>
        <v>25</v>
      </c>
      <c r="N1352" s="7">
        <f t="shared" si="211"/>
        <v>0</v>
      </c>
      <c r="O1352" s="7">
        <f t="shared" si="212"/>
        <v>50</v>
      </c>
      <c r="P1352" s="7">
        <f t="shared" si="213"/>
        <v>66.5</v>
      </c>
      <c r="Q1352" s="8">
        <f t="shared" si="214"/>
        <v>26.225000000000001</v>
      </c>
      <c r="R1352" s="8">
        <f t="shared" si="215"/>
        <v>39.125</v>
      </c>
      <c r="S1352" s="8">
        <f t="shared" si="216"/>
        <v>46.174999999999997</v>
      </c>
      <c r="T1352" s="8">
        <f t="shared" si="217"/>
        <v>35.375</v>
      </c>
      <c r="U1352" s="7">
        <f t="shared" si="218"/>
        <v>37.174999999999997</v>
      </c>
      <c r="V1352" s="7">
        <f t="shared" si="219"/>
        <v>36.724999999999994</v>
      </c>
    </row>
    <row r="1353" spans="1:22" ht="13.5" x14ac:dyDescent="0.25">
      <c r="A1353" s="3">
        <f>RSI!A1353</f>
        <v>44280</v>
      </c>
      <c r="B1353" s="2">
        <f>RSI!B1353</f>
        <v>0.7</v>
      </c>
      <c r="C1353" s="2">
        <f>RSI!I1353</f>
        <v>31.444395392114927</v>
      </c>
      <c r="D1353" s="2">
        <f>MACD!E1353</f>
        <v>6.5035343528238143E-2</v>
      </c>
      <c r="E1353" s="2">
        <f>MACD!F1353</f>
        <v>4.7290971983448817E-2</v>
      </c>
      <c r="F1353" s="2">
        <f>'Moving Avg'!D1353</f>
        <v>0.71400000000000008</v>
      </c>
      <c r="G1353" s="2">
        <f>'Moving Avg'!F1353</f>
        <v>0.81200000000000006</v>
      </c>
      <c r="H1353" s="2">
        <f>'Moving Avg'!G1353</f>
        <v>0.84680000000000011</v>
      </c>
      <c r="I1353" s="2">
        <f>'Moving Avg'!H1353</f>
        <v>0.43799999999999983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  <c r="M1353" s="7">
        <f t="shared" si="210"/>
        <v>25</v>
      </c>
      <c r="N1353" s="7">
        <f t="shared" si="211"/>
        <v>0</v>
      </c>
      <c r="O1353" s="7">
        <f t="shared" si="212"/>
        <v>50</v>
      </c>
      <c r="P1353" s="7">
        <f t="shared" si="213"/>
        <v>66.5</v>
      </c>
      <c r="Q1353" s="8">
        <f t="shared" si="214"/>
        <v>26.225000000000001</v>
      </c>
      <c r="R1353" s="8">
        <f t="shared" si="215"/>
        <v>39.125</v>
      </c>
      <c r="S1353" s="8">
        <f t="shared" si="216"/>
        <v>46.174999999999997</v>
      </c>
      <c r="T1353" s="8">
        <f t="shared" si="217"/>
        <v>35.375</v>
      </c>
      <c r="U1353" s="7">
        <f t="shared" si="218"/>
        <v>37.174999999999997</v>
      </c>
      <c r="V1353" s="7">
        <f t="shared" si="219"/>
        <v>36.724999999999994</v>
      </c>
    </row>
    <row r="1354" spans="1:22" ht="13.5" x14ac:dyDescent="0.25">
      <c r="A1354" s="3">
        <f>RSI!A1354</f>
        <v>44281</v>
      </c>
      <c r="B1354" s="2">
        <f>RSI!B1354</f>
        <v>0.69</v>
      </c>
      <c r="C1354" s="2">
        <f>RSI!I1354</f>
        <v>30.318318929867957</v>
      </c>
      <c r="D1354" s="2">
        <f>MACD!E1354</f>
        <v>6.7871326437671908E-2</v>
      </c>
      <c r="E1354" s="2">
        <f>MACD!F1354</f>
        <v>5.1407042874293436E-2</v>
      </c>
      <c r="F1354" s="2">
        <f>'Moving Avg'!D1354</f>
        <v>0.70399999999999996</v>
      </c>
      <c r="G1354" s="2">
        <f>'Moving Avg'!F1354</f>
        <v>0.80199999999999994</v>
      </c>
      <c r="H1354" s="2">
        <f>'Moving Avg'!G1354</f>
        <v>0.84400000000000008</v>
      </c>
      <c r="I1354" s="2">
        <f>'Moving Avg'!H1354</f>
        <v>0.4403499999999998</v>
      </c>
      <c r="J1354" s="5" t="str">
        <f>OBV!F1354</f>
        <v>BULLISH</v>
      </c>
      <c r="K1354" s="5" t="str">
        <f>OBV!G1354</f>
        <v>STRONG</v>
      </c>
      <c r="L1354" s="5" t="str">
        <f>OBV!H1354</f>
        <v>BULLISH DIVERGENCE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83</v>
      </c>
      <c r="Q1354" s="8">
        <f t="shared" si="214"/>
        <v>28.7</v>
      </c>
      <c r="R1354" s="8">
        <f t="shared" si="215"/>
        <v>43.25</v>
      </c>
      <c r="S1354" s="8">
        <f t="shared" si="216"/>
        <v>53.6</v>
      </c>
      <c r="T1354" s="8">
        <f t="shared" si="217"/>
        <v>39.5</v>
      </c>
      <c r="U1354" s="7">
        <f t="shared" si="218"/>
        <v>41.85</v>
      </c>
      <c r="V1354" s="7">
        <f t="shared" si="219"/>
        <v>41.262500000000003</v>
      </c>
    </row>
    <row r="1355" spans="1:22" ht="13.5" x14ac:dyDescent="0.25">
      <c r="A1355" s="3">
        <f>RSI!A1355</f>
        <v>44284</v>
      </c>
      <c r="B1355" s="2">
        <f>RSI!B1355</f>
        <v>0.7</v>
      </c>
      <c r="C1355" s="2">
        <f>RSI!I1355</f>
        <v>32.905898174739889</v>
      </c>
      <c r="D1355" s="2">
        <f>MACD!E1355</f>
        <v>6.7097565737796128E-2</v>
      </c>
      <c r="E1355" s="2">
        <f>MACD!F1355</f>
        <v>5.4545147446993972E-2</v>
      </c>
      <c r="F1355" s="2">
        <f>'Moving Avg'!D1355</f>
        <v>0.70399999999999996</v>
      </c>
      <c r="G1355" s="2">
        <f>'Moving Avg'!F1355</f>
        <v>0.79299999999999993</v>
      </c>
      <c r="H1355" s="2">
        <f>'Moving Avg'!G1355</f>
        <v>0.84200000000000019</v>
      </c>
      <c r="I1355" s="2">
        <f>'Moving Avg'!H1355</f>
        <v>0.44269999999999982</v>
      </c>
      <c r="J1355" s="5" t="str">
        <f>OBV!F1355</f>
        <v>BULLISH</v>
      </c>
      <c r="K1355" s="5" t="str">
        <f>OBV!G1355</f>
        <v>STRONG</v>
      </c>
      <c r="L1355" s="5" t="str">
        <f>OBV!H1355</f>
        <v>NEUTRAL</v>
      </c>
      <c r="M1355" s="7">
        <f t="shared" si="210"/>
        <v>25</v>
      </c>
      <c r="N1355" s="7">
        <f t="shared" si="211"/>
        <v>0</v>
      </c>
      <c r="O1355" s="7">
        <f t="shared" si="212"/>
        <v>50</v>
      </c>
      <c r="P1355" s="7">
        <f t="shared" si="213"/>
        <v>66</v>
      </c>
      <c r="Q1355" s="8">
        <f t="shared" si="214"/>
        <v>26.15</v>
      </c>
      <c r="R1355" s="8">
        <f t="shared" si="215"/>
        <v>39</v>
      </c>
      <c r="S1355" s="8">
        <f t="shared" si="216"/>
        <v>45.95</v>
      </c>
      <c r="T1355" s="8">
        <f t="shared" si="217"/>
        <v>35.25</v>
      </c>
      <c r="U1355" s="7">
        <f t="shared" si="218"/>
        <v>37.033333333333339</v>
      </c>
      <c r="V1355" s="7">
        <f t="shared" si="219"/>
        <v>36.587500000000006</v>
      </c>
    </row>
    <row r="1356" spans="1:22" ht="13.5" x14ac:dyDescent="0.25">
      <c r="A1356" s="3">
        <f>RSI!A1356</f>
        <v>44285</v>
      </c>
      <c r="B1356" s="2">
        <f>RSI!B1356</f>
        <v>0.74</v>
      </c>
      <c r="C1356" s="2">
        <f>RSI!I1356</f>
        <v>42.158415291372421</v>
      </c>
      <c r="D1356" s="2">
        <f>MACD!E1356</f>
        <v>6.2478835095582497E-2</v>
      </c>
      <c r="E1356" s="2">
        <f>MACD!F1356</f>
        <v>5.6131884976711677E-2</v>
      </c>
      <c r="F1356" s="2">
        <f>'Moving Avg'!D1356</f>
        <v>0.71</v>
      </c>
      <c r="G1356" s="2">
        <f>'Moving Avg'!F1356</f>
        <v>0.78549999999999998</v>
      </c>
      <c r="H1356" s="2">
        <f>'Moving Avg'!G1356</f>
        <v>0.84000000000000019</v>
      </c>
      <c r="I1356" s="2">
        <f>'Moving Avg'!H1356</f>
        <v>0.44519999999999976</v>
      </c>
      <c r="J1356" s="5" t="str">
        <f>OBV!F1356</f>
        <v>BEARISH</v>
      </c>
      <c r="K1356" s="5" t="str">
        <f>OBV!G1356</f>
        <v>NEUTRAL</v>
      </c>
      <c r="L1356" s="5" t="str">
        <f>OBV!H1356</f>
        <v>BEARISH DIVERGENCE</v>
      </c>
      <c r="M1356" s="7">
        <f t="shared" si="210"/>
        <v>25</v>
      </c>
      <c r="N1356" s="7">
        <f t="shared" si="211"/>
        <v>0</v>
      </c>
      <c r="O1356" s="7">
        <f t="shared" si="212"/>
        <v>50</v>
      </c>
      <c r="P1356" s="7">
        <f t="shared" si="213"/>
        <v>16.5</v>
      </c>
      <c r="Q1356" s="8">
        <f t="shared" si="214"/>
        <v>18.725000000000001</v>
      </c>
      <c r="R1356" s="8">
        <f t="shared" si="215"/>
        <v>26.625</v>
      </c>
      <c r="S1356" s="8">
        <f t="shared" si="216"/>
        <v>23.675000000000001</v>
      </c>
      <c r="T1356" s="8">
        <f t="shared" si="217"/>
        <v>22.875</v>
      </c>
      <c r="U1356" s="7">
        <f t="shared" si="218"/>
        <v>23.008333333333336</v>
      </c>
      <c r="V1356" s="7">
        <f t="shared" si="219"/>
        <v>22.975000000000001</v>
      </c>
    </row>
    <row r="1357" spans="1:22" ht="13.5" x14ac:dyDescent="0.25">
      <c r="A1357" s="3">
        <f>RSI!A1357</f>
        <v>44286</v>
      </c>
      <c r="B1357" s="2">
        <f>RSI!B1357</f>
        <v>0.75</v>
      </c>
      <c r="C1357" s="2">
        <f>RSI!I1357</f>
        <v>44.229072059757506</v>
      </c>
      <c r="D1357" s="2">
        <f>MACD!E1357</f>
        <v>5.8091181913271672E-2</v>
      </c>
      <c r="E1357" s="2">
        <f>MACD!F1357</f>
        <v>5.652374436402368E-2</v>
      </c>
      <c r="F1357" s="2">
        <f>'Moving Avg'!D1357</f>
        <v>0.71599999999999997</v>
      </c>
      <c r="G1357" s="2">
        <f>'Moving Avg'!F1357</f>
        <v>0.7779999999999998</v>
      </c>
      <c r="H1357" s="2">
        <f>'Moving Avg'!G1357</f>
        <v>0.8378000000000001</v>
      </c>
      <c r="I1357" s="2">
        <f>'Moving Avg'!H1357</f>
        <v>0.44769999999999976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0</v>
      </c>
      <c r="O1357" s="7">
        <f t="shared" si="212"/>
        <v>50</v>
      </c>
      <c r="P1357" s="7">
        <f t="shared" si="213"/>
        <v>83.5</v>
      </c>
      <c r="Q1357" s="8">
        <f t="shared" si="214"/>
        <v>28.774999999999999</v>
      </c>
      <c r="R1357" s="8">
        <f t="shared" si="215"/>
        <v>43.375</v>
      </c>
      <c r="S1357" s="8">
        <f t="shared" si="216"/>
        <v>53.825000000000003</v>
      </c>
      <c r="T1357" s="8">
        <f t="shared" si="217"/>
        <v>39.625</v>
      </c>
      <c r="U1357" s="7">
        <f t="shared" si="218"/>
        <v>41.991666666666667</v>
      </c>
      <c r="V1357" s="7">
        <f t="shared" si="219"/>
        <v>41.400000000000006</v>
      </c>
    </row>
    <row r="1358" spans="1:22" ht="13.5" x14ac:dyDescent="0.25">
      <c r="A1358" s="3">
        <f>RSI!A1358</f>
        <v>44287</v>
      </c>
      <c r="B1358" s="2">
        <f>RSI!B1358</f>
        <v>0.75</v>
      </c>
      <c r="C1358" s="2">
        <f>RSI!I1358</f>
        <v>44.229072059757506</v>
      </c>
      <c r="D1358" s="2">
        <f>MACD!E1358</f>
        <v>4.9945970081965219E-2</v>
      </c>
      <c r="E1358" s="2">
        <f>MACD!F1358</f>
        <v>5.5208189507611992E-2</v>
      </c>
      <c r="F1358" s="2">
        <f>'Moving Avg'!D1358</f>
        <v>0.72599999999999998</v>
      </c>
      <c r="G1358" s="2">
        <f>'Moving Avg'!F1358</f>
        <v>0.77249999999999985</v>
      </c>
      <c r="H1358" s="2">
        <f>'Moving Avg'!G1358</f>
        <v>0.83620000000000005</v>
      </c>
      <c r="I1358" s="2">
        <f>'Moving Avg'!H1358</f>
        <v>0.45024999999999976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  <c r="M1358" s="7">
        <f t="shared" si="210"/>
        <v>25</v>
      </c>
      <c r="N1358" s="7">
        <f t="shared" si="211"/>
        <v>45</v>
      </c>
      <c r="O1358" s="7">
        <f t="shared" si="212"/>
        <v>50</v>
      </c>
      <c r="P1358" s="7">
        <f t="shared" si="213"/>
        <v>100</v>
      </c>
      <c r="Q1358" s="8">
        <f t="shared" si="214"/>
        <v>47</v>
      </c>
      <c r="R1358" s="8">
        <f t="shared" si="215"/>
        <v>56.5</v>
      </c>
      <c r="S1358" s="8">
        <f t="shared" si="216"/>
        <v>68</v>
      </c>
      <c r="T1358" s="8">
        <f t="shared" si="217"/>
        <v>55</v>
      </c>
      <c r="U1358" s="7">
        <f t="shared" si="218"/>
        <v>57.166666666666664</v>
      </c>
      <c r="V1358" s="7">
        <f t="shared" si="219"/>
        <v>56.625</v>
      </c>
    </row>
    <row r="1359" spans="1:22" ht="13.5" x14ac:dyDescent="0.25">
      <c r="A1359" s="3">
        <f>RSI!A1359</f>
        <v>44288</v>
      </c>
      <c r="B1359" s="2">
        <f>RSI!B1359</f>
        <v>0.75</v>
      </c>
      <c r="C1359" s="2">
        <f>RSI!I1359</f>
        <v>44.229072059757506</v>
      </c>
      <c r="D1359" s="2">
        <f>MACD!E1359</f>
        <v>3.860774462915284E-2</v>
      </c>
      <c r="E1359" s="2">
        <f>MACD!F1359</f>
        <v>5.188810053192016E-2</v>
      </c>
      <c r="F1359" s="2">
        <f>'Moving Avg'!D1359</f>
        <v>0.73799999999999999</v>
      </c>
      <c r="G1359" s="2">
        <f>'Moving Avg'!F1359</f>
        <v>0.76899999999999991</v>
      </c>
      <c r="H1359" s="2">
        <f>'Moving Avg'!G1359</f>
        <v>0.83460000000000012</v>
      </c>
      <c r="I1359" s="2">
        <f>'Moving Avg'!H1359</f>
        <v>0.45284999999999981</v>
      </c>
      <c r="J1359" s="5" t="str">
        <f>OBV!F1359</f>
        <v>BULLISH</v>
      </c>
      <c r="K1359" s="5" t="str">
        <f>OBV!G1359</f>
        <v>STRONG</v>
      </c>
      <c r="L1359" s="5" t="str">
        <f>OBV!H1359</f>
        <v>CONFIRMED BULLISH</v>
      </c>
      <c r="M1359" s="7">
        <f t="shared" si="210"/>
        <v>25</v>
      </c>
      <c r="N1359" s="7">
        <f t="shared" si="211"/>
        <v>45</v>
      </c>
      <c r="O1359" s="7">
        <f t="shared" si="212"/>
        <v>50</v>
      </c>
      <c r="P1359" s="7">
        <f t="shared" si="213"/>
        <v>100</v>
      </c>
      <c r="Q1359" s="8">
        <f t="shared" si="214"/>
        <v>47</v>
      </c>
      <c r="R1359" s="8">
        <f t="shared" si="215"/>
        <v>56.5</v>
      </c>
      <c r="S1359" s="8">
        <f t="shared" si="216"/>
        <v>68</v>
      </c>
      <c r="T1359" s="8">
        <f t="shared" si="217"/>
        <v>55</v>
      </c>
      <c r="U1359" s="7">
        <f t="shared" si="218"/>
        <v>57.166666666666664</v>
      </c>
      <c r="V1359" s="7">
        <f t="shared" si="219"/>
        <v>56.625</v>
      </c>
    </row>
    <row r="1360" spans="1:22" ht="13.5" x14ac:dyDescent="0.25">
      <c r="A1360" s="3">
        <f>RSI!A1360</f>
        <v>44291</v>
      </c>
      <c r="B1360" s="2">
        <f>RSI!B1360</f>
        <v>0.73</v>
      </c>
      <c r="C1360" s="2">
        <f>RSI!I1360</f>
        <v>40.598600475901421</v>
      </c>
      <c r="D1360" s="2">
        <f>MACD!E1360</f>
        <v>2.4498220475192789E-2</v>
      </c>
      <c r="E1360" s="2">
        <f>MACD!F1360</f>
        <v>4.6410124520574692E-2</v>
      </c>
      <c r="F1360" s="2">
        <f>'Moving Avg'!D1360</f>
        <v>0.74399999999999999</v>
      </c>
      <c r="G1360" s="2">
        <f>'Moving Avg'!F1360</f>
        <v>0.76349999999999985</v>
      </c>
      <c r="H1360" s="2">
        <f>'Moving Avg'!G1360</f>
        <v>0.83240000000000014</v>
      </c>
      <c r="I1360" s="2">
        <f>'Moving Avg'!H1360</f>
        <v>0.45534999999999981</v>
      </c>
      <c r="J1360" s="5" t="str">
        <f>OBV!F1360</f>
        <v>BULLISH</v>
      </c>
      <c r="K1360" s="5" t="str">
        <f>OBV!G1360</f>
        <v>STRONG</v>
      </c>
      <c r="L1360" s="5" t="str">
        <f>OBV!H1360</f>
        <v>CONFIRMED BULLISH</v>
      </c>
      <c r="M1360" s="7">
        <f t="shared" si="210"/>
        <v>25</v>
      </c>
      <c r="N1360" s="7">
        <f t="shared" si="211"/>
        <v>100</v>
      </c>
      <c r="O1360" s="7">
        <f t="shared" si="212"/>
        <v>50</v>
      </c>
      <c r="P1360" s="7">
        <f t="shared" si="213"/>
        <v>100</v>
      </c>
      <c r="Q1360" s="8">
        <f t="shared" si="214"/>
        <v>66.25</v>
      </c>
      <c r="R1360" s="8">
        <f t="shared" si="215"/>
        <v>67.5</v>
      </c>
      <c r="S1360" s="8">
        <f t="shared" si="216"/>
        <v>76.25</v>
      </c>
      <c r="T1360" s="8">
        <f t="shared" si="217"/>
        <v>68.75</v>
      </c>
      <c r="U1360" s="7">
        <f t="shared" si="218"/>
        <v>70</v>
      </c>
      <c r="V1360" s="7">
        <f t="shared" si="219"/>
        <v>69.6875</v>
      </c>
    </row>
    <row r="1361" spans="1:22" ht="13.5" x14ac:dyDescent="0.25">
      <c r="A1361" s="3">
        <f>RSI!A1361</f>
        <v>44292</v>
      </c>
      <c r="B1361" s="2">
        <f>RSI!B1361</f>
        <v>0.72</v>
      </c>
      <c r="C1361" s="2">
        <f>RSI!I1361</f>
        <v>38.880146920057577</v>
      </c>
      <c r="D1361" s="2">
        <f>MACD!E1361</f>
        <v>1.5101889921802947E-2</v>
      </c>
      <c r="E1361" s="2">
        <f>MACD!F1361</f>
        <v>4.0148477600820347E-2</v>
      </c>
      <c r="F1361" s="2">
        <f>'Moving Avg'!D1361</f>
        <v>0.74</v>
      </c>
      <c r="G1361" s="2">
        <f>'Moving Avg'!F1361</f>
        <v>0.75650000000000006</v>
      </c>
      <c r="H1361" s="2">
        <f>'Moving Avg'!G1361</f>
        <v>0.82980000000000009</v>
      </c>
      <c r="I1361" s="2">
        <f>'Moving Avg'!H1361</f>
        <v>0.45779999999999982</v>
      </c>
      <c r="J1361" s="5" t="str">
        <f>OBV!F1361</f>
        <v>BULLISH</v>
      </c>
      <c r="K1361" s="5" t="str">
        <f>OBV!G1361</f>
        <v>NEUTRAL</v>
      </c>
      <c r="L1361" s="5" t="str">
        <f>OBV!H1361</f>
        <v>BULLISH DIVERGENCE</v>
      </c>
      <c r="M1361" s="7">
        <f t="shared" si="210"/>
        <v>25</v>
      </c>
      <c r="N1361" s="7">
        <f t="shared" si="211"/>
        <v>100</v>
      </c>
      <c r="O1361" s="7">
        <f t="shared" si="212"/>
        <v>50</v>
      </c>
      <c r="P1361" s="7">
        <f t="shared" si="213"/>
        <v>66.5</v>
      </c>
      <c r="Q1361" s="8">
        <f t="shared" si="214"/>
        <v>61.225000000000001</v>
      </c>
      <c r="R1361" s="8">
        <f t="shared" si="215"/>
        <v>59.125</v>
      </c>
      <c r="S1361" s="8">
        <f t="shared" si="216"/>
        <v>61.174999999999997</v>
      </c>
      <c r="T1361" s="8">
        <f t="shared" si="217"/>
        <v>60.375</v>
      </c>
      <c r="U1361" s="7">
        <f t="shared" si="218"/>
        <v>60.508333333333326</v>
      </c>
      <c r="V1361" s="7">
        <f t="shared" si="219"/>
        <v>60.474999999999994</v>
      </c>
    </row>
    <row r="1362" spans="1:22" ht="13.5" x14ac:dyDescent="0.25">
      <c r="A1362" s="3">
        <f>RSI!A1362</f>
        <v>44293</v>
      </c>
      <c r="B1362" s="2">
        <f>RSI!B1362</f>
        <v>0.72</v>
      </c>
      <c r="C1362" s="2">
        <f>RSI!I1362</f>
        <v>38.880146920057577</v>
      </c>
      <c r="D1362" s="2">
        <f>MACD!E1362</f>
        <v>8.9924925945396028E-3</v>
      </c>
      <c r="E1362" s="2">
        <f>MACD!F1362</f>
        <v>3.3917280599564198E-2</v>
      </c>
      <c r="F1362" s="2">
        <f>'Moving Avg'!D1362</f>
        <v>0.73399999999999999</v>
      </c>
      <c r="G1362" s="2">
        <f>'Moving Avg'!F1362</f>
        <v>0.749</v>
      </c>
      <c r="H1362" s="2">
        <f>'Moving Avg'!G1362</f>
        <v>0.82619999999999993</v>
      </c>
      <c r="I1362" s="2">
        <f>'Moving Avg'!H1362</f>
        <v>0.46024999999999983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100</v>
      </c>
      <c r="O1362" s="7">
        <f t="shared" si="212"/>
        <v>50</v>
      </c>
      <c r="P1362" s="7">
        <f t="shared" si="213"/>
        <v>16.5</v>
      </c>
      <c r="Q1362" s="8">
        <f t="shared" si="214"/>
        <v>53.725000000000001</v>
      </c>
      <c r="R1362" s="8">
        <f t="shared" si="215"/>
        <v>46.625</v>
      </c>
      <c r="S1362" s="8">
        <f t="shared" si="216"/>
        <v>38.674999999999997</v>
      </c>
      <c r="T1362" s="8">
        <f t="shared" si="217"/>
        <v>47.875</v>
      </c>
      <c r="U1362" s="7">
        <f t="shared" si="218"/>
        <v>46.341666666666661</v>
      </c>
      <c r="V1362" s="7">
        <f t="shared" si="219"/>
        <v>46.724999999999994</v>
      </c>
    </row>
    <row r="1363" spans="1:22" ht="13.5" x14ac:dyDescent="0.25">
      <c r="A1363" s="3">
        <f>RSI!A1363</f>
        <v>44294</v>
      </c>
      <c r="B1363" s="2">
        <f>RSI!B1363</f>
        <v>0.74</v>
      </c>
      <c r="C1363" s="2">
        <f>RSI!I1363</f>
        <v>44.344447685337968</v>
      </c>
      <c r="D1363" s="2">
        <f>MACD!E1363</f>
        <v>-4.5495536949324844E-4</v>
      </c>
      <c r="E1363" s="2">
        <f>MACD!F1363</f>
        <v>2.7042833405752711E-2</v>
      </c>
      <c r="F1363" s="2">
        <f>'Moving Avg'!D1363</f>
        <v>0.73199999999999998</v>
      </c>
      <c r="G1363" s="2">
        <f>'Moving Avg'!F1363</f>
        <v>0.74350000000000005</v>
      </c>
      <c r="H1363" s="2">
        <f>'Moving Avg'!G1363</f>
        <v>0.82299999999999995</v>
      </c>
      <c r="I1363" s="2">
        <f>'Moving Avg'!H1363</f>
        <v>0.46279999999999982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100</v>
      </c>
      <c r="O1363" s="7">
        <f t="shared" si="212"/>
        <v>50</v>
      </c>
      <c r="P1363" s="7">
        <f t="shared" si="213"/>
        <v>16.5</v>
      </c>
      <c r="Q1363" s="8">
        <f t="shared" si="214"/>
        <v>53.725000000000001</v>
      </c>
      <c r="R1363" s="8">
        <f t="shared" si="215"/>
        <v>46.625</v>
      </c>
      <c r="S1363" s="8">
        <f t="shared" si="216"/>
        <v>38.674999999999997</v>
      </c>
      <c r="T1363" s="8">
        <f t="shared" si="217"/>
        <v>47.875</v>
      </c>
      <c r="U1363" s="7">
        <f t="shared" si="218"/>
        <v>46.341666666666661</v>
      </c>
      <c r="V1363" s="7">
        <f t="shared" si="219"/>
        <v>46.724999999999994</v>
      </c>
    </row>
    <row r="1364" spans="1:22" ht="13.5" x14ac:dyDescent="0.25">
      <c r="A1364" s="3">
        <f>RSI!A1364</f>
        <v>44298</v>
      </c>
      <c r="B1364" s="2">
        <f>RSI!B1364</f>
        <v>0.74</v>
      </c>
      <c r="C1364" s="2">
        <f>RSI!I1364</f>
        <v>44.344447685337961</v>
      </c>
      <c r="D1364" s="2">
        <f>MACD!E1364</f>
        <v>-9.845919382687196E-3</v>
      </c>
      <c r="E1364" s="2">
        <f>MACD!F1364</f>
        <v>1.966508284806473E-2</v>
      </c>
      <c r="F1364" s="2">
        <f>'Moving Avg'!D1364</f>
        <v>0.73000000000000009</v>
      </c>
      <c r="G1364" s="2">
        <f>'Moving Avg'!F1364</f>
        <v>0.7390000000000001</v>
      </c>
      <c r="H1364" s="2">
        <f>'Moving Avg'!G1364</f>
        <v>0.81980000000000008</v>
      </c>
      <c r="I1364" s="2">
        <f>'Moving Avg'!H1364</f>
        <v>0.46534999999999976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100</v>
      </c>
      <c r="O1364" s="7">
        <f t="shared" si="212"/>
        <v>50</v>
      </c>
      <c r="P1364" s="7">
        <f t="shared" si="213"/>
        <v>16.5</v>
      </c>
      <c r="Q1364" s="8">
        <f t="shared" si="214"/>
        <v>53.725000000000001</v>
      </c>
      <c r="R1364" s="8">
        <f t="shared" si="215"/>
        <v>46.625</v>
      </c>
      <c r="S1364" s="8">
        <f t="shared" si="216"/>
        <v>38.674999999999997</v>
      </c>
      <c r="T1364" s="8">
        <f t="shared" si="217"/>
        <v>47.875</v>
      </c>
      <c r="U1364" s="7">
        <f t="shared" si="218"/>
        <v>46.341666666666661</v>
      </c>
      <c r="V1364" s="7">
        <f t="shared" si="219"/>
        <v>46.724999999999994</v>
      </c>
    </row>
    <row r="1365" spans="1:22" ht="13.5" x14ac:dyDescent="0.25">
      <c r="A1365" s="3">
        <f>RSI!A1365</f>
        <v>44299</v>
      </c>
      <c r="B1365" s="2">
        <f>RSI!B1365</f>
        <v>0.72</v>
      </c>
      <c r="C1365" s="2">
        <f>RSI!I1365</f>
        <v>40.178486372455929</v>
      </c>
      <c r="D1365" s="2">
        <f>MACD!E1365</f>
        <v>-1.4641165610885576E-2</v>
      </c>
      <c r="E1365" s="2">
        <f>MACD!F1365</f>
        <v>1.2803833156274671E-2</v>
      </c>
      <c r="F1365" s="2">
        <f>'Moving Avg'!D1365</f>
        <v>0.72799999999999998</v>
      </c>
      <c r="G1365" s="2">
        <f>'Moving Avg'!F1365</f>
        <v>0.73450000000000015</v>
      </c>
      <c r="H1365" s="2">
        <f>'Moving Avg'!G1365</f>
        <v>0.81619999999999993</v>
      </c>
      <c r="I1365" s="2">
        <f>'Moving Avg'!H1365</f>
        <v>0.46784999999999977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100</v>
      </c>
      <c r="O1365" s="7">
        <f t="shared" si="212"/>
        <v>50</v>
      </c>
      <c r="P1365" s="7">
        <f t="shared" si="213"/>
        <v>16.5</v>
      </c>
      <c r="Q1365" s="8">
        <f t="shared" si="214"/>
        <v>53.725000000000001</v>
      </c>
      <c r="R1365" s="8">
        <f t="shared" si="215"/>
        <v>46.625</v>
      </c>
      <c r="S1365" s="8">
        <f t="shared" si="216"/>
        <v>38.674999999999997</v>
      </c>
      <c r="T1365" s="8">
        <f t="shared" si="217"/>
        <v>47.875</v>
      </c>
      <c r="U1365" s="7">
        <f t="shared" si="218"/>
        <v>46.341666666666661</v>
      </c>
      <c r="V1365" s="7">
        <f t="shared" si="219"/>
        <v>46.724999999999994</v>
      </c>
    </row>
    <row r="1366" spans="1:22" ht="13.5" x14ac:dyDescent="0.25">
      <c r="A1366" s="3">
        <f>RSI!A1366</f>
        <v>44300</v>
      </c>
      <c r="B1366" s="2">
        <f>RSI!B1366</f>
        <v>0.73</v>
      </c>
      <c r="C1366" s="2">
        <f>RSI!I1366</f>
        <v>43.058910517058742</v>
      </c>
      <c r="D1366" s="2">
        <f>MACD!E1366</f>
        <v>-1.3046088831144775E-2</v>
      </c>
      <c r="E1366" s="2">
        <f>MACD!F1366</f>
        <v>7.6338487587907823E-3</v>
      </c>
      <c r="F1366" s="2">
        <f>'Moving Avg'!D1366</f>
        <v>0.73</v>
      </c>
      <c r="G1366" s="2">
        <f>'Moving Avg'!F1366</f>
        <v>0.73100000000000009</v>
      </c>
      <c r="H1366" s="2">
        <f>'Moving Avg'!G1366</f>
        <v>0.81279999999999986</v>
      </c>
      <c r="I1366" s="2">
        <f>'Moving Avg'!H1366</f>
        <v>0.47039999999999976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  <c r="M1366" s="7">
        <f t="shared" si="210"/>
        <v>25</v>
      </c>
      <c r="N1366" s="7">
        <f t="shared" si="211"/>
        <v>100</v>
      </c>
      <c r="O1366" s="7">
        <f t="shared" si="212"/>
        <v>50</v>
      </c>
      <c r="P1366" s="7">
        <f t="shared" si="213"/>
        <v>83.5</v>
      </c>
      <c r="Q1366" s="8">
        <f t="shared" si="214"/>
        <v>63.774999999999999</v>
      </c>
      <c r="R1366" s="8">
        <f t="shared" si="215"/>
        <v>63.375</v>
      </c>
      <c r="S1366" s="8">
        <f t="shared" si="216"/>
        <v>68.825000000000003</v>
      </c>
      <c r="T1366" s="8">
        <f t="shared" si="217"/>
        <v>64.625</v>
      </c>
      <c r="U1366" s="7">
        <f t="shared" si="218"/>
        <v>65.325000000000003</v>
      </c>
      <c r="V1366" s="7">
        <f t="shared" si="219"/>
        <v>65.150000000000006</v>
      </c>
    </row>
    <row r="1367" spans="1:22" ht="13.5" x14ac:dyDescent="0.25">
      <c r="A1367" s="3">
        <f>RSI!A1367</f>
        <v>44301</v>
      </c>
      <c r="B1367" s="2">
        <f>RSI!B1367</f>
        <v>0.74</v>
      </c>
      <c r="C1367" s="2">
        <f>RSI!I1367</f>
        <v>45.865985191015376</v>
      </c>
      <c r="D1367" s="2">
        <f>MACD!E1367</f>
        <v>-1.0736030512759176E-2</v>
      </c>
      <c r="E1367" s="2">
        <f>MACD!F1367</f>
        <v>3.9598729044807903E-3</v>
      </c>
      <c r="F1367" s="2">
        <f>'Moving Avg'!D1367</f>
        <v>0.73399999999999999</v>
      </c>
      <c r="G1367" s="2">
        <f>'Moving Avg'!F1367</f>
        <v>0.72800000000000009</v>
      </c>
      <c r="H1367" s="2">
        <f>'Moving Avg'!G1367</f>
        <v>0.80959999999999999</v>
      </c>
      <c r="I1367" s="2">
        <f>'Moving Avg'!H1367</f>
        <v>0.47299999999999975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45</v>
      </c>
      <c r="O1367" s="7">
        <f t="shared" si="212"/>
        <v>50</v>
      </c>
      <c r="P1367" s="7">
        <f t="shared" si="213"/>
        <v>83.5</v>
      </c>
      <c r="Q1367" s="8">
        <f t="shared" si="214"/>
        <v>44.524999999999999</v>
      </c>
      <c r="R1367" s="8">
        <f t="shared" si="215"/>
        <v>52.375</v>
      </c>
      <c r="S1367" s="8">
        <f t="shared" si="216"/>
        <v>60.575000000000003</v>
      </c>
      <c r="T1367" s="8">
        <f t="shared" si="217"/>
        <v>50.875</v>
      </c>
      <c r="U1367" s="7">
        <f t="shared" si="218"/>
        <v>52.491666666666674</v>
      </c>
      <c r="V1367" s="7">
        <f t="shared" si="219"/>
        <v>52.087500000000006</v>
      </c>
    </row>
    <row r="1368" spans="1:22" ht="13.5" x14ac:dyDescent="0.25">
      <c r="A1368" s="3">
        <f>RSI!A1368</f>
        <v>44302</v>
      </c>
      <c r="B1368" s="2">
        <f>RSI!B1368</f>
        <v>0.76</v>
      </c>
      <c r="C1368" s="2">
        <f>RSI!I1368</f>
        <v>51.062202357105036</v>
      </c>
      <c r="D1368" s="2">
        <f>MACD!E1368</f>
        <v>-1.0171329203337409E-2</v>
      </c>
      <c r="E1368" s="2">
        <f>MACD!F1368</f>
        <v>1.1336324829171506E-3</v>
      </c>
      <c r="F1368" s="2">
        <f>'Moving Avg'!D1368</f>
        <v>0.73799999999999988</v>
      </c>
      <c r="G1368" s="2">
        <f>'Moving Avg'!F1368</f>
        <v>0.72750000000000015</v>
      </c>
      <c r="H1368" s="2">
        <f>'Moving Avg'!G1368</f>
        <v>0.80779999999999974</v>
      </c>
      <c r="I1368" s="2">
        <f>'Moving Avg'!H1368</f>
        <v>0.47564999999999985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45</v>
      </c>
      <c r="O1368" s="7">
        <f t="shared" si="212"/>
        <v>50</v>
      </c>
      <c r="P1368" s="7">
        <f t="shared" si="213"/>
        <v>83.5</v>
      </c>
      <c r="Q1368" s="8">
        <f t="shared" si="214"/>
        <v>44.524999999999999</v>
      </c>
      <c r="R1368" s="8">
        <f t="shared" si="215"/>
        <v>52.375</v>
      </c>
      <c r="S1368" s="8">
        <f t="shared" si="216"/>
        <v>60.575000000000003</v>
      </c>
      <c r="T1368" s="8">
        <f t="shared" si="217"/>
        <v>50.875</v>
      </c>
      <c r="U1368" s="7">
        <f t="shared" si="218"/>
        <v>52.491666666666674</v>
      </c>
      <c r="V1368" s="7">
        <f t="shared" si="219"/>
        <v>52.087500000000006</v>
      </c>
    </row>
    <row r="1369" spans="1:22" ht="13.5" x14ac:dyDescent="0.25">
      <c r="A1369" s="3">
        <f>RSI!A1369</f>
        <v>44305</v>
      </c>
      <c r="B1369" s="2">
        <f>RSI!B1369</f>
        <v>0.79</v>
      </c>
      <c r="C1369" s="2">
        <f>RSI!I1369</f>
        <v>57.631724565000468</v>
      </c>
      <c r="D1369" s="2">
        <f>MACD!E1369</f>
        <v>-1.1949169155176853E-2</v>
      </c>
      <c r="E1369" s="2">
        <f>MACD!F1369</f>
        <v>-1.4829278447016504E-3</v>
      </c>
      <c r="F1369" s="2">
        <f>'Moving Avg'!D1369</f>
        <v>0.748</v>
      </c>
      <c r="G1369" s="2">
        <f>'Moving Avg'!F1369</f>
        <v>0.73000000000000009</v>
      </c>
      <c r="H1369" s="2">
        <f>'Moving Avg'!G1369</f>
        <v>0.80759999999999976</v>
      </c>
      <c r="I1369" s="2">
        <f>'Moving Avg'!H1369</f>
        <v>0.47844999999999982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25</v>
      </c>
      <c r="N1369" s="7">
        <f t="shared" si="211"/>
        <v>45</v>
      </c>
      <c r="O1369" s="7">
        <f t="shared" si="212"/>
        <v>50</v>
      </c>
      <c r="P1369" s="7">
        <f t="shared" si="213"/>
        <v>83.5</v>
      </c>
      <c r="Q1369" s="8">
        <f t="shared" si="214"/>
        <v>44.524999999999999</v>
      </c>
      <c r="R1369" s="8">
        <f t="shared" si="215"/>
        <v>52.375</v>
      </c>
      <c r="S1369" s="8">
        <f t="shared" si="216"/>
        <v>60.575000000000003</v>
      </c>
      <c r="T1369" s="8">
        <f t="shared" si="217"/>
        <v>50.875</v>
      </c>
      <c r="U1369" s="7">
        <f t="shared" si="218"/>
        <v>52.491666666666674</v>
      </c>
      <c r="V1369" s="7">
        <f t="shared" si="219"/>
        <v>52.087500000000006</v>
      </c>
    </row>
    <row r="1370" spans="1:22" ht="13.5" x14ac:dyDescent="0.25">
      <c r="A1370" s="3">
        <f>RSI!A1370</f>
        <v>44306</v>
      </c>
      <c r="B1370" s="2">
        <f>RSI!B1370</f>
        <v>0.76</v>
      </c>
      <c r="C1370" s="2">
        <f>RSI!I1370</f>
        <v>50.352354025117847</v>
      </c>
      <c r="D1370" s="2">
        <f>MACD!E1370</f>
        <v>-1.4516432147014813E-2</v>
      </c>
      <c r="E1370" s="2">
        <f>MACD!F1370</f>
        <v>-4.0896287051642825E-3</v>
      </c>
      <c r="F1370" s="2">
        <f>'Moving Avg'!D1370</f>
        <v>0.75600000000000001</v>
      </c>
      <c r="G1370" s="2">
        <f>'Moving Avg'!F1370</f>
        <v>0.7330000000000001</v>
      </c>
      <c r="H1370" s="2">
        <f>'Moving Avg'!G1370</f>
        <v>0.80599999999999961</v>
      </c>
      <c r="I1370" s="2">
        <f>'Moving Avg'!H1370</f>
        <v>0.48109999999999986</v>
      </c>
      <c r="J1370" s="5" t="str">
        <f>OBV!F1370</f>
        <v>BEARISH</v>
      </c>
      <c r="K1370" s="5" t="str">
        <f>OBV!G1370</f>
        <v>NEUTRAL</v>
      </c>
      <c r="L1370" s="5" t="str">
        <f>OBV!H1370</f>
        <v>BEARISH DIVERGENCE</v>
      </c>
      <c r="M1370" s="7">
        <f t="shared" si="210"/>
        <v>25</v>
      </c>
      <c r="N1370" s="7">
        <f t="shared" si="211"/>
        <v>45</v>
      </c>
      <c r="O1370" s="7">
        <f t="shared" si="212"/>
        <v>50</v>
      </c>
      <c r="P1370" s="7">
        <f t="shared" si="213"/>
        <v>16.5</v>
      </c>
      <c r="Q1370" s="8">
        <f t="shared" si="214"/>
        <v>34.475000000000001</v>
      </c>
      <c r="R1370" s="8">
        <f t="shared" si="215"/>
        <v>35.625</v>
      </c>
      <c r="S1370" s="8">
        <f t="shared" si="216"/>
        <v>30.425000000000001</v>
      </c>
      <c r="T1370" s="8">
        <f t="shared" si="217"/>
        <v>34.125</v>
      </c>
      <c r="U1370" s="7">
        <f t="shared" si="218"/>
        <v>33.508333333333333</v>
      </c>
      <c r="V1370" s="7">
        <f t="shared" si="219"/>
        <v>33.662499999999994</v>
      </c>
    </row>
    <row r="1371" spans="1:22" ht="13.5" x14ac:dyDescent="0.25">
      <c r="A1371" s="3">
        <f>RSI!A1371</f>
        <v>44307</v>
      </c>
      <c r="B1371" s="2">
        <f>RSI!B1371</f>
        <v>0.77</v>
      </c>
      <c r="C1371" s="2">
        <f>RSI!I1371</f>
        <v>52.505810605366953</v>
      </c>
      <c r="D1371" s="2">
        <f>MACD!E1371</f>
        <v>-1.8983473725839306E-2</v>
      </c>
      <c r="E1371" s="2">
        <f>MACD!F1371</f>
        <v>-7.0683977092992874E-3</v>
      </c>
      <c r="F1371" s="2">
        <f>'Moving Avg'!D1371</f>
        <v>0.76400000000000001</v>
      </c>
      <c r="G1371" s="2">
        <f>'Moving Avg'!F1371</f>
        <v>0.73599999999999999</v>
      </c>
      <c r="H1371" s="2">
        <f>'Moving Avg'!G1371</f>
        <v>0.80439999999999978</v>
      </c>
      <c r="I1371" s="2">
        <f>'Moving Avg'!H1371</f>
        <v>0.48379999999999979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  <c r="M1371" s="7">
        <f t="shared" si="210"/>
        <v>25</v>
      </c>
      <c r="N1371" s="7">
        <f t="shared" si="211"/>
        <v>45</v>
      </c>
      <c r="O1371" s="7">
        <f t="shared" si="212"/>
        <v>50</v>
      </c>
      <c r="P1371" s="7">
        <f t="shared" si="213"/>
        <v>16.5</v>
      </c>
      <c r="Q1371" s="8">
        <f t="shared" si="214"/>
        <v>34.475000000000001</v>
      </c>
      <c r="R1371" s="8">
        <f t="shared" si="215"/>
        <v>35.625</v>
      </c>
      <c r="S1371" s="8">
        <f t="shared" si="216"/>
        <v>30.425000000000001</v>
      </c>
      <c r="T1371" s="8">
        <f t="shared" si="217"/>
        <v>34.125</v>
      </c>
      <c r="U1371" s="7">
        <f t="shared" si="218"/>
        <v>33.508333333333333</v>
      </c>
      <c r="V1371" s="7">
        <f t="shared" si="219"/>
        <v>33.662499999999994</v>
      </c>
    </row>
    <row r="1372" spans="1:22" ht="13.5" x14ac:dyDescent="0.25">
      <c r="A1372" s="3">
        <f>RSI!A1372</f>
        <v>44308</v>
      </c>
      <c r="B1372" s="2">
        <f>RSI!B1372</f>
        <v>0.76</v>
      </c>
      <c r="C1372" s="2">
        <f>RSI!I1372</f>
        <v>50.162647134876543</v>
      </c>
      <c r="D1372" s="2">
        <f>MACD!E1372</f>
        <v>-2.2096016572772159E-2</v>
      </c>
      <c r="E1372" s="2">
        <f>MACD!F1372</f>
        <v>-1.0073921481993861E-2</v>
      </c>
      <c r="F1372" s="2">
        <f>'Moving Avg'!D1372</f>
        <v>0.76800000000000002</v>
      </c>
      <c r="G1372" s="2">
        <f>'Moving Avg'!F1372</f>
        <v>0.7380000000000001</v>
      </c>
      <c r="H1372" s="2">
        <f>'Moving Avg'!G1372</f>
        <v>0.8024</v>
      </c>
      <c r="I1372" s="2">
        <f>'Moving Avg'!H1372</f>
        <v>0.48644999999999983</v>
      </c>
      <c r="J1372" s="5" t="str">
        <f>OBV!F1372</f>
        <v>BEARISH</v>
      </c>
      <c r="K1372" s="5" t="str">
        <f>OBV!G1372</f>
        <v>WEAK</v>
      </c>
      <c r="L1372" s="5" t="str">
        <f>OBV!H1372</f>
        <v>BEARISH DIVERGENCE</v>
      </c>
      <c r="M1372" s="7">
        <f t="shared" si="210"/>
        <v>25</v>
      </c>
      <c r="N1372" s="7">
        <f t="shared" si="211"/>
        <v>45</v>
      </c>
      <c r="O1372" s="7">
        <f t="shared" si="212"/>
        <v>50</v>
      </c>
      <c r="P1372" s="7">
        <f t="shared" si="213"/>
        <v>0</v>
      </c>
      <c r="Q1372" s="8">
        <f t="shared" si="214"/>
        <v>32</v>
      </c>
      <c r="R1372" s="8">
        <f t="shared" si="215"/>
        <v>31.5</v>
      </c>
      <c r="S1372" s="8">
        <f t="shared" si="216"/>
        <v>23</v>
      </c>
      <c r="T1372" s="8">
        <f t="shared" si="217"/>
        <v>30</v>
      </c>
      <c r="U1372" s="7">
        <f t="shared" si="218"/>
        <v>28.833333333333332</v>
      </c>
      <c r="V1372" s="7">
        <f t="shared" si="219"/>
        <v>29.125</v>
      </c>
    </row>
    <row r="1373" spans="1:22" ht="13.5" x14ac:dyDescent="0.25">
      <c r="A1373" s="3">
        <f>RSI!A1373</f>
        <v>44309</v>
      </c>
      <c r="B1373" s="2">
        <f>RSI!B1373</f>
        <v>0.74</v>
      </c>
      <c r="C1373" s="2">
        <f>RSI!I1373</f>
        <v>45.763863680892293</v>
      </c>
      <c r="D1373" s="2">
        <f>MACD!E1373</f>
        <v>-2.0180247959140751E-2</v>
      </c>
      <c r="E1373" s="2">
        <f>MACD!F1373</f>
        <v>-1.2095186777423239E-2</v>
      </c>
      <c r="F1373" s="2">
        <f>'Moving Avg'!D1373</f>
        <v>0.76400000000000001</v>
      </c>
      <c r="G1373" s="2">
        <f>'Moving Avg'!F1373</f>
        <v>0.74</v>
      </c>
      <c r="H1373" s="2">
        <f>'Moving Avg'!G1373</f>
        <v>0.79899999999999993</v>
      </c>
      <c r="I1373" s="2">
        <f>'Moving Avg'!H1373</f>
        <v>0.48899999999999982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  <c r="M1373" s="7">
        <f t="shared" si="210"/>
        <v>25</v>
      </c>
      <c r="N1373" s="7">
        <f t="shared" si="211"/>
        <v>45</v>
      </c>
      <c r="O1373" s="7">
        <f t="shared" si="212"/>
        <v>50</v>
      </c>
      <c r="P1373" s="7">
        <f t="shared" si="213"/>
        <v>0</v>
      </c>
      <c r="Q1373" s="8">
        <f t="shared" si="214"/>
        <v>32</v>
      </c>
      <c r="R1373" s="8">
        <f t="shared" si="215"/>
        <v>31.5</v>
      </c>
      <c r="S1373" s="8">
        <f t="shared" si="216"/>
        <v>23</v>
      </c>
      <c r="T1373" s="8">
        <f t="shared" si="217"/>
        <v>30</v>
      </c>
      <c r="U1373" s="7">
        <f t="shared" si="218"/>
        <v>28.833333333333332</v>
      </c>
      <c r="V1373" s="7">
        <f t="shared" si="219"/>
        <v>29.125</v>
      </c>
    </row>
    <row r="1374" spans="1:22" ht="13.5" x14ac:dyDescent="0.25">
      <c r="A1374" s="3">
        <f>RSI!A1374</f>
        <v>44312</v>
      </c>
      <c r="B1374" s="2">
        <f>RSI!B1374</f>
        <v>0.75</v>
      </c>
      <c r="C1374" s="2">
        <f>RSI!I1374</f>
        <v>48.209312081387964</v>
      </c>
      <c r="D1374" s="2">
        <f>MACD!E1374</f>
        <v>-1.9190056048641768E-2</v>
      </c>
      <c r="E1374" s="2">
        <f>MACD!F1374</f>
        <v>-1.3514160631666945E-2</v>
      </c>
      <c r="F1374" s="2">
        <f>'Moving Avg'!D1374</f>
        <v>0.75600000000000001</v>
      </c>
      <c r="G1374" s="2">
        <f>'Moving Avg'!F1374</f>
        <v>0.7430000000000001</v>
      </c>
      <c r="H1374" s="2">
        <f>'Moving Avg'!G1374</f>
        <v>0.79499999999999971</v>
      </c>
      <c r="I1374" s="2">
        <f>'Moving Avg'!H1374</f>
        <v>0.49159999999999981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  <c r="M1374" s="7">
        <f t="shared" si="210"/>
        <v>25</v>
      </c>
      <c r="N1374" s="7">
        <f t="shared" si="211"/>
        <v>45</v>
      </c>
      <c r="O1374" s="7">
        <f t="shared" si="212"/>
        <v>50</v>
      </c>
      <c r="P1374" s="7">
        <f t="shared" si="213"/>
        <v>0</v>
      </c>
      <c r="Q1374" s="8">
        <f t="shared" si="214"/>
        <v>32</v>
      </c>
      <c r="R1374" s="8">
        <f t="shared" si="215"/>
        <v>31.5</v>
      </c>
      <c r="S1374" s="8">
        <f t="shared" si="216"/>
        <v>23</v>
      </c>
      <c r="T1374" s="8">
        <f t="shared" si="217"/>
        <v>30</v>
      </c>
      <c r="U1374" s="7">
        <f t="shared" si="218"/>
        <v>28.833333333333332</v>
      </c>
      <c r="V1374" s="7">
        <f t="shared" si="219"/>
        <v>29.125</v>
      </c>
    </row>
    <row r="1375" spans="1:22" ht="13.5" x14ac:dyDescent="0.25">
      <c r="A1375" s="3">
        <f>RSI!A1375</f>
        <v>44313</v>
      </c>
      <c r="B1375" s="2">
        <f>RSI!B1375</f>
        <v>0.73</v>
      </c>
      <c r="C1375" s="2">
        <f>RSI!I1375</f>
        <v>43.941911751050299</v>
      </c>
      <c r="D1375" s="2">
        <f>MACD!E1375</f>
        <v>-1.9904976277753339E-2</v>
      </c>
      <c r="E1375" s="2">
        <f>MACD!F1375</f>
        <v>-1.4792323760884223E-2</v>
      </c>
      <c r="F1375" s="2">
        <f>'Moving Avg'!D1375</f>
        <v>0.75</v>
      </c>
      <c r="G1375" s="2">
        <f>'Moving Avg'!F1375</f>
        <v>0.74449999999999994</v>
      </c>
      <c r="H1375" s="2">
        <f>'Moving Avg'!G1375</f>
        <v>0.79079999999999973</v>
      </c>
      <c r="I1375" s="2">
        <f>'Moving Avg'!H1375</f>
        <v>0.49414999999999992</v>
      </c>
      <c r="J1375" s="5" t="str">
        <f>OBV!F1375</f>
        <v>BULLISH</v>
      </c>
      <c r="K1375" s="5" t="str">
        <f>OBV!G1375</f>
        <v>NEUTRAL</v>
      </c>
      <c r="L1375" s="5" t="str">
        <f>OBV!H1375</f>
        <v>BULLISH DIVERGENCE</v>
      </c>
      <c r="M1375" s="7">
        <f t="shared" si="210"/>
        <v>25</v>
      </c>
      <c r="N1375" s="7">
        <f t="shared" si="211"/>
        <v>45</v>
      </c>
      <c r="O1375" s="7">
        <f t="shared" si="212"/>
        <v>50</v>
      </c>
      <c r="P1375" s="7">
        <f t="shared" si="213"/>
        <v>66.5</v>
      </c>
      <c r="Q1375" s="8">
        <f t="shared" si="214"/>
        <v>41.975000000000001</v>
      </c>
      <c r="R1375" s="8">
        <f t="shared" si="215"/>
        <v>48.125</v>
      </c>
      <c r="S1375" s="8">
        <f t="shared" si="216"/>
        <v>52.924999999999997</v>
      </c>
      <c r="T1375" s="8">
        <f t="shared" si="217"/>
        <v>46.625</v>
      </c>
      <c r="U1375" s="7">
        <f t="shared" si="218"/>
        <v>47.67499999999999</v>
      </c>
      <c r="V1375" s="7">
        <f t="shared" si="219"/>
        <v>47.412499999999994</v>
      </c>
    </row>
    <row r="1376" spans="1:22" ht="13.5" x14ac:dyDescent="0.25">
      <c r="A1376" s="3">
        <f>RSI!A1376</f>
        <v>44314</v>
      </c>
      <c r="B1376" s="2">
        <f>RSI!B1376</f>
        <v>0.73</v>
      </c>
      <c r="C1376" s="2">
        <f>RSI!I1376</f>
        <v>43.941911751050299</v>
      </c>
      <c r="D1376" s="2">
        <f>MACD!E1376</f>
        <v>-1.8813760203379215E-2</v>
      </c>
      <c r="E1376" s="2">
        <f>MACD!F1376</f>
        <v>-1.5596611049383223E-2</v>
      </c>
      <c r="F1376" s="2">
        <f>'Moving Avg'!D1376</f>
        <v>0.74199999999999999</v>
      </c>
      <c r="G1376" s="2">
        <f>'Moving Avg'!F1376</f>
        <v>0.74399999999999999</v>
      </c>
      <c r="H1376" s="2">
        <f>'Moving Avg'!G1376</f>
        <v>0.78759999999999963</v>
      </c>
      <c r="I1376" s="2">
        <f>'Moving Avg'!H1376</f>
        <v>0.49664999999999992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25</v>
      </c>
      <c r="N1376" s="7">
        <f t="shared" si="211"/>
        <v>45</v>
      </c>
      <c r="O1376" s="7">
        <f t="shared" si="212"/>
        <v>50</v>
      </c>
      <c r="P1376" s="7">
        <f t="shared" si="213"/>
        <v>16.5</v>
      </c>
      <c r="Q1376" s="8">
        <f t="shared" si="214"/>
        <v>34.475000000000001</v>
      </c>
      <c r="R1376" s="8">
        <f t="shared" si="215"/>
        <v>35.625</v>
      </c>
      <c r="S1376" s="8">
        <f t="shared" si="216"/>
        <v>30.425000000000001</v>
      </c>
      <c r="T1376" s="8">
        <f t="shared" si="217"/>
        <v>34.125</v>
      </c>
      <c r="U1376" s="7">
        <f t="shared" si="218"/>
        <v>33.508333333333333</v>
      </c>
      <c r="V1376" s="7">
        <f t="shared" si="219"/>
        <v>33.662499999999994</v>
      </c>
    </row>
    <row r="1377" spans="1:22" ht="13.5" x14ac:dyDescent="0.25">
      <c r="A1377" s="3">
        <f>RSI!A1377</f>
        <v>44315</v>
      </c>
      <c r="B1377" s="2">
        <f>RSI!B1377</f>
        <v>0.76</v>
      </c>
      <c r="C1377" s="2">
        <f>RSI!I1377</f>
        <v>51.422387869948615</v>
      </c>
      <c r="D1377" s="2">
        <f>MACD!E1377</f>
        <v>-1.8428177692648817E-2</v>
      </c>
      <c r="E1377" s="2">
        <f>MACD!F1377</f>
        <v>-1.616292437803634E-2</v>
      </c>
      <c r="F1377" s="2">
        <f>'Moving Avg'!D1377</f>
        <v>0.74199999999999999</v>
      </c>
      <c r="G1377" s="2">
        <f>'Moving Avg'!F1377</f>
        <v>0.74450000000000005</v>
      </c>
      <c r="H1377" s="2">
        <f>'Moving Avg'!G1377</f>
        <v>0.78579999999999961</v>
      </c>
      <c r="I1377" s="2">
        <f>'Moving Avg'!H1377</f>
        <v>0.49929999999999991</v>
      </c>
      <c r="J1377" s="5" t="str">
        <f>OBV!F1377</f>
        <v>BULLISH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45</v>
      </c>
      <c r="O1377" s="7">
        <f t="shared" si="212"/>
        <v>50</v>
      </c>
      <c r="P1377" s="7">
        <f t="shared" si="213"/>
        <v>49.5</v>
      </c>
      <c r="Q1377" s="8">
        <f t="shared" si="214"/>
        <v>39.424999999999997</v>
      </c>
      <c r="R1377" s="8">
        <f t="shared" si="215"/>
        <v>43.875</v>
      </c>
      <c r="S1377" s="8">
        <f t="shared" si="216"/>
        <v>45.275000000000006</v>
      </c>
      <c r="T1377" s="8">
        <f t="shared" si="217"/>
        <v>42.375</v>
      </c>
      <c r="U1377" s="7">
        <f t="shared" si="218"/>
        <v>42.858333333333327</v>
      </c>
      <c r="V1377" s="7">
        <f t="shared" si="219"/>
        <v>42.737499999999997</v>
      </c>
    </row>
    <row r="1378" spans="1:22" ht="13.5" x14ac:dyDescent="0.25">
      <c r="A1378" s="3">
        <f>RSI!A1378</f>
        <v>44316</v>
      </c>
      <c r="B1378" s="2">
        <f>RSI!B1378</f>
        <v>0.76</v>
      </c>
      <c r="C1378" s="2">
        <f>RSI!I1378</f>
        <v>51.422387869948615</v>
      </c>
      <c r="D1378" s="2">
        <f>MACD!E1378</f>
        <v>-1.5067072560963735E-2</v>
      </c>
      <c r="E1378" s="2">
        <f>MACD!F1378</f>
        <v>-1.5943754014621822E-2</v>
      </c>
      <c r="F1378" s="2">
        <f>'Moving Avg'!D1378</f>
        <v>0.74599999999999989</v>
      </c>
      <c r="G1378" s="2">
        <f>'Moving Avg'!F1378</f>
        <v>0.745</v>
      </c>
      <c r="H1378" s="2">
        <f>'Moving Avg'!G1378</f>
        <v>0.78339999999999965</v>
      </c>
      <c r="I1378" s="2">
        <f>'Moving Avg'!H1378</f>
        <v>0.502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0</v>
      </c>
      <c r="O1378" s="7">
        <f t="shared" si="212"/>
        <v>50</v>
      </c>
      <c r="P1378" s="7">
        <f t="shared" si="213"/>
        <v>83.5</v>
      </c>
      <c r="Q1378" s="8">
        <f t="shared" si="214"/>
        <v>28.774999999999999</v>
      </c>
      <c r="R1378" s="8">
        <f t="shared" si="215"/>
        <v>43.375</v>
      </c>
      <c r="S1378" s="8">
        <f t="shared" si="216"/>
        <v>53.825000000000003</v>
      </c>
      <c r="T1378" s="8">
        <f t="shared" si="217"/>
        <v>39.625</v>
      </c>
      <c r="U1378" s="7">
        <f t="shared" si="218"/>
        <v>41.991666666666667</v>
      </c>
      <c r="V1378" s="7">
        <f t="shared" si="219"/>
        <v>41.400000000000006</v>
      </c>
    </row>
    <row r="1379" spans="1:22" ht="13.5" x14ac:dyDescent="0.25">
      <c r="A1379" s="3">
        <f>RSI!A1379</f>
        <v>44319</v>
      </c>
      <c r="B1379" s="2">
        <f>RSI!B1379</f>
        <v>0.75</v>
      </c>
      <c r="C1379" s="2">
        <f>RSI!I1379</f>
        <v>48.899800830087884</v>
      </c>
      <c r="D1379" s="2">
        <f>MACD!E1379</f>
        <v>-6.9058981978376011E-3</v>
      </c>
      <c r="E1379" s="2">
        <f>MACD!F1379</f>
        <v>-1.4136182851264979E-2</v>
      </c>
      <c r="F1379" s="2">
        <f>'Moving Avg'!D1379</f>
        <v>0.74599999999999989</v>
      </c>
      <c r="G1379" s="2">
        <f>'Moving Avg'!F1379</f>
        <v>0.745</v>
      </c>
      <c r="H1379" s="2">
        <f>'Moving Avg'!G1379</f>
        <v>0.78119999999999967</v>
      </c>
      <c r="I1379" s="2">
        <f>'Moving Avg'!H1379</f>
        <v>0.50465000000000004</v>
      </c>
      <c r="J1379" s="5" t="str">
        <f>OBV!F1379</f>
        <v>BULLISH</v>
      </c>
      <c r="K1379" s="5" t="str">
        <f>OBV!G1379</f>
        <v>NEUTRAL</v>
      </c>
      <c r="L1379" s="5" t="str">
        <f>OBV!H1379</f>
        <v>NEUTRAL</v>
      </c>
      <c r="M1379" s="7">
        <f t="shared" si="210"/>
        <v>25</v>
      </c>
      <c r="N1379" s="7">
        <f t="shared" si="211"/>
        <v>0</v>
      </c>
      <c r="O1379" s="7">
        <f t="shared" si="212"/>
        <v>50</v>
      </c>
      <c r="P1379" s="7">
        <f t="shared" si="213"/>
        <v>49.5</v>
      </c>
      <c r="Q1379" s="8">
        <f t="shared" si="214"/>
        <v>23.675000000000001</v>
      </c>
      <c r="R1379" s="8">
        <f t="shared" si="215"/>
        <v>34.875</v>
      </c>
      <c r="S1379" s="8">
        <f t="shared" si="216"/>
        <v>38.525000000000006</v>
      </c>
      <c r="T1379" s="8">
        <f t="shared" si="217"/>
        <v>31.125</v>
      </c>
      <c r="U1379" s="7">
        <f t="shared" si="218"/>
        <v>32.358333333333334</v>
      </c>
      <c r="V1379" s="7">
        <f t="shared" si="219"/>
        <v>32.049999999999997</v>
      </c>
    </row>
    <row r="1380" spans="1:22" ht="13.5" x14ac:dyDescent="0.25">
      <c r="A1380" s="3">
        <f>RSI!A1380</f>
        <v>44320</v>
      </c>
      <c r="B1380" s="2">
        <f>RSI!B1380</f>
        <v>0.73</v>
      </c>
      <c r="C1380" s="2">
        <f>RSI!I1380</f>
        <v>44.226816946791473</v>
      </c>
      <c r="D1380" s="2">
        <f>MACD!E1380</f>
        <v>-3.1111787031053995E-3</v>
      </c>
      <c r="E1380" s="2">
        <f>MACD!F1380</f>
        <v>-1.1931182021633065E-2</v>
      </c>
      <c r="F1380" s="2">
        <f>'Moving Avg'!D1380</f>
        <v>0.746</v>
      </c>
      <c r="G1380" s="2">
        <f>'Moving Avg'!F1380</f>
        <v>0.745</v>
      </c>
      <c r="H1380" s="2">
        <f>'Moving Avg'!G1380</f>
        <v>0.77819999999999967</v>
      </c>
      <c r="I1380" s="2">
        <f>'Moving Avg'!H1380</f>
        <v>0.50714999999999999</v>
      </c>
      <c r="J1380" s="5" t="str">
        <f>OBV!F1380</f>
        <v>BULLISH</v>
      </c>
      <c r="K1380" s="5" t="str">
        <f>OBV!G1380</f>
        <v>NEUTRAL</v>
      </c>
      <c r="L1380" s="5" t="str">
        <f>OBV!H1380</f>
        <v>NEUTRAL</v>
      </c>
      <c r="M1380" s="7">
        <f t="shared" si="210"/>
        <v>25</v>
      </c>
      <c r="N1380" s="7">
        <f t="shared" si="211"/>
        <v>0</v>
      </c>
      <c r="O1380" s="7">
        <f t="shared" si="212"/>
        <v>50</v>
      </c>
      <c r="P1380" s="7">
        <f t="shared" si="213"/>
        <v>49.5</v>
      </c>
      <c r="Q1380" s="8">
        <f t="shared" si="214"/>
        <v>23.675000000000001</v>
      </c>
      <c r="R1380" s="8">
        <f t="shared" si="215"/>
        <v>34.875</v>
      </c>
      <c r="S1380" s="8">
        <f t="shared" si="216"/>
        <v>38.525000000000006</v>
      </c>
      <c r="T1380" s="8">
        <f t="shared" si="217"/>
        <v>31.125</v>
      </c>
      <c r="U1380" s="7">
        <f t="shared" si="218"/>
        <v>32.358333333333334</v>
      </c>
      <c r="V1380" s="7">
        <f t="shared" si="219"/>
        <v>32.049999999999997</v>
      </c>
    </row>
    <row r="1381" spans="1:22" ht="13.5" x14ac:dyDescent="0.25">
      <c r="A1381" s="3">
        <f>RSI!A1381</f>
        <v>44321</v>
      </c>
      <c r="B1381" s="2">
        <f>RSI!B1381</f>
        <v>0.74</v>
      </c>
      <c r="C1381" s="2">
        <f>RSI!I1381</f>
        <v>46.956271838694775</v>
      </c>
      <c r="D1381" s="2">
        <f>MACD!E1381</f>
        <v>1.0369482936576357E-3</v>
      </c>
      <c r="E1381" s="2">
        <f>MACD!F1381</f>
        <v>-9.3375559585749269E-3</v>
      </c>
      <c r="F1381" s="2">
        <f>'Moving Avg'!D1381</f>
        <v>0.748</v>
      </c>
      <c r="G1381" s="2">
        <f>'Moving Avg'!F1381</f>
        <v>0.746</v>
      </c>
      <c r="H1381" s="2">
        <f>'Moving Avg'!G1381</f>
        <v>0.7747999999999996</v>
      </c>
      <c r="I1381" s="2">
        <f>'Moving Avg'!H1381</f>
        <v>0.50975000000000004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25</v>
      </c>
      <c r="N1381" s="7">
        <f t="shared" si="211"/>
        <v>0</v>
      </c>
      <c r="O1381" s="7">
        <f t="shared" si="212"/>
        <v>50</v>
      </c>
      <c r="P1381" s="7">
        <f t="shared" si="213"/>
        <v>83.5</v>
      </c>
      <c r="Q1381" s="8">
        <f t="shared" si="214"/>
        <v>28.774999999999999</v>
      </c>
      <c r="R1381" s="8">
        <f t="shared" si="215"/>
        <v>43.375</v>
      </c>
      <c r="S1381" s="8">
        <f t="shared" si="216"/>
        <v>53.825000000000003</v>
      </c>
      <c r="T1381" s="8">
        <f t="shared" si="217"/>
        <v>39.625</v>
      </c>
      <c r="U1381" s="7">
        <f t="shared" si="218"/>
        <v>41.991666666666667</v>
      </c>
      <c r="V1381" s="7">
        <f t="shared" si="219"/>
        <v>41.400000000000006</v>
      </c>
    </row>
    <row r="1382" spans="1:22" ht="13.5" x14ac:dyDescent="0.25">
      <c r="A1382" s="3">
        <f>RSI!A1382</f>
        <v>44322</v>
      </c>
      <c r="B1382" s="2">
        <f>RSI!B1382</f>
        <v>0.74</v>
      </c>
      <c r="C1382" s="2">
        <f>RSI!I1382</f>
        <v>46.956271838694775</v>
      </c>
      <c r="D1382" s="2">
        <f>MACD!E1382</f>
        <v>3.0785070712507911E-3</v>
      </c>
      <c r="E1382" s="2">
        <f>MACD!F1382</f>
        <v>-6.854343352609784E-3</v>
      </c>
      <c r="F1382" s="2">
        <f>'Moving Avg'!D1382</f>
        <v>0.74400000000000011</v>
      </c>
      <c r="G1382" s="2">
        <f>'Moving Avg'!F1382</f>
        <v>0.74700000000000011</v>
      </c>
      <c r="H1382" s="2">
        <f>'Moving Avg'!G1382</f>
        <v>0.7719999999999998</v>
      </c>
      <c r="I1382" s="2">
        <f>'Moving Avg'!H1382</f>
        <v>0.51229999999999998</v>
      </c>
      <c r="J1382" s="5" t="str">
        <f>OBV!F1382</f>
        <v>BULLISH</v>
      </c>
      <c r="K1382" s="5" t="str">
        <f>OBV!G1382</f>
        <v>NEUTRAL</v>
      </c>
      <c r="L1382" s="5" t="str">
        <f>OBV!H1382</f>
        <v>BULLISH DIVERGENCE</v>
      </c>
      <c r="M1382" s="7">
        <f t="shared" si="210"/>
        <v>25</v>
      </c>
      <c r="N1382" s="7">
        <f t="shared" si="211"/>
        <v>0</v>
      </c>
      <c r="O1382" s="7">
        <f t="shared" si="212"/>
        <v>50</v>
      </c>
      <c r="P1382" s="7">
        <f t="shared" si="213"/>
        <v>66.5</v>
      </c>
      <c r="Q1382" s="8">
        <f t="shared" si="214"/>
        <v>26.225000000000001</v>
      </c>
      <c r="R1382" s="8">
        <f t="shared" si="215"/>
        <v>39.125</v>
      </c>
      <c r="S1382" s="8">
        <f t="shared" si="216"/>
        <v>46.174999999999997</v>
      </c>
      <c r="T1382" s="8">
        <f t="shared" si="217"/>
        <v>35.375</v>
      </c>
      <c r="U1382" s="7">
        <f t="shared" si="218"/>
        <v>37.174999999999997</v>
      </c>
      <c r="V1382" s="7">
        <f t="shared" si="219"/>
        <v>36.724999999999994</v>
      </c>
    </row>
    <row r="1383" spans="1:22" ht="13.5" x14ac:dyDescent="0.25">
      <c r="A1383" s="3">
        <f>RSI!A1383</f>
        <v>44323</v>
      </c>
      <c r="B1383" s="2">
        <f>RSI!B1383</f>
        <v>0.72</v>
      </c>
      <c r="C1383" s="2">
        <f>RSI!I1383</f>
        <v>42.16944479558569</v>
      </c>
      <c r="D1383" s="2">
        <f>MACD!E1383</f>
        <v>3.2754148648492798E-3</v>
      </c>
      <c r="E1383" s="2">
        <f>MACD!F1383</f>
        <v>-4.8283917091179714E-3</v>
      </c>
      <c r="F1383" s="2">
        <f>'Moving Avg'!D1383</f>
        <v>0.73599999999999999</v>
      </c>
      <c r="G1383" s="2">
        <f>'Moving Avg'!F1383</f>
        <v>0.74600000000000011</v>
      </c>
      <c r="H1383" s="2">
        <f>'Moving Avg'!G1383</f>
        <v>0.76899999999999979</v>
      </c>
      <c r="I1383" s="2">
        <f>'Moving Avg'!H1383</f>
        <v>0.51479999999999992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  <c r="M1383" s="7">
        <f t="shared" si="210"/>
        <v>25</v>
      </c>
      <c r="N1383" s="7">
        <f t="shared" si="211"/>
        <v>0</v>
      </c>
      <c r="O1383" s="7">
        <f t="shared" si="212"/>
        <v>50</v>
      </c>
      <c r="P1383" s="7">
        <f t="shared" si="213"/>
        <v>16.5</v>
      </c>
      <c r="Q1383" s="8">
        <f t="shared" si="214"/>
        <v>18.725000000000001</v>
      </c>
      <c r="R1383" s="8">
        <f t="shared" si="215"/>
        <v>26.625</v>
      </c>
      <c r="S1383" s="8">
        <f t="shared" si="216"/>
        <v>23.675000000000001</v>
      </c>
      <c r="T1383" s="8">
        <f t="shared" si="217"/>
        <v>22.875</v>
      </c>
      <c r="U1383" s="7">
        <f t="shared" si="218"/>
        <v>23.008333333333336</v>
      </c>
      <c r="V1383" s="7">
        <f t="shared" si="219"/>
        <v>22.975000000000001</v>
      </c>
    </row>
    <row r="1384" spans="1:22" ht="13.5" x14ac:dyDescent="0.25">
      <c r="A1384" s="3">
        <f>RSI!A1384</f>
        <v>44326</v>
      </c>
      <c r="B1384" s="2">
        <f>RSI!B1384</f>
        <v>0.74</v>
      </c>
      <c r="C1384" s="2">
        <f>RSI!I1384</f>
        <v>47.890257603610642</v>
      </c>
      <c r="D1384" s="2">
        <f>MACD!E1384</f>
        <v>3.67726097248533E-3</v>
      </c>
      <c r="E1384" s="2">
        <f>MACD!F1384</f>
        <v>-3.1272611727973113E-3</v>
      </c>
      <c r="F1384" s="2">
        <f>'Moving Avg'!D1384</f>
        <v>0.73399999999999999</v>
      </c>
      <c r="G1384" s="2">
        <f>'Moving Avg'!F1384</f>
        <v>0.74600000000000011</v>
      </c>
      <c r="H1384" s="2">
        <f>'Moving Avg'!G1384</f>
        <v>0.76599999999999979</v>
      </c>
      <c r="I1384" s="2">
        <f>'Moving Avg'!H1384</f>
        <v>0.51739999999999997</v>
      </c>
      <c r="J1384" s="5" t="str">
        <f>OBV!F1384</f>
        <v>BULLISH</v>
      </c>
      <c r="K1384" s="5" t="str">
        <f>OBV!G1384</f>
        <v>NEUTRAL</v>
      </c>
      <c r="L1384" s="5" t="str">
        <f>OBV!H1384</f>
        <v>BULLISH DIVERGENCE</v>
      </c>
      <c r="M1384" s="7">
        <f t="shared" si="210"/>
        <v>25</v>
      </c>
      <c r="N1384" s="7">
        <f t="shared" si="211"/>
        <v>0</v>
      </c>
      <c r="O1384" s="7">
        <f t="shared" si="212"/>
        <v>50</v>
      </c>
      <c r="P1384" s="7">
        <f t="shared" si="213"/>
        <v>66.5</v>
      </c>
      <c r="Q1384" s="8">
        <f t="shared" si="214"/>
        <v>26.225000000000001</v>
      </c>
      <c r="R1384" s="8">
        <f t="shared" si="215"/>
        <v>39.125</v>
      </c>
      <c r="S1384" s="8">
        <f t="shared" si="216"/>
        <v>46.174999999999997</v>
      </c>
      <c r="T1384" s="8">
        <f t="shared" si="217"/>
        <v>35.375</v>
      </c>
      <c r="U1384" s="7">
        <f t="shared" si="218"/>
        <v>37.174999999999997</v>
      </c>
      <c r="V1384" s="7">
        <f t="shared" si="219"/>
        <v>36.724999999999994</v>
      </c>
    </row>
    <row r="1385" spans="1:22" ht="13.5" x14ac:dyDescent="0.25">
      <c r="A1385" s="3">
        <f>RSI!A1385</f>
        <v>44327</v>
      </c>
      <c r="B1385" s="2">
        <f>RSI!B1385</f>
        <v>0.74</v>
      </c>
      <c r="C1385" s="2">
        <f>RSI!I1385</f>
        <v>47.890257603610642</v>
      </c>
      <c r="D1385" s="2">
        <f>MACD!E1385</f>
        <v>9.8722859559063902E-4</v>
      </c>
      <c r="E1385" s="2">
        <f>MACD!F1385</f>
        <v>-2.3043632191197213E-3</v>
      </c>
      <c r="F1385" s="2">
        <f>'Moving Avg'!D1385</f>
        <v>0.7360000000000001</v>
      </c>
      <c r="G1385" s="2">
        <f>'Moving Avg'!F1385</f>
        <v>0.74700000000000011</v>
      </c>
      <c r="H1385" s="2">
        <f>'Moving Avg'!G1385</f>
        <v>0.76319999999999988</v>
      </c>
      <c r="I1385" s="2">
        <f>'Moving Avg'!H1385</f>
        <v>0.51994999999999991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0</v>
      </c>
      <c r="O1385" s="7">
        <f t="shared" si="212"/>
        <v>50</v>
      </c>
      <c r="P1385" s="7">
        <f t="shared" si="213"/>
        <v>83.5</v>
      </c>
      <c r="Q1385" s="8">
        <f t="shared" si="214"/>
        <v>28.774999999999999</v>
      </c>
      <c r="R1385" s="8">
        <f t="shared" si="215"/>
        <v>43.375</v>
      </c>
      <c r="S1385" s="8">
        <f t="shared" si="216"/>
        <v>53.825000000000003</v>
      </c>
      <c r="T1385" s="8">
        <f t="shared" si="217"/>
        <v>39.625</v>
      </c>
      <c r="U1385" s="7">
        <f t="shared" si="218"/>
        <v>41.991666666666667</v>
      </c>
      <c r="V1385" s="7">
        <f t="shared" si="219"/>
        <v>41.400000000000006</v>
      </c>
    </row>
    <row r="1386" spans="1:22" ht="13.5" x14ac:dyDescent="0.25">
      <c r="A1386" s="3">
        <f>RSI!A1386</f>
        <v>44333</v>
      </c>
      <c r="B1386" s="2">
        <f>RSI!B1386</f>
        <v>0.74</v>
      </c>
      <c r="C1386" s="2">
        <f>RSI!I1386</f>
        <v>47.890257603610642</v>
      </c>
      <c r="D1386" s="2">
        <f>MACD!E1386</f>
        <v>-1.2455572107580304E-3</v>
      </c>
      <c r="E1386" s="2">
        <f>MACD!F1386</f>
        <v>-2.0926020174473832E-3</v>
      </c>
      <c r="F1386" s="2">
        <f>'Moving Avg'!D1386</f>
        <v>0.7360000000000001</v>
      </c>
      <c r="G1386" s="2">
        <f>'Moving Avg'!F1386</f>
        <v>0.74750000000000016</v>
      </c>
      <c r="H1386" s="2">
        <f>'Moving Avg'!G1386</f>
        <v>0.7602000000000001</v>
      </c>
      <c r="I1386" s="2">
        <f>'Moving Avg'!H1386</f>
        <v>0.52254999999999985</v>
      </c>
      <c r="J1386" s="5" t="str">
        <f>OBV!F1386</f>
        <v>BULLISH</v>
      </c>
      <c r="K1386" s="5" t="str">
        <f>OBV!G1386</f>
        <v>NEUTRAL</v>
      </c>
      <c r="L1386" s="5" t="str">
        <f>OBV!H1386</f>
        <v>NEUTRAL</v>
      </c>
      <c r="M1386" s="7">
        <f t="shared" si="210"/>
        <v>25</v>
      </c>
      <c r="N1386" s="7">
        <f t="shared" si="211"/>
        <v>0</v>
      </c>
      <c r="O1386" s="7">
        <f t="shared" si="212"/>
        <v>50</v>
      </c>
      <c r="P1386" s="7">
        <f t="shared" si="213"/>
        <v>49.5</v>
      </c>
      <c r="Q1386" s="8">
        <f t="shared" si="214"/>
        <v>23.675000000000001</v>
      </c>
      <c r="R1386" s="8">
        <f t="shared" si="215"/>
        <v>34.875</v>
      </c>
      <c r="S1386" s="8">
        <f t="shared" si="216"/>
        <v>38.525000000000006</v>
      </c>
      <c r="T1386" s="8">
        <f t="shared" si="217"/>
        <v>31.125</v>
      </c>
      <c r="U1386" s="7">
        <f t="shared" si="218"/>
        <v>32.358333333333334</v>
      </c>
      <c r="V1386" s="7">
        <f t="shared" si="219"/>
        <v>32.049999999999997</v>
      </c>
    </row>
    <row r="1387" spans="1:22" ht="13.5" x14ac:dyDescent="0.25">
      <c r="A1387" s="3">
        <f>RSI!A1387</f>
        <v>44334</v>
      </c>
      <c r="B1387" s="2">
        <f>RSI!B1387</f>
        <v>0.76</v>
      </c>
      <c r="C1387" s="2">
        <f>RSI!I1387</f>
        <v>53.620588011793792</v>
      </c>
      <c r="D1387" s="2">
        <f>MACD!E1387</f>
        <v>3.9246584390362216E-5</v>
      </c>
      <c r="E1387" s="2">
        <f>MACD!F1387</f>
        <v>-1.6662322970798342E-3</v>
      </c>
      <c r="F1387" s="2">
        <f>'Moving Avg'!D1387</f>
        <v>0.74</v>
      </c>
      <c r="G1387" s="2">
        <f>'Moving Avg'!F1387</f>
        <v>0.74850000000000017</v>
      </c>
      <c r="H1387" s="2">
        <f>'Moving Avg'!G1387</f>
        <v>0.75739999999999996</v>
      </c>
      <c r="I1387" s="2">
        <f>'Moving Avg'!H1387</f>
        <v>0.52524999999999988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25</v>
      </c>
      <c r="N1387" s="7">
        <f t="shared" si="211"/>
        <v>0</v>
      </c>
      <c r="O1387" s="7">
        <f t="shared" si="212"/>
        <v>50</v>
      </c>
      <c r="P1387" s="7">
        <f t="shared" si="213"/>
        <v>83.5</v>
      </c>
      <c r="Q1387" s="8">
        <f t="shared" si="214"/>
        <v>28.774999999999999</v>
      </c>
      <c r="R1387" s="8">
        <f t="shared" si="215"/>
        <v>43.375</v>
      </c>
      <c r="S1387" s="8">
        <f t="shared" si="216"/>
        <v>53.825000000000003</v>
      </c>
      <c r="T1387" s="8">
        <f t="shared" si="217"/>
        <v>39.625</v>
      </c>
      <c r="U1387" s="7">
        <f t="shared" si="218"/>
        <v>41.991666666666667</v>
      </c>
      <c r="V1387" s="7">
        <f t="shared" si="219"/>
        <v>41.400000000000006</v>
      </c>
    </row>
    <row r="1388" spans="1:22" ht="13.5" x14ac:dyDescent="0.25">
      <c r="A1388" s="3">
        <f>RSI!A1388</f>
        <v>44335</v>
      </c>
      <c r="B1388" s="2">
        <f>RSI!B1388</f>
        <v>0.78</v>
      </c>
      <c r="C1388" s="2">
        <f>RSI!I1388</f>
        <v>58.531516140890702</v>
      </c>
      <c r="D1388" s="2">
        <f>MACD!E1388</f>
        <v>-4.3606949159757935E-4</v>
      </c>
      <c r="E1388" s="2">
        <f>MACD!F1388</f>
        <v>-1.4201997359833832E-3</v>
      </c>
      <c r="F1388" s="2">
        <f>'Moving Avg'!D1388</f>
        <v>0.752</v>
      </c>
      <c r="G1388" s="2">
        <f>'Moving Avg'!F1388</f>
        <v>0.74950000000000006</v>
      </c>
      <c r="H1388" s="2">
        <f>'Moving Avg'!G1388</f>
        <v>0.75580000000000003</v>
      </c>
      <c r="I1388" s="2">
        <f>'Moving Avg'!H1388</f>
        <v>0.5279999999999998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  <c r="M1388" s="7">
        <f t="shared" si="210"/>
        <v>25</v>
      </c>
      <c r="N1388" s="7">
        <f t="shared" si="211"/>
        <v>0</v>
      </c>
      <c r="O1388" s="7">
        <f t="shared" si="212"/>
        <v>50</v>
      </c>
      <c r="P1388" s="7">
        <f t="shared" si="213"/>
        <v>83.5</v>
      </c>
      <c r="Q1388" s="8">
        <f t="shared" si="214"/>
        <v>28.774999999999999</v>
      </c>
      <c r="R1388" s="8">
        <f t="shared" si="215"/>
        <v>43.375</v>
      </c>
      <c r="S1388" s="8">
        <f t="shared" si="216"/>
        <v>53.825000000000003</v>
      </c>
      <c r="T1388" s="8">
        <f t="shared" si="217"/>
        <v>39.625</v>
      </c>
      <c r="U1388" s="7">
        <f t="shared" si="218"/>
        <v>41.991666666666667</v>
      </c>
      <c r="V1388" s="7">
        <f t="shared" si="219"/>
        <v>41.400000000000006</v>
      </c>
    </row>
    <row r="1389" spans="1:22" ht="13.5" x14ac:dyDescent="0.25">
      <c r="A1389" s="3">
        <f>RSI!A1389</f>
        <v>44336</v>
      </c>
      <c r="B1389" s="2">
        <f>RSI!B1389</f>
        <v>0.78</v>
      </c>
      <c r="C1389" s="2">
        <f>RSI!I1389</f>
        <v>58.531516140890702</v>
      </c>
      <c r="D1389" s="2">
        <f>MACD!E1389</f>
        <v>-2.5698804401168562E-3</v>
      </c>
      <c r="E1389" s="2">
        <f>MACD!F1389</f>
        <v>-1.6501358768100777E-3</v>
      </c>
      <c r="F1389" s="2">
        <f>'Moving Avg'!D1389</f>
        <v>0.76000000000000012</v>
      </c>
      <c r="G1389" s="2">
        <f>'Moving Avg'!F1389</f>
        <v>0.749</v>
      </c>
      <c r="H1389" s="2">
        <f>'Moving Avg'!G1389</f>
        <v>0.755</v>
      </c>
      <c r="I1389" s="2">
        <f>'Moving Avg'!H1389</f>
        <v>0.53079999999999983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  <c r="M1389" s="7">
        <f t="shared" si="210"/>
        <v>25</v>
      </c>
      <c r="N1389" s="7">
        <f t="shared" si="211"/>
        <v>45</v>
      </c>
      <c r="O1389" s="7">
        <f t="shared" si="212"/>
        <v>50</v>
      </c>
      <c r="P1389" s="7">
        <f t="shared" si="213"/>
        <v>83.5</v>
      </c>
      <c r="Q1389" s="8">
        <f t="shared" si="214"/>
        <v>44.524999999999999</v>
      </c>
      <c r="R1389" s="8">
        <f t="shared" si="215"/>
        <v>52.375</v>
      </c>
      <c r="S1389" s="8">
        <f t="shared" si="216"/>
        <v>60.575000000000003</v>
      </c>
      <c r="T1389" s="8">
        <f t="shared" si="217"/>
        <v>50.875</v>
      </c>
      <c r="U1389" s="7">
        <f t="shared" si="218"/>
        <v>52.491666666666674</v>
      </c>
      <c r="V1389" s="7">
        <f t="shared" si="219"/>
        <v>52.087500000000006</v>
      </c>
    </row>
    <row r="1390" spans="1:22" ht="13.5" x14ac:dyDescent="0.25">
      <c r="A1390" s="3">
        <f>RSI!A1390</f>
        <v>44337</v>
      </c>
      <c r="B1390" s="2">
        <f>RSI!B1390</f>
        <v>0.8</v>
      </c>
      <c r="C1390" s="2">
        <f>RSI!I1390</f>
        <v>63.066987603093999</v>
      </c>
      <c r="D1390" s="2">
        <f>MACD!E1390</f>
        <v>-9.1126681583000302E-3</v>
      </c>
      <c r="E1390" s="2">
        <f>MACD!F1390</f>
        <v>-3.1426423331080682E-3</v>
      </c>
      <c r="F1390" s="2">
        <f>'Moving Avg'!D1390</f>
        <v>0.77200000000000002</v>
      </c>
      <c r="G1390" s="2">
        <f>'Moving Avg'!F1390</f>
        <v>0.75100000000000011</v>
      </c>
      <c r="H1390" s="2">
        <f>'Moving Avg'!G1390</f>
        <v>0.75419999999999998</v>
      </c>
      <c r="I1390" s="2">
        <f>'Moving Avg'!H1390</f>
        <v>0.53364999999999985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45</v>
      </c>
      <c r="O1390" s="7">
        <f t="shared" si="212"/>
        <v>50</v>
      </c>
      <c r="P1390" s="7">
        <f t="shared" si="213"/>
        <v>83.5</v>
      </c>
      <c r="Q1390" s="8">
        <f t="shared" si="214"/>
        <v>44.524999999999999</v>
      </c>
      <c r="R1390" s="8">
        <f t="shared" si="215"/>
        <v>52.375</v>
      </c>
      <c r="S1390" s="8">
        <f t="shared" si="216"/>
        <v>60.575000000000003</v>
      </c>
      <c r="T1390" s="8">
        <f t="shared" si="217"/>
        <v>50.875</v>
      </c>
      <c r="U1390" s="7">
        <f t="shared" si="218"/>
        <v>52.491666666666674</v>
      </c>
      <c r="V1390" s="7">
        <f t="shared" si="219"/>
        <v>52.087500000000006</v>
      </c>
    </row>
    <row r="1391" spans="1:22" ht="13.5" x14ac:dyDescent="0.25">
      <c r="A1391" s="3">
        <f>RSI!A1391</f>
        <v>44340</v>
      </c>
      <c r="B1391" s="2">
        <f>RSI!B1391</f>
        <v>0.81</v>
      </c>
      <c r="C1391" s="2">
        <f>RSI!I1391</f>
        <v>65.121089035420141</v>
      </c>
      <c r="D1391" s="2">
        <f>MACD!E1391</f>
        <v>-1.4134935821739303E-2</v>
      </c>
      <c r="E1391" s="2">
        <f>MACD!F1391</f>
        <v>-5.3411010308343151E-3</v>
      </c>
      <c r="F1391" s="2">
        <f>'Moving Avg'!D1391</f>
        <v>0.78600000000000003</v>
      </c>
      <c r="G1391" s="2">
        <f>'Moving Avg'!F1391</f>
        <v>0.753</v>
      </c>
      <c r="H1391" s="2">
        <f>'Moving Avg'!G1391</f>
        <v>0.75320000000000009</v>
      </c>
      <c r="I1391" s="2">
        <f>'Moving Avg'!H1391</f>
        <v>0.53659999999999985</v>
      </c>
      <c r="J1391" s="5" t="str">
        <f>OBV!F1391</f>
        <v>BULLISH</v>
      </c>
      <c r="K1391" s="5" t="str">
        <f>OBV!G1391</f>
        <v>STRONG</v>
      </c>
      <c r="L1391" s="5" t="str">
        <f>OBV!H1391</f>
        <v>CONFIRMED BULLISH</v>
      </c>
      <c r="M1391" s="7">
        <f t="shared" si="210"/>
        <v>25</v>
      </c>
      <c r="N1391" s="7">
        <f t="shared" si="211"/>
        <v>45</v>
      </c>
      <c r="O1391" s="7">
        <f t="shared" si="212"/>
        <v>50</v>
      </c>
      <c r="P1391" s="7">
        <f t="shared" si="213"/>
        <v>100</v>
      </c>
      <c r="Q1391" s="8">
        <f t="shared" si="214"/>
        <v>47</v>
      </c>
      <c r="R1391" s="8">
        <f t="shared" si="215"/>
        <v>56.5</v>
      </c>
      <c r="S1391" s="8">
        <f t="shared" si="216"/>
        <v>68</v>
      </c>
      <c r="T1391" s="8">
        <f t="shared" si="217"/>
        <v>55</v>
      </c>
      <c r="U1391" s="7">
        <f t="shared" si="218"/>
        <v>57.166666666666664</v>
      </c>
      <c r="V1391" s="7">
        <f t="shared" si="219"/>
        <v>56.625</v>
      </c>
    </row>
    <row r="1392" spans="1:22" ht="13.5" x14ac:dyDescent="0.25">
      <c r="A1392" s="3">
        <f>RSI!A1392</f>
        <v>44341</v>
      </c>
      <c r="B1392" s="2">
        <f>RSI!B1392</f>
        <v>0.82</v>
      </c>
      <c r="C1392" s="2">
        <f>RSI!I1392</f>
        <v>67.092112698875582</v>
      </c>
      <c r="D1392" s="2">
        <f>MACD!E1392</f>
        <v>-1.9447140562932619E-2</v>
      </c>
      <c r="E1392" s="2">
        <f>MACD!F1392</f>
        <v>-8.1623089372539759E-3</v>
      </c>
      <c r="F1392" s="2">
        <f>'Moving Avg'!D1392</f>
        <v>0.79800000000000004</v>
      </c>
      <c r="G1392" s="2">
        <f>'Moving Avg'!F1392</f>
        <v>0.75600000000000001</v>
      </c>
      <c r="H1392" s="2">
        <f>'Moving Avg'!G1392</f>
        <v>0.75219999999999998</v>
      </c>
      <c r="I1392" s="2">
        <f>'Moving Avg'!H1392</f>
        <v>0.53959999999999986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  <c r="M1392" s="7">
        <f t="shared" si="210"/>
        <v>25</v>
      </c>
      <c r="N1392" s="7">
        <f t="shared" si="211"/>
        <v>45</v>
      </c>
      <c r="O1392" s="7">
        <f t="shared" si="212"/>
        <v>50</v>
      </c>
      <c r="P1392" s="7">
        <f t="shared" si="213"/>
        <v>100</v>
      </c>
      <c r="Q1392" s="8">
        <f t="shared" si="214"/>
        <v>47</v>
      </c>
      <c r="R1392" s="8">
        <f t="shared" si="215"/>
        <v>56.5</v>
      </c>
      <c r="S1392" s="8">
        <f t="shared" si="216"/>
        <v>68</v>
      </c>
      <c r="T1392" s="8">
        <f t="shared" si="217"/>
        <v>55</v>
      </c>
      <c r="U1392" s="7">
        <f t="shared" si="218"/>
        <v>57.166666666666664</v>
      </c>
      <c r="V1392" s="7">
        <f t="shared" si="219"/>
        <v>56.625</v>
      </c>
    </row>
    <row r="1393" spans="1:22" ht="13.5" x14ac:dyDescent="0.25">
      <c r="A1393" s="3">
        <f>RSI!A1393</f>
        <v>44342</v>
      </c>
      <c r="B1393" s="2">
        <f>RSI!B1393</f>
        <v>0.81</v>
      </c>
      <c r="C1393" s="2">
        <f>RSI!I1393</f>
        <v>63.243288708985787</v>
      </c>
      <c r="D1393" s="2">
        <f>MACD!E1393</f>
        <v>-2.6635367746911109E-2</v>
      </c>
      <c r="E1393" s="2">
        <f>MACD!F1393</f>
        <v>-1.1856920699185404E-2</v>
      </c>
      <c r="F1393" s="2">
        <f>'Moving Avg'!D1393</f>
        <v>0.80399999999999994</v>
      </c>
      <c r="G1393" s="2">
        <f>'Moving Avg'!F1393</f>
        <v>0.75949999999999995</v>
      </c>
      <c r="H1393" s="2">
        <f>'Moving Avg'!G1393</f>
        <v>0.75139999999999996</v>
      </c>
      <c r="I1393" s="2">
        <f>'Moving Avg'!H1393</f>
        <v>0.54254999999999987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  <c r="M1393" s="7">
        <f t="shared" si="210"/>
        <v>25</v>
      </c>
      <c r="N1393" s="7">
        <f t="shared" si="211"/>
        <v>45</v>
      </c>
      <c r="O1393" s="7">
        <f t="shared" si="212"/>
        <v>50</v>
      </c>
      <c r="P1393" s="7">
        <f t="shared" si="213"/>
        <v>100</v>
      </c>
      <c r="Q1393" s="8">
        <f t="shared" si="214"/>
        <v>47</v>
      </c>
      <c r="R1393" s="8">
        <f t="shared" si="215"/>
        <v>56.5</v>
      </c>
      <c r="S1393" s="8">
        <f t="shared" si="216"/>
        <v>68</v>
      </c>
      <c r="T1393" s="8">
        <f t="shared" si="217"/>
        <v>55</v>
      </c>
      <c r="U1393" s="7">
        <f t="shared" si="218"/>
        <v>57.166666666666664</v>
      </c>
      <c r="V1393" s="7">
        <f t="shared" si="219"/>
        <v>56.625</v>
      </c>
    </row>
    <row r="1394" spans="1:22" ht="13.5" x14ac:dyDescent="0.25">
      <c r="A1394" s="3">
        <f>RSI!A1394</f>
        <v>44343</v>
      </c>
      <c r="B1394" s="2">
        <f>RSI!B1394</f>
        <v>0.8</v>
      </c>
      <c r="C1394" s="2">
        <f>RSI!I1394</f>
        <v>59.563511225715636</v>
      </c>
      <c r="D1394" s="2">
        <f>MACD!E1394</f>
        <v>-2.9171609925277009E-2</v>
      </c>
      <c r="E1394" s="2">
        <f>MACD!F1394</f>
        <v>-1.5319858544403726E-2</v>
      </c>
      <c r="F1394" s="2">
        <f>'Moving Avg'!D1394</f>
        <v>0.80800000000000005</v>
      </c>
      <c r="G1394" s="2">
        <f>'Moving Avg'!F1394</f>
        <v>0.76200000000000001</v>
      </c>
      <c r="H1394" s="2">
        <f>'Moving Avg'!G1394</f>
        <v>0.75080000000000002</v>
      </c>
      <c r="I1394" s="2">
        <f>'Moving Avg'!H1394</f>
        <v>0.54544999999999988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  <c r="M1394" s="7">
        <f t="shared" si="210"/>
        <v>25</v>
      </c>
      <c r="N1394" s="7">
        <f t="shared" si="211"/>
        <v>45</v>
      </c>
      <c r="O1394" s="7">
        <f t="shared" si="212"/>
        <v>50</v>
      </c>
      <c r="P1394" s="7">
        <f t="shared" si="213"/>
        <v>83.5</v>
      </c>
      <c r="Q1394" s="8">
        <f t="shared" si="214"/>
        <v>44.524999999999999</v>
      </c>
      <c r="R1394" s="8">
        <f t="shared" si="215"/>
        <v>52.375</v>
      </c>
      <c r="S1394" s="8">
        <f t="shared" si="216"/>
        <v>60.575000000000003</v>
      </c>
      <c r="T1394" s="8">
        <f t="shared" si="217"/>
        <v>50.875</v>
      </c>
      <c r="U1394" s="7">
        <f t="shared" si="218"/>
        <v>52.491666666666674</v>
      </c>
      <c r="V1394" s="7">
        <f t="shared" si="219"/>
        <v>52.087500000000006</v>
      </c>
    </row>
    <row r="1395" spans="1:22" ht="13.5" x14ac:dyDescent="0.25">
      <c r="A1395" s="3">
        <f>RSI!A1395</f>
        <v>44344</v>
      </c>
      <c r="B1395" s="2">
        <f>RSI!B1395</f>
        <v>0.8</v>
      </c>
      <c r="C1395" s="2">
        <f>RSI!I1395</f>
        <v>59.563511225715636</v>
      </c>
      <c r="D1395" s="2">
        <f>MACD!E1395</f>
        <v>-3.1510014937668807E-2</v>
      </c>
      <c r="E1395" s="2">
        <f>MACD!F1395</f>
        <v>-1.8557889823056742E-2</v>
      </c>
      <c r="F1395" s="2">
        <f>'Moving Avg'!D1395</f>
        <v>0.80800000000000005</v>
      </c>
      <c r="G1395" s="2">
        <f>'Moving Avg'!F1395</f>
        <v>0.76550000000000007</v>
      </c>
      <c r="H1395" s="2">
        <f>'Moving Avg'!G1395</f>
        <v>0.75060000000000004</v>
      </c>
      <c r="I1395" s="2">
        <f>'Moving Avg'!H1395</f>
        <v>0.54834999999999989</v>
      </c>
      <c r="J1395" s="5" t="str">
        <f>OBV!F1395</f>
        <v>BULLISH</v>
      </c>
      <c r="K1395" s="5" t="str">
        <f>OBV!G1395</f>
        <v>NEUTRAL</v>
      </c>
      <c r="L1395" s="5" t="str">
        <f>OBV!H1395</f>
        <v>NEUTRAL</v>
      </c>
      <c r="M1395" s="7">
        <f t="shared" si="210"/>
        <v>25</v>
      </c>
      <c r="N1395" s="7">
        <f t="shared" si="211"/>
        <v>45</v>
      </c>
      <c r="O1395" s="7">
        <f t="shared" si="212"/>
        <v>50</v>
      </c>
      <c r="P1395" s="7">
        <f t="shared" si="213"/>
        <v>49.5</v>
      </c>
      <c r="Q1395" s="8">
        <f t="shared" si="214"/>
        <v>39.424999999999997</v>
      </c>
      <c r="R1395" s="8">
        <f t="shared" si="215"/>
        <v>43.875</v>
      </c>
      <c r="S1395" s="8">
        <f t="shared" si="216"/>
        <v>45.275000000000006</v>
      </c>
      <c r="T1395" s="8">
        <f t="shared" si="217"/>
        <v>42.375</v>
      </c>
      <c r="U1395" s="7">
        <f t="shared" si="218"/>
        <v>42.858333333333327</v>
      </c>
      <c r="V1395" s="7">
        <f t="shared" si="219"/>
        <v>42.737499999999997</v>
      </c>
    </row>
    <row r="1396" spans="1:22" ht="13.5" x14ac:dyDescent="0.25">
      <c r="A1396" s="3">
        <f>RSI!A1396</f>
        <v>44347</v>
      </c>
      <c r="B1396" s="2">
        <f>RSI!B1396</f>
        <v>0.78</v>
      </c>
      <c r="C1396" s="2">
        <f>RSI!I1396</f>
        <v>52.480693869289148</v>
      </c>
      <c r="D1396" s="2">
        <f>MACD!E1396</f>
        <v>-3.2185289349797253E-2</v>
      </c>
      <c r="E1396" s="2">
        <f>MACD!F1396</f>
        <v>-2.1283369728404847E-2</v>
      </c>
      <c r="F1396" s="2">
        <f>'Moving Avg'!D1396</f>
        <v>0.80199999999999994</v>
      </c>
      <c r="G1396" s="2">
        <f>'Moving Avg'!F1396</f>
        <v>0.76800000000000013</v>
      </c>
      <c r="H1396" s="2">
        <f>'Moving Avg'!G1396</f>
        <v>0.75020000000000009</v>
      </c>
      <c r="I1396" s="2">
        <f>'Moving Avg'!H1396</f>
        <v>0.55114999999999992</v>
      </c>
      <c r="J1396" s="5" t="str">
        <f>OBV!F1396</f>
        <v>BULLISH</v>
      </c>
      <c r="K1396" s="5" t="str">
        <f>OBV!G1396</f>
        <v>NEUTRAL</v>
      </c>
      <c r="L1396" s="5" t="str">
        <f>OBV!H1396</f>
        <v>BULLISH DIVERGENCE</v>
      </c>
      <c r="M1396" s="7">
        <f t="shared" si="210"/>
        <v>25</v>
      </c>
      <c r="N1396" s="7">
        <f t="shared" si="211"/>
        <v>45</v>
      </c>
      <c r="O1396" s="7">
        <f t="shared" si="212"/>
        <v>50</v>
      </c>
      <c r="P1396" s="7">
        <f t="shared" si="213"/>
        <v>66.5</v>
      </c>
      <c r="Q1396" s="8">
        <f t="shared" si="214"/>
        <v>41.975000000000001</v>
      </c>
      <c r="R1396" s="8">
        <f t="shared" si="215"/>
        <v>48.125</v>
      </c>
      <c r="S1396" s="8">
        <f t="shared" si="216"/>
        <v>52.924999999999997</v>
      </c>
      <c r="T1396" s="8">
        <f t="shared" si="217"/>
        <v>46.625</v>
      </c>
      <c r="U1396" s="7">
        <f t="shared" si="218"/>
        <v>47.67499999999999</v>
      </c>
      <c r="V1396" s="7">
        <f t="shared" si="219"/>
        <v>47.412499999999994</v>
      </c>
    </row>
    <row r="1397" spans="1:22" ht="13.5" x14ac:dyDescent="0.25">
      <c r="A1397" s="3">
        <f>RSI!A1397</f>
        <v>44348</v>
      </c>
      <c r="B1397" s="2">
        <f>RSI!B1397</f>
        <v>0.75</v>
      </c>
      <c r="C1397" s="2">
        <f>RSI!I1397</f>
        <v>44.024153797998437</v>
      </c>
      <c r="D1397" s="2">
        <f>MACD!E1397</f>
        <v>-2.7504261731381652E-2</v>
      </c>
      <c r="E1397" s="2">
        <f>MACD!F1397</f>
        <v>-2.2527548129000208E-2</v>
      </c>
      <c r="F1397" s="2">
        <f>'Moving Avg'!D1397</f>
        <v>0.78800000000000003</v>
      </c>
      <c r="G1397" s="2">
        <f>'Moving Avg'!F1397</f>
        <v>0.76750000000000018</v>
      </c>
      <c r="H1397" s="2">
        <f>'Moving Avg'!G1397</f>
        <v>0.74919999999999998</v>
      </c>
      <c r="I1397" s="2">
        <f>'Moving Avg'!H1397</f>
        <v>0.55379999999999985</v>
      </c>
      <c r="J1397" s="5" t="str">
        <f>OBV!F1397</f>
        <v>BEARISH</v>
      </c>
      <c r="K1397" s="5" t="str">
        <f>OBV!G1397</f>
        <v>NEUTRAL</v>
      </c>
      <c r="L1397" s="5" t="str">
        <f>OBV!H1397</f>
        <v>CONFIRMED BEARISH</v>
      </c>
      <c r="M1397" s="7">
        <f t="shared" si="210"/>
        <v>25</v>
      </c>
      <c r="N1397" s="7">
        <f t="shared" si="211"/>
        <v>45</v>
      </c>
      <c r="O1397" s="7">
        <f t="shared" si="212"/>
        <v>50</v>
      </c>
      <c r="P1397" s="7">
        <f t="shared" si="213"/>
        <v>16.5</v>
      </c>
      <c r="Q1397" s="8">
        <f t="shared" si="214"/>
        <v>34.475000000000001</v>
      </c>
      <c r="R1397" s="8">
        <f t="shared" si="215"/>
        <v>35.625</v>
      </c>
      <c r="S1397" s="8">
        <f t="shared" si="216"/>
        <v>30.425000000000001</v>
      </c>
      <c r="T1397" s="8">
        <f t="shared" si="217"/>
        <v>34.125</v>
      </c>
      <c r="U1397" s="7">
        <f t="shared" si="218"/>
        <v>33.508333333333333</v>
      </c>
      <c r="V1397" s="7">
        <f t="shared" si="219"/>
        <v>33.662499999999994</v>
      </c>
    </row>
    <row r="1398" spans="1:22" ht="13.5" x14ac:dyDescent="0.25">
      <c r="A1398" s="3">
        <f>RSI!A1398</f>
        <v>44349</v>
      </c>
      <c r="B1398" s="2">
        <f>RSI!B1398</f>
        <v>0.74</v>
      </c>
      <c r="C1398" s="2">
        <f>RSI!I1398</f>
        <v>41.616876851827897</v>
      </c>
      <c r="D1398" s="2">
        <f>MACD!E1398</f>
        <v>-1.959172713881796E-2</v>
      </c>
      <c r="E1398" s="2">
        <f>MACD!F1398</f>
        <v>-2.1940383930963758E-2</v>
      </c>
      <c r="F1398" s="2">
        <f>'Moving Avg'!D1398</f>
        <v>0.77400000000000002</v>
      </c>
      <c r="G1398" s="2">
        <f>'Moving Avg'!F1398</f>
        <v>0.76650000000000018</v>
      </c>
      <c r="H1398" s="2">
        <f>'Moving Avg'!G1398</f>
        <v>0.74860000000000004</v>
      </c>
      <c r="I1398" s="2">
        <f>'Moving Avg'!H1398</f>
        <v>0.55644999999999978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16.5</v>
      </c>
      <c r="Q1398" s="8">
        <f t="shared" si="214"/>
        <v>18.725000000000001</v>
      </c>
      <c r="R1398" s="8">
        <f t="shared" si="215"/>
        <v>26.625</v>
      </c>
      <c r="S1398" s="8">
        <f t="shared" si="216"/>
        <v>23.675000000000001</v>
      </c>
      <c r="T1398" s="8">
        <f t="shared" si="217"/>
        <v>22.875</v>
      </c>
      <c r="U1398" s="7">
        <f t="shared" si="218"/>
        <v>23.008333333333336</v>
      </c>
      <c r="V1398" s="7">
        <f t="shared" si="219"/>
        <v>22.975000000000001</v>
      </c>
    </row>
    <row r="1399" spans="1:22" ht="13.5" x14ac:dyDescent="0.25">
      <c r="A1399" s="3">
        <f>RSI!A1399</f>
        <v>44350</v>
      </c>
      <c r="B1399" s="2">
        <f>RSI!B1399</f>
        <v>0.75</v>
      </c>
      <c r="C1399" s="2">
        <f>RSI!I1399</f>
        <v>44.863690880155765</v>
      </c>
      <c r="D1399" s="2">
        <f>MACD!E1399</f>
        <v>-1.3454080638788724E-2</v>
      </c>
      <c r="E1399" s="2">
        <f>MACD!F1399</f>
        <v>-2.0243123272528751E-2</v>
      </c>
      <c r="F1399" s="2">
        <f>'Moving Avg'!D1399</f>
        <v>0.76400000000000001</v>
      </c>
      <c r="G1399" s="2">
        <f>'Moving Avg'!F1399</f>
        <v>0.76650000000000018</v>
      </c>
      <c r="H1399" s="2">
        <f>'Moving Avg'!G1399</f>
        <v>0.74879999999999991</v>
      </c>
      <c r="I1399" s="2">
        <f>'Moving Avg'!H1399</f>
        <v>0.55909999999999982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16.5</v>
      </c>
      <c r="Q1399" s="8">
        <f t="shared" si="214"/>
        <v>18.725000000000001</v>
      </c>
      <c r="R1399" s="8">
        <f t="shared" si="215"/>
        <v>26.625</v>
      </c>
      <c r="S1399" s="8">
        <f t="shared" si="216"/>
        <v>23.675000000000001</v>
      </c>
      <c r="T1399" s="8">
        <f t="shared" si="217"/>
        <v>22.875</v>
      </c>
      <c r="U1399" s="7">
        <f t="shared" si="218"/>
        <v>23.008333333333336</v>
      </c>
      <c r="V1399" s="7">
        <f t="shared" si="219"/>
        <v>22.975000000000001</v>
      </c>
    </row>
    <row r="1400" spans="1:22" ht="13.5" x14ac:dyDescent="0.25">
      <c r="A1400" s="3">
        <f>RSI!A1400</f>
        <v>44351</v>
      </c>
      <c r="B1400" s="2">
        <f>RSI!B1400</f>
        <v>0.75</v>
      </c>
      <c r="C1400" s="2">
        <f>RSI!I1400</f>
        <v>44.863690880155765</v>
      </c>
      <c r="D1400" s="2">
        <f>MACD!E1400</f>
        <v>-5.0732569633950009E-3</v>
      </c>
      <c r="E1400" s="2">
        <f>MACD!F1400</f>
        <v>-1.7209150010702001E-2</v>
      </c>
      <c r="F1400" s="2">
        <f>'Moving Avg'!D1400</f>
        <v>0.754</v>
      </c>
      <c r="G1400" s="2">
        <f>'Moving Avg'!F1400</f>
        <v>0.76750000000000018</v>
      </c>
      <c r="H1400" s="2">
        <f>'Moving Avg'!G1400</f>
        <v>0.74979999999999991</v>
      </c>
      <c r="I1400" s="2">
        <f>'Moving Avg'!H1400</f>
        <v>0.56174999999999986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16.5</v>
      </c>
      <c r="Q1400" s="8">
        <f t="shared" si="214"/>
        <v>18.725000000000001</v>
      </c>
      <c r="R1400" s="8">
        <f t="shared" si="215"/>
        <v>26.625</v>
      </c>
      <c r="S1400" s="8">
        <f t="shared" si="216"/>
        <v>23.675000000000001</v>
      </c>
      <c r="T1400" s="8">
        <f t="shared" si="217"/>
        <v>22.875</v>
      </c>
      <c r="U1400" s="7">
        <f t="shared" si="218"/>
        <v>23.008333333333336</v>
      </c>
      <c r="V1400" s="7">
        <f t="shared" si="219"/>
        <v>22.975000000000001</v>
      </c>
    </row>
    <row r="1401" spans="1:22" ht="13.5" x14ac:dyDescent="0.25">
      <c r="A1401" s="3">
        <f>RSI!A1401</f>
        <v>44354</v>
      </c>
      <c r="B1401" s="2">
        <f>RSI!B1401</f>
        <v>0.75</v>
      </c>
      <c r="C1401" s="2">
        <f>RSI!I1401</f>
        <v>44.863690880155765</v>
      </c>
      <c r="D1401" s="2">
        <f>MACD!E1401</f>
        <v>3.6589924342883551E-3</v>
      </c>
      <c r="E1401" s="2">
        <f>MACD!F1401</f>
        <v>-1.3035521521703931E-2</v>
      </c>
      <c r="F1401" s="2">
        <f>'Moving Avg'!D1401</f>
        <v>0.748</v>
      </c>
      <c r="G1401" s="2">
        <f>'Moving Avg'!F1401</f>
        <v>0.76800000000000013</v>
      </c>
      <c r="H1401" s="2">
        <f>'Moving Avg'!G1401</f>
        <v>0.75059999999999993</v>
      </c>
      <c r="I1401" s="2">
        <f>'Moving Avg'!H1401</f>
        <v>0.56439999999999979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16.5</v>
      </c>
      <c r="Q1401" s="8">
        <f t="shared" si="214"/>
        <v>18.725000000000001</v>
      </c>
      <c r="R1401" s="8">
        <f t="shared" si="215"/>
        <v>26.625</v>
      </c>
      <c r="S1401" s="8">
        <f t="shared" si="216"/>
        <v>23.675000000000001</v>
      </c>
      <c r="T1401" s="8">
        <f t="shared" si="217"/>
        <v>22.875</v>
      </c>
      <c r="U1401" s="7">
        <f t="shared" si="218"/>
        <v>23.008333333333336</v>
      </c>
      <c r="V1401" s="7">
        <f t="shared" si="219"/>
        <v>22.975000000000001</v>
      </c>
    </row>
    <row r="1402" spans="1:22" ht="13.5" x14ac:dyDescent="0.25">
      <c r="A1402" s="3">
        <f>RSI!A1402</f>
        <v>44355</v>
      </c>
      <c r="B1402" s="2">
        <f>RSI!B1402</f>
        <v>0.75</v>
      </c>
      <c r="C1402" s="2">
        <f>RSI!I1402</f>
        <v>44.863690880155765</v>
      </c>
      <c r="D1402" s="2">
        <f>MACD!E1402</f>
        <v>1.2681022675387399E-2</v>
      </c>
      <c r="E1402" s="2">
        <f>MACD!F1402</f>
        <v>-7.8922126822856646E-3</v>
      </c>
      <c r="F1402" s="2">
        <f>'Moving Avg'!D1402</f>
        <v>0.748</v>
      </c>
      <c r="G1402" s="2">
        <f>'Moving Avg'!F1402</f>
        <v>0.76850000000000018</v>
      </c>
      <c r="H1402" s="2">
        <f>'Moving Avg'!G1402</f>
        <v>0.75120000000000009</v>
      </c>
      <c r="I1402" s="2">
        <f>'Moving Avg'!H1402</f>
        <v>0.56704999999999983</v>
      </c>
      <c r="J1402" s="5" t="str">
        <f>OBV!F1402</f>
        <v>BEARISH</v>
      </c>
      <c r="K1402" s="5" t="str">
        <f>OBV!G1402</f>
        <v>NEUTRAL</v>
      </c>
      <c r="L1402" s="5" t="str">
        <f>OBV!H1402</f>
        <v>NEUTRAL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16.5</v>
      </c>
      <c r="Q1402" s="8">
        <f t="shared" si="214"/>
        <v>18.725000000000001</v>
      </c>
      <c r="R1402" s="8">
        <f t="shared" si="215"/>
        <v>26.625</v>
      </c>
      <c r="S1402" s="8">
        <f t="shared" si="216"/>
        <v>23.675000000000001</v>
      </c>
      <c r="T1402" s="8">
        <f t="shared" si="217"/>
        <v>22.875</v>
      </c>
      <c r="U1402" s="7">
        <f t="shared" si="218"/>
        <v>23.008333333333336</v>
      </c>
      <c r="V1402" s="7">
        <f t="shared" si="219"/>
        <v>22.975000000000001</v>
      </c>
    </row>
    <row r="1403" spans="1:22" ht="13.5" x14ac:dyDescent="0.25">
      <c r="A1403" s="3">
        <f>RSI!A1403</f>
        <v>44356</v>
      </c>
      <c r="B1403" s="2">
        <f>RSI!B1403</f>
        <v>0.77</v>
      </c>
      <c r="C1403" s="2">
        <f>RSI!I1403</f>
        <v>52.038805028552723</v>
      </c>
      <c r="D1403" s="2">
        <f>MACD!E1403</f>
        <v>1.7382829585930626E-2</v>
      </c>
      <c r="E1403" s="2">
        <f>MACD!F1403</f>
        <v>-2.8372042286424069E-3</v>
      </c>
      <c r="F1403" s="2">
        <f>'Moving Avg'!D1403</f>
        <v>0.754</v>
      </c>
      <c r="G1403" s="2">
        <f>'Moving Avg'!F1403</f>
        <v>0.77100000000000013</v>
      </c>
      <c r="H1403" s="2">
        <f>'Moving Avg'!G1403</f>
        <v>0.75260000000000005</v>
      </c>
      <c r="I1403" s="2">
        <f>'Moving Avg'!H1403</f>
        <v>0.56979999999999986</v>
      </c>
      <c r="J1403" s="5" t="str">
        <f>OBV!F1403</f>
        <v>BULLISH</v>
      </c>
      <c r="K1403" s="5" t="str">
        <f>OBV!G1403</f>
        <v>NEUTRAL</v>
      </c>
      <c r="L1403" s="5" t="str">
        <f>OBV!H1403</f>
        <v>CONFIRMED BULLISH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83.5</v>
      </c>
      <c r="Q1403" s="8">
        <f t="shared" si="214"/>
        <v>28.774999999999999</v>
      </c>
      <c r="R1403" s="8">
        <f t="shared" si="215"/>
        <v>43.375</v>
      </c>
      <c r="S1403" s="8">
        <f t="shared" si="216"/>
        <v>53.825000000000003</v>
      </c>
      <c r="T1403" s="8">
        <f t="shared" si="217"/>
        <v>39.625</v>
      </c>
      <c r="U1403" s="7">
        <f t="shared" si="218"/>
        <v>41.991666666666667</v>
      </c>
      <c r="V1403" s="7">
        <f t="shared" si="219"/>
        <v>41.400000000000006</v>
      </c>
    </row>
    <row r="1404" spans="1:22" ht="13.5" x14ac:dyDescent="0.25">
      <c r="A1404" s="3">
        <f>RSI!A1404</f>
        <v>44357</v>
      </c>
      <c r="B1404" s="2">
        <f>RSI!B1404</f>
        <v>0.78</v>
      </c>
      <c r="C1404" s="2">
        <f>RSI!I1404</f>
        <v>55.179478033129726</v>
      </c>
      <c r="D1404" s="2">
        <f>MACD!E1404</f>
        <v>1.9045124691502213E-2</v>
      </c>
      <c r="E1404" s="2">
        <f>MACD!F1404</f>
        <v>1.5392615553865173E-3</v>
      </c>
      <c r="F1404" s="2">
        <f>'Moving Avg'!D1404</f>
        <v>0.76</v>
      </c>
      <c r="G1404" s="2">
        <f>'Moving Avg'!F1404</f>
        <v>0.77299999999999991</v>
      </c>
      <c r="H1404" s="2">
        <f>'Moving Avg'!G1404</f>
        <v>0.75440000000000007</v>
      </c>
      <c r="I1404" s="2">
        <f>'Moving Avg'!H1404</f>
        <v>0.57259999999999989</v>
      </c>
      <c r="J1404" s="5" t="str">
        <f>OBV!F1404</f>
        <v>BULLISH</v>
      </c>
      <c r="K1404" s="5" t="str">
        <f>OBV!G1404</f>
        <v>NEUTRAL</v>
      </c>
      <c r="L1404" s="5" t="str">
        <f>OBV!H1404</f>
        <v>CONFIRMED BULLISH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83.5</v>
      </c>
      <c r="Q1404" s="8">
        <f t="shared" si="214"/>
        <v>28.774999999999999</v>
      </c>
      <c r="R1404" s="8">
        <f t="shared" si="215"/>
        <v>43.375</v>
      </c>
      <c r="S1404" s="8">
        <f t="shared" si="216"/>
        <v>53.825000000000003</v>
      </c>
      <c r="T1404" s="8">
        <f t="shared" si="217"/>
        <v>39.625</v>
      </c>
      <c r="U1404" s="7">
        <f t="shared" si="218"/>
        <v>41.991666666666667</v>
      </c>
      <c r="V1404" s="7">
        <f t="shared" si="219"/>
        <v>41.400000000000006</v>
      </c>
    </row>
    <row r="1405" spans="1:22" ht="13.5" x14ac:dyDescent="0.25">
      <c r="A1405" s="3">
        <f>RSI!A1405</f>
        <v>44358</v>
      </c>
      <c r="B1405" s="2">
        <f>RSI!B1405</f>
        <v>0.79</v>
      </c>
      <c r="C1405" s="2">
        <f>RSI!I1405</f>
        <v>58.132041201776119</v>
      </c>
      <c r="D1405" s="2">
        <f>MACD!E1405</f>
        <v>1.9617633680864666E-2</v>
      </c>
      <c r="E1405" s="2">
        <f>MACD!F1405</f>
        <v>5.1549359804821471E-3</v>
      </c>
      <c r="F1405" s="2">
        <f>'Moving Avg'!D1405</f>
        <v>0.76800000000000002</v>
      </c>
      <c r="G1405" s="2">
        <f>'Moving Avg'!F1405</f>
        <v>0.77549999999999986</v>
      </c>
      <c r="H1405" s="2">
        <f>'Moving Avg'!G1405</f>
        <v>0.75620000000000009</v>
      </c>
      <c r="I1405" s="2">
        <f>'Moving Avg'!H1405</f>
        <v>0.57544999999999991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83.5</v>
      </c>
      <c r="Q1405" s="8">
        <f t="shared" si="214"/>
        <v>28.774999999999999</v>
      </c>
      <c r="R1405" s="8">
        <f t="shared" si="215"/>
        <v>43.375</v>
      </c>
      <c r="S1405" s="8">
        <f t="shared" si="216"/>
        <v>53.825000000000003</v>
      </c>
      <c r="T1405" s="8">
        <f t="shared" si="217"/>
        <v>39.625</v>
      </c>
      <c r="U1405" s="7">
        <f t="shared" si="218"/>
        <v>41.991666666666667</v>
      </c>
      <c r="V1405" s="7">
        <f t="shared" si="219"/>
        <v>41.400000000000006</v>
      </c>
    </row>
    <row r="1406" spans="1:22" ht="13.5" x14ac:dyDescent="0.25">
      <c r="A1406" s="3">
        <f>RSI!A1406</f>
        <v>44361</v>
      </c>
      <c r="B1406" s="2">
        <f>RSI!B1406</f>
        <v>0.79</v>
      </c>
      <c r="C1406" s="2">
        <f>RSI!I1406</f>
        <v>58.132041201776119</v>
      </c>
      <c r="D1406" s="2">
        <f>MACD!E1406</f>
        <v>1.6879654869899396E-2</v>
      </c>
      <c r="E1406" s="2">
        <f>MACD!F1406</f>
        <v>7.499879758365597E-3</v>
      </c>
      <c r="F1406" s="2">
        <f>'Moving Avg'!D1406</f>
        <v>0.77600000000000002</v>
      </c>
      <c r="G1406" s="2">
        <f>'Moving Avg'!F1406</f>
        <v>0.77799999999999991</v>
      </c>
      <c r="H1406" s="2">
        <f>'Moving Avg'!G1406</f>
        <v>0.75719999999999998</v>
      </c>
      <c r="I1406" s="2">
        <f>'Moving Avg'!H1406</f>
        <v>0.57834999999999992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83.5</v>
      </c>
      <c r="Q1406" s="8">
        <f t="shared" si="214"/>
        <v>28.774999999999999</v>
      </c>
      <c r="R1406" s="8">
        <f t="shared" si="215"/>
        <v>43.375</v>
      </c>
      <c r="S1406" s="8">
        <f t="shared" si="216"/>
        <v>53.825000000000003</v>
      </c>
      <c r="T1406" s="8">
        <f t="shared" si="217"/>
        <v>39.625</v>
      </c>
      <c r="U1406" s="7">
        <f t="shared" si="218"/>
        <v>41.991666666666667</v>
      </c>
      <c r="V1406" s="7">
        <f t="shared" si="219"/>
        <v>41.400000000000006</v>
      </c>
    </row>
    <row r="1407" spans="1:22" ht="13.5" x14ac:dyDescent="0.25">
      <c r="A1407" s="3">
        <f>RSI!A1407</f>
        <v>44362</v>
      </c>
      <c r="B1407" s="2">
        <f>RSI!B1407</f>
        <v>0.77</v>
      </c>
      <c r="C1407" s="2">
        <f>RSI!I1407</f>
        <v>50.426848916453196</v>
      </c>
      <c r="D1407" s="2">
        <f>MACD!E1407</f>
        <v>1.1294290788717021E-2</v>
      </c>
      <c r="E1407" s="2">
        <f>MACD!F1407</f>
        <v>8.2587619644358817E-3</v>
      </c>
      <c r="F1407" s="2">
        <f>'Moving Avg'!D1407</f>
        <v>0.78</v>
      </c>
      <c r="G1407" s="2">
        <f>'Moving Avg'!F1407</f>
        <v>0.77849999999999986</v>
      </c>
      <c r="H1407" s="2">
        <f>'Moving Avg'!G1407</f>
        <v>0.75759999999999994</v>
      </c>
      <c r="I1407" s="2">
        <f>'Moving Avg'!H1407</f>
        <v>0.58109999999999984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83.5</v>
      </c>
      <c r="Q1407" s="8">
        <f t="shared" si="214"/>
        <v>28.774999999999999</v>
      </c>
      <c r="R1407" s="8">
        <f t="shared" si="215"/>
        <v>43.375</v>
      </c>
      <c r="S1407" s="8">
        <f t="shared" si="216"/>
        <v>53.825000000000003</v>
      </c>
      <c r="T1407" s="8">
        <f t="shared" si="217"/>
        <v>39.625</v>
      </c>
      <c r="U1407" s="7">
        <f t="shared" si="218"/>
        <v>41.991666666666667</v>
      </c>
      <c r="V1407" s="7">
        <f t="shared" si="219"/>
        <v>41.400000000000006</v>
      </c>
    </row>
    <row r="1408" spans="1:22" ht="13.5" x14ac:dyDescent="0.25">
      <c r="A1408" s="3">
        <f>RSI!A1408</f>
        <v>44363</v>
      </c>
      <c r="B1408" s="2">
        <f>RSI!B1408</f>
        <v>0.77</v>
      </c>
      <c r="C1408" s="2">
        <f>RSI!I1408</f>
        <v>50.426848916453196</v>
      </c>
      <c r="D1408" s="2">
        <f>MACD!E1408</f>
        <v>5.0232016562953286E-3</v>
      </c>
      <c r="E1408" s="2">
        <f>MACD!F1408</f>
        <v>7.6116499028077711E-3</v>
      </c>
      <c r="F1408" s="2">
        <f>'Moving Avg'!D1408</f>
        <v>0.78</v>
      </c>
      <c r="G1408" s="2">
        <f>'Moving Avg'!F1408</f>
        <v>0.77799999999999991</v>
      </c>
      <c r="H1408" s="2">
        <f>'Moving Avg'!G1408</f>
        <v>0.75800000000000001</v>
      </c>
      <c r="I1408" s="2">
        <f>'Moving Avg'!H1408</f>
        <v>0.58384999999999987</v>
      </c>
      <c r="J1408" s="5" t="str">
        <f>OBV!F1408</f>
        <v>BULLISH</v>
      </c>
      <c r="K1408" s="5" t="str">
        <f>OBV!G1408</f>
        <v>NEUTRAL</v>
      </c>
      <c r="L1408" s="5" t="str">
        <f>OBV!H1408</f>
        <v>NEUTRAL</v>
      </c>
      <c r="M1408" s="7">
        <f t="shared" si="210"/>
        <v>25</v>
      </c>
      <c r="N1408" s="7">
        <f t="shared" si="211"/>
        <v>45</v>
      </c>
      <c r="O1408" s="7">
        <f t="shared" si="212"/>
        <v>50</v>
      </c>
      <c r="P1408" s="7">
        <f t="shared" si="213"/>
        <v>49.5</v>
      </c>
      <c r="Q1408" s="8">
        <f t="shared" si="214"/>
        <v>39.424999999999997</v>
      </c>
      <c r="R1408" s="8">
        <f t="shared" si="215"/>
        <v>43.875</v>
      </c>
      <c r="S1408" s="8">
        <f t="shared" si="216"/>
        <v>45.275000000000006</v>
      </c>
      <c r="T1408" s="8">
        <f t="shared" si="217"/>
        <v>42.375</v>
      </c>
      <c r="U1408" s="7">
        <f t="shared" si="218"/>
        <v>42.858333333333327</v>
      </c>
      <c r="V1408" s="7">
        <f t="shared" si="219"/>
        <v>42.737499999999997</v>
      </c>
    </row>
    <row r="1409" spans="1:22" ht="13.5" x14ac:dyDescent="0.25">
      <c r="A1409" s="3">
        <f>RSI!A1409</f>
        <v>44364</v>
      </c>
      <c r="B1409" s="2">
        <f>RSI!B1409</f>
        <v>0.77</v>
      </c>
      <c r="C1409" s="2">
        <f>RSI!I1409</f>
        <v>50.426848916453196</v>
      </c>
      <c r="D1409" s="2">
        <f>MACD!E1409</f>
        <v>1.2492919182863771E-3</v>
      </c>
      <c r="E1409" s="2">
        <f>MACD!F1409</f>
        <v>6.3391783059034926E-3</v>
      </c>
      <c r="F1409" s="2">
        <f>'Moving Avg'!D1409</f>
        <v>0.77800000000000002</v>
      </c>
      <c r="G1409" s="2">
        <f>'Moving Avg'!F1409</f>
        <v>0.77749999999999986</v>
      </c>
      <c r="H1409" s="2">
        <f>'Moving Avg'!G1409</f>
        <v>0.75840000000000019</v>
      </c>
      <c r="I1409" s="2">
        <f>'Moving Avg'!H1409</f>
        <v>0.58659999999999979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45</v>
      </c>
      <c r="O1409" s="7">
        <f t="shared" si="212"/>
        <v>50</v>
      </c>
      <c r="P1409" s="7">
        <f t="shared" si="213"/>
        <v>16.5</v>
      </c>
      <c r="Q1409" s="8">
        <f t="shared" si="214"/>
        <v>34.475000000000001</v>
      </c>
      <c r="R1409" s="8">
        <f t="shared" si="215"/>
        <v>35.625</v>
      </c>
      <c r="S1409" s="8">
        <f t="shared" si="216"/>
        <v>30.425000000000001</v>
      </c>
      <c r="T1409" s="8">
        <f t="shared" si="217"/>
        <v>34.125</v>
      </c>
      <c r="U1409" s="7">
        <f t="shared" si="218"/>
        <v>33.508333333333333</v>
      </c>
      <c r="V1409" s="7">
        <f t="shared" si="219"/>
        <v>33.662499999999994</v>
      </c>
    </row>
    <row r="1410" spans="1:22" ht="13.5" x14ac:dyDescent="0.25">
      <c r="A1410" s="3">
        <f>RSI!A1410</f>
        <v>44365</v>
      </c>
      <c r="B1410" s="2">
        <f>RSI!B1410</f>
        <v>0.77</v>
      </c>
      <c r="C1410" s="2">
        <f>RSI!I1410</f>
        <v>50.426848916453181</v>
      </c>
      <c r="D1410" s="2">
        <f>MACD!E1410</f>
        <v>-1.9496321433249975E-3</v>
      </c>
      <c r="E1410" s="2">
        <f>MACD!F1410</f>
        <v>4.6814162160577948E-3</v>
      </c>
      <c r="F1410" s="2">
        <f>'Moving Avg'!D1410</f>
        <v>0.77400000000000002</v>
      </c>
      <c r="G1410" s="2">
        <f>'Moving Avg'!F1410</f>
        <v>0.7759999999999998</v>
      </c>
      <c r="H1410" s="2">
        <f>'Moving Avg'!G1410</f>
        <v>0.75920000000000021</v>
      </c>
      <c r="I1410" s="2">
        <f>'Moving Avg'!H1410</f>
        <v>0.58939999999999981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45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34.475000000000001</v>
      </c>
      <c r="R1410" s="8">
        <f t="shared" si="215"/>
        <v>35.625</v>
      </c>
      <c r="S1410" s="8">
        <f t="shared" si="216"/>
        <v>30.425000000000001</v>
      </c>
      <c r="T1410" s="8">
        <f t="shared" si="217"/>
        <v>34.125</v>
      </c>
      <c r="U1410" s="7">
        <f t="shared" si="218"/>
        <v>33.508333333333333</v>
      </c>
      <c r="V1410" s="7">
        <f t="shared" si="219"/>
        <v>33.662499999999994</v>
      </c>
    </row>
    <row r="1411" spans="1:22" ht="13.5" x14ac:dyDescent="0.25">
      <c r="A1411" s="3">
        <f>RSI!A1411</f>
        <v>44368</v>
      </c>
      <c r="B1411" s="2">
        <f>RSI!B1411</f>
        <v>0.77</v>
      </c>
      <c r="C1411" s="2">
        <f>RSI!I1411</f>
        <v>50.426848916453174</v>
      </c>
      <c r="D1411" s="2">
        <f>MACD!E1411</f>
        <v>-4.6616138765723791E-3</v>
      </c>
      <c r="E1411" s="2">
        <f>MACD!F1411</f>
        <v>2.8128101975317598E-3</v>
      </c>
      <c r="F1411" s="2">
        <f>'Moving Avg'!D1411</f>
        <v>0.77</v>
      </c>
      <c r="G1411" s="2">
        <f>'Moving Avg'!F1411</f>
        <v>0.7739999999999998</v>
      </c>
      <c r="H1411" s="2">
        <f>'Moving Avg'!G1411</f>
        <v>0.76020000000000021</v>
      </c>
      <c r="I1411" s="2">
        <f>'Moving Avg'!H1411</f>
        <v>0.59219999999999973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45</v>
      </c>
      <c r="O1411" s="7">
        <f t="shared" si="222"/>
        <v>50</v>
      </c>
      <c r="P1411" s="7">
        <f t="shared" si="223"/>
        <v>16.5</v>
      </c>
      <c r="Q1411" s="8">
        <f t="shared" ref="Q1411:Q1474" si="224">0.35*M1411+N1411*0.35+O1411*0.15+P1411*0.15</f>
        <v>34.475000000000001</v>
      </c>
      <c r="R1411" s="8">
        <f t="shared" ref="R1411:R1474" si="225">M1411*0.2+N1411*0.2+O1411*0.35+P1411*0.25</f>
        <v>35.625</v>
      </c>
      <c r="S1411" s="8">
        <f t="shared" ref="S1411:S1474" si="226">M1411*0.15+N1411*0.15+O1411*0.25+P1411*0.45</f>
        <v>30.425000000000001</v>
      </c>
      <c r="T1411" s="8">
        <f t="shared" ref="T1411:T1474" si="227">0.25*SUM(M1411:P1411)</f>
        <v>34.125</v>
      </c>
      <c r="U1411" s="7">
        <f t="shared" ref="U1411:U1474" si="228">SUM(Q1411:S1411)/3</f>
        <v>33.508333333333333</v>
      </c>
      <c r="V1411" s="7">
        <f t="shared" ref="V1411:V1474" si="229">SUM(Q1411:T1411)/4</f>
        <v>33.662499999999994</v>
      </c>
    </row>
    <row r="1412" spans="1:22" ht="13.5" x14ac:dyDescent="0.25">
      <c r="A1412" s="3">
        <f>RSI!A1412</f>
        <v>44369</v>
      </c>
      <c r="B1412" s="2">
        <f>RSI!B1412</f>
        <v>0.76</v>
      </c>
      <c r="C1412" s="2">
        <f>RSI!I1412</f>
        <v>46.009990544810336</v>
      </c>
      <c r="D1412" s="2">
        <f>MACD!E1412</f>
        <v>-6.2204415721187623E-3</v>
      </c>
      <c r="E1412" s="2">
        <f>MACD!F1412</f>
        <v>1.0061598436016555E-3</v>
      </c>
      <c r="F1412" s="2">
        <f>'Moving Avg'!D1412</f>
        <v>0.76800000000000002</v>
      </c>
      <c r="G1412" s="2">
        <f>'Moving Avg'!F1412</f>
        <v>0.7709999999999998</v>
      </c>
      <c r="H1412" s="2">
        <f>'Moving Avg'!G1412</f>
        <v>0.76100000000000034</v>
      </c>
      <c r="I1412" s="2">
        <f>'Moving Avg'!H1412</f>
        <v>0.59494999999999987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25</v>
      </c>
      <c r="N1412" s="7">
        <f t="shared" si="221"/>
        <v>45</v>
      </c>
      <c r="O1412" s="7">
        <f t="shared" si="222"/>
        <v>50</v>
      </c>
      <c r="P1412" s="7">
        <f t="shared" si="223"/>
        <v>16.5</v>
      </c>
      <c r="Q1412" s="8">
        <f t="shared" si="224"/>
        <v>34.475000000000001</v>
      </c>
      <c r="R1412" s="8">
        <f t="shared" si="225"/>
        <v>35.625</v>
      </c>
      <c r="S1412" s="8">
        <f t="shared" si="226"/>
        <v>30.425000000000001</v>
      </c>
      <c r="T1412" s="8">
        <f t="shared" si="227"/>
        <v>34.125</v>
      </c>
      <c r="U1412" s="7">
        <f t="shared" si="228"/>
        <v>33.508333333333333</v>
      </c>
      <c r="V1412" s="7">
        <f t="shared" si="229"/>
        <v>33.662499999999994</v>
      </c>
    </row>
    <row r="1413" spans="1:22" ht="13.5" x14ac:dyDescent="0.25">
      <c r="A1413" s="3">
        <f>RSI!A1413</f>
        <v>44370</v>
      </c>
      <c r="B1413" s="2">
        <f>RSI!B1413</f>
        <v>0.74</v>
      </c>
      <c r="C1413" s="2">
        <f>RSI!I1413</f>
        <v>38.707635217917627</v>
      </c>
      <c r="D1413" s="2">
        <f>MACD!E1413</f>
        <v>-2.9264126547020597E-3</v>
      </c>
      <c r="E1413" s="2">
        <f>MACD!F1413</f>
        <v>2.1964534394091251E-4</v>
      </c>
      <c r="F1413" s="2">
        <f>'Moving Avg'!D1413</f>
        <v>0.76200000000000012</v>
      </c>
      <c r="G1413" s="2">
        <f>'Moving Avg'!F1413</f>
        <v>0.76749999999999985</v>
      </c>
      <c r="H1413" s="2">
        <f>'Moving Avg'!G1413</f>
        <v>0.76100000000000034</v>
      </c>
      <c r="I1413" s="2">
        <f>'Moving Avg'!H1413</f>
        <v>0.5975499999999998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  <c r="M1413" s="7">
        <f t="shared" si="220"/>
        <v>25</v>
      </c>
      <c r="N1413" s="7">
        <f t="shared" si="221"/>
        <v>45</v>
      </c>
      <c r="O1413" s="7">
        <f t="shared" si="222"/>
        <v>50</v>
      </c>
      <c r="P1413" s="7">
        <f t="shared" si="223"/>
        <v>16.5</v>
      </c>
      <c r="Q1413" s="8">
        <f t="shared" si="224"/>
        <v>34.475000000000001</v>
      </c>
      <c r="R1413" s="8">
        <f t="shared" si="225"/>
        <v>35.625</v>
      </c>
      <c r="S1413" s="8">
        <f t="shared" si="226"/>
        <v>30.425000000000001</v>
      </c>
      <c r="T1413" s="8">
        <f t="shared" si="227"/>
        <v>34.125</v>
      </c>
      <c r="U1413" s="7">
        <f t="shared" si="228"/>
        <v>33.508333333333333</v>
      </c>
      <c r="V1413" s="7">
        <f t="shared" si="229"/>
        <v>33.662499999999994</v>
      </c>
    </row>
    <row r="1414" spans="1:22" ht="13.5" x14ac:dyDescent="0.25">
      <c r="A1414" s="3">
        <f>RSI!A1414</f>
        <v>44371</v>
      </c>
      <c r="B1414" s="2">
        <f>RSI!B1414</f>
        <v>0.74</v>
      </c>
      <c r="C1414" s="2">
        <f>RSI!I1414</f>
        <v>38.707635217917627</v>
      </c>
      <c r="D1414" s="2">
        <f>MACD!E1414</f>
        <v>1.5680705444670595E-3</v>
      </c>
      <c r="E1414" s="2">
        <f>MACD!F1414</f>
        <v>4.8933038404614195E-4</v>
      </c>
      <c r="F1414" s="2">
        <f>'Moving Avg'!D1414</f>
        <v>0.75600000000000001</v>
      </c>
      <c r="G1414" s="2">
        <f>'Moving Avg'!F1414</f>
        <v>0.76449999999999985</v>
      </c>
      <c r="H1414" s="2">
        <f>'Moving Avg'!G1414</f>
        <v>0.76100000000000034</v>
      </c>
      <c r="I1414" s="2">
        <f>'Moving Avg'!H1414</f>
        <v>0.60014999999999974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16.5</v>
      </c>
      <c r="Q1414" s="8">
        <f t="shared" si="224"/>
        <v>18.725000000000001</v>
      </c>
      <c r="R1414" s="8">
        <f t="shared" si="225"/>
        <v>26.625</v>
      </c>
      <c r="S1414" s="8">
        <f t="shared" si="226"/>
        <v>23.675000000000001</v>
      </c>
      <c r="T1414" s="8">
        <f t="shared" si="227"/>
        <v>22.875</v>
      </c>
      <c r="U1414" s="7">
        <f t="shared" si="228"/>
        <v>23.008333333333336</v>
      </c>
      <c r="V1414" s="7">
        <f t="shared" si="229"/>
        <v>22.975000000000001</v>
      </c>
    </row>
    <row r="1415" spans="1:22" ht="13.5" x14ac:dyDescent="0.25">
      <c r="A1415" s="3">
        <f>RSI!A1415</f>
        <v>44372</v>
      </c>
      <c r="B1415" s="2">
        <f>RSI!B1415</f>
        <v>0.76</v>
      </c>
      <c r="C1415" s="2">
        <f>RSI!I1415</f>
        <v>48.235807994714904</v>
      </c>
      <c r="D1415" s="2">
        <f>MACD!E1415</f>
        <v>5.5843400532809007E-3</v>
      </c>
      <c r="E1415" s="2">
        <f>MACD!F1415</f>
        <v>1.5083323178930938E-3</v>
      </c>
      <c r="F1415" s="2">
        <f>'Moving Avg'!D1415</f>
        <v>0.75399999999999989</v>
      </c>
      <c r="G1415" s="2">
        <f>'Moving Avg'!F1415</f>
        <v>0.76249999999999984</v>
      </c>
      <c r="H1415" s="2">
        <f>'Moving Avg'!G1415</f>
        <v>0.76180000000000037</v>
      </c>
      <c r="I1415" s="2">
        <f>'Moving Avg'!H1415</f>
        <v>0.60284999999999977</v>
      </c>
      <c r="J1415" s="5" t="str">
        <f>OBV!F1415</f>
        <v>BULLISH</v>
      </c>
      <c r="K1415" s="5" t="str">
        <f>OBV!G1415</f>
        <v>NEUTRAL</v>
      </c>
      <c r="L1415" s="5" t="str">
        <f>OBV!H1415</f>
        <v>BULLISH DIVERGENCE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66.5</v>
      </c>
      <c r="Q1415" s="8">
        <f t="shared" si="224"/>
        <v>26.225000000000001</v>
      </c>
      <c r="R1415" s="8">
        <f t="shared" si="225"/>
        <v>39.125</v>
      </c>
      <c r="S1415" s="8">
        <f t="shared" si="226"/>
        <v>46.174999999999997</v>
      </c>
      <c r="T1415" s="8">
        <f t="shared" si="227"/>
        <v>35.375</v>
      </c>
      <c r="U1415" s="7">
        <f t="shared" si="228"/>
        <v>37.174999999999997</v>
      </c>
      <c r="V1415" s="7">
        <f t="shared" si="229"/>
        <v>36.724999999999994</v>
      </c>
    </row>
    <row r="1416" spans="1:22" ht="13.5" x14ac:dyDescent="0.25">
      <c r="A1416" s="3">
        <f>RSI!A1416</f>
        <v>44375</v>
      </c>
      <c r="B1416" s="2">
        <f>RSI!B1416</f>
        <v>0.73</v>
      </c>
      <c r="C1416" s="2">
        <f>RSI!I1416</f>
        <v>38.554139591537215</v>
      </c>
      <c r="D1416" s="2">
        <f>MACD!E1416</f>
        <v>1.1231453314564877E-2</v>
      </c>
      <c r="E1416" s="2">
        <f>MACD!F1416</f>
        <v>3.4529565172274506E-3</v>
      </c>
      <c r="F1416" s="2">
        <f>'Moving Avg'!D1416</f>
        <v>0.746</v>
      </c>
      <c r="G1416" s="2">
        <f>'Moving Avg'!F1416</f>
        <v>0.76</v>
      </c>
      <c r="H1416" s="2">
        <f>'Moving Avg'!G1416</f>
        <v>0.76180000000000025</v>
      </c>
      <c r="I1416" s="2">
        <f>'Moving Avg'!H1416</f>
        <v>0.60544999999999982</v>
      </c>
      <c r="J1416" s="5" t="str">
        <f>OBV!F1416</f>
        <v>BULLISH</v>
      </c>
      <c r="K1416" s="5" t="str">
        <f>OBV!G1416</f>
        <v>NEUTRAL</v>
      </c>
      <c r="L1416" s="5" t="str">
        <f>OBV!H1416</f>
        <v>BULLISH DIVERGENCE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66.5</v>
      </c>
      <c r="Q1416" s="8">
        <f t="shared" si="224"/>
        <v>26.225000000000001</v>
      </c>
      <c r="R1416" s="8">
        <f t="shared" si="225"/>
        <v>39.125</v>
      </c>
      <c r="S1416" s="8">
        <f t="shared" si="226"/>
        <v>46.174999999999997</v>
      </c>
      <c r="T1416" s="8">
        <f t="shared" si="227"/>
        <v>35.375</v>
      </c>
      <c r="U1416" s="7">
        <f t="shared" si="228"/>
        <v>37.174999999999997</v>
      </c>
      <c r="V1416" s="7">
        <f t="shared" si="229"/>
        <v>36.724999999999994</v>
      </c>
    </row>
    <row r="1417" spans="1:22" ht="13.5" x14ac:dyDescent="0.25">
      <c r="A1417" s="3">
        <f>RSI!A1417</f>
        <v>44376</v>
      </c>
      <c r="B1417" s="2">
        <f>RSI!B1417</f>
        <v>0.73</v>
      </c>
      <c r="C1417" s="2">
        <f>RSI!I1417</f>
        <v>38.554139591537215</v>
      </c>
      <c r="D1417" s="2">
        <f>MACD!E1417</f>
        <v>1.313467363819687E-2</v>
      </c>
      <c r="E1417" s="2">
        <f>MACD!F1417</f>
        <v>5.3892999414213352E-3</v>
      </c>
      <c r="F1417" s="2">
        <f>'Moving Avg'!D1417</f>
        <v>0.74</v>
      </c>
      <c r="G1417" s="2">
        <f>'Moving Avg'!F1417</f>
        <v>0.75900000000000001</v>
      </c>
      <c r="H1417" s="2">
        <f>'Moving Avg'!G1417</f>
        <v>0.76159999999999994</v>
      </c>
      <c r="I1417" s="2">
        <f>'Moving Avg'!H1417</f>
        <v>0.60804999999999987</v>
      </c>
      <c r="J1417" s="5" t="str">
        <f>OBV!F1417</f>
        <v>BULLISH</v>
      </c>
      <c r="K1417" s="5" t="str">
        <f>OBV!G1417</f>
        <v>NEUTRAL</v>
      </c>
      <c r="L1417" s="5" t="str">
        <f>OBV!H1417</f>
        <v>BULLISH DIVERGENCE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66.5</v>
      </c>
      <c r="Q1417" s="8">
        <f t="shared" si="224"/>
        <v>26.225000000000001</v>
      </c>
      <c r="R1417" s="8">
        <f t="shared" si="225"/>
        <v>39.125</v>
      </c>
      <c r="S1417" s="8">
        <f t="shared" si="226"/>
        <v>46.174999999999997</v>
      </c>
      <c r="T1417" s="8">
        <f t="shared" si="227"/>
        <v>35.375</v>
      </c>
      <c r="U1417" s="7">
        <f t="shared" si="228"/>
        <v>37.174999999999997</v>
      </c>
      <c r="V1417" s="7">
        <f t="shared" si="229"/>
        <v>36.724999999999994</v>
      </c>
    </row>
    <row r="1418" spans="1:22" ht="13.5" x14ac:dyDescent="0.25">
      <c r="A1418" s="3">
        <f>RSI!A1418</f>
        <v>44377</v>
      </c>
      <c r="B1418" s="2">
        <f>RSI!B1418</f>
        <v>0.71</v>
      </c>
      <c r="C1418" s="2">
        <f>RSI!I1418</f>
        <v>33.374768629985383</v>
      </c>
      <c r="D1418" s="2">
        <f>MACD!E1418</f>
        <v>1.6413439719239586E-2</v>
      </c>
      <c r="E1418" s="2">
        <f>MACD!F1418</f>
        <v>7.5941278969849863E-3</v>
      </c>
      <c r="F1418" s="2">
        <f>'Moving Avg'!D1418</f>
        <v>0.73399999999999999</v>
      </c>
      <c r="G1418" s="2">
        <f>'Moving Avg'!F1418</f>
        <v>0.75749999999999995</v>
      </c>
      <c r="H1418" s="2">
        <f>'Moving Avg'!G1418</f>
        <v>0.76059999999999983</v>
      </c>
      <c r="I1418" s="2">
        <f>'Moving Avg'!H1418</f>
        <v>0.61054999999999982</v>
      </c>
      <c r="J1418" s="5" t="str">
        <f>OBV!F1418</f>
        <v>BULLISH</v>
      </c>
      <c r="K1418" s="5" t="str">
        <f>OBV!G1418</f>
        <v>NEUTRAL</v>
      </c>
      <c r="L1418" s="5" t="str">
        <f>OBV!H1418</f>
        <v>BULLISH DIVERGENCE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66.5</v>
      </c>
      <c r="Q1418" s="8">
        <f t="shared" si="224"/>
        <v>26.225000000000001</v>
      </c>
      <c r="R1418" s="8">
        <f t="shared" si="225"/>
        <v>39.125</v>
      </c>
      <c r="S1418" s="8">
        <f t="shared" si="226"/>
        <v>46.174999999999997</v>
      </c>
      <c r="T1418" s="8">
        <f t="shared" si="227"/>
        <v>35.375</v>
      </c>
      <c r="U1418" s="7">
        <f t="shared" si="228"/>
        <v>37.174999999999997</v>
      </c>
      <c r="V1418" s="7">
        <f t="shared" si="229"/>
        <v>36.724999999999994</v>
      </c>
    </row>
    <row r="1419" spans="1:22" ht="13.5" x14ac:dyDescent="0.25">
      <c r="A1419" s="3">
        <f>RSI!A1419</f>
        <v>44378</v>
      </c>
      <c r="B1419" s="2">
        <f>RSI!B1419</f>
        <v>0.7</v>
      </c>
      <c r="C1419" s="2">
        <f>RSI!I1419</f>
        <v>31.123394616018928</v>
      </c>
      <c r="D1419" s="2">
        <f>MACD!E1419</f>
        <v>2.021972722183174E-2</v>
      </c>
      <c r="E1419" s="2">
        <f>MACD!F1419</f>
        <v>1.0119247761954338E-2</v>
      </c>
      <c r="F1419" s="2">
        <f>'Moving Avg'!D1419</f>
        <v>0.72599999999999998</v>
      </c>
      <c r="G1419" s="2">
        <f>'Moving Avg'!F1419</f>
        <v>0.75499999999999989</v>
      </c>
      <c r="H1419" s="2">
        <f>'Moving Avg'!G1419</f>
        <v>0.75879999999999992</v>
      </c>
      <c r="I1419" s="2">
        <f>'Moving Avg'!H1419</f>
        <v>0.61299999999999988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  <c r="M1419" s="7">
        <f t="shared" si="220"/>
        <v>25</v>
      </c>
      <c r="N1419" s="7">
        <f t="shared" si="221"/>
        <v>0</v>
      </c>
      <c r="O1419" s="7">
        <f t="shared" si="222"/>
        <v>50</v>
      </c>
      <c r="P1419" s="7">
        <f t="shared" si="223"/>
        <v>66.5</v>
      </c>
      <c r="Q1419" s="8">
        <f t="shared" si="224"/>
        <v>26.225000000000001</v>
      </c>
      <c r="R1419" s="8">
        <f t="shared" si="225"/>
        <v>39.125</v>
      </c>
      <c r="S1419" s="8">
        <f t="shared" si="226"/>
        <v>46.174999999999997</v>
      </c>
      <c r="T1419" s="8">
        <f t="shared" si="227"/>
        <v>35.375</v>
      </c>
      <c r="U1419" s="7">
        <f t="shared" si="228"/>
        <v>37.174999999999997</v>
      </c>
      <c r="V1419" s="7">
        <f t="shared" si="229"/>
        <v>36.724999999999994</v>
      </c>
    </row>
    <row r="1420" spans="1:22" ht="13.5" x14ac:dyDescent="0.25">
      <c r="A1420" s="3">
        <f>RSI!A1420</f>
        <v>44379</v>
      </c>
      <c r="B1420" s="2">
        <f>RSI!B1420</f>
        <v>0.68</v>
      </c>
      <c r="C1420" s="2">
        <f>RSI!I1420</f>
        <v>27.175055041659476</v>
      </c>
      <c r="D1420" s="2">
        <f>MACD!E1420</f>
        <v>2.5250639342417225E-2</v>
      </c>
      <c r="E1420" s="2">
        <f>MACD!F1420</f>
        <v>1.3145526078046917E-2</v>
      </c>
      <c r="F1420" s="2">
        <f>'Moving Avg'!D1420</f>
        <v>0.71000000000000008</v>
      </c>
      <c r="G1420" s="2">
        <f>'Moving Avg'!F1420</f>
        <v>0.75149999999999983</v>
      </c>
      <c r="H1420" s="2">
        <f>'Moving Avg'!G1420</f>
        <v>0.75719999999999998</v>
      </c>
      <c r="I1420" s="2">
        <f>'Moving Avg'!H1420</f>
        <v>0.61534999999999984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50</v>
      </c>
      <c r="N1420" s="7">
        <f t="shared" si="221"/>
        <v>0</v>
      </c>
      <c r="O1420" s="7">
        <f t="shared" si="222"/>
        <v>50</v>
      </c>
      <c r="P1420" s="7">
        <f t="shared" si="223"/>
        <v>16.5</v>
      </c>
      <c r="Q1420" s="8">
        <f t="shared" si="224"/>
        <v>27.475000000000001</v>
      </c>
      <c r="R1420" s="8">
        <f t="shared" si="225"/>
        <v>31.625</v>
      </c>
      <c r="S1420" s="8">
        <f t="shared" si="226"/>
        <v>27.425000000000001</v>
      </c>
      <c r="T1420" s="8">
        <f t="shared" si="227"/>
        <v>29.125</v>
      </c>
      <c r="U1420" s="7">
        <f t="shared" si="228"/>
        <v>28.841666666666669</v>
      </c>
      <c r="V1420" s="7">
        <f t="shared" si="229"/>
        <v>28.912500000000001</v>
      </c>
    </row>
    <row r="1421" spans="1:22" ht="13.5" x14ac:dyDescent="0.25">
      <c r="A1421" s="3">
        <f>RSI!A1421</f>
        <v>44382</v>
      </c>
      <c r="B1421" s="2">
        <f>RSI!B1421</f>
        <v>0.67</v>
      </c>
      <c r="C1421" s="2">
        <f>RSI!I1421</f>
        <v>25.437432284569809</v>
      </c>
      <c r="D1421" s="2">
        <f>MACD!E1421</f>
        <v>3.0670862350369754E-2</v>
      </c>
      <c r="E1421" s="2">
        <f>MACD!F1421</f>
        <v>1.6650593332511485E-2</v>
      </c>
      <c r="F1421" s="2">
        <f>'Moving Avg'!D1421</f>
        <v>0.69799999999999995</v>
      </c>
      <c r="G1421" s="2">
        <f>'Moving Avg'!F1421</f>
        <v>0.74749999999999983</v>
      </c>
      <c r="H1421" s="2">
        <f>'Moving Avg'!G1421</f>
        <v>0.75519999999999998</v>
      </c>
      <c r="I1421" s="2">
        <f>'Moving Avg'!H1421</f>
        <v>0.61759999999999982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50</v>
      </c>
      <c r="N1421" s="7">
        <f t="shared" si="221"/>
        <v>0</v>
      </c>
      <c r="O1421" s="7">
        <f t="shared" si="222"/>
        <v>50</v>
      </c>
      <c r="P1421" s="7">
        <f t="shared" si="223"/>
        <v>16.5</v>
      </c>
      <c r="Q1421" s="8">
        <f t="shared" si="224"/>
        <v>27.475000000000001</v>
      </c>
      <c r="R1421" s="8">
        <f t="shared" si="225"/>
        <v>31.625</v>
      </c>
      <c r="S1421" s="8">
        <f t="shared" si="226"/>
        <v>27.425000000000001</v>
      </c>
      <c r="T1421" s="8">
        <f t="shared" si="227"/>
        <v>29.125</v>
      </c>
      <c r="U1421" s="7">
        <f t="shared" si="228"/>
        <v>28.841666666666669</v>
      </c>
      <c r="V1421" s="7">
        <f t="shared" si="229"/>
        <v>28.912500000000001</v>
      </c>
    </row>
    <row r="1422" spans="1:22" ht="13.5" x14ac:dyDescent="0.25">
      <c r="A1422" s="3">
        <f>RSI!A1422</f>
        <v>44383</v>
      </c>
      <c r="B1422" s="2">
        <f>RSI!B1422</f>
        <v>0.69</v>
      </c>
      <c r="C1422" s="2">
        <f>RSI!I1422</f>
        <v>34.463215015110649</v>
      </c>
      <c r="D1422" s="2">
        <f>MACD!E1422</f>
        <v>3.2687608440926552E-2</v>
      </c>
      <c r="E1422" s="2">
        <f>MACD!F1422</f>
        <v>1.9857996354194499E-2</v>
      </c>
      <c r="F1422" s="2">
        <f>'Moving Avg'!D1422</f>
        <v>0.69</v>
      </c>
      <c r="G1422" s="2">
        <f>'Moving Avg'!F1422</f>
        <v>0.74449999999999983</v>
      </c>
      <c r="H1422" s="2">
        <f>'Moving Avg'!G1422</f>
        <v>0.7537999999999998</v>
      </c>
      <c r="I1422" s="2">
        <f>'Moving Avg'!H1422</f>
        <v>0.61999999999999988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25</v>
      </c>
      <c r="N1422" s="7">
        <f t="shared" si="221"/>
        <v>0</v>
      </c>
      <c r="O1422" s="7">
        <f t="shared" si="222"/>
        <v>50</v>
      </c>
      <c r="P1422" s="7">
        <f t="shared" si="223"/>
        <v>16.5</v>
      </c>
      <c r="Q1422" s="8">
        <f t="shared" si="224"/>
        <v>18.725000000000001</v>
      </c>
      <c r="R1422" s="8">
        <f t="shared" si="225"/>
        <v>26.625</v>
      </c>
      <c r="S1422" s="8">
        <f t="shared" si="226"/>
        <v>23.675000000000001</v>
      </c>
      <c r="T1422" s="8">
        <f t="shared" si="227"/>
        <v>22.875</v>
      </c>
      <c r="U1422" s="7">
        <f t="shared" si="228"/>
        <v>23.008333333333336</v>
      </c>
      <c r="V1422" s="7">
        <f t="shared" si="229"/>
        <v>22.975000000000001</v>
      </c>
    </row>
    <row r="1423" spans="1:22" ht="13.5" x14ac:dyDescent="0.25">
      <c r="A1423" s="3">
        <f>RSI!A1423</f>
        <v>44384</v>
      </c>
      <c r="B1423" s="2">
        <f>RSI!B1423</f>
        <v>0.69</v>
      </c>
      <c r="C1423" s="2">
        <f>RSI!I1423</f>
        <v>34.463215015110649</v>
      </c>
      <c r="D1423" s="2">
        <f>MACD!E1423</f>
        <v>3.1615969526793797E-2</v>
      </c>
      <c r="E1423" s="2">
        <f>MACD!F1423</f>
        <v>2.2209590988714362E-2</v>
      </c>
      <c r="F1423" s="2">
        <f>'Moving Avg'!D1423</f>
        <v>0.68599999999999994</v>
      </c>
      <c r="G1423" s="2">
        <f>'Moving Avg'!F1423</f>
        <v>0.74049999999999983</v>
      </c>
      <c r="H1423" s="2">
        <f>'Moving Avg'!G1423</f>
        <v>0.75279999999999969</v>
      </c>
      <c r="I1423" s="2">
        <f>'Moving Avg'!H1423</f>
        <v>0.62234999999999985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25</v>
      </c>
      <c r="N1423" s="7">
        <f t="shared" si="221"/>
        <v>0</v>
      </c>
      <c r="O1423" s="7">
        <f t="shared" si="222"/>
        <v>50</v>
      </c>
      <c r="P1423" s="7">
        <f t="shared" si="223"/>
        <v>16.5</v>
      </c>
      <c r="Q1423" s="8">
        <f t="shared" si="224"/>
        <v>18.725000000000001</v>
      </c>
      <c r="R1423" s="8">
        <f t="shared" si="225"/>
        <v>26.625</v>
      </c>
      <c r="S1423" s="8">
        <f t="shared" si="226"/>
        <v>23.675000000000001</v>
      </c>
      <c r="T1423" s="8">
        <f t="shared" si="227"/>
        <v>22.875</v>
      </c>
      <c r="U1423" s="7">
        <f t="shared" si="228"/>
        <v>23.008333333333336</v>
      </c>
      <c r="V1423" s="7">
        <f t="shared" si="229"/>
        <v>22.975000000000001</v>
      </c>
    </row>
    <row r="1424" spans="1:22" ht="13.5" x14ac:dyDescent="0.25">
      <c r="A1424" s="3">
        <f>RSI!A1424</f>
        <v>44385</v>
      </c>
      <c r="B1424" s="2">
        <f>RSI!B1424</f>
        <v>0.71</v>
      </c>
      <c r="C1424" s="2">
        <f>RSI!I1424</f>
        <v>42.531207065609898</v>
      </c>
      <c r="D1424" s="2">
        <f>MACD!E1424</f>
        <v>2.9504389528236197E-2</v>
      </c>
      <c r="E1424" s="2">
        <f>MACD!F1424</f>
        <v>2.3668550696618731E-2</v>
      </c>
      <c r="F1424" s="2">
        <f>'Moving Avg'!D1424</f>
        <v>0.68799999999999994</v>
      </c>
      <c r="G1424" s="2">
        <f>'Moving Avg'!F1424</f>
        <v>0.73699999999999988</v>
      </c>
      <c r="H1424" s="2">
        <f>'Moving Avg'!G1424</f>
        <v>0.75199999999999989</v>
      </c>
      <c r="I1424" s="2">
        <f>'Moving Avg'!H1424</f>
        <v>0.6247999999999998</v>
      </c>
      <c r="J1424" s="5" t="str">
        <f>OBV!F1424</f>
        <v>BEARISH</v>
      </c>
      <c r="K1424" s="5" t="str">
        <f>OBV!G1424</f>
        <v>NEUTRAL</v>
      </c>
      <c r="L1424" s="5" t="str">
        <f>OBV!H1424</f>
        <v>BEARISH DIVERGENCE</v>
      </c>
      <c r="M1424" s="7">
        <f t="shared" si="220"/>
        <v>25</v>
      </c>
      <c r="N1424" s="7">
        <f t="shared" si="221"/>
        <v>0</v>
      </c>
      <c r="O1424" s="7">
        <f t="shared" si="222"/>
        <v>50</v>
      </c>
      <c r="P1424" s="7">
        <f t="shared" si="223"/>
        <v>16.5</v>
      </c>
      <c r="Q1424" s="8">
        <f t="shared" si="224"/>
        <v>18.725000000000001</v>
      </c>
      <c r="R1424" s="8">
        <f t="shared" si="225"/>
        <v>26.625</v>
      </c>
      <c r="S1424" s="8">
        <f t="shared" si="226"/>
        <v>23.675000000000001</v>
      </c>
      <c r="T1424" s="8">
        <f t="shared" si="227"/>
        <v>22.875</v>
      </c>
      <c r="U1424" s="7">
        <f t="shared" si="228"/>
        <v>23.008333333333336</v>
      </c>
      <c r="V1424" s="7">
        <f t="shared" si="229"/>
        <v>22.975000000000001</v>
      </c>
    </row>
    <row r="1425" spans="1:22" ht="13.5" x14ac:dyDescent="0.25">
      <c r="A1425" s="3">
        <f>RSI!A1425</f>
        <v>44386</v>
      </c>
      <c r="B1425" s="2">
        <f>RSI!B1425</f>
        <v>0.71</v>
      </c>
      <c r="C1425" s="2">
        <f>RSI!I1425</f>
        <v>42.531207065609898</v>
      </c>
      <c r="D1425" s="2">
        <f>MACD!E1425</f>
        <v>3.0932588794001847E-2</v>
      </c>
      <c r="E1425" s="2">
        <f>MACD!F1425</f>
        <v>2.5121358316095355E-2</v>
      </c>
      <c r="F1425" s="2">
        <f>'Moving Avg'!D1425</f>
        <v>0.69399999999999995</v>
      </c>
      <c r="G1425" s="2">
        <f>'Moving Avg'!F1425</f>
        <v>0.73299999999999998</v>
      </c>
      <c r="H1425" s="2">
        <f>'Moving Avg'!G1425</f>
        <v>0.75159999999999993</v>
      </c>
      <c r="I1425" s="2">
        <f>'Moving Avg'!H1425</f>
        <v>0.62719999999999976</v>
      </c>
      <c r="J1425" s="5" t="str">
        <f>OBV!F1425</f>
        <v>BEARISH</v>
      </c>
      <c r="K1425" s="5" t="str">
        <f>OBV!G1425</f>
        <v>NEUTRAL</v>
      </c>
      <c r="L1425" s="5" t="str">
        <f>OBV!H1425</f>
        <v>BEARISH DIVERGENCE</v>
      </c>
      <c r="M1425" s="7">
        <f t="shared" si="220"/>
        <v>25</v>
      </c>
      <c r="N1425" s="7">
        <f t="shared" si="221"/>
        <v>0</v>
      </c>
      <c r="O1425" s="7">
        <f t="shared" si="222"/>
        <v>50</v>
      </c>
      <c r="P1425" s="7">
        <f t="shared" si="223"/>
        <v>16.5</v>
      </c>
      <c r="Q1425" s="8">
        <f t="shared" si="224"/>
        <v>18.725000000000001</v>
      </c>
      <c r="R1425" s="8">
        <f t="shared" si="225"/>
        <v>26.625</v>
      </c>
      <c r="S1425" s="8">
        <f t="shared" si="226"/>
        <v>23.675000000000001</v>
      </c>
      <c r="T1425" s="8">
        <f t="shared" si="227"/>
        <v>22.875</v>
      </c>
      <c r="U1425" s="7">
        <f t="shared" si="228"/>
        <v>23.008333333333336</v>
      </c>
      <c r="V1425" s="7">
        <f t="shared" si="229"/>
        <v>22.975000000000001</v>
      </c>
    </row>
    <row r="1426" spans="1:22" ht="13.5" x14ac:dyDescent="0.25">
      <c r="A1426" s="3">
        <f>RSI!A1426</f>
        <v>44389</v>
      </c>
      <c r="B1426" s="2">
        <f>RSI!B1426</f>
        <v>0.7</v>
      </c>
      <c r="C1426" s="2">
        <f>RSI!I1426</f>
        <v>39.697330053430584</v>
      </c>
      <c r="D1426" s="2">
        <f>MACD!E1426</f>
        <v>2.8394196893459345E-2</v>
      </c>
      <c r="E1426" s="2">
        <f>MACD!F1426</f>
        <v>2.5775926031568155E-2</v>
      </c>
      <c r="F1426" s="2">
        <f>'Moving Avg'!D1426</f>
        <v>0.7</v>
      </c>
      <c r="G1426" s="2">
        <f>'Moving Avg'!F1426</f>
        <v>0.72849999999999981</v>
      </c>
      <c r="H1426" s="2">
        <f>'Moving Avg'!G1426</f>
        <v>0.75100000000000011</v>
      </c>
      <c r="I1426" s="2">
        <f>'Moving Avg'!H1426</f>
        <v>0.62949999999999984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  <c r="M1426" s="7">
        <f t="shared" si="220"/>
        <v>25</v>
      </c>
      <c r="N1426" s="7">
        <f t="shared" si="221"/>
        <v>0</v>
      </c>
      <c r="O1426" s="7">
        <f t="shared" si="222"/>
        <v>50</v>
      </c>
      <c r="P1426" s="7">
        <f t="shared" si="223"/>
        <v>83.5</v>
      </c>
      <c r="Q1426" s="8">
        <f t="shared" si="224"/>
        <v>28.774999999999999</v>
      </c>
      <c r="R1426" s="8">
        <f t="shared" si="225"/>
        <v>43.375</v>
      </c>
      <c r="S1426" s="8">
        <f t="shared" si="226"/>
        <v>53.825000000000003</v>
      </c>
      <c r="T1426" s="8">
        <f t="shared" si="227"/>
        <v>39.625</v>
      </c>
      <c r="U1426" s="7">
        <f t="shared" si="228"/>
        <v>41.991666666666667</v>
      </c>
      <c r="V1426" s="7">
        <f t="shared" si="229"/>
        <v>41.400000000000006</v>
      </c>
    </row>
    <row r="1427" spans="1:22" ht="13.5" x14ac:dyDescent="0.25">
      <c r="A1427" s="3">
        <f>RSI!A1427</f>
        <v>44390</v>
      </c>
      <c r="B1427" s="2">
        <f>RSI!B1427</f>
        <v>0.7</v>
      </c>
      <c r="C1427" s="2">
        <f>RSI!I1427</f>
        <v>39.697330053430584</v>
      </c>
      <c r="D1427" s="2">
        <f>MACD!E1427</f>
        <v>2.6423728060915197E-2</v>
      </c>
      <c r="E1427" s="2">
        <f>MACD!F1427</f>
        <v>2.5905486437437567E-2</v>
      </c>
      <c r="F1427" s="2">
        <f>'Moving Avg'!D1427</f>
        <v>0.70199999999999996</v>
      </c>
      <c r="G1427" s="2">
        <f>'Moving Avg'!F1427</f>
        <v>0.72499999999999987</v>
      </c>
      <c r="H1427" s="2">
        <f>'Moving Avg'!G1427</f>
        <v>0.74980000000000013</v>
      </c>
      <c r="I1427" s="2">
        <f>'Moving Avg'!H1427</f>
        <v>0.63174999999999981</v>
      </c>
      <c r="J1427" s="5" t="str">
        <f>OBV!F1427</f>
        <v>BEARISH</v>
      </c>
      <c r="K1427" s="5" t="str">
        <f>OBV!G1427</f>
        <v>NEUTRAL</v>
      </c>
      <c r="L1427" s="5" t="str">
        <f>OBV!H1427</f>
        <v>BEARISH DIVERGENCE</v>
      </c>
      <c r="M1427" s="7">
        <f t="shared" si="220"/>
        <v>25</v>
      </c>
      <c r="N1427" s="7">
        <f t="shared" si="221"/>
        <v>0</v>
      </c>
      <c r="O1427" s="7">
        <f t="shared" si="222"/>
        <v>50</v>
      </c>
      <c r="P1427" s="7">
        <f t="shared" si="223"/>
        <v>16.5</v>
      </c>
      <c r="Q1427" s="8">
        <f t="shared" si="224"/>
        <v>18.725000000000001</v>
      </c>
      <c r="R1427" s="8">
        <f t="shared" si="225"/>
        <v>26.625</v>
      </c>
      <c r="S1427" s="8">
        <f t="shared" si="226"/>
        <v>23.675000000000001</v>
      </c>
      <c r="T1427" s="8">
        <f t="shared" si="227"/>
        <v>22.875</v>
      </c>
      <c r="U1427" s="7">
        <f t="shared" si="228"/>
        <v>23.008333333333336</v>
      </c>
      <c r="V1427" s="7">
        <f t="shared" si="229"/>
        <v>22.975000000000001</v>
      </c>
    </row>
    <row r="1428" spans="1:22" ht="13.5" x14ac:dyDescent="0.25">
      <c r="A1428" s="3">
        <f>RSI!A1428</f>
        <v>44391</v>
      </c>
      <c r="B1428" s="2">
        <f>RSI!B1428</f>
        <v>0.68</v>
      </c>
      <c r="C1428" s="2">
        <f>RSI!I1428</f>
        <v>34.383340245140531</v>
      </c>
      <c r="D1428" s="2">
        <f>MACD!E1428</f>
        <v>2.3325227088854317E-2</v>
      </c>
      <c r="E1428" s="2">
        <f>MACD!F1428</f>
        <v>2.5389434567720918E-2</v>
      </c>
      <c r="F1428" s="2">
        <f>'Moving Avg'!D1428</f>
        <v>0.70000000000000007</v>
      </c>
      <c r="G1428" s="2">
        <f>'Moving Avg'!F1428</f>
        <v>0.72050000000000003</v>
      </c>
      <c r="H1428" s="2">
        <f>'Moving Avg'!G1428</f>
        <v>0.74820000000000009</v>
      </c>
      <c r="I1428" s="2">
        <f>'Moving Avg'!H1428</f>
        <v>0.6339499999999999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45</v>
      </c>
      <c r="O1428" s="7">
        <f t="shared" si="222"/>
        <v>50</v>
      </c>
      <c r="P1428" s="7">
        <f t="shared" si="223"/>
        <v>16.5</v>
      </c>
      <c r="Q1428" s="8">
        <f t="shared" si="224"/>
        <v>34.475000000000001</v>
      </c>
      <c r="R1428" s="8">
        <f t="shared" si="225"/>
        <v>35.625</v>
      </c>
      <c r="S1428" s="8">
        <f t="shared" si="226"/>
        <v>30.425000000000001</v>
      </c>
      <c r="T1428" s="8">
        <f t="shared" si="227"/>
        <v>34.125</v>
      </c>
      <c r="U1428" s="7">
        <f t="shared" si="228"/>
        <v>33.508333333333333</v>
      </c>
      <c r="V1428" s="7">
        <f t="shared" si="229"/>
        <v>33.662499999999994</v>
      </c>
    </row>
    <row r="1429" spans="1:22" ht="13.5" x14ac:dyDescent="0.25">
      <c r="A1429" s="3">
        <f>RSI!A1429</f>
        <v>44392</v>
      </c>
      <c r="B1429" s="2">
        <f>RSI!B1429</f>
        <v>0.68</v>
      </c>
      <c r="C1429" s="2">
        <f>RSI!I1429</f>
        <v>34.383340245140531</v>
      </c>
      <c r="D1429" s="2">
        <f>MACD!E1429</f>
        <v>1.9435230861868047E-2</v>
      </c>
      <c r="E1429" s="2">
        <f>MACD!F1429</f>
        <v>2.4198593826550346E-2</v>
      </c>
      <c r="F1429" s="2">
        <f>'Moving Avg'!D1429</f>
        <v>0.69400000000000006</v>
      </c>
      <c r="G1429" s="2">
        <f>'Moving Avg'!F1429</f>
        <v>0.71599999999999986</v>
      </c>
      <c r="H1429" s="2">
        <f>'Moving Avg'!G1429</f>
        <v>0.74680000000000024</v>
      </c>
      <c r="I1429" s="2">
        <f>'Moving Avg'!H1429</f>
        <v>0.63614999999999988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45</v>
      </c>
      <c r="O1429" s="7">
        <f t="shared" si="222"/>
        <v>50</v>
      </c>
      <c r="P1429" s="7">
        <f t="shared" si="223"/>
        <v>16.5</v>
      </c>
      <c r="Q1429" s="8">
        <f t="shared" si="224"/>
        <v>34.475000000000001</v>
      </c>
      <c r="R1429" s="8">
        <f t="shared" si="225"/>
        <v>35.625</v>
      </c>
      <c r="S1429" s="8">
        <f t="shared" si="226"/>
        <v>30.425000000000001</v>
      </c>
      <c r="T1429" s="8">
        <f t="shared" si="227"/>
        <v>34.125</v>
      </c>
      <c r="U1429" s="7">
        <f t="shared" si="228"/>
        <v>33.508333333333333</v>
      </c>
      <c r="V1429" s="7">
        <f t="shared" si="229"/>
        <v>33.662499999999994</v>
      </c>
    </row>
    <row r="1430" spans="1:22" ht="13.5" x14ac:dyDescent="0.25">
      <c r="A1430" s="3">
        <f>RSI!A1430</f>
        <v>44393</v>
      </c>
      <c r="B1430" s="2">
        <f>RSI!B1430</f>
        <v>0.68</v>
      </c>
      <c r="C1430" s="2">
        <f>RSI!I1430</f>
        <v>34.383340245140531</v>
      </c>
      <c r="D1430" s="2">
        <f>MACD!E1430</f>
        <v>1.3317026058823456E-2</v>
      </c>
      <c r="E1430" s="2">
        <f>MACD!F1430</f>
        <v>2.2022280273004971E-2</v>
      </c>
      <c r="F1430" s="2">
        <f>'Moving Avg'!D1430</f>
        <v>0.68800000000000006</v>
      </c>
      <c r="G1430" s="2">
        <f>'Moving Avg'!F1430</f>
        <v>0.7114999999999998</v>
      </c>
      <c r="H1430" s="2">
        <f>'Moving Avg'!G1430</f>
        <v>0.74580000000000013</v>
      </c>
      <c r="I1430" s="2">
        <f>'Moving Avg'!H1430</f>
        <v>0.63834999999999997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45</v>
      </c>
      <c r="O1430" s="7">
        <f t="shared" si="222"/>
        <v>50</v>
      </c>
      <c r="P1430" s="7">
        <f t="shared" si="223"/>
        <v>16.5</v>
      </c>
      <c r="Q1430" s="8">
        <f t="shared" si="224"/>
        <v>34.475000000000001</v>
      </c>
      <c r="R1430" s="8">
        <f t="shared" si="225"/>
        <v>35.625</v>
      </c>
      <c r="S1430" s="8">
        <f t="shared" si="226"/>
        <v>30.425000000000001</v>
      </c>
      <c r="T1430" s="8">
        <f t="shared" si="227"/>
        <v>34.125</v>
      </c>
      <c r="U1430" s="7">
        <f t="shared" si="228"/>
        <v>33.508333333333333</v>
      </c>
      <c r="V1430" s="7">
        <f t="shared" si="229"/>
        <v>33.662499999999994</v>
      </c>
    </row>
    <row r="1431" spans="1:22" ht="13.5" x14ac:dyDescent="0.25">
      <c r="A1431" s="3">
        <f>RSI!A1431</f>
        <v>44396</v>
      </c>
      <c r="B1431" s="2">
        <f>RSI!B1431</f>
        <v>0.68</v>
      </c>
      <c r="C1431" s="2">
        <f>RSI!I1431</f>
        <v>34.383340245140531</v>
      </c>
      <c r="D1431" s="2">
        <f>MACD!E1431</f>
        <v>6.8333382381038366E-3</v>
      </c>
      <c r="E1431" s="2">
        <f>MACD!F1431</f>
        <v>1.8984491866024744E-2</v>
      </c>
      <c r="F1431" s="2">
        <f>'Moving Avg'!D1431</f>
        <v>0.68400000000000005</v>
      </c>
      <c r="G1431" s="2">
        <f>'Moving Avg'!F1431</f>
        <v>0.70699999999999985</v>
      </c>
      <c r="H1431" s="2">
        <f>'Moving Avg'!G1431</f>
        <v>0.74460000000000026</v>
      </c>
      <c r="I1431" s="2">
        <f>'Moving Avg'!H1431</f>
        <v>0.64059999999999984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  <c r="M1431" s="7">
        <f t="shared" si="220"/>
        <v>25</v>
      </c>
      <c r="N1431" s="7">
        <f t="shared" si="221"/>
        <v>45</v>
      </c>
      <c r="O1431" s="7">
        <f t="shared" si="222"/>
        <v>50</v>
      </c>
      <c r="P1431" s="7">
        <f t="shared" si="223"/>
        <v>16.5</v>
      </c>
      <c r="Q1431" s="8">
        <f t="shared" si="224"/>
        <v>34.475000000000001</v>
      </c>
      <c r="R1431" s="8">
        <f t="shared" si="225"/>
        <v>35.625</v>
      </c>
      <c r="S1431" s="8">
        <f t="shared" si="226"/>
        <v>30.425000000000001</v>
      </c>
      <c r="T1431" s="8">
        <f t="shared" si="227"/>
        <v>34.125</v>
      </c>
      <c r="U1431" s="7">
        <f t="shared" si="228"/>
        <v>33.508333333333333</v>
      </c>
      <c r="V1431" s="7">
        <f t="shared" si="229"/>
        <v>33.662499999999994</v>
      </c>
    </row>
    <row r="1432" spans="1:22" ht="13.5" x14ac:dyDescent="0.25">
      <c r="A1432" s="3">
        <f>RSI!A1432</f>
        <v>44399</v>
      </c>
      <c r="B1432" s="2">
        <f>RSI!B1432</f>
        <v>0.7</v>
      </c>
      <c r="C1432" s="2">
        <f>RSI!I1432</f>
        <v>44.395115568382629</v>
      </c>
      <c r="D1432" s="2">
        <f>MACD!E1432</f>
        <v>3.15713452400046E-3</v>
      </c>
      <c r="E1432" s="2">
        <f>MACD!F1432</f>
        <v>1.5819020397619888E-2</v>
      </c>
      <c r="F1432" s="2">
        <f>'Moving Avg'!D1432</f>
        <v>0.68399999999999994</v>
      </c>
      <c r="G1432" s="2">
        <f>'Moving Avg'!F1432</f>
        <v>0.70399999999999996</v>
      </c>
      <c r="H1432" s="2">
        <f>'Moving Avg'!G1432</f>
        <v>0.74380000000000024</v>
      </c>
      <c r="I1432" s="2">
        <f>'Moving Avg'!H1432</f>
        <v>0.64295000000000002</v>
      </c>
      <c r="J1432" s="5" t="str">
        <f>OBV!F1432</f>
        <v>BEARISH</v>
      </c>
      <c r="K1432" s="5" t="str">
        <f>OBV!G1432</f>
        <v>NEUTRAL</v>
      </c>
      <c r="L1432" s="5" t="str">
        <f>OBV!H1432</f>
        <v>NEUTRAL</v>
      </c>
      <c r="M1432" s="7">
        <f t="shared" si="220"/>
        <v>25</v>
      </c>
      <c r="N1432" s="7">
        <f t="shared" si="221"/>
        <v>45</v>
      </c>
      <c r="O1432" s="7">
        <f t="shared" si="222"/>
        <v>50</v>
      </c>
      <c r="P1432" s="7">
        <f t="shared" si="223"/>
        <v>16.5</v>
      </c>
      <c r="Q1432" s="8">
        <f t="shared" si="224"/>
        <v>34.475000000000001</v>
      </c>
      <c r="R1432" s="8">
        <f t="shared" si="225"/>
        <v>35.625</v>
      </c>
      <c r="S1432" s="8">
        <f t="shared" si="226"/>
        <v>30.425000000000001</v>
      </c>
      <c r="T1432" s="8">
        <f t="shared" si="227"/>
        <v>34.125</v>
      </c>
      <c r="U1432" s="7">
        <f t="shared" si="228"/>
        <v>33.508333333333333</v>
      </c>
      <c r="V1432" s="7">
        <f t="shared" si="229"/>
        <v>33.662499999999994</v>
      </c>
    </row>
    <row r="1433" spans="1:22" ht="13.5" x14ac:dyDescent="0.25">
      <c r="A1433" s="3">
        <f>RSI!A1433</f>
        <v>44400</v>
      </c>
      <c r="B1433" s="2">
        <f>RSI!B1433</f>
        <v>0.72</v>
      </c>
      <c r="C1433" s="2">
        <f>RSI!I1433</f>
        <v>52.242473856942858</v>
      </c>
      <c r="D1433" s="2">
        <f>MACD!E1433</f>
        <v>-1.3545023975791715E-3</v>
      </c>
      <c r="E1433" s="2">
        <f>MACD!F1433</f>
        <v>1.2384315838580077E-2</v>
      </c>
      <c r="F1433" s="2">
        <f>'Moving Avg'!D1433</f>
        <v>0.69199999999999995</v>
      </c>
      <c r="G1433" s="2">
        <f>'Moving Avg'!F1433</f>
        <v>0.70299999999999985</v>
      </c>
      <c r="H1433" s="2">
        <f>'Moving Avg'!G1433</f>
        <v>0.74380000000000024</v>
      </c>
      <c r="I1433" s="2">
        <f>'Moving Avg'!H1433</f>
        <v>0.64544999999999997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25</v>
      </c>
      <c r="N1433" s="7">
        <f t="shared" si="221"/>
        <v>45</v>
      </c>
      <c r="O1433" s="7">
        <f t="shared" si="222"/>
        <v>50</v>
      </c>
      <c r="P1433" s="7">
        <f t="shared" si="223"/>
        <v>83.5</v>
      </c>
      <c r="Q1433" s="8">
        <f t="shared" si="224"/>
        <v>44.524999999999999</v>
      </c>
      <c r="R1433" s="8">
        <f t="shared" si="225"/>
        <v>52.375</v>
      </c>
      <c r="S1433" s="8">
        <f t="shared" si="226"/>
        <v>60.575000000000003</v>
      </c>
      <c r="T1433" s="8">
        <f t="shared" si="227"/>
        <v>50.875</v>
      </c>
      <c r="U1433" s="7">
        <f t="shared" si="228"/>
        <v>52.491666666666674</v>
      </c>
      <c r="V1433" s="7">
        <f t="shared" si="229"/>
        <v>52.087500000000006</v>
      </c>
    </row>
    <row r="1434" spans="1:22" ht="13.5" x14ac:dyDescent="0.25">
      <c r="A1434" s="3">
        <f>RSI!A1434</f>
        <v>44403</v>
      </c>
      <c r="B1434" s="2">
        <f>RSI!B1434</f>
        <v>0.71</v>
      </c>
      <c r="C1434" s="2">
        <f>RSI!I1434</f>
        <v>48.55286688996928</v>
      </c>
      <c r="D1434" s="2">
        <f>MACD!E1434</f>
        <v>-1.3980412689297284E-3</v>
      </c>
      <c r="E1434" s="2">
        <f>MACD!F1434</f>
        <v>9.6278444170781168E-3</v>
      </c>
      <c r="F1434" s="2">
        <f>'Moving Avg'!D1434</f>
        <v>0.69800000000000006</v>
      </c>
      <c r="G1434" s="2">
        <f>'Moving Avg'!F1434</f>
        <v>0.7014999999999999</v>
      </c>
      <c r="H1434" s="2">
        <f>'Moving Avg'!G1434</f>
        <v>0.74320000000000008</v>
      </c>
      <c r="I1434" s="2">
        <f>'Moving Avg'!H1434</f>
        <v>0.64784999999999993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  <c r="M1434" s="7">
        <f t="shared" si="220"/>
        <v>25</v>
      </c>
      <c r="N1434" s="7">
        <f t="shared" si="221"/>
        <v>45</v>
      </c>
      <c r="O1434" s="7">
        <f t="shared" si="222"/>
        <v>50</v>
      </c>
      <c r="P1434" s="7">
        <f t="shared" si="223"/>
        <v>16.5</v>
      </c>
      <c r="Q1434" s="8">
        <f t="shared" si="224"/>
        <v>34.475000000000001</v>
      </c>
      <c r="R1434" s="8">
        <f t="shared" si="225"/>
        <v>35.625</v>
      </c>
      <c r="S1434" s="8">
        <f t="shared" si="226"/>
        <v>30.425000000000001</v>
      </c>
      <c r="T1434" s="8">
        <f t="shared" si="227"/>
        <v>34.125</v>
      </c>
      <c r="U1434" s="7">
        <f t="shared" si="228"/>
        <v>33.508333333333333</v>
      </c>
      <c r="V1434" s="7">
        <f t="shared" si="229"/>
        <v>33.662499999999994</v>
      </c>
    </row>
    <row r="1435" spans="1:22" ht="13.5" x14ac:dyDescent="0.25">
      <c r="A1435" s="3">
        <f>RSI!A1435</f>
        <v>44404</v>
      </c>
      <c r="B1435" s="2">
        <f>RSI!B1435</f>
        <v>0.7</v>
      </c>
      <c r="C1435" s="2">
        <f>RSI!I1435</f>
        <v>45.121078308319241</v>
      </c>
      <c r="D1435" s="2">
        <f>MACD!E1435</f>
        <v>-6.754800852991627E-4</v>
      </c>
      <c r="E1435" s="2">
        <f>MACD!F1435</f>
        <v>7.567179516602662E-3</v>
      </c>
      <c r="F1435" s="2">
        <f>'Moving Avg'!D1435</f>
        <v>0.70199999999999996</v>
      </c>
      <c r="G1435" s="2">
        <f>'Moving Avg'!F1435</f>
        <v>0.6984999999999999</v>
      </c>
      <c r="H1435" s="2">
        <f>'Moving Avg'!G1435</f>
        <v>0.74240000000000006</v>
      </c>
      <c r="I1435" s="2">
        <f>'Moving Avg'!H1435</f>
        <v>0.6502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25</v>
      </c>
      <c r="N1435" s="7">
        <f t="shared" si="221"/>
        <v>45</v>
      </c>
      <c r="O1435" s="7">
        <f t="shared" si="222"/>
        <v>50</v>
      </c>
      <c r="P1435" s="7">
        <f t="shared" si="223"/>
        <v>16.5</v>
      </c>
      <c r="Q1435" s="8">
        <f t="shared" si="224"/>
        <v>34.475000000000001</v>
      </c>
      <c r="R1435" s="8">
        <f t="shared" si="225"/>
        <v>35.625</v>
      </c>
      <c r="S1435" s="8">
        <f t="shared" si="226"/>
        <v>30.425000000000001</v>
      </c>
      <c r="T1435" s="8">
        <f t="shared" si="227"/>
        <v>34.125</v>
      </c>
      <c r="U1435" s="7">
        <f t="shared" si="228"/>
        <v>33.508333333333333</v>
      </c>
      <c r="V1435" s="7">
        <f t="shared" si="229"/>
        <v>33.662499999999994</v>
      </c>
    </row>
    <row r="1436" spans="1:22" ht="13.5" x14ac:dyDescent="0.25">
      <c r="A1436" s="3">
        <f>RSI!A1436</f>
        <v>44405</v>
      </c>
      <c r="B1436" s="2">
        <f>RSI!B1436</f>
        <v>0.72</v>
      </c>
      <c r="C1436" s="2">
        <f>RSI!I1436</f>
        <v>52.371847210195938</v>
      </c>
      <c r="D1436" s="2">
        <f>MACD!E1436</f>
        <v>-3.0076560230781757E-3</v>
      </c>
      <c r="E1436" s="2">
        <f>MACD!F1436</f>
        <v>5.4522124086664953E-3</v>
      </c>
      <c r="F1436" s="2">
        <f>'Moving Avg'!D1436</f>
        <v>0.71</v>
      </c>
      <c r="G1436" s="2">
        <f>'Moving Avg'!F1436</f>
        <v>0.69799999999999995</v>
      </c>
      <c r="H1436" s="2">
        <f>'Moving Avg'!G1436</f>
        <v>0.74200000000000021</v>
      </c>
      <c r="I1436" s="2">
        <f>'Moving Avg'!H1436</f>
        <v>0.65264999999999995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  <c r="M1436" s="7">
        <f t="shared" si="220"/>
        <v>25</v>
      </c>
      <c r="N1436" s="7">
        <f t="shared" si="221"/>
        <v>45</v>
      </c>
      <c r="O1436" s="7">
        <f t="shared" si="222"/>
        <v>50</v>
      </c>
      <c r="P1436" s="7">
        <f t="shared" si="223"/>
        <v>16.5</v>
      </c>
      <c r="Q1436" s="8">
        <f t="shared" si="224"/>
        <v>34.475000000000001</v>
      </c>
      <c r="R1436" s="8">
        <f t="shared" si="225"/>
        <v>35.625</v>
      </c>
      <c r="S1436" s="8">
        <f t="shared" si="226"/>
        <v>30.425000000000001</v>
      </c>
      <c r="T1436" s="8">
        <f t="shared" si="227"/>
        <v>34.125</v>
      </c>
      <c r="U1436" s="7">
        <f t="shared" si="228"/>
        <v>33.508333333333333</v>
      </c>
      <c r="V1436" s="7">
        <f t="shared" si="229"/>
        <v>33.662499999999994</v>
      </c>
    </row>
    <row r="1437" spans="1:22" ht="13.5" x14ac:dyDescent="0.25">
      <c r="A1437" s="3">
        <f>RSI!A1437</f>
        <v>44406</v>
      </c>
      <c r="B1437" s="2">
        <f>RSI!B1437</f>
        <v>0.74</v>
      </c>
      <c r="C1437" s="2">
        <f>RSI!I1437</f>
        <v>58.30454103888097</v>
      </c>
      <c r="D1437" s="2">
        <f>MACD!E1437</f>
        <v>-6.509985820220443E-3</v>
      </c>
      <c r="E1437" s="2">
        <f>MACD!F1437</f>
        <v>3.0597727628891079E-3</v>
      </c>
      <c r="F1437" s="2">
        <f>'Moving Avg'!D1437</f>
        <v>0.71799999999999997</v>
      </c>
      <c r="G1437" s="2">
        <f>'Moving Avg'!F1437</f>
        <v>0.6984999999999999</v>
      </c>
      <c r="H1437" s="2">
        <f>'Moving Avg'!G1437</f>
        <v>0.74160000000000015</v>
      </c>
      <c r="I1437" s="2">
        <f>'Moving Avg'!H1437</f>
        <v>0.6552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  <c r="M1437" s="7">
        <f t="shared" si="220"/>
        <v>25</v>
      </c>
      <c r="N1437" s="7">
        <f t="shared" si="221"/>
        <v>45</v>
      </c>
      <c r="O1437" s="7">
        <f t="shared" si="222"/>
        <v>50</v>
      </c>
      <c r="P1437" s="7">
        <f t="shared" si="223"/>
        <v>16.5</v>
      </c>
      <c r="Q1437" s="8">
        <f t="shared" si="224"/>
        <v>34.475000000000001</v>
      </c>
      <c r="R1437" s="8">
        <f t="shared" si="225"/>
        <v>35.625</v>
      </c>
      <c r="S1437" s="8">
        <f t="shared" si="226"/>
        <v>30.425000000000001</v>
      </c>
      <c r="T1437" s="8">
        <f t="shared" si="227"/>
        <v>34.125</v>
      </c>
      <c r="U1437" s="7">
        <f t="shared" si="228"/>
        <v>33.508333333333333</v>
      </c>
      <c r="V1437" s="7">
        <f t="shared" si="229"/>
        <v>33.662499999999994</v>
      </c>
    </row>
    <row r="1438" spans="1:22" ht="13.5" x14ac:dyDescent="0.25">
      <c r="A1438" s="3">
        <f>RSI!A1438</f>
        <v>44407</v>
      </c>
      <c r="B1438" s="2">
        <f>RSI!B1438</f>
        <v>0.74</v>
      </c>
      <c r="C1438" s="2">
        <f>RSI!I1438</f>
        <v>58.304541038880977</v>
      </c>
      <c r="D1438" s="2">
        <f>MACD!E1438</f>
        <v>-1.2712552062195348E-2</v>
      </c>
      <c r="E1438" s="2">
        <f>MACD!F1438</f>
        <v>-9.4692202127783214E-5</v>
      </c>
      <c r="F1438" s="2">
        <f>'Moving Avg'!D1438</f>
        <v>0.72200000000000009</v>
      </c>
      <c r="G1438" s="2">
        <f>'Moving Avg'!F1438</f>
        <v>0.7</v>
      </c>
      <c r="H1438" s="2">
        <f>'Moving Avg'!G1438</f>
        <v>0.74080000000000024</v>
      </c>
      <c r="I1438" s="2">
        <f>'Moving Avg'!H1438</f>
        <v>0.65775000000000006</v>
      </c>
      <c r="J1438" s="5" t="str">
        <f>OBV!F1438</f>
        <v>BEARISH</v>
      </c>
      <c r="K1438" s="5" t="str">
        <f>OBV!G1438</f>
        <v>NEUTRAL</v>
      </c>
      <c r="L1438" s="5" t="str">
        <f>OBV!H1438</f>
        <v>BEARISH DIVERGENCE</v>
      </c>
      <c r="M1438" s="7">
        <f t="shared" si="220"/>
        <v>25</v>
      </c>
      <c r="N1438" s="7">
        <f t="shared" si="221"/>
        <v>45</v>
      </c>
      <c r="O1438" s="7">
        <f t="shared" si="222"/>
        <v>50</v>
      </c>
      <c r="P1438" s="7">
        <f t="shared" si="223"/>
        <v>16.5</v>
      </c>
      <c r="Q1438" s="8">
        <f t="shared" si="224"/>
        <v>34.475000000000001</v>
      </c>
      <c r="R1438" s="8">
        <f t="shared" si="225"/>
        <v>35.625</v>
      </c>
      <c r="S1438" s="8">
        <f t="shared" si="226"/>
        <v>30.425000000000001</v>
      </c>
      <c r="T1438" s="8">
        <f t="shared" si="227"/>
        <v>34.125</v>
      </c>
      <c r="U1438" s="7">
        <f t="shared" si="228"/>
        <v>33.508333333333333</v>
      </c>
      <c r="V1438" s="7">
        <f t="shared" si="229"/>
        <v>33.662499999999994</v>
      </c>
    </row>
    <row r="1439" spans="1:22" ht="13.5" x14ac:dyDescent="0.25">
      <c r="A1439" s="3">
        <f>RSI!A1439</f>
        <v>44410</v>
      </c>
      <c r="B1439" s="2">
        <f>RSI!B1439</f>
        <v>0.75</v>
      </c>
      <c r="C1439" s="2">
        <f>RSI!I1439</f>
        <v>61.113385577284305</v>
      </c>
      <c r="D1439" s="2">
        <f>MACD!E1439</f>
        <v>-1.885174154451541E-2</v>
      </c>
      <c r="E1439" s="2">
        <f>MACD!F1439</f>
        <v>-3.8461020706053086E-3</v>
      </c>
      <c r="F1439" s="2">
        <f>'Moving Avg'!D1439</f>
        <v>0.73000000000000009</v>
      </c>
      <c r="G1439" s="2">
        <f>'Moving Avg'!F1439</f>
        <v>0.7024999999999999</v>
      </c>
      <c r="H1439" s="2">
        <f>'Moving Avg'!G1439</f>
        <v>0.74020000000000008</v>
      </c>
      <c r="I1439" s="2">
        <f>'Moving Avg'!H1439</f>
        <v>0.66034999999999999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45</v>
      </c>
      <c r="O1439" s="7">
        <f t="shared" si="222"/>
        <v>50</v>
      </c>
      <c r="P1439" s="7">
        <f t="shared" si="223"/>
        <v>83.5</v>
      </c>
      <c r="Q1439" s="8">
        <f t="shared" si="224"/>
        <v>44.524999999999999</v>
      </c>
      <c r="R1439" s="8">
        <f t="shared" si="225"/>
        <v>52.375</v>
      </c>
      <c r="S1439" s="8">
        <f t="shared" si="226"/>
        <v>60.575000000000003</v>
      </c>
      <c r="T1439" s="8">
        <f t="shared" si="227"/>
        <v>50.875</v>
      </c>
      <c r="U1439" s="7">
        <f t="shared" si="228"/>
        <v>52.491666666666674</v>
      </c>
      <c r="V1439" s="7">
        <f t="shared" si="229"/>
        <v>52.087500000000006</v>
      </c>
    </row>
    <row r="1440" spans="1:22" ht="13.5" x14ac:dyDescent="0.25">
      <c r="A1440" s="3">
        <f>RSI!A1440</f>
        <v>44411</v>
      </c>
      <c r="B1440" s="2">
        <f>RSI!B1440</f>
        <v>0.75</v>
      </c>
      <c r="C1440" s="2">
        <f>RSI!I1440</f>
        <v>61.113385577284305</v>
      </c>
      <c r="D1440" s="2">
        <f>MACD!E1440</f>
        <v>-2.424453397032722E-2</v>
      </c>
      <c r="E1440" s="2">
        <f>MACD!F1440</f>
        <v>-7.9257884505496909E-3</v>
      </c>
      <c r="F1440" s="2">
        <f>'Moving Avg'!D1440</f>
        <v>0.74</v>
      </c>
      <c r="G1440" s="2">
        <f>'Moving Avg'!F1440</f>
        <v>0.70599999999999996</v>
      </c>
      <c r="H1440" s="2">
        <f>'Moving Avg'!G1440</f>
        <v>0.73919999999999997</v>
      </c>
      <c r="I1440" s="2">
        <f>'Moving Avg'!H1440</f>
        <v>0.66289999999999993</v>
      </c>
      <c r="J1440" s="5" t="str">
        <f>OBV!F1440</f>
        <v>BULLISH</v>
      </c>
      <c r="K1440" s="5" t="str">
        <f>OBV!G1440</f>
        <v>NEUTRAL</v>
      </c>
      <c r="L1440" s="5" t="str">
        <f>OBV!H1440</f>
        <v>CONFIRMED BULLISH</v>
      </c>
      <c r="M1440" s="7">
        <f t="shared" si="220"/>
        <v>25</v>
      </c>
      <c r="N1440" s="7">
        <f t="shared" si="221"/>
        <v>45</v>
      </c>
      <c r="O1440" s="7">
        <f t="shared" si="222"/>
        <v>50</v>
      </c>
      <c r="P1440" s="7">
        <f t="shared" si="223"/>
        <v>83.5</v>
      </c>
      <c r="Q1440" s="8">
        <f t="shared" si="224"/>
        <v>44.524999999999999</v>
      </c>
      <c r="R1440" s="8">
        <f t="shared" si="225"/>
        <v>52.375</v>
      </c>
      <c r="S1440" s="8">
        <f t="shared" si="226"/>
        <v>60.575000000000003</v>
      </c>
      <c r="T1440" s="8">
        <f t="shared" si="227"/>
        <v>50.875</v>
      </c>
      <c r="U1440" s="7">
        <f t="shared" si="228"/>
        <v>52.491666666666674</v>
      </c>
      <c r="V1440" s="7">
        <f t="shared" si="229"/>
        <v>52.087500000000006</v>
      </c>
    </row>
    <row r="1441" spans="1:22" ht="13.5" x14ac:dyDescent="0.25">
      <c r="A1441" s="3">
        <f>RSI!A1441</f>
        <v>44412</v>
      </c>
      <c r="B1441" s="2">
        <f>RSI!B1441</f>
        <v>0.75</v>
      </c>
      <c r="C1441" s="2">
        <f>RSI!I1441</f>
        <v>61.113385577284305</v>
      </c>
      <c r="D1441" s="2">
        <f>MACD!E1441</f>
        <v>-2.8991086053566373E-2</v>
      </c>
      <c r="E1441" s="2">
        <f>MACD!F1441</f>
        <v>-1.2138847971153027E-2</v>
      </c>
      <c r="F1441" s="2">
        <f>'Moving Avg'!D1441</f>
        <v>0.746</v>
      </c>
      <c r="G1441" s="2">
        <f>'Moving Avg'!F1441</f>
        <v>0.71000000000000008</v>
      </c>
      <c r="H1441" s="2">
        <f>'Moving Avg'!G1441</f>
        <v>0.7380000000000001</v>
      </c>
      <c r="I1441" s="2">
        <f>'Moving Avg'!H1441</f>
        <v>0.66539999999999988</v>
      </c>
      <c r="J1441" s="5" t="str">
        <f>OBV!F1441</f>
        <v>BULLISH</v>
      </c>
      <c r="K1441" s="5" t="str">
        <f>OBV!G1441</f>
        <v>NEUTRAL</v>
      </c>
      <c r="L1441" s="5" t="str">
        <f>OBV!H1441</f>
        <v>CONFIRMED BULLISH</v>
      </c>
      <c r="M1441" s="7">
        <f t="shared" si="220"/>
        <v>25</v>
      </c>
      <c r="N1441" s="7">
        <f t="shared" si="221"/>
        <v>45</v>
      </c>
      <c r="O1441" s="7">
        <f t="shared" si="222"/>
        <v>50</v>
      </c>
      <c r="P1441" s="7">
        <f t="shared" si="223"/>
        <v>83.5</v>
      </c>
      <c r="Q1441" s="8">
        <f t="shared" si="224"/>
        <v>44.524999999999999</v>
      </c>
      <c r="R1441" s="8">
        <f t="shared" si="225"/>
        <v>52.375</v>
      </c>
      <c r="S1441" s="8">
        <f t="shared" si="226"/>
        <v>60.575000000000003</v>
      </c>
      <c r="T1441" s="8">
        <f t="shared" si="227"/>
        <v>50.875</v>
      </c>
      <c r="U1441" s="7">
        <f t="shared" si="228"/>
        <v>52.491666666666674</v>
      </c>
      <c r="V1441" s="7">
        <f t="shared" si="229"/>
        <v>52.087500000000006</v>
      </c>
    </row>
    <row r="1442" spans="1:22" ht="13.5" x14ac:dyDescent="0.25">
      <c r="A1442" s="3">
        <f>RSI!A1442</f>
        <v>44413</v>
      </c>
      <c r="B1442" s="2">
        <f>RSI!B1442</f>
        <v>0.76</v>
      </c>
      <c r="C1442" s="2">
        <f>RSI!I1442</f>
        <v>64.131310963540244</v>
      </c>
      <c r="D1442" s="2">
        <f>MACD!E1442</f>
        <v>-3.0841050380279955E-2</v>
      </c>
      <c r="E1442" s="2">
        <f>MACD!F1442</f>
        <v>-1.5879288452978414E-2</v>
      </c>
      <c r="F1442" s="2">
        <f>'Moving Avg'!D1442</f>
        <v>0.75</v>
      </c>
      <c r="G1442" s="2">
        <f>'Moving Avg'!F1442</f>
        <v>0.71350000000000002</v>
      </c>
      <c r="H1442" s="2">
        <f>'Moving Avg'!G1442</f>
        <v>0.73680000000000012</v>
      </c>
      <c r="I1442" s="2">
        <f>'Moving Avg'!H1442</f>
        <v>0.66799999999999993</v>
      </c>
      <c r="J1442" s="5" t="str">
        <f>OBV!F1442</f>
        <v>BULLISH</v>
      </c>
      <c r="K1442" s="5" t="str">
        <f>OBV!G1442</f>
        <v>NEUTRAL</v>
      </c>
      <c r="L1442" s="5" t="str">
        <f>OBV!H1442</f>
        <v>CONFIRMED BULLISH</v>
      </c>
      <c r="M1442" s="7">
        <f t="shared" si="220"/>
        <v>25</v>
      </c>
      <c r="N1442" s="7">
        <f t="shared" si="221"/>
        <v>45</v>
      </c>
      <c r="O1442" s="7">
        <f t="shared" si="222"/>
        <v>50</v>
      </c>
      <c r="P1442" s="7">
        <f t="shared" si="223"/>
        <v>83.5</v>
      </c>
      <c r="Q1442" s="8">
        <f t="shared" si="224"/>
        <v>44.524999999999999</v>
      </c>
      <c r="R1442" s="8">
        <f t="shared" si="225"/>
        <v>52.375</v>
      </c>
      <c r="S1442" s="8">
        <f t="shared" si="226"/>
        <v>60.575000000000003</v>
      </c>
      <c r="T1442" s="8">
        <f t="shared" si="227"/>
        <v>50.875</v>
      </c>
      <c r="U1442" s="7">
        <f t="shared" si="228"/>
        <v>52.491666666666674</v>
      </c>
      <c r="V1442" s="7">
        <f t="shared" si="229"/>
        <v>52.087500000000006</v>
      </c>
    </row>
    <row r="1443" spans="1:22" ht="13.5" x14ac:dyDescent="0.25">
      <c r="A1443" s="3">
        <f>RSI!A1443</f>
        <v>44414</v>
      </c>
      <c r="B1443" s="2">
        <f>RSI!B1443</f>
        <v>0.75</v>
      </c>
      <c r="C1443" s="2">
        <f>RSI!I1443</f>
        <v>59.184755262617365</v>
      </c>
      <c r="D1443" s="2">
        <f>MACD!E1443</f>
        <v>-2.8805084535052483E-2</v>
      </c>
      <c r="E1443" s="2">
        <f>MACD!F1443</f>
        <v>-1.846444766939323E-2</v>
      </c>
      <c r="F1443" s="2">
        <f>'Moving Avg'!D1443</f>
        <v>0.752</v>
      </c>
      <c r="G1443" s="2">
        <f>'Moving Avg'!F1443</f>
        <v>0.71650000000000003</v>
      </c>
      <c r="H1443" s="2">
        <f>'Moving Avg'!G1443</f>
        <v>0.73560000000000003</v>
      </c>
      <c r="I1443" s="2">
        <f>'Moving Avg'!H1443</f>
        <v>0.67059999999999997</v>
      </c>
      <c r="J1443" s="5" t="str">
        <f>OBV!F1443</f>
        <v>BULLISH</v>
      </c>
      <c r="K1443" s="5" t="str">
        <f>OBV!G1443</f>
        <v>NEUTRAL</v>
      </c>
      <c r="L1443" s="5" t="str">
        <f>OBV!H1443</f>
        <v>CONFIRMED BULLISH</v>
      </c>
      <c r="M1443" s="7">
        <f t="shared" si="220"/>
        <v>25</v>
      </c>
      <c r="N1443" s="7">
        <f t="shared" si="221"/>
        <v>45</v>
      </c>
      <c r="O1443" s="7">
        <f t="shared" si="222"/>
        <v>50</v>
      </c>
      <c r="P1443" s="7">
        <f t="shared" si="223"/>
        <v>83.5</v>
      </c>
      <c r="Q1443" s="8">
        <f t="shared" si="224"/>
        <v>44.524999999999999</v>
      </c>
      <c r="R1443" s="8">
        <f t="shared" si="225"/>
        <v>52.375</v>
      </c>
      <c r="S1443" s="8">
        <f t="shared" si="226"/>
        <v>60.575000000000003</v>
      </c>
      <c r="T1443" s="8">
        <f t="shared" si="227"/>
        <v>50.875</v>
      </c>
      <c r="U1443" s="7">
        <f t="shared" si="228"/>
        <v>52.491666666666674</v>
      </c>
      <c r="V1443" s="7">
        <f t="shared" si="229"/>
        <v>52.087500000000006</v>
      </c>
    </row>
    <row r="1444" spans="1:22" ht="13.5" x14ac:dyDescent="0.25">
      <c r="A1444" s="3">
        <f>RSI!A1444</f>
        <v>44417</v>
      </c>
      <c r="B1444" s="2">
        <f>RSI!B1444</f>
        <v>0.73</v>
      </c>
      <c r="C1444" s="2">
        <f>RSI!I1444</f>
        <v>50.753146657122791</v>
      </c>
      <c r="D1444" s="2">
        <f>MACD!E1444</f>
        <v>-2.7280551926568752E-2</v>
      </c>
      <c r="E1444" s="2">
        <f>MACD!F1444</f>
        <v>-2.0227668520828336E-2</v>
      </c>
      <c r="F1444" s="2">
        <f>'Moving Avg'!D1444</f>
        <v>0.748</v>
      </c>
      <c r="G1444" s="2">
        <f>'Moving Avg'!F1444</f>
        <v>0.71750000000000003</v>
      </c>
      <c r="H1444" s="2">
        <f>'Moving Avg'!G1444</f>
        <v>0.73419999999999985</v>
      </c>
      <c r="I1444" s="2">
        <f>'Moving Avg'!H1444</f>
        <v>0.67315000000000003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45</v>
      </c>
      <c r="O1444" s="7">
        <f t="shared" si="222"/>
        <v>50</v>
      </c>
      <c r="P1444" s="7">
        <f t="shared" si="223"/>
        <v>16.5</v>
      </c>
      <c r="Q1444" s="8">
        <f t="shared" si="224"/>
        <v>34.475000000000001</v>
      </c>
      <c r="R1444" s="8">
        <f t="shared" si="225"/>
        <v>35.625</v>
      </c>
      <c r="S1444" s="8">
        <f t="shared" si="226"/>
        <v>30.425000000000001</v>
      </c>
      <c r="T1444" s="8">
        <f t="shared" si="227"/>
        <v>34.125</v>
      </c>
      <c r="U1444" s="7">
        <f t="shared" si="228"/>
        <v>33.508333333333333</v>
      </c>
      <c r="V1444" s="7">
        <f t="shared" si="229"/>
        <v>33.662499999999994</v>
      </c>
    </row>
    <row r="1445" spans="1:22" ht="13.5" x14ac:dyDescent="0.25">
      <c r="A1445" s="3">
        <f>RSI!A1445</f>
        <v>44419</v>
      </c>
      <c r="B1445" s="2">
        <f>RSI!B1445</f>
        <v>0.73</v>
      </c>
      <c r="C1445" s="2">
        <f>RSI!I1445</f>
        <v>50.753146657122805</v>
      </c>
      <c r="D1445" s="2">
        <f>MACD!E1445</f>
        <v>-2.7541609832439806E-2</v>
      </c>
      <c r="E1445" s="2">
        <f>MACD!F1445</f>
        <v>-2.1690456783150631E-2</v>
      </c>
      <c r="F1445" s="2">
        <f>'Moving Avg'!D1445</f>
        <v>0.74399999999999999</v>
      </c>
      <c r="G1445" s="2">
        <f>'Moving Avg'!F1445</f>
        <v>0.71850000000000003</v>
      </c>
      <c r="H1445" s="2">
        <f>'Moving Avg'!G1445</f>
        <v>0.73279999999999967</v>
      </c>
      <c r="I1445" s="2">
        <f>'Moving Avg'!H1445</f>
        <v>0.67564999999999997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  <c r="M1445" s="7">
        <f t="shared" si="220"/>
        <v>25</v>
      </c>
      <c r="N1445" s="7">
        <f t="shared" si="221"/>
        <v>45</v>
      </c>
      <c r="O1445" s="7">
        <f t="shared" si="222"/>
        <v>50</v>
      </c>
      <c r="P1445" s="7">
        <f t="shared" si="223"/>
        <v>16.5</v>
      </c>
      <c r="Q1445" s="8">
        <f t="shared" si="224"/>
        <v>34.475000000000001</v>
      </c>
      <c r="R1445" s="8">
        <f t="shared" si="225"/>
        <v>35.625</v>
      </c>
      <c r="S1445" s="8">
        <f t="shared" si="226"/>
        <v>30.425000000000001</v>
      </c>
      <c r="T1445" s="8">
        <f t="shared" si="227"/>
        <v>34.125</v>
      </c>
      <c r="U1445" s="7">
        <f t="shared" si="228"/>
        <v>33.508333333333333</v>
      </c>
      <c r="V1445" s="7">
        <f t="shared" si="229"/>
        <v>33.662499999999994</v>
      </c>
    </row>
    <row r="1446" spans="1:22" ht="13.5" x14ac:dyDescent="0.25">
      <c r="A1446" s="3">
        <f>RSI!A1446</f>
        <v>44420</v>
      </c>
      <c r="B1446" s="2">
        <f>RSI!B1446</f>
        <v>0.71</v>
      </c>
      <c r="C1446" s="2">
        <f>RSI!I1446</f>
        <v>43.556603194568645</v>
      </c>
      <c r="D1446" s="2">
        <f>MACD!E1446</f>
        <v>-2.3215753663735517E-2</v>
      </c>
      <c r="E1446" s="2">
        <f>MACD!F1446</f>
        <v>-2.1995516159267609E-2</v>
      </c>
      <c r="F1446" s="2">
        <f>'Moving Avg'!D1446</f>
        <v>0.73599999999999999</v>
      </c>
      <c r="G1446" s="2">
        <f>'Moving Avg'!F1446</f>
        <v>0.71899999999999997</v>
      </c>
      <c r="H1446" s="2">
        <f>'Moving Avg'!G1446</f>
        <v>0.73139999999999983</v>
      </c>
      <c r="I1446" s="2">
        <f>'Moving Avg'!H1446</f>
        <v>0.67799999999999994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  <c r="M1446" s="7">
        <f t="shared" si="220"/>
        <v>25</v>
      </c>
      <c r="N1446" s="7">
        <f t="shared" si="221"/>
        <v>45</v>
      </c>
      <c r="O1446" s="7">
        <f t="shared" si="222"/>
        <v>50</v>
      </c>
      <c r="P1446" s="7">
        <f t="shared" si="223"/>
        <v>16.5</v>
      </c>
      <c r="Q1446" s="8">
        <f t="shared" si="224"/>
        <v>34.475000000000001</v>
      </c>
      <c r="R1446" s="8">
        <f t="shared" si="225"/>
        <v>35.625</v>
      </c>
      <c r="S1446" s="8">
        <f t="shared" si="226"/>
        <v>30.425000000000001</v>
      </c>
      <c r="T1446" s="8">
        <f t="shared" si="227"/>
        <v>34.125</v>
      </c>
      <c r="U1446" s="7">
        <f t="shared" si="228"/>
        <v>33.508333333333333</v>
      </c>
      <c r="V1446" s="7">
        <f t="shared" si="229"/>
        <v>33.662499999999994</v>
      </c>
    </row>
    <row r="1447" spans="1:22" ht="13.5" x14ac:dyDescent="0.25">
      <c r="A1447" s="3">
        <f>RSI!A1447</f>
        <v>44424</v>
      </c>
      <c r="B1447" s="2">
        <f>RSI!B1447</f>
        <v>0.71</v>
      </c>
      <c r="C1447" s="2">
        <f>RSI!I1447</f>
        <v>43.556603194568645</v>
      </c>
      <c r="D1447" s="2">
        <f>MACD!E1447</f>
        <v>-1.6371099928554234E-2</v>
      </c>
      <c r="E1447" s="2">
        <f>MACD!F1447</f>
        <v>-2.0870632913124937E-2</v>
      </c>
      <c r="F1447" s="2">
        <f>'Moving Avg'!D1447</f>
        <v>0.72599999999999998</v>
      </c>
      <c r="G1447" s="2">
        <f>'Moving Avg'!F1447</f>
        <v>0.71950000000000003</v>
      </c>
      <c r="H1447" s="2">
        <f>'Moving Avg'!G1447</f>
        <v>0.73059999999999992</v>
      </c>
      <c r="I1447" s="2">
        <f>'Moving Avg'!H1447</f>
        <v>0.68035000000000001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  <c r="M1447" s="7">
        <f t="shared" si="220"/>
        <v>25</v>
      </c>
      <c r="N1447" s="7">
        <f t="shared" si="221"/>
        <v>0</v>
      </c>
      <c r="O1447" s="7">
        <f t="shared" si="222"/>
        <v>50</v>
      </c>
      <c r="P1447" s="7">
        <f t="shared" si="223"/>
        <v>16.5</v>
      </c>
      <c r="Q1447" s="8">
        <f t="shared" si="224"/>
        <v>18.725000000000001</v>
      </c>
      <c r="R1447" s="8">
        <f t="shared" si="225"/>
        <v>26.625</v>
      </c>
      <c r="S1447" s="8">
        <f t="shared" si="226"/>
        <v>23.675000000000001</v>
      </c>
      <c r="T1447" s="8">
        <f t="shared" si="227"/>
        <v>22.875</v>
      </c>
      <c r="U1447" s="7">
        <f t="shared" si="228"/>
        <v>23.008333333333336</v>
      </c>
      <c r="V1447" s="7">
        <f t="shared" si="229"/>
        <v>22.975000000000001</v>
      </c>
    </row>
    <row r="1448" spans="1:22" ht="13.5" x14ac:dyDescent="0.25">
      <c r="A1448" s="3">
        <f>RSI!A1448</f>
        <v>44425</v>
      </c>
      <c r="B1448" s="2">
        <f>RSI!B1448</f>
        <v>0.7</v>
      </c>
      <c r="C1448" s="2">
        <f>RSI!I1448</f>
        <v>40.247296178778726</v>
      </c>
      <c r="D1448" s="2">
        <f>MACD!E1448</f>
        <v>-9.7392931567904517E-3</v>
      </c>
      <c r="E1448" s="2">
        <f>MACD!F1448</f>
        <v>-1.8644364961858041E-2</v>
      </c>
      <c r="F1448" s="2">
        <f>'Moving Avg'!D1448</f>
        <v>0.71599999999999997</v>
      </c>
      <c r="G1448" s="2">
        <f>'Moving Avg'!F1448</f>
        <v>0.72050000000000003</v>
      </c>
      <c r="H1448" s="2">
        <f>'Moving Avg'!G1448</f>
        <v>0.72979999999999989</v>
      </c>
      <c r="I1448" s="2">
        <f>'Moving Avg'!H1448</f>
        <v>0.68264999999999987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0</v>
      </c>
      <c r="O1448" s="7">
        <f t="shared" si="222"/>
        <v>50</v>
      </c>
      <c r="P1448" s="7">
        <f t="shared" si="223"/>
        <v>16.5</v>
      </c>
      <c r="Q1448" s="8">
        <f t="shared" si="224"/>
        <v>18.725000000000001</v>
      </c>
      <c r="R1448" s="8">
        <f t="shared" si="225"/>
        <v>26.625</v>
      </c>
      <c r="S1448" s="8">
        <f t="shared" si="226"/>
        <v>23.675000000000001</v>
      </c>
      <c r="T1448" s="8">
        <f t="shared" si="227"/>
        <v>22.875</v>
      </c>
      <c r="U1448" s="7">
        <f t="shared" si="228"/>
        <v>23.008333333333336</v>
      </c>
      <c r="V1448" s="7">
        <f t="shared" si="229"/>
        <v>22.975000000000001</v>
      </c>
    </row>
    <row r="1449" spans="1:22" ht="13.5" x14ac:dyDescent="0.25">
      <c r="A1449" s="3">
        <f>RSI!A1449</f>
        <v>44426</v>
      </c>
      <c r="B1449" s="2">
        <f>RSI!B1449</f>
        <v>0.71</v>
      </c>
      <c r="C1449" s="2">
        <f>RSI!I1449</f>
        <v>44.766580559530759</v>
      </c>
      <c r="D1449" s="2">
        <f>MACD!E1449</f>
        <v>-3.1788828010577141E-3</v>
      </c>
      <c r="E1449" s="2">
        <f>MACD!F1449</f>
        <v>-1.5551268529697976E-2</v>
      </c>
      <c r="F1449" s="2">
        <f>'Moving Avg'!D1449</f>
        <v>0.71199999999999997</v>
      </c>
      <c r="G1449" s="2">
        <f>'Moving Avg'!F1449</f>
        <v>0.72200000000000009</v>
      </c>
      <c r="H1449" s="2">
        <f>'Moving Avg'!G1449</f>
        <v>0.72899999999999987</v>
      </c>
      <c r="I1449" s="2">
        <f>'Moving Avg'!H1449</f>
        <v>0.68500000000000005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25</v>
      </c>
      <c r="N1449" s="7">
        <f t="shared" si="221"/>
        <v>0</v>
      </c>
      <c r="O1449" s="7">
        <f t="shared" si="222"/>
        <v>50</v>
      </c>
      <c r="P1449" s="7">
        <f t="shared" si="223"/>
        <v>16.5</v>
      </c>
      <c r="Q1449" s="8">
        <f t="shared" si="224"/>
        <v>18.725000000000001</v>
      </c>
      <c r="R1449" s="8">
        <f t="shared" si="225"/>
        <v>26.625</v>
      </c>
      <c r="S1449" s="8">
        <f t="shared" si="226"/>
        <v>23.675000000000001</v>
      </c>
      <c r="T1449" s="8">
        <f t="shared" si="227"/>
        <v>22.875</v>
      </c>
      <c r="U1449" s="7">
        <f t="shared" si="228"/>
        <v>23.008333333333336</v>
      </c>
      <c r="V1449" s="7">
        <f t="shared" si="229"/>
        <v>22.975000000000001</v>
      </c>
    </row>
    <row r="1450" spans="1:22" ht="13.5" x14ac:dyDescent="0.25">
      <c r="A1450" s="3">
        <f>RSI!A1450</f>
        <v>44427</v>
      </c>
      <c r="B1450" s="2">
        <f>RSI!B1450</f>
        <v>0.7</v>
      </c>
      <c r="C1450" s="2">
        <f>RSI!I1450</f>
        <v>41.394920043821685</v>
      </c>
      <c r="D1450" s="2">
        <f>MACD!E1450</f>
        <v>3.1938476235313651E-3</v>
      </c>
      <c r="E1450" s="2">
        <f>MACD!F1450</f>
        <v>-1.1802245299052109E-2</v>
      </c>
      <c r="F1450" s="2">
        <f>'Moving Avg'!D1450</f>
        <v>0.70600000000000007</v>
      </c>
      <c r="G1450" s="2">
        <f>'Moving Avg'!F1450</f>
        <v>0.72300000000000009</v>
      </c>
      <c r="H1450" s="2">
        <f>'Moving Avg'!G1450</f>
        <v>0.72799999999999998</v>
      </c>
      <c r="I1450" s="2">
        <f>'Moving Avg'!H1450</f>
        <v>0.68729999999999991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25</v>
      </c>
      <c r="N1450" s="7">
        <f t="shared" si="221"/>
        <v>0</v>
      </c>
      <c r="O1450" s="7">
        <f t="shared" si="222"/>
        <v>50</v>
      </c>
      <c r="P1450" s="7">
        <f t="shared" si="223"/>
        <v>16.5</v>
      </c>
      <c r="Q1450" s="8">
        <f t="shared" si="224"/>
        <v>18.725000000000001</v>
      </c>
      <c r="R1450" s="8">
        <f t="shared" si="225"/>
        <v>26.625</v>
      </c>
      <c r="S1450" s="8">
        <f t="shared" si="226"/>
        <v>23.675000000000001</v>
      </c>
      <c r="T1450" s="8">
        <f t="shared" si="227"/>
        <v>22.875</v>
      </c>
      <c r="U1450" s="7">
        <f t="shared" si="228"/>
        <v>23.008333333333336</v>
      </c>
      <c r="V1450" s="7">
        <f t="shared" si="229"/>
        <v>22.975000000000001</v>
      </c>
    </row>
    <row r="1451" spans="1:22" ht="13.5" x14ac:dyDescent="0.25">
      <c r="A1451" s="3">
        <f>RSI!A1451</f>
        <v>44428</v>
      </c>
      <c r="B1451" s="2">
        <f>RSI!B1451</f>
        <v>0.69</v>
      </c>
      <c r="C1451" s="2">
        <f>RSI!I1451</f>
        <v>38.289275482969586</v>
      </c>
      <c r="D1451" s="2">
        <f>MACD!E1451</f>
        <v>9.4608717724425917E-3</v>
      </c>
      <c r="E1451" s="2">
        <f>MACD!F1451</f>
        <v>-7.5496218847531694E-3</v>
      </c>
      <c r="F1451" s="2">
        <f>'Moving Avg'!D1451</f>
        <v>0.70200000000000007</v>
      </c>
      <c r="G1451" s="2">
        <f>'Moving Avg'!F1451</f>
        <v>0.72350000000000003</v>
      </c>
      <c r="H1451" s="2">
        <f>'Moving Avg'!G1451</f>
        <v>0.72679999999999989</v>
      </c>
      <c r="I1451" s="2">
        <f>'Moving Avg'!H1451</f>
        <v>0.68954999999999989</v>
      </c>
      <c r="J1451" s="5" t="str">
        <f>OBV!F1451</f>
        <v>BULLISH</v>
      </c>
      <c r="K1451" s="5" t="str">
        <f>OBV!G1451</f>
        <v>NEUTRAL</v>
      </c>
      <c r="L1451" s="5" t="str">
        <f>OBV!H1451</f>
        <v>BULLISH DIVERGENCE</v>
      </c>
      <c r="M1451" s="7">
        <f t="shared" si="220"/>
        <v>25</v>
      </c>
      <c r="N1451" s="7">
        <f t="shared" si="221"/>
        <v>0</v>
      </c>
      <c r="O1451" s="7">
        <f t="shared" si="222"/>
        <v>50</v>
      </c>
      <c r="P1451" s="7">
        <f t="shared" si="223"/>
        <v>66.5</v>
      </c>
      <c r="Q1451" s="8">
        <f t="shared" si="224"/>
        <v>26.225000000000001</v>
      </c>
      <c r="R1451" s="8">
        <f t="shared" si="225"/>
        <v>39.125</v>
      </c>
      <c r="S1451" s="8">
        <f t="shared" si="226"/>
        <v>46.174999999999997</v>
      </c>
      <c r="T1451" s="8">
        <f t="shared" si="227"/>
        <v>35.375</v>
      </c>
      <c r="U1451" s="7">
        <f t="shared" si="228"/>
        <v>37.174999999999997</v>
      </c>
      <c r="V1451" s="7">
        <f t="shared" si="229"/>
        <v>36.724999999999994</v>
      </c>
    </row>
    <row r="1452" spans="1:22" ht="13.5" x14ac:dyDescent="0.25">
      <c r="A1452" s="3">
        <f>RSI!A1452</f>
        <v>44431</v>
      </c>
      <c r="B1452" s="2">
        <f>RSI!B1452</f>
        <v>0.7</v>
      </c>
      <c r="C1452" s="2">
        <f>RSI!I1452</f>
        <v>42.902518541606007</v>
      </c>
      <c r="D1452" s="2">
        <f>MACD!E1452</f>
        <v>1.574459870651912E-2</v>
      </c>
      <c r="E1452" s="2">
        <f>MACD!F1452</f>
        <v>-2.8907777664987123E-3</v>
      </c>
      <c r="F1452" s="2">
        <f>'Moving Avg'!D1452</f>
        <v>0.7</v>
      </c>
      <c r="G1452" s="2">
        <f>'Moving Avg'!F1452</f>
        <v>0.72350000000000003</v>
      </c>
      <c r="H1452" s="2">
        <f>'Moving Avg'!G1452</f>
        <v>0.7258</v>
      </c>
      <c r="I1452" s="2">
        <f>'Moving Avg'!H1452</f>
        <v>0.69189999999999985</v>
      </c>
      <c r="J1452" s="5" t="str">
        <f>OBV!F1452</f>
        <v>BULLISH</v>
      </c>
      <c r="K1452" s="5" t="str">
        <f>OBV!G1452</f>
        <v>NEUTRAL</v>
      </c>
      <c r="L1452" s="5" t="str">
        <f>OBV!H1452</f>
        <v>BULLISH DIVERGENCE</v>
      </c>
      <c r="M1452" s="7">
        <f t="shared" si="220"/>
        <v>25</v>
      </c>
      <c r="N1452" s="7">
        <f t="shared" si="221"/>
        <v>0</v>
      </c>
      <c r="O1452" s="7">
        <f t="shared" si="222"/>
        <v>50</v>
      </c>
      <c r="P1452" s="7">
        <f t="shared" si="223"/>
        <v>66.5</v>
      </c>
      <c r="Q1452" s="8">
        <f t="shared" si="224"/>
        <v>26.225000000000001</v>
      </c>
      <c r="R1452" s="8">
        <f t="shared" si="225"/>
        <v>39.125</v>
      </c>
      <c r="S1452" s="8">
        <f t="shared" si="226"/>
        <v>46.174999999999997</v>
      </c>
      <c r="T1452" s="8">
        <f t="shared" si="227"/>
        <v>35.375</v>
      </c>
      <c r="U1452" s="7">
        <f t="shared" si="228"/>
        <v>37.174999999999997</v>
      </c>
      <c r="V1452" s="7">
        <f t="shared" si="229"/>
        <v>36.724999999999994</v>
      </c>
    </row>
    <row r="1453" spans="1:22" ht="13.5" x14ac:dyDescent="0.25">
      <c r="A1453" s="3">
        <f>RSI!A1453</f>
        <v>44432</v>
      </c>
      <c r="B1453" s="2">
        <f>RSI!B1453</f>
        <v>0.7</v>
      </c>
      <c r="C1453" s="2">
        <f>RSI!I1453</f>
        <v>42.902518541606007</v>
      </c>
      <c r="D1453" s="2">
        <f>MACD!E1453</f>
        <v>1.9633620108356675E-2</v>
      </c>
      <c r="E1453" s="2">
        <f>MACD!F1453</f>
        <v>1.6141018084723652E-3</v>
      </c>
      <c r="F1453" s="2">
        <f>'Moving Avg'!D1453</f>
        <v>0.7</v>
      </c>
      <c r="G1453" s="2">
        <f>'Moving Avg'!F1453</f>
        <v>0.72249999999999992</v>
      </c>
      <c r="H1453" s="2">
        <f>'Moving Avg'!G1453</f>
        <v>0.72439999999999993</v>
      </c>
      <c r="I1453" s="2">
        <f>'Moving Avg'!H1453</f>
        <v>0.6942499999999997</v>
      </c>
      <c r="J1453" s="5" t="str">
        <f>OBV!F1453</f>
        <v>BULLISH</v>
      </c>
      <c r="K1453" s="5" t="str">
        <f>OBV!G1453</f>
        <v>NEUTRAL</v>
      </c>
      <c r="L1453" s="5" t="str">
        <f>OBV!H1453</f>
        <v>NEUTRAL</v>
      </c>
      <c r="M1453" s="7">
        <f t="shared" si="220"/>
        <v>25</v>
      </c>
      <c r="N1453" s="7">
        <f t="shared" si="221"/>
        <v>0</v>
      </c>
      <c r="O1453" s="7">
        <f t="shared" si="222"/>
        <v>50</v>
      </c>
      <c r="P1453" s="7">
        <f t="shared" si="223"/>
        <v>49.5</v>
      </c>
      <c r="Q1453" s="8">
        <f t="shared" si="224"/>
        <v>23.675000000000001</v>
      </c>
      <c r="R1453" s="8">
        <f t="shared" si="225"/>
        <v>34.875</v>
      </c>
      <c r="S1453" s="8">
        <f t="shared" si="226"/>
        <v>38.525000000000006</v>
      </c>
      <c r="T1453" s="8">
        <f t="shared" si="227"/>
        <v>31.125</v>
      </c>
      <c r="U1453" s="7">
        <f t="shared" si="228"/>
        <v>32.358333333333334</v>
      </c>
      <c r="V1453" s="7">
        <f t="shared" si="229"/>
        <v>32.049999999999997</v>
      </c>
    </row>
    <row r="1454" spans="1:22" ht="13.5" x14ac:dyDescent="0.25">
      <c r="A1454" s="3">
        <f>RSI!A1454</f>
        <v>44433</v>
      </c>
      <c r="B1454" s="2">
        <f>RSI!B1454</f>
        <v>0.7</v>
      </c>
      <c r="C1454" s="2">
        <f>RSI!I1454</f>
        <v>42.902518541606</v>
      </c>
      <c r="D1454" s="2">
        <f>MACD!E1454</f>
        <v>1.9949706732493078E-2</v>
      </c>
      <c r="E1454" s="2">
        <f>MACD!F1454</f>
        <v>5.2812227932765082E-3</v>
      </c>
      <c r="F1454" s="2">
        <f>'Moving Avg'!D1454</f>
        <v>0.69800000000000006</v>
      </c>
      <c r="G1454" s="2">
        <f>'Moving Avg'!F1454</f>
        <v>0.72199999999999998</v>
      </c>
      <c r="H1454" s="2">
        <f>'Moving Avg'!G1454</f>
        <v>0.7228</v>
      </c>
      <c r="I1454" s="2">
        <f>'Moving Avg'!H1454</f>
        <v>0.69659999999999966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16.5</v>
      </c>
      <c r="Q1454" s="8">
        <f t="shared" si="224"/>
        <v>18.725000000000001</v>
      </c>
      <c r="R1454" s="8">
        <f t="shared" si="225"/>
        <v>26.625</v>
      </c>
      <c r="S1454" s="8">
        <f t="shared" si="226"/>
        <v>23.675000000000001</v>
      </c>
      <c r="T1454" s="8">
        <f t="shared" si="227"/>
        <v>22.875</v>
      </c>
      <c r="U1454" s="7">
        <f t="shared" si="228"/>
        <v>23.008333333333336</v>
      </c>
      <c r="V1454" s="7">
        <f t="shared" si="229"/>
        <v>22.975000000000001</v>
      </c>
    </row>
    <row r="1455" spans="1:22" ht="13.5" x14ac:dyDescent="0.25">
      <c r="A1455" s="3">
        <f>RSI!A1455</f>
        <v>44434</v>
      </c>
      <c r="B1455" s="2">
        <f>RSI!B1455</f>
        <v>0.71</v>
      </c>
      <c r="C1455" s="2">
        <f>RSI!I1455</f>
        <v>47.778366905948317</v>
      </c>
      <c r="D1455" s="2">
        <f>MACD!E1455</f>
        <v>1.9571145463853523E-2</v>
      </c>
      <c r="E1455" s="2">
        <f>MACD!F1455</f>
        <v>8.1392073273919112E-3</v>
      </c>
      <c r="F1455" s="2">
        <f>'Moving Avg'!D1455</f>
        <v>0.7</v>
      </c>
      <c r="G1455" s="2">
        <f>'Moving Avg'!F1455</f>
        <v>0.72249999999999981</v>
      </c>
      <c r="H1455" s="2">
        <f>'Moving Avg'!G1455</f>
        <v>0.72120000000000006</v>
      </c>
      <c r="I1455" s="2">
        <f>'Moving Avg'!H1455</f>
        <v>0.69899999999999973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83.5</v>
      </c>
      <c r="Q1455" s="8">
        <f t="shared" si="224"/>
        <v>28.774999999999999</v>
      </c>
      <c r="R1455" s="8">
        <f t="shared" si="225"/>
        <v>43.375</v>
      </c>
      <c r="S1455" s="8">
        <f t="shared" si="226"/>
        <v>53.825000000000003</v>
      </c>
      <c r="T1455" s="8">
        <f t="shared" si="227"/>
        <v>39.625</v>
      </c>
      <c r="U1455" s="7">
        <f t="shared" si="228"/>
        <v>41.991666666666667</v>
      </c>
      <c r="V1455" s="7">
        <f t="shared" si="229"/>
        <v>41.400000000000006</v>
      </c>
    </row>
    <row r="1456" spans="1:22" ht="13.5" x14ac:dyDescent="0.25">
      <c r="A1456" s="3">
        <f>RSI!A1456</f>
        <v>44435</v>
      </c>
      <c r="B1456" s="2">
        <f>RSI!B1456</f>
        <v>0.71</v>
      </c>
      <c r="C1456" s="2">
        <f>RSI!I1456</f>
        <v>47.77836690594831</v>
      </c>
      <c r="D1456" s="2">
        <f>MACD!E1456</f>
        <v>1.6202516031570635E-2</v>
      </c>
      <c r="E1456" s="2">
        <f>MACD!F1456</f>
        <v>9.751869068227656E-3</v>
      </c>
      <c r="F1456" s="2">
        <f>'Moving Avg'!D1456</f>
        <v>0.70399999999999996</v>
      </c>
      <c r="G1456" s="2">
        <f>'Moving Avg'!F1456</f>
        <v>0.72199999999999986</v>
      </c>
      <c r="H1456" s="2">
        <f>'Moving Avg'!G1456</f>
        <v>0.71960000000000013</v>
      </c>
      <c r="I1456" s="2">
        <f>'Moving Avg'!H1456</f>
        <v>0.70139999999999969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25</v>
      </c>
      <c r="N1456" s="7">
        <f t="shared" si="221"/>
        <v>0</v>
      </c>
      <c r="O1456" s="7">
        <f t="shared" si="222"/>
        <v>50</v>
      </c>
      <c r="P1456" s="7">
        <f t="shared" si="223"/>
        <v>83.5</v>
      </c>
      <c r="Q1456" s="8">
        <f t="shared" si="224"/>
        <v>28.774999999999999</v>
      </c>
      <c r="R1456" s="8">
        <f t="shared" si="225"/>
        <v>43.375</v>
      </c>
      <c r="S1456" s="8">
        <f t="shared" si="226"/>
        <v>53.825000000000003</v>
      </c>
      <c r="T1456" s="8">
        <f t="shared" si="227"/>
        <v>39.625</v>
      </c>
      <c r="U1456" s="7">
        <f t="shared" si="228"/>
        <v>41.991666666666667</v>
      </c>
      <c r="V1456" s="7">
        <f t="shared" si="229"/>
        <v>41.400000000000006</v>
      </c>
    </row>
    <row r="1457" spans="1:22" ht="13.5" x14ac:dyDescent="0.25">
      <c r="A1457" s="3">
        <f>RSI!A1457</f>
        <v>44438</v>
      </c>
      <c r="B1457" s="2">
        <f>RSI!B1457</f>
        <v>0.71</v>
      </c>
      <c r="C1457" s="2">
        <f>RSI!I1457</f>
        <v>47.77836690594831</v>
      </c>
      <c r="D1457" s="2">
        <f>MACD!E1457</f>
        <v>1.3378632390533385E-2</v>
      </c>
      <c r="E1457" s="2">
        <f>MACD!F1457</f>
        <v>1.0477221732688802E-2</v>
      </c>
      <c r="F1457" s="2">
        <f>'Moving Avg'!D1457</f>
        <v>0.70599999999999996</v>
      </c>
      <c r="G1457" s="2">
        <f>'Moving Avg'!F1457</f>
        <v>0.72049999999999981</v>
      </c>
      <c r="H1457" s="2">
        <f>'Moving Avg'!G1457</f>
        <v>0.71840000000000004</v>
      </c>
      <c r="I1457" s="2">
        <f>'Moving Avg'!H1457</f>
        <v>0.70379999999999965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0</v>
      </c>
      <c r="O1457" s="7">
        <f t="shared" si="222"/>
        <v>50</v>
      </c>
      <c r="P1457" s="7">
        <f t="shared" si="223"/>
        <v>83.5</v>
      </c>
      <c r="Q1457" s="8">
        <f t="shared" si="224"/>
        <v>28.774999999999999</v>
      </c>
      <c r="R1457" s="8">
        <f t="shared" si="225"/>
        <v>43.375</v>
      </c>
      <c r="S1457" s="8">
        <f t="shared" si="226"/>
        <v>53.825000000000003</v>
      </c>
      <c r="T1457" s="8">
        <f t="shared" si="227"/>
        <v>39.625</v>
      </c>
      <c r="U1457" s="7">
        <f t="shared" si="228"/>
        <v>41.991666666666667</v>
      </c>
      <c r="V1457" s="7">
        <f t="shared" si="229"/>
        <v>41.400000000000006</v>
      </c>
    </row>
    <row r="1458" spans="1:22" ht="13.5" x14ac:dyDescent="0.25">
      <c r="A1458" s="3">
        <f>RSI!A1458</f>
        <v>44439</v>
      </c>
      <c r="B1458" s="2">
        <f>RSI!B1458</f>
        <v>0.7</v>
      </c>
      <c r="C1458" s="2">
        <f>RSI!I1458</f>
        <v>43.173620107416241</v>
      </c>
      <c r="D1458" s="2">
        <f>MACD!E1458</f>
        <v>1.0216004097520881E-2</v>
      </c>
      <c r="E1458" s="2">
        <f>MACD!F1458</f>
        <v>1.0424978205655218E-2</v>
      </c>
      <c r="F1458" s="2">
        <f>'Moving Avg'!D1458</f>
        <v>0.70600000000000007</v>
      </c>
      <c r="G1458" s="2">
        <f>'Moving Avg'!F1458</f>
        <v>0.71849999999999992</v>
      </c>
      <c r="H1458" s="2">
        <f>'Moving Avg'!G1458</f>
        <v>0.71700000000000019</v>
      </c>
      <c r="I1458" s="2">
        <f>'Moving Avg'!H1458</f>
        <v>0.70614999999999983</v>
      </c>
      <c r="J1458" s="5" t="str">
        <f>OBV!F1458</f>
        <v>BULLISH</v>
      </c>
      <c r="K1458" s="5" t="str">
        <f>OBV!G1458</f>
        <v>NEUTRAL</v>
      </c>
      <c r="L1458" s="5" t="str">
        <f>OBV!H1458</f>
        <v>NEUTRAL</v>
      </c>
      <c r="M1458" s="7">
        <f t="shared" si="220"/>
        <v>25</v>
      </c>
      <c r="N1458" s="7">
        <f t="shared" si="221"/>
        <v>45</v>
      </c>
      <c r="O1458" s="7">
        <f t="shared" si="222"/>
        <v>0</v>
      </c>
      <c r="P1458" s="7">
        <f t="shared" si="223"/>
        <v>49.5</v>
      </c>
      <c r="Q1458" s="8">
        <f t="shared" si="224"/>
        <v>31.925000000000001</v>
      </c>
      <c r="R1458" s="8">
        <f t="shared" si="225"/>
        <v>26.375</v>
      </c>
      <c r="S1458" s="8">
        <f t="shared" si="226"/>
        <v>32.775000000000006</v>
      </c>
      <c r="T1458" s="8">
        <f t="shared" si="227"/>
        <v>29.875</v>
      </c>
      <c r="U1458" s="7">
        <f t="shared" si="228"/>
        <v>30.358333333333334</v>
      </c>
      <c r="V1458" s="7">
        <f t="shared" si="229"/>
        <v>30.237500000000001</v>
      </c>
    </row>
    <row r="1459" spans="1:22" ht="13.5" x14ac:dyDescent="0.25">
      <c r="A1459" s="3">
        <f>RSI!A1459</f>
        <v>44440</v>
      </c>
      <c r="B1459" s="2">
        <f>RSI!B1459</f>
        <v>0.7</v>
      </c>
      <c r="C1459" s="2">
        <f>RSI!I1459</f>
        <v>43.173620107416241</v>
      </c>
      <c r="D1459" s="2">
        <f>MACD!E1459</f>
        <v>9.1602012571547764E-3</v>
      </c>
      <c r="E1459" s="2">
        <f>MACD!F1459</f>
        <v>1.0172022815955131E-2</v>
      </c>
      <c r="F1459" s="2">
        <f>'Moving Avg'!D1459</f>
        <v>0.70600000000000007</v>
      </c>
      <c r="G1459" s="2">
        <f>'Moving Avg'!F1459</f>
        <v>0.71599999999999986</v>
      </c>
      <c r="H1459" s="2">
        <f>'Moving Avg'!G1459</f>
        <v>0.71560000000000001</v>
      </c>
      <c r="I1459" s="2">
        <f>'Moving Avg'!H1459</f>
        <v>0.70849999999999969</v>
      </c>
      <c r="J1459" s="5" t="str">
        <f>OBV!F1459</f>
        <v>BULLISH</v>
      </c>
      <c r="K1459" s="5" t="str">
        <f>OBV!G1459</f>
        <v>NEUTRAL</v>
      </c>
      <c r="L1459" s="5" t="str">
        <f>OBV!H1459</f>
        <v>NEUTRAL</v>
      </c>
      <c r="M1459" s="7">
        <f t="shared" si="220"/>
        <v>25</v>
      </c>
      <c r="N1459" s="7">
        <f t="shared" si="221"/>
        <v>45</v>
      </c>
      <c r="O1459" s="7">
        <f t="shared" si="222"/>
        <v>0</v>
      </c>
      <c r="P1459" s="7">
        <f t="shared" si="223"/>
        <v>49.5</v>
      </c>
      <c r="Q1459" s="8">
        <f t="shared" si="224"/>
        <v>31.925000000000001</v>
      </c>
      <c r="R1459" s="8">
        <f t="shared" si="225"/>
        <v>26.375</v>
      </c>
      <c r="S1459" s="8">
        <f t="shared" si="226"/>
        <v>32.775000000000006</v>
      </c>
      <c r="T1459" s="8">
        <f t="shared" si="227"/>
        <v>29.875</v>
      </c>
      <c r="U1459" s="7">
        <f t="shared" si="228"/>
        <v>30.358333333333334</v>
      </c>
      <c r="V1459" s="7">
        <f t="shared" si="229"/>
        <v>30.237500000000001</v>
      </c>
    </row>
    <row r="1460" spans="1:22" ht="13.5" x14ac:dyDescent="0.25">
      <c r="A1460" s="3">
        <f>RSI!A1460</f>
        <v>44441</v>
      </c>
      <c r="B1460" s="2">
        <f>RSI!B1460</f>
        <v>0.71</v>
      </c>
      <c r="C1460" s="2">
        <f>RSI!I1460</f>
        <v>48.886788077754851</v>
      </c>
      <c r="D1460" s="2">
        <f>MACD!E1460</f>
        <v>6.0633733764444697E-3</v>
      </c>
      <c r="E1460" s="2">
        <f>MACD!F1460</f>
        <v>9.3502929280530004E-3</v>
      </c>
      <c r="F1460" s="2">
        <f>'Moving Avg'!D1460</f>
        <v>0.70600000000000007</v>
      </c>
      <c r="G1460" s="2">
        <f>'Moving Avg'!F1460</f>
        <v>0.71399999999999986</v>
      </c>
      <c r="H1460" s="2">
        <f>'Moving Avg'!G1460</f>
        <v>0.71439999999999992</v>
      </c>
      <c r="I1460" s="2">
        <f>'Moving Avg'!H1460</f>
        <v>0.71089999999999964</v>
      </c>
      <c r="J1460" s="5" t="str">
        <f>OBV!F1460</f>
        <v>BULLISH</v>
      </c>
      <c r="K1460" s="5" t="str">
        <f>OBV!G1460</f>
        <v>NEUTRAL</v>
      </c>
      <c r="L1460" s="5" t="str">
        <f>OBV!H1460</f>
        <v>NEUTRAL</v>
      </c>
      <c r="M1460" s="7">
        <f t="shared" si="220"/>
        <v>25</v>
      </c>
      <c r="N1460" s="7">
        <f t="shared" si="221"/>
        <v>45</v>
      </c>
      <c r="O1460" s="7">
        <f t="shared" si="222"/>
        <v>0</v>
      </c>
      <c r="P1460" s="7">
        <f t="shared" si="223"/>
        <v>49.5</v>
      </c>
      <c r="Q1460" s="8">
        <f t="shared" si="224"/>
        <v>31.925000000000001</v>
      </c>
      <c r="R1460" s="8">
        <f t="shared" si="225"/>
        <v>26.375</v>
      </c>
      <c r="S1460" s="8">
        <f t="shared" si="226"/>
        <v>32.775000000000006</v>
      </c>
      <c r="T1460" s="8">
        <f t="shared" si="227"/>
        <v>29.875</v>
      </c>
      <c r="U1460" s="7">
        <f t="shared" si="228"/>
        <v>30.358333333333334</v>
      </c>
      <c r="V1460" s="7">
        <f t="shared" si="229"/>
        <v>30.237500000000001</v>
      </c>
    </row>
    <row r="1461" spans="1:22" ht="13.5" x14ac:dyDescent="0.25">
      <c r="A1461" s="3">
        <f>RSI!A1461</f>
        <v>44442</v>
      </c>
      <c r="B1461" s="2">
        <f>RSI!B1461</f>
        <v>0.71</v>
      </c>
      <c r="C1461" s="2">
        <f>RSI!I1461</f>
        <v>48.886788077754851</v>
      </c>
      <c r="D1461" s="2">
        <f>MACD!E1461</f>
        <v>1.9155638017973597E-3</v>
      </c>
      <c r="E1461" s="2">
        <f>MACD!F1461</f>
        <v>7.8633471028018726E-3</v>
      </c>
      <c r="F1461" s="2">
        <f>'Moving Avg'!D1461</f>
        <v>0.70599999999999996</v>
      </c>
      <c r="G1461" s="2">
        <f>'Moving Avg'!F1461</f>
        <v>0.71200000000000008</v>
      </c>
      <c r="H1461" s="2">
        <f>'Moving Avg'!G1461</f>
        <v>0.71320000000000006</v>
      </c>
      <c r="I1461" s="2">
        <f>'Moving Avg'!H1461</f>
        <v>0.71329999999999971</v>
      </c>
      <c r="J1461" s="5" t="str">
        <f>OBV!F1461</f>
        <v>BULLISH</v>
      </c>
      <c r="K1461" s="5" t="str">
        <f>OBV!G1461</f>
        <v>NEUTRAL</v>
      </c>
      <c r="L1461" s="5" t="str">
        <f>OBV!H1461</f>
        <v>NEUTRAL</v>
      </c>
      <c r="M1461" s="7">
        <f t="shared" si="220"/>
        <v>25</v>
      </c>
      <c r="N1461" s="7">
        <f t="shared" si="221"/>
        <v>45</v>
      </c>
      <c r="O1461" s="7">
        <f t="shared" si="222"/>
        <v>0</v>
      </c>
      <c r="P1461" s="7">
        <f t="shared" si="223"/>
        <v>49.5</v>
      </c>
      <c r="Q1461" s="8">
        <f t="shared" si="224"/>
        <v>31.925000000000001</v>
      </c>
      <c r="R1461" s="8">
        <f t="shared" si="225"/>
        <v>26.375</v>
      </c>
      <c r="S1461" s="8">
        <f t="shared" si="226"/>
        <v>32.775000000000006</v>
      </c>
      <c r="T1461" s="8">
        <f t="shared" si="227"/>
        <v>29.875</v>
      </c>
      <c r="U1461" s="7">
        <f t="shared" si="228"/>
        <v>30.358333333333334</v>
      </c>
      <c r="V1461" s="7">
        <f t="shared" si="229"/>
        <v>30.237500000000001</v>
      </c>
    </row>
    <row r="1462" spans="1:22" ht="13.5" x14ac:dyDescent="0.25">
      <c r="A1462" s="3">
        <f>RSI!A1462</f>
        <v>44445</v>
      </c>
      <c r="B1462" s="2">
        <f>RSI!B1462</f>
        <v>0.72</v>
      </c>
      <c r="C1462" s="2">
        <f>RSI!I1462</f>
        <v>54.224217508759331</v>
      </c>
      <c r="D1462" s="2">
        <f>MACD!E1462</f>
        <v>-7.8617377152212509E-4</v>
      </c>
      <c r="E1462" s="2">
        <f>MACD!F1462</f>
        <v>6.1334429279370729E-3</v>
      </c>
      <c r="F1462" s="2">
        <f>'Moving Avg'!D1462</f>
        <v>0.70799999999999996</v>
      </c>
      <c r="G1462" s="2">
        <f>'Moving Avg'!F1462</f>
        <v>0.71000000000000008</v>
      </c>
      <c r="H1462" s="2">
        <f>'Moving Avg'!G1462</f>
        <v>0.71240000000000014</v>
      </c>
      <c r="I1462" s="2">
        <f>'Moving Avg'!H1462</f>
        <v>0.71569999999999978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45</v>
      </c>
      <c r="O1462" s="7">
        <f t="shared" si="222"/>
        <v>0</v>
      </c>
      <c r="P1462" s="7">
        <f t="shared" si="223"/>
        <v>83.5</v>
      </c>
      <c r="Q1462" s="8">
        <f t="shared" si="224"/>
        <v>37.024999999999999</v>
      </c>
      <c r="R1462" s="8">
        <f t="shared" si="225"/>
        <v>34.875</v>
      </c>
      <c r="S1462" s="8">
        <f t="shared" si="226"/>
        <v>48.075000000000003</v>
      </c>
      <c r="T1462" s="8">
        <f t="shared" si="227"/>
        <v>38.375</v>
      </c>
      <c r="U1462" s="7">
        <f t="shared" si="228"/>
        <v>39.991666666666667</v>
      </c>
      <c r="V1462" s="7">
        <f t="shared" si="229"/>
        <v>39.587500000000006</v>
      </c>
    </row>
    <row r="1463" spans="1:22" ht="13.5" x14ac:dyDescent="0.25">
      <c r="A1463" s="3">
        <f>RSI!A1463</f>
        <v>44446</v>
      </c>
      <c r="B1463" s="2">
        <f>RSI!B1463</f>
        <v>0.72</v>
      </c>
      <c r="C1463" s="2">
        <f>RSI!I1463</f>
        <v>54.224217508759331</v>
      </c>
      <c r="D1463" s="2">
        <f>MACD!E1463</f>
        <v>-3.1218807161851325E-3</v>
      </c>
      <c r="E1463" s="2">
        <f>MACD!F1463</f>
        <v>4.2823781991126316E-3</v>
      </c>
      <c r="F1463" s="2">
        <f>'Moving Avg'!D1463</f>
        <v>0.71199999999999997</v>
      </c>
      <c r="G1463" s="2">
        <f>'Moving Avg'!F1463</f>
        <v>0.70850000000000013</v>
      </c>
      <c r="H1463" s="2">
        <f>'Moving Avg'!G1463</f>
        <v>0.71200000000000008</v>
      </c>
      <c r="I1463" s="2">
        <f>'Moving Avg'!H1463</f>
        <v>0.71804999999999974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45</v>
      </c>
      <c r="O1463" s="7">
        <f t="shared" si="222"/>
        <v>0</v>
      </c>
      <c r="P1463" s="7">
        <f t="shared" si="223"/>
        <v>83.5</v>
      </c>
      <c r="Q1463" s="8">
        <f t="shared" si="224"/>
        <v>37.024999999999999</v>
      </c>
      <c r="R1463" s="8">
        <f t="shared" si="225"/>
        <v>34.875</v>
      </c>
      <c r="S1463" s="8">
        <f t="shared" si="226"/>
        <v>48.075000000000003</v>
      </c>
      <c r="T1463" s="8">
        <f t="shared" si="227"/>
        <v>38.375</v>
      </c>
      <c r="U1463" s="7">
        <f t="shared" si="228"/>
        <v>39.991666666666667</v>
      </c>
      <c r="V1463" s="7">
        <f t="shared" si="229"/>
        <v>39.587500000000006</v>
      </c>
    </row>
    <row r="1464" spans="1:22" ht="13.5" x14ac:dyDescent="0.25">
      <c r="A1464" s="3">
        <f>RSI!A1464</f>
        <v>44447</v>
      </c>
      <c r="B1464" s="2">
        <f>RSI!B1464</f>
        <v>0.75</v>
      </c>
      <c r="C1464" s="2">
        <f>RSI!I1464</f>
        <v>66.423309008207667</v>
      </c>
      <c r="D1464" s="2">
        <f>MACD!E1464</f>
        <v>-7.3664160065486373E-3</v>
      </c>
      <c r="E1464" s="2">
        <f>MACD!F1464</f>
        <v>1.9526193579803778E-3</v>
      </c>
      <c r="F1464" s="2">
        <f>'Moving Avg'!D1464</f>
        <v>0.72199999999999986</v>
      </c>
      <c r="G1464" s="2">
        <f>'Moving Avg'!F1464</f>
        <v>0.70950000000000002</v>
      </c>
      <c r="H1464" s="2">
        <f>'Moving Avg'!G1464</f>
        <v>0.71219999999999994</v>
      </c>
      <c r="I1464" s="2">
        <f>'Moving Avg'!H1464</f>
        <v>0.72049999999999981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  <c r="M1464" s="7">
        <f t="shared" si="220"/>
        <v>25</v>
      </c>
      <c r="N1464" s="7">
        <f t="shared" si="221"/>
        <v>45</v>
      </c>
      <c r="O1464" s="7">
        <f t="shared" si="222"/>
        <v>50</v>
      </c>
      <c r="P1464" s="7">
        <f t="shared" si="223"/>
        <v>83.5</v>
      </c>
      <c r="Q1464" s="8">
        <f t="shared" si="224"/>
        <v>44.524999999999999</v>
      </c>
      <c r="R1464" s="8">
        <f t="shared" si="225"/>
        <v>52.375</v>
      </c>
      <c r="S1464" s="8">
        <f t="shared" si="226"/>
        <v>60.575000000000003</v>
      </c>
      <c r="T1464" s="8">
        <f t="shared" si="227"/>
        <v>50.875</v>
      </c>
      <c r="U1464" s="7">
        <f t="shared" si="228"/>
        <v>52.491666666666674</v>
      </c>
      <c r="V1464" s="7">
        <f t="shared" si="229"/>
        <v>52.087500000000006</v>
      </c>
    </row>
    <row r="1465" spans="1:22" ht="13.5" x14ac:dyDescent="0.25">
      <c r="A1465" s="3">
        <f>RSI!A1465</f>
        <v>44448</v>
      </c>
      <c r="B1465" s="2">
        <f>RSI!B1465</f>
        <v>0.76</v>
      </c>
      <c r="C1465" s="2">
        <f>RSI!I1465</f>
        <v>69.354978890189656</v>
      </c>
      <c r="D1465" s="2">
        <f>MACD!E1465</f>
        <v>-1.0380038629978161E-2</v>
      </c>
      <c r="E1465" s="2">
        <f>MACD!F1465</f>
        <v>-5.1391223961133018E-4</v>
      </c>
      <c r="F1465" s="2">
        <f>'Moving Avg'!D1465</f>
        <v>0.73199999999999998</v>
      </c>
      <c r="G1465" s="2">
        <f>'Moving Avg'!F1465</f>
        <v>0.71100000000000008</v>
      </c>
      <c r="H1465" s="2">
        <f>'Moving Avg'!G1465</f>
        <v>0.71219999999999994</v>
      </c>
      <c r="I1465" s="2">
        <f>'Moving Avg'!H1465</f>
        <v>0.72294999999999976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  <c r="M1465" s="7">
        <f t="shared" si="220"/>
        <v>25</v>
      </c>
      <c r="N1465" s="7">
        <f t="shared" si="221"/>
        <v>45</v>
      </c>
      <c r="O1465" s="7">
        <f t="shared" si="222"/>
        <v>50</v>
      </c>
      <c r="P1465" s="7">
        <f t="shared" si="223"/>
        <v>83.5</v>
      </c>
      <c r="Q1465" s="8">
        <f t="shared" si="224"/>
        <v>44.524999999999999</v>
      </c>
      <c r="R1465" s="8">
        <f t="shared" si="225"/>
        <v>52.375</v>
      </c>
      <c r="S1465" s="8">
        <f t="shared" si="226"/>
        <v>60.575000000000003</v>
      </c>
      <c r="T1465" s="8">
        <f t="shared" si="227"/>
        <v>50.875</v>
      </c>
      <c r="U1465" s="7">
        <f t="shared" si="228"/>
        <v>52.491666666666674</v>
      </c>
      <c r="V1465" s="7">
        <f t="shared" si="229"/>
        <v>52.087500000000006</v>
      </c>
    </row>
    <row r="1466" spans="1:22" ht="13.5" x14ac:dyDescent="0.25">
      <c r="A1466" s="3">
        <f>RSI!A1466</f>
        <v>44449</v>
      </c>
      <c r="B1466" s="2">
        <f>RSI!B1466</f>
        <v>0.78</v>
      </c>
      <c r="C1466" s="2">
        <f>RSI!I1466</f>
        <v>74.205787351257101</v>
      </c>
      <c r="D1466" s="2">
        <f>MACD!E1466</f>
        <v>-1.4674129988733853E-2</v>
      </c>
      <c r="E1466" s="2">
        <f>MACD!F1466</f>
        <v>-3.3459557894358351E-3</v>
      </c>
      <c r="F1466" s="2">
        <f>'Moving Avg'!D1466</f>
        <v>0.74600000000000011</v>
      </c>
      <c r="G1466" s="2">
        <f>'Moving Avg'!F1466</f>
        <v>0.71449999999999991</v>
      </c>
      <c r="H1466" s="2">
        <f>'Moving Avg'!G1466</f>
        <v>0.71320000000000006</v>
      </c>
      <c r="I1466" s="2">
        <f>'Moving Avg'!H1466</f>
        <v>0.7255499999999997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0</v>
      </c>
      <c r="N1466" s="7">
        <f t="shared" si="221"/>
        <v>45</v>
      </c>
      <c r="O1466" s="7">
        <f t="shared" si="222"/>
        <v>50</v>
      </c>
      <c r="P1466" s="7">
        <f t="shared" si="223"/>
        <v>83.5</v>
      </c>
      <c r="Q1466" s="8">
        <f t="shared" si="224"/>
        <v>35.774999999999999</v>
      </c>
      <c r="R1466" s="8">
        <f t="shared" si="225"/>
        <v>47.375</v>
      </c>
      <c r="S1466" s="8">
        <f t="shared" si="226"/>
        <v>56.825000000000003</v>
      </c>
      <c r="T1466" s="8">
        <f t="shared" si="227"/>
        <v>44.625</v>
      </c>
      <c r="U1466" s="7">
        <f t="shared" si="228"/>
        <v>46.658333333333339</v>
      </c>
      <c r="V1466" s="7">
        <f t="shared" si="229"/>
        <v>46.150000000000006</v>
      </c>
    </row>
    <row r="1467" spans="1:22" ht="13.5" x14ac:dyDescent="0.25">
      <c r="A1467" s="3">
        <f>RSI!A1467</f>
        <v>44452</v>
      </c>
      <c r="B1467" s="2">
        <f>RSI!B1467</f>
        <v>0.8</v>
      </c>
      <c r="C1467" s="2">
        <f>RSI!I1467</f>
        <v>77.962449990919197</v>
      </c>
      <c r="D1467" s="2">
        <f>MACD!E1467</f>
        <v>-2.0150422306975613E-2</v>
      </c>
      <c r="E1467" s="2">
        <f>MACD!F1467</f>
        <v>-6.7068490929437907E-3</v>
      </c>
      <c r="F1467" s="2">
        <f>'Moving Avg'!D1467</f>
        <v>0.7619999999999999</v>
      </c>
      <c r="G1467" s="2">
        <f>'Moving Avg'!F1467</f>
        <v>0.71900000000000008</v>
      </c>
      <c r="H1467" s="2">
        <f>'Moving Avg'!G1467</f>
        <v>0.71460000000000012</v>
      </c>
      <c r="I1467" s="2">
        <f>'Moving Avg'!H1467</f>
        <v>0.72819999999999974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0</v>
      </c>
      <c r="N1467" s="7">
        <f t="shared" si="221"/>
        <v>45</v>
      </c>
      <c r="O1467" s="7">
        <f t="shared" si="222"/>
        <v>50</v>
      </c>
      <c r="P1467" s="7">
        <f t="shared" si="223"/>
        <v>83.5</v>
      </c>
      <c r="Q1467" s="8">
        <f t="shared" si="224"/>
        <v>35.774999999999999</v>
      </c>
      <c r="R1467" s="8">
        <f t="shared" si="225"/>
        <v>47.375</v>
      </c>
      <c r="S1467" s="8">
        <f t="shared" si="226"/>
        <v>56.825000000000003</v>
      </c>
      <c r="T1467" s="8">
        <f t="shared" si="227"/>
        <v>44.625</v>
      </c>
      <c r="U1467" s="7">
        <f t="shared" si="228"/>
        <v>46.658333333333339</v>
      </c>
      <c r="V1467" s="7">
        <f t="shared" si="229"/>
        <v>46.150000000000006</v>
      </c>
    </row>
    <row r="1468" spans="1:22" ht="13.5" x14ac:dyDescent="0.25">
      <c r="A1468" s="3">
        <f>RSI!A1468</f>
        <v>44453</v>
      </c>
      <c r="B1468" s="2">
        <f>RSI!B1468</f>
        <v>0.79</v>
      </c>
      <c r="C1468" s="2">
        <f>RSI!I1468</f>
        <v>72.293121943030428</v>
      </c>
      <c r="D1468" s="2">
        <f>MACD!E1468</f>
        <v>-2.603469210266951E-2</v>
      </c>
      <c r="E1468" s="2">
        <f>MACD!F1468</f>
        <v>-1.0572417694888935E-2</v>
      </c>
      <c r="F1468" s="2">
        <f>'Moving Avg'!D1468</f>
        <v>0.77600000000000002</v>
      </c>
      <c r="G1468" s="2">
        <f>'Moving Avg'!F1468</f>
        <v>0.72350000000000014</v>
      </c>
      <c r="H1468" s="2">
        <f>'Moving Avg'!G1468</f>
        <v>0.71620000000000006</v>
      </c>
      <c r="I1468" s="2">
        <f>'Moving Avg'!H1468</f>
        <v>0.7307499999999999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0</v>
      </c>
      <c r="N1468" s="7">
        <f t="shared" si="221"/>
        <v>45</v>
      </c>
      <c r="O1468" s="7">
        <f t="shared" si="222"/>
        <v>50</v>
      </c>
      <c r="P1468" s="7">
        <f t="shared" si="223"/>
        <v>83.5</v>
      </c>
      <c r="Q1468" s="8">
        <f t="shared" si="224"/>
        <v>35.774999999999999</v>
      </c>
      <c r="R1468" s="8">
        <f t="shared" si="225"/>
        <v>47.375</v>
      </c>
      <c r="S1468" s="8">
        <f t="shared" si="226"/>
        <v>56.825000000000003</v>
      </c>
      <c r="T1468" s="8">
        <f t="shared" si="227"/>
        <v>44.625</v>
      </c>
      <c r="U1468" s="7">
        <f t="shared" si="228"/>
        <v>46.658333333333339</v>
      </c>
      <c r="V1468" s="7">
        <f t="shared" si="229"/>
        <v>46.150000000000006</v>
      </c>
    </row>
    <row r="1469" spans="1:22" ht="13.5" x14ac:dyDescent="0.25">
      <c r="A1469" s="3">
        <f>RSI!A1469</f>
        <v>44454</v>
      </c>
      <c r="B1469" s="2">
        <f>RSI!B1469</f>
        <v>0.8</v>
      </c>
      <c r="C1469" s="2">
        <f>RSI!I1469</f>
        <v>74.305334095778903</v>
      </c>
      <c r="D1469" s="2">
        <f>MACD!E1469</f>
        <v>-3.211456510952182E-2</v>
      </c>
      <c r="E1469" s="2">
        <f>MACD!F1469</f>
        <v>-1.4880847177815513E-2</v>
      </c>
      <c r="F1469" s="2">
        <f>'Moving Avg'!D1469</f>
        <v>0.78599999999999992</v>
      </c>
      <c r="G1469" s="2">
        <f>'Moving Avg'!F1469</f>
        <v>0.72800000000000009</v>
      </c>
      <c r="H1469" s="2">
        <f>'Moving Avg'!G1469</f>
        <v>0.71819999999999995</v>
      </c>
      <c r="I1469" s="2">
        <f>'Moving Avg'!H1469</f>
        <v>0.73329999999999984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0</v>
      </c>
      <c r="N1469" s="7">
        <f t="shared" si="221"/>
        <v>45</v>
      </c>
      <c r="O1469" s="7">
        <f t="shared" si="222"/>
        <v>50</v>
      </c>
      <c r="P1469" s="7">
        <f t="shared" si="223"/>
        <v>83.5</v>
      </c>
      <c r="Q1469" s="8">
        <f t="shared" si="224"/>
        <v>35.774999999999999</v>
      </c>
      <c r="R1469" s="8">
        <f t="shared" si="225"/>
        <v>47.375</v>
      </c>
      <c r="S1469" s="8">
        <f t="shared" si="226"/>
        <v>56.825000000000003</v>
      </c>
      <c r="T1469" s="8">
        <f t="shared" si="227"/>
        <v>44.625</v>
      </c>
      <c r="U1469" s="7">
        <f t="shared" si="228"/>
        <v>46.658333333333339</v>
      </c>
      <c r="V1469" s="7">
        <f t="shared" si="229"/>
        <v>46.150000000000006</v>
      </c>
    </row>
    <row r="1470" spans="1:22" ht="13.5" x14ac:dyDescent="0.25">
      <c r="A1470" s="3">
        <f>RSI!A1470</f>
        <v>44455</v>
      </c>
      <c r="B1470" s="2">
        <f>RSI!B1470</f>
        <v>0.8</v>
      </c>
      <c r="C1470" s="2">
        <f>RSI!I1470</f>
        <v>74.305334095778903</v>
      </c>
      <c r="D1470" s="2">
        <f>MACD!E1470</f>
        <v>-3.611316002817222E-2</v>
      </c>
      <c r="E1470" s="2">
        <f>MACD!F1470</f>
        <v>-1.9127309747886855E-2</v>
      </c>
      <c r="F1470" s="2">
        <f>'Moving Avg'!D1470</f>
        <v>0.79399999999999993</v>
      </c>
      <c r="G1470" s="2">
        <f>'Moving Avg'!F1470</f>
        <v>0.73300000000000021</v>
      </c>
      <c r="H1470" s="2">
        <f>'Moving Avg'!G1470</f>
        <v>0.72059999999999991</v>
      </c>
      <c r="I1470" s="2">
        <f>'Moving Avg'!H1470</f>
        <v>0.73580000000000001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0</v>
      </c>
      <c r="N1470" s="7">
        <f t="shared" si="221"/>
        <v>45</v>
      </c>
      <c r="O1470" s="7">
        <f t="shared" si="222"/>
        <v>50</v>
      </c>
      <c r="P1470" s="7">
        <f t="shared" si="223"/>
        <v>83.5</v>
      </c>
      <c r="Q1470" s="8">
        <f t="shared" si="224"/>
        <v>35.774999999999999</v>
      </c>
      <c r="R1470" s="8">
        <f t="shared" si="225"/>
        <v>47.375</v>
      </c>
      <c r="S1470" s="8">
        <f t="shared" si="226"/>
        <v>56.825000000000003</v>
      </c>
      <c r="T1470" s="8">
        <f t="shared" si="227"/>
        <v>44.625</v>
      </c>
      <c r="U1470" s="7">
        <f t="shared" si="228"/>
        <v>46.658333333333339</v>
      </c>
      <c r="V1470" s="7">
        <f t="shared" si="229"/>
        <v>46.150000000000006</v>
      </c>
    </row>
    <row r="1471" spans="1:22" ht="13.5" x14ac:dyDescent="0.25">
      <c r="A1471" s="3">
        <f>RSI!A1471</f>
        <v>44456</v>
      </c>
      <c r="B1471" s="2">
        <f>RSI!B1471</f>
        <v>0.79</v>
      </c>
      <c r="C1471" s="2">
        <f>RSI!I1471</f>
        <v>68.5329531135785</v>
      </c>
      <c r="D1471" s="2">
        <f>MACD!E1471</f>
        <v>-3.9119316616537447E-2</v>
      </c>
      <c r="E1471" s="2">
        <f>MACD!F1471</f>
        <v>-2.3125711121616974E-2</v>
      </c>
      <c r="F1471" s="2">
        <f>'Moving Avg'!D1471</f>
        <v>0.79600000000000004</v>
      </c>
      <c r="G1471" s="2">
        <f>'Moving Avg'!F1471</f>
        <v>0.7380000000000001</v>
      </c>
      <c r="H1471" s="2">
        <f>'Moving Avg'!G1471</f>
        <v>0.72299999999999986</v>
      </c>
      <c r="I1471" s="2">
        <f>'Moving Avg'!H1471</f>
        <v>0.73819999999999997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  <c r="M1471" s="7">
        <f t="shared" si="220"/>
        <v>25</v>
      </c>
      <c r="N1471" s="7">
        <f t="shared" si="221"/>
        <v>45</v>
      </c>
      <c r="O1471" s="7">
        <f t="shared" si="222"/>
        <v>50</v>
      </c>
      <c r="P1471" s="7">
        <f t="shared" si="223"/>
        <v>83.5</v>
      </c>
      <c r="Q1471" s="8">
        <f t="shared" si="224"/>
        <v>44.524999999999999</v>
      </c>
      <c r="R1471" s="8">
        <f t="shared" si="225"/>
        <v>52.375</v>
      </c>
      <c r="S1471" s="8">
        <f t="shared" si="226"/>
        <v>60.575000000000003</v>
      </c>
      <c r="T1471" s="8">
        <f t="shared" si="227"/>
        <v>50.875</v>
      </c>
      <c r="U1471" s="7">
        <f t="shared" si="228"/>
        <v>52.491666666666674</v>
      </c>
      <c r="V1471" s="7">
        <f t="shared" si="229"/>
        <v>52.087500000000006</v>
      </c>
    </row>
    <row r="1472" spans="1:22" ht="13.5" x14ac:dyDescent="0.25">
      <c r="A1472" s="3">
        <f>RSI!A1472</f>
        <v>44459</v>
      </c>
      <c r="B1472" s="2">
        <f>RSI!B1472</f>
        <v>0.77</v>
      </c>
      <c r="C1472" s="2">
        <f>RSI!I1472</f>
        <v>58.709618585766172</v>
      </c>
      <c r="D1472" s="2">
        <f>MACD!E1472</f>
        <v>-3.8920501218629444E-2</v>
      </c>
      <c r="E1472" s="2">
        <f>MACD!F1472</f>
        <v>-2.6284669141019467E-2</v>
      </c>
      <c r="F1472" s="2">
        <f>'Moving Avg'!D1472</f>
        <v>0.79</v>
      </c>
      <c r="G1472" s="2">
        <f>'Moving Avg'!F1472</f>
        <v>0.74149999999999994</v>
      </c>
      <c r="H1472" s="2">
        <f>'Moving Avg'!G1472</f>
        <v>0.72459999999999991</v>
      </c>
      <c r="I1472" s="2">
        <f>'Moving Avg'!H1472</f>
        <v>0.74045000000000005</v>
      </c>
      <c r="J1472" s="5" t="str">
        <f>OBV!F1472</f>
        <v>BULLISH</v>
      </c>
      <c r="K1472" s="5" t="str">
        <f>OBV!G1472</f>
        <v>NEUTRAL</v>
      </c>
      <c r="L1472" s="5" t="str">
        <f>OBV!H1472</f>
        <v>BULLISH DIVERGENCE</v>
      </c>
      <c r="M1472" s="7">
        <f t="shared" si="220"/>
        <v>25</v>
      </c>
      <c r="N1472" s="7">
        <f t="shared" si="221"/>
        <v>45</v>
      </c>
      <c r="O1472" s="7">
        <f t="shared" si="222"/>
        <v>50</v>
      </c>
      <c r="P1472" s="7">
        <f t="shared" si="223"/>
        <v>66.5</v>
      </c>
      <c r="Q1472" s="8">
        <f t="shared" si="224"/>
        <v>41.975000000000001</v>
      </c>
      <c r="R1472" s="8">
        <f t="shared" si="225"/>
        <v>48.125</v>
      </c>
      <c r="S1472" s="8">
        <f t="shared" si="226"/>
        <v>52.924999999999997</v>
      </c>
      <c r="T1472" s="8">
        <f t="shared" si="227"/>
        <v>46.625</v>
      </c>
      <c r="U1472" s="7">
        <f t="shared" si="228"/>
        <v>47.67499999999999</v>
      </c>
      <c r="V1472" s="7">
        <f t="shared" si="229"/>
        <v>47.412499999999994</v>
      </c>
    </row>
    <row r="1473" spans="1:22" ht="13.5" x14ac:dyDescent="0.25">
      <c r="A1473" s="3">
        <f>RSI!A1473</f>
        <v>44460</v>
      </c>
      <c r="B1473" s="2">
        <f>RSI!B1473</f>
        <v>0.77</v>
      </c>
      <c r="C1473" s="2">
        <f>RSI!I1473</f>
        <v>58.709618585766179</v>
      </c>
      <c r="D1473" s="2">
        <f>MACD!E1473</f>
        <v>-3.8890996263361011E-2</v>
      </c>
      <c r="E1473" s="2">
        <f>MACD!F1473</f>
        <v>-2.8805934565487776E-2</v>
      </c>
      <c r="F1473" s="2">
        <f>'Moving Avg'!D1473</f>
        <v>0.78600000000000003</v>
      </c>
      <c r="G1473" s="2">
        <f>'Moving Avg'!F1473</f>
        <v>0.74499999999999988</v>
      </c>
      <c r="H1473" s="2">
        <f>'Moving Avg'!G1473</f>
        <v>0.72620000000000007</v>
      </c>
      <c r="I1473" s="2">
        <f>'Moving Avg'!H1473</f>
        <v>0.74265000000000003</v>
      </c>
      <c r="J1473" s="5" t="str">
        <f>OBV!F1473</f>
        <v>BULLISH</v>
      </c>
      <c r="K1473" s="5" t="str">
        <f>OBV!G1473</f>
        <v>NEUTRAL</v>
      </c>
      <c r="L1473" s="5" t="str">
        <f>OBV!H1473</f>
        <v>BULLISH DIVERGENCE</v>
      </c>
      <c r="M1473" s="7">
        <f t="shared" si="220"/>
        <v>25</v>
      </c>
      <c r="N1473" s="7">
        <f t="shared" si="221"/>
        <v>45</v>
      </c>
      <c r="O1473" s="7">
        <f t="shared" si="222"/>
        <v>50</v>
      </c>
      <c r="P1473" s="7">
        <f t="shared" si="223"/>
        <v>66.5</v>
      </c>
      <c r="Q1473" s="8">
        <f t="shared" si="224"/>
        <v>41.975000000000001</v>
      </c>
      <c r="R1473" s="8">
        <f t="shared" si="225"/>
        <v>48.125</v>
      </c>
      <c r="S1473" s="8">
        <f t="shared" si="226"/>
        <v>52.924999999999997</v>
      </c>
      <c r="T1473" s="8">
        <f t="shared" si="227"/>
        <v>46.625</v>
      </c>
      <c r="U1473" s="7">
        <f t="shared" si="228"/>
        <v>47.67499999999999</v>
      </c>
      <c r="V1473" s="7">
        <f t="shared" si="229"/>
        <v>47.412499999999994</v>
      </c>
    </row>
    <row r="1474" spans="1:22" ht="13.5" x14ac:dyDescent="0.25">
      <c r="A1474" s="3">
        <f>RSI!A1474</f>
        <v>44461</v>
      </c>
      <c r="B1474" s="2">
        <f>RSI!B1474</f>
        <v>0.75</v>
      </c>
      <c r="C1474" s="2">
        <f>RSI!I1474</f>
        <v>50.34105091812178</v>
      </c>
      <c r="D1474" s="2">
        <f>MACD!E1474</f>
        <v>-3.2897612081730587E-2</v>
      </c>
      <c r="E1474" s="2">
        <f>MACD!F1474</f>
        <v>-2.9624270068736341E-2</v>
      </c>
      <c r="F1474" s="2">
        <f>'Moving Avg'!D1474</f>
        <v>0.77600000000000002</v>
      </c>
      <c r="G1474" s="2">
        <f>'Moving Avg'!F1474</f>
        <v>0.74749999999999994</v>
      </c>
      <c r="H1474" s="2">
        <f>'Moving Avg'!G1474</f>
        <v>0.7270000000000002</v>
      </c>
      <c r="I1474" s="2">
        <f>'Moving Avg'!H1474</f>
        <v>0.74465000000000003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34.475000000000001</v>
      </c>
      <c r="R1474" s="8">
        <f t="shared" si="225"/>
        <v>35.625</v>
      </c>
      <c r="S1474" s="8">
        <f t="shared" si="226"/>
        <v>30.425000000000001</v>
      </c>
      <c r="T1474" s="8">
        <f t="shared" si="227"/>
        <v>34.125</v>
      </c>
      <c r="U1474" s="7">
        <f t="shared" si="228"/>
        <v>33.508333333333333</v>
      </c>
      <c r="V1474" s="7">
        <f t="shared" si="229"/>
        <v>33.662499999999994</v>
      </c>
    </row>
    <row r="1475" spans="1:22" ht="13.5" x14ac:dyDescent="0.25">
      <c r="A1475" s="3">
        <f>RSI!A1475</f>
        <v>44462</v>
      </c>
      <c r="B1475" s="2">
        <f>RSI!B1475</f>
        <v>0.74</v>
      </c>
      <c r="C1475" s="2">
        <f>RSI!I1475</f>
        <v>46.752635925977586</v>
      </c>
      <c r="D1475" s="2">
        <f>MACD!E1475</f>
        <v>-2.5547836872969021E-2</v>
      </c>
      <c r="E1475" s="2">
        <f>MACD!F1475</f>
        <v>-2.8808983429582879E-2</v>
      </c>
      <c r="F1475" s="2">
        <f>'Moving Avg'!D1475</f>
        <v>0.76400000000000001</v>
      </c>
      <c r="G1475" s="2">
        <f>'Moving Avg'!F1475</f>
        <v>0.74899999999999989</v>
      </c>
      <c r="H1475" s="2">
        <f>'Moving Avg'!G1475</f>
        <v>0.72760000000000025</v>
      </c>
      <c r="I1475" s="2">
        <f>'Moving Avg'!H1475</f>
        <v>0.74650000000000005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25</v>
      </c>
      <c r="N1475" s="7">
        <f t="shared" si="231"/>
        <v>0</v>
      </c>
      <c r="O1475" s="7">
        <f t="shared" si="232"/>
        <v>50</v>
      </c>
      <c r="P1475" s="7">
        <f t="shared" si="233"/>
        <v>16.5</v>
      </c>
      <c r="Q1475" s="8">
        <f t="shared" ref="Q1475:Q1538" si="234">0.35*M1475+N1475*0.35+O1475*0.15+P1475*0.15</f>
        <v>18.725000000000001</v>
      </c>
      <c r="R1475" s="8">
        <f t="shared" ref="R1475:R1538" si="235">M1475*0.2+N1475*0.2+O1475*0.35+P1475*0.25</f>
        <v>26.625</v>
      </c>
      <c r="S1475" s="8">
        <f t="shared" ref="S1475:S1538" si="236">M1475*0.15+N1475*0.15+O1475*0.25+P1475*0.45</f>
        <v>23.675000000000001</v>
      </c>
      <c r="T1475" s="8">
        <f t="shared" ref="T1475:T1538" si="237">0.25*SUM(M1475:P1475)</f>
        <v>22.875</v>
      </c>
      <c r="U1475" s="7">
        <f t="shared" ref="U1475:U1538" si="238">SUM(Q1475:S1475)/3</f>
        <v>23.008333333333336</v>
      </c>
      <c r="V1475" s="7">
        <f t="shared" ref="V1475:V1538" si="239">SUM(Q1475:T1475)/4</f>
        <v>22.975000000000001</v>
      </c>
    </row>
    <row r="1476" spans="1:22" ht="13.5" x14ac:dyDescent="0.25">
      <c r="A1476" s="3">
        <f>RSI!A1476</f>
        <v>44463</v>
      </c>
      <c r="B1476" s="2">
        <f>RSI!B1476</f>
        <v>0.73</v>
      </c>
      <c r="C1476" s="2">
        <f>RSI!I1476</f>
        <v>43.419522369639651</v>
      </c>
      <c r="D1476" s="2">
        <f>MACD!E1476</f>
        <v>-1.5452738497181873E-2</v>
      </c>
      <c r="E1476" s="2">
        <f>MACD!F1476</f>
        <v>-2.6137734443102682E-2</v>
      </c>
      <c r="F1476" s="2">
        <f>'Moving Avg'!D1476</f>
        <v>0.752</v>
      </c>
      <c r="G1476" s="2">
        <f>'Moving Avg'!F1476</f>
        <v>0.75000000000000011</v>
      </c>
      <c r="H1476" s="2">
        <f>'Moving Avg'!G1476</f>
        <v>0.72820000000000018</v>
      </c>
      <c r="I1476" s="2">
        <f>'Moving Avg'!H1476</f>
        <v>0.74825000000000008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25</v>
      </c>
      <c r="N1476" s="7">
        <f t="shared" si="231"/>
        <v>0</v>
      </c>
      <c r="O1476" s="7">
        <f t="shared" si="232"/>
        <v>50</v>
      </c>
      <c r="P1476" s="7">
        <f t="shared" si="233"/>
        <v>16.5</v>
      </c>
      <c r="Q1476" s="8">
        <f t="shared" si="234"/>
        <v>18.725000000000001</v>
      </c>
      <c r="R1476" s="8">
        <f t="shared" si="235"/>
        <v>26.625</v>
      </c>
      <c r="S1476" s="8">
        <f t="shared" si="236"/>
        <v>23.675000000000001</v>
      </c>
      <c r="T1476" s="8">
        <f t="shared" si="237"/>
        <v>22.875</v>
      </c>
      <c r="U1476" s="7">
        <f t="shared" si="238"/>
        <v>23.008333333333336</v>
      </c>
      <c r="V1476" s="7">
        <f t="shared" si="239"/>
        <v>22.975000000000001</v>
      </c>
    </row>
    <row r="1477" spans="1:22" ht="13.5" x14ac:dyDescent="0.25">
      <c r="A1477" s="3">
        <f>RSI!A1477</f>
        <v>44466</v>
      </c>
      <c r="B1477" s="2">
        <f>RSI!B1477</f>
        <v>0.73</v>
      </c>
      <c r="C1477" s="2">
        <f>RSI!I1477</f>
        <v>43.419522369639651</v>
      </c>
      <c r="D1477" s="2">
        <f>MACD!E1477</f>
        <v>-3.7206501572097928E-3</v>
      </c>
      <c r="E1477" s="2">
        <f>MACD!F1477</f>
        <v>-2.1654317585924107E-2</v>
      </c>
      <c r="F1477" s="2">
        <f>'Moving Avg'!D1477</f>
        <v>0.74399999999999999</v>
      </c>
      <c r="G1477" s="2">
        <f>'Moving Avg'!F1477</f>
        <v>0.75100000000000011</v>
      </c>
      <c r="H1477" s="2">
        <f>'Moving Avg'!G1477</f>
        <v>0.72880000000000011</v>
      </c>
      <c r="I1477" s="2">
        <f>'Moving Avg'!H1477</f>
        <v>0.74994999999999989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25</v>
      </c>
      <c r="N1477" s="7">
        <f t="shared" si="231"/>
        <v>0</v>
      </c>
      <c r="O1477" s="7">
        <f t="shared" si="232"/>
        <v>0</v>
      </c>
      <c r="P1477" s="7">
        <f t="shared" si="233"/>
        <v>16.5</v>
      </c>
      <c r="Q1477" s="8">
        <f t="shared" si="234"/>
        <v>11.225</v>
      </c>
      <c r="R1477" s="8">
        <f t="shared" si="235"/>
        <v>9.125</v>
      </c>
      <c r="S1477" s="8">
        <f t="shared" si="236"/>
        <v>11.175000000000001</v>
      </c>
      <c r="T1477" s="8">
        <f t="shared" si="237"/>
        <v>10.375</v>
      </c>
      <c r="U1477" s="7">
        <f t="shared" si="238"/>
        <v>10.508333333333335</v>
      </c>
      <c r="V1477" s="7">
        <f t="shared" si="239"/>
        <v>10.475000000000001</v>
      </c>
    </row>
    <row r="1478" spans="1:22" ht="13.5" x14ac:dyDescent="0.25">
      <c r="A1478" s="3">
        <f>RSI!A1478</f>
        <v>44467</v>
      </c>
      <c r="B1478" s="2">
        <f>RSI!B1478</f>
        <v>0.73</v>
      </c>
      <c r="C1478" s="2">
        <f>RSI!I1478</f>
        <v>43.419522369639651</v>
      </c>
      <c r="D1478" s="2">
        <f>MACD!E1478</f>
        <v>4.7728167776084351E-3</v>
      </c>
      <c r="E1478" s="2">
        <f>MACD!F1478</f>
        <v>-1.63688907132176E-2</v>
      </c>
      <c r="F1478" s="2">
        <f>'Moving Avg'!D1478</f>
        <v>0.73599999999999999</v>
      </c>
      <c r="G1478" s="2">
        <f>'Moving Avg'!F1478</f>
        <v>0.75250000000000017</v>
      </c>
      <c r="H1478" s="2">
        <f>'Moving Avg'!G1478</f>
        <v>0.7298</v>
      </c>
      <c r="I1478" s="2">
        <f>'Moving Avg'!H1478</f>
        <v>0.75154999999999983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16.5</v>
      </c>
      <c r="Q1478" s="8">
        <f t="shared" si="234"/>
        <v>11.225</v>
      </c>
      <c r="R1478" s="8">
        <f t="shared" si="235"/>
        <v>9.125</v>
      </c>
      <c r="S1478" s="8">
        <f t="shared" si="236"/>
        <v>11.175000000000001</v>
      </c>
      <c r="T1478" s="8">
        <f t="shared" si="237"/>
        <v>10.375</v>
      </c>
      <c r="U1478" s="7">
        <f t="shared" si="238"/>
        <v>10.508333333333335</v>
      </c>
      <c r="V1478" s="7">
        <f t="shared" si="239"/>
        <v>10.475000000000001</v>
      </c>
    </row>
    <row r="1479" spans="1:22" ht="13.5" x14ac:dyDescent="0.25">
      <c r="A1479" s="3">
        <f>RSI!A1479</f>
        <v>44468</v>
      </c>
      <c r="B1479" s="2">
        <f>RSI!B1479</f>
        <v>0.73</v>
      </c>
      <c r="C1479" s="2">
        <f>RSI!I1479</f>
        <v>43.419522369639651</v>
      </c>
      <c r="D1479" s="2">
        <f>MACD!E1479</f>
        <v>1.3595073586624151E-2</v>
      </c>
      <c r="E1479" s="2">
        <f>MACD!F1479</f>
        <v>-1.037609785324925E-2</v>
      </c>
      <c r="F1479" s="2">
        <f>'Moving Avg'!D1479</f>
        <v>0.73199999999999998</v>
      </c>
      <c r="G1479" s="2">
        <f>'Moving Avg'!F1479</f>
        <v>0.754</v>
      </c>
      <c r="H1479" s="2">
        <f>'Moving Avg'!G1479</f>
        <v>0.73079999999999989</v>
      </c>
      <c r="I1479" s="2">
        <f>'Moving Avg'!H1479</f>
        <v>0.75304999999999978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16.5</v>
      </c>
      <c r="Q1479" s="8">
        <f t="shared" si="234"/>
        <v>11.225</v>
      </c>
      <c r="R1479" s="8">
        <f t="shared" si="235"/>
        <v>9.125</v>
      </c>
      <c r="S1479" s="8">
        <f t="shared" si="236"/>
        <v>11.175000000000001</v>
      </c>
      <c r="T1479" s="8">
        <f t="shared" si="237"/>
        <v>10.375</v>
      </c>
      <c r="U1479" s="7">
        <f t="shared" si="238"/>
        <v>10.508333333333335</v>
      </c>
      <c r="V1479" s="7">
        <f t="shared" si="239"/>
        <v>10.475000000000001</v>
      </c>
    </row>
    <row r="1480" spans="1:22" ht="13.5" x14ac:dyDescent="0.25">
      <c r="A1480" s="3">
        <f>RSI!A1480</f>
        <v>44469</v>
      </c>
      <c r="B1480" s="2">
        <f>RSI!B1480</f>
        <v>0.74</v>
      </c>
      <c r="C1480" s="2">
        <f>RSI!I1480</f>
        <v>48.370392824050661</v>
      </c>
      <c r="D1480" s="2">
        <f>MACD!E1480</f>
        <v>2.0409148595549653E-2</v>
      </c>
      <c r="E1480" s="2">
        <f>MACD!F1480</f>
        <v>-4.219048563489469E-3</v>
      </c>
      <c r="F1480" s="2">
        <f>'Moving Avg'!D1480</f>
        <v>0.73199999999999998</v>
      </c>
      <c r="G1480" s="2">
        <f>'Moving Avg'!F1480</f>
        <v>0.75550000000000006</v>
      </c>
      <c r="H1480" s="2">
        <f>'Moving Avg'!G1480</f>
        <v>0.73199999999999987</v>
      </c>
      <c r="I1480" s="2">
        <f>'Moving Avg'!H1480</f>
        <v>0.75449999999999984</v>
      </c>
      <c r="J1480" s="5" t="str">
        <f>OBV!F1480</f>
        <v>BEARISH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11.225</v>
      </c>
      <c r="R1480" s="8">
        <f t="shared" si="235"/>
        <v>9.125</v>
      </c>
      <c r="S1480" s="8">
        <f t="shared" si="236"/>
        <v>11.175000000000001</v>
      </c>
      <c r="T1480" s="8">
        <f t="shared" si="237"/>
        <v>10.375</v>
      </c>
      <c r="U1480" s="7">
        <f t="shared" si="238"/>
        <v>10.508333333333335</v>
      </c>
      <c r="V1480" s="7">
        <f t="shared" si="239"/>
        <v>10.475000000000001</v>
      </c>
    </row>
    <row r="1481" spans="1:22" ht="13.5" x14ac:dyDescent="0.25">
      <c r="A1481" s="3">
        <f>RSI!A1481</f>
        <v>44470</v>
      </c>
      <c r="B1481" s="2">
        <f>RSI!B1481</f>
        <v>0.76</v>
      </c>
      <c r="C1481" s="2">
        <f>RSI!I1481</f>
        <v>56.55772154085814</v>
      </c>
      <c r="D1481" s="2">
        <f>MACD!E1481</f>
        <v>2.3179046125670233E-2</v>
      </c>
      <c r="E1481" s="2">
        <f>MACD!F1481</f>
        <v>1.2605703743424719E-3</v>
      </c>
      <c r="F1481" s="2">
        <f>'Moving Avg'!D1481</f>
        <v>0.73799999999999988</v>
      </c>
      <c r="G1481" s="2">
        <f>'Moving Avg'!F1481</f>
        <v>0.75800000000000012</v>
      </c>
      <c r="H1481" s="2">
        <f>'Moving Avg'!G1481</f>
        <v>0.73359999999999981</v>
      </c>
      <c r="I1481" s="2">
        <f>'Moving Avg'!H1481</f>
        <v>0.7559499999999999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83.5</v>
      </c>
      <c r="Q1481" s="8">
        <f t="shared" si="234"/>
        <v>21.274999999999999</v>
      </c>
      <c r="R1481" s="8">
        <f t="shared" si="235"/>
        <v>25.875</v>
      </c>
      <c r="S1481" s="8">
        <f t="shared" si="236"/>
        <v>41.325000000000003</v>
      </c>
      <c r="T1481" s="8">
        <f t="shared" si="237"/>
        <v>27.125</v>
      </c>
      <c r="U1481" s="7">
        <f t="shared" si="238"/>
        <v>29.491666666666664</v>
      </c>
      <c r="V1481" s="7">
        <f t="shared" si="239"/>
        <v>28.9</v>
      </c>
    </row>
    <row r="1482" spans="1:22" ht="13.5" x14ac:dyDescent="0.25">
      <c r="A1482" s="3">
        <f>RSI!A1482</f>
        <v>44473</v>
      </c>
      <c r="B1482" s="2">
        <f>RSI!B1482</f>
        <v>0.76</v>
      </c>
      <c r="C1482" s="2">
        <f>RSI!I1482</f>
        <v>56.55772154085814</v>
      </c>
      <c r="D1482" s="2">
        <f>MACD!E1482</f>
        <v>2.2350002354389553E-2</v>
      </c>
      <c r="E1482" s="2">
        <f>MACD!F1482</f>
        <v>5.4784567703518878E-3</v>
      </c>
      <c r="F1482" s="2">
        <f>'Moving Avg'!D1482</f>
        <v>0.74399999999999999</v>
      </c>
      <c r="G1482" s="2">
        <f>'Moving Avg'!F1482</f>
        <v>0.76</v>
      </c>
      <c r="H1482" s="2">
        <f>'Moving Avg'!G1482</f>
        <v>0.73479999999999979</v>
      </c>
      <c r="I1482" s="2">
        <f>'Moving Avg'!H1482</f>
        <v>0.75729999999999986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83.5</v>
      </c>
      <c r="Q1482" s="8">
        <f t="shared" si="234"/>
        <v>21.274999999999999</v>
      </c>
      <c r="R1482" s="8">
        <f t="shared" si="235"/>
        <v>25.875</v>
      </c>
      <c r="S1482" s="8">
        <f t="shared" si="236"/>
        <v>41.325000000000003</v>
      </c>
      <c r="T1482" s="8">
        <f t="shared" si="237"/>
        <v>27.125</v>
      </c>
      <c r="U1482" s="7">
        <f t="shared" si="238"/>
        <v>29.491666666666664</v>
      </c>
      <c r="V1482" s="7">
        <f t="shared" si="239"/>
        <v>28.9</v>
      </c>
    </row>
    <row r="1483" spans="1:22" ht="13.5" x14ac:dyDescent="0.25">
      <c r="A1483" s="3">
        <f>RSI!A1483</f>
        <v>44474</v>
      </c>
      <c r="B1483" s="2">
        <f>RSI!B1483</f>
        <v>0.78</v>
      </c>
      <c r="C1483" s="2">
        <f>RSI!I1483</f>
        <v>63.306194710227892</v>
      </c>
      <c r="D1483" s="2">
        <f>MACD!E1483</f>
        <v>2.0078244387096711E-2</v>
      </c>
      <c r="E1483" s="2">
        <f>MACD!F1483</f>
        <v>8.3984142937008517E-3</v>
      </c>
      <c r="F1483" s="2">
        <f>'Moving Avg'!D1483</f>
        <v>0.75400000000000011</v>
      </c>
      <c r="G1483" s="2">
        <f>'Moving Avg'!F1483</f>
        <v>0.76300000000000001</v>
      </c>
      <c r="H1483" s="2">
        <f>'Moving Avg'!G1483</f>
        <v>0.73599999999999977</v>
      </c>
      <c r="I1483" s="2">
        <f>'Moving Avg'!H1483</f>
        <v>0.75864999999999994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0</v>
      </c>
      <c r="O1483" s="7">
        <f t="shared" si="232"/>
        <v>0</v>
      </c>
      <c r="P1483" s="7">
        <f t="shared" si="233"/>
        <v>83.5</v>
      </c>
      <c r="Q1483" s="8">
        <f t="shared" si="234"/>
        <v>21.274999999999999</v>
      </c>
      <c r="R1483" s="8">
        <f t="shared" si="235"/>
        <v>25.875</v>
      </c>
      <c r="S1483" s="8">
        <f t="shared" si="236"/>
        <v>41.325000000000003</v>
      </c>
      <c r="T1483" s="8">
        <f t="shared" si="237"/>
        <v>27.125</v>
      </c>
      <c r="U1483" s="7">
        <f t="shared" si="238"/>
        <v>29.491666666666664</v>
      </c>
      <c r="V1483" s="7">
        <f t="shared" si="239"/>
        <v>28.9</v>
      </c>
    </row>
    <row r="1484" spans="1:22" ht="13.5" x14ac:dyDescent="0.25">
      <c r="A1484" s="3">
        <f>RSI!A1484</f>
        <v>44475</v>
      </c>
      <c r="B1484" s="2">
        <f>RSI!B1484</f>
        <v>0.79</v>
      </c>
      <c r="C1484" s="2">
        <f>RSI!I1484</f>
        <v>66.13858273603509</v>
      </c>
      <c r="D1484" s="2">
        <f>MACD!E1484</f>
        <v>1.4137941200333515E-2</v>
      </c>
      <c r="E1484" s="2">
        <f>MACD!F1484</f>
        <v>9.5463196750273857E-3</v>
      </c>
      <c r="F1484" s="2">
        <f>'Moving Avg'!D1484</f>
        <v>0.76600000000000001</v>
      </c>
      <c r="G1484" s="2">
        <f>'Moving Avg'!F1484</f>
        <v>0.76500000000000001</v>
      </c>
      <c r="H1484" s="2">
        <f>'Moving Avg'!G1484</f>
        <v>0.73759999999999992</v>
      </c>
      <c r="I1484" s="2">
        <f>'Moving Avg'!H1484</f>
        <v>0.7599499999999999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25</v>
      </c>
      <c r="N1484" s="7">
        <f t="shared" si="231"/>
        <v>0</v>
      </c>
      <c r="O1484" s="7">
        <f t="shared" si="232"/>
        <v>50</v>
      </c>
      <c r="P1484" s="7">
        <f t="shared" si="233"/>
        <v>83.5</v>
      </c>
      <c r="Q1484" s="8">
        <f t="shared" si="234"/>
        <v>28.774999999999999</v>
      </c>
      <c r="R1484" s="8">
        <f t="shared" si="235"/>
        <v>43.375</v>
      </c>
      <c r="S1484" s="8">
        <f t="shared" si="236"/>
        <v>53.825000000000003</v>
      </c>
      <c r="T1484" s="8">
        <f t="shared" si="237"/>
        <v>39.625</v>
      </c>
      <c r="U1484" s="7">
        <f t="shared" si="238"/>
        <v>41.991666666666667</v>
      </c>
      <c r="V1484" s="7">
        <f t="shared" si="239"/>
        <v>41.400000000000006</v>
      </c>
    </row>
    <row r="1485" spans="1:22" ht="13.5" x14ac:dyDescent="0.25">
      <c r="A1485" s="3">
        <f>RSI!A1485</f>
        <v>44476</v>
      </c>
      <c r="B1485" s="2">
        <f>RSI!B1485</f>
        <v>0.76</v>
      </c>
      <c r="C1485" s="2">
        <f>RSI!I1485</f>
        <v>52.937018015539557</v>
      </c>
      <c r="D1485" s="2">
        <f>MACD!E1485</f>
        <v>9.5506615958855789E-3</v>
      </c>
      <c r="E1485" s="2">
        <f>MACD!F1485</f>
        <v>9.547188059199024E-3</v>
      </c>
      <c r="F1485" s="2">
        <f>'Moving Avg'!D1485</f>
        <v>0.76999999999999991</v>
      </c>
      <c r="G1485" s="2">
        <f>'Moving Avg'!F1485</f>
        <v>0.7649999999999999</v>
      </c>
      <c r="H1485" s="2">
        <f>'Moving Avg'!G1485</f>
        <v>0.73879999999999979</v>
      </c>
      <c r="I1485" s="2">
        <f>'Moving Avg'!H1485</f>
        <v>0.76094999999999979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0</v>
      </c>
      <c r="O1485" s="7">
        <f t="shared" si="232"/>
        <v>50</v>
      </c>
      <c r="P1485" s="7">
        <f t="shared" si="233"/>
        <v>83.5</v>
      </c>
      <c r="Q1485" s="8">
        <f t="shared" si="234"/>
        <v>28.774999999999999</v>
      </c>
      <c r="R1485" s="8">
        <f t="shared" si="235"/>
        <v>43.375</v>
      </c>
      <c r="S1485" s="8">
        <f t="shared" si="236"/>
        <v>53.825000000000003</v>
      </c>
      <c r="T1485" s="8">
        <f t="shared" si="237"/>
        <v>39.625</v>
      </c>
      <c r="U1485" s="7">
        <f t="shared" si="238"/>
        <v>41.991666666666667</v>
      </c>
      <c r="V1485" s="7">
        <f t="shared" si="239"/>
        <v>41.400000000000006</v>
      </c>
    </row>
    <row r="1486" spans="1:22" ht="13.5" x14ac:dyDescent="0.25">
      <c r="A1486" s="3">
        <f>RSI!A1486</f>
        <v>44477</v>
      </c>
      <c r="B1486" s="2">
        <f>RSI!B1486</f>
        <v>0.78</v>
      </c>
      <c r="C1486" s="2">
        <f>RSI!I1486</f>
        <v>58.836052854626246</v>
      </c>
      <c r="D1486" s="2">
        <f>MACD!E1486</f>
        <v>2.5999364175187667E-3</v>
      </c>
      <c r="E1486" s="2">
        <f>MACD!F1486</f>
        <v>8.1577377308629725E-3</v>
      </c>
      <c r="F1486" s="2">
        <f>'Moving Avg'!D1486</f>
        <v>0.77400000000000002</v>
      </c>
      <c r="G1486" s="2">
        <f>'Moving Avg'!F1486</f>
        <v>0.76500000000000001</v>
      </c>
      <c r="H1486" s="2">
        <f>'Moving Avg'!G1486</f>
        <v>0.73999999999999988</v>
      </c>
      <c r="I1486" s="2">
        <f>'Moving Avg'!H1486</f>
        <v>0.76190000000000002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  <c r="M1486" s="7">
        <f t="shared" si="230"/>
        <v>25</v>
      </c>
      <c r="N1486" s="7">
        <f t="shared" si="231"/>
        <v>45</v>
      </c>
      <c r="O1486" s="7">
        <f t="shared" si="232"/>
        <v>50</v>
      </c>
      <c r="P1486" s="7">
        <f t="shared" si="233"/>
        <v>16.5</v>
      </c>
      <c r="Q1486" s="8">
        <f t="shared" si="234"/>
        <v>34.475000000000001</v>
      </c>
      <c r="R1486" s="8">
        <f t="shared" si="235"/>
        <v>35.625</v>
      </c>
      <c r="S1486" s="8">
        <f t="shared" si="236"/>
        <v>30.425000000000001</v>
      </c>
      <c r="T1486" s="8">
        <f t="shared" si="237"/>
        <v>34.125</v>
      </c>
      <c r="U1486" s="7">
        <f t="shared" si="238"/>
        <v>33.508333333333333</v>
      </c>
      <c r="V1486" s="7">
        <f t="shared" si="239"/>
        <v>33.662499999999994</v>
      </c>
    </row>
    <row r="1487" spans="1:22" ht="13.5" x14ac:dyDescent="0.25">
      <c r="A1487" s="3">
        <f>RSI!A1487</f>
        <v>44480</v>
      </c>
      <c r="B1487" s="2">
        <f>RSI!B1487</f>
        <v>0.78</v>
      </c>
      <c r="C1487" s="2">
        <f>RSI!I1487</f>
        <v>58.836052854626246</v>
      </c>
      <c r="D1487" s="2">
        <f>MACD!E1487</f>
        <v>-3.4452179121705617E-3</v>
      </c>
      <c r="E1487" s="2">
        <f>MACD!F1487</f>
        <v>5.8371466022562662E-3</v>
      </c>
      <c r="F1487" s="2">
        <f>'Moving Avg'!D1487</f>
        <v>0.77800000000000014</v>
      </c>
      <c r="G1487" s="2">
        <f>'Moving Avg'!F1487</f>
        <v>0.76400000000000001</v>
      </c>
      <c r="H1487" s="2">
        <f>'Moving Avg'!G1487</f>
        <v>0.74079999999999979</v>
      </c>
      <c r="I1487" s="2">
        <f>'Moving Avg'!H1487</f>
        <v>0.76275000000000004</v>
      </c>
      <c r="J1487" s="5" t="str">
        <f>OBV!F1487</f>
        <v>BEARISH</v>
      </c>
      <c r="K1487" s="5" t="str">
        <f>OBV!G1487</f>
        <v>NEUTRAL</v>
      </c>
      <c r="L1487" s="5" t="str">
        <f>OBV!H1487</f>
        <v>BEARISH DIVERGENCE</v>
      </c>
      <c r="M1487" s="7">
        <f t="shared" si="230"/>
        <v>25</v>
      </c>
      <c r="N1487" s="7">
        <f t="shared" si="231"/>
        <v>45</v>
      </c>
      <c r="O1487" s="7">
        <f t="shared" si="232"/>
        <v>50</v>
      </c>
      <c r="P1487" s="7">
        <f t="shared" si="233"/>
        <v>16.5</v>
      </c>
      <c r="Q1487" s="8">
        <f t="shared" si="234"/>
        <v>34.475000000000001</v>
      </c>
      <c r="R1487" s="8">
        <f t="shared" si="235"/>
        <v>35.625</v>
      </c>
      <c r="S1487" s="8">
        <f t="shared" si="236"/>
        <v>30.425000000000001</v>
      </c>
      <c r="T1487" s="8">
        <f t="shared" si="237"/>
        <v>34.125</v>
      </c>
      <c r="U1487" s="7">
        <f t="shared" si="238"/>
        <v>33.508333333333333</v>
      </c>
      <c r="V1487" s="7">
        <f t="shared" si="239"/>
        <v>33.662499999999994</v>
      </c>
    </row>
    <row r="1488" spans="1:22" ht="13.5" x14ac:dyDescent="0.25">
      <c r="A1488" s="3">
        <f>RSI!A1488</f>
        <v>44481</v>
      </c>
      <c r="B1488" s="2">
        <f>RSI!B1488</f>
        <v>0.76</v>
      </c>
      <c r="C1488" s="2">
        <f>RSI!I1488</f>
        <v>51.36865814542255</v>
      </c>
      <c r="D1488" s="2">
        <f>MACD!E1488</f>
        <v>-7.2305072825861183E-3</v>
      </c>
      <c r="E1488" s="2">
        <f>MACD!F1488</f>
        <v>3.2236158252877891E-3</v>
      </c>
      <c r="F1488" s="2">
        <f>'Moving Avg'!D1488</f>
        <v>0.77400000000000002</v>
      </c>
      <c r="G1488" s="2">
        <f>'Moving Avg'!F1488</f>
        <v>0.76249999999999996</v>
      </c>
      <c r="H1488" s="2">
        <f>'Moving Avg'!G1488</f>
        <v>0.74119999999999986</v>
      </c>
      <c r="I1488" s="2">
        <f>'Moving Avg'!H1488</f>
        <v>0.76339999999999986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45</v>
      </c>
      <c r="O1488" s="7">
        <f t="shared" si="232"/>
        <v>50</v>
      </c>
      <c r="P1488" s="7">
        <f t="shared" si="233"/>
        <v>16.5</v>
      </c>
      <c r="Q1488" s="8">
        <f t="shared" si="234"/>
        <v>34.475000000000001</v>
      </c>
      <c r="R1488" s="8">
        <f t="shared" si="235"/>
        <v>35.625</v>
      </c>
      <c r="S1488" s="8">
        <f t="shared" si="236"/>
        <v>30.425000000000001</v>
      </c>
      <c r="T1488" s="8">
        <f t="shared" si="237"/>
        <v>34.125</v>
      </c>
      <c r="U1488" s="7">
        <f t="shared" si="238"/>
        <v>33.508333333333333</v>
      </c>
      <c r="V1488" s="7">
        <f t="shared" si="239"/>
        <v>33.662499999999994</v>
      </c>
    </row>
    <row r="1489" spans="1:22" ht="13.5" x14ac:dyDescent="0.25">
      <c r="A1489" s="3">
        <f>RSI!A1489</f>
        <v>44482</v>
      </c>
      <c r="B1489" s="2">
        <f>RSI!B1489</f>
        <v>0.76</v>
      </c>
      <c r="C1489" s="2">
        <f>RSI!I1489</f>
        <v>51.368658145422557</v>
      </c>
      <c r="D1489" s="2">
        <f>MACD!E1489</f>
        <v>-1.0455671236244024E-2</v>
      </c>
      <c r="E1489" s="2">
        <f>MACD!F1489</f>
        <v>4.8775841298142643E-4</v>
      </c>
      <c r="F1489" s="2">
        <f>'Moving Avg'!D1489</f>
        <v>0.76800000000000002</v>
      </c>
      <c r="G1489" s="2">
        <f>'Moving Avg'!F1489</f>
        <v>0.76049999999999995</v>
      </c>
      <c r="H1489" s="2">
        <f>'Moving Avg'!G1489</f>
        <v>0.74139999999999984</v>
      </c>
      <c r="I1489" s="2">
        <f>'Moving Avg'!H1489</f>
        <v>0.76394999999999968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  <c r="M1489" s="7">
        <f t="shared" si="230"/>
        <v>25</v>
      </c>
      <c r="N1489" s="7">
        <f t="shared" si="231"/>
        <v>45</v>
      </c>
      <c r="O1489" s="7">
        <f t="shared" si="232"/>
        <v>50</v>
      </c>
      <c r="P1489" s="7">
        <f t="shared" si="233"/>
        <v>16.5</v>
      </c>
      <c r="Q1489" s="8">
        <f t="shared" si="234"/>
        <v>34.475000000000001</v>
      </c>
      <c r="R1489" s="8">
        <f t="shared" si="235"/>
        <v>35.625</v>
      </c>
      <c r="S1489" s="8">
        <f t="shared" si="236"/>
        <v>30.425000000000001</v>
      </c>
      <c r="T1489" s="8">
        <f t="shared" si="237"/>
        <v>34.125</v>
      </c>
      <c r="U1489" s="7">
        <f t="shared" si="238"/>
        <v>33.508333333333333</v>
      </c>
      <c r="V1489" s="7">
        <f t="shared" si="239"/>
        <v>33.662499999999994</v>
      </c>
    </row>
    <row r="1490" spans="1:22" ht="13.5" x14ac:dyDescent="0.25">
      <c r="A1490" s="3">
        <f>RSI!A1490</f>
        <v>44483</v>
      </c>
      <c r="B1490" s="2">
        <f>RSI!B1490</f>
        <v>0.78</v>
      </c>
      <c r="C1490" s="2">
        <f>RSI!I1490</f>
        <v>57.608501832194939</v>
      </c>
      <c r="D1490" s="2">
        <f>MACD!E1490</f>
        <v>-1.3148256428013205E-2</v>
      </c>
      <c r="E1490" s="2">
        <f>MACD!F1490</f>
        <v>-2.2394445552174997E-3</v>
      </c>
      <c r="F1490" s="2">
        <f>'Moving Avg'!D1490</f>
        <v>0.77200000000000002</v>
      </c>
      <c r="G1490" s="2">
        <f>'Moving Avg'!F1490</f>
        <v>0.75949999999999984</v>
      </c>
      <c r="H1490" s="2">
        <f>'Moving Avg'!G1490</f>
        <v>0.74199999999999999</v>
      </c>
      <c r="I1490" s="2">
        <f>'Moving Avg'!H1490</f>
        <v>0.76444999999999963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  <c r="M1490" s="7">
        <f t="shared" si="230"/>
        <v>25</v>
      </c>
      <c r="N1490" s="7">
        <f t="shared" si="231"/>
        <v>45</v>
      </c>
      <c r="O1490" s="7">
        <f t="shared" si="232"/>
        <v>50</v>
      </c>
      <c r="P1490" s="7">
        <f t="shared" si="233"/>
        <v>83.5</v>
      </c>
      <c r="Q1490" s="8">
        <f t="shared" si="234"/>
        <v>44.524999999999999</v>
      </c>
      <c r="R1490" s="8">
        <f t="shared" si="235"/>
        <v>52.375</v>
      </c>
      <c r="S1490" s="8">
        <f t="shared" si="236"/>
        <v>60.575000000000003</v>
      </c>
      <c r="T1490" s="8">
        <f t="shared" si="237"/>
        <v>50.875</v>
      </c>
      <c r="U1490" s="7">
        <f t="shared" si="238"/>
        <v>52.491666666666674</v>
      </c>
      <c r="V1490" s="7">
        <f t="shared" si="239"/>
        <v>52.087500000000006</v>
      </c>
    </row>
    <row r="1491" spans="1:22" ht="13.5" x14ac:dyDescent="0.25">
      <c r="A1491" s="3">
        <f>RSI!A1491</f>
        <v>44488</v>
      </c>
      <c r="B1491" s="2">
        <f>RSI!B1491</f>
        <v>0.8</v>
      </c>
      <c r="C1491" s="2">
        <f>RSI!I1491</f>
        <v>62.754982268198084</v>
      </c>
      <c r="D1491" s="2">
        <f>MACD!E1491</f>
        <v>-1.3968392901017368E-2</v>
      </c>
      <c r="E1491" s="2">
        <f>MACD!F1491</f>
        <v>-4.5852342243774737E-3</v>
      </c>
      <c r="F1491" s="2">
        <f>'Moving Avg'!D1491</f>
        <v>0.77600000000000002</v>
      </c>
      <c r="G1491" s="2">
        <f>'Moving Avg'!F1491</f>
        <v>0.76</v>
      </c>
      <c r="H1491" s="2">
        <f>'Moving Avg'!G1491</f>
        <v>0.7430000000000001</v>
      </c>
      <c r="I1491" s="2">
        <f>'Moving Avg'!H1491</f>
        <v>0.76524999999999976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  <c r="M1491" s="7">
        <f t="shared" si="230"/>
        <v>25</v>
      </c>
      <c r="N1491" s="7">
        <f t="shared" si="231"/>
        <v>45</v>
      </c>
      <c r="O1491" s="7">
        <f t="shared" si="232"/>
        <v>50</v>
      </c>
      <c r="P1491" s="7">
        <f t="shared" si="233"/>
        <v>83.5</v>
      </c>
      <c r="Q1491" s="8">
        <f t="shared" si="234"/>
        <v>44.524999999999999</v>
      </c>
      <c r="R1491" s="8">
        <f t="shared" si="235"/>
        <v>52.375</v>
      </c>
      <c r="S1491" s="8">
        <f t="shared" si="236"/>
        <v>60.575000000000003</v>
      </c>
      <c r="T1491" s="8">
        <f t="shared" si="237"/>
        <v>50.875</v>
      </c>
      <c r="U1491" s="7">
        <f t="shared" si="238"/>
        <v>52.491666666666674</v>
      </c>
      <c r="V1491" s="7">
        <f t="shared" si="239"/>
        <v>52.087500000000006</v>
      </c>
    </row>
    <row r="1492" spans="1:22" ht="13.5" x14ac:dyDescent="0.25">
      <c r="A1492" s="3">
        <f>RSI!A1492</f>
        <v>44489</v>
      </c>
      <c r="B1492" s="2">
        <f>RSI!B1492</f>
        <v>0.79</v>
      </c>
      <c r="C1492" s="2">
        <f>RSI!I1492</f>
        <v>58.904336928545959</v>
      </c>
      <c r="D1492" s="2">
        <f>MACD!E1492</f>
        <v>-1.4166865717177068E-2</v>
      </c>
      <c r="E1492" s="2">
        <f>MACD!F1492</f>
        <v>-6.501560522937393E-3</v>
      </c>
      <c r="F1492" s="2">
        <f>'Moving Avg'!D1492</f>
        <v>0.77799999999999991</v>
      </c>
      <c r="G1492" s="2">
        <f>'Moving Avg'!F1492</f>
        <v>0.76099999999999979</v>
      </c>
      <c r="H1492" s="2">
        <f>'Moving Avg'!G1492</f>
        <v>0.74360000000000004</v>
      </c>
      <c r="I1492" s="2">
        <f>'Moving Avg'!H1492</f>
        <v>0.76609999999999967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  <c r="M1492" s="7">
        <f t="shared" si="230"/>
        <v>25</v>
      </c>
      <c r="N1492" s="7">
        <f t="shared" si="231"/>
        <v>45</v>
      </c>
      <c r="O1492" s="7">
        <f t="shared" si="232"/>
        <v>50</v>
      </c>
      <c r="P1492" s="7">
        <f t="shared" si="233"/>
        <v>83.5</v>
      </c>
      <c r="Q1492" s="8">
        <f t="shared" si="234"/>
        <v>44.524999999999999</v>
      </c>
      <c r="R1492" s="8">
        <f t="shared" si="235"/>
        <v>52.375</v>
      </c>
      <c r="S1492" s="8">
        <f t="shared" si="236"/>
        <v>60.575000000000003</v>
      </c>
      <c r="T1492" s="8">
        <f t="shared" si="237"/>
        <v>50.875</v>
      </c>
      <c r="U1492" s="7">
        <f t="shared" si="238"/>
        <v>52.491666666666674</v>
      </c>
      <c r="V1492" s="7">
        <f t="shared" si="239"/>
        <v>52.087500000000006</v>
      </c>
    </row>
    <row r="1493" spans="1:22" ht="13.5" x14ac:dyDescent="0.25">
      <c r="A1493" s="3">
        <f>RSI!A1493</f>
        <v>44490</v>
      </c>
      <c r="B1493" s="2">
        <f>RSI!B1493</f>
        <v>0.8</v>
      </c>
      <c r="C1493" s="2">
        <f>RSI!I1493</f>
        <v>61.45161402732068</v>
      </c>
      <c r="D1493" s="2">
        <f>MACD!E1493</f>
        <v>-1.216661660485574E-2</v>
      </c>
      <c r="E1493" s="2">
        <f>MACD!F1493</f>
        <v>-7.6345717393210633E-3</v>
      </c>
      <c r="F1493" s="2">
        <f>'Moving Avg'!D1493</f>
        <v>0.78599999999999992</v>
      </c>
      <c r="G1493" s="2">
        <f>'Moving Avg'!F1493</f>
        <v>0.76249999999999996</v>
      </c>
      <c r="H1493" s="2">
        <f>'Moving Avg'!G1493</f>
        <v>0.74459999999999993</v>
      </c>
      <c r="I1493" s="2">
        <f>'Moving Avg'!H1493</f>
        <v>0.76684999999999992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25</v>
      </c>
      <c r="N1493" s="7">
        <f t="shared" si="231"/>
        <v>45</v>
      </c>
      <c r="O1493" s="7">
        <f t="shared" si="232"/>
        <v>50</v>
      </c>
      <c r="P1493" s="7">
        <f t="shared" si="233"/>
        <v>83.5</v>
      </c>
      <c r="Q1493" s="8">
        <f t="shared" si="234"/>
        <v>44.524999999999999</v>
      </c>
      <c r="R1493" s="8">
        <f t="shared" si="235"/>
        <v>52.375</v>
      </c>
      <c r="S1493" s="8">
        <f t="shared" si="236"/>
        <v>60.575000000000003</v>
      </c>
      <c r="T1493" s="8">
        <f t="shared" si="237"/>
        <v>50.875</v>
      </c>
      <c r="U1493" s="7">
        <f t="shared" si="238"/>
        <v>52.491666666666674</v>
      </c>
      <c r="V1493" s="7">
        <f t="shared" si="239"/>
        <v>52.087500000000006</v>
      </c>
    </row>
    <row r="1494" spans="1:22" ht="13.5" x14ac:dyDescent="0.25">
      <c r="A1494" s="3">
        <f>RSI!A1494</f>
        <v>44491</v>
      </c>
      <c r="B1494" s="2">
        <f>RSI!B1494</f>
        <v>0.81</v>
      </c>
      <c r="C1494" s="2">
        <f>RSI!I1494</f>
        <v>63.863782172076725</v>
      </c>
      <c r="D1494" s="2">
        <f>MACD!E1494</f>
        <v>-9.8910183931525397E-3</v>
      </c>
      <c r="E1494" s="2">
        <f>MACD!F1494</f>
        <v>-8.0858610700873593E-3</v>
      </c>
      <c r="F1494" s="2">
        <f>'Moving Avg'!D1494</f>
        <v>0.79600000000000004</v>
      </c>
      <c r="G1494" s="2">
        <f>'Moving Avg'!F1494</f>
        <v>0.76550000000000007</v>
      </c>
      <c r="H1494" s="2">
        <f>'Moving Avg'!G1494</f>
        <v>0.74620000000000009</v>
      </c>
      <c r="I1494" s="2">
        <f>'Moving Avg'!H1494</f>
        <v>0.76749999999999985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  <c r="M1494" s="7">
        <f t="shared" si="230"/>
        <v>25</v>
      </c>
      <c r="N1494" s="7">
        <f t="shared" si="231"/>
        <v>45</v>
      </c>
      <c r="O1494" s="7">
        <f t="shared" si="232"/>
        <v>50</v>
      </c>
      <c r="P1494" s="7">
        <f t="shared" si="233"/>
        <v>83.5</v>
      </c>
      <c r="Q1494" s="8">
        <f t="shared" si="234"/>
        <v>44.524999999999999</v>
      </c>
      <c r="R1494" s="8">
        <f t="shared" si="235"/>
        <v>52.375</v>
      </c>
      <c r="S1494" s="8">
        <f t="shared" si="236"/>
        <v>60.575000000000003</v>
      </c>
      <c r="T1494" s="8">
        <f t="shared" si="237"/>
        <v>50.875</v>
      </c>
      <c r="U1494" s="7">
        <f t="shared" si="238"/>
        <v>52.491666666666674</v>
      </c>
      <c r="V1494" s="7">
        <f t="shared" si="239"/>
        <v>52.087500000000006</v>
      </c>
    </row>
    <row r="1495" spans="1:22" ht="13.5" x14ac:dyDescent="0.25">
      <c r="A1495" s="3">
        <f>RSI!A1495</f>
        <v>44494</v>
      </c>
      <c r="B1495" s="2">
        <f>RSI!B1495</f>
        <v>0.82</v>
      </c>
      <c r="C1495" s="2">
        <f>RSI!I1495</f>
        <v>66.145207303344904</v>
      </c>
      <c r="D1495" s="2">
        <f>MACD!E1495</f>
        <v>-1.3579469727081461E-2</v>
      </c>
      <c r="E1495" s="2">
        <f>MACD!F1495</f>
        <v>-9.1845828014861797E-3</v>
      </c>
      <c r="F1495" s="2">
        <f>'Moving Avg'!D1495</f>
        <v>0.80400000000000005</v>
      </c>
      <c r="G1495" s="2">
        <f>'Moving Avg'!F1495</f>
        <v>0.76949999999999996</v>
      </c>
      <c r="H1495" s="2">
        <f>'Moving Avg'!G1495</f>
        <v>0.74800000000000011</v>
      </c>
      <c r="I1495" s="2">
        <f>'Moving Avg'!H1495</f>
        <v>0.76809999999999978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  <c r="M1495" s="7">
        <f t="shared" si="230"/>
        <v>25</v>
      </c>
      <c r="N1495" s="7">
        <f t="shared" si="231"/>
        <v>45</v>
      </c>
      <c r="O1495" s="7">
        <f t="shared" si="232"/>
        <v>50</v>
      </c>
      <c r="P1495" s="7">
        <f t="shared" si="233"/>
        <v>100</v>
      </c>
      <c r="Q1495" s="8">
        <f t="shared" si="234"/>
        <v>47</v>
      </c>
      <c r="R1495" s="8">
        <f t="shared" si="235"/>
        <v>56.5</v>
      </c>
      <c r="S1495" s="8">
        <f t="shared" si="236"/>
        <v>68</v>
      </c>
      <c r="T1495" s="8">
        <f t="shared" si="237"/>
        <v>55</v>
      </c>
      <c r="U1495" s="7">
        <f t="shared" si="238"/>
        <v>57.166666666666664</v>
      </c>
      <c r="V1495" s="7">
        <f t="shared" si="239"/>
        <v>56.625</v>
      </c>
    </row>
    <row r="1496" spans="1:22" ht="13.5" x14ac:dyDescent="0.25">
      <c r="A1496" s="3">
        <f>RSI!A1496</f>
        <v>44495</v>
      </c>
      <c r="B1496" s="2">
        <f>RSI!B1496</f>
        <v>0.83</v>
      </c>
      <c r="C1496" s="2">
        <f>RSI!I1496</f>
        <v>68.300473810569969</v>
      </c>
      <c r="D1496" s="2">
        <f>MACD!E1496</f>
        <v>-1.4662108581560473E-2</v>
      </c>
      <c r="E1496" s="2">
        <f>MACD!F1496</f>
        <v>-1.0280087957501039E-2</v>
      </c>
      <c r="F1496" s="2">
        <f>'Moving Avg'!D1496</f>
        <v>0.80999999999999994</v>
      </c>
      <c r="G1496" s="2">
        <f>'Moving Avg'!F1496</f>
        <v>0.77450000000000008</v>
      </c>
      <c r="H1496" s="2">
        <f>'Moving Avg'!G1496</f>
        <v>0.75040000000000007</v>
      </c>
      <c r="I1496" s="2">
        <f>'Moving Avg'!H1496</f>
        <v>0.76884999999999981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83.5</v>
      </c>
      <c r="Q1496" s="8">
        <f t="shared" si="234"/>
        <v>44.524999999999999</v>
      </c>
      <c r="R1496" s="8">
        <f t="shared" si="235"/>
        <v>52.375</v>
      </c>
      <c r="S1496" s="8">
        <f t="shared" si="236"/>
        <v>60.575000000000003</v>
      </c>
      <c r="T1496" s="8">
        <f t="shared" si="237"/>
        <v>50.875</v>
      </c>
      <c r="U1496" s="7">
        <f t="shared" si="238"/>
        <v>52.491666666666674</v>
      </c>
      <c r="V1496" s="7">
        <f t="shared" si="239"/>
        <v>52.087500000000006</v>
      </c>
    </row>
    <row r="1497" spans="1:22" ht="13.5" x14ac:dyDescent="0.25">
      <c r="A1497" s="3">
        <f>RSI!A1497</f>
        <v>44496</v>
      </c>
      <c r="B1497" s="2">
        <f>RSI!B1497</f>
        <v>0.83</v>
      </c>
      <c r="C1497" s="2">
        <f>RSI!I1497</f>
        <v>68.300473810569969</v>
      </c>
      <c r="D1497" s="2">
        <f>MACD!E1497</f>
        <v>-1.5913040919610211E-2</v>
      </c>
      <c r="E1497" s="2">
        <f>MACD!F1497</f>
        <v>-1.1406678549922875E-2</v>
      </c>
      <c r="F1497" s="2">
        <f>'Moving Avg'!D1497</f>
        <v>0.81799999999999995</v>
      </c>
      <c r="G1497" s="2">
        <f>'Moving Avg'!F1497</f>
        <v>0.77950000000000008</v>
      </c>
      <c r="H1497" s="2">
        <f>'Moving Avg'!G1497</f>
        <v>0.75280000000000014</v>
      </c>
      <c r="I1497" s="2">
        <f>'Moving Avg'!H1497</f>
        <v>0.76954999999999973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  <c r="M1497" s="7">
        <f t="shared" si="230"/>
        <v>25</v>
      </c>
      <c r="N1497" s="7">
        <f t="shared" si="231"/>
        <v>45</v>
      </c>
      <c r="O1497" s="7">
        <f t="shared" si="232"/>
        <v>50</v>
      </c>
      <c r="P1497" s="7">
        <f t="shared" si="233"/>
        <v>100</v>
      </c>
      <c r="Q1497" s="8">
        <f t="shared" si="234"/>
        <v>47</v>
      </c>
      <c r="R1497" s="8">
        <f t="shared" si="235"/>
        <v>56.5</v>
      </c>
      <c r="S1497" s="8">
        <f t="shared" si="236"/>
        <v>68</v>
      </c>
      <c r="T1497" s="8">
        <f t="shared" si="237"/>
        <v>55</v>
      </c>
      <c r="U1497" s="7">
        <f t="shared" si="238"/>
        <v>57.166666666666664</v>
      </c>
      <c r="V1497" s="7">
        <f t="shared" si="239"/>
        <v>56.625</v>
      </c>
    </row>
    <row r="1498" spans="1:22" ht="13.5" x14ac:dyDescent="0.25">
      <c r="A1498" s="3">
        <f>RSI!A1498</f>
        <v>44497</v>
      </c>
      <c r="B1498" s="2">
        <f>RSI!B1498</f>
        <v>0.8</v>
      </c>
      <c r="C1498" s="2">
        <f>RSI!I1498</f>
        <v>55.915300086847395</v>
      </c>
      <c r="D1498" s="2">
        <f>MACD!E1498</f>
        <v>-1.8136272342075377E-2</v>
      </c>
      <c r="E1498" s="2">
        <f>MACD!F1498</f>
        <v>-1.2752597308353375E-2</v>
      </c>
      <c r="F1498" s="2">
        <f>'Moving Avg'!D1498</f>
        <v>0.81799999999999995</v>
      </c>
      <c r="G1498" s="2">
        <f>'Moving Avg'!F1498</f>
        <v>0.78300000000000014</v>
      </c>
      <c r="H1498" s="2">
        <f>'Moving Avg'!G1498</f>
        <v>0.75480000000000003</v>
      </c>
      <c r="I1498" s="2">
        <f>'Moving Avg'!H1498</f>
        <v>0.77024999999999977</v>
      </c>
      <c r="J1498" s="5" t="str">
        <f>OBV!F1498</f>
        <v>BULLISH</v>
      </c>
      <c r="K1498" s="5" t="str">
        <f>OBV!G1498</f>
        <v>NEUTRAL</v>
      </c>
      <c r="L1498" s="5" t="str">
        <f>OBV!H1498</f>
        <v>NEUTRAL</v>
      </c>
      <c r="M1498" s="7">
        <f t="shared" si="230"/>
        <v>25</v>
      </c>
      <c r="N1498" s="7">
        <f t="shared" si="231"/>
        <v>45</v>
      </c>
      <c r="O1498" s="7">
        <f t="shared" si="232"/>
        <v>50</v>
      </c>
      <c r="P1498" s="7">
        <f t="shared" si="233"/>
        <v>49.5</v>
      </c>
      <c r="Q1498" s="8">
        <f t="shared" si="234"/>
        <v>39.424999999999997</v>
      </c>
      <c r="R1498" s="8">
        <f t="shared" si="235"/>
        <v>43.875</v>
      </c>
      <c r="S1498" s="8">
        <f t="shared" si="236"/>
        <v>45.275000000000006</v>
      </c>
      <c r="T1498" s="8">
        <f t="shared" si="237"/>
        <v>42.375</v>
      </c>
      <c r="U1498" s="7">
        <f t="shared" si="238"/>
        <v>42.858333333333327</v>
      </c>
      <c r="V1498" s="7">
        <f t="shared" si="239"/>
        <v>42.737499999999997</v>
      </c>
    </row>
    <row r="1499" spans="1:22" ht="13.5" x14ac:dyDescent="0.25">
      <c r="A1499" s="3">
        <f>RSI!A1499</f>
        <v>44498</v>
      </c>
      <c r="B1499" s="2">
        <f>RSI!B1499</f>
        <v>0.82</v>
      </c>
      <c r="C1499" s="2">
        <f>RSI!I1499</f>
        <v>60.993489656603792</v>
      </c>
      <c r="D1499" s="2">
        <f>MACD!E1499</f>
        <v>-2.1608761093669715E-2</v>
      </c>
      <c r="E1499" s="2">
        <f>MACD!F1499</f>
        <v>-1.4523830065416642E-2</v>
      </c>
      <c r="F1499" s="2">
        <f>'Moving Avg'!D1499</f>
        <v>0.82000000000000006</v>
      </c>
      <c r="G1499" s="2">
        <f>'Moving Avg'!F1499</f>
        <v>0.78750000000000009</v>
      </c>
      <c r="H1499" s="2">
        <f>'Moving Avg'!G1499</f>
        <v>0.75700000000000012</v>
      </c>
      <c r="I1499" s="2">
        <f>'Moving Avg'!H1499</f>
        <v>0.7709999999999998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25</v>
      </c>
      <c r="N1499" s="7">
        <f t="shared" si="231"/>
        <v>45</v>
      </c>
      <c r="O1499" s="7">
        <f t="shared" si="232"/>
        <v>50</v>
      </c>
      <c r="P1499" s="7">
        <f t="shared" si="233"/>
        <v>83.5</v>
      </c>
      <c r="Q1499" s="8">
        <f t="shared" si="234"/>
        <v>44.524999999999999</v>
      </c>
      <c r="R1499" s="8">
        <f t="shared" si="235"/>
        <v>52.375</v>
      </c>
      <c r="S1499" s="8">
        <f t="shared" si="236"/>
        <v>60.575000000000003</v>
      </c>
      <c r="T1499" s="8">
        <f t="shared" si="237"/>
        <v>50.875</v>
      </c>
      <c r="U1499" s="7">
        <f t="shared" si="238"/>
        <v>52.491666666666674</v>
      </c>
      <c r="V1499" s="7">
        <f t="shared" si="239"/>
        <v>52.087500000000006</v>
      </c>
    </row>
    <row r="1500" spans="1:22" ht="13.5" x14ac:dyDescent="0.25">
      <c r="A1500" s="3">
        <f>RSI!A1500</f>
        <v>44501</v>
      </c>
      <c r="B1500" s="2">
        <f>RSI!B1500</f>
        <v>0.83</v>
      </c>
      <c r="C1500" s="2">
        <f>RSI!I1500</f>
        <v>63.271614628161011</v>
      </c>
      <c r="D1500" s="2">
        <f>MACD!E1500</f>
        <v>-2.2430696598837119E-2</v>
      </c>
      <c r="E1500" s="2">
        <f>MACD!F1500</f>
        <v>-1.6105203372100738E-2</v>
      </c>
      <c r="F1500" s="2">
        <f>'Moving Avg'!D1500</f>
        <v>0.82199999999999984</v>
      </c>
      <c r="G1500" s="2">
        <f>'Moving Avg'!F1500</f>
        <v>0.79200000000000015</v>
      </c>
      <c r="H1500" s="2">
        <f>'Moving Avg'!G1500</f>
        <v>0.75960000000000005</v>
      </c>
      <c r="I1500" s="2">
        <f>'Moving Avg'!H1500</f>
        <v>0.77174999999999983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25</v>
      </c>
      <c r="N1500" s="7">
        <f t="shared" si="231"/>
        <v>45</v>
      </c>
      <c r="O1500" s="7">
        <f t="shared" si="232"/>
        <v>50</v>
      </c>
      <c r="P1500" s="7">
        <f t="shared" si="233"/>
        <v>83.5</v>
      </c>
      <c r="Q1500" s="8">
        <f t="shared" si="234"/>
        <v>44.524999999999999</v>
      </c>
      <c r="R1500" s="8">
        <f t="shared" si="235"/>
        <v>52.375</v>
      </c>
      <c r="S1500" s="8">
        <f t="shared" si="236"/>
        <v>60.575000000000003</v>
      </c>
      <c r="T1500" s="8">
        <f t="shared" si="237"/>
        <v>50.875</v>
      </c>
      <c r="U1500" s="7">
        <f t="shared" si="238"/>
        <v>52.491666666666674</v>
      </c>
      <c r="V1500" s="7">
        <f t="shared" si="239"/>
        <v>52.087500000000006</v>
      </c>
    </row>
    <row r="1501" spans="1:22" ht="13.5" x14ac:dyDescent="0.25">
      <c r="A1501" s="3">
        <f>RSI!A1501</f>
        <v>44502</v>
      </c>
      <c r="B1501" s="2">
        <f>RSI!B1501</f>
        <v>0.82</v>
      </c>
      <c r="C1501" s="2">
        <f>RSI!I1501</f>
        <v>59.527551612815124</v>
      </c>
      <c r="D1501" s="2">
        <f>MACD!E1501</f>
        <v>-1.9571179440790565E-2</v>
      </c>
      <c r="E1501" s="2">
        <f>MACD!F1501</f>
        <v>-1.6798398585838703E-2</v>
      </c>
      <c r="F1501" s="2">
        <f>'Moving Avg'!D1501</f>
        <v>0.82</v>
      </c>
      <c r="G1501" s="2">
        <f>'Moving Avg'!F1501</f>
        <v>0.79500000000000015</v>
      </c>
      <c r="H1501" s="2">
        <f>'Moving Avg'!G1501</f>
        <v>0.7622000000000001</v>
      </c>
      <c r="I1501" s="2">
        <f>'Moving Avg'!H1501</f>
        <v>0.77224999999999977</v>
      </c>
      <c r="J1501" s="5" t="str">
        <f>OBV!F1501</f>
        <v>BULLISH</v>
      </c>
      <c r="K1501" s="5" t="str">
        <f>OBV!G1501</f>
        <v>NEUTRAL</v>
      </c>
      <c r="L1501" s="5" t="str">
        <f>OBV!H1501</f>
        <v>BULLISH DIVERGENCE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66.5</v>
      </c>
      <c r="Q1501" s="8">
        <f t="shared" si="234"/>
        <v>41.975000000000001</v>
      </c>
      <c r="R1501" s="8">
        <f t="shared" si="235"/>
        <v>48.125</v>
      </c>
      <c r="S1501" s="8">
        <f t="shared" si="236"/>
        <v>52.924999999999997</v>
      </c>
      <c r="T1501" s="8">
        <f t="shared" si="237"/>
        <v>46.625</v>
      </c>
      <c r="U1501" s="7">
        <f t="shared" si="238"/>
        <v>47.67499999999999</v>
      </c>
      <c r="V1501" s="7">
        <f t="shared" si="239"/>
        <v>47.412499999999994</v>
      </c>
    </row>
    <row r="1502" spans="1:22" ht="13.5" x14ac:dyDescent="0.25">
      <c r="A1502" s="3">
        <f>RSI!A1502</f>
        <v>44503</v>
      </c>
      <c r="B1502" s="2">
        <f>RSI!B1502</f>
        <v>0.82</v>
      </c>
      <c r="C1502" s="2">
        <f>RSI!I1502</f>
        <v>59.527551612815131</v>
      </c>
      <c r="D1502" s="2">
        <f>MACD!E1502</f>
        <v>-1.8874165377468666E-2</v>
      </c>
      <c r="E1502" s="2">
        <f>MACD!F1502</f>
        <v>-1.7213551944164698E-2</v>
      </c>
      <c r="F1502" s="2">
        <f>'Moving Avg'!D1502</f>
        <v>0.81799999999999995</v>
      </c>
      <c r="G1502" s="2">
        <f>'Moving Avg'!F1502</f>
        <v>0.79800000000000015</v>
      </c>
      <c r="H1502" s="2">
        <f>'Moving Avg'!G1502</f>
        <v>0.76459999999999995</v>
      </c>
      <c r="I1502" s="2">
        <f>'Moving Avg'!H1502</f>
        <v>0.77254999999999985</v>
      </c>
      <c r="J1502" s="5" t="str">
        <f>OBV!F1502</f>
        <v>BULLISH</v>
      </c>
      <c r="K1502" s="5" t="str">
        <f>OBV!G1502</f>
        <v>NEUTRAL</v>
      </c>
      <c r="L1502" s="5" t="str">
        <f>OBV!H1502</f>
        <v>BULLISH DIVERGENCE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66.5</v>
      </c>
      <c r="Q1502" s="8">
        <f t="shared" si="234"/>
        <v>41.975000000000001</v>
      </c>
      <c r="R1502" s="8">
        <f t="shared" si="235"/>
        <v>48.125</v>
      </c>
      <c r="S1502" s="8">
        <f t="shared" si="236"/>
        <v>52.924999999999997</v>
      </c>
      <c r="T1502" s="8">
        <f t="shared" si="237"/>
        <v>46.625</v>
      </c>
      <c r="U1502" s="7">
        <f t="shared" si="238"/>
        <v>47.67499999999999</v>
      </c>
      <c r="V1502" s="7">
        <f t="shared" si="239"/>
        <v>47.412499999999994</v>
      </c>
    </row>
    <row r="1503" spans="1:22" ht="13.5" x14ac:dyDescent="0.25">
      <c r="A1503" s="3">
        <f>RSI!A1503</f>
        <v>44504</v>
      </c>
      <c r="B1503" s="2">
        <f>RSI!B1503</f>
        <v>0.79</v>
      </c>
      <c r="C1503" s="2">
        <f>RSI!I1503</f>
        <v>49.364199880272047</v>
      </c>
      <c r="D1503" s="2">
        <f>MACD!E1503</f>
        <v>-1.4694178115578826E-2</v>
      </c>
      <c r="E1503" s="2">
        <f>MACD!F1503</f>
        <v>-1.6709677178447523E-2</v>
      </c>
      <c r="F1503" s="2">
        <f>'Moving Avg'!D1503</f>
        <v>0.81600000000000006</v>
      </c>
      <c r="G1503" s="2">
        <f>'Moving Avg'!F1503</f>
        <v>0.7985000000000001</v>
      </c>
      <c r="H1503" s="2">
        <f>'Moving Avg'!G1503</f>
        <v>0.76639999999999997</v>
      </c>
      <c r="I1503" s="2">
        <f>'Moving Avg'!H1503</f>
        <v>0.77254999999999963</v>
      </c>
      <c r="J1503" s="5" t="str">
        <f>OBV!F1503</f>
        <v>BULLISH</v>
      </c>
      <c r="K1503" s="5" t="str">
        <f>OBV!G1503</f>
        <v>NEUTRAL</v>
      </c>
      <c r="L1503" s="5" t="str">
        <f>OBV!H1503</f>
        <v>BULLISH DIVERGENCE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66.5</v>
      </c>
      <c r="Q1503" s="8">
        <f t="shared" si="234"/>
        <v>26.225000000000001</v>
      </c>
      <c r="R1503" s="8">
        <f t="shared" si="235"/>
        <v>39.125</v>
      </c>
      <c r="S1503" s="8">
        <f t="shared" si="236"/>
        <v>46.174999999999997</v>
      </c>
      <c r="T1503" s="8">
        <f t="shared" si="237"/>
        <v>35.375</v>
      </c>
      <c r="U1503" s="7">
        <f t="shared" si="238"/>
        <v>37.174999999999997</v>
      </c>
      <c r="V1503" s="7">
        <f t="shared" si="239"/>
        <v>36.724999999999994</v>
      </c>
    </row>
    <row r="1504" spans="1:22" ht="13.5" x14ac:dyDescent="0.25">
      <c r="A1504" s="3">
        <f>RSI!A1504</f>
        <v>44505</v>
      </c>
      <c r="B1504" s="2">
        <f>RSI!B1504</f>
        <v>0.79</v>
      </c>
      <c r="C1504" s="2">
        <f>RSI!I1504</f>
        <v>49.364199880272047</v>
      </c>
      <c r="D1504" s="2">
        <f>MACD!E1504</f>
        <v>-9.5993826469689125E-3</v>
      </c>
      <c r="E1504" s="2">
        <f>MACD!F1504</f>
        <v>-1.5287618272151802E-2</v>
      </c>
      <c r="F1504" s="2">
        <f>'Moving Avg'!D1504</f>
        <v>0.80999999999999994</v>
      </c>
      <c r="G1504" s="2">
        <f>'Moving Avg'!F1504</f>
        <v>0.7985000000000001</v>
      </c>
      <c r="H1504" s="2">
        <f>'Moving Avg'!G1504</f>
        <v>0.7682000000000001</v>
      </c>
      <c r="I1504" s="2">
        <f>'Moving Avg'!H1504</f>
        <v>0.77234999999999976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  <c r="M1504" s="7">
        <f t="shared" si="230"/>
        <v>25</v>
      </c>
      <c r="N1504" s="7">
        <f t="shared" si="231"/>
        <v>0</v>
      </c>
      <c r="O1504" s="7">
        <f t="shared" si="232"/>
        <v>50</v>
      </c>
      <c r="P1504" s="7">
        <f t="shared" si="233"/>
        <v>16.5</v>
      </c>
      <c r="Q1504" s="8">
        <f t="shared" si="234"/>
        <v>18.725000000000001</v>
      </c>
      <c r="R1504" s="8">
        <f t="shared" si="235"/>
        <v>26.625</v>
      </c>
      <c r="S1504" s="8">
        <f t="shared" si="236"/>
        <v>23.675000000000001</v>
      </c>
      <c r="T1504" s="8">
        <f t="shared" si="237"/>
        <v>22.875</v>
      </c>
      <c r="U1504" s="7">
        <f t="shared" si="238"/>
        <v>23.008333333333336</v>
      </c>
      <c r="V1504" s="7">
        <f t="shared" si="239"/>
        <v>22.975000000000001</v>
      </c>
    </row>
    <row r="1505" spans="1:22" ht="13.5" x14ac:dyDescent="0.25">
      <c r="A1505" s="3">
        <f>RSI!A1505</f>
        <v>44508</v>
      </c>
      <c r="B1505" s="2">
        <f>RSI!B1505</f>
        <v>0.8</v>
      </c>
      <c r="C1505" s="2">
        <f>RSI!I1505</f>
        <v>52.499405932389948</v>
      </c>
      <c r="D1505" s="2">
        <f>MACD!E1505</f>
        <v>-4.4726980758703627E-3</v>
      </c>
      <c r="E1505" s="2">
        <f>MACD!F1505</f>
        <v>-1.3124634232895515E-2</v>
      </c>
      <c r="F1505" s="2">
        <f>'Moving Avg'!D1505</f>
        <v>0.80399999999999994</v>
      </c>
      <c r="G1505" s="2">
        <f>'Moving Avg'!F1505</f>
        <v>0.8005000000000001</v>
      </c>
      <c r="H1505" s="2">
        <f>'Moving Avg'!G1505</f>
        <v>0.77</v>
      </c>
      <c r="I1505" s="2">
        <f>'Moving Avg'!H1505</f>
        <v>0.77234999999999976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  <c r="M1505" s="7">
        <f t="shared" si="230"/>
        <v>25</v>
      </c>
      <c r="N1505" s="7">
        <f t="shared" si="231"/>
        <v>0</v>
      </c>
      <c r="O1505" s="7">
        <f t="shared" si="232"/>
        <v>50</v>
      </c>
      <c r="P1505" s="7">
        <f t="shared" si="233"/>
        <v>16.5</v>
      </c>
      <c r="Q1505" s="8">
        <f t="shared" si="234"/>
        <v>18.725000000000001</v>
      </c>
      <c r="R1505" s="8">
        <f t="shared" si="235"/>
        <v>26.625</v>
      </c>
      <c r="S1505" s="8">
        <f t="shared" si="236"/>
        <v>23.675000000000001</v>
      </c>
      <c r="T1505" s="8">
        <f t="shared" si="237"/>
        <v>22.875</v>
      </c>
      <c r="U1505" s="7">
        <f t="shared" si="238"/>
        <v>23.008333333333336</v>
      </c>
      <c r="V1505" s="7">
        <f t="shared" si="239"/>
        <v>22.975000000000001</v>
      </c>
    </row>
    <row r="1506" spans="1:22" ht="13.5" x14ac:dyDescent="0.25">
      <c r="A1506" s="3">
        <f>RSI!A1506</f>
        <v>44509</v>
      </c>
      <c r="B1506" s="2">
        <f>RSI!B1506</f>
        <v>0.79</v>
      </c>
      <c r="C1506" s="2">
        <f>RSI!I1506</f>
        <v>49.2175955230109</v>
      </c>
      <c r="D1506" s="2">
        <f>MACD!E1506</f>
        <v>2.1020285604702593E-3</v>
      </c>
      <c r="E1506" s="2">
        <f>MACD!F1506</f>
        <v>-1.0079301674222361E-2</v>
      </c>
      <c r="F1506" s="2">
        <f>'Moving Avg'!D1506</f>
        <v>0.79800000000000004</v>
      </c>
      <c r="G1506" s="2">
        <f>'Moving Avg'!F1506</f>
        <v>0.80099999999999993</v>
      </c>
      <c r="H1506" s="2">
        <f>'Moving Avg'!G1506</f>
        <v>0.77159999999999995</v>
      </c>
      <c r="I1506" s="2">
        <f>'Moving Avg'!H1506</f>
        <v>0.77209999999999968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25</v>
      </c>
      <c r="N1506" s="7">
        <f t="shared" si="231"/>
        <v>0</v>
      </c>
      <c r="O1506" s="7">
        <f t="shared" si="232"/>
        <v>50</v>
      </c>
      <c r="P1506" s="7">
        <f t="shared" si="233"/>
        <v>16.5</v>
      </c>
      <c r="Q1506" s="8">
        <f t="shared" si="234"/>
        <v>18.725000000000001</v>
      </c>
      <c r="R1506" s="8">
        <f t="shared" si="235"/>
        <v>26.625</v>
      </c>
      <c r="S1506" s="8">
        <f t="shared" si="236"/>
        <v>23.675000000000001</v>
      </c>
      <c r="T1506" s="8">
        <f t="shared" si="237"/>
        <v>22.875</v>
      </c>
      <c r="U1506" s="7">
        <f t="shared" si="238"/>
        <v>23.008333333333336</v>
      </c>
      <c r="V1506" s="7">
        <f t="shared" si="239"/>
        <v>22.975000000000001</v>
      </c>
    </row>
    <row r="1507" spans="1:22" ht="13.5" x14ac:dyDescent="0.25">
      <c r="A1507" s="3">
        <f>RSI!A1507</f>
        <v>44510</v>
      </c>
      <c r="B1507" s="2">
        <f>RSI!B1507</f>
        <v>0.8</v>
      </c>
      <c r="C1507" s="2">
        <f>RSI!I1507</f>
        <v>52.420635917363462</v>
      </c>
      <c r="D1507" s="2">
        <f>MACD!E1507</f>
        <v>6.9443126366861563E-3</v>
      </c>
      <c r="E1507" s="2">
        <f>MACD!F1507</f>
        <v>-6.6745788120406583E-3</v>
      </c>
      <c r="F1507" s="2">
        <f>'Moving Avg'!D1507</f>
        <v>0.79399999999999993</v>
      </c>
      <c r="G1507" s="2">
        <f>'Moving Avg'!F1507</f>
        <v>0.80200000000000016</v>
      </c>
      <c r="H1507" s="2">
        <f>'Moving Avg'!G1507</f>
        <v>0.77339999999999987</v>
      </c>
      <c r="I1507" s="2">
        <f>'Moving Avg'!H1507</f>
        <v>0.77179999999999982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50</v>
      </c>
      <c r="P1507" s="7">
        <f t="shared" si="233"/>
        <v>16.5</v>
      </c>
      <c r="Q1507" s="8">
        <f t="shared" si="234"/>
        <v>18.725000000000001</v>
      </c>
      <c r="R1507" s="8">
        <f t="shared" si="235"/>
        <v>26.625</v>
      </c>
      <c r="S1507" s="8">
        <f t="shared" si="236"/>
        <v>23.675000000000001</v>
      </c>
      <c r="T1507" s="8">
        <f t="shared" si="237"/>
        <v>22.875</v>
      </c>
      <c r="U1507" s="7">
        <f t="shared" si="238"/>
        <v>23.008333333333336</v>
      </c>
      <c r="V1507" s="7">
        <f t="shared" si="239"/>
        <v>22.975000000000001</v>
      </c>
    </row>
    <row r="1508" spans="1:22" ht="13.5" x14ac:dyDescent="0.25">
      <c r="A1508" s="3">
        <f>RSI!A1508</f>
        <v>44511</v>
      </c>
      <c r="B1508" s="2">
        <f>RSI!B1508</f>
        <v>0.79</v>
      </c>
      <c r="C1508" s="2">
        <f>RSI!I1508</f>
        <v>49.086409379273476</v>
      </c>
      <c r="D1508" s="2">
        <f>MACD!E1508</f>
        <v>7.1262239484030099E-3</v>
      </c>
      <c r="E1508" s="2">
        <f>MACD!F1508</f>
        <v>-3.9144182599519248E-3</v>
      </c>
      <c r="F1508" s="2">
        <f>'Moving Avg'!D1508</f>
        <v>0.79399999999999993</v>
      </c>
      <c r="G1508" s="2">
        <f>'Moving Avg'!F1508</f>
        <v>0.80349999999999999</v>
      </c>
      <c r="H1508" s="2">
        <f>'Moving Avg'!G1508</f>
        <v>0.77520000000000011</v>
      </c>
      <c r="I1508" s="2">
        <f>'Moving Avg'!H1508</f>
        <v>0.77159999999999951</v>
      </c>
      <c r="J1508" s="5" t="str">
        <f>OBV!F1508</f>
        <v>BULLISH</v>
      </c>
      <c r="K1508" s="5" t="str">
        <f>OBV!G1508</f>
        <v>NEUTRAL</v>
      </c>
      <c r="L1508" s="5" t="str">
        <f>OBV!H1508</f>
        <v>NEUTRAL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49.5</v>
      </c>
      <c r="Q1508" s="8">
        <f t="shared" si="234"/>
        <v>23.675000000000001</v>
      </c>
      <c r="R1508" s="8">
        <f t="shared" si="235"/>
        <v>34.875</v>
      </c>
      <c r="S1508" s="8">
        <f t="shared" si="236"/>
        <v>38.525000000000006</v>
      </c>
      <c r="T1508" s="8">
        <f t="shared" si="237"/>
        <v>31.125</v>
      </c>
      <c r="U1508" s="7">
        <f t="shared" si="238"/>
        <v>32.358333333333334</v>
      </c>
      <c r="V1508" s="7">
        <f t="shared" si="239"/>
        <v>32.049999999999997</v>
      </c>
    </row>
    <row r="1509" spans="1:22" ht="13.5" x14ac:dyDescent="0.25">
      <c r="A1509" s="3">
        <f>RSI!A1509</f>
        <v>44512</v>
      </c>
      <c r="B1509" s="2">
        <f>RSI!B1509</f>
        <v>0.78</v>
      </c>
      <c r="C1509" s="2">
        <f>RSI!I1509</f>
        <v>45.939638818333052</v>
      </c>
      <c r="D1509" s="2">
        <f>MACD!E1509</f>
        <v>1.1119160458170962E-2</v>
      </c>
      <c r="E1509" s="2">
        <f>MACD!F1509</f>
        <v>-9.0770251632734745E-4</v>
      </c>
      <c r="F1509" s="2">
        <f>'Moving Avg'!D1509</f>
        <v>0.79200000000000004</v>
      </c>
      <c r="G1509" s="2">
        <f>'Moving Avg'!F1509</f>
        <v>0.80449999999999999</v>
      </c>
      <c r="H1509" s="2">
        <f>'Moving Avg'!G1509</f>
        <v>0.77679999999999993</v>
      </c>
      <c r="I1509" s="2">
        <f>'Moving Avg'!H1509</f>
        <v>0.77134999999999965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16.5</v>
      </c>
      <c r="Q1509" s="8">
        <f t="shared" si="234"/>
        <v>18.725000000000001</v>
      </c>
      <c r="R1509" s="8">
        <f t="shared" si="235"/>
        <v>26.625</v>
      </c>
      <c r="S1509" s="8">
        <f t="shared" si="236"/>
        <v>23.675000000000001</v>
      </c>
      <c r="T1509" s="8">
        <f t="shared" si="237"/>
        <v>22.875</v>
      </c>
      <c r="U1509" s="7">
        <f t="shared" si="238"/>
        <v>23.008333333333336</v>
      </c>
      <c r="V1509" s="7">
        <f t="shared" si="239"/>
        <v>22.975000000000001</v>
      </c>
    </row>
    <row r="1510" spans="1:22" ht="13.5" x14ac:dyDescent="0.25">
      <c r="A1510" s="3">
        <f>RSI!A1510</f>
        <v>44515</v>
      </c>
      <c r="B1510" s="2">
        <f>RSI!B1510</f>
        <v>0.79</v>
      </c>
      <c r="C1510" s="2">
        <f>RSI!I1510</f>
        <v>49.430835192076181</v>
      </c>
      <c r="D1510" s="2">
        <f>MACD!E1510</f>
        <v>1.5374376692796177E-2</v>
      </c>
      <c r="E1510" s="2">
        <f>MACD!F1510</f>
        <v>2.3487133254973579E-3</v>
      </c>
      <c r="F1510" s="2">
        <f>'Moving Avg'!D1510</f>
        <v>0.79</v>
      </c>
      <c r="G1510" s="2">
        <f>'Moving Avg'!F1510</f>
        <v>0.80500000000000005</v>
      </c>
      <c r="H1510" s="2">
        <f>'Moving Avg'!G1510</f>
        <v>0.77839999999999987</v>
      </c>
      <c r="I1510" s="2">
        <f>'Moving Avg'!H1510</f>
        <v>0.77109999999999967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66.5</v>
      </c>
      <c r="Q1510" s="8">
        <f t="shared" si="234"/>
        <v>26.225000000000001</v>
      </c>
      <c r="R1510" s="8">
        <f t="shared" si="235"/>
        <v>39.125</v>
      </c>
      <c r="S1510" s="8">
        <f t="shared" si="236"/>
        <v>46.174999999999997</v>
      </c>
      <c r="T1510" s="8">
        <f t="shared" si="237"/>
        <v>35.375</v>
      </c>
      <c r="U1510" s="7">
        <f t="shared" si="238"/>
        <v>37.174999999999997</v>
      </c>
      <c r="V1510" s="7">
        <f t="shared" si="239"/>
        <v>36.724999999999994</v>
      </c>
    </row>
    <row r="1511" spans="1:22" ht="13.5" x14ac:dyDescent="0.25">
      <c r="A1511" s="3">
        <f>RSI!A1511</f>
        <v>44516</v>
      </c>
      <c r="B1511" s="2">
        <f>RSI!B1511</f>
        <v>0.78</v>
      </c>
      <c r="C1511" s="2">
        <f>RSI!I1511</f>
        <v>46.216597514452403</v>
      </c>
      <c r="D1511" s="2">
        <f>MACD!E1511</f>
        <v>1.8191148652200062E-2</v>
      </c>
      <c r="E1511" s="2">
        <f>MACD!F1511</f>
        <v>5.5172003908378984E-3</v>
      </c>
      <c r="F1511" s="2">
        <f>'Moving Avg'!D1511</f>
        <v>0.78800000000000003</v>
      </c>
      <c r="G1511" s="2">
        <f>'Moving Avg'!F1511</f>
        <v>0.80400000000000005</v>
      </c>
      <c r="H1511" s="2">
        <f>'Moving Avg'!G1511</f>
        <v>0.77980000000000005</v>
      </c>
      <c r="I1511" s="2">
        <f>'Moving Avg'!H1511</f>
        <v>0.77074999999999971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66.5</v>
      </c>
      <c r="Q1511" s="8">
        <f t="shared" si="234"/>
        <v>26.225000000000001</v>
      </c>
      <c r="R1511" s="8">
        <f t="shared" si="235"/>
        <v>39.125</v>
      </c>
      <c r="S1511" s="8">
        <f t="shared" si="236"/>
        <v>46.174999999999997</v>
      </c>
      <c r="T1511" s="8">
        <f t="shared" si="237"/>
        <v>35.375</v>
      </c>
      <c r="U1511" s="7">
        <f t="shared" si="238"/>
        <v>37.174999999999997</v>
      </c>
      <c r="V1511" s="7">
        <f t="shared" si="239"/>
        <v>36.724999999999994</v>
      </c>
    </row>
    <row r="1512" spans="1:22" ht="13.5" x14ac:dyDescent="0.25">
      <c r="A1512" s="3">
        <f>RSI!A1512</f>
        <v>44517</v>
      </c>
      <c r="B1512" s="2">
        <f>RSI!B1512</f>
        <v>0.75</v>
      </c>
      <c r="C1512" s="2">
        <f>RSI!I1512</f>
        <v>38.192990610705479</v>
      </c>
      <c r="D1512" s="2">
        <f>MACD!E1512</f>
        <v>2.2868777410682384E-2</v>
      </c>
      <c r="E1512" s="2">
        <f>MACD!F1512</f>
        <v>8.9875157948067948E-3</v>
      </c>
      <c r="F1512" s="2">
        <f>'Moving Avg'!D1512</f>
        <v>0.77800000000000014</v>
      </c>
      <c r="G1512" s="2">
        <f>'Moving Avg'!F1512</f>
        <v>0.80199999999999994</v>
      </c>
      <c r="H1512" s="2">
        <f>'Moving Avg'!G1512</f>
        <v>0.78039999999999987</v>
      </c>
      <c r="I1512" s="2">
        <f>'Moving Avg'!H1512</f>
        <v>0.76999999999999968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16.5</v>
      </c>
      <c r="Q1512" s="8">
        <f t="shared" si="234"/>
        <v>18.725000000000001</v>
      </c>
      <c r="R1512" s="8">
        <f t="shared" si="235"/>
        <v>26.625</v>
      </c>
      <c r="S1512" s="8">
        <f t="shared" si="236"/>
        <v>23.675000000000001</v>
      </c>
      <c r="T1512" s="8">
        <f t="shared" si="237"/>
        <v>22.875</v>
      </c>
      <c r="U1512" s="7">
        <f t="shared" si="238"/>
        <v>23.008333333333336</v>
      </c>
      <c r="V1512" s="7">
        <f t="shared" si="239"/>
        <v>22.975000000000001</v>
      </c>
    </row>
    <row r="1513" spans="1:22" ht="13.5" x14ac:dyDescent="0.25">
      <c r="A1513" s="3">
        <f>RSI!A1513</f>
        <v>44518</v>
      </c>
      <c r="B1513" s="2">
        <f>RSI!B1513</f>
        <v>0.75</v>
      </c>
      <c r="C1513" s="2">
        <f>RSI!I1513</f>
        <v>38.192990610705479</v>
      </c>
      <c r="D1513" s="2">
        <f>MACD!E1513</f>
        <v>2.2455309601394413E-2</v>
      </c>
      <c r="E1513" s="2">
        <f>MACD!F1513</f>
        <v>1.168107455612432E-2</v>
      </c>
      <c r="F1513" s="2">
        <f>'Moving Avg'!D1513</f>
        <v>0.77</v>
      </c>
      <c r="G1513" s="2">
        <f>'Moving Avg'!F1513</f>
        <v>0.79949999999999999</v>
      </c>
      <c r="H1513" s="2">
        <f>'Moving Avg'!G1513</f>
        <v>0.78099999999999992</v>
      </c>
      <c r="I1513" s="2">
        <f>'Moving Avg'!H1513</f>
        <v>0.76924999999999988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16.5</v>
      </c>
      <c r="Q1513" s="8">
        <f t="shared" si="234"/>
        <v>18.725000000000001</v>
      </c>
      <c r="R1513" s="8">
        <f t="shared" si="235"/>
        <v>26.625</v>
      </c>
      <c r="S1513" s="8">
        <f t="shared" si="236"/>
        <v>23.675000000000001</v>
      </c>
      <c r="T1513" s="8">
        <f t="shared" si="237"/>
        <v>22.875</v>
      </c>
      <c r="U1513" s="7">
        <f t="shared" si="238"/>
        <v>23.008333333333336</v>
      </c>
      <c r="V1513" s="7">
        <f t="shared" si="239"/>
        <v>22.975000000000001</v>
      </c>
    </row>
    <row r="1514" spans="1:22" ht="13.5" x14ac:dyDescent="0.25">
      <c r="A1514" s="3">
        <f>RSI!A1514</f>
        <v>44519</v>
      </c>
      <c r="B1514" s="2">
        <f>RSI!B1514</f>
        <v>0.75</v>
      </c>
      <c r="C1514" s="2">
        <f>RSI!I1514</f>
        <v>38.192990610705479</v>
      </c>
      <c r="D1514" s="2">
        <f>MACD!E1514</f>
        <v>2.2331307077292473E-2</v>
      </c>
      <c r="E1514" s="2">
        <f>MACD!F1514</f>
        <v>1.381112106035795E-2</v>
      </c>
      <c r="F1514" s="2">
        <f>'Moving Avg'!D1514</f>
        <v>0.76400000000000001</v>
      </c>
      <c r="G1514" s="2">
        <f>'Moving Avg'!F1514</f>
        <v>0.7965000000000001</v>
      </c>
      <c r="H1514" s="2">
        <f>'Moving Avg'!G1514</f>
        <v>0.78099999999999992</v>
      </c>
      <c r="I1514" s="2">
        <f>'Moving Avg'!H1514</f>
        <v>0.76849999999999996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16.5</v>
      </c>
      <c r="Q1514" s="8">
        <f t="shared" si="234"/>
        <v>11.225</v>
      </c>
      <c r="R1514" s="8">
        <f t="shared" si="235"/>
        <v>9.125</v>
      </c>
      <c r="S1514" s="8">
        <f t="shared" si="236"/>
        <v>11.175000000000001</v>
      </c>
      <c r="T1514" s="8">
        <f t="shared" si="237"/>
        <v>10.375</v>
      </c>
      <c r="U1514" s="7">
        <f t="shared" si="238"/>
        <v>10.508333333333335</v>
      </c>
      <c r="V1514" s="7">
        <f t="shared" si="239"/>
        <v>10.475000000000001</v>
      </c>
    </row>
    <row r="1515" spans="1:22" ht="13.5" x14ac:dyDescent="0.25">
      <c r="A1515" s="3">
        <f>RSI!A1515</f>
        <v>44522</v>
      </c>
      <c r="B1515" s="2">
        <f>RSI!B1515</f>
        <v>0.75</v>
      </c>
      <c r="C1515" s="2">
        <f>RSI!I1515</f>
        <v>38.192990610705486</v>
      </c>
      <c r="D1515" s="2">
        <f>MACD!E1515</f>
        <v>2.397396826692999E-2</v>
      </c>
      <c r="E1515" s="2">
        <f>MACD!F1515</f>
        <v>1.5843690501672357E-2</v>
      </c>
      <c r="F1515" s="2">
        <f>'Moving Avg'!D1515</f>
        <v>0.75600000000000001</v>
      </c>
      <c r="G1515" s="2">
        <f>'Moving Avg'!F1515</f>
        <v>0.79300000000000004</v>
      </c>
      <c r="H1515" s="2">
        <f>'Moving Avg'!G1515</f>
        <v>0.78079999999999994</v>
      </c>
      <c r="I1515" s="2">
        <f>'Moving Avg'!H1515</f>
        <v>0.76774999999999982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16.5</v>
      </c>
      <c r="Q1515" s="8">
        <f t="shared" si="234"/>
        <v>11.225</v>
      </c>
      <c r="R1515" s="8">
        <f t="shared" si="235"/>
        <v>9.125</v>
      </c>
      <c r="S1515" s="8">
        <f t="shared" si="236"/>
        <v>11.175000000000001</v>
      </c>
      <c r="T1515" s="8">
        <f t="shared" si="237"/>
        <v>10.375</v>
      </c>
      <c r="U1515" s="7">
        <f t="shared" si="238"/>
        <v>10.508333333333335</v>
      </c>
      <c r="V1515" s="7">
        <f t="shared" si="239"/>
        <v>10.475000000000001</v>
      </c>
    </row>
    <row r="1516" spans="1:22" ht="13.5" x14ac:dyDescent="0.25">
      <c r="A1516" s="3">
        <f>RSI!A1516</f>
        <v>44523</v>
      </c>
      <c r="B1516" s="2">
        <f>RSI!B1516</f>
        <v>0.74</v>
      </c>
      <c r="C1516" s="2">
        <f>RSI!I1516</f>
        <v>35.434830269232847</v>
      </c>
      <c r="D1516" s="2">
        <f>MACD!E1516</f>
        <v>2.4759825685968795E-2</v>
      </c>
      <c r="E1516" s="2">
        <f>MACD!F1516</f>
        <v>1.7626917538531645E-2</v>
      </c>
      <c r="F1516" s="2">
        <f>'Moving Avg'!D1516</f>
        <v>0.748</v>
      </c>
      <c r="G1516" s="2">
        <f>'Moving Avg'!F1516</f>
        <v>0.78849999999999998</v>
      </c>
      <c r="H1516" s="2">
        <f>'Moving Avg'!G1516</f>
        <v>0.78</v>
      </c>
      <c r="I1516" s="2">
        <f>'Moving Avg'!H1516</f>
        <v>0.76694999999999991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16.5</v>
      </c>
      <c r="Q1516" s="8">
        <f t="shared" si="234"/>
        <v>11.225</v>
      </c>
      <c r="R1516" s="8">
        <f t="shared" si="235"/>
        <v>9.125</v>
      </c>
      <c r="S1516" s="8">
        <f t="shared" si="236"/>
        <v>11.175000000000001</v>
      </c>
      <c r="T1516" s="8">
        <f t="shared" si="237"/>
        <v>10.375</v>
      </c>
      <c r="U1516" s="7">
        <f t="shared" si="238"/>
        <v>10.508333333333335</v>
      </c>
      <c r="V1516" s="7">
        <f t="shared" si="239"/>
        <v>10.475000000000001</v>
      </c>
    </row>
    <row r="1517" spans="1:22" ht="13.5" x14ac:dyDescent="0.25">
      <c r="A1517" s="3">
        <f>RSI!A1517</f>
        <v>44524</v>
      </c>
      <c r="B1517" s="2">
        <f>RSI!B1517</f>
        <v>0.72</v>
      </c>
      <c r="C1517" s="2">
        <f>RSI!I1517</f>
        <v>30.66508966217782</v>
      </c>
      <c r="D1517" s="2">
        <f>MACD!E1517</f>
        <v>2.8683106277113457E-2</v>
      </c>
      <c r="E1517" s="2">
        <f>MACD!F1517</f>
        <v>1.9838155286248008E-2</v>
      </c>
      <c r="F1517" s="2">
        <f>'Moving Avg'!D1517</f>
        <v>0.74199999999999999</v>
      </c>
      <c r="G1517" s="2">
        <f>'Moving Avg'!F1517</f>
        <v>0.78300000000000014</v>
      </c>
      <c r="H1517" s="2">
        <f>'Moving Avg'!G1517</f>
        <v>0.77839999999999998</v>
      </c>
      <c r="I1517" s="2">
        <f>'Moving Avg'!H1517</f>
        <v>0.76605000000000001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16.5</v>
      </c>
      <c r="Q1517" s="8">
        <f t="shared" si="234"/>
        <v>11.225</v>
      </c>
      <c r="R1517" s="8">
        <f t="shared" si="235"/>
        <v>9.125</v>
      </c>
      <c r="S1517" s="8">
        <f t="shared" si="236"/>
        <v>11.175000000000001</v>
      </c>
      <c r="T1517" s="8">
        <f t="shared" si="237"/>
        <v>10.375</v>
      </c>
      <c r="U1517" s="7">
        <f t="shared" si="238"/>
        <v>10.508333333333335</v>
      </c>
      <c r="V1517" s="7">
        <f t="shared" si="239"/>
        <v>10.475000000000001</v>
      </c>
    </row>
    <row r="1518" spans="1:22" ht="13.5" x14ac:dyDescent="0.25">
      <c r="A1518" s="3">
        <f>RSI!A1518</f>
        <v>44525</v>
      </c>
      <c r="B1518" s="2">
        <f>RSI!B1518</f>
        <v>0.74</v>
      </c>
      <c r="C1518" s="2">
        <f>RSI!I1518</f>
        <v>39.443393662285757</v>
      </c>
      <c r="D1518" s="2">
        <f>MACD!E1518</f>
        <v>2.932176649778695E-2</v>
      </c>
      <c r="E1518" s="2">
        <f>MACD!F1518</f>
        <v>2.1734877528555796E-2</v>
      </c>
      <c r="F1518" s="2">
        <f>'Moving Avg'!D1518</f>
        <v>0.74</v>
      </c>
      <c r="G1518" s="2">
        <f>'Moving Avg'!F1518</f>
        <v>0.78</v>
      </c>
      <c r="H1518" s="2">
        <f>'Moving Avg'!G1518</f>
        <v>0.77739999999999998</v>
      </c>
      <c r="I1518" s="2">
        <f>'Moving Avg'!H1518</f>
        <v>0.76550000000000007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25</v>
      </c>
      <c r="N1518" s="7">
        <f t="shared" si="231"/>
        <v>0</v>
      </c>
      <c r="O1518" s="7">
        <f t="shared" si="232"/>
        <v>0</v>
      </c>
      <c r="P1518" s="7">
        <f t="shared" si="233"/>
        <v>16.5</v>
      </c>
      <c r="Q1518" s="8">
        <f t="shared" si="234"/>
        <v>11.225</v>
      </c>
      <c r="R1518" s="8">
        <f t="shared" si="235"/>
        <v>9.125</v>
      </c>
      <c r="S1518" s="8">
        <f t="shared" si="236"/>
        <v>11.175000000000001</v>
      </c>
      <c r="T1518" s="8">
        <f t="shared" si="237"/>
        <v>10.375</v>
      </c>
      <c r="U1518" s="7">
        <f t="shared" si="238"/>
        <v>10.508333333333335</v>
      </c>
      <c r="V1518" s="7">
        <f t="shared" si="239"/>
        <v>10.475000000000001</v>
      </c>
    </row>
    <row r="1519" spans="1:22" ht="13.5" x14ac:dyDescent="0.25">
      <c r="A1519" s="3">
        <f>RSI!A1519</f>
        <v>44526</v>
      </c>
      <c r="B1519" s="2">
        <f>RSI!B1519</f>
        <v>0.74</v>
      </c>
      <c r="C1519" s="2">
        <f>RSI!I1519</f>
        <v>39.44339366228575</v>
      </c>
      <c r="D1519" s="2">
        <f>MACD!E1519</f>
        <v>2.8519329160732965E-2</v>
      </c>
      <c r="E1519" s="2">
        <f>MACD!F1519</f>
        <v>2.309176785499123E-2</v>
      </c>
      <c r="F1519" s="2">
        <f>'Moving Avg'!D1519</f>
        <v>0.7380000000000001</v>
      </c>
      <c r="G1519" s="2">
        <f>'Moving Avg'!F1519</f>
        <v>0.77600000000000002</v>
      </c>
      <c r="H1519" s="2">
        <f>'Moving Avg'!G1519</f>
        <v>0.7762</v>
      </c>
      <c r="I1519" s="2">
        <f>'Moving Avg'!H1519</f>
        <v>0.76520000000000021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25</v>
      </c>
      <c r="N1519" s="7">
        <f t="shared" si="231"/>
        <v>0</v>
      </c>
      <c r="O1519" s="7">
        <f t="shared" si="232"/>
        <v>0</v>
      </c>
      <c r="P1519" s="7">
        <f t="shared" si="233"/>
        <v>16.5</v>
      </c>
      <c r="Q1519" s="8">
        <f t="shared" si="234"/>
        <v>11.225</v>
      </c>
      <c r="R1519" s="8">
        <f t="shared" si="235"/>
        <v>9.125</v>
      </c>
      <c r="S1519" s="8">
        <f t="shared" si="236"/>
        <v>11.175000000000001</v>
      </c>
      <c r="T1519" s="8">
        <f t="shared" si="237"/>
        <v>10.375</v>
      </c>
      <c r="U1519" s="7">
        <f t="shared" si="238"/>
        <v>10.508333333333335</v>
      </c>
      <c r="V1519" s="7">
        <f t="shared" si="239"/>
        <v>10.475000000000001</v>
      </c>
    </row>
    <row r="1520" spans="1:22" ht="13.5" x14ac:dyDescent="0.25">
      <c r="A1520" s="3">
        <f>RSI!A1520</f>
        <v>44529</v>
      </c>
      <c r="B1520" s="2">
        <f>RSI!B1520</f>
        <v>0.75</v>
      </c>
      <c r="C1520" s="2">
        <f>RSI!I1520</f>
        <v>43.585211497335521</v>
      </c>
      <c r="D1520" s="2">
        <f>MACD!E1520</f>
        <v>2.8819193592833248E-2</v>
      </c>
      <c r="E1520" s="2">
        <f>MACD!F1520</f>
        <v>2.4237253002559637E-2</v>
      </c>
      <c r="F1520" s="2">
        <f>'Moving Avg'!D1520</f>
        <v>0.7380000000000001</v>
      </c>
      <c r="G1520" s="2">
        <f>'Moving Avg'!F1520</f>
        <v>0.77200000000000002</v>
      </c>
      <c r="H1520" s="2">
        <f>'Moving Avg'!G1520</f>
        <v>0.7752</v>
      </c>
      <c r="I1520" s="2">
        <f>'Moving Avg'!H1520</f>
        <v>0.76475000000000026</v>
      </c>
      <c r="J1520" s="5" t="str">
        <f>OBV!F1520</f>
        <v>BEARISH</v>
      </c>
      <c r="K1520" s="5" t="str">
        <f>OBV!G1520</f>
        <v>NEUTRAL</v>
      </c>
      <c r="L1520" s="5" t="str">
        <f>OBV!H1520</f>
        <v>NEUTRAL</v>
      </c>
      <c r="M1520" s="7">
        <f t="shared" si="230"/>
        <v>25</v>
      </c>
      <c r="N1520" s="7">
        <f t="shared" si="231"/>
        <v>0</v>
      </c>
      <c r="O1520" s="7">
        <f t="shared" si="232"/>
        <v>0</v>
      </c>
      <c r="P1520" s="7">
        <f t="shared" si="233"/>
        <v>16.5</v>
      </c>
      <c r="Q1520" s="8">
        <f t="shared" si="234"/>
        <v>11.225</v>
      </c>
      <c r="R1520" s="8">
        <f t="shared" si="235"/>
        <v>9.125</v>
      </c>
      <c r="S1520" s="8">
        <f t="shared" si="236"/>
        <v>11.175000000000001</v>
      </c>
      <c r="T1520" s="8">
        <f t="shared" si="237"/>
        <v>10.375</v>
      </c>
      <c r="U1520" s="7">
        <f t="shared" si="238"/>
        <v>10.508333333333335</v>
      </c>
      <c r="V1520" s="7">
        <f t="shared" si="239"/>
        <v>10.475000000000001</v>
      </c>
    </row>
    <row r="1521" spans="1:22" ht="13.5" x14ac:dyDescent="0.25">
      <c r="A1521" s="3">
        <f>RSI!A1521</f>
        <v>44530</v>
      </c>
      <c r="B1521" s="2">
        <f>RSI!B1521</f>
        <v>0.77</v>
      </c>
      <c r="C1521" s="2">
        <f>RSI!I1521</f>
        <v>50.82881716228831</v>
      </c>
      <c r="D1521" s="2">
        <f>MACD!E1521</f>
        <v>2.616160369099918E-2</v>
      </c>
      <c r="E1521" s="2">
        <f>MACD!F1521</f>
        <v>2.4622123140247549E-2</v>
      </c>
      <c r="F1521" s="2">
        <f>'Moving Avg'!D1521</f>
        <v>0.74399999999999999</v>
      </c>
      <c r="G1521" s="2">
        <f>'Moving Avg'!F1521</f>
        <v>0.76950000000000007</v>
      </c>
      <c r="H1521" s="2">
        <f>'Moving Avg'!G1521</f>
        <v>0.77480000000000004</v>
      </c>
      <c r="I1521" s="2">
        <f>'Moving Avg'!H1521</f>
        <v>0.76435000000000031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  <c r="M1521" s="7">
        <f t="shared" si="230"/>
        <v>25</v>
      </c>
      <c r="N1521" s="7">
        <f t="shared" si="231"/>
        <v>0</v>
      </c>
      <c r="O1521" s="7">
        <f t="shared" si="232"/>
        <v>0</v>
      </c>
      <c r="P1521" s="7">
        <f t="shared" si="233"/>
        <v>83.5</v>
      </c>
      <c r="Q1521" s="8">
        <f t="shared" si="234"/>
        <v>21.274999999999999</v>
      </c>
      <c r="R1521" s="8">
        <f t="shared" si="235"/>
        <v>25.875</v>
      </c>
      <c r="S1521" s="8">
        <f t="shared" si="236"/>
        <v>41.325000000000003</v>
      </c>
      <c r="T1521" s="8">
        <f t="shared" si="237"/>
        <v>27.125</v>
      </c>
      <c r="U1521" s="7">
        <f t="shared" si="238"/>
        <v>29.491666666666664</v>
      </c>
      <c r="V1521" s="7">
        <f t="shared" si="239"/>
        <v>28.9</v>
      </c>
    </row>
    <row r="1522" spans="1:22" ht="13.5" x14ac:dyDescent="0.25">
      <c r="A1522" s="3">
        <f>RSI!A1522</f>
        <v>44531</v>
      </c>
      <c r="B1522" s="2">
        <f>RSI!B1522</f>
        <v>0.77</v>
      </c>
      <c r="C1522" s="2">
        <f>RSI!I1522</f>
        <v>50.82881716228831</v>
      </c>
      <c r="D1522" s="2">
        <f>MACD!E1522</f>
        <v>1.9279883925277352E-2</v>
      </c>
      <c r="E1522" s="2">
        <f>MACD!F1522</f>
        <v>2.355367529725351E-2</v>
      </c>
      <c r="F1522" s="2">
        <f>'Moving Avg'!D1522</f>
        <v>0.754</v>
      </c>
      <c r="G1522" s="2">
        <f>'Moving Avg'!F1522</f>
        <v>0.76700000000000002</v>
      </c>
      <c r="H1522" s="2">
        <f>'Moving Avg'!G1522</f>
        <v>0.77480000000000004</v>
      </c>
      <c r="I1522" s="2">
        <f>'Moving Avg'!H1522</f>
        <v>0.76390000000000047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  <c r="M1522" s="7">
        <f t="shared" si="230"/>
        <v>25</v>
      </c>
      <c r="N1522" s="7">
        <f t="shared" si="231"/>
        <v>45</v>
      </c>
      <c r="O1522" s="7">
        <f t="shared" si="232"/>
        <v>0</v>
      </c>
      <c r="P1522" s="7">
        <f t="shared" si="233"/>
        <v>83.5</v>
      </c>
      <c r="Q1522" s="8">
        <f t="shared" si="234"/>
        <v>37.024999999999999</v>
      </c>
      <c r="R1522" s="8">
        <f t="shared" si="235"/>
        <v>34.875</v>
      </c>
      <c r="S1522" s="8">
        <f t="shared" si="236"/>
        <v>48.075000000000003</v>
      </c>
      <c r="T1522" s="8">
        <f t="shared" si="237"/>
        <v>38.375</v>
      </c>
      <c r="U1522" s="7">
        <f t="shared" si="238"/>
        <v>39.991666666666667</v>
      </c>
      <c r="V1522" s="7">
        <f t="shared" si="239"/>
        <v>39.587500000000006</v>
      </c>
    </row>
    <row r="1523" spans="1:22" ht="13.5" x14ac:dyDescent="0.25">
      <c r="A1523" s="3">
        <f>RSI!A1523</f>
        <v>44532</v>
      </c>
      <c r="B1523" s="2">
        <f>RSI!B1523</f>
        <v>0.74</v>
      </c>
      <c r="C1523" s="2">
        <f>RSI!I1523</f>
        <v>41.548238134128148</v>
      </c>
      <c r="D1523" s="2">
        <f>MACD!E1523</f>
        <v>1.5662811357543438E-2</v>
      </c>
      <c r="E1523" s="2">
        <f>MACD!F1523</f>
        <v>2.1975502509311497E-2</v>
      </c>
      <c r="F1523" s="2">
        <f>'Moving Avg'!D1523</f>
        <v>0.75399999999999989</v>
      </c>
      <c r="G1523" s="2">
        <f>'Moving Avg'!F1523</f>
        <v>0.76450000000000007</v>
      </c>
      <c r="H1523" s="2">
        <f>'Moving Avg'!G1523</f>
        <v>0.77420000000000011</v>
      </c>
      <c r="I1523" s="2">
        <f>'Moving Avg'!H1523</f>
        <v>0.76305000000000045</v>
      </c>
      <c r="J1523" s="5" t="str">
        <f>OBV!F1523</f>
        <v>BULLISH</v>
      </c>
      <c r="K1523" s="5" t="str">
        <f>OBV!G1523</f>
        <v>NEUTRAL</v>
      </c>
      <c r="L1523" s="5" t="str">
        <f>OBV!H1523</f>
        <v>NEUTRAL</v>
      </c>
      <c r="M1523" s="7">
        <f t="shared" si="230"/>
        <v>25</v>
      </c>
      <c r="N1523" s="7">
        <f t="shared" si="231"/>
        <v>45</v>
      </c>
      <c r="O1523" s="7">
        <f t="shared" si="232"/>
        <v>0</v>
      </c>
      <c r="P1523" s="7">
        <f t="shared" si="233"/>
        <v>49.5</v>
      </c>
      <c r="Q1523" s="8">
        <f t="shared" si="234"/>
        <v>31.925000000000001</v>
      </c>
      <c r="R1523" s="8">
        <f t="shared" si="235"/>
        <v>26.375</v>
      </c>
      <c r="S1523" s="8">
        <f t="shared" si="236"/>
        <v>32.775000000000006</v>
      </c>
      <c r="T1523" s="8">
        <f t="shared" si="237"/>
        <v>29.875</v>
      </c>
      <c r="U1523" s="7">
        <f t="shared" si="238"/>
        <v>30.358333333333334</v>
      </c>
      <c r="V1523" s="7">
        <f t="shared" si="239"/>
        <v>30.237500000000001</v>
      </c>
    </row>
    <row r="1524" spans="1:22" ht="13.5" x14ac:dyDescent="0.25">
      <c r="A1524" s="3">
        <f>RSI!A1524</f>
        <v>44533</v>
      </c>
      <c r="B1524" s="2">
        <f>RSI!B1524</f>
        <v>0.71</v>
      </c>
      <c r="C1524" s="2">
        <f>RSI!I1524</f>
        <v>34.721040372751148</v>
      </c>
      <c r="D1524" s="2">
        <f>MACD!E1524</f>
        <v>1.4986611353107415E-2</v>
      </c>
      <c r="E1524" s="2">
        <f>MACD!F1524</f>
        <v>2.0577724278070683E-2</v>
      </c>
      <c r="F1524" s="2">
        <f>'Moving Avg'!D1524</f>
        <v>0.748</v>
      </c>
      <c r="G1524" s="2">
        <f>'Moving Avg'!F1524</f>
        <v>0.76050000000000006</v>
      </c>
      <c r="H1524" s="2">
        <f>'Moving Avg'!G1524</f>
        <v>0.7734000000000002</v>
      </c>
      <c r="I1524" s="2">
        <f>'Moving Avg'!H1524</f>
        <v>0.76185000000000047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45</v>
      </c>
      <c r="O1524" s="7">
        <f t="shared" si="232"/>
        <v>0</v>
      </c>
      <c r="P1524" s="7">
        <f t="shared" si="233"/>
        <v>16.5</v>
      </c>
      <c r="Q1524" s="8">
        <f t="shared" si="234"/>
        <v>26.975000000000001</v>
      </c>
      <c r="R1524" s="8">
        <f t="shared" si="235"/>
        <v>18.125</v>
      </c>
      <c r="S1524" s="8">
        <f t="shared" si="236"/>
        <v>17.925000000000001</v>
      </c>
      <c r="T1524" s="8">
        <f t="shared" si="237"/>
        <v>21.625</v>
      </c>
      <c r="U1524" s="7">
        <f t="shared" si="238"/>
        <v>21.008333333333336</v>
      </c>
      <c r="V1524" s="7">
        <f t="shared" si="239"/>
        <v>21.162500000000001</v>
      </c>
    </row>
    <row r="1525" spans="1:22" ht="13.5" x14ac:dyDescent="0.25">
      <c r="A1525" s="3">
        <f>RSI!A1525</f>
        <v>44536</v>
      </c>
      <c r="B1525" s="2">
        <f>RSI!B1525</f>
        <v>0.71</v>
      </c>
      <c r="C1525" s="2">
        <f>RSI!I1525</f>
        <v>34.721040372751148</v>
      </c>
      <c r="D1525" s="2">
        <f>MACD!E1525</f>
        <v>1.4741877886918497E-2</v>
      </c>
      <c r="E1525" s="2">
        <f>MACD!F1525</f>
        <v>1.9410554999840245E-2</v>
      </c>
      <c r="F1525" s="2">
        <f>'Moving Avg'!D1525</f>
        <v>0.74</v>
      </c>
      <c r="G1525" s="2">
        <f>'Moving Avg'!F1525</f>
        <v>0.75600000000000001</v>
      </c>
      <c r="H1525" s="2">
        <f>'Moving Avg'!G1525</f>
        <v>0.77280000000000015</v>
      </c>
      <c r="I1525" s="2">
        <f>'Moving Avg'!H1525</f>
        <v>0.76070000000000038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0</v>
      </c>
      <c r="P1525" s="7">
        <f t="shared" si="233"/>
        <v>16.5</v>
      </c>
      <c r="Q1525" s="8">
        <f t="shared" si="234"/>
        <v>26.975000000000001</v>
      </c>
      <c r="R1525" s="8">
        <f t="shared" si="235"/>
        <v>18.125</v>
      </c>
      <c r="S1525" s="8">
        <f t="shared" si="236"/>
        <v>17.925000000000001</v>
      </c>
      <c r="T1525" s="8">
        <f t="shared" si="237"/>
        <v>21.625</v>
      </c>
      <c r="U1525" s="7">
        <f t="shared" si="238"/>
        <v>21.008333333333336</v>
      </c>
      <c r="V1525" s="7">
        <f t="shared" si="239"/>
        <v>21.162500000000001</v>
      </c>
    </row>
    <row r="1526" spans="1:22" ht="13.5" x14ac:dyDescent="0.25">
      <c r="A1526" s="3">
        <f>RSI!A1526</f>
        <v>44537</v>
      </c>
      <c r="B1526" s="2">
        <f>RSI!B1526</f>
        <v>0.74</v>
      </c>
      <c r="C1526" s="2">
        <f>RSI!I1526</f>
        <v>45.170089573750985</v>
      </c>
      <c r="D1526" s="2">
        <f>MACD!E1526</f>
        <v>1.1077293229512231E-2</v>
      </c>
      <c r="E1526" s="2">
        <f>MACD!F1526</f>
        <v>1.7743902645774641E-2</v>
      </c>
      <c r="F1526" s="2">
        <f>'Moving Avg'!D1526</f>
        <v>0.73399999999999999</v>
      </c>
      <c r="G1526" s="2">
        <f>'Moving Avg'!F1526</f>
        <v>0.75350000000000006</v>
      </c>
      <c r="H1526" s="2">
        <f>'Moving Avg'!G1526</f>
        <v>0.77300000000000024</v>
      </c>
      <c r="I1526" s="2">
        <f>'Moving Avg'!H1526</f>
        <v>0.75995000000000057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0</v>
      </c>
      <c r="P1526" s="7">
        <f t="shared" si="233"/>
        <v>16.5</v>
      </c>
      <c r="Q1526" s="8">
        <f t="shared" si="234"/>
        <v>26.975000000000001</v>
      </c>
      <c r="R1526" s="8">
        <f t="shared" si="235"/>
        <v>18.125</v>
      </c>
      <c r="S1526" s="8">
        <f t="shared" si="236"/>
        <v>17.925000000000001</v>
      </c>
      <c r="T1526" s="8">
        <f t="shared" si="237"/>
        <v>21.625</v>
      </c>
      <c r="U1526" s="7">
        <f t="shared" si="238"/>
        <v>21.008333333333336</v>
      </c>
      <c r="V1526" s="7">
        <f t="shared" si="239"/>
        <v>21.162500000000001</v>
      </c>
    </row>
    <row r="1527" spans="1:22" ht="13.5" x14ac:dyDescent="0.25">
      <c r="A1527" s="3">
        <f>RSI!A1527</f>
        <v>44538</v>
      </c>
      <c r="B1527" s="2">
        <f>RSI!B1527</f>
        <v>0.71</v>
      </c>
      <c r="C1527" s="2">
        <f>RSI!I1527</f>
        <v>38.528522172209698</v>
      </c>
      <c r="D1527" s="2">
        <f>MACD!E1527</f>
        <v>7.2252420793560423E-3</v>
      </c>
      <c r="E1527" s="2">
        <f>MACD!F1527</f>
        <v>1.5640170532490921E-2</v>
      </c>
      <c r="F1527" s="2">
        <f>'Moving Avg'!D1527</f>
        <v>0.72200000000000009</v>
      </c>
      <c r="G1527" s="2">
        <f>'Moving Avg'!F1527</f>
        <v>0.749</v>
      </c>
      <c r="H1527" s="2">
        <f>'Moving Avg'!G1527</f>
        <v>0.77260000000000018</v>
      </c>
      <c r="I1527" s="2">
        <f>'Moving Avg'!H1527</f>
        <v>0.75925000000000054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45</v>
      </c>
      <c r="O1527" s="7">
        <f t="shared" si="232"/>
        <v>0</v>
      </c>
      <c r="P1527" s="7">
        <f t="shared" si="233"/>
        <v>16.5</v>
      </c>
      <c r="Q1527" s="8">
        <f t="shared" si="234"/>
        <v>26.975000000000001</v>
      </c>
      <c r="R1527" s="8">
        <f t="shared" si="235"/>
        <v>18.125</v>
      </c>
      <c r="S1527" s="8">
        <f t="shared" si="236"/>
        <v>17.925000000000001</v>
      </c>
      <c r="T1527" s="8">
        <f t="shared" si="237"/>
        <v>21.625</v>
      </c>
      <c r="U1527" s="7">
        <f t="shared" si="238"/>
        <v>21.008333333333336</v>
      </c>
      <c r="V1527" s="7">
        <f t="shared" si="239"/>
        <v>21.162500000000001</v>
      </c>
    </row>
    <row r="1528" spans="1:22" ht="13.5" x14ac:dyDescent="0.25">
      <c r="A1528" s="3">
        <f>RSI!A1528</f>
        <v>44539</v>
      </c>
      <c r="B1528" s="2">
        <f>RSI!B1528</f>
        <v>0.74</v>
      </c>
      <c r="C1528" s="2">
        <f>RSI!I1528</f>
        <v>46.931632138804012</v>
      </c>
      <c r="D1528" s="2">
        <f>MACD!E1528</f>
        <v>5.0935753140843865E-3</v>
      </c>
      <c r="E1528" s="2">
        <f>MACD!F1528</f>
        <v>1.3530851488809614E-2</v>
      </c>
      <c r="F1528" s="2">
        <f>'Moving Avg'!D1528</f>
        <v>0.72200000000000009</v>
      </c>
      <c r="G1528" s="2">
        <f>'Moving Avg'!F1528</f>
        <v>0.74649999999999994</v>
      </c>
      <c r="H1528" s="2">
        <f>'Moving Avg'!G1528</f>
        <v>0.77280000000000015</v>
      </c>
      <c r="I1528" s="2">
        <f>'Moving Avg'!H1528</f>
        <v>0.75855000000000061</v>
      </c>
      <c r="J1528" s="5" t="str">
        <f>OBV!F1528</f>
        <v>BEARISH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45</v>
      </c>
      <c r="O1528" s="7">
        <f t="shared" si="232"/>
        <v>0</v>
      </c>
      <c r="P1528" s="7">
        <f t="shared" si="233"/>
        <v>16.5</v>
      </c>
      <c r="Q1528" s="8">
        <f t="shared" si="234"/>
        <v>26.975000000000001</v>
      </c>
      <c r="R1528" s="8">
        <f t="shared" si="235"/>
        <v>18.125</v>
      </c>
      <c r="S1528" s="8">
        <f t="shared" si="236"/>
        <v>17.925000000000001</v>
      </c>
      <c r="T1528" s="8">
        <f t="shared" si="237"/>
        <v>21.625</v>
      </c>
      <c r="U1528" s="7">
        <f t="shared" si="238"/>
        <v>21.008333333333336</v>
      </c>
      <c r="V1528" s="7">
        <f t="shared" si="239"/>
        <v>21.162500000000001</v>
      </c>
    </row>
    <row r="1529" spans="1:22" ht="13.5" x14ac:dyDescent="0.25">
      <c r="A1529" s="3">
        <f>RSI!A1529</f>
        <v>44540</v>
      </c>
      <c r="B1529" s="2">
        <f>RSI!B1529</f>
        <v>0.76</v>
      </c>
      <c r="C1529" s="2">
        <f>RSI!I1529</f>
        <v>51.674451749877306</v>
      </c>
      <c r="D1529" s="2">
        <f>MACD!E1529</f>
        <v>1.8839381012466516E-3</v>
      </c>
      <c r="E1529" s="2">
        <f>MACD!F1529</f>
        <v>1.1201468811297024E-2</v>
      </c>
      <c r="F1529" s="2">
        <f>'Moving Avg'!D1529</f>
        <v>0.73199999999999998</v>
      </c>
      <c r="G1529" s="2">
        <f>'Moving Avg'!F1529</f>
        <v>0.74550000000000005</v>
      </c>
      <c r="H1529" s="2">
        <f>'Moving Avg'!G1529</f>
        <v>0.7734000000000002</v>
      </c>
      <c r="I1529" s="2">
        <f>'Moving Avg'!H1529</f>
        <v>0.75805000000000045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  <c r="M1529" s="7">
        <f t="shared" si="230"/>
        <v>25</v>
      </c>
      <c r="N1529" s="7">
        <f t="shared" si="231"/>
        <v>45</v>
      </c>
      <c r="O1529" s="7">
        <f t="shared" si="232"/>
        <v>0</v>
      </c>
      <c r="P1529" s="7">
        <f t="shared" si="233"/>
        <v>83.5</v>
      </c>
      <c r="Q1529" s="8">
        <f t="shared" si="234"/>
        <v>37.024999999999999</v>
      </c>
      <c r="R1529" s="8">
        <f t="shared" si="235"/>
        <v>34.875</v>
      </c>
      <c r="S1529" s="8">
        <f t="shared" si="236"/>
        <v>48.075000000000003</v>
      </c>
      <c r="T1529" s="8">
        <f t="shared" si="237"/>
        <v>38.375</v>
      </c>
      <c r="U1529" s="7">
        <f t="shared" si="238"/>
        <v>39.991666666666667</v>
      </c>
      <c r="V1529" s="7">
        <f t="shared" si="239"/>
        <v>39.587500000000006</v>
      </c>
    </row>
    <row r="1530" spans="1:22" ht="13.5" x14ac:dyDescent="0.25">
      <c r="A1530" s="3">
        <f>RSI!A1530</f>
        <v>44543</v>
      </c>
      <c r="B1530" s="2">
        <f>RSI!B1530</f>
        <v>0.76</v>
      </c>
      <c r="C1530" s="2">
        <f>RSI!I1530</f>
        <v>51.674451749877306</v>
      </c>
      <c r="D1530" s="2">
        <f>MACD!E1530</f>
        <v>6.5833700171569198E-4</v>
      </c>
      <c r="E1530" s="2">
        <f>MACD!F1530</f>
        <v>9.0928424493807586E-3</v>
      </c>
      <c r="F1530" s="2">
        <f>'Moving Avg'!D1530</f>
        <v>0.74199999999999999</v>
      </c>
      <c r="G1530" s="2">
        <f>'Moving Avg'!F1530</f>
        <v>0.74399999999999999</v>
      </c>
      <c r="H1530" s="2">
        <f>'Moving Avg'!G1530</f>
        <v>0.77380000000000004</v>
      </c>
      <c r="I1530" s="2">
        <f>'Moving Avg'!H1530</f>
        <v>0.75745000000000051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83.5</v>
      </c>
      <c r="Q1530" s="8">
        <f t="shared" si="234"/>
        <v>37.024999999999999</v>
      </c>
      <c r="R1530" s="8">
        <f t="shared" si="235"/>
        <v>34.875</v>
      </c>
      <c r="S1530" s="8">
        <f t="shared" si="236"/>
        <v>48.075000000000003</v>
      </c>
      <c r="T1530" s="8">
        <f t="shared" si="237"/>
        <v>38.375</v>
      </c>
      <c r="U1530" s="7">
        <f t="shared" si="238"/>
        <v>39.991666666666667</v>
      </c>
      <c r="V1530" s="7">
        <f t="shared" si="239"/>
        <v>39.587500000000006</v>
      </c>
    </row>
    <row r="1531" spans="1:22" ht="13.5" x14ac:dyDescent="0.25">
      <c r="A1531" s="3">
        <f>RSI!A1531</f>
        <v>44544</v>
      </c>
      <c r="B1531" s="2">
        <f>RSI!B1531</f>
        <v>0.75</v>
      </c>
      <c r="C1531" s="2">
        <f>RSI!I1531</f>
        <v>49.128368559906882</v>
      </c>
      <c r="D1531" s="2">
        <f>MACD!E1531</f>
        <v>3.3943095077616503E-3</v>
      </c>
      <c r="E1531" s="2">
        <f>MACD!F1531</f>
        <v>7.9531358610569376E-3</v>
      </c>
      <c r="F1531" s="2">
        <f>'Moving Avg'!D1531</f>
        <v>0.74399999999999999</v>
      </c>
      <c r="G1531" s="2">
        <f>'Moving Avg'!F1531</f>
        <v>0.74249999999999994</v>
      </c>
      <c r="H1531" s="2">
        <f>'Moving Avg'!G1531</f>
        <v>0.77359999999999995</v>
      </c>
      <c r="I1531" s="2">
        <f>'Moving Avg'!H1531</f>
        <v>0.75665000000000049</v>
      </c>
      <c r="J1531" s="5" t="str">
        <f>OBV!F1531</f>
        <v>BEARISH</v>
      </c>
      <c r="K1531" s="5" t="str">
        <f>OBV!G1531</f>
        <v>NEUTRAL</v>
      </c>
      <c r="L1531" s="5" t="str">
        <f>OBV!H1531</f>
        <v>BEARISH DIVERGENCE</v>
      </c>
      <c r="M1531" s="7">
        <f t="shared" si="230"/>
        <v>25</v>
      </c>
      <c r="N1531" s="7">
        <f t="shared" si="231"/>
        <v>45</v>
      </c>
      <c r="O1531" s="7">
        <f t="shared" si="232"/>
        <v>0</v>
      </c>
      <c r="P1531" s="7">
        <f t="shared" si="233"/>
        <v>16.5</v>
      </c>
      <c r="Q1531" s="8">
        <f t="shared" si="234"/>
        <v>26.975000000000001</v>
      </c>
      <c r="R1531" s="8">
        <f t="shared" si="235"/>
        <v>18.125</v>
      </c>
      <c r="S1531" s="8">
        <f t="shared" si="236"/>
        <v>17.925000000000001</v>
      </c>
      <c r="T1531" s="8">
        <f t="shared" si="237"/>
        <v>21.625</v>
      </c>
      <c r="U1531" s="7">
        <f t="shared" si="238"/>
        <v>21.008333333333336</v>
      </c>
      <c r="V1531" s="7">
        <f t="shared" si="239"/>
        <v>21.162500000000001</v>
      </c>
    </row>
    <row r="1532" spans="1:22" ht="13.5" x14ac:dyDescent="0.25">
      <c r="A1532" s="3">
        <f>RSI!A1532</f>
        <v>44545</v>
      </c>
      <c r="B1532" s="2">
        <f>RSI!B1532</f>
        <v>0.74</v>
      </c>
      <c r="C1532" s="2">
        <f>RSI!I1532</f>
        <v>46.652885787930856</v>
      </c>
      <c r="D1532" s="2">
        <f>MACD!E1532</f>
        <v>6.4678570893331733E-3</v>
      </c>
      <c r="E1532" s="2">
        <f>MACD!F1532</f>
        <v>7.6560801067121851E-3</v>
      </c>
      <c r="F1532" s="2">
        <f>'Moving Avg'!D1532</f>
        <v>0.75</v>
      </c>
      <c r="G1532" s="2">
        <f>'Moving Avg'!F1532</f>
        <v>0.74199999999999999</v>
      </c>
      <c r="H1532" s="2">
        <f>'Moving Avg'!G1532</f>
        <v>0.77320000000000011</v>
      </c>
      <c r="I1532" s="2">
        <f>'Moving Avg'!H1532</f>
        <v>0.75595000000000045</v>
      </c>
      <c r="J1532" s="5" t="str">
        <f>OBV!F1532</f>
        <v>BEARISH</v>
      </c>
      <c r="K1532" s="5" t="str">
        <f>OBV!G1532</f>
        <v>NEUTRAL</v>
      </c>
      <c r="L1532" s="5" t="str">
        <f>OBV!H1532</f>
        <v>BEARISH DIVERGENCE</v>
      </c>
      <c r="M1532" s="7">
        <f t="shared" si="230"/>
        <v>25</v>
      </c>
      <c r="N1532" s="7">
        <f t="shared" si="231"/>
        <v>45</v>
      </c>
      <c r="O1532" s="7">
        <f t="shared" si="232"/>
        <v>0</v>
      </c>
      <c r="P1532" s="7">
        <f t="shared" si="233"/>
        <v>16.5</v>
      </c>
      <c r="Q1532" s="8">
        <f t="shared" si="234"/>
        <v>26.975000000000001</v>
      </c>
      <c r="R1532" s="8">
        <f t="shared" si="235"/>
        <v>18.125</v>
      </c>
      <c r="S1532" s="8">
        <f t="shared" si="236"/>
        <v>17.925000000000001</v>
      </c>
      <c r="T1532" s="8">
        <f t="shared" si="237"/>
        <v>21.625</v>
      </c>
      <c r="U1532" s="7">
        <f t="shared" si="238"/>
        <v>21.008333333333336</v>
      </c>
      <c r="V1532" s="7">
        <f t="shared" si="239"/>
        <v>21.162500000000001</v>
      </c>
    </row>
    <row r="1533" spans="1:22" ht="13.5" x14ac:dyDescent="0.25">
      <c r="A1533" s="3">
        <f>RSI!A1533</f>
        <v>44546</v>
      </c>
      <c r="B1533" s="2">
        <f>RSI!B1533</f>
        <v>0.74</v>
      </c>
      <c r="C1533" s="2">
        <f>RSI!I1533</f>
        <v>46.652885787930842</v>
      </c>
      <c r="D1533" s="2">
        <f>MACD!E1533</f>
        <v>4.5286951422528476E-3</v>
      </c>
      <c r="E1533" s="2">
        <f>MACD!F1533</f>
        <v>7.0306031138203176E-3</v>
      </c>
      <c r="F1533" s="2">
        <f>'Moving Avg'!D1533</f>
        <v>0.75</v>
      </c>
      <c r="G1533" s="2">
        <f>'Moving Avg'!F1533</f>
        <v>0.74150000000000005</v>
      </c>
      <c r="H1533" s="2">
        <f>'Moving Avg'!G1533</f>
        <v>0.77239999999999998</v>
      </c>
      <c r="I1533" s="2">
        <f>'Moving Avg'!H1533</f>
        <v>0.75530000000000042</v>
      </c>
      <c r="J1533" s="5" t="str">
        <f>OBV!F1533</f>
        <v>BEARISH</v>
      </c>
      <c r="K1533" s="5" t="str">
        <f>OBV!G1533</f>
        <v>NEUTRAL</v>
      </c>
      <c r="L1533" s="5" t="str">
        <f>OBV!H1533</f>
        <v>NEUTRAL</v>
      </c>
      <c r="M1533" s="7">
        <f t="shared" si="230"/>
        <v>25</v>
      </c>
      <c r="N1533" s="7">
        <f t="shared" si="231"/>
        <v>45</v>
      </c>
      <c r="O1533" s="7">
        <f t="shared" si="232"/>
        <v>0</v>
      </c>
      <c r="P1533" s="7">
        <f t="shared" si="233"/>
        <v>16.5</v>
      </c>
      <c r="Q1533" s="8">
        <f t="shared" si="234"/>
        <v>26.975000000000001</v>
      </c>
      <c r="R1533" s="8">
        <f t="shared" si="235"/>
        <v>18.125</v>
      </c>
      <c r="S1533" s="8">
        <f t="shared" si="236"/>
        <v>17.925000000000001</v>
      </c>
      <c r="T1533" s="8">
        <f t="shared" si="237"/>
        <v>21.625</v>
      </c>
      <c r="U1533" s="7">
        <f t="shared" si="238"/>
        <v>21.008333333333336</v>
      </c>
      <c r="V1533" s="7">
        <f t="shared" si="239"/>
        <v>21.162500000000001</v>
      </c>
    </row>
    <row r="1534" spans="1:22" ht="13.5" x14ac:dyDescent="0.25">
      <c r="A1534" s="3">
        <f>RSI!A1534</f>
        <v>44550</v>
      </c>
      <c r="B1534" s="2">
        <f>RSI!B1534</f>
        <v>0.74</v>
      </c>
      <c r="C1534" s="2">
        <f>RSI!I1534</f>
        <v>46.652885787930849</v>
      </c>
      <c r="D1534" s="2">
        <f>MACD!E1534</f>
        <v>-1.6575849603569504E-3</v>
      </c>
      <c r="E1534" s="2">
        <f>MACD!F1534</f>
        <v>5.2929654989848649E-3</v>
      </c>
      <c r="F1534" s="2">
        <f>'Moving Avg'!D1534</f>
        <v>0.74600000000000011</v>
      </c>
      <c r="G1534" s="2">
        <f>'Moving Avg'!F1534</f>
        <v>0.74099999999999999</v>
      </c>
      <c r="H1534" s="2">
        <f>'Moving Avg'!G1534</f>
        <v>0.77139999999999997</v>
      </c>
      <c r="I1534" s="2">
        <f>'Moving Avg'!H1534</f>
        <v>0.7545500000000005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16.5</v>
      </c>
      <c r="Q1534" s="8">
        <f t="shared" si="234"/>
        <v>26.975000000000001</v>
      </c>
      <c r="R1534" s="8">
        <f t="shared" si="235"/>
        <v>18.125</v>
      </c>
      <c r="S1534" s="8">
        <f t="shared" si="236"/>
        <v>17.925000000000001</v>
      </c>
      <c r="T1534" s="8">
        <f t="shared" si="237"/>
        <v>21.625</v>
      </c>
      <c r="U1534" s="7">
        <f t="shared" si="238"/>
        <v>21.008333333333336</v>
      </c>
      <c r="V1534" s="7">
        <f t="shared" si="239"/>
        <v>21.162500000000001</v>
      </c>
    </row>
    <row r="1535" spans="1:22" ht="13.5" x14ac:dyDescent="0.25">
      <c r="A1535" s="3">
        <f>RSI!A1535</f>
        <v>44551</v>
      </c>
      <c r="B1535" s="2">
        <f>RSI!B1535</f>
        <v>0.74</v>
      </c>
      <c r="C1535" s="2">
        <f>RSI!I1535</f>
        <v>46.652885787930856</v>
      </c>
      <c r="D1535" s="2">
        <f>MACD!E1535</f>
        <v>-6.8273760953321272E-3</v>
      </c>
      <c r="E1535" s="2">
        <f>MACD!F1535</f>
        <v>2.8688971801214668E-3</v>
      </c>
      <c r="F1535" s="2">
        <f>'Moving Avg'!D1535</f>
        <v>0.74199999999999999</v>
      </c>
      <c r="G1535" s="2">
        <f>'Moving Avg'!F1535</f>
        <v>0.74050000000000005</v>
      </c>
      <c r="H1535" s="2">
        <f>'Moving Avg'!G1535</f>
        <v>0.77099999999999991</v>
      </c>
      <c r="I1535" s="2">
        <f>'Moving Avg'!H1535</f>
        <v>0.75385000000000058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45</v>
      </c>
      <c r="O1535" s="7">
        <f t="shared" si="232"/>
        <v>0</v>
      </c>
      <c r="P1535" s="7">
        <f t="shared" si="233"/>
        <v>16.5</v>
      </c>
      <c r="Q1535" s="8">
        <f t="shared" si="234"/>
        <v>26.975000000000001</v>
      </c>
      <c r="R1535" s="8">
        <f t="shared" si="235"/>
        <v>18.125</v>
      </c>
      <c r="S1535" s="8">
        <f t="shared" si="236"/>
        <v>17.925000000000001</v>
      </c>
      <c r="T1535" s="8">
        <f t="shared" si="237"/>
        <v>21.625</v>
      </c>
      <c r="U1535" s="7">
        <f t="shared" si="238"/>
        <v>21.008333333333336</v>
      </c>
      <c r="V1535" s="7">
        <f t="shared" si="239"/>
        <v>21.162500000000001</v>
      </c>
    </row>
    <row r="1536" spans="1:22" ht="13.5" x14ac:dyDescent="0.25">
      <c r="A1536" s="3">
        <f>RSI!A1536</f>
        <v>44552</v>
      </c>
      <c r="B1536" s="2">
        <f>RSI!B1536</f>
        <v>0.73</v>
      </c>
      <c r="C1536" s="2">
        <f>RSI!I1536</f>
        <v>43.691702644187494</v>
      </c>
      <c r="D1536" s="2">
        <f>MACD!E1536</f>
        <v>-5.785732385180764E-3</v>
      </c>
      <c r="E1536" s="2">
        <f>MACD!F1536</f>
        <v>1.1379712670610204E-3</v>
      </c>
      <c r="F1536" s="2">
        <f>'Moving Avg'!D1536</f>
        <v>0.73799999999999999</v>
      </c>
      <c r="G1536" s="2">
        <f>'Moving Avg'!F1536</f>
        <v>0.7400000000000001</v>
      </c>
      <c r="H1536" s="2">
        <f>'Moving Avg'!G1536</f>
        <v>0.76999999999999991</v>
      </c>
      <c r="I1536" s="2">
        <f>'Moving Avg'!H1536</f>
        <v>0.75305000000000066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25</v>
      </c>
      <c r="N1536" s="7">
        <f t="shared" si="231"/>
        <v>45</v>
      </c>
      <c r="O1536" s="7">
        <f t="shared" si="232"/>
        <v>0</v>
      </c>
      <c r="P1536" s="7">
        <f t="shared" si="233"/>
        <v>16.5</v>
      </c>
      <c r="Q1536" s="8">
        <f t="shared" si="234"/>
        <v>26.975000000000001</v>
      </c>
      <c r="R1536" s="8">
        <f t="shared" si="235"/>
        <v>18.125</v>
      </c>
      <c r="S1536" s="8">
        <f t="shared" si="236"/>
        <v>17.925000000000001</v>
      </c>
      <c r="T1536" s="8">
        <f t="shared" si="237"/>
        <v>21.625</v>
      </c>
      <c r="U1536" s="7">
        <f t="shared" si="238"/>
        <v>21.008333333333336</v>
      </c>
      <c r="V1536" s="7">
        <f t="shared" si="239"/>
        <v>21.162500000000001</v>
      </c>
    </row>
    <row r="1537" spans="1:22" ht="13.5" x14ac:dyDescent="0.25">
      <c r="A1537" s="3">
        <f>RSI!A1537</f>
        <v>44553</v>
      </c>
      <c r="B1537" s="2">
        <f>RSI!B1537</f>
        <v>0.73</v>
      </c>
      <c r="C1537" s="2">
        <f>RSI!I1537</f>
        <v>43.691702644187501</v>
      </c>
      <c r="D1537" s="2">
        <f>MACD!E1537</f>
        <v>-9.4051199924959361E-3</v>
      </c>
      <c r="E1537" s="2">
        <f>MACD!F1537</f>
        <v>-9.7064698485037088E-4</v>
      </c>
      <c r="F1537" s="2">
        <f>'Moving Avg'!D1537</f>
        <v>0.73599999999999999</v>
      </c>
      <c r="G1537" s="2">
        <f>'Moving Avg'!F1537</f>
        <v>0.74050000000000005</v>
      </c>
      <c r="H1537" s="2">
        <f>'Moving Avg'!G1537</f>
        <v>0.76899999999999991</v>
      </c>
      <c r="I1537" s="2">
        <f>'Moving Avg'!H1537</f>
        <v>0.75220000000000053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45</v>
      </c>
      <c r="O1537" s="7">
        <f t="shared" si="232"/>
        <v>0</v>
      </c>
      <c r="P1537" s="7">
        <f t="shared" si="233"/>
        <v>16.5</v>
      </c>
      <c r="Q1537" s="8">
        <f t="shared" si="234"/>
        <v>26.975000000000001</v>
      </c>
      <c r="R1537" s="8">
        <f t="shared" si="235"/>
        <v>18.125</v>
      </c>
      <c r="S1537" s="8">
        <f t="shared" si="236"/>
        <v>17.925000000000001</v>
      </c>
      <c r="T1537" s="8">
        <f t="shared" si="237"/>
        <v>21.625</v>
      </c>
      <c r="U1537" s="7">
        <f t="shared" si="238"/>
        <v>21.008333333333336</v>
      </c>
      <c r="V1537" s="7">
        <f t="shared" si="239"/>
        <v>21.162500000000001</v>
      </c>
    </row>
    <row r="1538" spans="1:22" ht="13.5" x14ac:dyDescent="0.25">
      <c r="A1538" s="3">
        <f>RSI!A1538</f>
        <v>44554</v>
      </c>
      <c r="B1538" s="2">
        <f>RSI!B1538</f>
        <v>0.7</v>
      </c>
      <c r="C1538" s="2">
        <f>RSI!I1538</f>
        <v>35.788235329974938</v>
      </c>
      <c r="D1538" s="2">
        <f>MACD!E1538</f>
        <v>-5.5239550695378448E-3</v>
      </c>
      <c r="E1538" s="2">
        <f>MACD!F1538</f>
        <v>-1.8813086017878658E-3</v>
      </c>
      <c r="F1538" s="2">
        <f>'Moving Avg'!D1538</f>
        <v>0.72799999999999998</v>
      </c>
      <c r="G1538" s="2">
        <f>'Moving Avg'!F1538</f>
        <v>0.73850000000000005</v>
      </c>
      <c r="H1538" s="2">
        <f>'Moving Avg'!G1538</f>
        <v>0.76780000000000004</v>
      </c>
      <c r="I1538" s="2">
        <f>'Moving Avg'!H1538</f>
        <v>0.75140000000000062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26.975000000000001</v>
      </c>
      <c r="R1538" s="8">
        <f t="shared" si="235"/>
        <v>18.125</v>
      </c>
      <c r="S1538" s="8">
        <f t="shared" si="236"/>
        <v>17.925000000000001</v>
      </c>
      <c r="T1538" s="8">
        <f t="shared" si="237"/>
        <v>21.625</v>
      </c>
      <c r="U1538" s="7">
        <f t="shared" si="238"/>
        <v>21.008333333333336</v>
      </c>
      <c r="V1538" s="7">
        <f t="shared" si="239"/>
        <v>21.162500000000001</v>
      </c>
    </row>
    <row r="1539" spans="1:22" ht="13.5" x14ac:dyDescent="0.25">
      <c r="A1539" s="3">
        <f>RSI!A1539</f>
        <v>44557</v>
      </c>
      <c r="B1539" s="2">
        <f>RSI!B1539</f>
        <v>0.7</v>
      </c>
      <c r="C1539" s="2">
        <f>RSI!I1539</f>
        <v>35.788235329974938</v>
      </c>
      <c r="D1539" s="2">
        <f>MACD!E1539</f>
        <v>1.1125582469625472E-3</v>
      </c>
      <c r="E1539" s="2">
        <f>MACD!F1539</f>
        <v>-1.2825352320377833E-3</v>
      </c>
      <c r="F1539" s="2">
        <f>'Moving Avg'!D1539</f>
        <v>0.72000000000000008</v>
      </c>
      <c r="G1539" s="2">
        <f>'Moving Avg'!F1539</f>
        <v>0.73650000000000004</v>
      </c>
      <c r="H1539" s="2">
        <f>'Moving Avg'!G1539</f>
        <v>0.76659999999999995</v>
      </c>
      <c r="I1539" s="2">
        <f>'Moving Avg'!H1539</f>
        <v>0.75080000000000058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16.5</v>
      </c>
      <c r="Q1539" s="8">
        <f t="shared" ref="Q1539:Q1602" si="244">0.35*M1539+N1539*0.35+O1539*0.15+P1539*0.15</f>
        <v>11.225</v>
      </c>
      <c r="R1539" s="8">
        <f t="shared" ref="R1539:R1602" si="245">M1539*0.2+N1539*0.2+O1539*0.35+P1539*0.25</f>
        <v>9.125</v>
      </c>
      <c r="S1539" s="8">
        <f t="shared" ref="S1539:S1602" si="246">M1539*0.15+N1539*0.15+O1539*0.25+P1539*0.45</f>
        <v>11.175000000000001</v>
      </c>
      <c r="T1539" s="8">
        <f t="shared" ref="T1539:T1602" si="247">0.25*SUM(M1539:P1539)</f>
        <v>10.375</v>
      </c>
      <c r="U1539" s="7">
        <f t="shared" ref="U1539:U1602" si="248">SUM(Q1539:S1539)/3</f>
        <v>10.508333333333335</v>
      </c>
      <c r="V1539" s="7">
        <f t="shared" ref="V1539:V1602" si="249">SUM(Q1539:T1539)/4</f>
        <v>10.475000000000001</v>
      </c>
    </row>
    <row r="1540" spans="1:22" ht="13.5" x14ac:dyDescent="0.25">
      <c r="A1540" s="3">
        <f>RSI!A1540</f>
        <v>44558</v>
      </c>
      <c r="B1540" s="2">
        <f>RSI!B1540</f>
        <v>0.71</v>
      </c>
      <c r="C1540" s="2">
        <f>RSI!I1540</f>
        <v>39.985108360839774</v>
      </c>
      <c r="D1540" s="2">
        <f>MACD!E1540</f>
        <v>6.2424469337138966E-3</v>
      </c>
      <c r="E1540" s="2">
        <f>MACD!F1540</f>
        <v>2.224612011125528E-4</v>
      </c>
      <c r="F1540" s="2">
        <f>'Moving Avg'!D1540</f>
        <v>0.71400000000000008</v>
      </c>
      <c r="G1540" s="2">
        <f>'Moving Avg'!F1540</f>
        <v>0.73450000000000004</v>
      </c>
      <c r="H1540" s="2">
        <f>'Moving Avg'!G1540</f>
        <v>0.7652000000000001</v>
      </c>
      <c r="I1540" s="2">
        <f>'Moving Avg'!H1540</f>
        <v>0.75015000000000054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16.5</v>
      </c>
      <c r="Q1540" s="8">
        <f t="shared" si="244"/>
        <v>11.225</v>
      </c>
      <c r="R1540" s="8">
        <f t="shared" si="245"/>
        <v>9.125</v>
      </c>
      <c r="S1540" s="8">
        <f t="shared" si="246"/>
        <v>11.175000000000001</v>
      </c>
      <c r="T1540" s="8">
        <f t="shared" si="247"/>
        <v>10.375</v>
      </c>
      <c r="U1540" s="7">
        <f t="shared" si="248"/>
        <v>10.508333333333335</v>
      </c>
      <c r="V1540" s="7">
        <f t="shared" si="249"/>
        <v>10.475000000000001</v>
      </c>
    </row>
    <row r="1541" spans="1:22" ht="13.5" x14ac:dyDescent="0.25">
      <c r="A1541" s="3">
        <f>RSI!A1541</f>
        <v>44559</v>
      </c>
      <c r="B1541" s="2">
        <f>RSI!B1541</f>
        <v>0.69</v>
      </c>
      <c r="C1541" s="2">
        <f>RSI!I1541</f>
        <v>35.050824375700557</v>
      </c>
      <c r="D1541" s="2">
        <f>MACD!E1541</f>
        <v>1.0703272008134923E-2</v>
      </c>
      <c r="E1541" s="2">
        <f>MACD!F1541</f>
        <v>2.3186233625170269E-3</v>
      </c>
      <c r="F1541" s="2">
        <f>'Moving Avg'!D1541</f>
        <v>0.70599999999999996</v>
      </c>
      <c r="G1541" s="2">
        <f>'Moving Avg'!F1541</f>
        <v>0.73049999999999993</v>
      </c>
      <c r="H1541" s="2">
        <f>'Moving Avg'!G1541</f>
        <v>0.76300000000000001</v>
      </c>
      <c r="I1541" s="2">
        <f>'Moving Avg'!H1541</f>
        <v>0.74930000000000063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16.5</v>
      </c>
      <c r="Q1541" s="8">
        <f t="shared" si="244"/>
        <v>11.225</v>
      </c>
      <c r="R1541" s="8">
        <f t="shared" si="245"/>
        <v>9.125</v>
      </c>
      <c r="S1541" s="8">
        <f t="shared" si="246"/>
        <v>11.175000000000001</v>
      </c>
      <c r="T1541" s="8">
        <f t="shared" si="247"/>
        <v>10.375</v>
      </c>
      <c r="U1541" s="7">
        <f t="shared" si="248"/>
        <v>10.508333333333335</v>
      </c>
      <c r="V1541" s="7">
        <f t="shared" si="249"/>
        <v>10.475000000000001</v>
      </c>
    </row>
    <row r="1542" spans="1:22" ht="13.5" x14ac:dyDescent="0.25">
      <c r="A1542" s="3">
        <f>RSI!A1542</f>
        <v>44560</v>
      </c>
      <c r="B1542" s="2">
        <f>RSI!B1542</f>
        <v>0.7</v>
      </c>
      <c r="C1542" s="2">
        <f>RSI!I1542</f>
        <v>39.097650969557911</v>
      </c>
      <c r="D1542" s="2">
        <f>MACD!E1542</f>
        <v>1.2480804223044539E-2</v>
      </c>
      <c r="E1542" s="2">
        <f>MACD!F1542</f>
        <v>4.3510595346225294E-3</v>
      </c>
      <c r="F1542" s="2">
        <f>'Moving Avg'!D1542</f>
        <v>0.7</v>
      </c>
      <c r="G1542" s="2">
        <f>'Moving Avg'!F1542</f>
        <v>0.72699999999999987</v>
      </c>
      <c r="H1542" s="2">
        <f>'Moving Avg'!G1542</f>
        <v>0.76119999999999988</v>
      </c>
      <c r="I1542" s="2">
        <f>'Moving Avg'!H1542</f>
        <v>0.7484500000000005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25</v>
      </c>
      <c r="N1542" s="7">
        <f t="shared" si="241"/>
        <v>0</v>
      </c>
      <c r="O1542" s="7">
        <f t="shared" si="242"/>
        <v>0</v>
      </c>
      <c r="P1542" s="7">
        <f t="shared" si="243"/>
        <v>16.5</v>
      </c>
      <c r="Q1542" s="8">
        <f t="shared" si="244"/>
        <v>11.225</v>
      </c>
      <c r="R1542" s="8">
        <f t="shared" si="245"/>
        <v>9.125</v>
      </c>
      <c r="S1542" s="8">
        <f t="shared" si="246"/>
        <v>11.175000000000001</v>
      </c>
      <c r="T1542" s="8">
        <f t="shared" si="247"/>
        <v>10.375</v>
      </c>
      <c r="U1542" s="7">
        <f t="shared" si="248"/>
        <v>10.508333333333335</v>
      </c>
      <c r="V1542" s="7">
        <f t="shared" si="249"/>
        <v>10.475000000000001</v>
      </c>
    </row>
    <row r="1543" spans="1:22" ht="13.5" x14ac:dyDescent="0.25">
      <c r="A1543" s="3">
        <f>RSI!A1543</f>
        <v>44561</v>
      </c>
      <c r="B1543" s="2">
        <f>RSI!B1543</f>
        <v>0.69</v>
      </c>
      <c r="C1543" s="2">
        <f>RSI!I1543</f>
        <v>36.639146596903608</v>
      </c>
      <c r="D1543" s="2">
        <f>MACD!E1543</f>
        <v>1.492780747719813E-2</v>
      </c>
      <c r="E1543" s="2">
        <f>MACD!F1543</f>
        <v>6.4664091231376505E-3</v>
      </c>
      <c r="F1543" s="2">
        <f>'Moving Avg'!D1543</f>
        <v>0.69799999999999995</v>
      </c>
      <c r="G1543" s="2">
        <f>'Moving Avg'!F1543</f>
        <v>0.72449999999999992</v>
      </c>
      <c r="H1543" s="2">
        <f>'Moving Avg'!G1543</f>
        <v>0.75899999999999979</v>
      </c>
      <c r="I1543" s="2">
        <f>'Moving Avg'!H1543</f>
        <v>0.74765000000000059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  <c r="M1543" s="7">
        <f t="shared" si="240"/>
        <v>25</v>
      </c>
      <c r="N1543" s="7">
        <f t="shared" si="241"/>
        <v>0</v>
      </c>
      <c r="O1543" s="7">
        <f t="shared" si="242"/>
        <v>0</v>
      </c>
      <c r="P1543" s="7">
        <f t="shared" si="243"/>
        <v>16.5</v>
      </c>
      <c r="Q1543" s="8">
        <f t="shared" si="244"/>
        <v>11.225</v>
      </c>
      <c r="R1543" s="8">
        <f t="shared" si="245"/>
        <v>9.125</v>
      </c>
      <c r="S1543" s="8">
        <f t="shared" si="246"/>
        <v>11.175000000000001</v>
      </c>
      <c r="T1543" s="8">
        <f t="shared" si="247"/>
        <v>10.375</v>
      </c>
      <c r="U1543" s="7">
        <f t="shared" si="248"/>
        <v>10.508333333333335</v>
      </c>
      <c r="V1543" s="7">
        <f t="shared" si="249"/>
        <v>10.475000000000001</v>
      </c>
    </row>
    <row r="1544" spans="1:22" ht="13.5" x14ac:dyDescent="0.25">
      <c r="A1544" s="3">
        <f>RSI!A1544</f>
        <v>44564</v>
      </c>
      <c r="B1544" s="2">
        <f>RSI!B1544</f>
        <v>0.69</v>
      </c>
      <c r="C1544" s="2">
        <f>RSI!I1544</f>
        <v>36.639146596903608</v>
      </c>
      <c r="D1544" s="2">
        <f>MACD!E1544</f>
        <v>1.7244658374586885E-2</v>
      </c>
      <c r="E1544" s="2">
        <f>MACD!F1544</f>
        <v>8.6220589734274985E-3</v>
      </c>
      <c r="F1544" s="2">
        <f>'Moving Avg'!D1544</f>
        <v>0.69599999999999995</v>
      </c>
      <c r="G1544" s="2">
        <f>'Moving Avg'!F1544</f>
        <v>0.72349999999999981</v>
      </c>
      <c r="H1544" s="2">
        <f>'Moving Avg'!G1544</f>
        <v>0.75659999999999972</v>
      </c>
      <c r="I1544" s="2">
        <f>'Moving Avg'!H1544</f>
        <v>0.74695000000000045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  <c r="M1544" s="7">
        <f t="shared" si="240"/>
        <v>25</v>
      </c>
      <c r="N1544" s="7">
        <f t="shared" si="241"/>
        <v>0</v>
      </c>
      <c r="O1544" s="7">
        <f t="shared" si="242"/>
        <v>0</v>
      </c>
      <c r="P1544" s="7">
        <f t="shared" si="243"/>
        <v>16.5</v>
      </c>
      <c r="Q1544" s="8">
        <f t="shared" si="244"/>
        <v>11.225</v>
      </c>
      <c r="R1544" s="8">
        <f t="shared" si="245"/>
        <v>9.125</v>
      </c>
      <c r="S1544" s="8">
        <f t="shared" si="246"/>
        <v>11.175000000000001</v>
      </c>
      <c r="T1544" s="8">
        <f t="shared" si="247"/>
        <v>10.375</v>
      </c>
      <c r="U1544" s="7">
        <f t="shared" si="248"/>
        <v>10.508333333333335</v>
      </c>
      <c r="V1544" s="7">
        <f t="shared" si="249"/>
        <v>10.475000000000001</v>
      </c>
    </row>
    <row r="1545" spans="1:22" ht="13.5" x14ac:dyDescent="0.25">
      <c r="A1545" s="3">
        <f>RSI!A1545</f>
        <v>44565</v>
      </c>
      <c r="B1545" s="2">
        <f>RSI!B1545</f>
        <v>0.69</v>
      </c>
      <c r="C1545" s="2">
        <f>RSI!I1545</f>
        <v>36.639146596903608</v>
      </c>
      <c r="D1545" s="2">
        <f>MACD!E1545</f>
        <v>1.9433135193058559E-2</v>
      </c>
      <c r="E1545" s="2">
        <f>MACD!F1545</f>
        <v>1.0784274217353711E-2</v>
      </c>
      <c r="F1545" s="2">
        <f>'Moving Avg'!D1545</f>
        <v>0.69199999999999995</v>
      </c>
      <c r="G1545" s="2">
        <f>'Moving Avg'!F1545</f>
        <v>0.72249999999999981</v>
      </c>
      <c r="H1545" s="2">
        <f>'Moving Avg'!G1545</f>
        <v>0.75399999999999978</v>
      </c>
      <c r="I1545" s="2">
        <f>'Moving Avg'!H1545</f>
        <v>0.74635000000000029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  <c r="M1545" s="7">
        <f t="shared" si="240"/>
        <v>25</v>
      </c>
      <c r="N1545" s="7">
        <f t="shared" si="241"/>
        <v>0</v>
      </c>
      <c r="O1545" s="7">
        <f t="shared" si="242"/>
        <v>0</v>
      </c>
      <c r="P1545" s="7">
        <f t="shared" si="243"/>
        <v>16.5</v>
      </c>
      <c r="Q1545" s="8">
        <f t="shared" si="244"/>
        <v>11.225</v>
      </c>
      <c r="R1545" s="8">
        <f t="shared" si="245"/>
        <v>9.125</v>
      </c>
      <c r="S1545" s="8">
        <f t="shared" si="246"/>
        <v>11.175000000000001</v>
      </c>
      <c r="T1545" s="8">
        <f t="shared" si="247"/>
        <v>10.375</v>
      </c>
      <c r="U1545" s="7">
        <f t="shared" si="248"/>
        <v>10.508333333333335</v>
      </c>
      <c r="V1545" s="7">
        <f t="shared" si="249"/>
        <v>10.475000000000001</v>
      </c>
    </row>
    <row r="1546" spans="1:22" ht="13.5" x14ac:dyDescent="0.25">
      <c r="A1546" s="3">
        <f>RSI!A1546</f>
        <v>44566</v>
      </c>
      <c r="B1546" s="2">
        <f>RSI!B1546</f>
        <v>0.7</v>
      </c>
      <c r="C1546" s="2">
        <f>RSI!I1546</f>
        <v>41.252963279131734</v>
      </c>
      <c r="D1546" s="2">
        <f>MACD!E1546</f>
        <v>1.9216891843507389E-2</v>
      </c>
      <c r="E1546" s="2">
        <f>MACD!F1546</f>
        <v>1.2470797742584448E-2</v>
      </c>
      <c r="F1546" s="2">
        <f>'Moving Avg'!D1546</f>
        <v>0.69399999999999995</v>
      </c>
      <c r="G1546" s="2">
        <f>'Moving Avg'!F1546</f>
        <v>0.72049999999999981</v>
      </c>
      <c r="H1546" s="2">
        <f>'Moving Avg'!G1546</f>
        <v>0.75139999999999973</v>
      </c>
      <c r="I1546" s="2">
        <f>'Moving Avg'!H1546</f>
        <v>0.74585000000000035</v>
      </c>
      <c r="J1546" s="5" t="str">
        <f>OBV!F1546</f>
        <v>BULLISH</v>
      </c>
      <c r="K1546" s="5" t="str">
        <f>OBV!G1546</f>
        <v>NEUTRAL</v>
      </c>
      <c r="L1546" s="5" t="str">
        <f>OBV!H1546</f>
        <v>CONFIRMED BULLISH</v>
      </c>
      <c r="M1546" s="7">
        <f t="shared" si="240"/>
        <v>25</v>
      </c>
      <c r="N1546" s="7">
        <f t="shared" si="241"/>
        <v>0</v>
      </c>
      <c r="O1546" s="7">
        <f t="shared" si="242"/>
        <v>0</v>
      </c>
      <c r="P1546" s="7">
        <f t="shared" si="243"/>
        <v>83.5</v>
      </c>
      <c r="Q1546" s="8">
        <f t="shared" si="244"/>
        <v>21.274999999999999</v>
      </c>
      <c r="R1546" s="8">
        <f t="shared" si="245"/>
        <v>25.875</v>
      </c>
      <c r="S1546" s="8">
        <f t="shared" si="246"/>
        <v>41.325000000000003</v>
      </c>
      <c r="T1546" s="8">
        <f t="shared" si="247"/>
        <v>27.125</v>
      </c>
      <c r="U1546" s="7">
        <f t="shared" si="248"/>
        <v>29.491666666666664</v>
      </c>
      <c r="V1546" s="7">
        <f t="shared" si="249"/>
        <v>28.9</v>
      </c>
    </row>
    <row r="1547" spans="1:22" ht="13.5" x14ac:dyDescent="0.25">
      <c r="A1547" s="3">
        <f>RSI!A1547</f>
        <v>44567</v>
      </c>
      <c r="B1547" s="2">
        <f>RSI!B1547</f>
        <v>0.73</v>
      </c>
      <c r="C1547" s="2">
        <f>RSI!I1547</f>
        <v>52.441502333307959</v>
      </c>
      <c r="D1547" s="2">
        <f>MACD!E1547</f>
        <v>1.6948132617009892E-2</v>
      </c>
      <c r="E1547" s="2">
        <f>MACD!F1547</f>
        <v>1.3366264717469538E-2</v>
      </c>
      <c r="F1547" s="2">
        <f>'Moving Avg'!D1547</f>
        <v>0.7</v>
      </c>
      <c r="G1547" s="2">
        <f>'Moving Avg'!F1547</f>
        <v>0.72149999999999981</v>
      </c>
      <c r="H1547" s="2">
        <f>'Moving Avg'!G1547</f>
        <v>0.74939999999999973</v>
      </c>
      <c r="I1547" s="2">
        <f>'Moving Avg'!H1547</f>
        <v>0.74550000000000027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  <c r="M1547" s="7">
        <f t="shared" si="240"/>
        <v>25</v>
      </c>
      <c r="N1547" s="7">
        <f t="shared" si="241"/>
        <v>0</v>
      </c>
      <c r="O1547" s="7">
        <f t="shared" si="242"/>
        <v>0</v>
      </c>
      <c r="P1547" s="7">
        <f t="shared" si="243"/>
        <v>83.5</v>
      </c>
      <c r="Q1547" s="8">
        <f t="shared" si="244"/>
        <v>21.274999999999999</v>
      </c>
      <c r="R1547" s="8">
        <f t="shared" si="245"/>
        <v>25.875</v>
      </c>
      <c r="S1547" s="8">
        <f t="shared" si="246"/>
        <v>41.325000000000003</v>
      </c>
      <c r="T1547" s="8">
        <f t="shared" si="247"/>
        <v>27.125</v>
      </c>
      <c r="U1547" s="7">
        <f t="shared" si="248"/>
        <v>29.491666666666664</v>
      </c>
      <c r="V1547" s="7">
        <f t="shared" si="249"/>
        <v>28.9</v>
      </c>
    </row>
    <row r="1548" spans="1:22" ht="13.5" x14ac:dyDescent="0.25">
      <c r="A1548" s="3">
        <f>RSI!A1548</f>
        <v>44568</v>
      </c>
      <c r="B1548" s="2">
        <f>RSI!B1548</f>
        <v>0.73</v>
      </c>
      <c r="C1548" s="2">
        <f>RSI!I1548</f>
        <v>52.441502333307959</v>
      </c>
      <c r="D1548" s="2">
        <f>MACD!E1548</f>
        <v>1.0362088976682671E-2</v>
      </c>
      <c r="E1548" s="2">
        <f>MACD!F1548</f>
        <v>1.2765429569312165E-2</v>
      </c>
      <c r="F1548" s="2">
        <f>'Moving Avg'!D1548</f>
        <v>0.70799999999999996</v>
      </c>
      <c r="G1548" s="2">
        <f>'Moving Avg'!F1548</f>
        <v>0.72099999999999986</v>
      </c>
      <c r="H1548" s="2">
        <f>'Moving Avg'!G1548</f>
        <v>0.74799999999999967</v>
      </c>
      <c r="I1548" s="2">
        <f>'Moving Avg'!H1548</f>
        <v>0.74530000000000018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83.5</v>
      </c>
      <c r="Q1548" s="8">
        <f t="shared" si="244"/>
        <v>37.024999999999999</v>
      </c>
      <c r="R1548" s="8">
        <f t="shared" si="245"/>
        <v>34.875</v>
      </c>
      <c r="S1548" s="8">
        <f t="shared" si="246"/>
        <v>48.075000000000003</v>
      </c>
      <c r="T1548" s="8">
        <f t="shared" si="247"/>
        <v>38.375</v>
      </c>
      <c r="U1548" s="7">
        <f t="shared" si="248"/>
        <v>39.991666666666667</v>
      </c>
      <c r="V1548" s="7">
        <f t="shared" si="249"/>
        <v>39.587500000000006</v>
      </c>
    </row>
    <row r="1549" spans="1:22" ht="13.5" x14ac:dyDescent="0.25">
      <c r="A1549" s="3">
        <f>RSI!A1549</f>
        <v>44571</v>
      </c>
      <c r="B1549" s="2">
        <f>RSI!B1549</f>
        <v>0.74</v>
      </c>
      <c r="C1549" s="2">
        <f>RSI!I1549</f>
        <v>55.702949439180394</v>
      </c>
      <c r="D1549" s="2">
        <f>MACD!E1549</f>
        <v>4.0013757088857016E-3</v>
      </c>
      <c r="E1549" s="2">
        <f>MACD!F1549</f>
        <v>1.1012618797226873E-2</v>
      </c>
      <c r="F1549" s="2">
        <f>'Moving Avg'!D1549</f>
        <v>0.71799999999999997</v>
      </c>
      <c r="G1549" s="2">
        <f>'Moving Avg'!F1549</f>
        <v>0.72</v>
      </c>
      <c r="H1549" s="2">
        <f>'Moving Avg'!G1549</f>
        <v>0.74639999999999984</v>
      </c>
      <c r="I1549" s="2">
        <f>'Moving Avg'!H1549</f>
        <v>0.74530000000000018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83.5</v>
      </c>
      <c r="Q1549" s="8">
        <f t="shared" si="244"/>
        <v>37.024999999999999</v>
      </c>
      <c r="R1549" s="8">
        <f t="shared" si="245"/>
        <v>34.875</v>
      </c>
      <c r="S1549" s="8">
        <f t="shared" si="246"/>
        <v>48.075000000000003</v>
      </c>
      <c r="T1549" s="8">
        <f t="shared" si="247"/>
        <v>38.375</v>
      </c>
      <c r="U1549" s="7">
        <f t="shared" si="248"/>
        <v>39.991666666666667</v>
      </c>
      <c r="V1549" s="7">
        <f t="shared" si="249"/>
        <v>39.587500000000006</v>
      </c>
    </row>
    <row r="1550" spans="1:22" ht="13.5" x14ac:dyDescent="0.25">
      <c r="A1550" s="3">
        <f>RSI!A1550</f>
        <v>44572</v>
      </c>
      <c r="B1550" s="2">
        <f>RSI!B1550</f>
        <v>0.74</v>
      </c>
      <c r="C1550" s="2">
        <f>RSI!I1550</f>
        <v>55.702949439180394</v>
      </c>
      <c r="D1550" s="2">
        <f>MACD!E1550</f>
        <v>5.4932257376627547E-5</v>
      </c>
      <c r="E1550" s="2">
        <f>MACD!F1550</f>
        <v>8.821081489256824E-3</v>
      </c>
      <c r="F1550" s="2">
        <f>'Moving Avg'!D1550</f>
        <v>0.72800000000000009</v>
      </c>
      <c r="G1550" s="2">
        <f>'Moving Avg'!F1550</f>
        <v>0.71899999999999997</v>
      </c>
      <c r="H1550" s="2">
        <f>'Moving Avg'!G1550</f>
        <v>0.74459999999999982</v>
      </c>
      <c r="I1550" s="2">
        <f>'Moving Avg'!H1550</f>
        <v>0.74550000000000016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83.5</v>
      </c>
      <c r="Q1550" s="8">
        <f t="shared" si="244"/>
        <v>37.024999999999999</v>
      </c>
      <c r="R1550" s="8">
        <f t="shared" si="245"/>
        <v>34.875</v>
      </c>
      <c r="S1550" s="8">
        <f t="shared" si="246"/>
        <v>48.075000000000003</v>
      </c>
      <c r="T1550" s="8">
        <f t="shared" si="247"/>
        <v>38.375</v>
      </c>
      <c r="U1550" s="7">
        <f t="shared" si="248"/>
        <v>39.991666666666667</v>
      </c>
      <c r="V1550" s="7">
        <f t="shared" si="249"/>
        <v>39.587500000000006</v>
      </c>
    </row>
    <row r="1551" spans="1:22" ht="13.5" x14ac:dyDescent="0.25">
      <c r="A1551" s="3">
        <f>RSI!A1551</f>
        <v>44573</v>
      </c>
      <c r="B1551" s="2">
        <f>RSI!B1551</f>
        <v>0.74</v>
      </c>
      <c r="C1551" s="2">
        <f>RSI!I1551</f>
        <v>55.702949439180394</v>
      </c>
      <c r="D1551" s="2">
        <f>MACD!E1551</f>
        <v>-6.456440045171763E-3</v>
      </c>
      <c r="E1551" s="2">
        <f>MACD!F1551</f>
        <v>5.765577182371107E-3</v>
      </c>
      <c r="F1551" s="2">
        <f>'Moving Avg'!D1551</f>
        <v>0.7360000000000001</v>
      </c>
      <c r="G1551" s="2">
        <f>'Moving Avg'!F1551</f>
        <v>0.71850000000000003</v>
      </c>
      <c r="H1551" s="2">
        <f>'Moving Avg'!G1551</f>
        <v>0.74299999999999999</v>
      </c>
      <c r="I1551" s="2">
        <f>'Moving Avg'!H1551</f>
        <v>0.74565000000000015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83.5</v>
      </c>
      <c r="Q1551" s="8">
        <f t="shared" si="244"/>
        <v>37.024999999999999</v>
      </c>
      <c r="R1551" s="8">
        <f t="shared" si="245"/>
        <v>34.875</v>
      </c>
      <c r="S1551" s="8">
        <f t="shared" si="246"/>
        <v>48.075000000000003</v>
      </c>
      <c r="T1551" s="8">
        <f t="shared" si="247"/>
        <v>38.375</v>
      </c>
      <c r="U1551" s="7">
        <f t="shared" si="248"/>
        <v>39.991666666666667</v>
      </c>
      <c r="V1551" s="7">
        <f t="shared" si="249"/>
        <v>39.587500000000006</v>
      </c>
    </row>
    <row r="1552" spans="1:22" ht="13.5" x14ac:dyDescent="0.25">
      <c r="A1552" s="3">
        <f>RSI!A1552</f>
        <v>44574</v>
      </c>
      <c r="B1552" s="2">
        <f>RSI!B1552</f>
        <v>0.74</v>
      </c>
      <c r="C1552" s="2">
        <f>RSI!I1552</f>
        <v>55.702949439180394</v>
      </c>
      <c r="D1552" s="2">
        <f>MACD!E1552</f>
        <v>-1.0515703928419939E-2</v>
      </c>
      <c r="E1552" s="2">
        <f>MACD!F1552</f>
        <v>2.5093209602128981E-3</v>
      </c>
      <c r="F1552" s="2">
        <f>'Moving Avg'!D1552</f>
        <v>0.7380000000000001</v>
      </c>
      <c r="G1552" s="2">
        <f>'Moving Avg'!F1552</f>
        <v>0.71850000000000003</v>
      </c>
      <c r="H1552" s="2">
        <f>'Moving Avg'!G1552</f>
        <v>0.74140000000000006</v>
      </c>
      <c r="I1552" s="2">
        <f>'Moving Avg'!H1552</f>
        <v>0.74575000000000014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45</v>
      </c>
      <c r="O1552" s="7">
        <f t="shared" si="242"/>
        <v>0</v>
      </c>
      <c r="P1552" s="7">
        <f t="shared" si="243"/>
        <v>83.5</v>
      </c>
      <c r="Q1552" s="8">
        <f t="shared" si="244"/>
        <v>37.024999999999999</v>
      </c>
      <c r="R1552" s="8">
        <f t="shared" si="245"/>
        <v>34.875</v>
      </c>
      <c r="S1552" s="8">
        <f t="shared" si="246"/>
        <v>48.075000000000003</v>
      </c>
      <c r="T1552" s="8">
        <f t="shared" si="247"/>
        <v>38.375</v>
      </c>
      <c r="U1552" s="7">
        <f t="shared" si="248"/>
        <v>39.991666666666667</v>
      </c>
      <c r="V1552" s="7">
        <f t="shared" si="249"/>
        <v>39.587500000000006</v>
      </c>
    </row>
    <row r="1553" spans="1:22" ht="13.5" x14ac:dyDescent="0.25">
      <c r="A1553" s="3">
        <f>RSI!A1553</f>
        <v>44575</v>
      </c>
      <c r="B1553" s="2">
        <f>RSI!B1553</f>
        <v>0.73</v>
      </c>
      <c r="C1553" s="2">
        <f>RSI!I1553</f>
        <v>50.998802048942508</v>
      </c>
      <c r="D1553" s="2">
        <f>MACD!E1553</f>
        <v>-1.4829763051438793E-2</v>
      </c>
      <c r="E1553" s="2">
        <f>MACD!F1553</f>
        <v>-9.584958421174402E-4</v>
      </c>
      <c r="F1553" s="2">
        <f>'Moving Avg'!D1553</f>
        <v>0.73799999999999999</v>
      </c>
      <c r="G1553" s="2">
        <f>'Moving Avg'!F1553</f>
        <v>0.71800000000000008</v>
      </c>
      <c r="H1553" s="2">
        <f>'Moving Avg'!G1553</f>
        <v>0.74019999999999997</v>
      </c>
      <c r="I1553" s="2">
        <f>'Moving Avg'!H1553</f>
        <v>0.74590000000000001</v>
      </c>
      <c r="J1553" s="5" t="str">
        <f>OBV!F1553</f>
        <v>BEARISH</v>
      </c>
      <c r="K1553" s="5" t="str">
        <f>OBV!G1553</f>
        <v>NEUTRAL</v>
      </c>
      <c r="L1553" s="5" t="str">
        <f>OBV!H1553</f>
        <v>NEUTRAL</v>
      </c>
      <c r="M1553" s="7">
        <f t="shared" si="240"/>
        <v>25</v>
      </c>
      <c r="N1553" s="7">
        <f t="shared" si="241"/>
        <v>45</v>
      </c>
      <c r="O1553" s="7">
        <f t="shared" si="242"/>
        <v>0</v>
      </c>
      <c r="P1553" s="7">
        <f t="shared" si="243"/>
        <v>16.5</v>
      </c>
      <c r="Q1553" s="8">
        <f t="shared" si="244"/>
        <v>26.975000000000001</v>
      </c>
      <c r="R1553" s="8">
        <f t="shared" si="245"/>
        <v>18.125</v>
      </c>
      <c r="S1553" s="8">
        <f t="shared" si="246"/>
        <v>17.925000000000001</v>
      </c>
      <c r="T1553" s="8">
        <f t="shared" si="247"/>
        <v>21.625</v>
      </c>
      <c r="U1553" s="7">
        <f t="shared" si="248"/>
        <v>21.008333333333336</v>
      </c>
      <c r="V1553" s="7">
        <f t="shared" si="249"/>
        <v>21.162500000000001</v>
      </c>
    </row>
    <row r="1554" spans="1:22" ht="13.5" x14ac:dyDescent="0.25">
      <c r="A1554" s="3">
        <f>RSI!A1554</f>
        <v>44578</v>
      </c>
      <c r="B1554" s="2">
        <f>RSI!B1554</f>
        <v>0.73</v>
      </c>
      <c r="C1554" s="2">
        <f>RSI!I1554</f>
        <v>50.998802048942508</v>
      </c>
      <c r="D1554" s="2">
        <f>MACD!E1554</f>
        <v>-1.8496564209912858E-2</v>
      </c>
      <c r="E1554" s="2">
        <f>MACD!F1554</f>
        <v>-4.4661095156765243E-3</v>
      </c>
      <c r="F1554" s="2">
        <f>'Moving Avg'!D1554</f>
        <v>0.73599999999999999</v>
      </c>
      <c r="G1554" s="2">
        <f>'Moving Avg'!F1554</f>
        <v>0.71750000000000003</v>
      </c>
      <c r="H1554" s="2">
        <f>'Moving Avg'!G1554</f>
        <v>0.7390000000000001</v>
      </c>
      <c r="I1554" s="2">
        <f>'Moving Avg'!H1554</f>
        <v>0.74609999999999987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45</v>
      </c>
      <c r="O1554" s="7">
        <f t="shared" si="242"/>
        <v>0</v>
      </c>
      <c r="P1554" s="7">
        <f t="shared" si="243"/>
        <v>16.5</v>
      </c>
      <c r="Q1554" s="8">
        <f t="shared" si="244"/>
        <v>26.975000000000001</v>
      </c>
      <c r="R1554" s="8">
        <f t="shared" si="245"/>
        <v>18.125</v>
      </c>
      <c r="S1554" s="8">
        <f t="shared" si="246"/>
        <v>17.925000000000001</v>
      </c>
      <c r="T1554" s="8">
        <f t="shared" si="247"/>
        <v>21.625</v>
      </c>
      <c r="U1554" s="7">
        <f t="shared" si="248"/>
        <v>21.008333333333336</v>
      </c>
      <c r="V1554" s="7">
        <f t="shared" si="249"/>
        <v>21.162500000000001</v>
      </c>
    </row>
    <row r="1555" spans="1:22" ht="13.5" x14ac:dyDescent="0.25">
      <c r="A1555" s="3">
        <f>RSI!A1555</f>
        <v>44579</v>
      </c>
      <c r="B1555" s="2">
        <f>RSI!B1555</f>
        <v>0.71</v>
      </c>
      <c r="C1555" s="2">
        <f>RSI!I1555</f>
        <v>42.645224693909299</v>
      </c>
      <c r="D1555" s="2">
        <f>MACD!E1555</f>
        <v>-2.0132986038234102E-2</v>
      </c>
      <c r="E1555" s="2">
        <f>MACD!F1555</f>
        <v>-7.59948482018804E-3</v>
      </c>
      <c r="F1555" s="2">
        <f>'Moving Avg'!D1555</f>
        <v>0.73</v>
      </c>
      <c r="G1555" s="2">
        <f>'Moving Avg'!F1555</f>
        <v>0.71599999999999997</v>
      </c>
      <c r="H1555" s="2">
        <f>'Moving Avg'!G1555</f>
        <v>0.73719999999999997</v>
      </c>
      <c r="I1555" s="2">
        <f>'Moving Avg'!H1555</f>
        <v>0.74614999999999976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45</v>
      </c>
      <c r="O1555" s="7">
        <f t="shared" si="242"/>
        <v>0</v>
      </c>
      <c r="P1555" s="7">
        <f t="shared" si="243"/>
        <v>16.5</v>
      </c>
      <c r="Q1555" s="8">
        <f t="shared" si="244"/>
        <v>26.975000000000001</v>
      </c>
      <c r="R1555" s="8">
        <f t="shared" si="245"/>
        <v>18.125</v>
      </c>
      <c r="S1555" s="8">
        <f t="shared" si="246"/>
        <v>17.925000000000001</v>
      </c>
      <c r="T1555" s="8">
        <f t="shared" si="247"/>
        <v>21.625</v>
      </c>
      <c r="U1555" s="7">
        <f t="shared" si="248"/>
        <v>21.008333333333336</v>
      </c>
      <c r="V1555" s="7">
        <f t="shared" si="249"/>
        <v>21.162500000000001</v>
      </c>
    </row>
    <row r="1556" spans="1:22" ht="13.5" x14ac:dyDescent="0.25">
      <c r="A1556" s="3">
        <f>RSI!A1556</f>
        <v>44580</v>
      </c>
      <c r="B1556" s="2">
        <f>RSI!B1556</f>
        <v>0.73</v>
      </c>
      <c r="C1556" s="2">
        <f>RSI!I1556</f>
        <v>51.245492598687633</v>
      </c>
      <c r="D1556" s="2">
        <f>MACD!E1556</f>
        <v>-2.1356587344887545E-2</v>
      </c>
      <c r="E1556" s="2">
        <f>MACD!F1556</f>
        <v>-1.0350905325127942E-2</v>
      </c>
      <c r="F1556" s="2">
        <f>'Moving Avg'!D1556</f>
        <v>0.72799999999999998</v>
      </c>
      <c r="G1556" s="2">
        <f>'Moving Avg'!F1556</f>
        <v>0.71599999999999997</v>
      </c>
      <c r="H1556" s="2">
        <f>'Moving Avg'!G1556</f>
        <v>0.73599999999999999</v>
      </c>
      <c r="I1556" s="2">
        <f>'Moving Avg'!H1556</f>
        <v>0.74609999999999976</v>
      </c>
      <c r="J1556" s="5" t="str">
        <f>OBV!F1556</f>
        <v>BEARISH</v>
      </c>
      <c r="K1556" s="5" t="str">
        <f>OBV!G1556</f>
        <v>NEUTRAL</v>
      </c>
      <c r="L1556" s="5" t="str">
        <f>OBV!H1556</f>
        <v>CONFIRMED BEARISH</v>
      </c>
      <c r="M1556" s="7">
        <f t="shared" si="240"/>
        <v>25</v>
      </c>
      <c r="N1556" s="7">
        <f t="shared" si="241"/>
        <v>45</v>
      </c>
      <c r="O1556" s="7">
        <f t="shared" si="242"/>
        <v>0</v>
      </c>
      <c r="P1556" s="7">
        <f t="shared" si="243"/>
        <v>16.5</v>
      </c>
      <c r="Q1556" s="8">
        <f t="shared" si="244"/>
        <v>26.975000000000001</v>
      </c>
      <c r="R1556" s="8">
        <f t="shared" si="245"/>
        <v>18.125</v>
      </c>
      <c r="S1556" s="8">
        <f t="shared" si="246"/>
        <v>17.925000000000001</v>
      </c>
      <c r="T1556" s="8">
        <f t="shared" si="247"/>
        <v>21.625</v>
      </c>
      <c r="U1556" s="7">
        <f t="shared" si="248"/>
        <v>21.008333333333336</v>
      </c>
      <c r="V1556" s="7">
        <f t="shared" si="249"/>
        <v>21.162500000000001</v>
      </c>
    </row>
    <row r="1557" spans="1:22" ht="13.5" x14ac:dyDescent="0.25">
      <c r="A1557" s="3">
        <f>RSI!A1557</f>
        <v>44581</v>
      </c>
      <c r="B1557" s="2">
        <f>RSI!B1557</f>
        <v>0.7</v>
      </c>
      <c r="C1557" s="2">
        <f>RSI!I1557</f>
        <v>41.252999234844367</v>
      </c>
      <c r="D1557" s="2">
        <f>MACD!E1557</f>
        <v>-1.5576142928791059E-2</v>
      </c>
      <c r="E1557" s="2">
        <f>MACD!F1557</f>
        <v>-1.1395952845860566E-2</v>
      </c>
      <c r="F1557" s="2">
        <f>'Moving Avg'!D1557</f>
        <v>0.72</v>
      </c>
      <c r="G1557" s="2">
        <f>'Moving Avg'!F1557</f>
        <v>0.71449999999999991</v>
      </c>
      <c r="H1557" s="2">
        <f>'Moving Avg'!G1557</f>
        <v>0.73399999999999987</v>
      </c>
      <c r="I1557" s="2">
        <f>'Moving Avg'!H1557</f>
        <v>0.74584999999999946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25</v>
      </c>
      <c r="N1557" s="7">
        <f t="shared" si="241"/>
        <v>45</v>
      </c>
      <c r="O1557" s="7">
        <f t="shared" si="242"/>
        <v>0</v>
      </c>
      <c r="P1557" s="7">
        <f t="shared" si="243"/>
        <v>16.5</v>
      </c>
      <c r="Q1557" s="8">
        <f t="shared" si="244"/>
        <v>26.975000000000001</v>
      </c>
      <c r="R1557" s="8">
        <f t="shared" si="245"/>
        <v>18.125</v>
      </c>
      <c r="S1557" s="8">
        <f t="shared" si="246"/>
        <v>17.925000000000001</v>
      </c>
      <c r="T1557" s="8">
        <f t="shared" si="247"/>
        <v>21.625</v>
      </c>
      <c r="U1557" s="7">
        <f t="shared" si="248"/>
        <v>21.008333333333336</v>
      </c>
      <c r="V1557" s="7">
        <f t="shared" si="249"/>
        <v>21.162500000000001</v>
      </c>
    </row>
    <row r="1558" spans="1:22" ht="13.5" x14ac:dyDescent="0.25">
      <c r="A1558" s="3">
        <f>RSI!A1558</f>
        <v>44582</v>
      </c>
      <c r="B1558" s="2">
        <f>RSI!B1558</f>
        <v>0.7</v>
      </c>
      <c r="C1558" s="2">
        <f>RSI!I1558</f>
        <v>41.252999234844367</v>
      </c>
      <c r="D1558" s="2">
        <f>MACD!E1558</f>
        <v>-1.0527918466848973E-2</v>
      </c>
      <c r="E1558" s="2">
        <f>MACD!F1558</f>
        <v>-1.1222345970058249E-2</v>
      </c>
      <c r="F1558" s="2">
        <f>'Moving Avg'!D1558</f>
        <v>0.71400000000000008</v>
      </c>
      <c r="G1558" s="2">
        <f>'Moving Avg'!F1558</f>
        <v>0.71449999999999991</v>
      </c>
      <c r="H1558" s="2">
        <f>'Moving Avg'!G1558</f>
        <v>0.73219999999999985</v>
      </c>
      <c r="I1558" s="2">
        <f>'Moving Avg'!H1558</f>
        <v>0.74559999999999949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0</v>
      </c>
      <c r="P1558" s="7">
        <f t="shared" si="243"/>
        <v>16.5</v>
      </c>
      <c r="Q1558" s="8">
        <f t="shared" si="244"/>
        <v>11.225</v>
      </c>
      <c r="R1558" s="8">
        <f t="shared" si="245"/>
        <v>9.125</v>
      </c>
      <c r="S1558" s="8">
        <f t="shared" si="246"/>
        <v>11.175000000000001</v>
      </c>
      <c r="T1558" s="8">
        <f t="shared" si="247"/>
        <v>10.375</v>
      </c>
      <c r="U1558" s="7">
        <f t="shared" si="248"/>
        <v>10.508333333333335</v>
      </c>
      <c r="V1558" s="7">
        <f t="shared" si="249"/>
        <v>10.475000000000001</v>
      </c>
    </row>
    <row r="1559" spans="1:22" ht="13.5" x14ac:dyDescent="0.25">
      <c r="A1559" s="3">
        <f>RSI!A1559</f>
        <v>44585</v>
      </c>
      <c r="B1559" s="2">
        <f>RSI!B1559</f>
        <v>0.7</v>
      </c>
      <c r="C1559" s="2">
        <f>RSI!I1559</f>
        <v>41.252999234844367</v>
      </c>
      <c r="D1559" s="2">
        <f>MACD!E1559</f>
        <v>-4.5724386922009197E-3</v>
      </c>
      <c r="E1559" s="2">
        <f>MACD!F1559</f>
        <v>-9.8923645144867837E-3</v>
      </c>
      <c r="F1559" s="2">
        <f>'Moving Avg'!D1559</f>
        <v>0.70799999999999996</v>
      </c>
      <c r="G1559" s="2">
        <f>'Moving Avg'!F1559</f>
        <v>0.71449999999999991</v>
      </c>
      <c r="H1559" s="2">
        <f>'Moving Avg'!G1559</f>
        <v>0.73059999999999992</v>
      </c>
      <c r="I1559" s="2">
        <f>'Moving Avg'!H1559</f>
        <v>0.74534999999999951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  <c r="M1559" s="7">
        <f t="shared" si="240"/>
        <v>25</v>
      </c>
      <c r="N1559" s="7">
        <f t="shared" si="241"/>
        <v>0</v>
      </c>
      <c r="O1559" s="7">
        <f t="shared" si="242"/>
        <v>0</v>
      </c>
      <c r="P1559" s="7">
        <f t="shared" si="243"/>
        <v>16.5</v>
      </c>
      <c r="Q1559" s="8">
        <f t="shared" si="244"/>
        <v>11.225</v>
      </c>
      <c r="R1559" s="8">
        <f t="shared" si="245"/>
        <v>9.125</v>
      </c>
      <c r="S1559" s="8">
        <f t="shared" si="246"/>
        <v>11.175000000000001</v>
      </c>
      <c r="T1559" s="8">
        <f t="shared" si="247"/>
        <v>10.375</v>
      </c>
      <c r="U1559" s="7">
        <f t="shared" si="248"/>
        <v>10.508333333333335</v>
      </c>
      <c r="V1559" s="7">
        <f t="shared" si="249"/>
        <v>10.475000000000001</v>
      </c>
    </row>
    <row r="1560" spans="1:22" ht="13.5" x14ac:dyDescent="0.25">
      <c r="A1560" s="3">
        <f>RSI!A1560</f>
        <v>44586</v>
      </c>
      <c r="B1560" s="2">
        <f>RSI!B1560</f>
        <v>0.71</v>
      </c>
      <c r="C1560" s="2">
        <f>RSI!I1560</f>
        <v>45.66401430595478</v>
      </c>
      <c r="D1560" s="2">
        <f>MACD!E1560</f>
        <v>-1.3925723124075251E-4</v>
      </c>
      <c r="E1560" s="2">
        <f>MACD!F1560</f>
        <v>-7.9417430578375778E-3</v>
      </c>
      <c r="F1560" s="2">
        <f>'Moving Avg'!D1560</f>
        <v>0.70799999999999996</v>
      </c>
      <c r="G1560" s="2">
        <f>'Moving Avg'!F1560</f>
        <v>0.71450000000000014</v>
      </c>
      <c r="H1560" s="2">
        <f>'Moving Avg'!G1560</f>
        <v>0.72900000000000009</v>
      </c>
      <c r="I1560" s="2">
        <f>'Moving Avg'!H1560</f>
        <v>0.74524999999999952</v>
      </c>
      <c r="J1560" s="5" t="str">
        <f>OBV!F1560</f>
        <v>BULLISH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49.5</v>
      </c>
      <c r="Q1560" s="8">
        <f t="shared" si="244"/>
        <v>16.175000000000001</v>
      </c>
      <c r="R1560" s="8">
        <f t="shared" si="245"/>
        <v>17.375</v>
      </c>
      <c r="S1560" s="8">
        <f t="shared" si="246"/>
        <v>26.025000000000002</v>
      </c>
      <c r="T1560" s="8">
        <f t="shared" si="247"/>
        <v>18.625</v>
      </c>
      <c r="U1560" s="7">
        <f t="shared" si="248"/>
        <v>19.858333333333334</v>
      </c>
      <c r="V1560" s="7">
        <f t="shared" si="249"/>
        <v>19.55</v>
      </c>
    </row>
    <row r="1561" spans="1:22" ht="13.5" x14ac:dyDescent="0.25">
      <c r="A1561" s="3">
        <f>RSI!A1561</f>
        <v>44587</v>
      </c>
      <c r="B1561" s="2">
        <f>RSI!B1561</f>
        <v>0.74</v>
      </c>
      <c r="C1561" s="2">
        <f>RSI!I1561</f>
        <v>56.271714372822466</v>
      </c>
      <c r="D1561" s="2">
        <f>MACD!E1561</f>
        <v>1.4552781838276241E-3</v>
      </c>
      <c r="E1561" s="2">
        <f>MACD!F1561</f>
        <v>-6.0623388095045376E-3</v>
      </c>
      <c r="F1561" s="2">
        <f>'Moving Avg'!D1561</f>
        <v>0.71</v>
      </c>
      <c r="G1561" s="2">
        <f>'Moving Avg'!F1561</f>
        <v>0.71700000000000008</v>
      </c>
      <c r="H1561" s="2">
        <f>'Moving Avg'!G1561</f>
        <v>0.72820000000000007</v>
      </c>
      <c r="I1561" s="2">
        <f>'Moving Avg'!H1561</f>
        <v>0.74534999999999951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83.5</v>
      </c>
      <c r="Q1561" s="8">
        <f t="shared" si="244"/>
        <v>21.274999999999999</v>
      </c>
      <c r="R1561" s="8">
        <f t="shared" si="245"/>
        <v>25.875</v>
      </c>
      <c r="S1561" s="8">
        <f t="shared" si="246"/>
        <v>41.325000000000003</v>
      </c>
      <c r="T1561" s="8">
        <f t="shared" si="247"/>
        <v>27.125</v>
      </c>
      <c r="U1561" s="7">
        <f t="shared" si="248"/>
        <v>29.491666666666664</v>
      </c>
      <c r="V1561" s="7">
        <f t="shared" si="249"/>
        <v>28.9</v>
      </c>
    </row>
    <row r="1562" spans="1:22" ht="13.5" x14ac:dyDescent="0.25">
      <c r="A1562" s="3">
        <f>RSI!A1562</f>
        <v>44588</v>
      </c>
      <c r="B1562" s="2">
        <f>RSI!B1562</f>
        <v>0.77</v>
      </c>
      <c r="C1562" s="2">
        <f>RSI!I1562</f>
        <v>63.868131235775508</v>
      </c>
      <c r="D1562" s="2">
        <f>MACD!E1562</f>
        <v>4.6575147843874731E-4</v>
      </c>
      <c r="E1562" s="2">
        <f>MACD!F1562</f>
        <v>-4.756720751915881E-3</v>
      </c>
      <c r="F1562" s="2">
        <f>'Moving Avg'!D1562</f>
        <v>0.72399999999999998</v>
      </c>
      <c r="G1562" s="2">
        <f>'Moving Avg'!F1562</f>
        <v>0.72049999999999992</v>
      </c>
      <c r="H1562" s="2">
        <f>'Moving Avg'!G1562</f>
        <v>0.72860000000000025</v>
      </c>
      <c r="I1562" s="2">
        <f>'Moving Avg'!H1562</f>
        <v>0.7455999999999996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83.5</v>
      </c>
      <c r="Q1562" s="8">
        <f t="shared" si="244"/>
        <v>21.274999999999999</v>
      </c>
      <c r="R1562" s="8">
        <f t="shared" si="245"/>
        <v>25.875</v>
      </c>
      <c r="S1562" s="8">
        <f t="shared" si="246"/>
        <v>41.325000000000003</v>
      </c>
      <c r="T1562" s="8">
        <f t="shared" si="247"/>
        <v>27.125</v>
      </c>
      <c r="U1562" s="7">
        <f t="shared" si="248"/>
        <v>29.491666666666664</v>
      </c>
      <c r="V1562" s="7">
        <f t="shared" si="249"/>
        <v>28.9</v>
      </c>
    </row>
    <row r="1563" spans="1:22" ht="13.5" x14ac:dyDescent="0.25">
      <c r="A1563" s="3">
        <f>RSI!A1563</f>
        <v>44589</v>
      </c>
      <c r="B1563" s="2">
        <f>RSI!B1563</f>
        <v>0.74</v>
      </c>
      <c r="C1563" s="2">
        <f>RSI!I1563</f>
        <v>53.802647172045965</v>
      </c>
      <c r="D1563" s="2">
        <f>MACD!E1563</f>
        <v>2.7053900388374075E-5</v>
      </c>
      <c r="E1563" s="2">
        <f>MACD!F1563</f>
        <v>-3.7999658214550301E-3</v>
      </c>
      <c r="F1563" s="2">
        <f>'Moving Avg'!D1563</f>
        <v>0.73199999999999998</v>
      </c>
      <c r="G1563" s="2">
        <f>'Moving Avg'!F1563</f>
        <v>0.72300000000000009</v>
      </c>
      <c r="H1563" s="2">
        <f>'Moving Avg'!G1563</f>
        <v>0.72840000000000027</v>
      </c>
      <c r="I1563" s="2">
        <f>'Moving Avg'!H1563</f>
        <v>0.7455999999999996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83.5</v>
      </c>
      <c r="Q1563" s="8">
        <f t="shared" si="244"/>
        <v>21.274999999999999</v>
      </c>
      <c r="R1563" s="8">
        <f t="shared" si="245"/>
        <v>25.875</v>
      </c>
      <c r="S1563" s="8">
        <f t="shared" si="246"/>
        <v>41.325000000000003</v>
      </c>
      <c r="T1563" s="8">
        <f t="shared" si="247"/>
        <v>27.125</v>
      </c>
      <c r="U1563" s="7">
        <f t="shared" si="248"/>
        <v>29.491666666666664</v>
      </c>
      <c r="V1563" s="7">
        <f t="shared" si="249"/>
        <v>28.9</v>
      </c>
    </row>
    <row r="1564" spans="1:22" ht="13.5" x14ac:dyDescent="0.25">
      <c r="A1564" s="3">
        <f>RSI!A1564</f>
        <v>44592</v>
      </c>
      <c r="B1564" s="2">
        <f>RSI!B1564</f>
        <v>0.74</v>
      </c>
      <c r="C1564" s="2">
        <f>RSI!I1564</f>
        <v>53.802647172045965</v>
      </c>
      <c r="D1564" s="2">
        <f>MACD!E1564</f>
        <v>-4.309234488008018E-4</v>
      </c>
      <c r="E1564" s="2">
        <f>MACD!F1564</f>
        <v>-3.1261573469241848E-3</v>
      </c>
      <c r="F1564" s="2">
        <f>'Moving Avg'!D1564</f>
        <v>0.74</v>
      </c>
      <c r="G1564" s="2">
        <f>'Moving Avg'!F1564</f>
        <v>0.72550000000000003</v>
      </c>
      <c r="H1564" s="2">
        <f>'Moving Avg'!G1564</f>
        <v>0.72820000000000018</v>
      </c>
      <c r="I1564" s="2">
        <f>'Moving Avg'!H1564</f>
        <v>0.7455999999999996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83.5</v>
      </c>
      <c r="Q1564" s="8">
        <f t="shared" si="244"/>
        <v>21.274999999999999</v>
      </c>
      <c r="R1564" s="8">
        <f t="shared" si="245"/>
        <v>25.875</v>
      </c>
      <c r="S1564" s="8">
        <f t="shared" si="246"/>
        <v>41.325000000000003</v>
      </c>
      <c r="T1564" s="8">
        <f t="shared" si="247"/>
        <v>27.125</v>
      </c>
      <c r="U1564" s="7">
        <f t="shared" si="248"/>
        <v>29.491666666666664</v>
      </c>
      <c r="V1564" s="7">
        <f t="shared" si="249"/>
        <v>28.9</v>
      </c>
    </row>
    <row r="1565" spans="1:22" ht="13.5" x14ac:dyDescent="0.25">
      <c r="A1565" s="3">
        <f>RSI!A1565</f>
        <v>44593</v>
      </c>
      <c r="B1565" s="2">
        <f>RSI!B1565</f>
        <v>0.74</v>
      </c>
      <c r="C1565" s="2">
        <f>RSI!I1565</f>
        <v>53.802647172045965</v>
      </c>
      <c r="D1565" s="2">
        <f>MACD!E1565</f>
        <v>-3.9757099936208462E-3</v>
      </c>
      <c r="E1565" s="2">
        <f>MACD!F1565</f>
        <v>-3.2960678762635172E-3</v>
      </c>
      <c r="F1565" s="2">
        <f>'Moving Avg'!D1565</f>
        <v>0.74600000000000011</v>
      </c>
      <c r="G1565" s="2">
        <f>'Moving Avg'!F1565</f>
        <v>0.72799999999999998</v>
      </c>
      <c r="H1565" s="2">
        <f>'Moving Avg'!G1565</f>
        <v>0.72800000000000009</v>
      </c>
      <c r="I1565" s="2">
        <f>'Moving Avg'!H1565</f>
        <v>0.7456999999999997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  <c r="M1565" s="7">
        <f t="shared" si="240"/>
        <v>25</v>
      </c>
      <c r="N1565" s="7">
        <f t="shared" si="241"/>
        <v>45</v>
      </c>
      <c r="O1565" s="7">
        <f t="shared" si="242"/>
        <v>50</v>
      </c>
      <c r="P1565" s="7">
        <f t="shared" si="243"/>
        <v>83.5</v>
      </c>
      <c r="Q1565" s="8">
        <f t="shared" si="244"/>
        <v>44.524999999999999</v>
      </c>
      <c r="R1565" s="8">
        <f t="shared" si="245"/>
        <v>52.375</v>
      </c>
      <c r="S1565" s="8">
        <f t="shared" si="246"/>
        <v>60.575000000000003</v>
      </c>
      <c r="T1565" s="8">
        <f t="shared" si="247"/>
        <v>50.875</v>
      </c>
      <c r="U1565" s="7">
        <f t="shared" si="248"/>
        <v>52.491666666666674</v>
      </c>
      <c r="V1565" s="7">
        <f t="shared" si="249"/>
        <v>52.087500000000006</v>
      </c>
    </row>
    <row r="1566" spans="1:22" ht="13.5" x14ac:dyDescent="0.25">
      <c r="A1566" s="3">
        <f>RSI!A1566</f>
        <v>44594</v>
      </c>
      <c r="B1566" s="2">
        <f>RSI!B1566</f>
        <v>0.74</v>
      </c>
      <c r="C1566" s="2">
        <f>RSI!I1566</f>
        <v>53.802647172045965</v>
      </c>
      <c r="D1566" s="2">
        <f>MACD!E1566</f>
        <v>-3.9726144376407424E-3</v>
      </c>
      <c r="E1566" s="2">
        <f>MACD!F1566</f>
        <v>-3.4313771885389624E-3</v>
      </c>
      <c r="F1566" s="2">
        <f>'Moving Avg'!D1566</f>
        <v>0.74600000000000011</v>
      </c>
      <c r="G1566" s="2">
        <f>'Moving Avg'!F1566</f>
        <v>0.73</v>
      </c>
      <c r="H1566" s="2">
        <f>'Moving Avg'!G1566</f>
        <v>0.7280000000000002</v>
      </c>
      <c r="I1566" s="2">
        <f>'Moving Avg'!H1566</f>
        <v>0.74574999999999969</v>
      </c>
      <c r="J1566" s="5" t="str">
        <f>OBV!F1566</f>
        <v>BULLISH</v>
      </c>
      <c r="K1566" s="5" t="str">
        <f>OBV!G1566</f>
        <v>NEUTRAL</v>
      </c>
      <c r="L1566" s="5" t="str">
        <f>OBV!H1566</f>
        <v>NEUTRAL</v>
      </c>
      <c r="M1566" s="7">
        <f t="shared" si="240"/>
        <v>25</v>
      </c>
      <c r="N1566" s="7">
        <f t="shared" si="241"/>
        <v>45</v>
      </c>
      <c r="O1566" s="7">
        <f t="shared" si="242"/>
        <v>50</v>
      </c>
      <c r="P1566" s="7">
        <f t="shared" si="243"/>
        <v>49.5</v>
      </c>
      <c r="Q1566" s="8">
        <f t="shared" si="244"/>
        <v>39.424999999999997</v>
      </c>
      <c r="R1566" s="8">
        <f t="shared" si="245"/>
        <v>43.875</v>
      </c>
      <c r="S1566" s="8">
        <f t="shared" si="246"/>
        <v>45.275000000000006</v>
      </c>
      <c r="T1566" s="8">
        <f t="shared" si="247"/>
        <v>42.375</v>
      </c>
      <c r="U1566" s="7">
        <f t="shared" si="248"/>
        <v>42.858333333333327</v>
      </c>
      <c r="V1566" s="7">
        <f t="shared" si="249"/>
        <v>42.737499999999997</v>
      </c>
    </row>
    <row r="1567" spans="1:22" ht="13.5" x14ac:dyDescent="0.25">
      <c r="A1567" s="3">
        <f>RSI!A1567</f>
        <v>44595</v>
      </c>
      <c r="B1567" s="2">
        <f>RSI!B1567</f>
        <v>0.72</v>
      </c>
      <c r="C1567" s="2">
        <f>RSI!I1567</f>
        <v>47.140797123738352</v>
      </c>
      <c r="D1567" s="2">
        <f>MACD!E1567</f>
        <v>-7.1727804329538847E-3</v>
      </c>
      <c r="E1567" s="2">
        <f>MACD!F1567</f>
        <v>-4.1796578374219476E-3</v>
      </c>
      <c r="F1567" s="2">
        <f>'Moving Avg'!D1567</f>
        <v>0.73599999999999999</v>
      </c>
      <c r="G1567" s="2">
        <f>'Moving Avg'!F1567</f>
        <v>0.72950000000000004</v>
      </c>
      <c r="H1567" s="2">
        <f>'Moving Avg'!G1567</f>
        <v>0.72800000000000009</v>
      </c>
      <c r="I1567" s="2">
        <f>'Moving Avg'!H1567</f>
        <v>0.7456499999999997</v>
      </c>
      <c r="J1567" s="5" t="str">
        <f>OBV!F1567</f>
        <v>BEARISH</v>
      </c>
      <c r="K1567" s="5" t="str">
        <f>OBV!G1567</f>
        <v>NEUTRAL</v>
      </c>
      <c r="L1567" s="5" t="str">
        <f>OBV!H1567</f>
        <v>CONFIRMED BEARISH</v>
      </c>
      <c r="M1567" s="7">
        <f t="shared" si="240"/>
        <v>25</v>
      </c>
      <c r="N1567" s="7">
        <f t="shared" si="241"/>
        <v>45</v>
      </c>
      <c r="O1567" s="7">
        <f t="shared" si="242"/>
        <v>0</v>
      </c>
      <c r="P1567" s="7">
        <f t="shared" si="243"/>
        <v>16.5</v>
      </c>
      <c r="Q1567" s="8">
        <f t="shared" si="244"/>
        <v>26.975000000000001</v>
      </c>
      <c r="R1567" s="8">
        <f t="shared" si="245"/>
        <v>18.125</v>
      </c>
      <c r="S1567" s="8">
        <f t="shared" si="246"/>
        <v>17.925000000000001</v>
      </c>
      <c r="T1567" s="8">
        <f t="shared" si="247"/>
        <v>21.625</v>
      </c>
      <c r="U1567" s="7">
        <f t="shared" si="248"/>
        <v>21.008333333333336</v>
      </c>
      <c r="V1567" s="7">
        <f t="shared" si="249"/>
        <v>21.162500000000001</v>
      </c>
    </row>
    <row r="1568" spans="1:22" ht="13.5" x14ac:dyDescent="0.25">
      <c r="A1568" s="3">
        <f>RSI!A1568</f>
        <v>44596</v>
      </c>
      <c r="B1568" s="2">
        <f>RSI!B1568</f>
        <v>0.72</v>
      </c>
      <c r="C1568" s="2">
        <f>RSI!I1568</f>
        <v>47.140797123738352</v>
      </c>
      <c r="D1568" s="2">
        <f>MACD!E1568</f>
        <v>-9.8262121337497899E-3</v>
      </c>
      <c r="E1568" s="2">
        <f>MACD!F1568</f>
        <v>-5.3089686966875166E-3</v>
      </c>
      <c r="F1568" s="2">
        <f>'Moving Avg'!D1568</f>
        <v>0.73199999999999987</v>
      </c>
      <c r="G1568" s="2">
        <f>'Moving Avg'!F1568</f>
        <v>0.72900000000000009</v>
      </c>
      <c r="H1568" s="2">
        <f>'Moving Avg'!G1568</f>
        <v>0.72760000000000002</v>
      </c>
      <c r="I1568" s="2">
        <f>'Moving Avg'!H1568</f>
        <v>0.74544999999999983</v>
      </c>
      <c r="J1568" s="5" t="str">
        <f>OBV!F1568</f>
        <v>BEARISH</v>
      </c>
      <c r="K1568" s="5" t="str">
        <f>OBV!G1568</f>
        <v>NEUTRAL</v>
      </c>
      <c r="L1568" s="5" t="str">
        <f>OBV!H1568</f>
        <v>CONFIRMED BEARISH</v>
      </c>
      <c r="M1568" s="7">
        <f t="shared" si="240"/>
        <v>25</v>
      </c>
      <c r="N1568" s="7">
        <f t="shared" si="241"/>
        <v>45</v>
      </c>
      <c r="O1568" s="7">
        <f t="shared" si="242"/>
        <v>0</v>
      </c>
      <c r="P1568" s="7">
        <f t="shared" si="243"/>
        <v>16.5</v>
      </c>
      <c r="Q1568" s="8">
        <f t="shared" si="244"/>
        <v>26.975000000000001</v>
      </c>
      <c r="R1568" s="8">
        <f t="shared" si="245"/>
        <v>18.125</v>
      </c>
      <c r="S1568" s="8">
        <f t="shared" si="246"/>
        <v>17.925000000000001</v>
      </c>
      <c r="T1568" s="8">
        <f t="shared" si="247"/>
        <v>21.625</v>
      </c>
      <c r="U1568" s="7">
        <f t="shared" si="248"/>
        <v>21.008333333333336</v>
      </c>
      <c r="V1568" s="7">
        <f t="shared" si="249"/>
        <v>21.162500000000001</v>
      </c>
    </row>
    <row r="1569" spans="1:22" ht="13.5" x14ac:dyDescent="0.25">
      <c r="A1569" s="3">
        <f>RSI!A1569</f>
        <v>44599</v>
      </c>
      <c r="B1569" s="2">
        <f>RSI!B1569</f>
        <v>0.71</v>
      </c>
      <c r="C1569" s="2">
        <f>RSI!I1569</f>
        <v>43.982788307877762</v>
      </c>
      <c r="D1569" s="2">
        <f>MACD!E1569</f>
        <v>-1.1280311476153826E-2</v>
      </c>
      <c r="E1569" s="2">
        <f>MACD!F1569</f>
        <v>-6.5032372525807795E-3</v>
      </c>
      <c r="F1569" s="2">
        <f>'Moving Avg'!D1569</f>
        <v>0.72599999999999998</v>
      </c>
      <c r="G1569" s="2">
        <f>'Moving Avg'!F1569</f>
        <v>0.72750000000000004</v>
      </c>
      <c r="H1569" s="2">
        <f>'Moving Avg'!G1569</f>
        <v>0.72699999999999998</v>
      </c>
      <c r="I1569" s="2">
        <f>'Moving Avg'!H1569</f>
        <v>0.74504999999999999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  <c r="M1569" s="7">
        <f t="shared" si="240"/>
        <v>25</v>
      </c>
      <c r="N1569" s="7">
        <f t="shared" si="241"/>
        <v>45</v>
      </c>
      <c r="O1569" s="7">
        <f t="shared" si="242"/>
        <v>0</v>
      </c>
      <c r="P1569" s="7">
        <f t="shared" si="243"/>
        <v>16.5</v>
      </c>
      <c r="Q1569" s="8">
        <f t="shared" si="244"/>
        <v>26.975000000000001</v>
      </c>
      <c r="R1569" s="8">
        <f t="shared" si="245"/>
        <v>18.125</v>
      </c>
      <c r="S1569" s="8">
        <f t="shared" si="246"/>
        <v>17.925000000000001</v>
      </c>
      <c r="T1569" s="8">
        <f t="shared" si="247"/>
        <v>21.625</v>
      </c>
      <c r="U1569" s="7">
        <f t="shared" si="248"/>
        <v>21.008333333333336</v>
      </c>
      <c r="V1569" s="7">
        <f t="shared" si="249"/>
        <v>21.162500000000001</v>
      </c>
    </row>
    <row r="1570" spans="1:22" ht="13.5" x14ac:dyDescent="0.25">
      <c r="A1570" s="3">
        <f>RSI!A1570</f>
        <v>44600</v>
      </c>
      <c r="B1570" s="2">
        <f>RSI!B1570</f>
        <v>0.7</v>
      </c>
      <c r="C1570" s="2">
        <f>RSI!I1570</f>
        <v>41.023204252877996</v>
      </c>
      <c r="D1570" s="2">
        <f>MACD!E1570</f>
        <v>-1.0125770374320497E-2</v>
      </c>
      <c r="E1570" s="2">
        <f>MACD!F1570</f>
        <v>-7.2277438769287232E-3</v>
      </c>
      <c r="F1570" s="2">
        <f>'Moving Avg'!D1570</f>
        <v>0.71799999999999997</v>
      </c>
      <c r="G1570" s="2">
        <f>'Moving Avg'!F1570</f>
        <v>0.72550000000000003</v>
      </c>
      <c r="H1570" s="2">
        <f>'Moving Avg'!G1570</f>
        <v>0.72599999999999998</v>
      </c>
      <c r="I1570" s="2">
        <f>'Moving Avg'!H1570</f>
        <v>0.74474999999999991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  <c r="M1570" s="7">
        <f t="shared" si="240"/>
        <v>25</v>
      </c>
      <c r="N1570" s="7">
        <f t="shared" si="241"/>
        <v>45</v>
      </c>
      <c r="O1570" s="7">
        <f t="shared" si="242"/>
        <v>0</v>
      </c>
      <c r="P1570" s="7">
        <f t="shared" si="243"/>
        <v>16.5</v>
      </c>
      <c r="Q1570" s="8">
        <f t="shared" si="244"/>
        <v>26.975000000000001</v>
      </c>
      <c r="R1570" s="8">
        <f t="shared" si="245"/>
        <v>18.125</v>
      </c>
      <c r="S1570" s="8">
        <f t="shared" si="246"/>
        <v>17.925000000000001</v>
      </c>
      <c r="T1570" s="8">
        <f t="shared" si="247"/>
        <v>21.625</v>
      </c>
      <c r="U1570" s="7">
        <f t="shared" si="248"/>
        <v>21.008333333333336</v>
      </c>
      <c r="V1570" s="7">
        <f t="shared" si="249"/>
        <v>21.162500000000001</v>
      </c>
    </row>
    <row r="1571" spans="1:22" ht="13.5" x14ac:dyDescent="0.25">
      <c r="A1571" s="3">
        <f>RSI!A1571</f>
        <v>44601</v>
      </c>
      <c r="B1571" s="2">
        <f>RSI!B1571</f>
        <v>0.7</v>
      </c>
      <c r="C1571" s="2">
        <f>RSI!I1571</f>
        <v>41.023204252877996</v>
      </c>
      <c r="D1571" s="2">
        <f>MACD!E1571</f>
        <v>-4.3764772560828114E-3</v>
      </c>
      <c r="E1571" s="2">
        <f>MACD!F1571</f>
        <v>-6.6574905527595415E-3</v>
      </c>
      <c r="F1571" s="2">
        <f>'Moving Avg'!D1571</f>
        <v>0.71</v>
      </c>
      <c r="G1571" s="2">
        <f>'Moving Avg'!F1571</f>
        <v>0.72350000000000014</v>
      </c>
      <c r="H1571" s="2">
        <f>'Moving Avg'!G1571</f>
        <v>0.7245999999999998</v>
      </c>
      <c r="I1571" s="2">
        <f>'Moving Avg'!H1571</f>
        <v>0.74439999999999984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  <c r="M1571" s="7">
        <f t="shared" si="240"/>
        <v>25</v>
      </c>
      <c r="N1571" s="7">
        <f t="shared" si="241"/>
        <v>0</v>
      </c>
      <c r="O1571" s="7">
        <f t="shared" si="242"/>
        <v>0</v>
      </c>
      <c r="P1571" s="7">
        <f t="shared" si="243"/>
        <v>16.5</v>
      </c>
      <c r="Q1571" s="8">
        <f t="shared" si="244"/>
        <v>11.225</v>
      </c>
      <c r="R1571" s="8">
        <f t="shared" si="245"/>
        <v>9.125</v>
      </c>
      <c r="S1571" s="8">
        <f t="shared" si="246"/>
        <v>11.175000000000001</v>
      </c>
      <c r="T1571" s="8">
        <f t="shared" si="247"/>
        <v>10.375</v>
      </c>
      <c r="U1571" s="7">
        <f t="shared" si="248"/>
        <v>10.508333333333335</v>
      </c>
      <c r="V1571" s="7">
        <f t="shared" si="249"/>
        <v>10.475000000000001</v>
      </c>
    </row>
    <row r="1572" spans="1:22" ht="13.5" x14ac:dyDescent="0.25">
      <c r="A1572" s="3">
        <f>RSI!A1572</f>
        <v>44602</v>
      </c>
      <c r="B1572" s="2">
        <f>RSI!B1572</f>
        <v>0.7</v>
      </c>
      <c r="C1572" s="2">
        <f>RSI!I1572</f>
        <v>41.023204252877996</v>
      </c>
      <c r="D1572" s="2">
        <f>MACD!E1572</f>
        <v>5.2490541300702631E-3</v>
      </c>
      <c r="E1572" s="2">
        <f>MACD!F1572</f>
        <v>-4.276181616193581E-3</v>
      </c>
      <c r="F1572" s="2">
        <f>'Moving Avg'!D1572</f>
        <v>0.70600000000000007</v>
      </c>
      <c r="G1572" s="2">
        <f>'Moving Avg'!F1572</f>
        <v>0.72150000000000003</v>
      </c>
      <c r="H1572" s="2">
        <f>'Moving Avg'!G1572</f>
        <v>0.72319999999999984</v>
      </c>
      <c r="I1572" s="2">
        <f>'Moving Avg'!H1572</f>
        <v>0.74409999999999987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  <c r="M1572" s="7">
        <f t="shared" si="240"/>
        <v>25</v>
      </c>
      <c r="N1572" s="7">
        <f t="shared" si="241"/>
        <v>0</v>
      </c>
      <c r="O1572" s="7">
        <f t="shared" si="242"/>
        <v>0</v>
      </c>
      <c r="P1572" s="7">
        <f t="shared" si="243"/>
        <v>16.5</v>
      </c>
      <c r="Q1572" s="8">
        <f t="shared" si="244"/>
        <v>11.225</v>
      </c>
      <c r="R1572" s="8">
        <f t="shared" si="245"/>
        <v>9.125</v>
      </c>
      <c r="S1572" s="8">
        <f t="shared" si="246"/>
        <v>11.175000000000001</v>
      </c>
      <c r="T1572" s="8">
        <f t="shared" si="247"/>
        <v>10.375</v>
      </c>
      <c r="U1572" s="7">
        <f t="shared" si="248"/>
        <v>10.508333333333335</v>
      </c>
      <c r="V1572" s="7">
        <f t="shared" si="249"/>
        <v>10.475000000000001</v>
      </c>
    </row>
    <row r="1573" spans="1:22" ht="13.5" x14ac:dyDescent="0.25">
      <c r="A1573" s="3">
        <f>RSI!A1573</f>
        <v>44603</v>
      </c>
      <c r="B1573" s="2">
        <f>RSI!B1573</f>
        <v>0.7</v>
      </c>
      <c r="C1573" s="2">
        <f>RSI!I1573</f>
        <v>41.023204252877996</v>
      </c>
      <c r="D1573" s="2">
        <f>MACD!E1573</f>
        <v>8.9129427758588564E-3</v>
      </c>
      <c r="E1573" s="2">
        <f>MACD!F1573</f>
        <v>-1.6383567377830938E-3</v>
      </c>
      <c r="F1573" s="2">
        <f>'Moving Avg'!D1573</f>
        <v>0.70199999999999996</v>
      </c>
      <c r="G1573" s="2">
        <f>'Moving Avg'!F1573</f>
        <v>0.72</v>
      </c>
      <c r="H1573" s="2">
        <f>'Moving Avg'!G1573</f>
        <v>0.72239999999999993</v>
      </c>
      <c r="I1573" s="2">
        <f>'Moving Avg'!H1573</f>
        <v>0.74389999999999989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  <c r="M1573" s="7">
        <f t="shared" si="240"/>
        <v>25</v>
      </c>
      <c r="N1573" s="7">
        <f t="shared" si="241"/>
        <v>0</v>
      </c>
      <c r="O1573" s="7">
        <f t="shared" si="242"/>
        <v>0</v>
      </c>
      <c r="P1573" s="7">
        <f t="shared" si="243"/>
        <v>16.5</v>
      </c>
      <c r="Q1573" s="8">
        <f t="shared" si="244"/>
        <v>11.225</v>
      </c>
      <c r="R1573" s="8">
        <f t="shared" si="245"/>
        <v>9.125</v>
      </c>
      <c r="S1573" s="8">
        <f t="shared" si="246"/>
        <v>11.175000000000001</v>
      </c>
      <c r="T1573" s="8">
        <f t="shared" si="247"/>
        <v>10.375</v>
      </c>
      <c r="U1573" s="7">
        <f t="shared" si="248"/>
        <v>10.508333333333335</v>
      </c>
      <c r="V1573" s="7">
        <f t="shared" si="249"/>
        <v>10.475000000000001</v>
      </c>
    </row>
    <row r="1574" spans="1:22" ht="13.5" x14ac:dyDescent="0.25">
      <c r="A1574" s="3">
        <f>RSI!A1574</f>
        <v>44606</v>
      </c>
      <c r="B1574" s="2">
        <f>RSI!B1574</f>
        <v>0.69</v>
      </c>
      <c r="C1574" s="2">
        <f>RSI!I1574</f>
        <v>37.618437200574171</v>
      </c>
      <c r="D1574" s="2">
        <f>MACD!E1574</f>
        <v>1.2878520002321481E-2</v>
      </c>
      <c r="E1574" s="2">
        <f>MACD!F1574</f>
        <v>1.2650186102378213E-3</v>
      </c>
      <c r="F1574" s="2">
        <f>'Moving Avg'!D1574</f>
        <v>0.69799999999999995</v>
      </c>
      <c r="G1574" s="2">
        <f>'Moving Avg'!F1574</f>
        <v>0.71799999999999986</v>
      </c>
      <c r="H1574" s="2">
        <f>'Moving Avg'!G1574</f>
        <v>0.72199999999999975</v>
      </c>
      <c r="I1574" s="2">
        <f>'Moving Avg'!H1574</f>
        <v>0.74359999999999982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  <c r="M1574" s="7">
        <f t="shared" si="240"/>
        <v>25</v>
      </c>
      <c r="N1574" s="7">
        <f t="shared" si="241"/>
        <v>0</v>
      </c>
      <c r="O1574" s="7">
        <f t="shared" si="242"/>
        <v>0</v>
      </c>
      <c r="P1574" s="7">
        <f t="shared" si="243"/>
        <v>16.5</v>
      </c>
      <c r="Q1574" s="8">
        <f t="shared" si="244"/>
        <v>11.225</v>
      </c>
      <c r="R1574" s="8">
        <f t="shared" si="245"/>
        <v>9.125</v>
      </c>
      <c r="S1574" s="8">
        <f t="shared" si="246"/>
        <v>11.175000000000001</v>
      </c>
      <c r="T1574" s="8">
        <f t="shared" si="247"/>
        <v>10.375</v>
      </c>
      <c r="U1574" s="7">
        <f t="shared" si="248"/>
        <v>10.508333333333335</v>
      </c>
      <c r="V1574" s="7">
        <f t="shared" si="249"/>
        <v>10.475000000000001</v>
      </c>
    </row>
    <row r="1575" spans="1:22" ht="13.5" x14ac:dyDescent="0.25">
      <c r="A1575" s="3">
        <f>RSI!A1575</f>
        <v>44607</v>
      </c>
      <c r="B1575" s="2">
        <f>RSI!B1575</f>
        <v>0.7</v>
      </c>
      <c r="C1575" s="2">
        <f>RSI!I1575</f>
        <v>42.736659958091742</v>
      </c>
      <c r="D1575" s="2">
        <f>MACD!E1575</f>
        <v>1.5667749795107766E-2</v>
      </c>
      <c r="E1575" s="2">
        <f>MACD!F1575</f>
        <v>4.1455648472118103E-3</v>
      </c>
      <c r="F1575" s="2">
        <f>'Moving Avg'!D1575</f>
        <v>0.69799999999999984</v>
      </c>
      <c r="G1575" s="2">
        <f>'Moving Avg'!F1575</f>
        <v>0.71750000000000003</v>
      </c>
      <c r="H1575" s="2">
        <f>'Moving Avg'!G1575</f>
        <v>0.72179999999999978</v>
      </c>
      <c r="I1575" s="2">
        <f>'Moving Avg'!H1575</f>
        <v>0.74344999999999983</v>
      </c>
      <c r="J1575" s="5" t="str">
        <f>OBV!F1575</f>
        <v>BEARISH</v>
      </c>
      <c r="K1575" s="5" t="str">
        <f>OBV!G1575</f>
        <v>NEUTRAL</v>
      </c>
      <c r="L1575" s="5" t="str">
        <f>OBV!H1575</f>
        <v>NEUTRAL</v>
      </c>
      <c r="M1575" s="7">
        <f t="shared" si="240"/>
        <v>25</v>
      </c>
      <c r="N1575" s="7">
        <f t="shared" si="241"/>
        <v>0</v>
      </c>
      <c r="O1575" s="7">
        <f t="shared" si="242"/>
        <v>0</v>
      </c>
      <c r="P1575" s="7">
        <f t="shared" si="243"/>
        <v>16.5</v>
      </c>
      <c r="Q1575" s="8">
        <f t="shared" si="244"/>
        <v>11.225</v>
      </c>
      <c r="R1575" s="8">
        <f t="shared" si="245"/>
        <v>9.125</v>
      </c>
      <c r="S1575" s="8">
        <f t="shared" si="246"/>
        <v>11.175000000000001</v>
      </c>
      <c r="T1575" s="8">
        <f t="shared" si="247"/>
        <v>10.375</v>
      </c>
      <c r="U1575" s="7">
        <f t="shared" si="248"/>
        <v>10.508333333333335</v>
      </c>
      <c r="V1575" s="7">
        <f t="shared" si="249"/>
        <v>10.475000000000001</v>
      </c>
    </row>
    <row r="1576" spans="1:22" ht="13.5" x14ac:dyDescent="0.25">
      <c r="A1576" s="3">
        <f>RSI!A1576</f>
        <v>44608</v>
      </c>
      <c r="B1576" s="2">
        <f>RSI!B1576</f>
        <v>0.73</v>
      </c>
      <c r="C1576" s="2">
        <f>RSI!I1576</f>
        <v>54.735223402566525</v>
      </c>
      <c r="D1576" s="2">
        <f>MACD!E1576</f>
        <v>1.5908112170708311E-2</v>
      </c>
      <c r="E1576" s="2">
        <f>MACD!F1576</f>
        <v>6.498074311911111E-3</v>
      </c>
      <c r="F1576" s="2">
        <f>'Moving Avg'!D1576</f>
        <v>0.70399999999999996</v>
      </c>
      <c r="G1576" s="2">
        <f>'Moving Avg'!F1576</f>
        <v>0.71750000000000003</v>
      </c>
      <c r="H1576" s="2">
        <f>'Moving Avg'!G1576</f>
        <v>0.72159999999999969</v>
      </c>
      <c r="I1576" s="2">
        <f>'Moving Avg'!H1576</f>
        <v>0.74344999999999994</v>
      </c>
      <c r="J1576" s="5" t="str">
        <f>OBV!F1576</f>
        <v>BEARISH</v>
      </c>
      <c r="K1576" s="5" t="str">
        <f>OBV!G1576</f>
        <v>NEUTRAL</v>
      </c>
      <c r="L1576" s="5" t="str">
        <f>OBV!H1576</f>
        <v>BEARISH DIVERGENCE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16.5</v>
      </c>
      <c r="Q1576" s="8">
        <f t="shared" si="244"/>
        <v>11.225</v>
      </c>
      <c r="R1576" s="8">
        <f t="shared" si="245"/>
        <v>9.125</v>
      </c>
      <c r="S1576" s="8">
        <f t="shared" si="246"/>
        <v>11.175000000000001</v>
      </c>
      <c r="T1576" s="8">
        <f t="shared" si="247"/>
        <v>10.375</v>
      </c>
      <c r="U1576" s="7">
        <f t="shared" si="248"/>
        <v>10.508333333333335</v>
      </c>
      <c r="V1576" s="7">
        <f t="shared" si="249"/>
        <v>10.475000000000001</v>
      </c>
    </row>
    <row r="1577" spans="1:22" ht="13.5" x14ac:dyDescent="0.25">
      <c r="A1577" s="3">
        <f>RSI!A1577</f>
        <v>44609</v>
      </c>
      <c r="B1577" s="2">
        <f>RSI!B1577</f>
        <v>0.73</v>
      </c>
      <c r="C1577" s="2">
        <f>RSI!I1577</f>
        <v>54.735223402566525</v>
      </c>
      <c r="D1577" s="2">
        <f>MACD!E1577</f>
        <v>1.295217828070061E-2</v>
      </c>
      <c r="E1577" s="2">
        <f>MACD!F1577</f>
        <v>7.7888951056690105E-3</v>
      </c>
      <c r="F1577" s="2">
        <f>'Moving Avg'!D1577</f>
        <v>0.71</v>
      </c>
      <c r="G1577" s="2">
        <f>'Moving Avg'!F1577</f>
        <v>0.71899999999999986</v>
      </c>
      <c r="H1577" s="2">
        <f>'Moving Avg'!G1577</f>
        <v>0.72199999999999964</v>
      </c>
      <c r="I1577" s="2">
        <f>'Moving Avg'!H1577</f>
        <v>0.74329999999999985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16.5</v>
      </c>
      <c r="Q1577" s="8">
        <f t="shared" si="244"/>
        <v>11.225</v>
      </c>
      <c r="R1577" s="8">
        <f t="shared" si="245"/>
        <v>9.125</v>
      </c>
      <c r="S1577" s="8">
        <f t="shared" si="246"/>
        <v>11.175000000000001</v>
      </c>
      <c r="T1577" s="8">
        <f t="shared" si="247"/>
        <v>10.375</v>
      </c>
      <c r="U1577" s="7">
        <f t="shared" si="248"/>
        <v>10.508333333333335</v>
      </c>
      <c r="V1577" s="7">
        <f t="shared" si="249"/>
        <v>10.475000000000001</v>
      </c>
    </row>
    <row r="1578" spans="1:22" ht="13.5" x14ac:dyDescent="0.25">
      <c r="A1578" s="3">
        <f>RSI!A1578</f>
        <v>44610</v>
      </c>
      <c r="B1578" s="2">
        <f>RSI!B1578</f>
        <v>0.73</v>
      </c>
      <c r="C1578" s="2">
        <f>RSI!I1578</f>
        <v>54.735223402566525</v>
      </c>
      <c r="D1578" s="2">
        <f>MACD!E1578</f>
        <v>1.0374712375074036E-2</v>
      </c>
      <c r="E1578" s="2">
        <f>MACD!F1578</f>
        <v>8.3060585595500155E-3</v>
      </c>
      <c r="F1578" s="2">
        <f>'Moving Avg'!D1578</f>
        <v>0.71599999999999997</v>
      </c>
      <c r="G1578" s="2">
        <f>'Moving Avg'!F1578</f>
        <v>0.72049999999999992</v>
      </c>
      <c r="H1578" s="2">
        <f>'Moving Avg'!G1578</f>
        <v>0.72179999999999955</v>
      </c>
      <c r="I1578" s="2">
        <f>'Moving Avg'!H1578</f>
        <v>0.74314999999999964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16.5</v>
      </c>
      <c r="Q1578" s="8">
        <f t="shared" si="244"/>
        <v>11.225</v>
      </c>
      <c r="R1578" s="8">
        <f t="shared" si="245"/>
        <v>9.125</v>
      </c>
      <c r="S1578" s="8">
        <f t="shared" si="246"/>
        <v>11.175000000000001</v>
      </c>
      <c r="T1578" s="8">
        <f t="shared" si="247"/>
        <v>10.375</v>
      </c>
      <c r="U1578" s="7">
        <f t="shared" si="248"/>
        <v>10.508333333333335</v>
      </c>
      <c r="V1578" s="7">
        <f t="shared" si="249"/>
        <v>10.475000000000001</v>
      </c>
    </row>
    <row r="1579" spans="1:22" ht="13.5" x14ac:dyDescent="0.25">
      <c r="A1579" s="3">
        <f>RSI!A1579</f>
        <v>44613</v>
      </c>
      <c r="B1579" s="2">
        <f>RSI!B1579</f>
        <v>0.7</v>
      </c>
      <c r="C1579" s="2">
        <f>RSI!I1579</f>
        <v>43.382061893102097</v>
      </c>
      <c r="D1579" s="2">
        <f>MACD!E1579</f>
        <v>8.8069004846250687E-3</v>
      </c>
      <c r="E1579" s="2">
        <f>MACD!F1579</f>
        <v>8.4062269445650262E-3</v>
      </c>
      <c r="F1579" s="2">
        <f>'Moving Avg'!D1579</f>
        <v>0.71799999999999997</v>
      </c>
      <c r="G1579" s="2">
        <f>'Moving Avg'!F1579</f>
        <v>0.72049999999999981</v>
      </c>
      <c r="H1579" s="2">
        <f>'Moving Avg'!G1579</f>
        <v>0.72059999999999969</v>
      </c>
      <c r="I1579" s="2">
        <f>'Moving Avg'!H1579</f>
        <v>0.74289999999999967</v>
      </c>
      <c r="J1579" s="5" t="str">
        <f>OBV!F1579</f>
        <v>BEARISH</v>
      </c>
      <c r="K1579" s="5" t="str">
        <f>OBV!G1579</f>
        <v>NEUTRAL</v>
      </c>
      <c r="L1579" s="5" t="str">
        <f>OBV!H1579</f>
        <v>BEARISH DIVERGENCE</v>
      </c>
      <c r="M1579" s="7">
        <f t="shared" si="240"/>
        <v>25</v>
      </c>
      <c r="N1579" s="7">
        <f t="shared" si="241"/>
        <v>0</v>
      </c>
      <c r="O1579" s="7">
        <f t="shared" si="242"/>
        <v>0</v>
      </c>
      <c r="P1579" s="7">
        <f t="shared" si="243"/>
        <v>16.5</v>
      </c>
      <c r="Q1579" s="8">
        <f t="shared" si="244"/>
        <v>11.225</v>
      </c>
      <c r="R1579" s="8">
        <f t="shared" si="245"/>
        <v>9.125</v>
      </c>
      <c r="S1579" s="8">
        <f t="shared" si="246"/>
        <v>11.175000000000001</v>
      </c>
      <c r="T1579" s="8">
        <f t="shared" si="247"/>
        <v>10.375</v>
      </c>
      <c r="U1579" s="7">
        <f t="shared" si="248"/>
        <v>10.508333333333335</v>
      </c>
      <c r="V1579" s="7">
        <f t="shared" si="249"/>
        <v>10.475000000000001</v>
      </c>
    </row>
    <row r="1580" spans="1:22" ht="13.5" x14ac:dyDescent="0.25">
      <c r="A1580" s="3">
        <f>RSI!A1580</f>
        <v>44614</v>
      </c>
      <c r="B1580" s="2">
        <f>RSI!B1580</f>
        <v>0.71</v>
      </c>
      <c r="C1580" s="2">
        <f>RSI!I1580</f>
        <v>47.305599483893324</v>
      </c>
      <c r="D1580" s="2">
        <f>MACD!E1580</f>
        <v>5.3129521318844297E-3</v>
      </c>
      <c r="E1580" s="2">
        <f>MACD!F1580</f>
        <v>7.7875719820289079E-3</v>
      </c>
      <c r="F1580" s="2">
        <f>'Moving Avg'!D1580</f>
        <v>0.72</v>
      </c>
      <c r="G1580" s="2">
        <f>'Moving Avg'!F1580</f>
        <v>0.72049999999999981</v>
      </c>
      <c r="H1580" s="2">
        <f>'Moving Avg'!G1580</f>
        <v>0.71959999999999968</v>
      </c>
      <c r="I1580" s="2">
        <f>'Moving Avg'!H1580</f>
        <v>0.74279999999999957</v>
      </c>
      <c r="J1580" s="5" t="str">
        <f>OBV!F1580</f>
        <v>BEARISH</v>
      </c>
      <c r="K1580" s="5" t="str">
        <f>OBV!G1580</f>
        <v>NEUTRAL</v>
      </c>
      <c r="L1580" s="5" t="str">
        <f>OBV!H1580</f>
        <v>BEARISH DIVERGENCE</v>
      </c>
      <c r="M1580" s="7">
        <f t="shared" si="240"/>
        <v>25</v>
      </c>
      <c r="N1580" s="7">
        <f t="shared" si="241"/>
        <v>45</v>
      </c>
      <c r="O1580" s="7">
        <f t="shared" si="242"/>
        <v>0</v>
      </c>
      <c r="P1580" s="7">
        <f t="shared" si="243"/>
        <v>16.5</v>
      </c>
      <c r="Q1580" s="8">
        <f t="shared" si="244"/>
        <v>26.975000000000001</v>
      </c>
      <c r="R1580" s="8">
        <f t="shared" si="245"/>
        <v>18.125</v>
      </c>
      <c r="S1580" s="8">
        <f t="shared" si="246"/>
        <v>17.925000000000001</v>
      </c>
      <c r="T1580" s="8">
        <f t="shared" si="247"/>
        <v>21.625</v>
      </c>
      <c r="U1580" s="7">
        <f t="shared" si="248"/>
        <v>21.008333333333336</v>
      </c>
      <c r="V1580" s="7">
        <f t="shared" si="249"/>
        <v>21.162500000000001</v>
      </c>
    </row>
    <row r="1581" spans="1:22" ht="13.5" x14ac:dyDescent="0.25">
      <c r="A1581" s="3">
        <f>RSI!A1581</f>
        <v>44615</v>
      </c>
      <c r="B1581" s="2">
        <f>RSI!B1581</f>
        <v>0.73</v>
      </c>
      <c r="C1581" s="2">
        <f>RSI!I1581</f>
        <v>54.149209800845711</v>
      </c>
      <c r="D1581" s="2">
        <f>MACD!E1581</f>
        <v>9.1954015031403546E-4</v>
      </c>
      <c r="E1581" s="2">
        <f>MACD!F1581</f>
        <v>6.4139656156859343E-3</v>
      </c>
      <c r="F1581" s="2">
        <f>'Moving Avg'!D1581</f>
        <v>0.72</v>
      </c>
      <c r="G1581" s="2">
        <f>'Moving Avg'!F1581</f>
        <v>0.72</v>
      </c>
      <c r="H1581" s="2">
        <f>'Moving Avg'!G1581</f>
        <v>0.71919999999999962</v>
      </c>
      <c r="I1581" s="2">
        <f>'Moving Avg'!H1581</f>
        <v>0.74274999999999947</v>
      </c>
      <c r="J1581" s="5" t="str">
        <f>OBV!F1581</f>
        <v>BEARISH</v>
      </c>
      <c r="K1581" s="5" t="str">
        <f>OBV!G1581</f>
        <v>NEUTRAL</v>
      </c>
      <c r="L1581" s="5" t="str">
        <f>OBV!H1581</f>
        <v>NEUTRAL</v>
      </c>
      <c r="M1581" s="7">
        <f t="shared" si="240"/>
        <v>25</v>
      </c>
      <c r="N1581" s="7">
        <f t="shared" si="241"/>
        <v>45</v>
      </c>
      <c r="O1581" s="7">
        <f t="shared" si="242"/>
        <v>0</v>
      </c>
      <c r="P1581" s="7">
        <f t="shared" si="243"/>
        <v>16.5</v>
      </c>
      <c r="Q1581" s="8">
        <f t="shared" si="244"/>
        <v>26.975000000000001</v>
      </c>
      <c r="R1581" s="8">
        <f t="shared" si="245"/>
        <v>18.125</v>
      </c>
      <c r="S1581" s="8">
        <f t="shared" si="246"/>
        <v>17.925000000000001</v>
      </c>
      <c r="T1581" s="8">
        <f t="shared" si="247"/>
        <v>21.625</v>
      </c>
      <c r="U1581" s="7">
        <f t="shared" si="248"/>
        <v>21.008333333333336</v>
      </c>
      <c r="V1581" s="7">
        <f t="shared" si="249"/>
        <v>21.162500000000001</v>
      </c>
    </row>
    <row r="1582" spans="1:22" ht="13.5" x14ac:dyDescent="0.25">
      <c r="A1582" s="3">
        <f>RSI!A1582</f>
        <v>44616</v>
      </c>
      <c r="B1582" s="2">
        <f>RSI!B1582</f>
        <v>0.7</v>
      </c>
      <c r="C1582" s="2">
        <f>RSI!I1582</f>
        <v>44.758967363324096</v>
      </c>
      <c r="D1582" s="2">
        <f>MACD!E1582</f>
        <v>-6.5272895376899953E-4</v>
      </c>
      <c r="E1582" s="2">
        <f>MACD!F1582</f>
        <v>5.0006267017949479E-3</v>
      </c>
      <c r="F1582" s="2">
        <f>'Moving Avg'!D1582</f>
        <v>0.71399999999999986</v>
      </c>
      <c r="G1582" s="2">
        <f>'Moving Avg'!F1582</f>
        <v>0.71649999999999991</v>
      </c>
      <c r="H1582" s="2">
        <f>'Moving Avg'!G1582</f>
        <v>0.71839999999999971</v>
      </c>
      <c r="I1582" s="2">
        <f>'Moving Avg'!H1582</f>
        <v>0.74254999999999949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45</v>
      </c>
      <c r="O1582" s="7">
        <f t="shared" si="242"/>
        <v>0</v>
      </c>
      <c r="P1582" s="7">
        <f t="shared" si="243"/>
        <v>16.5</v>
      </c>
      <c r="Q1582" s="8">
        <f t="shared" si="244"/>
        <v>26.975000000000001</v>
      </c>
      <c r="R1582" s="8">
        <f t="shared" si="245"/>
        <v>18.125</v>
      </c>
      <c r="S1582" s="8">
        <f t="shared" si="246"/>
        <v>17.925000000000001</v>
      </c>
      <c r="T1582" s="8">
        <f t="shared" si="247"/>
        <v>21.625</v>
      </c>
      <c r="U1582" s="7">
        <f t="shared" si="248"/>
        <v>21.008333333333336</v>
      </c>
      <c r="V1582" s="7">
        <f t="shared" si="249"/>
        <v>21.162500000000001</v>
      </c>
    </row>
    <row r="1583" spans="1:22" ht="13.5" x14ac:dyDescent="0.25">
      <c r="A1583" s="3">
        <f>RSI!A1583</f>
        <v>44617</v>
      </c>
      <c r="B1583" s="2">
        <f>RSI!B1583</f>
        <v>0.7</v>
      </c>
      <c r="C1583" s="2">
        <f>RSI!I1583</f>
        <v>44.758967363324103</v>
      </c>
      <c r="D1583" s="2">
        <f>MACD!E1583</f>
        <v>-1.877125215329456E-3</v>
      </c>
      <c r="E1583" s="2">
        <f>MACD!F1583</f>
        <v>3.6250763183700674E-3</v>
      </c>
      <c r="F1583" s="2">
        <f>'Moving Avg'!D1583</f>
        <v>0.70799999999999996</v>
      </c>
      <c r="G1583" s="2">
        <f>'Moving Avg'!F1583</f>
        <v>0.71449999999999991</v>
      </c>
      <c r="H1583" s="2">
        <f>'Moving Avg'!G1583</f>
        <v>0.7175999999999999</v>
      </c>
      <c r="I1583" s="2">
        <f>'Moving Avg'!H1583</f>
        <v>0.7424499999999995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45</v>
      </c>
      <c r="O1583" s="7">
        <f t="shared" si="242"/>
        <v>0</v>
      </c>
      <c r="P1583" s="7">
        <f t="shared" si="243"/>
        <v>16.5</v>
      </c>
      <c r="Q1583" s="8">
        <f t="shared" si="244"/>
        <v>26.975000000000001</v>
      </c>
      <c r="R1583" s="8">
        <f t="shared" si="245"/>
        <v>18.125</v>
      </c>
      <c r="S1583" s="8">
        <f t="shared" si="246"/>
        <v>17.925000000000001</v>
      </c>
      <c r="T1583" s="8">
        <f t="shared" si="247"/>
        <v>21.625</v>
      </c>
      <c r="U1583" s="7">
        <f t="shared" si="248"/>
        <v>21.008333333333336</v>
      </c>
      <c r="V1583" s="7">
        <f t="shared" si="249"/>
        <v>21.162500000000001</v>
      </c>
    </row>
    <row r="1584" spans="1:22" ht="13.5" x14ac:dyDescent="0.25">
      <c r="A1584" s="3">
        <f>RSI!A1584</f>
        <v>44620</v>
      </c>
      <c r="B1584" s="2">
        <f>RSI!B1584</f>
        <v>0.7</v>
      </c>
      <c r="C1584" s="2">
        <f>RSI!I1584</f>
        <v>44.758967363324103</v>
      </c>
      <c r="D1584" s="2">
        <f>MACD!E1584</f>
        <v>-4.3534798337563352E-3</v>
      </c>
      <c r="E1584" s="2">
        <f>MACD!F1584</f>
        <v>2.0293650879447869E-3</v>
      </c>
      <c r="F1584" s="2">
        <f>'Moving Avg'!D1584</f>
        <v>0.70799999999999996</v>
      </c>
      <c r="G1584" s="2">
        <f>'Moving Avg'!F1584</f>
        <v>0.71250000000000002</v>
      </c>
      <c r="H1584" s="2">
        <f>'Moving Avg'!G1584</f>
        <v>0.71679999999999988</v>
      </c>
      <c r="I1584" s="2">
        <f>'Moving Avg'!H1584</f>
        <v>0.74224999999999941</v>
      </c>
      <c r="J1584" s="5" t="str">
        <f>OBV!F1584</f>
        <v>BEARISH</v>
      </c>
      <c r="K1584" s="5" t="str">
        <f>OBV!G1584</f>
        <v>NEUTRAL</v>
      </c>
      <c r="L1584" s="5" t="str">
        <f>OBV!H1584</f>
        <v>NEUTRAL</v>
      </c>
      <c r="M1584" s="7">
        <f t="shared" si="240"/>
        <v>25</v>
      </c>
      <c r="N1584" s="7">
        <f t="shared" si="241"/>
        <v>45</v>
      </c>
      <c r="O1584" s="7">
        <f t="shared" si="242"/>
        <v>0</v>
      </c>
      <c r="P1584" s="7">
        <f t="shared" si="243"/>
        <v>16.5</v>
      </c>
      <c r="Q1584" s="8">
        <f t="shared" si="244"/>
        <v>26.975000000000001</v>
      </c>
      <c r="R1584" s="8">
        <f t="shared" si="245"/>
        <v>18.125</v>
      </c>
      <c r="S1584" s="8">
        <f t="shared" si="246"/>
        <v>17.925000000000001</v>
      </c>
      <c r="T1584" s="8">
        <f t="shared" si="247"/>
        <v>21.625</v>
      </c>
      <c r="U1584" s="7">
        <f t="shared" si="248"/>
        <v>21.008333333333336</v>
      </c>
      <c r="V1584" s="7">
        <f t="shared" si="249"/>
        <v>21.162500000000001</v>
      </c>
    </row>
    <row r="1585" spans="1:22" ht="13.5" x14ac:dyDescent="0.25">
      <c r="A1585" s="3">
        <f>RSI!A1585</f>
        <v>44621</v>
      </c>
      <c r="B1585" s="2">
        <f>RSI!B1585</f>
        <v>0.7</v>
      </c>
      <c r="C1585" s="2">
        <f>RSI!I1585</f>
        <v>44.758967363324103</v>
      </c>
      <c r="D1585" s="2">
        <f>MACD!E1585</f>
        <v>-4.8195299782928247E-3</v>
      </c>
      <c r="E1585" s="2">
        <f>MACD!F1585</f>
        <v>6.5958607469726452E-4</v>
      </c>
      <c r="F1585" s="2">
        <f>'Moving Avg'!D1585</f>
        <v>0.70600000000000007</v>
      </c>
      <c r="G1585" s="2">
        <f>'Moving Avg'!F1585</f>
        <v>0.71049999999999991</v>
      </c>
      <c r="H1585" s="2">
        <f>'Moving Avg'!G1585</f>
        <v>0.71599999999999997</v>
      </c>
      <c r="I1585" s="2">
        <f>'Moving Avg'!H1585</f>
        <v>0.74204999999999932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45</v>
      </c>
      <c r="O1585" s="7">
        <f t="shared" si="242"/>
        <v>0</v>
      </c>
      <c r="P1585" s="7">
        <f t="shared" si="243"/>
        <v>16.5</v>
      </c>
      <c r="Q1585" s="8">
        <f t="shared" si="244"/>
        <v>26.975000000000001</v>
      </c>
      <c r="R1585" s="8">
        <f t="shared" si="245"/>
        <v>18.125</v>
      </c>
      <c r="S1585" s="8">
        <f t="shared" si="246"/>
        <v>17.925000000000001</v>
      </c>
      <c r="T1585" s="8">
        <f t="shared" si="247"/>
        <v>21.625</v>
      </c>
      <c r="U1585" s="7">
        <f t="shared" si="248"/>
        <v>21.008333333333336</v>
      </c>
      <c r="V1585" s="7">
        <f t="shared" si="249"/>
        <v>21.162500000000001</v>
      </c>
    </row>
    <row r="1586" spans="1:22" ht="13.5" x14ac:dyDescent="0.25">
      <c r="A1586" s="3">
        <f>RSI!A1586</f>
        <v>44622</v>
      </c>
      <c r="B1586" s="2">
        <f>RSI!B1586</f>
        <v>0.7</v>
      </c>
      <c r="C1586" s="2">
        <f>RSI!I1586</f>
        <v>44.758967363324103</v>
      </c>
      <c r="D1586" s="2">
        <f>MACD!E1586</f>
        <v>-5.1436094648193986E-4</v>
      </c>
      <c r="E1586" s="2">
        <f>MACD!F1586</f>
        <v>4.2479667046142365E-4</v>
      </c>
      <c r="F1586" s="2">
        <f>'Moving Avg'!D1586</f>
        <v>0.7</v>
      </c>
      <c r="G1586" s="2">
        <f>'Moving Avg'!F1586</f>
        <v>0.70849999999999991</v>
      </c>
      <c r="H1586" s="2">
        <f>'Moving Avg'!G1586</f>
        <v>0.71540000000000004</v>
      </c>
      <c r="I1586" s="2">
        <f>'Moving Avg'!H1586</f>
        <v>0.74184999999999945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25</v>
      </c>
      <c r="N1586" s="7">
        <f t="shared" si="241"/>
        <v>45</v>
      </c>
      <c r="O1586" s="7">
        <f t="shared" si="242"/>
        <v>0</v>
      </c>
      <c r="P1586" s="7">
        <f t="shared" si="243"/>
        <v>16.5</v>
      </c>
      <c r="Q1586" s="8">
        <f t="shared" si="244"/>
        <v>26.975000000000001</v>
      </c>
      <c r="R1586" s="8">
        <f t="shared" si="245"/>
        <v>18.125</v>
      </c>
      <c r="S1586" s="8">
        <f t="shared" si="246"/>
        <v>17.925000000000001</v>
      </c>
      <c r="T1586" s="8">
        <f t="shared" si="247"/>
        <v>21.625</v>
      </c>
      <c r="U1586" s="7">
        <f t="shared" si="248"/>
        <v>21.008333333333336</v>
      </c>
      <c r="V1586" s="7">
        <f t="shared" si="249"/>
        <v>21.162500000000001</v>
      </c>
    </row>
    <row r="1587" spans="1:22" ht="13.5" x14ac:dyDescent="0.25">
      <c r="A1587" s="3">
        <f>RSI!A1587</f>
        <v>44623</v>
      </c>
      <c r="B1587" s="2">
        <f>RSI!B1587</f>
        <v>0.73</v>
      </c>
      <c r="C1587" s="2">
        <f>RSI!I1587</f>
        <v>55.849322855800608</v>
      </c>
      <c r="D1587" s="2">
        <f>MACD!E1587</f>
        <v>9.8415451657762887E-4</v>
      </c>
      <c r="E1587" s="2">
        <f>MACD!F1587</f>
        <v>5.3666823968466471E-4</v>
      </c>
      <c r="F1587" s="2">
        <f>'Moving Avg'!D1587</f>
        <v>0.70599999999999996</v>
      </c>
      <c r="G1587" s="2">
        <f>'Moving Avg'!F1587</f>
        <v>0.70899999999999985</v>
      </c>
      <c r="H1587" s="2">
        <f>'Moving Avg'!G1587</f>
        <v>0.71539999999999992</v>
      </c>
      <c r="I1587" s="2">
        <f>'Moving Avg'!H1587</f>
        <v>0.74169999999999947</v>
      </c>
      <c r="J1587" s="5" t="str">
        <f>OBV!F1587</f>
        <v>BULLISH</v>
      </c>
      <c r="K1587" s="5" t="str">
        <f>OBV!G1587</f>
        <v>NEUTRAL</v>
      </c>
      <c r="L1587" s="5" t="str">
        <f>OBV!H1587</f>
        <v>CONFIRMED BULLISH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83.5</v>
      </c>
      <c r="Q1587" s="8">
        <f t="shared" si="244"/>
        <v>21.274999999999999</v>
      </c>
      <c r="R1587" s="8">
        <f t="shared" si="245"/>
        <v>25.875</v>
      </c>
      <c r="S1587" s="8">
        <f t="shared" si="246"/>
        <v>41.325000000000003</v>
      </c>
      <c r="T1587" s="8">
        <f t="shared" si="247"/>
        <v>27.125</v>
      </c>
      <c r="U1587" s="7">
        <f t="shared" si="248"/>
        <v>29.491666666666664</v>
      </c>
      <c r="V1587" s="7">
        <f t="shared" si="249"/>
        <v>28.9</v>
      </c>
    </row>
    <row r="1588" spans="1:22" ht="13.5" x14ac:dyDescent="0.25">
      <c r="A1588" s="3">
        <f>RSI!A1588</f>
        <v>44624</v>
      </c>
      <c r="B1588" s="2">
        <f>RSI!B1588</f>
        <v>0.73</v>
      </c>
      <c r="C1588" s="2">
        <f>RSI!I1588</f>
        <v>55.849322855800601</v>
      </c>
      <c r="D1588" s="2">
        <f>MACD!E1588</f>
        <v>2.1469896569624725E-3</v>
      </c>
      <c r="E1588" s="2">
        <f>MACD!F1588</f>
        <v>8.5873252314022631E-4</v>
      </c>
      <c r="F1588" s="2">
        <f>'Moving Avg'!D1588</f>
        <v>0.71199999999999997</v>
      </c>
      <c r="G1588" s="2">
        <f>'Moving Avg'!F1588</f>
        <v>0.70949999999999991</v>
      </c>
      <c r="H1588" s="2">
        <f>'Moving Avg'!G1588</f>
        <v>0.71599999999999975</v>
      </c>
      <c r="I1588" s="2">
        <f>'Moving Avg'!H1588</f>
        <v>0.74144999999999939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83.5</v>
      </c>
      <c r="Q1588" s="8">
        <f t="shared" si="244"/>
        <v>21.274999999999999</v>
      </c>
      <c r="R1588" s="8">
        <f t="shared" si="245"/>
        <v>25.875</v>
      </c>
      <c r="S1588" s="8">
        <f t="shared" si="246"/>
        <v>41.325000000000003</v>
      </c>
      <c r="T1588" s="8">
        <f t="shared" si="247"/>
        <v>27.125</v>
      </c>
      <c r="U1588" s="7">
        <f t="shared" si="248"/>
        <v>29.491666666666664</v>
      </c>
      <c r="V1588" s="7">
        <f t="shared" si="249"/>
        <v>28.9</v>
      </c>
    </row>
    <row r="1589" spans="1:22" ht="13.5" x14ac:dyDescent="0.25">
      <c r="A1589" s="3">
        <f>RSI!A1589</f>
        <v>44627</v>
      </c>
      <c r="B1589" s="2">
        <f>RSI!B1589</f>
        <v>0.73</v>
      </c>
      <c r="C1589" s="2">
        <f>RSI!I1589</f>
        <v>55.849322855800608</v>
      </c>
      <c r="D1589" s="2">
        <f>MACD!E1589</f>
        <v>-1.5818089043538874E-3</v>
      </c>
      <c r="E1589" s="2">
        <f>MACD!F1589</f>
        <v>3.7062423764140352E-4</v>
      </c>
      <c r="F1589" s="2">
        <f>'Moving Avg'!D1589</f>
        <v>0.71799999999999997</v>
      </c>
      <c r="G1589" s="2">
        <f>'Moving Avg'!F1589</f>
        <v>0.71049999999999991</v>
      </c>
      <c r="H1589" s="2">
        <f>'Moving Avg'!G1589</f>
        <v>0.71659999999999979</v>
      </c>
      <c r="I1589" s="2">
        <f>'Moving Avg'!H1589</f>
        <v>0.74119999999999919</v>
      </c>
      <c r="J1589" s="5" t="str">
        <f>OBV!F1589</f>
        <v>BULLISH</v>
      </c>
      <c r="K1589" s="5" t="str">
        <f>OBV!G1589</f>
        <v>NEUTRAL</v>
      </c>
      <c r="L1589" s="5" t="str">
        <f>OBV!H1589</f>
        <v>CONFIRMED BULLISH</v>
      </c>
      <c r="M1589" s="7">
        <f t="shared" si="240"/>
        <v>25</v>
      </c>
      <c r="N1589" s="7">
        <f t="shared" si="241"/>
        <v>45</v>
      </c>
      <c r="O1589" s="7">
        <f t="shared" si="242"/>
        <v>0</v>
      </c>
      <c r="P1589" s="7">
        <f t="shared" si="243"/>
        <v>83.5</v>
      </c>
      <c r="Q1589" s="8">
        <f t="shared" si="244"/>
        <v>37.024999999999999</v>
      </c>
      <c r="R1589" s="8">
        <f t="shared" si="245"/>
        <v>34.875</v>
      </c>
      <c r="S1589" s="8">
        <f t="shared" si="246"/>
        <v>48.075000000000003</v>
      </c>
      <c r="T1589" s="8">
        <f t="shared" si="247"/>
        <v>38.375</v>
      </c>
      <c r="U1589" s="7">
        <f t="shared" si="248"/>
        <v>39.991666666666667</v>
      </c>
      <c r="V1589" s="7">
        <f t="shared" si="249"/>
        <v>39.587500000000006</v>
      </c>
    </row>
    <row r="1590" spans="1:22" ht="13.5" x14ac:dyDescent="0.25">
      <c r="A1590" s="3">
        <f>RSI!A1590</f>
        <v>44628</v>
      </c>
      <c r="B1590" s="2">
        <f>RSI!B1590</f>
        <v>0.73</v>
      </c>
      <c r="C1590" s="2">
        <f>RSI!I1590</f>
        <v>55.849322855800601</v>
      </c>
      <c r="D1590" s="2">
        <f>MACD!E1590</f>
        <v>-3.2886247697230253E-3</v>
      </c>
      <c r="E1590" s="2">
        <f>MACD!F1590</f>
        <v>-3.6122556383148227E-4</v>
      </c>
      <c r="F1590" s="2">
        <f>'Moving Avg'!D1590</f>
        <v>0.72399999999999998</v>
      </c>
      <c r="G1590" s="2">
        <f>'Moving Avg'!F1590</f>
        <v>0.71199999999999997</v>
      </c>
      <c r="H1590" s="2">
        <f>'Moving Avg'!G1590</f>
        <v>0.71699999999999975</v>
      </c>
      <c r="I1590" s="2">
        <f>'Moving Avg'!H1590</f>
        <v>0.74084999999999912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  <c r="M1590" s="7">
        <f t="shared" si="240"/>
        <v>25</v>
      </c>
      <c r="N1590" s="7">
        <f t="shared" si="241"/>
        <v>45</v>
      </c>
      <c r="O1590" s="7">
        <f t="shared" si="242"/>
        <v>0</v>
      </c>
      <c r="P1590" s="7">
        <f t="shared" si="243"/>
        <v>83.5</v>
      </c>
      <c r="Q1590" s="8">
        <f t="shared" si="244"/>
        <v>37.024999999999999</v>
      </c>
      <c r="R1590" s="8">
        <f t="shared" si="245"/>
        <v>34.875</v>
      </c>
      <c r="S1590" s="8">
        <f t="shared" si="246"/>
        <v>48.075000000000003</v>
      </c>
      <c r="T1590" s="8">
        <f t="shared" si="247"/>
        <v>38.375</v>
      </c>
      <c r="U1590" s="7">
        <f t="shared" si="248"/>
        <v>39.991666666666667</v>
      </c>
      <c r="V1590" s="7">
        <f t="shared" si="249"/>
        <v>39.587500000000006</v>
      </c>
    </row>
    <row r="1591" spans="1:22" ht="13.5" x14ac:dyDescent="0.25">
      <c r="A1591" s="3">
        <f>RSI!A1591</f>
        <v>44629</v>
      </c>
      <c r="B1591" s="2">
        <f>RSI!B1591</f>
        <v>0.71</v>
      </c>
      <c r="C1591" s="2">
        <f>RSI!I1591</f>
        <v>47.328959593979562</v>
      </c>
      <c r="D1591" s="2">
        <f>MACD!E1591</f>
        <v>-2.5791213125470058E-4</v>
      </c>
      <c r="E1591" s="2">
        <f>MACD!F1591</f>
        <v>-3.4056287731612598E-4</v>
      </c>
      <c r="F1591" s="2">
        <f>'Moving Avg'!D1591</f>
        <v>0.72599999999999998</v>
      </c>
      <c r="G1591" s="2">
        <f>'Moving Avg'!F1591</f>
        <v>0.71250000000000002</v>
      </c>
      <c r="H1591" s="2">
        <f>'Moving Avg'!G1591</f>
        <v>0.7173999999999997</v>
      </c>
      <c r="I1591" s="2">
        <f>'Moving Avg'!H1591</f>
        <v>0.74034999999999895</v>
      </c>
      <c r="J1591" s="5" t="str">
        <f>OBV!F1591</f>
        <v>BEARISH</v>
      </c>
      <c r="K1591" s="5" t="str">
        <f>OBV!G1591</f>
        <v>NEUTRAL</v>
      </c>
      <c r="L1591" s="5" t="str">
        <f>OBV!H1591</f>
        <v>BEARISH DIVERGENCE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16.5</v>
      </c>
      <c r="Q1591" s="8">
        <f t="shared" si="244"/>
        <v>11.225</v>
      </c>
      <c r="R1591" s="8">
        <f t="shared" si="245"/>
        <v>9.125</v>
      </c>
      <c r="S1591" s="8">
        <f t="shared" si="246"/>
        <v>11.175000000000001</v>
      </c>
      <c r="T1591" s="8">
        <f t="shared" si="247"/>
        <v>10.375</v>
      </c>
      <c r="U1591" s="7">
        <f t="shared" si="248"/>
        <v>10.508333333333335</v>
      </c>
      <c r="V1591" s="7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0.71</v>
      </c>
      <c r="C1592" s="2">
        <f>RSI!I1592</f>
        <v>47.328959593979562</v>
      </c>
      <c r="D1592" s="2">
        <f>MACD!E1592</f>
        <v>-2.2679473902184055E-3</v>
      </c>
      <c r="E1592" s="2">
        <f>MACD!F1592</f>
        <v>-7.2603977989658193E-4</v>
      </c>
      <c r="F1592" s="2">
        <f>'Moving Avg'!D1592</f>
        <v>0.72199999999999998</v>
      </c>
      <c r="G1592" s="2">
        <f>'Moving Avg'!F1592</f>
        <v>0.71300000000000008</v>
      </c>
      <c r="H1592" s="2">
        <f>'Moving Avg'!G1592</f>
        <v>0.71759999999999957</v>
      </c>
      <c r="I1592" s="2">
        <f>'Moving Avg'!H1592</f>
        <v>0.7397999999999989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45</v>
      </c>
      <c r="O1592" s="7">
        <f t="shared" si="242"/>
        <v>0</v>
      </c>
      <c r="P1592" s="7">
        <f t="shared" si="243"/>
        <v>16.5</v>
      </c>
      <c r="Q1592" s="8">
        <f t="shared" si="244"/>
        <v>26.975000000000001</v>
      </c>
      <c r="R1592" s="8">
        <f t="shared" si="245"/>
        <v>18.125</v>
      </c>
      <c r="S1592" s="8">
        <f t="shared" si="246"/>
        <v>17.925000000000001</v>
      </c>
      <c r="T1592" s="8">
        <f t="shared" si="247"/>
        <v>21.625</v>
      </c>
      <c r="U1592" s="7">
        <f t="shared" si="248"/>
        <v>21.008333333333336</v>
      </c>
      <c r="V1592" s="7">
        <f t="shared" si="249"/>
        <v>21.162500000000001</v>
      </c>
    </row>
    <row r="1593" spans="1:22" ht="13.5" x14ac:dyDescent="0.25">
      <c r="A1593" s="3">
        <f>RSI!A1593</f>
        <v>44631</v>
      </c>
      <c r="B1593" s="2">
        <f>RSI!B1593</f>
        <v>0.73</v>
      </c>
      <c r="C1593" s="2">
        <f>RSI!I1593</f>
        <v>55.247216967066336</v>
      </c>
      <c r="D1593" s="2">
        <f>MACD!E1593</f>
        <v>-5.412357380685795E-3</v>
      </c>
      <c r="E1593" s="2">
        <f>MACD!F1593</f>
        <v>-1.6633033000544245E-3</v>
      </c>
      <c r="F1593" s="2">
        <f>'Moving Avg'!D1593</f>
        <v>0.72199999999999998</v>
      </c>
      <c r="G1593" s="2">
        <f>'Moving Avg'!F1593</f>
        <v>0.71450000000000014</v>
      </c>
      <c r="H1593" s="2">
        <f>'Moving Avg'!G1593</f>
        <v>0.71839999999999971</v>
      </c>
      <c r="I1593" s="2">
        <f>'Moving Avg'!H1593</f>
        <v>0.73939999999999872</v>
      </c>
      <c r="J1593" s="5" t="str">
        <f>OBV!F1593</f>
        <v>BEARISH</v>
      </c>
      <c r="K1593" s="5" t="str">
        <f>OBV!G1593</f>
        <v>NEUTRAL</v>
      </c>
      <c r="L1593" s="5" t="str">
        <f>OBV!H1593</f>
        <v>NEUTRAL</v>
      </c>
      <c r="M1593" s="7">
        <f t="shared" si="240"/>
        <v>25</v>
      </c>
      <c r="N1593" s="7">
        <f t="shared" si="241"/>
        <v>45</v>
      </c>
      <c r="O1593" s="7">
        <f t="shared" si="242"/>
        <v>0</v>
      </c>
      <c r="P1593" s="7">
        <f t="shared" si="243"/>
        <v>16.5</v>
      </c>
      <c r="Q1593" s="8">
        <f t="shared" si="244"/>
        <v>26.975000000000001</v>
      </c>
      <c r="R1593" s="8">
        <f t="shared" si="245"/>
        <v>18.125</v>
      </c>
      <c r="S1593" s="8">
        <f t="shared" si="246"/>
        <v>17.925000000000001</v>
      </c>
      <c r="T1593" s="8">
        <f t="shared" si="247"/>
        <v>21.625</v>
      </c>
      <c r="U1593" s="7">
        <f t="shared" si="248"/>
        <v>21.008333333333336</v>
      </c>
      <c r="V1593" s="7">
        <f t="shared" si="249"/>
        <v>21.162500000000001</v>
      </c>
    </row>
    <row r="1594" spans="1:22" ht="13.5" x14ac:dyDescent="0.25">
      <c r="A1594" s="3">
        <f>RSI!A1594</f>
        <v>44634</v>
      </c>
      <c r="B1594" s="2">
        <f>RSI!B1594</f>
        <v>0.74</v>
      </c>
      <c r="C1594" s="2">
        <f>RSI!I1594</f>
        <v>58.598624023161271</v>
      </c>
      <c r="D1594" s="2">
        <f>MACD!E1594</f>
        <v>-8.8968682577679203E-3</v>
      </c>
      <c r="E1594" s="2">
        <f>MACD!F1594</f>
        <v>-3.1100162915971242E-3</v>
      </c>
      <c r="F1594" s="2">
        <f>'Moving Avg'!D1594</f>
        <v>0.72399999999999998</v>
      </c>
      <c r="G1594" s="2">
        <f>'Moving Avg'!F1594</f>
        <v>0.71700000000000008</v>
      </c>
      <c r="H1594" s="2">
        <f>'Moving Avg'!G1594</f>
        <v>0.71939999999999982</v>
      </c>
      <c r="I1594" s="2">
        <f>'Moving Avg'!H1594</f>
        <v>0.73909999999999865</v>
      </c>
      <c r="J1594" s="5" t="str">
        <f>OBV!F1594</f>
        <v>BEARISH</v>
      </c>
      <c r="K1594" s="5" t="str">
        <f>OBV!G1594</f>
        <v>NEUTRAL</v>
      </c>
      <c r="L1594" s="5" t="str">
        <f>OBV!H1594</f>
        <v>BEARISH DIVERGENCE</v>
      </c>
      <c r="M1594" s="7">
        <f t="shared" si="240"/>
        <v>25</v>
      </c>
      <c r="N1594" s="7">
        <f t="shared" si="241"/>
        <v>45</v>
      </c>
      <c r="O1594" s="7">
        <f t="shared" si="242"/>
        <v>0</v>
      </c>
      <c r="P1594" s="7">
        <f t="shared" si="243"/>
        <v>16.5</v>
      </c>
      <c r="Q1594" s="8">
        <f t="shared" si="244"/>
        <v>26.975000000000001</v>
      </c>
      <c r="R1594" s="8">
        <f t="shared" si="245"/>
        <v>18.125</v>
      </c>
      <c r="S1594" s="8">
        <f t="shared" si="246"/>
        <v>17.925000000000001</v>
      </c>
      <c r="T1594" s="8">
        <f t="shared" si="247"/>
        <v>21.625</v>
      </c>
      <c r="U1594" s="7">
        <f t="shared" si="248"/>
        <v>21.008333333333336</v>
      </c>
      <c r="V1594" s="7">
        <f t="shared" si="249"/>
        <v>21.162500000000001</v>
      </c>
    </row>
    <row r="1595" spans="1:22" ht="13.5" x14ac:dyDescent="0.25">
      <c r="A1595" s="3">
        <f>RSI!A1595</f>
        <v>44635</v>
      </c>
      <c r="B1595" s="2">
        <f>RSI!B1595</f>
        <v>0.74</v>
      </c>
      <c r="C1595" s="2">
        <f>RSI!I1595</f>
        <v>58.598624023161278</v>
      </c>
      <c r="D1595" s="2">
        <f>MACD!E1595</f>
        <v>-1.1981349791005735E-2</v>
      </c>
      <c r="E1595" s="2">
        <f>MACD!F1595</f>
        <v>-4.8842829914788471E-3</v>
      </c>
      <c r="F1595" s="2">
        <f>'Moving Avg'!D1595</f>
        <v>0.72599999999999998</v>
      </c>
      <c r="G1595" s="2">
        <f>'Moving Avg'!F1595</f>
        <v>0.71900000000000008</v>
      </c>
      <c r="H1595" s="2">
        <f>'Moving Avg'!G1595</f>
        <v>0.72039999999999993</v>
      </c>
      <c r="I1595" s="2">
        <f>'Moving Avg'!H1595</f>
        <v>0.73879999999999868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  <c r="M1595" s="7">
        <f t="shared" si="240"/>
        <v>25</v>
      </c>
      <c r="N1595" s="7">
        <f t="shared" si="241"/>
        <v>45</v>
      </c>
      <c r="O1595" s="7">
        <f t="shared" si="242"/>
        <v>0</v>
      </c>
      <c r="P1595" s="7">
        <f t="shared" si="243"/>
        <v>16.5</v>
      </c>
      <c r="Q1595" s="8">
        <f t="shared" si="244"/>
        <v>26.975000000000001</v>
      </c>
      <c r="R1595" s="8">
        <f t="shared" si="245"/>
        <v>18.125</v>
      </c>
      <c r="S1595" s="8">
        <f t="shared" si="246"/>
        <v>17.925000000000001</v>
      </c>
      <c r="T1595" s="8">
        <f t="shared" si="247"/>
        <v>21.625</v>
      </c>
      <c r="U1595" s="7">
        <f t="shared" si="248"/>
        <v>21.008333333333336</v>
      </c>
      <c r="V1595" s="7">
        <f t="shared" si="249"/>
        <v>21.162500000000001</v>
      </c>
    </row>
    <row r="1596" spans="1:22" ht="13.5" x14ac:dyDescent="0.25">
      <c r="A1596" s="3">
        <f>RSI!A1596</f>
        <v>44636</v>
      </c>
      <c r="B1596" s="2">
        <f>RSI!B1596</f>
        <v>0.74</v>
      </c>
      <c r="C1596" s="2">
        <f>RSI!I1596</f>
        <v>58.598624023161278</v>
      </c>
      <c r="D1596" s="2">
        <f>MACD!E1596</f>
        <v>-1.4717267233958387E-2</v>
      </c>
      <c r="E1596" s="2">
        <f>MACD!F1596</f>
        <v>-6.8508798399747554E-3</v>
      </c>
      <c r="F1596" s="2">
        <f>'Moving Avg'!D1596</f>
        <v>0.73199999999999998</v>
      </c>
      <c r="G1596" s="2">
        <f>'Moving Avg'!F1596</f>
        <v>0.71950000000000014</v>
      </c>
      <c r="H1596" s="2">
        <f>'Moving Avg'!G1596</f>
        <v>0.72120000000000006</v>
      </c>
      <c r="I1596" s="2">
        <f>'Moving Avg'!H1596</f>
        <v>0.7385999999999987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  <c r="M1596" s="7">
        <f t="shared" si="240"/>
        <v>25</v>
      </c>
      <c r="N1596" s="7">
        <f t="shared" si="241"/>
        <v>45</v>
      </c>
      <c r="O1596" s="7">
        <f t="shared" si="242"/>
        <v>0</v>
      </c>
      <c r="P1596" s="7">
        <f t="shared" si="243"/>
        <v>83.5</v>
      </c>
      <c r="Q1596" s="8">
        <f t="shared" si="244"/>
        <v>37.024999999999999</v>
      </c>
      <c r="R1596" s="8">
        <f t="shared" si="245"/>
        <v>34.875</v>
      </c>
      <c r="S1596" s="8">
        <f t="shared" si="246"/>
        <v>48.075000000000003</v>
      </c>
      <c r="T1596" s="8">
        <f t="shared" si="247"/>
        <v>38.375</v>
      </c>
      <c r="U1596" s="7">
        <f t="shared" si="248"/>
        <v>39.991666666666667</v>
      </c>
      <c r="V1596" s="7">
        <f t="shared" si="249"/>
        <v>39.587500000000006</v>
      </c>
    </row>
    <row r="1597" spans="1:22" ht="13.5" x14ac:dyDescent="0.25">
      <c r="A1597" s="3">
        <f>RSI!A1597</f>
        <v>44637</v>
      </c>
      <c r="B1597" s="2">
        <f>RSI!B1597</f>
        <v>0.74</v>
      </c>
      <c r="C1597" s="2">
        <f>RSI!I1597</f>
        <v>58.598624023161278</v>
      </c>
      <c r="D1597" s="2">
        <f>MACD!E1597</f>
        <v>-1.2533529991440306E-2</v>
      </c>
      <c r="E1597" s="2">
        <f>MACD!F1597</f>
        <v>-7.9874098702678656E-3</v>
      </c>
      <c r="F1597" s="2">
        <f>'Moving Avg'!D1597</f>
        <v>0.7380000000000001</v>
      </c>
      <c r="G1597" s="2">
        <f>'Moving Avg'!F1597</f>
        <v>0.72000000000000008</v>
      </c>
      <c r="H1597" s="2">
        <f>'Moving Avg'!G1597</f>
        <v>0.72140000000000004</v>
      </c>
      <c r="I1597" s="2">
        <f>'Moving Avg'!H1597</f>
        <v>0.73854999999999871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83.5</v>
      </c>
      <c r="Q1597" s="8">
        <f t="shared" si="244"/>
        <v>37.024999999999999</v>
      </c>
      <c r="R1597" s="8">
        <f t="shared" si="245"/>
        <v>34.875</v>
      </c>
      <c r="S1597" s="8">
        <f t="shared" si="246"/>
        <v>48.075000000000003</v>
      </c>
      <c r="T1597" s="8">
        <f t="shared" si="247"/>
        <v>38.375</v>
      </c>
      <c r="U1597" s="7">
        <f t="shared" si="248"/>
        <v>39.991666666666667</v>
      </c>
      <c r="V1597" s="7">
        <f t="shared" si="249"/>
        <v>39.587500000000006</v>
      </c>
    </row>
    <row r="1598" spans="1:22" ht="13.5" x14ac:dyDescent="0.25">
      <c r="A1598" s="3">
        <f>RSI!A1598</f>
        <v>44638</v>
      </c>
      <c r="B1598" s="2">
        <f>RSI!B1598</f>
        <v>0.74</v>
      </c>
      <c r="C1598" s="2">
        <f>RSI!I1598</f>
        <v>58.598624023161278</v>
      </c>
      <c r="D1598" s="2">
        <f>MACD!E1598</f>
        <v>-1.0793752607798579E-2</v>
      </c>
      <c r="E1598" s="2">
        <f>MACD!F1598</f>
        <v>-8.5486784177740086E-3</v>
      </c>
      <c r="F1598" s="2">
        <f>'Moving Avg'!D1598</f>
        <v>0.74</v>
      </c>
      <c r="G1598" s="2">
        <f>'Moving Avg'!F1598</f>
        <v>0.72050000000000025</v>
      </c>
      <c r="H1598" s="2">
        <f>'Moving Avg'!G1598</f>
        <v>0.72160000000000024</v>
      </c>
      <c r="I1598" s="2">
        <f>'Moving Avg'!H1598</f>
        <v>0.73854999999999871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25</v>
      </c>
      <c r="N1598" s="7">
        <f t="shared" si="241"/>
        <v>45</v>
      </c>
      <c r="O1598" s="7">
        <f t="shared" si="242"/>
        <v>50</v>
      </c>
      <c r="P1598" s="7">
        <f t="shared" si="243"/>
        <v>83.5</v>
      </c>
      <c r="Q1598" s="8">
        <f t="shared" si="244"/>
        <v>44.524999999999999</v>
      </c>
      <c r="R1598" s="8">
        <f t="shared" si="245"/>
        <v>52.375</v>
      </c>
      <c r="S1598" s="8">
        <f t="shared" si="246"/>
        <v>60.575000000000003</v>
      </c>
      <c r="T1598" s="8">
        <f t="shared" si="247"/>
        <v>50.875</v>
      </c>
      <c r="U1598" s="7">
        <f t="shared" si="248"/>
        <v>52.491666666666674</v>
      </c>
      <c r="V1598" s="7">
        <f t="shared" si="249"/>
        <v>52.087500000000006</v>
      </c>
    </row>
    <row r="1599" spans="1:22" ht="13.5" x14ac:dyDescent="0.25">
      <c r="A1599" s="3">
        <f>RSI!A1599</f>
        <v>44641</v>
      </c>
      <c r="B1599" s="2">
        <f>RSI!B1599</f>
        <v>0.74</v>
      </c>
      <c r="C1599" s="2">
        <f>RSI!I1599</f>
        <v>58.598624023161278</v>
      </c>
      <c r="D1599" s="2">
        <f>MACD!E1599</f>
        <v>-9.4216335453123357E-3</v>
      </c>
      <c r="E1599" s="2">
        <f>MACD!F1599</f>
        <v>-8.723269443281674E-3</v>
      </c>
      <c r="F1599" s="2">
        <f>'Moving Avg'!D1599</f>
        <v>0.74</v>
      </c>
      <c r="G1599" s="2">
        <f>'Moving Avg'!F1599</f>
        <v>0.72250000000000014</v>
      </c>
      <c r="H1599" s="2">
        <f>'Moving Avg'!G1599</f>
        <v>0.72160000000000024</v>
      </c>
      <c r="I1599" s="2">
        <f>'Moving Avg'!H1599</f>
        <v>0.73849999999999894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45</v>
      </c>
      <c r="O1599" s="7">
        <f t="shared" si="242"/>
        <v>50</v>
      </c>
      <c r="P1599" s="7">
        <f t="shared" si="243"/>
        <v>33</v>
      </c>
      <c r="Q1599" s="8">
        <f t="shared" si="244"/>
        <v>36.950000000000003</v>
      </c>
      <c r="R1599" s="8">
        <f t="shared" si="245"/>
        <v>39.75</v>
      </c>
      <c r="S1599" s="8">
        <f t="shared" si="246"/>
        <v>37.85</v>
      </c>
      <c r="T1599" s="8">
        <f t="shared" si="247"/>
        <v>38.25</v>
      </c>
      <c r="U1599" s="7">
        <f t="shared" si="248"/>
        <v>38.183333333333337</v>
      </c>
      <c r="V1599" s="7">
        <f t="shared" si="249"/>
        <v>38.200000000000003</v>
      </c>
    </row>
    <row r="1600" spans="1:22" ht="13.5" x14ac:dyDescent="0.25">
      <c r="A1600" s="3">
        <f>RSI!A1600</f>
        <v>44642</v>
      </c>
      <c r="B1600" s="2">
        <f>RSI!B1600</f>
        <v>0.73</v>
      </c>
      <c r="C1600" s="2">
        <f>RSI!I1600</f>
        <v>52.469199893372306</v>
      </c>
      <c r="D1600" s="2">
        <f>MACD!E1600</f>
        <v>-7.612461817776861E-3</v>
      </c>
      <c r="E1600" s="2">
        <f>MACD!F1600</f>
        <v>-8.5011079181807111E-3</v>
      </c>
      <c r="F1600" s="2">
        <f>'Moving Avg'!D1600</f>
        <v>0.73799999999999999</v>
      </c>
      <c r="G1600" s="2">
        <f>'Moving Avg'!F1600</f>
        <v>0.72350000000000025</v>
      </c>
      <c r="H1600" s="2">
        <f>'Moving Avg'!G1600</f>
        <v>0.72140000000000015</v>
      </c>
      <c r="I1600" s="2">
        <f>'Moving Avg'!H1600</f>
        <v>0.73839999999999895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  <c r="M1600" s="7">
        <f t="shared" si="240"/>
        <v>25</v>
      </c>
      <c r="N1600" s="7">
        <f t="shared" si="241"/>
        <v>0</v>
      </c>
      <c r="O1600" s="7">
        <f t="shared" si="242"/>
        <v>0</v>
      </c>
      <c r="P1600" s="7">
        <f t="shared" si="243"/>
        <v>16.5</v>
      </c>
      <c r="Q1600" s="8">
        <f t="shared" si="244"/>
        <v>11.225</v>
      </c>
      <c r="R1600" s="8">
        <f t="shared" si="245"/>
        <v>9.125</v>
      </c>
      <c r="S1600" s="8">
        <f t="shared" si="246"/>
        <v>11.175000000000001</v>
      </c>
      <c r="T1600" s="8">
        <f t="shared" si="247"/>
        <v>10.375</v>
      </c>
      <c r="U1600" s="7">
        <f t="shared" si="248"/>
        <v>10.508333333333335</v>
      </c>
      <c r="V1600" s="7">
        <f t="shared" si="249"/>
        <v>10.475000000000001</v>
      </c>
    </row>
    <row r="1601" spans="1:22" ht="13.5" x14ac:dyDescent="0.25">
      <c r="A1601" s="3">
        <f>RSI!A1601</f>
        <v>44643</v>
      </c>
      <c r="B1601" s="2">
        <f>RSI!B1601</f>
        <v>0.74</v>
      </c>
      <c r="C1601" s="2">
        <f>RSI!I1601</f>
        <v>57.281303119646545</v>
      </c>
      <c r="D1601" s="2">
        <f>MACD!E1601</f>
        <v>-9.9259316971405109E-3</v>
      </c>
      <c r="E1601" s="2">
        <f>MACD!F1601</f>
        <v>-8.7860726739726717E-3</v>
      </c>
      <c r="F1601" s="2">
        <f>'Moving Avg'!D1601</f>
        <v>0.73799999999999988</v>
      </c>
      <c r="G1601" s="2">
        <f>'Moving Avg'!F1601</f>
        <v>0.7240000000000002</v>
      </c>
      <c r="H1601" s="2">
        <f>'Moving Avg'!G1601</f>
        <v>0.72140000000000015</v>
      </c>
      <c r="I1601" s="2">
        <f>'Moving Avg'!H1601</f>
        <v>0.73834999999999906</v>
      </c>
      <c r="J1601" s="5" t="str">
        <f>OBV!F1601</f>
        <v>BEARISH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16.5</v>
      </c>
      <c r="Q1601" s="8">
        <f t="shared" si="244"/>
        <v>26.975000000000001</v>
      </c>
      <c r="R1601" s="8">
        <f t="shared" si="245"/>
        <v>18.125</v>
      </c>
      <c r="S1601" s="8">
        <f t="shared" si="246"/>
        <v>17.925000000000001</v>
      </c>
      <c r="T1601" s="8">
        <f t="shared" si="247"/>
        <v>21.625</v>
      </c>
      <c r="U1601" s="7">
        <f t="shared" si="248"/>
        <v>21.008333333333336</v>
      </c>
      <c r="V1601" s="7">
        <f t="shared" si="249"/>
        <v>21.162500000000001</v>
      </c>
    </row>
    <row r="1602" spans="1:22" ht="13.5" x14ac:dyDescent="0.25">
      <c r="A1602" s="3">
        <f>RSI!A1602</f>
        <v>44644</v>
      </c>
      <c r="B1602" s="2">
        <f>RSI!B1602</f>
        <v>0.73</v>
      </c>
      <c r="C1602" s="2">
        <f>RSI!I1602</f>
        <v>51.649930852112632</v>
      </c>
      <c r="D1602" s="2">
        <f>MACD!E1602</f>
        <v>-1.1226502893825541E-2</v>
      </c>
      <c r="E1602" s="2">
        <f>MACD!F1602</f>
        <v>-9.2741587179432459E-3</v>
      </c>
      <c r="F1602" s="2">
        <f>'Moving Avg'!D1602</f>
        <v>0.73599999999999999</v>
      </c>
      <c r="G1602" s="2">
        <f>'Moving Avg'!F1602</f>
        <v>0.72550000000000014</v>
      </c>
      <c r="H1602" s="2">
        <f>'Moving Avg'!G1602</f>
        <v>0.72119999999999995</v>
      </c>
      <c r="I1602" s="2">
        <f>'Moving Avg'!H1602</f>
        <v>0.73824999999999885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26.975000000000001</v>
      </c>
      <c r="R1602" s="8">
        <f t="shared" si="245"/>
        <v>18.125</v>
      </c>
      <c r="S1602" s="8">
        <f t="shared" si="246"/>
        <v>17.925000000000001</v>
      </c>
      <c r="T1602" s="8">
        <f t="shared" si="247"/>
        <v>21.625</v>
      </c>
      <c r="U1602" s="7">
        <f t="shared" si="248"/>
        <v>21.008333333333336</v>
      </c>
      <c r="V1602" s="7">
        <f t="shared" si="249"/>
        <v>21.162500000000001</v>
      </c>
    </row>
    <row r="1603" spans="1:22" ht="13.5" x14ac:dyDescent="0.25">
      <c r="A1603" s="3">
        <f>RSI!A1603</f>
        <v>44645</v>
      </c>
      <c r="B1603" s="2">
        <f>RSI!B1603</f>
        <v>0.74</v>
      </c>
      <c r="C1603" s="2">
        <f>RSI!I1603</f>
        <v>56.278830852201395</v>
      </c>
      <c r="D1603" s="2">
        <f>MACD!E1603</f>
        <v>-1.0009269467936788E-2</v>
      </c>
      <c r="E1603" s="2">
        <f>MACD!F1603</f>
        <v>-9.4211808679419556E-3</v>
      </c>
      <c r="F1603" s="2">
        <f>'Moving Avg'!D1603</f>
        <v>0.73599999999999999</v>
      </c>
      <c r="G1603" s="2">
        <f>'Moving Avg'!F1603</f>
        <v>0.72750000000000015</v>
      </c>
      <c r="H1603" s="2">
        <f>'Moving Avg'!G1603</f>
        <v>0.72139999999999982</v>
      </c>
      <c r="I1603" s="2">
        <f>'Moving Avg'!H1603</f>
        <v>0.73809999999999898</v>
      </c>
      <c r="J1603" s="5" t="str">
        <f>OBV!F1603</f>
        <v>BEARISH</v>
      </c>
      <c r="K1603" s="5" t="str">
        <f>OBV!G1603</f>
        <v>NEUTRAL</v>
      </c>
      <c r="L1603" s="5" t="str">
        <f>OBV!H1603</f>
        <v>NEUTRAL</v>
      </c>
      <c r="M1603" s="7">
        <f t="shared" si="250"/>
        <v>25</v>
      </c>
      <c r="N1603" s="7">
        <f t="shared" si="251"/>
        <v>45</v>
      </c>
      <c r="O1603" s="7">
        <f t="shared" si="252"/>
        <v>0</v>
      </c>
      <c r="P1603" s="7">
        <f t="shared" si="253"/>
        <v>16.5</v>
      </c>
      <c r="Q1603" s="8">
        <f t="shared" ref="Q1603:Q1666" si="254">0.35*M1603+N1603*0.35+O1603*0.15+P1603*0.15</f>
        <v>26.975000000000001</v>
      </c>
      <c r="R1603" s="8">
        <f t="shared" ref="R1603:R1666" si="255">M1603*0.2+N1603*0.2+O1603*0.35+P1603*0.25</f>
        <v>18.125</v>
      </c>
      <c r="S1603" s="8">
        <f t="shared" ref="S1603:S1666" si="256">M1603*0.15+N1603*0.15+O1603*0.25+P1603*0.45</f>
        <v>17.925000000000001</v>
      </c>
      <c r="T1603" s="8">
        <f t="shared" ref="T1603:T1666" si="257">0.25*SUM(M1603:P1603)</f>
        <v>21.625</v>
      </c>
      <c r="U1603" s="7">
        <f t="shared" ref="U1603:U1666" si="258">SUM(Q1603:S1603)/3</f>
        <v>21.008333333333336</v>
      </c>
      <c r="V1603" s="7">
        <f t="shared" ref="V1603:V1666" si="259">SUM(Q1603:T1603)/4</f>
        <v>21.162500000000001</v>
      </c>
    </row>
    <row r="1604" spans="1:22" ht="13.5" x14ac:dyDescent="0.25">
      <c r="A1604" s="3">
        <f>RSI!A1604</f>
        <v>44648</v>
      </c>
      <c r="B1604" s="2">
        <f>RSI!B1604</f>
        <v>0.73</v>
      </c>
      <c r="C1604" s="2">
        <f>RSI!I1604</f>
        <v>51.018719513103989</v>
      </c>
      <c r="D1604" s="2">
        <f>MACD!E1604</f>
        <v>-6.7762886417512824E-3</v>
      </c>
      <c r="E1604" s="2">
        <f>MACD!F1604</f>
        <v>-8.8922024227038217E-3</v>
      </c>
      <c r="F1604" s="2">
        <f>'Moving Avg'!D1604</f>
        <v>0.7340000000000001</v>
      </c>
      <c r="G1604" s="2">
        <f>'Moving Avg'!F1604</f>
        <v>0.7290000000000002</v>
      </c>
      <c r="H1604" s="2">
        <f>'Moving Avg'!G1604</f>
        <v>0.72139999999999971</v>
      </c>
      <c r="I1604" s="2">
        <f>'Moving Avg'!H1604</f>
        <v>0.73784999999999912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0</v>
      </c>
      <c r="O1604" s="7">
        <f t="shared" si="252"/>
        <v>0</v>
      </c>
      <c r="P1604" s="7">
        <f t="shared" si="253"/>
        <v>16.5</v>
      </c>
      <c r="Q1604" s="8">
        <f t="shared" si="254"/>
        <v>11.225</v>
      </c>
      <c r="R1604" s="8">
        <f t="shared" si="255"/>
        <v>9.125</v>
      </c>
      <c r="S1604" s="8">
        <f t="shared" si="256"/>
        <v>11.175000000000001</v>
      </c>
      <c r="T1604" s="8">
        <f t="shared" si="257"/>
        <v>10.375</v>
      </c>
      <c r="U1604" s="7">
        <f t="shared" si="258"/>
        <v>10.508333333333335</v>
      </c>
      <c r="V1604" s="7">
        <f t="shared" si="259"/>
        <v>10.475000000000001</v>
      </c>
    </row>
    <row r="1605" spans="1:22" ht="13.5" x14ac:dyDescent="0.25">
      <c r="A1605" s="3">
        <f>RSI!A1605</f>
        <v>44649</v>
      </c>
      <c r="B1605" s="2">
        <f>RSI!B1605</f>
        <v>0.73</v>
      </c>
      <c r="C1605" s="2">
        <f>RSI!I1605</f>
        <v>51.018719513103989</v>
      </c>
      <c r="D1605" s="2">
        <f>MACD!E1605</f>
        <v>-4.0521436794491716E-3</v>
      </c>
      <c r="E1605" s="2">
        <f>MACD!F1605</f>
        <v>-7.924190674052891E-3</v>
      </c>
      <c r="F1605" s="2">
        <f>'Moving Avg'!D1605</f>
        <v>0.73399999999999999</v>
      </c>
      <c r="G1605" s="2">
        <f>'Moving Avg'!F1605</f>
        <v>0.73050000000000015</v>
      </c>
      <c r="H1605" s="2">
        <f>'Moving Avg'!G1605</f>
        <v>0.72179999999999966</v>
      </c>
      <c r="I1605" s="2">
        <f>'Moving Avg'!H1605</f>
        <v>0.73754999999999915</v>
      </c>
      <c r="J1605" s="5" t="str">
        <f>OBV!F1605</f>
        <v>BEARISH</v>
      </c>
      <c r="K1605" s="5" t="str">
        <f>OBV!G1605</f>
        <v>NEUTRAL</v>
      </c>
      <c r="L1605" s="5" t="str">
        <f>OBV!H1605</f>
        <v>NEUTRAL</v>
      </c>
      <c r="M1605" s="7">
        <f t="shared" si="250"/>
        <v>25</v>
      </c>
      <c r="N1605" s="7">
        <f t="shared" si="251"/>
        <v>0</v>
      </c>
      <c r="O1605" s="7">
        <f t="shared" si="252"/>
        <v>0</v>
      </c>
      <c r="P1605" s="7">
        <f t="shared" si="253"/>
        <v>16.5</v>
      </c>
      <c r="Q1605" s="8">
        <f t="shared" si="254"/>
        <v>11.225</v>
      </c>
      <c r="R1605" s="8">
        <f t="shared" si="255"/>
        <v>9.125</v>
      </c>
      <c r="S1605" s="8">
        <f t="shared" si="256"/>
        <v>11.175000000000001</v>
      </c>
      <c r="T1605" s="8">
        <f t="shared" si="257"/>
        <v>10.375</v>
      </c>
      <c r="U1605" s="7">
        <f t="shared" si="258"/>
        <v>10.508333333333335</v>
      </c>
      <c r="V1605" s="7">
        <f t="shared" si="259"/>
        <v>10.475000000000001</v>
      </c>
    </row>
    <row r="1606" spans="1:22" ht="13.5" x14ac:dyDescent="0.25">
      <c r="A1606" s="3">
        <f>RSI!A1606</f>
        <v>44650</v>
      </c>
      <c r="B1606" s="2">
        <f>RSI!B1606</f>
        <v>0.73</v>
      </c>
      <c r="C1606" s="2">
        <f>RSI!I1606</f>
        <v>51.018719513103989</v>
      </c>
      <c r="D1606" s="2">
        <f>MACD!E1606</f>
        <v>-1.7577036812985725E-3</v>
      </c>
      <c r="E1606" s="2">
        <f>MACD!F1606</f>
        <v>-6.6908932755020281E-3</v>
      </c>
      <c r="F1606" s="2">
        <f>'Moving Avg'!D1606</f>
        <v>0.73199999999999998</v>
      </c>
      <c r="G1606" s="2">
        <f>'Moving Avg'!F1606</f>
        <v>0.73200000000000021</v>
      </c>
      <c r="H1606" s="2">
        <f>'Moving Avg'!G1606</f>
        <v>0.72179999999999966</v>
      </c>
      <c r="I1606" s="2">
        <f>'Moving Avg'!H1606</f>
        <v>0.73724999999999907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0</v>
      </c>
      <c r="O1606" s="7">
        <f t="shared" si="252"/>
        <v>0</v>
      </c>
      <c r="P1606" s="7">
        <f t="shared" si="253"/>
        <v>16.5</v>
      </c>
      <c r="Q1606" s="8">
        <f t="shared" si="254"/>
        <v>11.225</v>
      </c>
      <c r="R1606" s="8">
        <f t="shared" si="255"/>
        <v>9.125</v>
      </c>
      <c r="S1606" s="8">
        <f t="shared" si="256"/>
        <v>11.175000000000001</v>
      </c>
      <c r="T1606" s="8">
        <f t="shared" si="257"/>
        <v>10.375</v>
      </c>
      <c r="U1606" s="7">
        <f t="shared" si="258"/>
        <v>10.508333333333335</v>
      </c>
      <c r="V1606" s="7">
        <f t="shared" si="259"/>
        <v>10.475000000000001</v>
      </c>
    </row>
    <row r="1607" spans="1:22" ht="13.5" x14ac:dyDescent="0.25">
      <c r="A1607" s="3">
        <f>RSI!A1607</f>
        <v>44651</v>
      </c>
      <c r="B1607" s="2">
        <f>RSI!B1607</f>
        <v>0.72</v>
      </c>
      <c r="C1607" s="2">
        <f>RSI!I1607</f>
        <v>45.685578699874995</v>
      </c>
      <c r="D1607" s="2">
        <f>MACD!E1607</f>
        <v>9.1466615977431331E-4</v>
      </c>
      <c r="E1607" s="2">
        <f>MACD!F1607</f>
        <v>-5.16978138844676E-3</v>
      </c>
      <c r="F1607" s="2">
        <f>'Moving Avg'!D1607</f>
        <v>0.73000000000000009</v>
      </c>
      <c r="G1607" s="2">
        <f>'Moving Avg'!F1607</f>
        <v>0.73150000000000026</v>
      </c>
      <c r="H1607" s="2">
        <f>'Moving Avg'!G1607</f>
        <v>0.72219999999999951</v>
      </c>
      <c r="I1607" s="2">
        <f>'Moving Avg'!H1607</f>
        <v>0.73699999999999899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0</v>
      </c>
      <c r="O1607" s="7">
        <f t="shared" si="252"/>
        <v>0</v>
      </c>
      <c r="P1607" s="7">
        <f t="shared" si="253"/>
        <v>16.5</v>
      </c>
      <c r="Q1607" s="8">
        <f t="shared" si="254"/>
        <v>11.225</v>
      </c>
      <c r="R1607" s="8">
        <f t="shared" si="255"/>
        <v>9.125</v>
      </c>
      <c r="S1607" s="8">
        <f t="shared" si="256"/>
        <v>11.175000000000001</v>
      </c>
      <c r="T1607" s="8">
        <f t="shared" si="257"/>
        <v>10.375</v>
      </c>
      <c r="U1607" s="7">
        <f t="shared" si="258"/>
        <v>10.508333333333335</v>
      </c>
      <c r="V1607" s="7">
        <f t="shared" si="259"/>
        <v>10.475000000000001</v>
      </c>
    </row>
    <row r="1608" spans="1:22" ht="13.5" x14ac:dyDescent="0.25">
      <c r="A1608" s="3">
        <f>RSI!A1608</f>
        <v>44652</v>
      </c>
      <c r="B1608" s="2">
        <f>RSI!B1608</f>
        <v>0.73</v>
      </c>
      <c r="C1608" s="2">
        <f>RSI!I1608</f>
        <v>51.181296468296964</v>
      </c>
      <c r="D1608" s="2">
        <f>MACD!E1608</f>
        <v>2.4851591559451602E-3</v>
      </c>
      <c r="E1608" s="2">
        <f>MACD!F1608</f>
        <v>-3.6387932795683767E-3</v>
      </c>
      <c r="F1608" s="2">
        <f>'Moving Avg'!D1608</f>
        <v>0.72799999999999998</v>
      </c>
      <c r="G1608" s="2">
        <f>'Moving Avg'!F1608</f>
        <v>0.73150000000000026</v>
      </c>
      <c r="H1608" s="2">
        <f>'Moving Avg'!G1608</f>
        <v>0.72279999999999944</v>
      </c>
      <c r="I1608" s="2">
        <f>'Moving Avg'!H1608</f>
        <v>0.73679999999999912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0</v>
      </c>
      <c r="O1608" s="7">
        <f t="shared" si="252"/>
        <v>0</v>
      </c>
      <c r="P1608" s="7">
        <f t="shared" si="253"/>
        <v>16.5</v>
      </c>
      <c r="Q1608" s="8">
        <f t="shared" si="254"/>
        <v>11.225</v>
      </c>
      <c r="R1608" s="8">
        <f t="shared" si="255"/>
        <v>9.125</v>
      </c>
      <c r="S1608" s="8">
        <f t="shared" si="256"/>
        <v>11.175000000000001</v>
      </c>
      <c r="T1608" s="8">
        <f t="shared" si="257"/>
        <v>10.375</v>
      </c>
      <c r="U1608" s="7">
        <f t="shared" si="258"/>
        <v>10.508333333333335</v>
      </c>
      <c r="V1608" s="7">
        <f t="shared" si="259"/>
        <v>10.475000000000001</v>
      </c>
    </row>
    <row r="1609" spans="1:22" ht="13.5" x14ac:dyDescent="0.25">
      <c r="A1609" s="3">
        <f>RSI!A1609</f>
        <v>44655</v>
      </c>
      <c r="B1609" s="2">
        <f>RSI!B1609</f>
        <v>0.73</v>
      </c>
      <c r="C1609" s="2">
        <f>RSI!I1609</f>
        <v>51.181296468296964</v>
      </c>
      <c r="D1609" s="2">
        <f>MACD!E1609</f>
        <v>3.8012415984614023E-3</v>
      </c>
      <c r="E1609" s="2">
        <f>MACD!F1609</f>
        <v>-2.1507863039624212E-3</v>
      </c>
      <c r="F1609" s="2">
        <f>'Moving Avg'!D1609</f>
        <v>0.72799999999999998</v>
      </c>
      <c r="G1609" s="2">
        <f>'Moving Avg'!F1609</f>
        <v>0.73150000000000026</v>
      </c>
      <c r="H1609" s="2">
        <f>'Moving Avg'!G1609</f>
        <v>0.72339999999999949</v>
      </c>
      <c r="I1609" s="2">
        <f>'Moving Avg'!H1609</f>
        <v>0.73659999999999914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0</v>
      </c>
      <c r="O1609" s="7">
        <f t="shared" si="252"/>
        <v>0</v>
      </c>
      <c r="P1609" s="7">
        <f t="shared" si="253"/>
        <v>16.5</v>
      </c>
      <c r="Q1609" s="8">
        <f t="shared" si="254"/>
        <v>11.225</v>
      </c>
      <c r="R1609" s="8">
        <f t="shared" si="255"/>
        <v>9.125</v>
      </c>
      <c r="S1609" s="8">
        <f t="shared" si="256"/>
        <v>11.175000000000001</v>
      </c>
      <c r="T1609" s="8">
        <f t="shared" si="257"/>
        <v>10.375</v>
      </c>
      <c r="U1609" s="7">
        <f t="shared" si="258"/>
        <v>10.508333333333335</v>
      </c>
      <c r="V1609" s="7">
        <f t="shared" si="259"/>
        <v>10.475000000000001</v>
      </c>
    </row>
    <row r="1610" spans="1:22" ht="13.5" x14ac:dyDescent="0.25">
      <c r="A1610" s="3">
        <f>RSI!A1610</f>
        <v>44656</v>
      </c>
      <c r="B1610" s="2">
        <f>RSI!B1610</f>
        <v>0.73</v>
      </c>
      <c r="C1610" s="2">
        <f>RSI!I1610</f>
        <v>51.181296468296956</v>
      </c>
      <c r="D1610" s="2">
        <f>MACD!E1610</f>
        <v>3.3645399041540847E-3</v>
      </c>
      <c r="E1610" s="2">
        <f>MACD!F1610</f>
        <v>-1.0477210623391201E-3</v>
      </c>
      <c r="F1610" s="2">
        <f>'Moving Avg'!D1610</f>
        <v>0.72799999999999998</v>
      </c>
      <c r="G1610" s="2">
        <f>'Moving Avg'!F1610</f>
        <v>0.73150000000000026</v>
      </c>
      <c r="H1610" s="2">
        <f>'Moving Avg'!G1610</f>
        <v>0.72379999999999933</v>
      </c>
      <c r="I1610" s="2">
        <f>'Moving Avg'!H1610</f>
        <v>0.73639999999999917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16.5</v>
      </c>
      <c r="Q1610" s="8">
        <f t="shared" si="254"/>
        <v>11.225</v>
      </c>
      <c r="R1610" s="8">
        <f t="shared" si="255"/>
        <v>9.125</v>
      </c>
      <c r="S1610" s="8">
        <f t="shared" si="256"/>
        <v>11.175000000000001</v>
      </c>
      <c r="T1610" s="8">
        <f t="shared" si="257"/>
        <v>10.375</v>
      </c>
      <c r="U1610" s="7">
        <f t="shared" si="258"/>
        <v>10.508333333333335</v>
      </c>
      <c r="V1610" s="7">
        <f t="shared" si="259"/>
        <v>10.475000000000001</v>
      </c>
    </row>
    <row r="1611" spans="1:22" ht="13.5" x14ac:dyDescent="0.25">
      <c r="A1611" s="3">
        <f>RSI!A1611</f>
        <v>44657</v>
      </c>
      <c r="B1611" s="2">
        <f>RSI!B1611</f>
        <v>0.73</v>
      </c>
      <c r="C1611" s="2">
        <f>RSI!I1611</f>
        <v>51.181296468296956</v>
      </c>
      <c r="D1611" s="2">
        <f>MACD!E1611</f>
        <v>4.5225139054329011E-3</v>
      </c>
      <c r="E1611" s="2">
        <f>MACD!F1611</f>
        <v>6.6325931215284136E-5</v>
      </c>
      <c r="F1611" s="2">
        <f>'Moving Avg'!D1611</f>
        <v>0.72799999999999998</v>
      </c>
      <c r="G1611" s="2">
        <f>'Moving Avg'!F1611</f>
        <v>0.73250000000000026</v>
      </c>
      <c r="H1611" s="2">
        <f>'Moving Avg'!G1611</f>
        <v>0.72359999999999947</v>
      </c>
      <c r="I1611" s="2">
        <f>'Moving Avg'!H1611</f>
        <v>0.73619999999999919</v>
      </c>
      <c r="J1611" s="5" t="str">
        <f>OBV!F1611</f>
        <v>BEARISH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16.5</v>
      </c>
      <c r="Q1611" s="8">
        <f t="shared" si="254"/>
        <v>11.225</v>
      </c>
      <c r="R1611" s="8">
        <f t="shared" si="255"/>
        <v>9.125</v>
      </c>
      <c r="S1611" s="8">
        <f t="shared" si="256"/>
        <v>11.175000000000001</v>
      </c>
      <c r="T1611" s="8">
        <f t="shared" si="257"/>
        <v>10.375</v>
      </c>
      <c r="U1611" s="7">
        <f t="shared" si="258"/>
        <v>10.508333333333335</v>
      </c>
      <c r="V1611" s="7">
        <f t="shared" si="259"/>
        <v>10.475000000000001</v>
      </c>
    </row>
    <row r="1612" spans="1:22" ht="13.5" x14ac:dyDescent="0.25">
      <c r="A1612" s="3">
        <f>RSI!A1612</f>
        <v>44658</v>
      </c>
      <c r="B1612" s="2">
        <f>RSI!B1612</f>
        <v>0.71</v>
      </c>
      <c r="C1612" s="2">
        <f>RSI!I1612</f>
        <v>40.230743448961164</v>
      </c>
      <c r="D1612" s="2">
        <f>MACD!E1612</f>
        <v>5.4351999303045018E-3</v>
      </c>
      <c r="E1612" s="2">
        <f>MACD!F1612</f>
        <v>1.1401007310331277E-3</v>
      </c>
      <c r="F1612" s="2">
        <f>'Moving Avg'!D1612</f>
        <v>0.72599999999999998</v>
      </c>
      <c r="G1612" s="2">
        <f>'Moving Avg'!F1612</f>
        <v>0.73250000000000026</v>
      </c>
      <c r="H1612" s="2">
        <f>'Moving Avg'!G1612</f>
        <v>0.72239999999999949</v>
      </c>
      <c r="I1612" s="2">
        <f>'Moving Avg'!H1612</f>
        <v>0.73594999999999933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16.5</v>
      </c>
      <c r="Q1612" s="8">
        <f t="shared" si="254"/>
        <v>11.225</v>
      </c>
      <c r="R1612" s="8">
        <f t="shared" si="255"/>
        <v>9.125</v>
      </c>
      <c r="S1612" s="8">
        <f t="shared" si="256"/>
        <v>11.175000000000001</v>
      </c>
      <c r="T1612" s="8">
        <f t="shared" si="257"/>
        <v>10.375</v>
      </c>
      <c r="U1612" s="7">
        <f t="shared" si="258"/>
        <v>10.508333333333335</v>
      </c>
      <c r="V1612" s="7">
        <f t="shared" si="259"/>
        <v>10.475000000000001</v>
      </c>
    </row>
    <row r="1613" spans="1:22" ht="13.5" x14ac:dyDescent="0.25">
      <c r="A1613" s="3">
        <f>RSI!A1613</f>
        <v>44659</v>
      </c>
      <c r="B1613" s="2">
        <f>RSI!B1613</f>
        <v>0.73</v>
      </c>
      <c r="C1613" s="2">
        <f>RSI!I1613</f>
        <v>51.4234709954994</v>
      </c>
      <c r="D1613" s="2">
        <f>MACD!E1613</f>
        <v>6.3732280132631214E-3</v>
      </c>
      <c r="E1613" s="2">
        <f>MACD!F1613</f>
        <v>2.1867261874791268E-3</v>
      </c>
      <c r="F1613" s="2">
        <f>'Moving Avg'!D1613</f>
        <v>0.72599999999999998</v>
      </c>
      <c r="G1613" s="2">
        <f>'Moving Avg'!F1613</f>
        <v>0.73250000000000026</v>
      </c>
      <c r="H1613" s="2">
        <f>'Moving Avg'!G1613</f>
        <v>0.72219999999999951</v>
      </c>
      <c r="I1613" s="2">
        <f>'Moving Avg'!H1613</f>
        <v>0.73589999999999933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16.5</v>
      </c>
      <c r="Q1613" s="8">
        <f t="shared" si="254"/>
        <v>11.225</v>
      </c>
      <c r="R1613" s="8">
        <f t="shared" si="255"/>
        <v>9.125</v>
      </c>
      <c r="S1613" s="8">
        <f t="shared" si="256"/>
        <v>11.175000000000001</v>
      </c>
      <c r="T1613" s="8">
        <f t="shared" si="257"/>
        <v>10.375</v>
      </c>
      <c r="U1613" s="7">
        <f t="shared" si="258"/>
        <v>10.508333333333335</v>
      </c>
      <c r="V1613" s="7">
        <f t="shared" si="259"/>
        <v>10.475000000000001</v>
      </c>
    </row>
    <row r="1614" spans="1:22" ht="13.5" x14ac:dyDescent="0.25">
      <c r="A1614" s="3">
        <f>RSI!A1614</f>
        <v>44662</v>
      </c>
      <c r="B1614" s="2">
        <f>RSI!B1614</f>
        <v>0.73</v>
      </c>
      <c r="C1614" s="2">
        <f>RSI!I1614</f>
        <v>51.4234709954994</v>
      </c>
      <c r="D1614" s="2">
        <f>MACD!E1614</f>
        <v>5.6110194969115623E-3</v>
      </c>
      <c r="E1614" s="2">
        <f>MACD!F1614</f>
        <v>2.8715848493656142E-3</v>
      </c>
      <c r="F1614" s="2">
        <f>'Moving Avg'!D1614</f>
        <v>0.72599999999999998</v>
      </c>
      <c r="G1614" s="2">
        <f>'Moving Avg'!F1614</f>
        <v>0.73200000000000021</v>
      </c>
      <c r="H1614" s="2">
        <f>'Moving Avg'!G1614</f>
        <v>0.72199999999999964</v>
      </c>
      <c r="I1614" s="2">
        <f>'Moving Avg'!H1614</f>
        <v>0.73584999999999934</v>
      </c>
      <c r="J1614" s="5" t="str">
        <f>OBV!F1614</f>
        <v>BEARISH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16.5</v>
      </c>
      <c r="Q1614" s="8">
        <f t="shared" si="254"/>
        <v>11.225</v>
      </c>
      <c r="R1614" s="8">
        <f t="shared" si="255"/>
        <v>9.125</v>
      </c>
      <c r="S1614" s="8">
        <f t="shared" si="256"/>
        <v>11.175000000000001</v>
      </c>
      <c r="T1614" s="8">
        <f t="shared" si="257"/>
        <v>10.375</v>
      </c>
      <c r="U1614" s="7">
        <f t="shared" si="258"/>
        <v>10.508333333333335</v>
      </c>
      <c r="V1614" s="7">
        <f t="shared" si="259"/>
        <v>10.475000000000001</v>
      </c>
    </row>
    <row r="1615" spans="1:22" ht="13.5" x14ac:dyDescent="0.25">
      <c r="A1615" s="3">
        <f>RSI!A1615</f>
        <v>44663</v>
      </c>
      <c r="B1615" s="2">
        <f>RSI!B1615</f>
        <v>0.72</v>
      </c>
      <c r="C1615" s="2">
        <f>RSI!I1615</f>
        <v>46.386294894530998</v>
      </c>
      <c r="D1615" s="2">
        <f>MACD!E1615</f>
        <v>5.6906450810018105E-3</v>
      </c>
      <c r="E1615" s="2">
        <f>MACD!F1615</f>
        <v>3.4353968956928535E-3</v>
      </c>
      <c r="F1615" s="2">
        <f>'Moving Avg'!D1615</f>
        <v>0.72399999999999998</v>
      </c>
      <c r="G1615" s="2">
        <f>'Moving Avg'!F1615</f>
        <v>0.73100000000000032</v>
      </c>
      <c r="H1615" s="2">
        <f>'Moving Avg'!G1615</f>
        <v>0.72159999999999958</v>
      </c>
      <c r="I1615" s="2">
        <f>'Moving Avg'!H1615</f>
        <v>0.73564999999999936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16.5</v>
      </c>
      <c r="Q1615" s="8">
        <f t="shared" si="254"/>
        <v>11.225</v>
      </c>
      <c r="R1615" s="8">
        <f t="shared" si="255"/>
        <v>9.125</v>
      </c>
      <c r="S1615" s="8">
        <f t="shared" si="256"/>
        <v>11.175000000000001</v>
      </c>
      <c r="T1615" s="8">
        <f t="shared" si="257"/>
        <v>10.375</v>
      </c>
      <c r="U1615" s="7">
        <f t="shared" si="258"/>
        <v>10.508333333333335</v>
      </c>
      <c r="V1615" s="7">
        <f t="shared" si="259"/>
        <v>10.475000000000001</v>
      </c>
    </row>
    <row r="1616" spans="1:22" ht="13.5" x14ac:dyDescent="0.25">
      <c r="A1616" s="3">
        <f>RSI!A1616</f>
        <v>44664</v>
      </c>
      <c r="B1616" s="2">
        <f>RSI!B1616</f>
        <v>0.72</v>
      </c>
      <c r="C1616" s="2">
        <f>RSI!I1616</f>
        <v>46.386294894530998</v>
      </c>
      <c r="D1616" s="2">
        <f>MACD!E1616</f>
        <v>5.8021392556478757E-3</v>
      </c>
      <c r="E1616" s="2">
        <f>MACD!F1616</f>
        <v>3.9087453676838581E-3</v>
      </c>
      <c r="F1616" s="2">
        <f>'Moving Avg'!D1616</f>
        <v>0.72199999999999986</v>
      </c>
      <c r="G1616" s="2">
        <f>'Moving Avg'!F1616</f>
        <v>0.7300000000000002</v>
      </c>
      <c r="H1616" s="2">
        <f>'Moving Avg'!G1616</f>
        <v>0.72119999999999962</v>
      </c>
      <c r="I1616" s="2">
        <f>'Moving Avg'!H1616</f>
        <v>0.73559999999999959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16.5</v>
      </c>
      <c r="Q1616" s="8">
        <f t="shared" si="254"/>
        <v>11.225</v>
      </c>
      <c r="R1616" s="8">
        <f t="shared" si="255"/>
        <v>9.125</v>
      </c>
      <c r="S1616" s="8">
        <f t="shared" si="256"/>
        <v>11.175000000000001</v>
      </c>
      <c r="T1616" s="8">
        <f t="shared" si="257"/>
        <v>10.375</v>
      </c>
      <c r="U1616" s="7">
        <f t="shared" si="258"/>
        <v>10.508333333333335</v>
      </c>
      <c r="V1616" s="7">
        <f t="shared" si="259"/>
        <v>10.475000000000001</v>
      </c>
    </row>
    <row r="1617" spans="1:22" ht="13.5" x14ac:dyDescent="0.25">
      <c r="A1617" s="3">
        <f>RSI!A1617</f>
        <v>44665</v>
      </c>
      <c r="B1617" s="2">
        <f>RSI!B1617</f>
        <v>0.73</v>
      </c>
      <c r="C1617" s="2">
        <f>RSI!I1617</f>
        <v>51.855698851016896</v>
      </c>
      <c r="D1617" s="2">
        <f>MACD!E1617</f>
        <v>3.6581288311609006E-3</v>
      </c>
      <c r="E1617" s="2">
        <f>MACD!F1617</f>
        <v>3.858622060379267E-3</v>
      </c>
      <c r="F1617" s="2">
        <f>'Moving Avg'!D1617</f>
        <v>0.72599999999999987</v>
      </c>
      <c r="G1617" s="2">
        <f>'Moving Avg'!F1617</f>
        <v>0.72950000000000015</v>
      </c>
      <c r="H1617" s="2">
        <f>'Moving Avg'!G1617</f>
        <v>0.7213999999999996</v>
      </c>
      <c r="I1617" s="2">
        <f>'Moving Avg'!H1617</f>
        <v>0.73559999999999948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45</v>
      </c>
      <c r="O1617" s="7">
        <f t="shared" si="252"/>
        <v>0</v>
      </c>
      <c r="P1617" s="7">
        <f t="shared" si="253"/>
        <v>83.5</v>
      </c>
      <c r="Q1617" s="8">
        <f t="shared" si="254"/>
        <v>37.024999999999999</v>
      </c>
      <c r="R1617" s="8">
        <f t="shared" si="255"/>
        <v>34.875</v>
      </c>
      <c r="S1617" s="8">
        <f t="shared" si="256"/>
        <v>48.075000000000003</v>
      </c>
      <c r="T1617" s="8">
        <f t="shared" si="257"/>
        <v>38.375</v>
      </c>
      <c r="U1617" s="7">
        <f t="shared" si="258"/>
        <v>39.991666666666667</v>
      </c>
      <c r="V1617" s="7">
        <f t="shared" si="259"/>
        <v>39.587500000000006</v>
      </c>
    </row>
    <row r="1618" spans="1:22" ht="13.5" x14ac:dyDescent="0.25">
      <c r="A1618" s="3">
        <f>RSI!A1618</f>
        <v>44666</v>
      </c>
      <c r="B1618" s="2">
        <f>RSI!B1618</f>
        <v>0.74</v>
      </c>
      <c r="C1618" s="2">
        <f>RSI!I1618</f>
        <v>56.621376164747382</v>
      </c>
      <c r="D1618" s="2">
        <f>MACD!E1618</f>
        <v>2.6204211899685248E-3</v>
      </c>
      <c r="E1618" s="2">
        <f>MACD!F1618</f>
        <v>3.6109818862971191E-3</v>
      </c>
      <c r="F1618" s="2">
        <f>'Moving Avg'!D1618</f>
        <v>0.72799999999999998</v>
      </c>
      <c r="G1618" s="2">
        <f>'Moving Avg'!F1618</f>
        <v>0.72950000000000026</v>
      </c>
      <c r="H1618" s="2">
        <f>'Moving Avg'!G1618</f>
        <v>0.72179999999999966</v>
      </c>
      <c r="I1618" s="2">
        <f>'Moving Avg'!H1618</f>
        <v>0.73574999999999946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25</v>
      </c>
      <c r="N1618" s="7">
        <f t="shared" si="251"/>
        <v>45</v>
      </c>
      <c r="O1618" s="7">
        <f t="shared" si="252"/>
        <v>0</v>
      </c>
      <c r="P1618" s="7">
        <f t="shared" si="253"/>
        <v>83.5</v>
      </c>
      <c r="Q1618" s="8">
        <f t="shared" si="254"/>
        <v>37.024999999999999</v>
      </c>
      <c r="R1618" s="8">
        <f t="shared" si="255"/>
        <v>34.875</v>
      </c>
      <c r="S1618" s="8">
        <f t="shared" si="256"/>
        <v>48.075000000000003</v>
      </c>
      <c r="T1618" s="8">
        <f t="shared" si="257"/>
        <v>38.375</v>
      </c>
      <c r="U1618" s="7">
        <f t="shared" si="258"/>
        <v>39.991666666666667</v>
      </c>
      <c r="V1618" s="7">
        <f t="shared" si="259"/>
        <v>39.587500000000006</v>
      </c>
    </row>
    <row r="1619" spans="1:22" ht="13.5" x14ac:dyDescent="0.25">
      <c r="A1619" s="3">
        <f>RSI!A1619</f>
        <v>44669</v>
      </c>
      <c r="B1619" s="2">
        <f>RSI!B1619</f>
        <v>0.72</v>
      </c>
      <c r="C1619" s="2">
        <f>RSI!I1619</f>
        <v>46.67096162411719</v>
      </c>
      <c r="D1619" s="2">
        <f>MACD!E1619</f>
        <v>3.145061400544602E-3</v>
      </c>
      <c r="E1619" s="2">
        <f>MACD!F1619</f>
        <v>3.5177977891466157E-3</v>
      </c>
      <c r="F1619" s="2">
        <f>'Moving Avg'!D1619</f>
        <v>0.72599999999999998</v>
      </c>
      <c r="G1619" s="2">
        <f>'Moving Avg'!F1619</f>
        <v>0.72850000000000015</v>
      </c>
      <c r="H1619" s="2">
        <f>'Moving Avg'!G1619</f>
        <v>0.72199999999999975</v>
      </c>
      <c r="I1619" s="2">
        <f>'Moving Avg'!H1619</f>
        <v>0.73584999999999934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  <c r="M1619" s="7">
        <f t="shared" si="250"/>
        <v>25</v>
      </c>
      <c r="N1619" s="7">
        <f t="shared" si="251"/>
        <v>45</v>
      </c>
      <c r="O1619" s="7">
        <f t="shared" si="252"/>
        <v>0</v>
      </c>
      <c r="P1619" s="7">
        <f t="shared" si="253"/>
        <v>66.5</v>
      </c>
      <c r="Q1619" s="8">
        <f t="shared" si="254"/>
        <v>34.475000000000001</v>
      </c>
      <c r="R1619" s="8">
        <f t="shared" si="255"/>
        <v>30.625</v>
      </c>
      <c r="S1619" s="8">
        <f t="shared" si="256"/>
        <v>40.424999999999997</v>
      </c>
      <c r="T1619" s="8">
        <f t="shared" si="257"/>
        <v>34.125</v>
      </c>
      <c r="U1619" s="7">
        <f t="shared" si="258"/>
        <v>35.174999999999997</v>
      </c>
      <c r="V1619" s="7">
        <f t="shared" si="259"/>
        <v>34.912499999999994</v>
      </c>
    </row>
    <row r="1620" spans="1:22" ht="13.5" x14ac:dyDescent="0.25">
      <c r="A1620" s="3">
        <f>RSI!A1620</f>
        <v>44670</v>
      </c>
      <c r="B1620" s="2">
        <f>RSI!B1620</f>
        <v>0.71</v>
      </c>
      <c r="C1620" s="2">
        <f>RSI!I1620</f>
        <v>42.6364032595081</v>
      </c>
      <c r="D1620" s="2">
        <f>MACD!E1620</f>
        <v>4.374963999707715E-3</v>
      </c>
      <c r="E1620" s="2">
        <f>MACD!F1620</f>
        <v>3.6892310312588356E-3</v>
      </c>
      <c r="F1620" s="2">
        <f>'Moving Avg'!D1620</f>
        <v>0.72399999999999998</v>
      </c>
      <c r="G1620" s="2">
        <f>'Moving Avg'!F1620</f>
        <v>0.72750000000000026</v>
      </c>
      <c r="H1620" s="2">
        <f>'Moving Avg'!G1620</f>
        <v>0.72219999999999984</v>
      </c>
      <c r="I1620" s="2">
        <f>'Moving Avg'!H1620</f>
        <v>0.73599999999999932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16.5</v>
      </c>
      <c r="Q1620" s="8">
        <f t="shared" si="254"/>
        <v>11.225</v>
      </c>
      <c r="R1620" s="8">
        <f t="shared" si="255"/>
        <v>9.125</v>
      </c>
      <c r="S1620" s="8">
        <f t="shared" si="256"/>
        <v>11.175000000000001</v>
      </c>
      <c r="T1620" s="8">
        <f t="shared" si="257"/>
        <v>10.375</v>
      </c>
      <c r="U1620" s="7">
        <f t="shared" si="258"/>
        <v>10.508333333333335</v>
      </c>
      <c r="V1620" s="7">
        <f t="shared" si="259"/>
        <v>10.475000000000001</v>
      </c>
    </row>
    <row r="1621" spans="1:22" ht="13.5" x14ac:dyDescent="0.25">
      <c r="A1621" s="3">
        <f>RSI!A1621</f>
        <v>44671</v>
      </c>
      <c r="B1621" s="2">
        <f>RSI!B1621</f>
        <v>0.72</v>
      </c>
      <c r="C1621" s="2">
        <f>RSI!I1621</f>
        <v>47.521934078113041</v>
      </c>
      <c r="D1621" s="2">
        <f>MACD!E1621</f>
        <v>4.7758852497675752E-3</v>
      </c>
      <c r="E1621" s="2">
        <f>MACD!F1621</f>
        <v>3.9065618749605843E-3</v>
      </c>
      <c r="F1621" s="2">
        <f>'Moving Avg'!D1621</f>
        <v>0.72399999999999998</v>
      </c>
      <c r="G1621" s="2">
        <f>'Moving Avg'!F1621</f>
        <v>0.72650000000000037</v>
      </c>
      <c r="H1621" s="2">
        <f>'Moving Avg'!G1621</f>
        <v>0.7225999999999998</v>
      </c>
      <c r="I1621" s="2">
        <f>'Moving Avg'!H1621</f>
        <v>0.73624999999999929</v>
      </c>
      <c r="J1621" s="5" t="str">
        <f>OBV!F1621</f>
        <v>BEARISH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11.225</v>
      </c>
      <c r="R1621" s="8">
        <f t="shared" si="255"/>
        <v>9.125</v>
      </c>
      <c r="S1621" s="8">
        <f t="shared" si="256"/>
        <v>11.175000000000001</v>
      </c>
      <c r="T1621" s="8">
        <f t="shared" si="257"/>
        <v>10.375</v>
      </c>
      <c r="U1621" s="7">
        <f t="shared" si="258"/>
        <v>10.508333333333335</v>
      </c>
      <c r="V1621" s="7">
        <f t="shared" si="259"/>
        <v>10.475000000000001</v>
      </c>
    </row>
    <row r="1622" spans="1:22" ht="13.5" x14ac:dyDescent="0.25">
      <c r="A1622" s="3">
        <f>RSI!A1622</f>
        <v>44672</v>
      </c>
      <c r="B1622" s="2">
        <f>RSI!B1622</f>
        <v>0.73</v>
      </c>
      <c r="C1622" s="2">
        <f>RSI!I1622</f>
        <v>51.930800643171317</v>
      </c>
      <c r="D1622" s="2">
        <f>MACD!E1622</f>
        <v>1.3318675938343016E-3</v>
      </c>
      <c r="E1622" s="2">
        <f>MACD!F1622</f>
        <v>3.3916230187353283E-3</v>
      </c>
      <c r="F1622" s="2">
        <f>'Moving Avg'!D1622</f>
        <v>0.72399999999999998</v>
      </c>
      <c r="G1622" s="2">
        <f>'Moving Avg'!F1622</f>
        <v>0.72650000000000037</v>
      </c>
      <c r="H1622" s="2">
        <f>'Moving Avg'!G1622</f>
        <v>0.72319999999999984</v>
      </c>
      <c r="I1622" s="2">
        <f>'Moving Avg'!H1622</f>
        <v>0.73644999999999927</v>
      </c>
      <c r="J1622" s="5" t="str">
        <f>OBV!F1622</f>
        <v>BEARISH</v>
      </c>
      <c r="K1622" s="5" t="str">
        <f>OBV!G1622</f>
        <v>NEUTRAL</v>
      </c>
      <c r="L1622" s="5" t="str">
        <f>OBV!H1622</f>
        <v>NEUTRAL</v>
      </c>
      <c r="M1622" s="7">
        <f t="shared" si="250"/>
        <v>25</v>
      </c>
      <c r="N1622" s="7">
        <f t="shared" si="251"/>
        <v>45</v>
      </c>
      <c r="O1622" s="7">
        <f t="shared" si="252"/>
        <v>0</v>
      </c>
      <c r="P1622" s="7">
        <f t="shared" si="253"/>
        <v>16.5</v>
      </c>
      <c r="Q1622" s="8">
        <f t="shared" si="254"/>
        <v>26.975000000000001</v>
      </c>
      <c r="R1622" s="8">
        <f t="shared" si="255"/>
        <v>18.125</v>
      </c>
      <c r="S1622" s="8">
        <f t="shared" si="256"/>
        <v>17.925000000000001</v>
      </c>
      <c r="T1622" s="8">
        <f t="shared" si="257"/>
        <v>21.625</v>
      </c>
      <c r="U1622" s="7">
        <f t="shared" si="258"/>
        <v>21.008333333333336</v>
      </c>
      <c r="V1622" s="7">
        <f t="shared" si="259"/>
        <v>21.162500000000001</v>
      </c>
    </row>
    <row r="1623" spans="1:22" ht="13.5" x14ac:dyDescent="0.25">
      <c r="A1623" s="3">
        <f>RSI!A1623</f>
        <v>44673</v>
      </c>
      <c r="B1623" s="2">
        <f>RSI!B1623</f>
        <v>0.73</v>
      </c>
      <c r="C1623" s="2">
        <f>RSI!I1623</f>
        <v>51.930800643171317</v>
      </c>
      <c r="D1623" s="2">
        <f>MACD!E1623</f>
        <v>1.4673880332730649E-3</v>
      </c>
      <c r="E1623" s="2">
        <f>MACD!F1623</f>
        <v>3.0067760216428759E-3</v>
      </c>
      <c r="F1623" s="2">
        <f>'Moving Avg'!D1623</f>
        <v>0.72199999999999998</v>
      </c>
      <c r="G1623" s="2">
        <f>'Moving Avg'!F1623</f>
        <v>0.7260000000000002</v>
      </c>
      <c r="H1623" s="2">
        <f>'Moving Avg'!G1623</f>
        <v>0.72379999999999978</v>
      </c>
      <c r="I1623" s="2">
        <f>'Moving Avg'!H1623</f>
        <v>0.73664999999999903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45</v>
      </c>
      <c r="O1623" s="7">
        <f t="shared" si="252"/>
        <v>0</v>
      </c>
      <c r="P1623" s="7">
        <f t="shared" si="253"/>
        <v>16.5</v>
      </c>
      <c r="Q1623" s="8">
        <f t="shared" si="254"/>
        <v>26.975000000000001</v>
      </c>
      <c r="R1623" s="8">
        <f t="shared" si="255"/>
        <v>18.125</v>
      </c>
      <c r="S1623" s="8">
        <f t="shared" si="256"/>
        <v>17.925000000000001</v>
      </c>
      <c r="T1623" s="8">
        <f t="shared" si="257"/>
        <v>21.625</v>
      </c>
      <c r="U1623" s="7">
        <f t="shared" si="258"/>
        <v>21.008333333333336</v>
      </c>
      <c r="V1623" s="7">
        <f t="shared" si="259"/>
        <v>21.162500000000001</v>
      </c>
    </row>
    <row r="1624" spans="1:22" ht="13.5" x14ac:dyDescent="0.25">
      <c r="A1624" s="3">
        <f>RSI!A1624</f>
        <v>44676</v>
      </c>
      <c r="B1624" s="2">
        <f>RSI!B1624</f>
        <v>0.71</v>
      </c>
      <c r="C1624" s="2">
        <f>RSI!I1624</f>
        <v>43.461407653553302</v>
      </c>
      <c r="D1624" s="2">
        <f>MACD!E1624</f>
        <v>3.0383241264712035E-3</v>
      </c>
      <c r="E1624" s="2">
        <f>MACD!F1624</f>
        <v>3.0130856426085419E-3</v>
      </c>
      <c r="F1624" s="2">
        <f>'Moving Avg'!D1624</f>
        <v>0.72</v>
      </c>
      <c r="G1624" s="2">
        <f>'Moving Avg'!F1624</f>
        <v>0.72499999999999998</v>
      </c>
      <c r="H1624" s="2">
        <f>'Moving Avg'!G1624</f>
        <v>0.72419999999999984</v>
      </c>
      <c r="I1624" s="2">
        <f>'Moving Avg'!H1624</f>
        <v>0.73664999999999903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16.5</v>
      </c>
      <c r="Q1624" s="8">
        <f t="shared" si="254"/>
        <v>11.225</v>
      </c>
      <c r="R1624" s="8">
        <f t="shared" si="255"/>
        <v>9.125</v>
      </c>
      <c r="S1624" s="8">
        <f t="shared" si="256"/>
        <v>11.175000000000001</v>
      </c>
      <c r="T1624" s="8">
        <f t="shared" si="257"/>
        <v>10.375</v>
      </c>
      <c r="U1624" s="7">
        <f t="shared" si="258"/>
        <v>10.508333333333335</v>
      </c>
      <c r="V1624" s="7">
        <f t="shared" si="259"/>
        <v>10.475000000000001</v>
      </c>
    </row>
    <row r="1625" spans="1:22" ht="13.5" x14ac:dyDescent="0.25">
      <c r="A1625" s="3">
        <f>RSI!A1625</f>
        <v>44677</v>
      </c>
      <c r="B1625" s="2">
        <f>RSI!B1625</f>
        <v>0.73</v>
      </c>
      <c r="C1625" s="2">
        <f>RSI!I1625</f>
        <v>51.908053831874859</v>
      </c>
      <c r="D1625" s="2">
        <f>MACD!E1625</f>
        <v>1.4424669444871308E-3</v>
      </c>
      <c r="E1625" s="2">
        <f>MACD!F1625</f>
        <v>2.69896190298426E-3</v>
      </c>
      <c r="F1625" s="2">
        <f>'Moving Avg'!D1625</f>
        <v>0.72399999999999998</v>
      </c>
      <c r="G1625" s="2">
        <f>'Moving Avg'!F1625</f>
        <v>0.72499999999999998</v>
      </c>
      <c r="H1625" s="2">
        <f>'Moving Avg'!G1625</f>
        <v>0.72479999999999978</v>
      </c>
      <c r="I1625" s="2">
        <f>'Moving Avg'!H1625</f>
        <v>0.73674999999999879</v>
      </c>
      <c r="J1625" s="5" t="str">
        <f>OBV!F1625</f>
        <v>BEARISH</v>
      </c>
      <c r="K1625" s="5" t="str">
        <f>OBV!G1625</f>
        <v>NEUTRAL</v>
      </c>
      <c r="L1625" s="5" t="str">
        <f>OBV!H1625</f>
        <v>BEARISH DIVERGENCE</v>
      </c>
      <c r="M1625" s="7">
        <f t="shared" si="250"/>
        <v>25</v>
      </c>
      <c r="N1625" s="7">
        <f t="shared" si="251"/>
        <v>45</v>
      </c>
      <c r="O1625" s="7">
        <f t="shared" si="252"/>
        <v>0</v>
      </c>
      <c r="P1625" s="7">
        <f t="shared" si="253"/>
        <v>16.5</v>
      </c>
      <c r="Q1625" s="8">
        <f t="shared" si="254"/>
        <v>26.975000000000001</v>
      </c>
      <c r="R1625" s="8">
        <f t="shared" si="255"/>
        <v>18.125</v>
      </c>
      <c r="S1625" s="8">
        <f t="shared" si="256"/>
        <v>17.925000000000001</v>
      </c>
      <c r="T1625" s="8">
        <f t="shared" si="257"/>
        <v>21.625</v>
      </c>
      <c r="U1625" s="7">
        <f t="shared" si="258"/>
        <v>21.008333333333336</v>
      </c>
      <c r="V1625" s="7">
        <f t="shared" si="259"/>
        <v>21.162500000000001</v>
      </c>
    </row>
    <row r="1626" spans="1:22" ht="13.5" x14ac:dyDescent="0.25">
      <c r="A1626" s="3">
        <f>RSI!A1626</f>
        <v>44678</v>
      </c>
      <c r="B1626" s="2">
        <f>RSI!B1626</f>
        <v>0.73</v>
      </c>
      <c r="C1626" s="2">
        <f>RSI!I1626</f>
        <v>51.908053831874859</v>
      </c>
      <c r="D1626" s="2">
        <f>MACD!E1626</f>
        <v>6.1753004818809742E-5</v>
      </c>
      <c r="E1626" s="2">
        <f>MACD!F1626</f>
        <v>2.1715201233511697E-3</v>
      </c>
      <c r="F1626" s="2">
        <f>'Moving Avg'!D1626</f>
        <v>0.72599999999999998</v>
      </c>
      <c r="G1626" s="2">
        <f>'Moving Avg'!F1626</f>
        <v>0.7250000000000002</v>
      </c>
      <c r="H1626" s="2">
        <f>'Moving Avg'!G1626</f>
        <v>0.72479999999999978</v>
      </c>
      <c r="I1626" s="2">
        <f>'Moving Avg'!H1626</f>
        <v>0.73689999999999889</v>
      </c>
      <c r="J1626" s="5" t="str">
        <f>OBV!F1626</f>
        <v>BEARISH</v>
      </c>
      <c r="K1626" s="5" t="str">
        <f>OBV!G1626</f>
        <v>NEUTRAL</v>
      </c>
      <c r="L1626" s="5" t="str">
        <f>OBV!H1626</f>
        <v>BEARISH DIVERGENCE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16.5</v>
      </c>
      <c r="Q1626" s="8">
        <f t="shared" si="254"/>
        <v>26.975000000000001</v>
      </c>
      <c r="R1626" s="8">
        <f t="shared" si="255"/>
        <v>18.125</v>
      </c>
      <c r="S1626" s="8">
        <f t="shared" si="256"/>
        <v>17.925000000000001</v>
      </c>
      <c r="T1626" s="8">
        <f t="shared" si="257"/>
        <v>21.625</v>
      </c>
      <c r="U1626" s="7">
        <f t="shared" si="258"/>
        <v>21.008333333333336</v>
      </c>
      <c r="V1626" s="7">
        <f t="shared" si="259"/>
        <v>21.162500000000001</v>
      </c>
    </row>
    <row r="1627" spans="1:22" ht="13.5" x14ac:dyDescent="0.25">
      <c r="A1627" s="3">
        <f>RSI!A1627</f>
        <v>44679</v>
      </c>
      <c r="B1627" s="2">
        <f>RSI!B1627</f>
        <v>0.73</v>
      </c>
      <c r="C1627" s="2">
        <f>RSI!I1627</f>
        <v>51.908053831874859</v>
      </c>
      <c r="D1627" s="2">
        <f>MACD!E1627</f>
        <v>4.0379475573604218E-4</v>
      </c>
      <c r="E1627" s="2">
        <f>MACD!F1627</f>
        <v>1.8179750498281443E-3</v>
      </c>
      <c r="F1627" s="2">
        <f>'Moving Avg'!D1627</f>
        <v>0.72599999999999998</v>
      </c>
      <c r="G1627" s="2">
        <f>'Moving Avg'!F1627</f>
        <v>0.72550000000000003</v>
      </c>
      <c r="H1627" s="2">
        <f>'Moving Avg'!G1627</f>
        <v>0.72479999999999978</v>
      </c>
      <c r="I1627" s="2">
        <f>'Moving Avg'!H1627</f>
        <v>0.73704999999999887</v>
      </c>
      <c r="J1627" s="5" t="str">
        <f>OBV!F1627</f>
        <v>BEARISH</v>
      </c>
      <c r="K1627" s="5" t="str">
        <f>OBV!G1627</f>
        <v>NEUTRAL</v>
      </c>
      <c r="L1627" s="5" t="str">
        <f>OBV!H1627</f>
        <v>NEUTRAL</v>
      </c>
      <c r="M1627" s="7">
        <f t="shared" si="250"/>
        <v>25</v>
      </c>
      <c r="N1627" s="7">
        <f t="shared" si="251"/>
        <v>45</v>
      </c>
      <c r="O1627" s="7">
        <f t="shared" si="252"/>
        <v>0</v>
      </c>
      <c r="P1627" s="7">
        <f t="shared" si="253"/>
        <v>16.5</v>
      </c>
      <c r="Q1627" s="8">
        <f t="shared" si="254"/>
        <v>26.975000000000001</v>
      </c>
      <c r="R1627" s="8">
        <f t="shared" si="255"/>
        <v>18.125</v>
      </c>
      <c r="S1627" s="8">
        <f t="shared" si="256"/>
        <v>17.925000000000001</v>
      </c>
      <c r="T1627" s="8">
        <f t="shared" si="257"/>
        <v>21.625</v>
      </c>
      <c r="U1627" s="7">
        <f t="shared" si="258"/>
        <v>21.008333333333336</v>
      </c>
      <c r="V1627" s="7">
        <f t="shared" si="259"/>
        <v>21.162500000000001</v>
      </c>
    </row>
    <row r="1628" spans="1:22" ht="13.5" x14ac:dyDescent="0.25">
      <c r="A1628" s="3">
        <f>RSI!A1628</f>
        <v>44680</v>
      </c>
      <c r="B1628" s="2">
        <f>RSI!B1628</f>
        <v>0.73</v>
      </c>
      <c r="C1628" s="2">
        <f>RSI!I1628</f>
        <v>51.908053831874859</v>
      </c>
      <c r="D1628" s="2">
        <f>MACD!E1628</f>
        <v>2.2056360733407887E-3</v>
      </c>
      <c r="E1628" s="2">
        <f>MACD!F1628</f>
        <v>1.8955072545306733E-3</v>
      </c>
      <c r="F1628" s="2">
        <f>'Moving Avg'!D1628</f>
        <v>0.72599999999999998</v>
      </c>
      <c r="G1628" s="2">
        <f>'Moving Avg'!F1628</f>
        <v>0.72550000000000003</v>
      </c>
      <c r="H1628" s="2">
        <f>'Moving Avg'!G1628</f>
        <v>0.72479999999999978</v>
      </c>
      <c r="I1628" s="2">
        <f>'Moving Avg'!H1628</f>
        <v>0.73729999999999873</v>
      </c>
      <c r="J1628" s="5" t="str">
        <f>OBV!F1628</f>
        <v>BEARISH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16.5</v>
      </c>
      <c r="Q1628" s="8">
        <f t="shared" si="254"/>
        <v>11.225</v>
      </c>
      <c r="R1628" s="8">
        <f t="shared" si="255"/>
        <v>9.125</v>
      </c>
      <c r="S1628" s="8">
        <f t="shared" si="256"/>
        <v>11.175000000000001</v>
      </c>
      <c r="T1628" s="8">
        <f t="shared" si="257"/>
        <v>10.375</v>
      </c>
      <c r="U1628" s="7">
        <f t="shared" si="258"/>
        <v>10.508333333333335</v>
      </c>
      <c r="V1628" s="7">
        <f t="shared" si="259"/>
        <v>10.475000000000001</v>
      </c>
    </row>
    <row r="1629" spans="1:22" ht="13.5" x14ac:dyDescent="0.25">
      <c r="A1629" s="3">
        <f>RSI!A1629</f>
        <v>44685</v>
      </c>
      <c r="B1629" s="2">
        <f>RSI!B1629</f>
        <v>0.71</v>
      </c>
      <c r="C1629" s="2">
        <f>RSI!I1629</f>
        <v>43.222659683590926</v>
      </c>
      <c r="D1629" s="2">
        <f>MACD!E1629</f>
        <v>2.1107181760414706E-3</v>
      </c>
      <c r="E1629" s="2">
        <f>MACD!F1629</f>
        <v>1.9385494388328328E-3</v>
      </c>
      <c r="F1629" s="2">
        <f>'Moving Avg'!D1629</f>
        <v>0.72599999999999998</v>
      </c>
      <c r="G1629" s="2">
        <f>'Moving Avg'!F1629</f>
        <v>0.72450000000000014</v>
      </c>
      <c r="H1629" s="2">
        <f>'Moving Avg'!G1629</f>
        <v>0.72499999999999976</v>
      </c>
      <c r="I1629" s="2">
        <f>'Moving Avg'!H1629</f>
        <v>0.73744999999999872</v>
      </c>
      <c r="J1629" s="5" t="str">
        <f>OBV!F1629</f>
        <v>BEARISH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16.5</v>
      </c>
      <c r="Q1629" s="8">
        <f t="shared" si="254"/>
        <v>11.225</v>
      </c>
      <c r="R1629" s="8">
        <f t="shared" si="255"/>
        <v>9.125</v>
      </c>
      <c r="S1629" s="8">
        <f t="shared" si="256"/>
        <v>11.175000000000001</v>
      </c>
      <c r="T1629" s="8">
        <f t="shared" si="257"/>
        <v>10.375</v>
      </c>
      <c r="U1629" s="7">
        <f t="shared" si="258"/>
        <v>10.508333333333335</v>
      </c>
      <c r="V1629" s="7">
        <f t="shared" si="259"/>
        <v>10.475000000000001</v>
      </c>
    </row>
    <row r="1630" spans="1:22" ht="13.5" x14ac:dyDescent="0.25">
      <c r="A1630" s="3">
        <f>RSI!A1630</f>
        <v>44686</v>
      </c>
      <c r="B1630" s="2">
        <f>RSI!B1630</f>
        <v>0.7</v>
      </c>
      <c r="C1630" s="2">
        <f>RSI!I1630</f>
        <v>39.650294179914255</v>
      </c>
      <c r="D1630" s="2">
        <f>MACD!E1630</f>
        <v>1.3285378499404699E-3</v>
      </c>
      <c r="E1630" s="2">
        <f>MACD!F1630</f>
        <v>1.8165471210543605E-3</v>
      </c>
      <c r="F1630" s="2">
        <f>'Moving Avg'!D1630</f>
        <v>0.72</v>
      </c>
      <c r="G1630" s="2">
        <f>'Moving Avg'!F1630</f>
        <v>0.72300000000000009</v>
      </c>
      <c r="H1630" s="2">
        <f>'Moving Avg'!G1630</f>
        <v>0.72479999999999989</v>
      </c>
      <c r="I1630" s="2">
        <f>'Moving Avg'!H1630</f>
        <v>0.73754999999999871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45</v>
      </c>
      <c r="O1630" s="7">
        <f t="shared" si="252"/>
        <v>0</v>
      </c>
      <c r="P1630" s="7">
        <f t="shared" si="253"/>
        <v>16.5</v>
      </c>
      <c r="Q1630" s="8">
        <f t="shared" si="254"/>
        <v>26.975000000000001</v>
      </c>
      <c r="R1630" s="8">
        <f t="shared" si="255"/>
        <v>18.125</v>
      </c>
      <c r="S1630" s="8">
        <f t="shared" si="256"/>
        <v>17.925000000000001</v>
      </c>
      <c r="T1630" s="8">
        <f t="shared" si="257"/>
        <v>21.625</v>
      </c>
      <c r="U1630" s="7">
        <f t="shared" si="258"/>
        <v>21.008333333333336</v>
      </c>
      <c r="V1630" s="7">
        <f t="shared" si="259"/>
        <v>21.162500000000001</v>
      </c>
    </row>
    <row r="1631" spans="1:22" ht="13.5" x14ac:dyDescent="0.25">
      <c r="A1631" s="3">
        <f>RSI!A1631</f>
        <v>44687</v>
      </c>
      <c r="B1631" s="2">
        <f>RSI!B1631</f>
        <v>0.7</v>
      </c>
      <c r="C1631" s="2">
        <f>RSI!I1631</f>
        <v>39.650294179914255</v>
      </c>
      <c r="D1631" s="2">
        <f>MACD!E1631</f>
        <v>2.3530001260728683E-3</v>
      </c>
      <c r="E1631" s="2">
        <f>MACD!F1631</f>
        <v>1.9238377220580623E-3</v>
      </c>
      <c r="F1631" s="2">
        <f>'Moving Avg'!D1631</f>
        <v>0.71400000000000008</v>
      </c>
      <c r="G1631" s="2">
        <f>'Moving Avg'!F1631</f>
        <v>0.72150000000000003</v>
      </c>
      <c r="H1631" s="2">
        <f>'Moving Avg'!G1631</f>
        <v>0.72420000000000007</v>
      </c>
      <c r="I1631" s="2">
        <f>'Moving Avg'!H1631</f>
        <v>0.7376499999999987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0</v>
      </c>
      <c r="P1631" s="7">
        <f t="shared" si="253"/>
        <v>16.5</v>
      </c>
      <c r="Q1631" s="8">
        <f t="shared" si="254"/>
        <v>11.225</v>
      </c>
      <c r="R1631" s="8">
        <f t="shared" si="255"/>
        <v>9.125</v>
      </c>
      <c r="S1631" s="8">
        <f t="shared" si="256"/>
        <v>11.175000000000001</v>
      </c>
      <c r="T1631" s="8">
        <f t="shared" si="257"/>
        <v>10.375</v>
      </c>
      <c r="U1631" s="7">
        <f t="shared" si="258"/>
        <v>10.508333333333335</v>
      </c>
      <c r="V1631" s="7">
        <f t="shared" si="259"/>
        <v>10.475000000000001</v>
      </c>
    </row>
    <row r="1632" spans="1:22" ht="13.5" x14ac:dyDescent="0.25">
      <c r="A1632" s="3">
        <f>RSI!A1632</f>
        <v>44690</v>
      </c>
      <c r="B1632" s="2">
        <f>RSI!B1632</f>
        <v>0.67</v>
      </c>
      <c r="C1632" s="2">
        <f>RSI!I1632</f>
        <v>30.794806225435849</v>
      </c>
      <c r="D1632" s="2">
        <f>MACD!E1632</f>
        <v>7.1174306828596379E-3</v>
      </c>
      <c r="E1632" s="2">
        <f>MACD!F1632</f>
        <v>2.9625563142183777E-3</v>
      </c>
      <c r="F1632" s="2">
        <f>'Moving Avg'!D1632</f>
        <v>0.70199999999999996</v>
      </c>
      <c r="G1632" s="2">
        <f>'Moving Avg'!F1632</f>
        <v>0.71949999999999992</v>
      </c>
      <c r="H1632" s="2">
        <f>'Moving Avg'!G1632</f>
        <v>0.72360000000000013</v>
      </c>
      <c r="I1632" s="2">
        <f>'Moving Avg'!H1632</f>
        <v>0.73749999999999871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25</v>
      </c>
      <c r="N1632" s="7">
        <f t="shared" si="251"/>
        <v>0</v>
      </c>
      <c r="O1632" s="7">
        <f t="shared" si="252"/>
        <v>0</v>
      </c>
      <c r="P1632" s="7">
        <f t="shared" si="253"/>
        <v>16.5</v>
      </c>
      <c r="Q1632" s="8">
        <f t="shared" si="254"/>
        <v>11.225</v>
      </c>
      <c r="R1632" s="8">
        <f t="shared" si="255"/>
        <v>9.125</v>
      </c>
      <c r="S1632" s="8">
        <f t="shared" si="256"/>
        <v>11.175000000000001</v>
      </c>
      <c r="T1632" s="8">
        <f t="shared" si="257"/>
        <v>10.375</v>
      </c>
      <c r="U1632" s="7">
        <f t="shared" si="258"/>
        <v>10.508333333333335</v>
      </c>
      <c r="V1632" s="7">
        <f t="shared" si="259"/>
        <v>10.475000000000001</v>
      </c>
    </row>
    <row r="1633" spans="1:22" ht="13.5" x14ac:dyDescent="0.25">
      <c r="A1633" s="3">
        <f>RSI!A1633</f>
        <v>44691</v>
      </c>
      <c r="B1633" s="2">
        <f>RSI!B1633</f>
        <v>0.67</v>
      </c>
      <c r="C1633" s="2">
        <f>RSI!I1633</f>
        <v>30.794806225435849</v>
      </c>
      <c r="D1633" s="2">
        <f>MACD!E1633</f>
        <v>1.1452897008742524E-2</v>
      </c>
      <c r="E1633" s="2">
        <f>MACD!F1633</f>
        <v>4.6606244531232077E-3</v>
      </c>
      <c r="F1633" s="2">
        <f>'Moving Avg'!D1633</f>
        <v>0.69</v>
      </c>
      <c r="G1633" s="2">
        <f>'Moving Avg'!F1633</f>
        <v>0.71649999999999991</v>
      </c>
      <c r="H1633" s="2">
        <f>'Moving Avg'!G1633</f>
        <v>0.72300000000000031</v>
      </c>
      <c r="I1633" s="2">
        <f>'Moving Avg'!H1633</f>
        <v>0.73724999999999863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0</v>
      </c>
      <c r="O1633" s="7">
        <f t="shared" si="252"/>
        <v>0</v>
      </c>
      <c r="P1633" s="7">
        <f t="shared" si="253"/>
        <v>16.5</v>
      </c>
      <c r="Q1633" s="8">
        <f t="shared" si="254"/>
        <v>11.225</v>
      </c>
      <c r="R1633" s="8">
        <f t="shared" si="255"/>
        <v>9.125</v>
      </c>
      <c r="S1633" s="8">
        <f t="shared" si="256"/>
        <v>11.175000000000001</v>
      </c>
      <c r="T1633" s="8">
        <f t="shared" si="257"/>
        <v>10.375</v>
      </c>
      <c r="U1633" s="7">
        <f t="shared" si="258"/>
        <v>10.508333333333335</v>
      </c>
      <c r="V1633" s="7">
        <f t="shared" si="259"/>
        <v>10.475000000000001</v>
      </c>
    </row>
    <row r="1634" spans="1:22" ht="13.5" x14ac:dyDescent="0.25">
      <c r="A1634" s="3">
        <f>RSI!A1634</f>
        <v>44692</v>
      </c>
      <c r="B1634" s="2">
        <f>RSI!B1634</f>
        <v>0.67</v>
      </c>
      <c r="C1634" s="2">
        <f>RSI!I1634</f>
        <v>30.794806225435849</v>
      </c>
      <c r="D1634" s="2">
        <f>MACD!E1634</f>
        <v>1.2325950147155207E-2</v>
      </c>
      <c r="E1634" s="2">
        <f>MACD!F1634</f>
        <v>6.1936895919296082E-3</v>
      </c>
      <c r="F1634" s="2">
        <f>'Moving Avg'!D1634</f>
        <v>0.68199999999999994</v>
      </c>
      <c r="G1634" s="2">
        <f>'Moving Avg'!F1634</f>
        <v>0.71349999999999991</v>
      </c>
      <c r="H1634" s="2">
        <f>'Moving Avg'!G1634</f>
        <v>0.72240000000000026</v>
      </c>
      <c r="I1634" s="2">
        <f>'Moving Avg'!H1634</f>
        <v>0.73704999999999887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0</v>
      </c>
      <c r="O1634" s="7">
        <f t="shared" si="252"/>
        <v>0</v>
      </c>
      <c r="P1634" s="7">
        <f t="shared" si="253"/>
        <v>16.5</v>
      </c>
      <c r="Q1634" s="8">
        <f t="shared" si="254"/>
        <v>11.225</v>
      </c>
      <c r="R1634" s="8">
        <f t="shared" si="255"/>
        <v>9.125</v>
      </c>
      <c r="S1634" s="8">
        <f t="shared" si="256"/>
        <v>11.175000000000001</v>
      </c>
      <c r="T1634" s="8">
        <f t="shared" si="257"/>
        <v>10.375</v>
      </c>
      <c r="U1634" s="7">
        <f t="shared" si="258"/>
        <v>10.508333333333335</v>
      </c>
      <c r="V1634" s="7">
        <f t="shared" si="259"/>
        <v>10.475000000000001</v>
      </c>
    </row>
    <row r="1635" spans="1:22" ht="13.5" x14ac:dyDescent="0.25">
      <c r="A1635" s="3">
        <f>RSI!A1635</f>
        <v>44693</v>
      </c>
      <c r="B1635" s="2">
        <f>RSI!B1635</f>
        <v>0.69</v>
      </c>
      <c r="C1635" s="2">
        <f>RSI!I1635</f>
        <v>41.646463210279528</v>
      </c>
      <c r="D1635" s="2">
        <f>MACD!E1635</f>
        <v>1.4920781521727378E-2</v>
      </c>
      <c r="E1635" s="2">
        <f>MACD!F1635</f>
        <v>7.9391079778891628E-3</v>
      </c>
      <c r="F1635" s="2">
        <f>'Moving Avg'!D1635</f>
        <v>0.67999999999999994</v>
      </c>
      <c r="G1635" s="2">
        <f>'Moving Avg'!F1635</f>
        <v>0.71199999999999997</v>
      </c>
      <c r="H1635" s="2">
        <f>'Moving Avg'!G1635</f>
        <v>0.72220000000000029</v>
      </c>
      <c r="I1635" s="2">
        <f>'Moving Avg'!H1635</f>
        <v>0.73699999999999877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0</v>
      </c>
      <c r="P1635" s="7">
        <f t="shared" si="253"/>
        <v>16.5</v>
      </c>
      <c r="Q1635" s="8">
        <f t="shared" si="254"/>
        <v>11.225</v>
      </c>
      <c r="R1635" s="8">
        <f t="shared" si="255"/>
        <v>9.125</v>
      </c>
      <c r="S1635" s="8">
        <f t="shared" si="256"/>
        <v>11.175000000000001</v>
      </c>
      <c r="T1635" s="8">
        <f t="shared" si="257"/>
        <v>10.375</v>
      </c>
      <c r="U1635" s="7">
        <f t="shared" si="258"/>
        <v>10.508333333333335</v>
      </c>
      <c r="V1635" s="7">
        <f t="shared" si="259"/>
        <v>10.475000000000001</v>
      </c>
    </row>
    <row r="1636" spans="1:22" ht="13.5" x14ac:dyDescent="0.25">
      <c r="A1636" s="3">
        <f>RSI!A1636</f>
        <v>44694</v>
      </c>
      <c r="B1636" s="2">
        <f>RSI!B1636</f>
        <v>0.68</v>
      </c>
      <c r="C1636" s="2">
        <f>RSI!I1636</f>
        <v>38.403907329686959</v>
      </c>
      <c r="D1636" s="2">
        <f>MACD!E1636</f>
        <v>1.7980312866230141E-2</v>
      </c>
      <c r="E1636" s="2">
        <f>MACD!F1636</f>
        <v>9.9473489555573589E-3</v>
      </c>
      <c r="F1636" s="2">
        <f>'Moving Avg'!D1636</f>
        <v>0.67600000000000005</v>
      </c>
      <c r="G1636" s="2">
        <f>'Moving Avg'!F1636</f>
        <v>0.71</v>
      </c>
      <c r="H1636" s="2">
        <f>'Moving Avg'!G1636</f>
        <v>0.72180000000000022</v>
      </c>
      <c r="I1636" s="2">
        <f>'Moving Avg'!H1636</f>
        <v>0.7367999999999989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  <c r="M1636" s="7">
        <f t="shared" si="250"/>
        <v>25</v>
      </c>
      <c r="N1636" s="7">
        <f t="shared" si="251"/>
        <v>0</v>
      </c>
      <c r="O1636" s="7">
        <f t="shared" si="252"/>
        <v>0</v>
      </c>
      <c r="P1636" s="7">
        <f t="shared" si="253"/>
        <v>16.5</v>
      </c>
      <c r="Q1636" s="8">
        <f t="shared" si="254"/>
        <v>11.225</v>
      </c>
      <c r="R1636" s="8">
        <f t="shared" si="255"/>
        <v>9.125</v>
      </c>
      <c r="S1636" s="8">
        <f t="shared" si="256"/>
        <v>11.175000000000001</v>
      </c>
      <c r="T1636" s="8">
        <f t="shared" si="257"/>
        <v>10.375</v>
      </c>
      <c r="U1636" s="7">
        <f t="shared" si="258"/>
        <v>10.508333333333335</v>
      </c>
      <c r="V1636" s="7">
        <f t="shared" si="259"/>
        <v>10.475000000000001</v>
      </c>
    </row>
    <row r="1637" spans="1:22" ht="13.5" x14ac:dyDescent="0.25">
      <c r="A1637" s="3">
        <f>RSI!A1637</f>
        <v>44697</v>
      </c>
      <c r="B1637" s="2">
        <f>RSI!B1637</f>
        <v>0.66</v>
      </c>
      <c r="C1637" s="2">
        <f>RSI!I1637</f>
        <v>32.888603347104507</v>
      </c>
      <c r="D1637" s="2">
        <f>MACD!E1637</f>
        <v>2.2223759784387731E-2</v>
      </c>
      <c r="E1637" s="2">
        <f>MACD!F1637</f>
        <v>1.2402631121323433E-2</v>
      </c>
      <c r="F1637" s="2">
        <f>'Moving Avg'!D1637</f>
        <v>0.67400000000000015</v>
      </c>
      <c r="G1637" s="2">
        <f>'Moving Avg'!F1637</f>
        <v>0.70649999999999991</v>
      </c>
      <c r="H1637" s="2">
        <f>'Moving Avg'!G1637</f>
        <v>0.72040000000000004</v>
      </c>
      <c r="I1637" s="2">
        <f>'Moving Avg'!H1637</f>
        <v>0.73639999999999906</v>
      </c>
      <c r="J1637" s="5" t="str">
        <f>OBV!F1637</f>
        <v>BEARISH</v>
      </c>
      <c r="K1637" s="5" t="str">
        <f>OBV!G1637</f>
        <v>NEUTRAL</v>
      </c>
      <c r="L1637" s="5" t="str">
        <f>OBV!H1637</f>
        <v>CONFIRMED BEARISH</v>
      </c>
      <c r="M1637" s="7">
        <f t="shared" si="250"/>
        <v>25</v>
      </c>
      <c r="N1637" s="7">
        <f t="shared" si="251"/>
        <v>0</v>
      </c>
      <c r="O1637" s="7">
        <f t="shared" si="252"/>
        <v>0</v>
      </c>
      <c r="P1637" s="7">
        <f t="shared" si="253"/>
        <v>16.5</v>
      </c>
      <c r="Q1637" s="8">
        <f t="shared" si="254"/>
        <v>11.225</v>
      </c>
      <c r="R1637" s="8">
        <f t="shared" si="255"/>
        <v>9.125</v>
      </c>
      <c r="S1637" s="8">
        <f t="shared" si="256"/>
        <v>11.175000000000001</v>
      </c>
      <c r="T1637" s="8">
        <f t="shared" si="257"/>
        <v>10.375</v>
      </c>
      <c r="U1637" s="7">
        <f t="shared" si="258"/>
        <v>10.508333333333335</v>
      </c>
      <c r="V1637" s="7">
        <f t="shared" si="259"/>
        <v>10.475000000000001</v>
      </c>
    </row>
    <row r="1638" spans="1:22" ht="13.5" x14ac:dyDescent="0.25">
      <c r="A1638" s="3">
        <f>RSI!A1638</f>
        <v>44698</v>
      </c>
      <c r="B1638" s="2">
        <f>RSI!B1638</f>
        <v>0.64</v>
      </c>
      <c r="C1638" s="2">
        <f>RSI!I1638</f>
        <v>28.48335965416004</v>
      </c>
      <c r="D1638" s="2">
        <f>MACD!E1638</f>
        <v>2.7574337742666377E-2</v>
      </c>
      <c r="E1638" s="2">
        <f>MACD!F1638</f>
        <v>1.5436972445592024E-2</v>
      </c>
      <c r="F1638" s="2">
        <f>'Moving Avg'!D1638</f>
        <v>0.66800000000000004</v>
      </c>
      <c r="G1638" s="2">
        <f>'Moving Avg'!F1638</f>
        <v>0.70150000000000001</v>
      </c>
      <c r="H1638" s="2">
        <f>'Moving Avg'!G1638</f>
        <v>0.71860000000000002</v>
      </c>
      <c r="I1638" s="2">
        <f>'Moving Avg'!H1638</f>
        <v>0.735899999999999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  <c r="M1638" s="7">
        <f t="shared" si="250"/>
        <v>50</v>
      </c>
      <c r="N1638" s="7">
        <f t="shared" si="251"/>
        <v>0</v>
      </c>
      <c r="O1638" s="7">
        <f t="shared" si="252"/>
        <v>0</v>
      </c>
      <c r="P1638" s="7">
        <f t="shared" si="253"/>
        <v>16.5</v>
      </c>
      <c r="Q1638" s="8">
        <f t="shared" si="254"/>
        <v>19.975000000000001</v>
      </c>
      <c r="R1638" s="8">
        <f t="shared" si="255"/>
        <v>14.125</v>
      </c>
      <c r="S1638" s="8">
        <f t="shared" si="256"/>
        <v>14.925000000000001</v>
      </c>
      <c r="T1638" s="8">
        <f t="shared" si="257"/>
        <v>16.625</v>
      </c>
      <c r="U1638" s="7">
        <f t="shared" si="258"/>
        <v>16.341666666666669</v>
      </c>
      <c r="V1638" s="7">
        <f t="shared" si="259"/>
        <v>16.412500000000001</v>
      </c>
    </row>
    <row r="1639" spans="1:22" ht="13.5" x14ac:dyDescent="0.25">
      <c r="A1639" s="3">
        <f>RSI!A1639</f>
        <v>44699</v>
      </c>
      <c r="B1639" s="2">
        <f>RSI!B1639</f>
        <v>0.62</v>
      </c>
      <c r="C1639" s="2">
        <f>RSI!I1639</f>
        <v>24.892649755469122</v>
      </c>
      <c r="D1639" s="2">
        <f>MACD!E1639</f>
        <v>3.0882347963623547E-2</v>
      </c>
      <c r="E1639" s="2">
        <f>MACD!F1639</f>
        <v>1.852604754919833E-2</v>
      </c>
      <c r="F1639" s="2">
        <f>'Moving Avg'!D1639</f>
        <v>0.65800000000000014</v>
      </c>
      <c r="G1639" s="2">
        <f>'Moving Avg'!F1639</f>
        <v>0.69650000000000001</v>
      </c>
      <c r="H1639" s="2">
        <f>'Moving Avg'!G1639</f>
        <v>0.71640000000000004</v>
      </c>
      <c r="I1639" s="2">
        <f>'Moving Avg'!H1639</f>
        <v>0.73524999999999907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  <c r="M1639" s="7">
        <f t="shared" si="250"/>
        <v>50</v>
      </c>
      <c r="N1639" s="7">
        <f t="shared" si="251"/>
        <v>0</v>
      </c>
      <c r="O1639" s="7">
        <f t="shared" si="252"/>
        <v>0</v>
      </c>
      <c r="P1639" s="7">
        <f t="shared" si="253"/>
        <v>16.5</v>
      </c>
      <c r="Q1639" s="8">
        <f t="shared" si="254"/>
        <v>19.975000000000001</v>
      </c>
      <c r="R1639" s="8">
        <f t="shared" si="255"/>
        <v>14.125</v>
      </c>
      <c r="S1639" s="8">
        <f t="shared" si="256"/>
        <v>14.925000000000001</v>
      </c>
      <c r="T1639" s="8">
        <f t="shared" si="257"/>
        <v>16.625</v>
      </c>
      <c r="U1639" s="7">
        <f t="shared" si="258"/>
        <v>16.341666666666669</v>
      </c>
      <c r="V1639" s="7">
        <f t="shared" si="259"/>
        <v>16.412500000000001</v>
      </c>
    </row>
    <row r="1640" spans="1:22" ht="13.5" x14ac:dyDescent="0.25">
      <c r="A1640" s="3">
        <f>RSI!A1640</f>
        <v>44700</v>
      </c>
      <c r="B1640" s="2">
        <f>RSI!B1640</f>
        <v>0.64</v>
      </c>
      <c r="C1640" s="2">
        <f>RSI!I1640</f>
        <v>33.87043940550619</v>
      </c>
      <c r="D1640" s="2">
        <f>MACD!E1640</f>
        <v>3.1127856279602795E-2</v>
      </c>
      <c r="E1640" s="2">
        <f>MACD!F1640</f>
        <v>2.1046409295279223E-2</v>
      </c>
      <c r="F1640" s="2">
        <f>'Moving Avg'!D1640</f>
        <v>0.64800000000000002</v>
      </c>
      <c r="G1640" s="2">
        <f>'Moving Avg'!F1640</f>
        <v>0.69300000000000006</v>
      </c>
      <c r="H1640" s="2">
        <f>'Moving Avg'!G1640</f>
        <v>0.71460000000000012</v>
      </c>
      <c r="I1640" s="2">
        <f>'Moving Avg'!H1640</f>
        <v>0.73469999999999913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25</v>
      </c>
      <c r="N1640" s="7">
        <f t="shared" si="251"/>
        <v>0</v>
      </c>
      <c r="O1640" s="7">
        <f t="shared" si="252"/>
        <v>0</v>
      </c>
      <c r="P1640" s="7">
        <f t="shared" si="253"/>
        <v>16.5</v>
      </c>
      <c r="Q1640" s="8">
        <f t="shared" si="254"/>
        <v>11.225</v>
      </c>
      <c r="R1640" s="8">
        <f t="shared" si="255"/>
        <v>9.125</v>
      </c>
      <c r="S1640" s="8">
        <f t="shared" si="256"/>
        <v>11.175000000000001</v>
      </c>
      <c r="T1640" s="8">
        <f t="shared" si="257"/>
        <v>10.375</v>
      </c>
      <c r="U1640" s="7">
        <f t="shared" si="258"/>
        <v>10.508333333333335</v>
      </c>
      <c r="V1640" s="7">
        <f t="shared" si="259"/>
        <v>10.475000000000001</v>
      </c>
    </row>
    <row r="1641" spans="1:22" ht="13.5" x14ac:dyDescent="0.25">
      <c r="A1641" s="3">
        <f>RSI!A1641</f>
        <v>44701</v>
      </c>
      <c r="B1641" s="2">
        <f>RSI!B1641</f>
        <v>0.64</v>
      </c>
      <c r="C1641" s="2">
        <f>RSI!I1641</f>
        <v>33.870439405506204</v>
      </c>
      <c r="D1641" s="2">
        <f>MACD!E1641</f>
        <v>3.1649233378679309E-2</v>
      </c>
      <c r="E1641" s="2">
        <f>MACD!F1641</f>
        <v>2.3166974111959244E-2</v>
      </c>
      <c r="F1641" s="2">
        <f>'Moving Avg'!D1641</f>
        <v>0.64</v>
      </c>
      <c r="G1641" s="2">
        <f>'Moving Avg'!F1641</f>
        <v>0.68900000000000006</v>
      </c>
      <c r="H1641" s="2">
        <f>'Moving Avg'!G1641</f>
        <v>0.71320000000000017</v>
      </c>
      <c r="I1641" s="2">
        <f>'Moving Avg'!H1641</f>
        <v>0.73414999999999919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  <c r="M1641" s="7">
        <f t="shared" si="250"/>
        <v>25</v>
      </c>
      <c r="N1641" s="7">
        <f t="shared" si="251"/>
        <v>0</v>
      </c>
      <c r="O1641" s="7">
        <f t="shared" si="252"/>
        <v>0</v>
      </c>
      <c r="P1641" s="7">
        <f t="shared" si="253"/>
        <v>16.5</v>
      </c>
      <c r="Q1641" s="8">
        <f t="shared" si="254"/>
        <v>11.225</v>
      </c>
      <c r="R1641" s="8">
        <f t="shared" si="255"/>
        <v>9.125</v>
      </c>
      <c r="S1641" s="8">
        <f t="shared" si="256"/>
        <v>11.175000000000001</v>
      </c>
      <c r="T1641" s="8">
        <f t="shared" si="257"/>
        <v>10.375</v>
      </c>
      <c r="U1641" s="7">
        <f t="shared" si="258"/>
        <v>10.508333333333335</v>
      </c>
      <c r="V1641" s="7">
        <f t="shared" si="259"/>
        <v>10.475000000000001</v>
      </c>
    </row>
    <row r="1642" spans="1:22" ht="13.5" x14ac:dyDescent="0.25">
      <c r="A1642" s="3">
        <f>RSI!A1642</f>
        <v>44704</v>
      </c>
      <c r="B1642" s="2">
        <f>RSI!B1642</f>
        <v>0.66</v>
      </c>
      <c r="C1642" s="2">
        <f>RSI!I1642</f>
        <v>41.921803615883341</v>
      </c>
      <c r="D1642" s="2">
        <f>MACD!E1642</f>
        <v>2.6283939272500834E-2</v>
      </c>
      <c r="E1642" s="2">
        <f>MACD!F1642</f>
        <v>2.3790367144067563E-2</v>
      </c>
      <c r="F1642" s="2">
        <f>'Moving Avg'!D1642</f>
        <v>0.64</v>
      </c>
      <c r="G1642" s="2">
        <f>'Moving Avg'!F1642</f>
        <v>0.6855</v>
      </c>
      <c r="H1642" s="2">
        <f>'Moving Avg'!G1642</f>
        <v>0.71220000000000017</v>
      </c>
      <c r="I1642" s="2">
        <f>'Moving Avg'!H1642</f>
        <v>0.73364999999999925</v>
      </c>
      <c r="J1642" s="5" t="str">
        <f>OBV!F1642</f>
        <v>BEARISH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0</v>
      </c>
      <c r="O1642" s="7">
        <f t="shared" si="252"/>
        <v>0</v>
      </c>
      <c r="P1642" s="7">
        <f t="shared" si="253"/>
        <v>16.5</v>
      </c>
      <c r="Q1642" s="8">
        <f t="shared" si="254"/>
        <v>11.225</v>
      </c>
      <c r="R1642" s="8">
        <f t="shared" si="255"/>
        <v>9.125</v>
      </c>
      <c r="S1642" s="8">
        <f t="shared" si="256"/>
        <v>11.175000000000001</v>
      </c>
      <c r="T1642" s="8">
        <f t="shared" si="257"/>
        <v>10.375</v>
      </c>
      <c r="U1642" s="7">
        <f t="shared" si="258"/>
        <v>10.508333333333335</v>
      </c>
      <c r="V1642" s="7">
        <f t="shared" si="259"/>
        <v>10.475000000000001</v>
      </c>
    </row>
    <row r="1643" spans="1:22" ht="13.5" x14ac:dyDescent="0.25">
      <c r="A1643" s="3">
        <f>RSI!A1643</f>
        <v>44705</v>
      </c>
      <c r="B1643" s="2">
        <f>RSI!B1643</f>
        <v>0.68</v>
      </c>
      <c r="C1643" s="2">
        <f>RSI!I1643</f>
        <v>48.654114562658577</v>
      </c>
      <c r="D1643" s="2">
        <f>MACD!E1643</f>
        <v>2.0413307830081662E-2</v>
      </c>
      <c r="E1643" s="2">
        <f>MACD!F1643</f>
        <v>2.3114955281270385E-2</v>
      </c>
      <c r="F1643" s="2">
        <f>'Moving Avg'!D1643</f>
        <v>0.64800000000000002</v>
      </c>
      <c r="G1643" s="2">
        <f>'Moving Avg'!F1643</f>
        <v>0.68300000000000005</v>
      </c>
      <c r="H1643" s="2">
        <f>'Moving Avg'!G1643</f>
        <v>0.71120000000000005</v>
      </c>
      <c r="I1643" s="2">
        <f>'Moving Avg'!H1643</f>
        <v>0.73329999999999929</v>
      </c>
      <c r="J1643" s="5" t="str">
        <f>OBV!F1643</f>
        <v>BEARISH</v>
      </c>
      <c r="K1643" s="5" t="str">
        <f>OBV!G1643</f>
        <v>NEUTRAL</v>
      </c>
      <c r="L1643" s="5" t="str">
        <f>OBV!H1643</f>
        <v>BEARISH DIVERGENCE</v>
      </c>
      <c r="M1643" s="7">
        <f t="shared" si="250"/>
        <v>25</v>
      </c>
      <c r="N1643" s="7">
        <f t="shared" si="251"/>
        <v>45</v>
      </c>
      <c r="O1643" s="7">
        <f t="shared" si="252"/>
        <v>0</v>
      </c>
      <c r="P1643" s="7">
        <f t="shared" si="253"/>
        <v>16.5</v>
      </c>
      <c r="Q1643" s="8">
        <f t="shared" si="254"/>
        <v>26.975000000000001</v>
      </c>
      <c r="R1643" s="8">
        <f t="shared" si="255"/>
        <v>18.125</v>
      </c>
      <c r="S1643" s="8">
        <f t="shared" si="256"/>
        <v>17.925000000000001</v>
      </c>
      <c r="T1643" s="8">
        <f t="shared" si="257"/>
        <v>21.625</v>
      </c>
      <c r="U1643" s="7">
        <f t="shared" si="258"/>
        <v>21.008333333333336</v>
      </c>
      <c r="V1643" s="7">
        <f t="shared" si="259"/>
        <v>21.162500000000001</v>
      </c>
    </row>
    <row r="1644" spans="1:22" ht="13.5" x14ac:dyDescent="0.25">
      <c r="A1644" s="3">
        <f>RSI!A1644</f>
        <v>44706</v>
      </c>
      <c r="B1644" s="2">
        <f>RSI!B1644</f>
        <v>0.71</v>
      </c>
      <c r="C1644" s="2">
        <f>RSI!I1644</f>
        <v>56.752335913166689</v>
      </c>
      <c r="D1644" s="2">
        <f>MACD!E1644</f>
        <v>1.3244997636390532E-2</v>
      </c>
      <c r="E1644" s="2">
        <f>MACD!F1644</f>
        <v>2.1140963752294413E-2</v>
      </c>
      <c r="F1644" s="2">
        <f>'Moving Avg'!D1644</f>
        <v>0.66600000000000004</v>
      </c>
      <c r="G1644" s="2">
        <f>'Moving Avg'!F1644</f>
        <v>0.68300000000000005</v>
      </c>
      <c r="H1644" s="2">
        <f>'Moving Avg'!G1644</f>
        <v>0.71060000000000012</v>
      </c>
      <c r="I1644" s="2">
        <f>'Moving Avg'!H1644</f>
        <v>0.73319999999999941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45</v>
      </c>
      <c r="O1644" s="7">
        <f t="shared" si="252"/>
        <v>0</v>
      </c>
      <c r="P1644" s="7">
        <f t="shared" si="253"/>
        <v>83.5</v>
      </c>
      <c r="Q1644" s="8">
        <f t="shared" si="254"/>
        <v>37.024999999999999</v>
      </c>
      <c r="R1644" s="8">
        <f t="shared" si="255"/>
        <v>34.875</v>
      </c>
      <c r="S1644" s="8">
        <f t="shared" si="256"/>
        <v>48.075000000000003</v>
      </c>
      <c r="T1644" s="8">
        <f t="shared" si="257"/>
        <v>38.375</v>
      </c>
      <c r="U1644" s="7">
        <f t="shared" si="258"/>
        <v>39.991666666666667</v>
      </c>
      <c r="V1644" s="7">
        <f t="shared" si="259"/>
        <v>39.587500000000006</v>
      </c>
    </row>
    <row r="1645" spans="1:22" ht="13.5" x14ac:dyDescent="0.25">
      <c r="A1645" s="3">
        <f>RSI!A1645</f>
        <v>44707</v>
      </c>
      <c r="B1645" s="2">
        <f>RSI!B1645</f>
        <v>0.7</v>
      </c>
      <c r="C1645" s="2">
        <f>RSI!I1645</f>
        <v>53.711356068234338</v>
      </c>
      <c r="D1645" s="2">
        <f>MACD!E1645</f>
        <v>1.0839683409009981E-2</v>
      </c>
      <c r="E1645" s="2">
        <f>MACD!F1645</f>
        <v>1.9080707683637527E-2</v>
      </c>
      <c r="F1645" s="2">
        <f>'Moving Avg'!D1645</f>
        <v>0.67799999999999994</v>
      </c>
      <c r="G1645" s="2">
        <f>'Moving Avg'!F1645</f>
        <v>0.68149999999999999</v>
      </c>
      <c r="H1645" s="2">
        <f>'Moving Avg'!G1645</f>
        <v>0.70980000000000032</v>
      </c>
      <c r="I1645" s="2">
        <f>'Moving Avg'!H1645</f>
        <v>0.73304999999999931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  <c r="M1645" s="7">
        <f t="shared" si="250"/>
        <v>25</v>
      </c>
      <c r="N1645" s="7">
        <f t="shared" si="251"/>
        <v>45</v>
      </c>
      <c r="O1645" s="7">
        <f t="shared" si="252"/>
        <v>0</v>
      </c>
      <c r="P1645" s="7">
        <f t="shared" si="253"/>
        <v>16.5</v>
      </c>
      <c r="Q1645" s="8">
        <f t="shared" si="254"/>
        <v>26.975000000000001</v>
      </c>
      <c r="R1645" s="8">
        <f t="shared" si="255"/>
        <v>18.125</v>
      </c>
      <c r="S1645" s="8">
        <f t="shared" si="256"/>
        <v>17.925000000000001</v>
      </c>
      <c r="T1645" s="8">
        <f t="shared" si="257"/>
        <v>21.625</v>
      </c>
      <c r="U1645" s="7">
        <f t="shared" si="258"/>
        <v>21.008333333333336</v>
      </c>
      <c r="V1645" s="7">
        <f t="shared" si="259"/>
        <v>21.162500000000001</v>
      </c>
    </row>
    <row r="1646" spans="1:22" ht="13.5" x14ac:dyDescent="0.25">
      <c r="A1646" s="3">
        <f>RSI!A1646</f>
        <v>44708</v>
      </c>
      <c r="B1646" s="2">
        <f>RSI!B1646</f>
        <v>0.68</v>
      </c>
      <c r="C1646" s="2">
        <f>RSI!I1646</f>
        <v>48.153901063222641</v>
      </c>
      <c r="D1646" s="2">
        <f>MACD!E1646</f>
        <v>8.6607086336091266E-3</v>
      </c>
      <c r="E1646" s="2">
        <f>MACD!F1646</f>
        <v>1.6996707873631847E-2</v>
      </c>
      <c r="F1646" s="2">
        <f>'Moving Avg'!D1646</f>
        <v>0.68600000000000005</v>
      </c>
      <c r="G1646" s="2">
        <f>'Moving Avg'!F1646</f>
        <v>0.67899999999999994</v>
      </c>
      <c r="H1646" s="2">
        <f>'Moving Avg'!G1646</f>
        <v>0.70860000000000023</v>
      </c>
      <c r="I1646" s="2">
        <f>'Moving Avg'!H1646</f>
        <v>0.73289999999999922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  <c r="M1646" s="7">
        <f t="shared" si="250"/>
        <v>25</v>
      </c>
      <c r="N1646" s="7">
        <f t="shared" si="251"/>
        <v>45</v>
      </c>
      <c r="O1646" s="7">
        <f t="shared" si="252"/>
        <v>0</v>
      </c>
      <c r="P1646" s="7">
        <f t="shared" si="253"/>
        <v>16.5</v>
      </c>
      <c r="Q1646" s="8">
        <f t="shared" si="254"/>
        <v>26.975000000000001</v>
      </c>
      <c r="R1646" s="8">
        <f t="shared" si="255"/>
        <v>18.125</v>
      </c>
      <c r="S1646" s="8">
        <f t="shared" si="256"/>
        <v>17.925000000000001</v>
      </c>
      <c r="T1646" s="8">
        <f t="shared" si="257"/>
        <v>21.625</v>
      </c>
      <c r="U1646" s="7">
        <f t="shared" si="258"/>
        <v>21.008333333333336</v>
      </c>
      <c r="V1646" s="7">
        <f t="shared" si="259"/>
        <v>21.162500000000001</v>
      </c>
    </row>
    <row r="1647" spans="1:22" ht="13.5" x14ac:dyDescent="0.25">
      <c r="A1647" s="3">
        <f>RSI!A1647</f>
        <v>44711</v>
      </c>
      <c r="B1647" s="2">
        <f>RSI!B1647</f>
        <v>0.7</v>
      </c>
      <c r="C1647" s="2">
        <f>RSI!I1647</f>
        <v>53.351817019616902</v>
      </c>
      <c r="D1647" s="2">
        <f>MACD!E1647</f>
        <v>2.2964325715872924E-3</v>
      </c>
      <c r="E1647" s="2">
        <f>MACD!F1647</f>
        <v>1.4056652813222936E-2</v>
      </c>
      <c r="F1647" s="2">
        <f>'Moving Avg'!D1647</f>
        <v>0.69399999999999995</v>
      </c>
      <c r="G1647" s="2">
        <f>'Moving Avg'!F1647</f>
        <v>0.67749999999999988</v>
      </c>
      <c r="H1647" s="2">
        <f>'Moving Avg'!G1647</f>
        <v>0.70780000000000043</v>
      </c>
      <c r="I1647" s="2">
        <f>'Moving Avg'!H1647</f>
        <v>0.73284999999999922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  <c r="M1647" s="7">
        <f t="shared" si="250"/>
        <v>25</v>
      </c>
      <c r="N1647" s="7">
        <f t="shared" si="251"/>
        <v>45</v>
      </c>
      <c r="O1647" s="7">
        <f t="shared" si="252"/>
        <v>0</v>
      </c>
      <c r="P1647" s="7">
        <f t="shared" si="253"/>
        <v>16.5</v>
      </c>
      <c r="Q1647" s="8">
        <f t="shared" si="254"/>
        <v>26.975000000000001</v>
      </c>
      <c r="R1647" s="8">
        <f t="shared" si="255"/>
        <v>18.125</v>
      </c>
      <c r="S1647" s="8">
        <f t="shared" si="256"/>
        <v>17.925000000000001</v>
      </c>
      <c r="T1647" s="8">
        <f t="shared" si="257"/>
        <v>21.625</v>
      </c>
      <c r="U1647" s="7">
        <f t="shared" si="258"/>
        <v>21.008333333333336</v>
      </c>
      <c r="V1647" s="7">
        <f t="shared" si="259"/>
        <v>21.162500000000001</v>
      </c>
    </row>
    <row r="1648" spans="1:22" ht="13.5" x14ac:dyDescent="0.25">
      <c r="A1648" s="3">
        <f>RSI!A1648</f>
        <v>44712</v>
      </c>
      <c r="B1648" s="2">
        <f>RSI!B1648</f>
        <v>0.7</v>
      </c>
      <c r="C1648" s="2">
        <f>RSI!I1648</f>
        <v>53.351817019616902</v>
      </c>
      <c r="D1648" s="2">
        <f>MACD!E1648</f>
        <v>-6.2487573068810143E-3</v>
      </c>
      <c r="E1648" s="2">
        <f>MACD!F1648</f>
        <v>9.9955707892021468E-3</v>
      </c>
      <c r="F1648" s="2">
        <f>'Moving Avg'!D1648</f>
        <v>0.69800000000000006</v>
      </c>
      <c r="G1648" s="2">
        <f>'Moving Avg'!F1648</f>
        <v>0.67599999999999993</v>
      </c>
      <c r="H1648" s="2">
        <f>'Moving Avg'!G1648</f>
        <v>0.70700000000000041</v>
      </c>
      <c r="I1648" s="2">
        <f>'Moving Avg'!H1648</f>
        <v>0.73284999999999922</v>
      </c>
      <c r="J1648" s="5" t="str">
        <f>OBV!F1648</f>
        <v>BEARISH</v>
      </c>
      <c r="K1648" s="5" t="str">
        <f>OBV!G1648</f>
        <v>NEUTRAL</v>
      </c>
      <c r="L1648" s="5" t="str">
        <f>OBV!H1648</f>
        <v>BEARISH DIVERGENCE</v>
      </c>
      <c r="M1648" s="7">
        <f t="shared" si="250"/>
        <v>25</v>
      </c>
      <c r="N1648" s="7">
        <f t="shared" si="251"/>
        <v>45</v>
      </c>
      <c r="O1648" s="7">
        <f t="shared" si="252"/>
        <v>0</v>
      </c>
      <c r="P1648" s="7">
        <f t="shared" si="253"/>
        <v>16.5</v>
      </c>
      <c r="Q1648" s="8">
        <f t="shared" si="254"/>
        <v>26.975000000000001</v>
      </c>
      <c r="R1648" s="8">
        <f t="shared" si="255"/>
        <v>18.125</v>
      </c>
      <c r="S1648" s="8">
        <f t="shared" si="256"/>
        <v>17.925000000000001</v>
      </c>
      <c r="T1648" s="8">
        <f t="shared" si="257"/>
        <v>21.625</v>
      </c>
      <c r="U1648" s="7">
        <f t="shared" si="258"/>
        <v>21.008333333333336</v>
      </c>
      <c r="V1648" s="7">
        <f t="shared" si="259"/>
        <v>21.162500000000001</v>
      </c>
    </row>
    <row r="1649" spans="1:22" ht="13.5" x14ac:dyDescent="0.25">
      <c r="A1649" s="3">
        <f>RSI!A1649</f>
        <v>44713</v>
      </c>
      <c r="B1649" s="2">
        <f>RSI!B1649</f>
        <v>0.7</v>
      </c>
      <c r="C1649" s="2">
        <f>RSI!I1649</f>
        <v>53.351817019616902</v>
      </c>
      <c r="D1649" s="2">
        <f>MACD!E1649</f>
        <v>-1.6633179493066863E-2</v>
      </c>
      <c r="E1649" s="2">
        <f>MACD!F1649</f>
        <v>4.6698207327483445E-3</v>
      </c>
      <c r="F1649" s="2">
        <f>'Moving Avg'!D1649</f>
        <v>0.69600000000000006</v>
      </c>
      <c r="G1649" s="2">
        <f>'Moving Avg'!F1649</f>
        <v>0.67549999999999977</v>
      </c>
      <c r="H1649" s="2">
        <f>'Moving Avg'!G1649</f>
        <v>0.70620000000000049</v>
      </c>
      <c r="I1649" s="2">
        <f>'Moving Avg'!H1649</f>
        <v>0.73279999999999934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100</v>
      </c>
      <c r="O1649" s="7">
        <f t="shared" si="252"/>
        <v>0</v>
      </c>
      <c r="P1649" s="7">
        <f t="shared" si="253"/>
        <v>16.5</v>
      </c>
      <c r="Q1649" s="8">
        <f t="shared" si="254"/>
        <v>46.225000000000001</v>
      </c>
      <c r="R1649" s="8">
        <f t="shared" si="255"/>
        <v>29.125</v>
      </c>
      <c r="S1649" s="8">
        <f t="shared" si="256"/>
        <v>26.175000000000001</v>
      </c>
      <c r="T1649" s="8">
        <f t="shared" si="257"/>
        <v>35.375</v>
      </c>
      <c r="U1649" s="7">
        <f t="shared" si="258"/>
        <v>33.841666666666661</v>
      </c>
      <c r="V1649" s="7">
        <f t="shared" si="259"/>
        <v>34.224999999999994</v>
      </c>
    </row>
    <row r="1650" spans="1:22" ht="13.5" x14ac:dyDescent="0.25">
      <c r="A1650" s="3">
        <f>RSI!A1650</f>
        <v>44714</v>
      </c>
      <c r="B1650" s="2">
        <f>RSI!B1650</f>
        <v>0.7</v>
      </c>
      <c r="C1650" s="2">
        <f>RSI!I1650</f>
        <v>53.351817019616902</v>
      </c>
      <c r="D1650" s="2">
        <f>MACD!E1650</f>
        <v>-2.241432873303506E-2</v>
      </c>
      <c r="E1650" s="2">
        <f>MACD!F1650</f>
        <v>-7.4700916040833665E-4</v>
      </c>
      <c r="F1650" s="2">
        <f>'Moving Avg'!D1650</f>
        <v>0.69600000000000006</v>
      </c>
      <c r="G1650" s="2">
        <f>'Moving Avg'!F1650</f>
        <v>0.67549999999999977</v>
      </c>
      <c r="H1650" s="2">
        <f>'Moving Avg'!G1650</f>
        <v>0.70560000000000056</v>
      </c>
      <c r="I1650" s="2">
        <f>'Moving Avg'!H1650</f>
        <v>0.73279999999999934</v>
      </c>
      <c r="J1650" s="5" t="str">
        <f>OBV!F1650</f>
        <v>BEARISH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100</v>
      </c>
      <c r="O1650" s="7">
        <f t="shared" si="252"/>
        <v>0</v>
      </c>
      <c r="P1650" s="7">
        <f t="shared" si="253"/>
        <v>16.5</v>
      </c>
      <c r="Q1650" s="8">
        <f t="shared" si="254"/>
        <v>46.225000000000001</v>
      </c>
      <c r="R1650" s="8">
        <f t="shared" si="255"/>
        <v>29.125</v>
      </c>
      <c r="S1650" s="8">
        <f t="shared" si="256"/>
        <v>26.175000000000001</v>
      </c>
      <c r="T1650" s="8">
        <f t="shared" si="257"/>
        <v>35.375</v>
      </c>
      <c r="U1650" s="7">
        <f t="shared" si="258"/>
        <v>33.841666666666661</v>
      </c>
      <c r="V1650" s="7">
        <f t="shared" si="259"/>
        <v>34.224999999999994</v>
      </c>
    </row>
    <row r="1651" spans="1:22" ht="13.5" x14ac:dyDescent="0.25">
      <c r="A1651" s="3">
        <f>RSI!A1651</f>
        <v>44715</v>
      </c>
      <c r="B1651" s="2">
        <f>RSI!B1651</f>
        <v>0.71</v>
      </c>
      <c r="C1651" s="2">
        <f>RSI!I1651</f>
        <v>56.298403612817992</v>
      </c>
      <c r="D1651" s="2">
        <f>MACD!E1651</f>
        <v>-2.8112786642035537E-2</v>
      </c>
      <c r="E1651" s="2">
        <f>MACD!F1651</f>
        <v>-6.220164656733777E-3</v>
      </c>
      <c r="F1651" s="2">
        <f>'Moving Avg'!D1651</f>
        <v>0.70199999999999996</v>
      </c>
      <c r="G1651" s="2">
        <f>'Moving Avg'!F1651</f>
        <v>0.67599999999999982</v>
      </c>
      <c r="H1651" s="2">
        <f>'Moving Avg'!G1651</f>
        <v>0.70500000000000052</v>
      </c>
      <c r="I1651" s="2">
        <f>'Moving Avg'!H1651</f>
        <v>0.73289999999999933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  <c r="M1651" s="7">
        <f t="shared" si="250"/>
        <v>25</v>
      </c>
      <c r="N1651" s="7">
        <f t="shared" si="251"/>
        <v>100</v>
      </c>
      <c r="O1651" s="7">
        <f t="shared" si="252"/>
        <v>0</v>
      </c>
      <c r="P1651" s="7">
        <f t="shared" si="253"/>
        <v>83.5</v>
      </c>
      <c r="Q1651" s="8">
        <f t="shared" si="254"/>
        <v>56.274999999999999</v>
      </c>
      <c r="R1651" s="8">
        <f t="shared" si="255"/>
        <v>45.875</v>
      </c>
      <c r="S1651" s="8">
        <f t="shared" si="256"/>
        <v>56.325000000000003</v>
      </c>
      <c r="T1651" s="8">
        <f t="shared" si="257"/>
        <v>52.125</v>
      </c>
      <c r="U1651" s="7">
        <f t="shared" si="258"/>
        <v>52.82500000000001</v>
      </c>
      <c r="V1651" s="7">
        <f t="shared" si="259"/>
        <v>52.650000000000006</v>
      </c>
    </row>
    <row r="1652" spans="1:22" ht="13.5" x14ac:dyDescent="0.25">
      <c r="A1652" s="3">
        <f>RSI!A1652</f>
        <v>44718</v>
      </c>
      <c r="B1652" s="2">
        <f>RSI!B1652</f>
        <v>0.69</v>
      </c>
      <c r="C1652" s="2">
        <f>RSI!I1652</f>
        <v>49.556264382144825</v>
      </c>
      <c r="D1652" s="2">
        <f>MACD!E1652</f>
        <v>-2.8496333019263353E-2</v>
      </c>
      <c r="E1652" s="2">
        <f>MACD!F1652</f>
        <v>-1.0675398329239694E-2</v>
      </c>
      <c r="F1652" s="2">
        <f>'Moving Avg'!D1652</f>
        <v>0.7</v>
      </c>
      <c r="G1652" s="2">
        <f>'Moving Avg'!F1652</f>
        <v>0.67699999999999982</v>
      </c>
      <c r="H1652" s="2">
        <f>'Moving Avg'!G1652</f>
        <v>0.70420000000000049</v>
      </c>
      <c r="I1652" s="2">
        <f>'Moving Avg'!H1652</f>
        <v>0.73284999999999922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  <c r="M1652" s="7">
        <f t="shared" si="250"/>
        <v>25</v>
      </c>
      <c r="N1652" s="7">
        <f t="shared" si="251"/>
        <v>45</v>
      </c>
      <c r="O1652" s="7">
        <f t="shared" si="252"/>
        <v>0</v>
      </c>
      <c r="P1652" s="7">
        <f t="shared" si="253"/>
        <v>16.5</v>
      </c>
      <c r="Q1652" s="8">
        <f t="shared" si="254"/>
        <v>26.975000000000001</v>
      </c>
      <c r="R1652" s="8">
        <f t="shared" si="255"/>
        <v>18.125</v>
      </c>
      <c r="S1652" s="8">
        <f t="shared" si="256"/>
        <v>17.925000000000001</v>
      </c>
      <c r="T1652" s="8">
        <f t="shared" si="257"/>
        <v>21.625</v>
      </c>
      <c r="U1652" s="7">
        <f t="shared" si="258"/>
        <v>21.008333333333336</v>
      </c>
      <c r="V1652" s="7">
        <f t="shared" si="259"/>
        <v>21.162500000000001</v>
      </c>
    </row>
    <row r="1653" spans="1:22" ht="13.5" x14ac:dyDescent="0.25">
      <c r="A1653" s="3">
        <f>RSI!A1653</f>
        <v>44719</v>
      </c>
      <c r="B1653" s="2">
        <f>RSI!B1653</f>
        <v>0.71</v>
      </c>
      <c r="C1653" s="2">
        <f>RSI!I1653</f>
        <v>55.318770918552211</v>
      </c>
      <c r="D1653" s="2">
        <f>MACD!E1653</f>
        <v>-2.721852652826795E-2</v>
      </c>
      <c r="E1653" s="2">
        <f>MACD!F1653</f>
        <v>-1.3984023969045346E-2</v>
      </c>
      <c r="F1653" s="2">
        <f>'Moving Avg'!D1653</f>
        <v>0.70199999999999996</v>
      </c>
      <c r="G1653" s="2">
        <f>'Moving Avg'!F1653</f>
        <v>0.67899999999999971</v>
      </c>
      <c r="H1653" s="2">
        <f>'Moving Avg'!G1653</f>
        <v>0.70360000000000023</v>
      </c>
      <c r="I1653" s="2">
        <f>'Moving Avg'!H1653</f>
        <v>0.73289999999999933</v>
      </c>
      <c r="J1653" s="5" t="str">
        <f>OBV!F1653</f>
        <v>BEARISH</v>
      </c>
      <c r="K1653" s="5" t="str">
        <f>OBV!G1653</f>
        <v>NEUTRAL</v>
      </c>
      <c r="L1653" s="5" t="str">
        <f>OBV!H1653</f>
        <v>BEARISH DIVERGENCE</v>
      </c>
      <c r="M1653" s="7">
        <f t="shared" si="250"/>
        <v>25</v>
      </c>
      <c r="N1653" s="7">
        <f t="shared" si="251"/>
        <v>45</v>
      </c>
      <c r="O1653" s="7">
        <f t="shared" si="252"/>
        <v>0</v>
      </c>
      <c r="P1653" s="7">
        <f t="shared" si="253"/>
        <v>16.5</v>
      </c>
      <c r="Q1653" s="8">
        <f t="shared" si="254"/>
        <v>26.975000000000001</v>
      </c>
      <c r="R1653" s="8">
        <f t="shared" si="255"/>
        <v>18.125</v>
      </c>
      <c r="S1653" s="8">
        <f t="shared" si="256"/>
        <v>17.925000000000001</v>
      </c>
      <c r="T1653" s="8">
        <f t="shared" si="257"/>
        <v>21.625</v>
      </c>
      <c r="U1653" s="7">
        <f t="shared" si="258"/>
        <v>21.008333333333336</v>
      </c>
      <c r="V1653" s="7">
        <f t="shared" si="259"/>
        <v>21.162500000000001</v>
      </c>
    </row>
    <row r="1654" spans="1:22" ht="13.5" x14ac:dyDescent="0.25">
      <c r="A1654" s="3">
        <f>RSI!A1654</f>
        <v>44720</v>
      </c>
      <c r="B1654" s="2">
        <f>RSI!B1654</f>
        <v>0.68</v>
      </c>
      <c r="C1654" s="2">
        <f>RSI!I1654</f>
        <v>46.700809571739171</v>
      </c>
      <c r="D1654" s="2">
        <f>MACD!E1654</f>
        <v>-1.9411486952379597E-2</v>
      </c>
      <c r="E1654" s="2">
        <f>MACD!F1654</f>
        <v>-1.5069516565712197E-2</v>
      </c>
      <c r="F1654" s="2">
        <f>'Moving Avg'!D1654</f>
        <v>0.69799999999999995</v>
      </c>
      <c r="G1654" s="2">
        <f>'Moving Avg'!F1654</f>
        <v>0.67949999999999977</v>
      </c>
      <c r="H1654" s="2">
        <f>'Moving Avg'!G1654</f>
        <v>0.70260000000000022</v>
      </c>
      <c r="I1654" s="2">
        <f>'Moving Avg'!H1654</f>
        <v>0.73279999999999945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45</v>
      </c>
      <c r="O1654" s="7">
        <f t="shared" si="252"/>
        <v>0</v>
      </c>
      <c r="P1654" s="7">
        <f t="shared" si="253"/>
        <v>16.5</v>
      </c>
      <c r="Q1654" s="8">
        <f t="shared" si="254"/>
        <v>26.975000000000001</v>
      </c>
      <c r="R1654" s="8">
        <f t="shared" si="255"/>
        <v>18.125</v>
      </c>
      <c r="S1654" s="8">
        <f t="shared" si="256"/>
        <v>17.925000000000001</v>
      </c>
      <c r="T1654" s="8">
        <f t="shared" si="257"/>
        <v>21.625</v>
      </c>
      <c r="U1654" s="7">
        <f t="shared" si="258"/>
        <v>21.008333333333336</v>
      </c>
      <c r="V1654" s="7">
        <f t="shared" si="259"/>
        <v>21.162500000000001</v>
      </c>
    </row>
    <row r="1655" spans="1:22" ht="13.5" x14ac:dyDescent="0.25">
      <c r="A1655" s="3">
        <f>RSI!A1655</f>
        <v>44721</v>
      </c>
      <c r="B1655" s="2">
        <f>RSI!B1655</f>
        <v>0.68</v>
      </c>
      <c r="C1655" s="2">
        <f>RSI!I1655</f>
        <v>46.700809571739171</v>
      </c>
      <c r="D1655" s="2">
        <f>MACD!E1655</f>
        <v>-1.4270228174092292E-2</v>
      </c>
      <c r="E1655" s="2">
        <f>MACD!F1655</f>
        <v>-1.4909658887388218E-2</v>
      </c>
      <c r="F1655" s="2">
        <f>'Moving Avg'!D1655</f>
        <v>0.69400000000000006</v>
      </c>
      <c r="G1655" s="2">
        <f>'Moving Avg'!F1655</f>
        <v>0.67899999999999971</v>
      </c>
      <c r="H1655" s="2">
        <f>'Moving Avg'!G1655</f>
        <v>0.70160000000000011</v>
      </c>
      <c r="I1655" s="2">
        <f>'Moving Avg'!H1655</f>
        <v>0.73264999999999958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16.5</v>
      </c>
      <c r="Q1655" s="8">
        <f t="shared" si="254"/>
        <v>11.225</v>
      </c>
      <c r="R1655" s="8">
        <f t="shared" si="255"/>
        <v>9.125</v>
      </c>
      <c r="S1655" s="8">
        <f t="shared" si="256"/>
        <v>11.175000000000001</v>
      </c>
      <c r="T1655" s="8">
        <f t="shared" si="257"/>
        <v>10.375</v>
      </c>
      <c r="U1655" s="7">
        <f t="shared" si="258"/>
        <v>10.508333333333335</v>
      </c>
      <c r="V1655" s="7">
        <f t="shared" si="259"/>
        <v>10.475000000000001</v>
      </c>
    </row>
    <row r="1656" spans="1:22" ht="13.5" x14ac:dyDescent="0.25">
      <c r="A1656" s="3">
        <f>RSI!A1656</f>
        <v>44722</v>
      </c>
      <c r="B1656" s="2">
        <f>RSI!B1656</f>
        <v>0.68</v>
      </c>
      <c r="C1656" s="2">
        <f>RSI!I1656</f>
        <v>46.700809571739171</v>
      </c>
      <c r="D1656" s="2">
        <f>MACD!E1656</f>
        <v>-1.2928555590829172E-2</v>
      </c>
      <c r="E1656" s="2">
        <f>MACD!F1656</f>
        <v>-1.4513438228076408E-2</v>
      </c>
      <c r="F1656" s="2">
        <f>'Moving Avg'!D1656</f>
        <v>0.68800000000000006</v>
      </c>
      <c r="G1656" s="2">
        <f>'Moving Avg'!F1656</f>
        <v>0.67899999999999971</v>
      </c>
      <c r="H1656" s="2">
        <f>'Moving Avg'!G1656</f>
        <v>0.70060000000000011</v>
      </c>
      <c r="I1656" s="2">
        <f>'Moving Avg'!H1656</f>
        <v>0.7324999999999996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16.5</v>
      </c>
      <c r="Q1656" s="8">
        <f t="shared" si="254"/>
        <v>11.225</v>
      </c>
      <c r="R1656" s="8">
        <f t="shared" si="255"/>
        <v>9.125</v>
      </c>
      <c r="S1656" s="8">
        <f t="shared" si="256"/>
        <v>11.175000000000001</v>
      </c>
      <c r="T1656" s="8">
        <f t="shared" si="257"/>
        <v>10.375</v>
      </c>
      <c r="U1656" s="7">
        <f t="shared" si="258"/>
        <v>10.508333333333335</v>
      </c>
      <c r="V1656" s="7">
        <f t="shared" si="259"/>
        <v>10.475000000000001</v>
      </c>
    </row>
    <row r="1657" spans="1:22" ht="13.5" x14ac:dyDescent="0.25">
      <c r="A1657" s="3">
        <f>RSI!A1657</f>
        <v>44725</v>
      </c>
      <c r="B1657" s="2">
        <f>RSI!B1657</f>
        <v>0.7</v>
      </c>
      <c r="C1657" s="2">
        <f>RSI!I1657</f>
        <v>52.820733142893062</v>
      </c>
      <c r="D1657" s="2">
        <f>MACD!E1657</f>
        <v>-1.0134612050200498E-2</v>
      </c>
      <c r="E1657" s="2">
        <f>MACD!F1657</f>
        <v>-1.3637672992501227E-2</v>
      </c>
      <c r="F1657" s="2">
        <f>'Moving Avg'!D1657</f>
        <v>0.69000000000000006</v>
      </c>
      <c r="G1657" s="2">
        <f>'Moving Avg'!F1657</f>
        <v>0.68099999999999983</v>
      </c>
      <c r="H1657" s="2">
        <f>'Moving Avg'!G1657</f>
        <v>0.70020000000000027</v>
      </c>
      <c r="I1657" s="2">
        <f>'Moving Avg'!H1657</f>
        <v>0.73244999999999949</v>
      </c>
      <c r="J1657" s="5" t="str">
        <f>OBV!F1657</f>
        <v>BEARISH</v>
      </c>
      <c r="K1657" s="5" t="str">
        <f>OBV!G1657</f>
        <v>NEUTRAL</v>
      </c>
      <c r="L1657" s="5" t="str">
        <f>OBV!H1657</f>
        <v>BEARISH DIVERGENCE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16.5</v>
      </c>
      <c r="Q1657" s="8">
        <f t="shared" si="254"/>
        <v>11.225</v>
      </c>
      <c r="R1657" s="8">
        <f t="shared" si="255"/>
        <v>9.125</v>
      </c>
      <c r="S1657" s="8">
        <f t="shared" si="256"/>
        <v>11.175000000000001</v>
      </c>
      <c r="T1657" s="8">
        <f t="shared" si="257"/>
        <v>10.375</v>
      </c>
      <c r="U1657" s="7">
        <f t="shared" si="258"/>
        <v>10.508333333333335</v>
      </c>
      <c r="V1657" s="7">
        <f t="shared" si="259"/>
        <v>10.475000000000001</v>
      </c>
    </row>
    <row r="1658" spans="1:22" ht="13.5" x14ac:dyDescent="0.25">
      <c r="A1658" s="3">
        <f>RSI!A1658</f>
        <v>44726</v>
      </c>
      <c r="B1658" s="2">
        <f>RSI!B1658</f>
        <v>0.7</v>
      </c>
      <c r="C1658" s="2">
        <f>RSI!I1658</f>
        <v>52.820733142893062</v>
      </c>
      <c r="D1658" s="2">
        <f>MACD!E1658</f>
        <v>-7.8301307913011264E-3</v>
      </c>
      <c r="E1658" s="2">
        <f>MACD!F1658</f>
        <v>-1.2476164552261209E-2</v>
      </c>
      <c r="F1658" s="2">
        <f>'Moving Avg'!D1658</f>
        <v>0.68800000000000006</v>
      </c>
      <c r="G1658" s="2">
        <f>'Moving Avg'!F1658</f>
        <v>0.68399999999999983</v>
      </c>
      <c r="H1658" s="2">
        <f>'Moving Avg'!G1658</f>
        <v>0.69960000000000033</v>
      </c>
      <c r="I1658" s="2">
        <f>'Moving Avg'!H1658</f>
        <v>0.7324499999999996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16.5</v>
      </c>
      <c r="Q1658" s="8">
        <f t="shared" si="254"/>
        <v>11.225</v>
      </c>
      <c r="R1658" s="8">
        <f t="shared" si="255"/>
        <v>9.125</v>
      </c>
      <c r="S1658" s="8">
        <f t="shared" si="256"/>
        <v>11.175000000000001</v>
      </c>
      <c r="T1658" s="8">
        <f t="shared" si="257"/>
        <v>10.375</v>
      </c>
      <c r="U1658" s="7">
        <f t="shared" si="258"/>
        <v>10.508333333333335</v>
      </c>
      <c r="V1658" s="7">
        <f t="shared" si="259"/>
        <v>10.475000000000001</v>
      </c>
    </row>
    <row r="1659" spans="1:22" ht="13.5" x14ac:dyDescent="0.25">
      <c r="A1659" s="3">
        <f>RSI!A1659</f>
        <v>44727</v>
      </c>
      <c r="B1659" s="2">
        <f>RSI!B1659</f>
        <v>0.7</v>
      </c>
      <c r="C1659" s="2">
        <f>RSI!I1659</f>
        <v>52.820733142893062</v>
      </c>
      <c r="D1659" s="2">
        <f>MACD!E1659</f>
        <v>-5.9353932717496338E-3</v>
      </c>
      <c r="E1659" s="2">
        <f>MACD!F1659</f>
        <v>-1.1168010296158895E-2</v>
      </c>
      <c r="F1659" s="2">
        <f>'Moving Avg'!D1659</f>
        <v>0.69199999999999995</v>
      </c>
      <c r="G1659" s="2">
        <f>'Moving Avg'!F1659</f>
        <v>0.68799999999999994</v>
      </c>
      <c r="H1659" s="2">
        <f>'Moving Avg'!G1659</f>
        <v>0.69900000000000029</v>
      </c>
      <c r="I1659" s="2">
        <f>'Moving Avg'!H1659</f>
        <v>0.7324499999999996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83.5</v>
      </c>
      <c r="Q1659" s="8">
        <f t="shared" si="254"/>
        <v>21.274999999999999</v>
      </c>
      <c r="R1659" s="8">
        <f t="shared" si="255"/>
        <v>25.875</v>
      </c>
      <c r="S1659" s="8">
        <f t="shared" si="256"/>
        <v>41.325000000000003</v>
      </c>
      <c r="T1659" s="8">
        <f t="shared" si="257"/>
        <v>27.125</v>
      </c>
      <c r="U1659" s="7">
        <f t="shared" si="258"/>
        <v>29.491666666666664</v>
      </c>
      <c r="V1659" s="7">
        <f t="shared" si="259"/>
        <v>28.9</v>
      </c>
    </row>
    <row r="1660" spans="1:22" ht="13.5" x14ac:dyDescent="0.25">
      <c r="A1660" s="3">
        <f>RSI!A1660</f>
        <v>44728</v>
      </c>
      <c r="B1660" s="2">
        <f>RSI!B1660</f>
        <v>0.7</v>
      </c>
      <c r="C1660" s="2">
        <f>RSI!I1660</f>
        <v>52.820733142893062</v>
      </c>
      <c r="D1660" s="2">
        <f>MACD!E1660</f>
        <v>-4.3832724997733274E-3</v>
      </c>
      <c r="E1660" s="2">
        <f>MACD!F1660</f>
        <v>-9.8110627368817819E-3</v>
      </c>
      <c r="F1660" s="2">
        <f>'Moving Avg'!D1660</f>
        <v>0.69600000000000006</v>
      </c>
      <c r="G1660" s="2">
        <f>'Moving Avg'!F1660</f>
        <v>0.69099999999999984</v>
      </c>
      <c r="H1660" s="2">
        <f>'Moving Avg'!G1660</f>
        <v>0.69840000000000035</v>
      </c>
      <c r="I1660" s="2">
        <f>'Moving Avg'!H1660</f>
        <v>0.73239999999999972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83.5</v>
      </c>
      <c r="Q1660" s="8">
        <f t="shared" si="254"/>
        <v>21.274999999999999</v>
      </c>
      <c r="R1660" s="8">
        <f t="shared" si="255"/>
        <v>25.875</v>
      </c>
      <c r="S1660" s="8">
        <f t="shared" si="256"/>
        <v>41.325000000000003</v>
      </c>
      <c r="T1660" s="8">
        <f t="shared" si="257"/>
        <v>27.125</v>
      </c>
      <c r="U1660" s="7">
        <f t="shared" si="258"/>
        <v>29.491666666666664</v>
      </c>
      <c r="V1660" s="7">
        <f t="shared" si="259"/>
        <v>28.9</v>
      </c>
    </row>
    <row r="1661" spans="1:22" ht="13.5" x14ac:dyDescent="0.25">
      <c r="A1661" s="3">
        <f>RSI!A1661</f>
        <v>44729</v>
      </c>
      <c r="B1661" s="2">
        <f>RSI!B1661</f>
        <v>0.67</v>
      </c>
      <c r="C1661" s="2">
        <f>RSI!I1661</f>
        <v>42.885726717648666</v>
      </c>
      <c r="D1661" s="2">
        <f>MACD!E1661</f>
        <v>6.4341212214280574E-4</v>
      </c>
      <c r="E1661" s="2">
        <f>MACD!F1661</f>
        <v>-7.7201677650768647E-3</v>
      </c>
      <c r="F1661" s="2">
        <f>'Moving Avg'!D1661</f>
        <v>0.69399999999999995</v>
      </c>
      <c r="G1661" s="2">
        <f>'Moving Avg'!F1661</f>
        <v>0.69249999999999978</v>
      </c>
      <c r="H1661" s="2">
        <f>'Moving Avg'!G1661</f>
        <v>0.69720000000000026</v>
      </c>
      <c r="I1661" s="2">
        <f>'Moving Avg'!H1661</f>
        <v>0.73219999999999952</v>
      </c>
      <c r="J1661" s="5" t="str">
        <f>OBV!F1661</f>
        <v>BULLISH</v>
      </c>
      <c r="K1661" s="5" t="str">
        <f>OBV!G1661</f>
        <v>NEUTRAL</v>
      </c>
      <c r="L1661" s="5" t="str">
        <f>OBV!H1661</f>
        <v>BULLISH DIVERGENCE</v>
      </c>
      <c r="M1661" s="7">
        <f t="shared" si="250"/>
        <v>25</v>
      </c>
      <c r="N1661" s="7">
        <f t="shared" si="251"/>
        <v>0</v>
      </c>
      <c r="O1661" s="7">
        <f t="shared" si="252"/>
        <v>0</v>
      </c>
      <c r="P1661" s="7">
        <f t="shared" si="253"/>
        <v>66.5</v>
      </c>
      <c r="Q1661" s="8">
        <f t="shared" si="254"/>
        <v>18.725000000000001</v>
      </c>
      <c r="R1661" s="8">
        <f t="shared" si="255"/>
        <v>21.625</v>
      </c>
      <c r="S1661" s="8">
        <f t="shared" si="256"/>
        <v>33.674999999999997</v>
      </c>
      <c r="T1661" s="8">
        <f t="shared" si="257"/>
        <v>22.875</v>
      </c>
      <c r="U1661" s="7">
        <f t="shared" si="258"/>
        <v>24.675000000000001</v>
      </c>
      <c r="V1661" s="7">
        <f t="shared" si="259"/>
        <v>24.225000000000001</v>
      </c>
    </row>
    <row r="1662" spans="1:22" ht="13.5" x14ac:dyDescent="0.25">
      <c r="A1662" s="3">
        <f>RSI!A1662</f>
        <v>44732</v>
      </c>
      <c r="B1662" s="2">
        <f>RSI!B1662</f>
        <v>0.67</v>
      </c>
      <c r="C1662" s="2">
        <f>RSI!I1662</f>
        <v>42.885726717648659</v>
      </c>
      <c r="D1662" s="2">
        <f>MACD!E1662</f>
        <v>1.9532828416253256E-3</v>
      </c>
      <c r="E1662" s="2">
        <f>MACD!F1662</f>
        <v>-5.7854776437364268E-3</v>
      </c>
      <c r="F1662" s="2">
        <f>'Moving Avg'!D1662</f>
        <v>0.68799999999999994</v>
      </c>
      <c r="G1662" s="2">
        <f>'Moving Avg'!F1662</f>
        <v>0.69299999999999984</v>
      </c>
      <c r="H1662" s="2">
        <f>'Moving Avg'!G1662</f>
        <v>0.69640000000000013</v>
      </c>
      <c r="I1662" s="2">
        <f>'Moving Avg'!H1662</f>
        <v>0.73194999999999955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25</v>
      </c>
      <c r="N1662" s="7">
        <f t="shared" si="251"/>
        <v>0</v>
      </c>
      <c r="O1662" s="7">
        <f t="shared" si="252"/>
        <v>0</v>
      </c>
      <c r="P1662" s="7">
        <f t="shared" si="253"/>
        <v>33</v>
      </c>
      <c r="Q1662" s="8">
        <f t="shared" si="254"/>
        <v>13.7</v>
      </c>
      <c r="R1662" s="8">
        <f t="shared" si="255"/>
        <v>13.25</v>
      </c>
      <c r="S1662" s="8">
        <f t="shared" si="256"/>
        <v>18.600000000000001</v>
      </c>
      <c r="T1662" s="8">
        <f t="shared" si="257"/>
        <v>14.5</v>
      </c>
      <c r="U1662" s="7">
        <f t="shared" si="258"/>
        <v>15.183333333333332</v>
      </c>
      <c r="V1662" s="7">
        <f t="shared" si="259"/>
        <v>15.012499999999999</v>
      </c>
    </row>
    <row r="1663" spans="1:22" ht="13.5" x14ac:dyDescent="0.25">
      <c r="A1663" s="3">
        <f>RSI!A1663</f>
        <v>44733</v>
      </c>
      <c r="B1663" s="2">
        <f>RSI!B1663</f>
        <v>0.68</v>
      </c>
      <c r="C1663" s="2">
        <f>RSI!I1663</f>
        <v>46.757170579312245</v>
      </c>
      <c r="D1663" s="2">
        <f>MACD!E1663</f>
        <v>5.5213777604036229E-3</v>
      </c>
      <c r="E1663" s="2">
        <f>MACD!F1663</f>
        <v>-3.5241065629084169E-3</v>
      </c>
      <c r="F1663" s="2">
        <f>'Moving Avg'!D1663</f>
        <v>0.68399999999999994</v>
      </c>
      <c r="G1663" s="2">
        <f>'Moving Avg'!F1663</f>
        <v>0.69299999999999984</v>
      </c>
      <c r="H1663" s="2">
        <f>'Moving Avg'!G1663</f>
        <v>0.69540000000000002</v>
      </c>
      <c r="I1663" s="2">
        <f>'Moving Avg'!H1663</f>
        <v>0.73174999999999957</v>
      </c>
      <c r="J1663" s="5" t="str">
        <f>OBV!F1663</f>
        <v>BULLISH</v>
      </c>
      <c r="K1663" s="5" t="str">
        <f>OBV!G1663</f>
        <v>NEUTRAL</v>
      </c>
      <c r="L1663" s="5" t="str">
        <f>OBV!H1663</f>
        <v>BULLISH DIVERGENCE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66.5</v>
      </c>
      <c r="Q1663" s="8">
        <f t="shared" si="254"/>
        <v>18.725000000000001</v>
      </c>
      <c r="R1663" s="8">
        <f t="shared" si="255"/>
        <v>21.625</v>
      </c>
      <c r="S1663" s="8">
        <f t="shared" si="256"/>
        <v>33.674999999999997</v>
      </c>
      <c r="T1663" s="8">
        <f t="shared" si="257"/>
        <v>22.875</v>
      </c>
      <c r="U1663" s="7">
        <f t="shared" si="258"/>
        <v>24.675000000000001</v>
      </c>
      <c r="V1663" s="7">
        <f t="shared" si="259"/>
        <v>24.225000000000001</v>
      </c>
    </row>
    <row r="1664" spans="1:22" ht="13.5" x14ac:dyDescent="0.25">
      <c r="A1664" s="3">
        <f>RSI!A1664</f>
        <v>44734</v>
      </c>
      <c r="B1664" s="2">
        <f>RSI!B1664</f>
        <v>0.68</v>
      </c>
      <c r="C1664" s="2">
        <f>RSI!I1664</f>
        <v>46.757170579312245</v>
      </c>
      <c r="D1664" s="2">
        <f>MACD!E1664</f>
        <v>3.980467765025919E-3</v>
      </c>
      <c r="E1664" s="2">
        <f>MACD!F1664</f>
        <v>-2.02319169732155E-3</v>
      </c>
      <c r="F1664" s="2">
        <f>'Moving Avg'!D1664</f>
        <v>0.68</v>
      </c>
      <c r="G1664" s="2">
        <f>'Moving Avg'!F1664</f>
        <v>0.69149999999999978</v>
      </c>
      <c r="H1664" s="2">
        <f>'Moving Avg'!G1664</f>
        <v>0.69440000000000002</v>
      </c>
      <c r="I1664" s="2">
        <f>'Moving Avg'!H1664</f>
        <v>0.73139999999999961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  <c r="M1664" s="7">
        <f t="shared" si="250"/>
        <v>25</v>
      </c>
      <c r="N1664" s="7">
        <f t="shared" si="251"/>
        <v>0</v>
      </c>
      <c r="O1664" s="7">
        <f t="shared" si="252"/>
        <v>0</v>
      </c>
      <c r="P1664" s="7">
        <f t="shared" si="253"/>
        <v>66.5</v>
      </c>
      <c r="Q1664" s="8">
        <f t="shared" si="254"/>
        <v>18.725000000000001</v>
      </c>
      <c r="R1664" s="8">
        <f t="shared" si="255"/>
        <v>21.625</v>
      </c>
      <c r="S1664" s="8">
        <f t="shared" si="256"/>
        <v>33.674999999999997</v>
      </c>
      <c r="T1664" s="8">
        <f t="shared" si="257"/>
        <v>22.875</v>
      </c>
      <c r="U1664" s="7">
        <f t="shared" si="258"/>
        <v>24.675000000000001</v>
      </c>
      <c r="V1664" s="7">
        <f t="shared" si="259"/>
        <v>24.225000000000001</v>
      </c>
    </row>
    <row r="1665" spans="1:22" ht="13.5" x14ac:dyDescent="0.25">
      <c r="A1665" s="3">
        <f>RSI!A1665</f>
        <v>44735</v>
      </c>
      <c r="B1665" s="2">
        <f>RSI!B1665</f>
        <v>0.67</v>
      </c>
      <c r="C1665" s="2">
        <f>RSI!I1665</f>
        <v>43.349324201415321</v>
      </c>
      <c r="D1665" s="2">
        <f>MACD!E1665</f>
        <v>3.4685813838607471E-3</v>
      </c>
      <c r="E1665" s="2">
        <f>MACD!F1665</f>
        <v>-9.2483708108509065E-4</v>
      </c>
      <c r="F1665" s="2">
        <f>'Moving Avg'!D1665</f>
        <v>0.67400000000000004</v>
      </c>
      <c r="G1665" s="2">
        <f>'Moving Avg'!F1665</f>
        <v>0.68999999999999984</v>
      </c>
      <c r="H1665" s="2">
        <f>'Moving Avg'!G1665</f>
        <v>0.69340000000000002</v>
      </c>
      <c r="I1665" s="2">
        <f>'Moving Avg'!H1665</f>
        <v>0.73094999999999954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  <c r="M1665" s="7">
        <f t="shared" si="250"/>
        <v>25</v>
      </c>
      <c r="N1665" s="7">
        <f t="shared" si="251"/>
        <v>0</v>
      </c>
      <c r="O1665" s="7">
        <f t="shared" si="252"/>
        <v>0</v>
      </c>
      <c r="P1665" s="7">
        <f t="shared" si="253"/>
        <v>16.5</v>
      </c>
      <c r="Q1665" s="8">
        <f t="shared" si="254"/>
        <v>11.225</v>
      </c>
      <c r="R1665" s="8">
        <f t="shared" si="255"/>
        <v>9.125</v>
      </c>
      <c r="S1665" s="8">
        <f t="shared" si="256"/>
        <v>11.175000000000001</v>
      </c>
      <c r="T1665" s="8">
        <f t="shared" si="257"/>
        <v>10.375</v>
      </c>
      <c r="U1665" s="7">
        <f t="shared" si="258"/>
        <v>10.508333333333335</v>
      </c>
      <c r="V1665" s="7">
        <f t="shared" si="259"/>
        <v>10.475000000000001</v>
      </c>
    </row>
    <row r="1666" spans="1:22" ht="13.5" x14ac:dyDescent="0.25">
      <c r="A1666" s="3">
        <f>RSI!A1666</f>
        <v>44736</v>
      </c>
      <c r="B1666" s="2">
        <f>RSI!B1666</f>
        <v>0.69</v>
      </c>
      <c r="C1666" s="2">
        <f>RSI!I1666</f>
        <v>51.035767329969417</v>
      </c>
      <c r="D1666" s="2">
        <f>MACD!E1666</f>
        <v>1.6604814398268886E-3</v>
      </c>
      <c r="E1666" s="2">
        <f>MACD!F1666</f>
        <v>-4.0777337690269487E-4</v>
      </c>
      <c r="F1666" s="2">
        <f>'Moving Avg'!D1666</f>
        <v>0.67800000000000005</v>
      </c>
      <c r="G1666" s="2">
        <f>'Moving Avg'!F1666</f>
        <v>0.69049999999999978</v>
      </c>
      <c r="H1666" s="2">
        <f>'Moving Avg'!G1666</f>
        <v>0.69279999999999997</v>
      </c>
      <c r="I1666" s="2">
        <f>'Moving Avg'!H1666</f>
        <v>0.73049999999999971</v>
      </c>
      <c r="J1666" s="5" t="str">
        <f>OBV!F1666</f>
        <v>BEARISH</v>
      </c>
      <c r="K1666" s="5" t="str">
        <f>OBV!G1666</f>
        <v>NEUTRAL</v>
      </c>
      <c r="L1666" s="5" t="str">
        <f>OBV!H1666</f>
        <v>BEARISH DIVERGENCE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11.225</v>
      </c>
      <c r="R1666" s="8">
        <f t="shared" si="255"/>
        <v>9.125</v>
      </c>
      <c r="S1666" s="8">
        <f t="shared" si="256"/>
        <v>11.175000000000001</v>
      </c>
      <c r="T1666" s="8">
        <f t="shared" si="257"/>
        <v>10.375</v>
      </c>
      <c r="U1666" s="7">
        <f t="shared" si="258"/>
        <v>10.508333333333335</v>
      </c>
      <c r="V1666" s="7">
        <f t="shared" si="259"/>
        <v>10.475000000000001</v>
      </c>
    </row>
    <row r="1667" spans="1:22" ht="13.5" x14ac:dyDescent="0.25">
      <c r="A1667" s="3">
        <f>RSI!A1667</f>
        <v>44739</v>
      </c>
      <c r="B1667" s="2">
        <f>RSI!B1667</f>
        <v>0.69</v>
      </c>
      <c r="C1667" s="2">
        <f>RSI!I1667</f>
        <v>51.035767329969417</v>
      </c>
      <c r="D1667" s="2">
        <f>MACD!E1667</f>
        <v>3.187919017124341E-3</v>
      </c>
      <c r="E1667" s="2">
        <f>MACD!F1667</f>
        <v>3.1136510190271231E-4</v>
      </c>
      <c r="F1667" s="2">
        <f>'Moving Avg'!D1667</f>
        <v>0.68200000000000005</v>
      </c>
      <c r="G1667" s="2">
        <f>'Moving Avg'!F1667</f>
        <v>0.68999999999999972</v>
      </c>
      <c r="H1667" s="2">
        <f>'Moving Avg'!G1667</f>
        <v>0.69199999999999984</v>
      </c>
      <c r="I1667" s="2">
        <f>'Moving Avg'!H1667</f>
        <v>0.72994999999999977</v>
      </c>
      <c r="J1667" s="5" t="str">
        <f>OBV!F1667</f>
        <v>BEARISH</v>
      </c>
      <c r="K1667" s="5" t="str">
        <f>OBV!G1667</f>
        <v>NEUTRAL</v>
      </c>
      <c r="L1667" s="5" t="str">
        <f>OBV!H1667</f>
        <v>BEARISH DIVERGENCE</v>
      </c>
      <c r="M1667" s="7">
        <f t="shared" si="260"/>
        <v>25</v>
      </c>
      <c r="N1667" s="7">
        <f t="shared" si="261"/>
        <v>0</v>
      </c>
      <c r="O1667" s="7">
        <f t="shared" si="262"/>
        <v>0</v>
      </c>
      <c r="P1667" s="7">
        <f t="shared" si="263"/>
        <v>16.5</v>
      </c>
      <c r="Q1667" s="8">
        <f t="shared" ref="Q1667:Q1730" si="264">0.35*M1667+N1667*0.35+O1667*0.15+P1667*0.15</f>
        <v>11.225</v>
      </c>
      <c r="R1667" s="8">
        <f t="shared" ref="R1667:R1730" si="265">M1667*0.2+N1667*0.2+O1667*0.35+P1667*0.25</f>
        <v>9.125</v>
      </c>
      <c r="S1667" s="8">
        <f t="shared" ref="S1667:S1730" si="266">M1667*0.15+N1667*0.15+O1667*0.25+P1667*0.45</f>
        <v>11.175000000000001</v>
      </c>
      <c r="T1667" s="8">
        <f t="shared" ref="T1667:T1730" si="267">0.25*SUM(M1667:P1667)</f>
        <v>10.375</v>
      </c>
      <c r="U1667" s="7">
        <f t="shared" ref="U1667:U1730" si="268">SUM(Q1667:S1667)/3</f>
        <v>10.508333333333335</v>
      </c>
      <c r="V1667" s="7">
        <f t="shared" ref="V1667:V1730" si="269">SUM(Q1667:T1667)/4</f>
        <v>10.475000000000001</v>
      </c>
    </row>
    <row r="1668" spans="1:22" ht="13.5" x14ac:dyDescent="0.25">
      <c r="A1668" s="3">
        <f>RSI!A1668</f>
        <v>44740</v>
      </c>
      <c r="B1668" s="2">
        <f>RSI!B1668</f>
        <v>0.68</v>
      </c>
      <c r="C1668" s="2">
        <f>RSI!I1668</f>
        <v>47.313204330816845</v>
      </c>
      <c r="D1668" s="2">
        <f>MACD!E1668</f>
        <v>5.2030006629599779E-3</v>
      </c>
      <c r="E1668" s="2">
        <f>MACD!F1668</f>
        <v>1.2896922141141655E-3</v>
      </c>
      <c r="F1668" s="2">
        <f>'Moving Avg'!D1668</f>
        <v>0.68200000000000005</v>
      </c>
      <c r="G1668" s="2">
        <f>'Moving Avg'!F1668</f>
        <v>0.68899999999999983</v>
      </c>
      <c r="H1668" s="2">
        <f>'Moving Avg'!G1668</f>
        <v>0.69079999999999986</v>
      </c>
      <c r="I1668" s="2">
        <f>'Moving Avg'!H1668</f>
        <v>0.72939999999999983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0</v>
      </c>
      <c r="O1668" s="7">
        <f t="shared" si="262"/>
        <v>0</v>
      </c>
      <c r="P1668" s="7">
        <f t="shared" si="263"/>
        <v>16.5</v>
      </c>
      <c r="Q1668" s="8">
        <f t="shared" si="264"/>
        <v>11.225</v>
      </c>
      <c r="R1668" s="8">
        <f t="shared" si="265"/>
        <v>9.125</v>
      </c>
      <c r="S1668" s="8">
        <f t="shared" si="266"/>
        <v>11.175000000000001</v>
      </c>
      <c r="T1668" s="8">
        <f t="shared" si="267"/>
        <v>10.375</v>
      </c>
      <c r="U1668" s="7">
        <f t="shared" si="268"/>
        <v>10.508333333333335</v>
      </c>
      <c r="V1668" s="7">
        <f t="shared" si="269"/>
        <v>10.475000000000001</v>
      </c>
    </row>
    <row r="1669" spans="1:22" ht="13.5" x14ac:dyDescent="0.25">
      <c r="A1669" s="3">
        <f>RSI!A1669</f>
        <v>44741</v>
      </c>
      <c r="B1669" s="2">
        <f>RSI!B1669</f>
        <v>0.7</v>
      </c>
      <c r="C1669" s="2">
        <f>RSI!I1669</f>
        <v>54.466598854946113</v>
      </c>
      <c r="D1669" s="2">
        <f>MACD!E1669</f>
        <v>5.4689136257889404E-3</v>
      </c>
      <c r="E1669" s="2">
        <f>MACD!F1669</f>
        <v>2.1255364964491204E-3</v>
      </c>
      <c r="F1669" s="2">
        <f>'Moving Avg'!D1669</f>
        <v>0.68599999999999994</v>
      </c>
      <c r="G1669" s="2">
        <f>'Moving Avg'!F1669</f>
        <v>0.68899999999999983</v>
      </c>
      <c r="H1669" s="2">
        <f>'Moving Avg'!G1669</f>
        <v>0.69040000000000001</v>
      </c>
      <c r="I1669" s="2">
        <f>'Moving Avg'!H1669</f>
        <v>0.72889999999999977</v>
      </c>
      <c r="J1669" s="5" t="str">
        <f>OBV!F1669</f>
        <v>BEARISH</v>
      </c>
      <c r="K1669" s="5" t="str">
        <f>OBV!G1669</f>
        <v>NEUTRAL</v>
      </c>
      <c r="L1669" s="5" t="str">
        <f>OBV!H1669</f>
        <v>BEARISH DIVERGENCE</v>
      </c>
      <c r="M1669" s="7">
        <f t="shared" si="260"/>
        <v>25</v>
      </c>
      <c r="N1669" s="7">
        <f t="shared" si="261"/>
        <v>0</v>
      </c>
      <c r="O1669" s="7">
        <f t="shared" si="262"/>
        <v>0</v>
      </c>
      <c r="P1669" s="7">
        <f t="shared" si="263"/>
        <v>16.5</v>
      </c>
      <c r="Q1669" s="8">
        <f t="shared" si="264"/>
        <v>11.225</v>
      </c>
      <c r="R1669" s="8">
        <f t="shared" si="265"/>
        <v>9.125</v>
      </c>
      <c r="S1669" s="8">
        <f t="shared" si="266"/>
        <v>11.175000000000001</v>
      </c>
      <c r="T1669" s="8">
        <f t="shared" si="267"/>
        <v>10.375</v>
      </c>
      <c r="U1669" s="7">
        <f t="shared" si="268"/>
        <v>10.508333333333335</v>
      </c>
      <c r="V1669" s="7">
        <f t="shared" si="269"/>
        <v>10.475000000000001</v>
      </c>
    </row>
    <row r="1670" spans="1:22" ht="13.5" x14ac:dyDescent="0.25">
      <c r="A1670" s="3">
        <f>RSI!A1670</f>
        <v>44742</v>
      </c>
      <c r="B1670" s="2">
        <f>RSI!B1670</f>
        <v>0.67</v>
      </c>
      <c r="C1670" s="2">
        <f>RSI!I1670</f>
        <v>44.669501198791032</v>
      </c>
      <c r="D1670" s="2">
        <f>MACD!E1670</f>
        <v>7.8371484128965108E-3</v>
      </c>
      <c r="E1670" s="2">
        <f>MACD!F1670</f>
        <v>3.267858879738599E-3</v>
      </c>
      <c r="F1670" s="2">
        <f>'Moving Avg'!D1670</f>
        <v>0.68599999999999994</v>
      </c>
      <c r="G1670" s="2">
        <f>'Moving Avg'!F1670</f>
        <v>0.68749999999999989</v>
      </c>
      <c r="H1670" s="2">
        <f>'Moving Avg'!G1670</f>
        <v>0.6896000000000001</v>
      </c>
      <c r="I1670" s="2">
        <f>'Moving Avg'!H1670</f>
        <v>0.72824999999999962</v>
      </c>
      <c r="J1670" s="5" t="str">
        <f>OBV!F1670</f>
        <v>BEARISH</v>
      </c>
      <c r="K1670" s="5" t="str">
        <f>OBV!G1670</f>
        <v>NEUTRAL</v>
      </c>
      <c r="L1670" s="5" t="str">
        <f>OBV!H1670</f>
        <v>NEUTRAL</v>
      </c>
      <c r="M1670" s="7">
        <f t="shared" si="260"/>
        <v>25</v>
      </c>
      <c r="N1670" s="7">
        <f t="shared" si="261"/>
        <v>0</v>
      </c>
      <c r="O1670" s="7">
        <f t="shared" si="262"/>
        <v>0</v>
      </c>
      <c r="P1670" s="7">
        <f t="shared" si="263"/>
        <v>16.5</v>
      </c>
      <c r="Q1670" s="8">
        <f t="shared" si="264"/>
        <v>11.225</v>
      </c>
      <c r="R1670" s="8">
        <f t="shared" si="265"/>
        <v>9.125</v>
      </c>
      <c r="S1670" s="8">
        <f t="shared" si="266"/>
        <v>11.175000000000001</v>
      </c>
      <c r="T1670" s="8">
        <f t="shared" si="267"/>
        <v>10.375</v>
      </c>
      <c r="U1670" s="7">
        <f t="shared" si="268"/>
        <v>10.508333333333335</v>
      </c>
      <c r="V1670" s="7">
        <f t="shared" si="269"/>
        <v>10.475000000000001</v>
      </c>
    </row>
    <row r="1671" spans="1:22" ht="13.5" x14ac:dyDescent="0.25">
      <c r="A1671" s="3">
        <f>RSI!A1671</f>
        <v>44743</v>
      </c>
      <c r="B1671" s="2">
        <f>RSI!B1671</f>
        <v>0.65</v>
      </c>
      <c r="C1671" s="2">
        <f>RSI!I1671</f>
        <v>39.560641981027352</v>
      </c>
      <c r="D1671" s="2">
        <f>MACD!E1671</f>
        <v>6.8112679935319331E-3</v>
      </c>
      <c r="E1671" s="2">
        <f>MACD!F1671</f>
        <v>3.9765407024972659E-3</v>
      </c>
      <c r="F1671" s="2">
        <f>'Moving Avg'!D1671</f>
        <v>0.67800000000000005</v>
      </c>
      <c r="G1671" s="2">
        <f>'Moving Avg'!F1671</f>
        <v>0.6845</v>
      </c>
      <c r="H1671" s="2">
        <f>'Moving Avg'!G1671</f>
        <v>0.68820000000000026</v>
      </c>
      <c r="I1671" s="2">
        <f>'Moving Avg'!H1671</f>
        <v>0.7275499999999997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0</v>
      </c>
      <c r="O1671" s="7">
        <f t="shared" si="262"/>
        <v>0</v>
      </c>
      <c r="P1671" s="7">
        <f t="shared" si="263"/>
        <v>16.5</v>
      </c>
      <c r="Q1671" s="8">
        <f t="shared" si="264"/>
        <v>11.225</v>
      </c>
      <c r="R1671" s="8">
        <f t="shared" si="265"/>
        <v>9.125</v>
      </c>
      <c r="S1671" s="8">
        <f t="shared" si="266"/>
        <v>11.175000000000001</v>
      </c>
      <c r="T1671" s="8">
        <f t="shared" si="267"/>
        <v>10.375</v>
      </c>
      <c r="U1671" s="7">
        <f t="shared" si="268"/>
        <v>10.508333333333335</v>
      </c>
      <c r="V1671" s="7">
        <f t="shared" si="269"/>
        <v>10.475000000000001</v>
      </c>
    </row>
    <row r="1672" spans="1:22" ht="13.5" x14ac:dyDescent="0.25">
      <c r="A1672" s="3">
        <f>RSI!A1672</f>
        <v>44746</v>
      </c>
      <c r="B1672" s="2">
        <f>RSI!B1672</f>
        <v>0.63</v>
      </c>
      <c r="C1672" s="2">
        <f>RSI!I1672</f>
        <v>35.222376095878104</v>
      </c>
      <c r="D1672" s="2">
        <f>MACD!E1672</f>
        <v>7.6392959499439472E-3</v>
      </c>
      <c r="E1672" s="2">
        <f>MACD!F1672</f>
        <v>4.7090917519866026E-3</v>
      </c>
      <c r="F1672" s="2">
        <f>'Moving Avg'!D1672</f>
        <v>0.66599999999999993</v>
      </c>
      <c r="G1672" s="2">
        <f>'Moving Avg'!F1672</f>
        <v>0.68149999999999999</v>
      </c>
      <c r="H1672" s="2">
        <f>'Moving Avg'!G1672</f>
        <v>0.68620000000000014</v>
      </c>
      <c r="I1672" s="2">
        <f>'Moving Avg'!H1672</f>
        <v>0.72684999999999977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  <c r="M1672" s="7">
        <f t="shared" si="260"/>
        <v>25</v>
      </c>
      <c r="N1672" s="7">
        <f t="shared" si="261"/>
        <v>0</v>
      </c>
      <c r="O1672" s="7">
        <f t="shared" si="262"/>
        <v>0</v>
      </c>
      <c r="P1672" s="7">
        <f t="shared" si="263"/>
        <v>16.5</v>
      </c>
      <c r="Q1672" s="8">
        <f t="shared" si="264"/>
        <v>11.225</v>
      </c>
      <c r="R1672" s="8">
        <f t="shared" si="265"/>
        <v>9.125</v>
      </c>
      <c r="S1672" s="8">
        <f t="shared" si="266"/>
        <v>11.175000000000001</v>
      </c>
      <c r="T1672" s="8">
        <f t="shared" si="267"/>
        <v>10.375</v>
      </c>
      <c r="U1672" s="7">
        <f t="shared" si="268"/>
        <v>10.508333333333335</v>
      </c>
      <c r="V1672" s="7">
        <f t="shared" si="269"/>
        <v>10.475000000000001</v>
      </c>
    </row>
    <row r="1673" spans="1:22" ht="13.5" x14ac:dyDescent="0.25">
      <c r="A1673" s="3">
        <f>RSI!A1673</f>
        <v>44747</v>
      </c>
      <c r="B1673" s="2">
        <f>RSI!B1673</f>
        <v>0.65</v>
      </c>
      <c r="C1673" s="2">
        <f>RSI!I1673</f>
        <v>42.064378023464869</v>
      </c>
      <c r="D1673" s="2">
        <f>MACD!E1673</f>
        <v>8.7137988109511344E-3</v>
      </c>
      <c r="E1673" s="2">
        <f>MACD!F1673</f>
        <v>5.5100331637795092E-3</v>
      </c>
      <c r="F1673" s="2">
        <f>'Moving Avg'!D1673</f>
        <v>0.65999999999999992</v>
      </c>
      <c r="G1673" s="2">
        <f>'Moving Avg'!F1673</f>
        <v>0.67849999999999999</v>
      </c>
      <c r="H1673" s="2">
        <f>'Moving Avg'!G1673</f>
        <v>0.6846000000000001</v>
      </c>
      <c r="I1673" s="2">
        <f>'Moving Avg'!H1673</f>
        <v>0.72624999999999984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0</v>
      </c>
      <c r="P1673" s="7">
        <f t="shared" si="263"/>
        <v>16.5</v>
      </c>
      <c r="Q1673" s="8">
        <f t="shared" si="264"/>
        <v>11.225</v>
      </c>
      <c r="R1673" s="8">
        <f t="shared" si="265"/>
        <v>9.125</v>
      </c>
      <c r="S1673" s="8">
        <f t="shared" si="266"/>
        <v>11.175000000000001</v>
      </c>
      <c r="T1673" s="8">
        <f t="shared" si="267"/>
        <v>10.375</v>
      </c>
      <c r="U1673" s="7">
        <f t="shared" si="268"/>
        <v>10.508333333333335</v>
      </c>
      <c r="V1673" s="7">
        <f t="shared" si="269"/>
        <v>10.475000000000001</v>
      </c>
    </row>
    <row r="1674" spans="1:22" ht="13.5" x14ac:dyDescent="0.25">
      <c r="A1674" s="3">
        <f>RSI!A1674</f>
        <v>44748</v>
      </c>
      <c r="B1674" s="2">
        <f>RSI!B1674</f>
        <v>0.67</v>
      </c>
      <c r="C1674" s="2">
        <f>RSI!I1674</f>
        <v>47.981379683929568</v>
      </c>
      <c r="D1674" s="2">
        <f>MACD!E1674</f>
        <v>8.3167420916724355E-3</v>
      </c>
      <c r="E1674" s="2">
        <f>MACD!F1674</f>
        <v>6.0713749493580948E-3</v>
      </c>
      <c r="F1674" s="2">
        <f>'Moving Avg'!D1674</f>
        <v>0.65400000000000003</v>
      </c>
      <c r="G1674" s="2">
        <f>'Moving Avg'!F1674</f>
        <v>0.67799999999999994</v>
      </c>
      <c r="H1674" s="2">
        <f>'Moving Avg'!G1674</f>
        <v>0.68380000000000007</v>
      </c>
      <c r="I1674" s="2">
        <f>'Moving Avg'!H1674</f>
        <v>0.72584999999999977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0</v>
      </c>
      <c r="P1674" s="7">
        <f t="shared" si="263"/>
        <v>16.5</v>
      </c>
      <c r="Q1674" s="8">
        <f t="shared" si="264"/>
        <v>11.225</v>
      </c>
      <c r="R1674" s="8">
        <f t="shared" si="265"/>
        <v>9.125</v>
      </c>
      <c r="S1674" s="8">
        <f t="shared" si="266"/>
        <v>11.175000000000001</v>
      </c>
      <c r="T1674" s="8">
        <f t="shared" si="267"/>
        <v>10.375</v>
      </c>
      <c r="U1674" s="7">
        <f t="shared" si="268"/>
        <v>10.508333333333335</v>
      </c>
      <c r="V1674" s="7">
        <f t="shared" si="269"/>
        <v>10.475000000000001</v>
      </c>
    </row>
    <row r="1675" spans="1:22" ht="13.5" x14ac:dyDescent="0.25">
      <c r="A1675" s="3">
        <f>RSI!A1675</f>
        <v>44749</v>
      </c>
      <c r="B1675" s="2">
        <f>RSI!B1675</f>
        <v>0.65</v>
      </c>
      <c r="C1675" s="2">
        <f>RSI!I1675</f>
        <v>43.226980912031422</v>
      </c>
      <c r="D1675" s="2">
        <f>MACD!E1675</f>
        <v>7.9678601367768609E-3</v>
      </c>
      <c r="E1675" s="2">
        <f>MACD!F1675</f>
        <v>6.4506719868418485E-3</v>
      </c>
      <c r="F1675" s="2">
        <f>'Moving Avg'!D1675</f>
        <v>0.65</v>
      </c>
      <c r="G1675" s="2">
        <f>'Moving Avg'!F1675</f>
        <v>0.67649999999999999</v>
      </c>
      <c r="H1675" s="2">
        <f>'Moving Avg'!G1675</f>
        <v>0.68220000000000003</v>
      </c>
      <c r="I1675" s="2">
        <f>'Moving Avg'!H1675</f>
        <v>0.72539999999999993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0</v>
      </c>
      <c r="O1675" s="7">
        <f t="shared" si="262"/>
        <v>0</v>
      </c>
      <c r="P1675" s="7">
        <f t="shared" si="263"/>
        <v>16.5</v>
      </c>
      <c r="Q1675" s="8">
        <f t="shared" si="264"/>
        <v>11.225</v>
      </c>
      <c r="R1675" s="8">
        <f t="shared" si="265"/>
        <v>9.125</v>
      </c>
      <c r="S1675" s="8">
        <f t="shared" si="266"/>
        <v>11.175000000000001</v>
      </c>
      <c r="T1675" s="8">
        <f t="shared" si="267"/>
        <v>10.375</v>
      </c>
      <c r="U1675" s="7">
        <f t="shared" si="268"/>
        <v>10.508333333333335</v>
      </c>
      <c r="V1675" s="7">
        <f t="shared" si="269"/>
        <v>10.475000000000001</v>
      </c>
    </row>
    <row r="1676" spans="1:22" ht="13.5" x14ac:dyDescent="0.25">
      <c r="A1676" s="3">
        <f>RSI!A1676</f>
        <v>44750</v>
      </c>
      <c r="B1676" s="2">
        <f>RSI!B1676</f>
        <v>0.65</v>
      </c>
      <c r="C1676" s="2">
        <f>RSI!I1676</f>
        <v>43.226980912031422</v>
      </c>
      <c r="D1676" s="2">
        <f>MACD!E1676</f>
        <v>1.0908561053747268E-2</v>
      </c>
      <c r="E1676" s="2">
        <f>MACD!F1676</f>
        <v>7.3422498002229334E-3</v>
      </c>
      <c r="F1676" s="2">
        <f>'Moving Avg'!D1676</f>
        <v>0.65</v>
      </c>
      <c r="G1676" s="2">
        <f>'Moving Avg'!F1676</f>
        <v>0.67500000000000004</v>
      </c>
      <c r="H1676" s="2">
        <f>'Moving Avg'!G1676</f>
        <v>0.68059999999999998</v>
      </c>
      <c r="I1676" s="2">
        <f>'Moving Avg'!H1676</f>
        <v>0.72499999999999998</v>
      </c>
      <c r="J1676" s="5" t="str">
        <f>OBV!F1676</f>
        <v>BEARISH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0</v>
      </c>
      <c r="O1676" s="7">
        <f t="shared" si="262"/>
        <v>0</v>
      </c>
      <c r="P1676" s="7">
        <f t="shared" si="263"/>
        <v>16.5</v>
      </c>
      <c r="Q1676" s="8">
        <f t="shared" si="264"/>
        <v>11.225</v>
      </c>
      <c r="R1676" s="8">
        <f t="shared" si="265"/>
        <v>9.125</v>
      </c>
      <c r="S1676" s="8">
        <f t="shared" si="266"/>
        <v>11.175000000000001</v>
      </c>
      <c r="T1676" s="8">
        <f t="shared" si="267"/>
        <v>10.375</v>
      </c>
      <c r="U1676" s="7">
        <f t="shared" si="268"/>
        <v>10.508333333333335</v>
      </c>
      <c r="V1676" s="7">
        <f t="shared" si="269"/>
        <v>10.475000000000001</v>
      </c>
    </row>
    <row r="1677" spans="1:22" ht="13.5" x14ac:dyDescent="0.25">
      <c r="A1677" s="3">
        <f>RSI!A1677</f>
        <v>44753</v>
      </c>
      <c r="B1677" s="2">
        <f>RSI!B1677</f>
        <v>0.67</v>
      </c>
      <c r="C1677" s="2">
        <f>RSI!I1677</f>
        <v>49.078799739400097</v>
      </c>
      <c r="D1677" s="2">
        <f>MACD!E1677</f>
        <v>1.2062573896915119E-2</v>
      </c>
      <c r="E1677" s="2">
        <f>MACD!F1677</f>
        <v>8.2863146195613704E-3</v>
      </c>
      <c r="F1677" s="2">
        <f>'Moving Avg'!D1677</f>
        <v>0.65800000000000003</v>
      </c>
      <c r="G1677" s="2">
        <f>'Moving Avg'!F1677</f>
        <v>0.67349999999999999</v>
      </c>
      <c r="H1677" s="2">
        <f>'Moving Avg'!G1677</f>
        <v>0.6794</v>
      </c>
      <c r="I1677" s="2">
        <f>'Moving Avg'!H1677</f>
        <v>0.72470000000000001</v>
      </c>
      <c r="J1677" s="5" t="str">
        <f>OBV!F1677</f>
        <v>BEARISH</v>
      </c>
      <c r="K1677" s="5" t="str">
        <f>OBV!G1677</f>
        <v>NEUTRAL</v>
      </c>
      <c r="L1677" s="5" t="str">
        <f>OBV!H1677</f>
        <v>BEARISH DIVERGENCE</v>
      </c>
      <c r="M1677" s="7">
        <f t="shared" si="260"/>
        <v>25</v>
      </c>
      <c r="N1677" s="7">
        <f t="shared" si="261"/>
        <v>0</v>
      </c>
      <c r="O1677" s="7">
        <f t="shared" si="262"/>
        <v>0</v>
      </c>
      <c r="P1677" s="7">
        <f t="shared" si="263"/>
        <v>16.5</v>
      </c>
      <c r="Q1677" s="8">
        <f t="shared" si="264"/>
        <v>11.225</v>
      </c>
      <c r="R1677" s="8">
        <f t="shared" si="265"/>
        <v>9.125</v>
      </c>
      <c r="S1677" s="8">
        <f t="shared" si="266"/>
        <v>11.175000000000001</v>
      </c>
      <c r="T1677" s="8">
        <f t="shared" si="267"/>
        <v>10.375</v>
      </c>
      <c r="U1677" s="7">
        <f t="shared" si="268"/>
        <v>10.508333333333335</v>
      </c>
      <c r="V1677" s="7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0.7</v>
      </c>
      <c r="C1678" s="2">
        <f>RSI!I1678</f>
        <v>56.347172666436911</v>
      </c>
      <c r="D1678" s="2">
        <f>MACD!E1678</f>
        <v>9.2964862509991031E-3</v>
      </c>
      <c r="E1678" s="2">
        <f>MACD!F1678</f>
        <v>8.488348945848918E-3</v>
      </c>
      <c r="F1678" s="2">
        <f>'Moving Avg'!D1678</f>
        <v>0.66799999999999993</v>
      </c>
      <c r="G1678" s="2">
        <f>'Moving Avg'!F1678</f>
        <v>0.67349999999999999</v>
      </c>
      <c r="H1678" s="2">
        <f>'Moving Avg'!G1678</f>
        <v>0.67880000000000007</v>
      </c>
      <c r="I1678" s="2">
        <f>'Moving Avg'!H1678</f>
        <v>0.72454999999999981</v>
      </c>
      <c r="J1678" s="5" t="str">
        <f>OBV!F1678</f>
        <v>BEARISH</v>
      </c>
      <c r="K1678" s="5" t="str">
        <f>OBV!G1678</f>
        <v>NEUTRAL</v>
      </c>
      <c r="L1678" s="5" t="str">
        <f>OBV!H1678</f>
        <v>BEARISH DIVERGENCE</v>
      </c>
      <c r="M1678" s="7">
        <f t="shared" si="260"/>
        <v>25</v>
      </c>
      <c r="N1678" s="7">
        <f t="shared" si="261"/>
        <v>0</v>
      </c>
      <c r="O1678" s="7">
        <f t="shared" si="262"/>
        <v>0</v>
      </c>
      <c r="P1678" s="7">
        <f t="shared" si="263"/>
        <v>16.5</v>
      </c>
      <c r="Q1678" s="8">
        <f t="shared" si="264"/>
        <v>11.225</v>
      </c>
      <c r="R1678" s="8">
        <f t="shared" si="265"/>
        <v>9.125</v>
      </c>
      <c r="S1678" s="8">
        <f t="shared" si="266"/>
        <v>11.175000000000001</v>
      </c>
      <c r="T1678" s="8">
        <f t="shared" si="267"/>
        <v>10.375</v>
      </c>
      <c r="U1678" s="7">
        <f t="shared" si="268"/>
        <v>10.508333333333335</v>
      </c>
      <c r="V1678" s="7">
        <f t="shared" si="269"/>
        <v>10.475000000000001</v>
      </c>
    </row>
    <row r="1679" spans="1:22" ht="13.5" x14ac:dyDescent="0.25">
      <c r="A1679" s="3">
        <f>RSI!A1679</f>
        <v>44755</v>
      </c>
      <c r="B1679" s="2">
        <f>RSI!B1679</f>
        <v>0.7</v>
      </c>
      <c r="C1679" s="2">
        <f>RSI!I1679</f>
        <v>56.347172666436919</v>
      </c>
      <c r="D1679" s="2">
        <f>MACD!E1679</f>
        <v>9.8723835511959068E-3</v>
      </c>
      <c r="E1679" s="2">
        <f>MACD!F1679</f>
        <v>8.7651558669183168E-3</v>
      </c>
      <c r="F1679" s="2">
        <f>'Moving Avg'!D1679</f>
        <v>0.67400000000000004</v>
      </c>
      <c r="G1679" s="2">
        <f>'Moving Avg'!F1679</f>
        <v>0.67349999999999999</v>
      </c>
      <c r="H1679" s="2">
        <f>'Moving Avg'!G1679</f>
        <v>0.67859999999999998</v>
      </c>
      <c r="I1679" s="2">
        <f>'Moving Avg'!H1679</f>
        <v>0.72439999999999982</v>
      </c>
      <c r="J1679" s="5" t="str">
        <f>OBV!F1679</f>
        <v>BEARISH</v>
      </c>
      <c r="K1679" s="5" t="str">
        <f>OBV!G1679</f>
        <v>NEUTRAL</v>
      </c>
      <c r="L1679" s="5" t="str">
        <f>OBV!H1679</f>
        <v>BEARISH DIVERGENCE</v>
      </c>
      <c r="M1679" s="7">
        <f t="shared" si="260"/>
        <v>25</v>
      </c>
      <c r="N1679" s="7">
        <f t="shared" si="261"/>
        <v>0</v>
      </c>
      <c r="O1679" s="7">
        <f t="shared" si="262"/>
        <v>0</v>
      </c>
      <c r="P1679" s="7">
        <f t="shared" si="263"/>
        <v>16.5</v>
      </c>
      <c r="Q1679" s="8">
        <f t="shared" si="264"/>
        <v>11.225</v>
      </c>
      <c r="R1679" s="8">
        <f t="shared" si="265"/>
        <v>9.125</v>
      </c>
      <c r="S1679" s="8">
        <f t="shared" si="266"/>
        <v>11.175000000000001</v>
      </c>
      <c r="T1679" s="8">
        <f t="shared" si="267"/>
        <v>10.375</v>
      </c>
      <c r="U1679" s="7">
        <f t="shared" si="268"/>
        <v>10.508333333333335</v>
      </c>
      <c r="V1679" s="7">
        <f t="shared" si="269"/>
        <v>10.475000000000001</v>
      </c>
    </row>
    <row r="1680" spans="1:22" ht="13.5" x14ac:dyDescent="0.25">
      <c r="A1680" s="3">
        <f>RSI!A1680</f>
        <v>44756</v>
      </c>
      <c r="B1680" s="2">
        <f>RSI!B1680</f>
        <v>0.69</v>
      </c>
      <c r="C1680" s="2">
        <f>RSI!I1680</f>
        <v>53.400499285417737</v>
      </c>
      <c r="D1680" s="2">
        <f>MACD!E1680</f>
        <v>6.3364354695700786E-3</v>
      </c>
      <c r="E1680" s="2">
        <f>MACD!F1680</f>
        <v>8.2794117874486692E-3</v>
      </c>
      <c r="F1680" s="2">
        <f>'Moving Avg'!D1680</f>
        <v>0.68199999999999994</v>
      </c>
      <c r="G1680" s="2">
        <f>'Moving Avg'!F1680</f>
        <v>0.67299999999999993</v>
      </c>
      <c r="H1680" s="2">
        <f>'Moving Avg'!G1680</f>
        <v>0.67839999999999989</v>
      </c>
      <c r="I1680" s="2">
        <f>'Moving Avg'!H1680</f>
        <v>0.72414999999999974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  <c r="M1680" s="7">
        <f t="shared" si="260"/>
        <v>25</v>
      </c>
      <c r="N1680" s="7">
        <f t="shared" si="261"/>
        <v>45</v>
      </c>
      <c r="O1680" s="7">
        <f t="shared" si="262"/>
        <v>0</v>
      </c>
      <c r="P1680" s="7">
        <f t="shared" si="263"/>
        <v>83.5</v>
      </c>
      <c r="Q1680" s="8">
        <f t="shared" si="264"/>
        <v>37.024999999999999</v>
      </c>
      <c r="R1680" s="8">
        <f t="shared" si="265"/>
        <v>34.875</v>
      </c>
      <c r="S1680" s="8">
        <f t="shared" si="266"/>
        <v>48.075000000000003</v>
      </c>
      <c r="T1680" s="8">
        <f t="shared" si="267"/>
        <v>38.375</v>
      </c>
      <c r="U1680" s="7">
        <f t="shared" si="268"/>
        <v>39.991666666666667</v>
      </c>
      <c r="V1680" s="7">
        <f t="shared" si="269"/>
        <v>39.587500000000006</v>
      </c>
    </row>
    <row r="1681" spans="1:22" ht="13.5" x14ac:dyDescent="0.25">
      <c r="A1681" s="3">
        <f>RSI!A1681</f>
        <v>44757</v>
      </c>
      <c r="B1681" s="2">
        <f>RSI!B1681</f>
        <v>0.69</v>
      </c>
      <c r="C1681" s="2">
        <f>RSI!I1681</f>
        <v>53.40049928541773</v>
      </c>
      <c r="D1681" s="2">
        <f>MACD!E1681</f>
        <v>1.8905238032396188E-4</v>
      </c>
      <c r="E1681" s="2">
        <f>MACD!F1681</f>
        <v>6.6613399060237288E-3</v>
      </c>
      <c r="F1681" s="2">
        <f>'Moving Avg'!D1681</f>
        <v>0.69000000000000006</v>
      </c>
      <c r="G1681" s="2">
        <f>'Moving Avg'!F1681</f>
        <v>0.67399999999999993</v>
      </c>
      <c r="H1681" s="2">
        <f>'Moving Avg'!G1681</f>
        <v>0.6781999999999998</v>
      </c>
      <c r="I1681" s="2">
        <f>'Moving Avg'!H1681</f>
        <v>0.7238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  <c r="M1681" s="7">
        <f t="shared" si="260"/>
        <v>25</v>
      </c>
      <c r="N1681" s="7">
        <f t="shared" si="261"/>
        <v>45</v>
      </c>
      <c r="O1681" s="7">
        <f t="shared" si="262"/>
        <v>0</v>
      </c>
      <c r="P1681" s="7">
        <f t="shared" si="263"/>
        <v>83.5</v>
      </c>
      <c r="Q1681" s="8">
        <f t="shared" si="264"/>
        <v>37.024999999999999</v>
      </c>
      <c r="R1681" s="8">
        <f t="shared" si="265"/>
        <v>34.875</v>
      </c>
      <c r="S1681" s="8">
        <f t="shared" si="266"/>
        <v>48.075000000000003</v>
      </c>
      <c r="T1681" s="8">
        <f t="shared" si="267"/>
        <v>38.375</v>
      </c>
      <c r="U1681" s="7">
        <f t="shared" si="268"/>
        <v>39.991666666666667</v>
      </c>
      <c r="V1681" s="7">
        <f t="shared" si="269"/>
        <v>39.587500000000006</v>
      </c>
    </row>
    <row r="1682" spans="1:22" ht="13.5" x14ac:dyDescent="0.25">
      <c r="A1682" s="3">
        <f>RSI!A1682</f>
        <v>44760</v>
      </c>
      <c r="B1682" s="2">
        <f>RSI!B1682</f>
        <v>0.69</v>
      </c>
      <c r="C1682" s="2">
        <f>RSI!I1682</f>
        <v>53.40049928541773</v>
      </c>
      <c r="D1682" s="2">
        <f>MACD!E1682</f>
        <v>-8.1621913776931398E-3</v>
      </c>
      <c r="E1682" s="2">
        <f>MACD!F1682</f>
        <v>3.6966336492803547E-3</v>
      </c>
      <c r="F1682" s="2">
        <f>'Moving Avg'!D1682</f>
        <v>0.69399999999999995</v>
      </c>
      <c r="G1682" s="2">
        <f>'Moving Avg'!F1682</f>
        <v>0.67499999999999993</v>
      </c>
      <c r="H1682" s="2">
        <f>'Moving Avg'!G1682</f>
        <v>0.67859999999999987</v>
      </c>
      <c r="I1682" s="2">
        <f>'Moving Avg'!H1682</f>
        <v>0.72345000000000004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  <c r="M1682" s="7">
        <f t="shared" si="260"/>
        <v>25</v>
      </c>
      <c r="N1682" s="7">
        <f t="shared" si="261"/>
        <v>45</v>
      </c>
      <c r="O1682" s="7">
        <f t="shared" si="262"/>
        <v>0</v>
      </c>
      <c r="P1682" s="7">
        <f t="shared" si="263"/>
        <v>83.5</v>
      </c>
      <c r="Q1682" s="8">
        <f t="shared" si="264"/>
        <v>37.024999999999999</v>
      </c>
      <c r="R1682" s="8">
        <f t="shared" si="265"/>
        <v>34.875</v>
      </c>
      <c r="S1682" s="8">
        <f t="shared" si="266"/>
        <v>48.075000000000003</v>
      </c>
      <c r="T1682" s="8">
        <f t="shared" si="267"/>
        <v>38.375</v>
      </c>
      <c r="U1682" s="7">
        <f t="shared" si="268"/>
        <v>39.991666666666667</v>
      </c>
      <c r="V1682" s="7">
        <f t="shared" si="269"/>
        <v>39.587500000000006</v>
      </c>
    </row>
    <row r="1683" spans="1:22" ht="13.5" x14ac:dyDescent="0.25">
      <c r="A1683" s="3">
        <f>RSI!A1683</f>
        <v>44761</v>
      </c>
      <c r="B1683" s="2">
        <f>RSI!B1683</f>
        <v>0.66</v>
      </c>
      <c r="C1683" s="2">
        <f>RSI!I1683</f>
        <v>44.651283588542988</v>
      </c>
      <c r="D1683" s="2">
        <f>MACD!E1683</f>
        <v>-9.9967875826615371E-3</v>
      </c>
      <c r="E1683" s="2">
        <f>MACD!F1683</f>
        <v>9.5794940289197633E-4</v>
      </c>
      <c r="F1683" s="2">
        <f>'Moving Avg'!D1683</f>
        <v>0.68600000000000005</v>
      </c>
      <c r="G1683" s="2">
        <f>'Moving Avg'!F1683</f>
        <v>0.67399999999999993</v>
      </c>
      <c r="H1683" s="2">
        <f>'Moving Avg'!G1683</f>
        <v>0.67839999999999978</v>
      </c>
      <c r="I1683" s="2">
        <f>'Moving Avg'!H1683</f>
        <v>0.72284999999999999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25</v>
      </c>
      <c r="N1683" s="7">
        <f t="shared" si="261"/>
        <v>45</v>
      </c>
      <c r="O1683" s="7">
        <f t="shared" si="262"/>
        <v>0</v>
      </c>
      <c r="P1683" s="7">
        <f t="shared" si="263"/>
        <v>16.5</v>
      </c>
      <c r="Q1683" s="8">
        <f t="shared" si="264"/>
        <v>26.975000000000001</v>
      </c>
      <c r="R1683" s="8">
        <f t="shared" si="265"/>
        <v>18.125</v>
      </c>
      <c r="S1683" s="8">
        <f t="shared" si="266"/>
        <v>17.925000000000001</v>
      </c>
      <c r="T1683" s="8">
        <f t="shared" si="267"/>
        <v>21.625</v>
      </c>
      <c r="U1683" s="7">
        <f t="shared" si="268"/>
        <v>21.008333333333336</v>
      </c>
      <c r="V1683" s="7">
        <f t="shared" si="269"/>
        <v>21.162500000000001</v>
      </c>
    </row>
    <row r="1684" spans="1:22" ht="13.5" x14ac:dyDescent="0.25">
      <c r="A1684" s="3">
        <f>RSI!A1684</f>
        <v>44762</v>
      </c>
      <c r="B1684" s="2">
        <f>RSI!B1684</f>
        <v>0.66</v>
      </c>
      <c r="C1684" s="2">
        <f>RSI!I1684</f>
        <v>44.651283588542988</v>
      </c>
      <c r="D1684" s="2">
        <f>MACD!E1684</f>
        <v>-8.357262813532329E-3</v>
      </c>
      <c r="E1684" s="2">
        <f>MACD!F1684</f>
        <v>-9.0509304039288483E-4</v>
      </c>
      <c r="F1684" s="2">
        <f>'Moving Avg'!D1684</f>
        <v>0.67800000000000005</v>
      </c>
      <c r="G1684" s="2">
        <f>'Moving Avg'!F1684</f>
        <v>0.67299999999999982</v>
      </c>
      <c r="H1684" s="2">
        <f>'Moving Avg'!G1684</f>
        <v>0.6781999999999998</v>
      </c>
      <c r="I1684" s="2">
        <f>'Moving Avg'!H1684</f>
        <v>0.72219999999999995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25</v>
      </c>
      <c r="N1684" s="7">
        <f t="shared" si="261"/>
        <v>45</v>
      </c>
      <c r="O1684" s="7">
        <f t="shared" si="262"/>
        <v>0</v>
      </c>
      <c r="P1684" s="7">
        <f t="shared" si="263"/>
        <v>16.5</v>
      </c>
      <c r="Q1684" s="8">
        <f t="shared" si="264"/>
        <v>26.975000000000001</v>
      </c>
      <c r="R1684" s="8">
        <f t="shared" si="265"/>
        <v>18.125</v>
      </c>
      <c r="S1684" s="8">
        <f t="shared" si="266"/>
        <v>17.925000000000001</v>
      </c>
      <c r="T1684" s="8">
        <f t="shared" si="267"/>
        <v>21.625</v>
      </c>
      <c r="U1684" s="7">
        <f t="shared" si="268"/>
        <v>21.008333333333336</v>
      </c>
      <c r="V1684" s="7">
        <f t="shared" si="269"/>
        <v>21.162500000000001</v>
      </c>
    </row>
    <row r="1685" spans="1:22" ht="13.5" x14ac:dyDescent="0.25">
      <c r="A1685" s="3">
        <f>RSI!A1685</f>
        <v>44763</v>
      </c>
      <c r="B1685" s="2">
        <f>RSI!B1685</f>
        <v>0.66</v>
      </c>
      <c r="C1685" s="2">
        <f>RSI!I1685</f>
        <v>44.651283588542988</v>
      </c>
      <c r="D1685" s="2">
        <f>MACD!E1685</f>
        <v>-9.9404583612113795E-3</v>
      </c>
      <c r="E1685" s="2">
        <f>MACD!F1685</f>
        <v>-2.7121661045565841E-3</v>
      </c>
      <c r="F1685" s="2">
        <f>'Moving Avg'!D1685</f>
        <v>0.67200000000000004</v>
      </c>
      <c r="G1685" s="2">
        <f>'Moving Avg'!F1685</f>
        <v>0.67249999999999999</v>
      </c>
      <c r="H1685" s="2">
        <f>'Moving Avg'!G1685</f>
        <v>0.67759999999999976</v>
      </c>
      <c r="I1685" s="2">
        <f>'Moving Avg'!H1685</f>
        <v>0.72170000000000001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45</v>
      </c>
      <c r="O1685" s="7">
        <f t="shared" si="262"/>
        <v>0</v>
      </c>
      <c r="P1685" s="7">
        <f t="shared" si="263"/>
        <v>16.5</v>
      </c>
      <c r="Q1685" s="8">
        <f t="shared" si="264"/>
        <v>26.975000000000001</v>
      </c>
      <c r="R1685" s="8">
        <f t="shared" si="265"/>
        <v>18.125</v>
      </c>
      <c r="S1685" s="8">
        <f t="shared" si="266"/>
        <v>17.925000000000001</v>
      </c>
      <c r="T1685" s="8">
        <f t="shared" si="267"/>
        <v>21.625</v>
      </c>
      <c r="U1685" s="7">
        <f t="shared" si="268"/>
        <v>21.008333333333336</v>
      </c>
      <c r="V1685" s="7">
        <f t="shared" si="269"/>
        <v>21.162500000000001</v>
      </c>
    </row>
    <row r="1686" spans="1:22" ht="13.5" x14ac:dyDescent="0.25">
      <c r="A1686" s="3">
        <f>RSI!A1686</f>
        <v>44764</v>
      </c>
      <c r="B1686" s="2">
        <f>RSI!B1686</f>
        <v>0.66</v>
      </c>
      <c r="C1686" s="2">
        <f>RSI!I1686</f>
        <v>44.651283588542988</v>
      </c>
      <c r="D1686" s="2">
        <f>MACD!E1686</f>
        <v>-1.1181532270518768E-2</v>
      </c>
      <c r="E1686" s="2">
        <f>MACD!F1686</f>
        <v>-4.4060393377490211E-3</v>
      </c>
      <c r="F1686" s="2">
        <f>'Moving Avg'!D1686</f>
        <v>0.66600000000000015</v>
      </c>
      <c r="G1686" s="2">
        <f>'Moving Avg'!F1686</f>
        <v>0.67100000000000004</v>
      </c>
      <c r="H1686" s="2">
        <f>'Moving Avg'!G1686</f>
        <v>0.6771999999999998</v>
      </c>
      <c r="I1686" s="2">
        <f>'Moving Avg'!H1686</f>
        <v>0.72110000000000019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25</v>
      </c>
      <c r="N1686" s="7">
        <f t="shared" si="261"/>
        <v>45</v>
      </c>
      <c r="O1686" s="7">
        <f t="shared" si="262"/>
        <v>0</v>
      </c>
      <c r="P1686" s="7">
        <f t="shared" si="263"/>
        <v>16.5</v>
      </c>
      <c r="Q1686" s="8">
        <f t="shared" si="264"/>
        <v>26.975000000000001</v>
      </c>
      <c r="R1686" s="8">
        <f t="shared" si="265"/>
        <v>18.125</v>
      </c>
      <c r="S1686" s="8">
        <f t="shared" si="266"/>
        <v>17.925000000000001</v>
      </c>
      <c r="T1686" s="8">
        <f t="shared" si="267"/>
        <v>21.625</v>
      </c>
      <c r="U1686" s="7">
        <f t="shared" si="268"/>
        <v>21.008333333333336</v>
      </c>
      <c r="V1686" s="7">
        <f t="shared" si="269"/>
        <v>21.162500000000001</v>
      </c>
    </row>
    <row r="1687" spans="1:22" ht="13.5" x14ac:dyDescent="0.25">
      <c r="A1687" s="3">
        <f>RSI!A1687</f>
        <v>44768</v>
      </c>
      <c r="B1687" s="2">
        <f>RSI!B1687</f>
        <v>0.68</v>
      </c>
      <c r="C1687" s="2">
        <f>RSI!I1687</f>
        <v>51.741295138115092</v>
      </c>
      <c r="D1687" s="2">
        <f>MACD!E1687</f>
        <v>-1.0544977273303613E-2</v>
      </c>
      <c r="E1687" s="2">
        <f>MACD!F1687</f>
        <v>-5.6338269248599401E-3</v>
      </c>
      <c r="F1687" s="2">
        <f>'Moving Avg'!D1687</f>
        <v>0.66400000000000003</v>
      </c>
      <c r="G1687" s="2">
        <f>'Moving Avg'!F1687</f>
        <v>0.67049999999999987</v>
      </c>
      <c r="H1687" s="2">
        <f>'Moving Avg'!G1687</f>
        <v>0.67759999999999987</v>
      </c>
      <c r="I1687" s="2">
        <f>'Moving Avg'!H1687</f>
        <v>0.72060000000000013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45</v>
      </c>
      <c r="O1687" s="7">
        <f t="shared" si="262"/>
        <v>0</v>
      </c>
      <c r="P1687" s="7">
        <f t="shared" si="263"/>
        <v>16.5</v>
      </c>
      <c r="Q1687" s="8">
        <f t="shared" si="264"/>
        <v>26.975000000000001</v>
      </c>
      <c r="R1687" s="8">
        <f t="shared" si="265"/>
        <v>18.125</v>
      </c>
      <c r="S1687" s="8">
        <f t="shared" si="266"/>
        <v>17.925000000000001</v>
      </c>
      <c r="T1687" s="8">
        <f t="shared" si="267"/>
        <v>21.625</v>
      </c>
      <c r="U1687" s="7">
        <f t="shared" si="268"/>
        <v>21.008333333333336</v>
      </c>
      <c r="V1687" s="7">
        <f t="shared" si="269"/>
        <v>21.162500000000001</v>
      </c>
    </row>
    <row r="1688" spans="1:22" ht="13.5" x14ac:dyDescent="0.25">
      <c r="A1688" s="3">
        <f>RSI!A1688</f>
        <v>44769</v>
      </c>
      <c r="B1688" s="2">
        <f>RSI!B1688</f>
        <v>0.68</v>
      </c>
      <c r="C1688" s="2">
        <f>RSI!I1688</f>
        <v>51.741295138115092</v>
      </c>
      <c r="D1688" s="2">
        <f>MACD!E1688</f>
        <v>-5.4246566655333783E-3</v>
      </c>
      <c r="E1688" s="2">
        <f>MACD!F1688</f>
        <v>-5.5919928729946285E-3</v>
      </c>
      <c r="F1688" s="2">
        <f>'Moving Avg'!D1688</f>
        <v>0.66800000000000004</v>
      </c>
      <c r="G1688" s="2">
        <f>'Moving Avg'!F1688</f>
        <v>0.67049999999999998</v>
      </c>
      <c r="H1688" s="2">
        <f>'Moving Avg'!G1688</f>
        <v>0.67839999999999989</v>
      </c>
      <c r="I1688" s="2">
        <f>'Moving Avg'!H1688</f>
        <v>0.7202000000000004</v>
      </c>
      <c r="J1688" s="5" t="str">
        <f>OBV!F1688</f>
        <v>BULLISH</v>
      </c>
      <c r="K1688" s="5" t="str">
        <f>OBV!G1688</f>
        <v>NEUTRAL</v>
      </c>
      <c r="L1688" s="5" t="str">
        <f>OBV!H1688</f>
        <v>CONFIRMED BULLISH</v>
      </c>
      <c r="M1688" s="7">
        <f t="shared" si="260"/>
        <v>25</v>
      </c>
      <c r="N1688" s="7">
        <f t="shared" si="261"/>
        <v>0</v>
      </c>
      <c r="O1688" s="7">
        <f t="shared" si="262"/>
        <v>0</v>
      </c>
      <c r="P1688" s="7">
        <f t="shared" si="263"/>
        <v>83.5</v>
      </c>
      <c r="Q1688" s="8">
        <f t="shared" si="264"/>
        <v>21.274999999999999</v>
      </c>
      <c r="R1688" s="8">
        <f t="shared" si="265"/>
        <v>25.875</v>
      </c>
      <c r="S1688" s="8">
        <f t="shared" si="266"/>
        <v>41.325000000000003</v>
      </c>
      <c r="T1688" s="8">
        <f t="shared" si="267"/>
        <v>27.125</v>
      </c>
      <c r="U1688" s="7">
        <f t="shared" si="268"/>
        <v>29.491666666666664</v>
      </c>
      <c r="V1688" s="7">
        <f t="shared" si="269"/>
        <v>28.9</v>
      </c>
    </row>
    <row r="1689" spans="1:22" ht="13.5" x14ac:dyDescent="0.25">
      <c r="A1689" s="3">
        <f>RSI!A1689</f>
        <v>44770</v>
      </c>
      <c r="B1689" s="2">
        <f>RSI!B1689</f>
        <v>0.68</v>
      </c>
      <c r="C1689" s="2">
        <f>RSI!I1689</f>
        <v>51.741295138115092</v>
      </c>
      <c r="D1689" s="2">
        <f>MACD!E1689</f>
        <v>-1.1232697886131016E-3</v>
      </c>
      <c r="E1689" s="2">
        <f>MACD!F1689</f>
        <v>-4.6982482561183231E-3</v>
      </c>
      <c r="F1689" s="2">
        <f>'Moving Avg'!D1689</f>
        <v>0.67200000000000004</v>
      </c>
      <c r="G1689" s="2">
        <f>'Moving Avg'!F1689</f>
        <v>0.66949999999999998</v>
      </c>
      <c r="H1689" s="2">
        <f>'Moving Avg'!G1689</f>
        <v>0.67960000000000009</v>
      </c>
      <c r="I1689" s="2">
        <f>'Moving Avg'!H1689</f>
        <v>0.71980000000000033</v>
      </c>
      <c r="J1689" s="5" t="str">
        <f>OBV!F1689</f>
        <v>BULLISH</v>
      </c>
      <c r="K1689" s="5" t="str">
        <f>OBV!G1689</f>
        <v>NEUTRAL</v>
      </c>
      <c r="L1689" s="5" t="str">
        <f>OBV!H1689</f>
        <v>CONFIRMED BULLISH</v>
      </c>
      <c r="M1689" s="7">
        <f t="shared" si="260"/>
        <v>25</v>
      </c>
      <c r="N1689" s="7">
        <f t="shared" si="261"/>
        <v>0</v>
      </c>
      <c r="O1689" s="7">
        <f t="shared" si="262"/>
        <v>0</v>
      </c>
      <c r="P1689" s="7">
        <f t="shared" si="263"/>
        <v>83.5</v>
      </c>
      <c r="Q1689" s="8">
        <f t="shared" si="264"/>
        <v>21.274999999999999</v>
      </c>
      <c r="R1689" s="8">
        <f t="shared" si="265"/>
        <v>25.875</v>
      </c>
      <c r="S1689" s="8">
        <f t="shared" si="266"/>
        <v>41.325000000000003</v>
      </c>
      <c r="T1689" s="8">
        <f t="shared" si="267"/>
        <v>27.125</v>
      </c>
      <c r="U1689" s="7">
        <f t="shared" si="268"/>
        <v>29.491666666666664</v>
      </c>
      <c r="V1689" s="7">
        <f t="shared" si="269"/>
        <v>28.9</v>
      </c>
    </row>
    <row r="1690" spans="1:22" ht="13.5" x14ac:dyDescent="0.25">
      <c r="A1690" s="3">
        <f>RSI!A1690</f>
        <v>44771</v>
      </c>
      <c r="B1690" s="2">
        <f>RSI!B1690</f>
        <v>0.68</v>
      </c>
      <c r="C1690" s="2">
        <f>RSI!I1690</f>
        <v>51.741295138115092</v>
      </c>
      <c r="D1690" s="2">
        <f>MACD!E1690</f>
        <v>9.4902214958492159E-4</v>
      </c>
      <c r="E1690" s="2">
        <f>MACD!F1690</f>
        <v>-3.5687941749776744E-3</v>
      </c>
      <c r="F1690" s="2">
        <f>'Moving Avg'!D1690</f>
        <v>0.67600000000000005</v>
      </c>
      <c r="G1690" s="2">
        <f>'Moving Avg'!F1690</f>
        <v>0.66999999999999993</v>
      </c>
      <c r="H1690" s="2">
        <f>'Moving Avg'!G1690</f>
        <v>0.68040000000000012</v>
      </c>
      <c r="I1690" s="2">
        <f>'Moving Avg'!H1690</f>
        <v>0.71930000000000049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  <c r="M1690" s="7">
        <f t="shared" si="260"/>
        <v>25</v>
      </c>
      <c r="N1690" s="7">
        <f t="shared" si="261"/>
        <v>0</v>
      </c>
      <c r="O1690" s="7">
        <f t="shared" si="262"/>
        <v>0</v>
      </c>
      <c r="P1690" s="7">
        <f t="shared" si="263"/>
        <v>83.5</v>
      </c>
      <c r="Q1690" s="8">
        <f t="shared" si="264"/>
        <v>21.274999999999999</v>
      </c>
      <c r="R1690" s="8">
        <f t="shared" si="265"/>
        <v>25.875</v>
      </c>
      <c r="S1690" s="8">
        <f t="shared" si="266"/>
        <v>41.325000000000003</v>
      </c>
      <c r="T1690" s="8">
        <f t="shared" si="267"/>
        <v>27.125</v>
      </c>
      <c r="U1690" s="7">
        <f t="shared" si="268"/>
        <v>29.491666666666664</v>
      </c>
      <c r="V1690" s="7">
        <f t="shared" si="269"/>
        <v>28.9</v>
      </c>
    </row>
    <row r="1691" spans="1:22" ht="13.5" x14ac:dyDescent="0.25">
      <c r="A1691" s="3">
        <f>RSI!A1691</f>
        <v>44774</v>
      </c>
      <c r="B1691" s="2">
        <f>RSI!B1691</f>
        <v>0.7</v>
      </c>
      <c r="C1691" s="2">
        <f>RSI!I1691</f>
        <v>58.834068314011731</v>
      </c>
      <c r="D1691" s="2">
        <f>MACD!E1691</f>
        <v>1.1942762647021432E-3</v>
      </c>
      <c r="E1691" s="2">
        <f>MACD!F1691</f>
        <v>-2.6161800870417111E-3</v>
      </c>
      <c r="F1691" s="2">
        <f>'Moving Avg'!D1691</f>
        <v>0.68399999999999994</v>
      </c>
      <c r="G1691" s="2">
        <f>'Moving Avg'!F1691</f>
        <v>0.67249999999999988</v>
      </c>
      <c r="H1691" s="2">
        <f>'Moving Avg'!G1691</f>
        <v>0.68160000000000009</v>
      </c>
      <c r="I1691" s="2">
        <f>'Moving Avg'!H1691</f>
        <v>0.71880000000000022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  <c r="M1691" s="7">
        <f t="shared" si="260"/>
        <v>25</v>
      </c>
      <c r="N1691" s="7">
        <f t="shared" si="261"/>
        <v>0</v>
      </c>
      <c r="O1691" s="7">
        <f t="shared" si="262"/>
        <v>0</v>
      </c>
      <c r="P1691" s="7">
        <f t="shared" si="263"/>
        <v>83.5</v>
      </c>
      <c r="Q1691" s="8">
        <f t="shared" si="264"/>
        <v>21.274999999999999</v>
      </c>
      <c r="R1691" s="8">
        <f t="shared" si="265"/>
        <v>25.875</v>
      </c>
      <c r="S1691" s="8">
        <f t="shared" si="266"/>
        <v>41.325000000000003</v>
      </c>
      <c r="T1691" s="8">
        <f t="shared" si="267"/>
        <v>27.125</v>
      </c>
      <c r="U1691" s="7">
        <f t="shared" si="268"/>
        <v>29.491666666666664</v>
      </c>
      <c r="V1691" s="7">
        <f t="shared" si="269"/>
        <v>28.9</v>
      </c>
    </row>
    <row r="1692" spans="1:22" ht="13.5" x14ac:dyDescent="0.25">
      <c r="A1692" s="3">
        <f>RSI!A1692</f>
        <v>44775</v>
      </c>
      <c r="B1692" s="2">
        <f>RSI!B1692</f>
        <v>0.7</v>
      </c>
      <c r="C1692" s="2">
        <f>RSI!I1692</f>
        <v>58.834068314011724</v>
      </c>
      <c r="D1692" s="2">
        <f>MACD!E1692</f>
        <v>1.2588568248116383E-3</v>
      </c>
      <c r="E1692" s="2">
        <f>MACD!F1692</f>
        <v>-1.8411727046710414E-3</v>
      </c>
      <c r="F1692" s="2">
        <f>'Moving Avg'!D1692</f>
        <v>0.68800000000000006</v>
      </c>
      <c r="G1692" s="2">
        <f>'Moving Avg'!F1692</f>
        <v>0.67599999999999993</v>
      </c>
      <c r="H1692" s="2">
        <f>'Moving Avg'!G1692</f>
        <v>0.68240000000000012</v>
      </c>
      <c r="I1692" s="2">
        <f>'Moving Avg'!H1692</f>
        <v>0.71835000000000027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  <c r="M1692" s="7">
        <f t="shared" si="260"/>
        <v>25</v>
      </c>
      <c r="N1692" s="7">
        <f t="shared" si="261"/>
        <v>0</v>
      </c>
      <c r="O1692" s="7">
        <f t="shared" si="262"/>
        <v>0</v>
      </c>
      <c r="P1692" s="7">
        <f t="shared" si="263"/>
        <v>83.5</v>
      </c>
      <c r="Q1692" s="8">
        <f t="shared" si="264"/>
        <v>21.274999999999999</v>
      </c>
      <c r="R1692" s="8">
        <f t="shared" si="265"/>
        <v>25.875</v>
      </c>
      <c r="S1692" s="8">
        <f t="shared" si="266"/>
        <v>41.325000000000003</v>
      </c>
      <c r="T1692" s="8">
        <f t="shared" si="267"/>
        <v>27.125</v>
      </c>
      <c r="U1692" s="7">
        <f t="shared" si="268"/>
        <v>29.491666666666664</v>
      </c>
      <c r="V1692" s="7">
        <f t="shared" si="269"/>
        <v>28.9</v>
      </c>
    </row>
    <row r="1693" spans="1:22" ht="13.5" x14ac:dyDescent="0.25">
      <c r="A1693" s="3">
        <f>RSI!A1693</f>
        <v>44776</v>
      </c>
      <c r="B1693" s="2">
        <f>RSI!B1693</f>
        <v>0.7</v>
      </c>
      <c r="C1693" s="2">
        <f>RSI!I1693</f>
        <v>58.834068314011724</v>
      </c>
      <c r="D1693" s="2">
        <f>MACD!E1693</f>
        <v>-3.4342365463254643E-3</v>
      </c>
      <c r="E1693" s="2">
        <f>MACD!F1693</f>
        <v>-2.1597854730019258E-3</v>
      </c>
      <c r="F1693" s="2">
        <f>'Moving Avg'!D1693</f>
        <v>0.69199999999999995</v>
      </c>
      <c r="G1693" s="2">
        <f>'Moving Avg'!F1693</f>
        <v>0.67849999999999988</v>
      </c>
      <c r="H1693" s="2">
        <f>'Moving Avg'!G1693</f>
        <v>0.68280000000000018</v>
      </c>
      <c r="I1693" s="2">
        <f>'Moving Avg'!H1693</f>
        <v>0.71785000000000021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  <c r="M1693" s="7">
        <f t="shared" si="260"/>
        <v>25</v>
      </c>
      <c r="N1693" s="7">
        <f t="shared" si="261"/>
        <v>45</v>
      </c>
      <c r="O1693" s="7">
        <f t="shared" si="262"/>
        <v>0</v>
      </c>
      <c r="P1693" s="7">
        <f t="shared" si="263"/>
        <v>83.5</v>
      </c>
      <c r="Q1693" s="8">
        <f t="shared" si="264"/>
        <v>37.024999999999999</v>
      </c>
      <c r="R1693" s="8">
        <f t="shared" si="265"/>
        <v>34.875</v>
      </c>
      <c r="S1693" s="8">
        <f t="shared" si="266"/>
        <v>48.075000000000003</v>
      </c>
      <c r="T1693" s="8">
        <f t="shared" si="267"/>
        <v>38.375</v>
      </c>
      <c r="U1693" s="7">
        <f t="shared" si="268"/>
        <v>39.991666666666667</v>
      </c>
      <c r="V1693" s="7">
        <f t="shared" si="269"/>
        <v>39.587500000000006</v>
      </c>
    </row>
    <row r="1694" spans="1:22" ht="13.5" x14ac:dyDescent="0.25">
      <c r="A1694" s="3">
        <f>RSI!A1694</f>
        <v>44777</v>
      </c>
      <c r="B1694" s="2">
        <f>RSI!B1694</f>
        <v>0.7</v>
      </c>
      <c r="C1694" s="2">
        <f>RSI!I1694</f>
        <v>58.834068314011731</v>
      </c>
      <c r="D1694" s="2">
        <f>MACD!E1694</f>
        <v>-7.5278654092241215E-3</v>
      </c>
      <c r="E1694" s="2">
        <f>MACD!F1694</f>
        <v>-3.2334014602463652E-3</v>
      </c>
      <c r="F1694" s="2">
        <f>'Moving Avg'!D1694</f>
        <v>0.69600000000000006</v>
      </c>
      <c r="G1694" s="2">
        <f>'Moving Avg'!F1694</f>
        <v>0.67999999999999983</v>
      </c>
      <c r="H1694" s="2">
        <f>'Moving Avg'!G1694</f>
        <v>0.6826000000000001</v>
      </c>
      <c r="I1694" s="2">
        <f>'Moving Avg'!H1694</f>
        <v>0.71730000000000016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25</v>
      </c>
      <c r="N1694" s="7">
        <f t="shared" si="261"/>
        <v>45</v>
      </c>
      <c r="O1694" s="7">
        <f t="shared" si="262"/>
        <v>0</v>
      </c>
      <c r="P1694" s="7">
        <f t="shared" si="263"/>
        <v>83.5</v>
      </c>
      <c r="Q1694" s="8">
        <f t="shared" si="264"/>
        <v>37.024999999999999</v>
      </c>
      <c r="R1694" s="8">
        <f t="shared" si="265"/>
        <v>34.875</v>
      </c>
      <c r="S1694" s="8">
        <f t="shared" si="266"/>
        <v>48.075000000000003</v>
      </c>
      <c r="T1694" s="8">
        <f t="shared" si="267"/>
        <v>38.375</v>
      </c>
      <c r="U1694" s="7">
        <f t="shared" si="268"/>
        <v>39.991666666666667</v>
      </c>
      <c r="V1694" s="7">
        <f t="shared" si="269"/>
        <v>39.587500000000006</v>
      </c>
    </row>
    <row r="1695" spans="1:22" ht="13.5" x14ac:dyDescent="0.25">
      <c r="A1695" s="3">
        <f>RSI!A1695</f>
        <v>44778</v>
      </c>
      <c r="B1695" s="2">
        <f>RSI!B1695</f>
        <v>0.69</v>
      </c>
      <c r="C1695" s="2">
        <f>RSI!I1695</f>
        <v>53.541797117554417</v>
      </c>
      <c r="D1695" s="2">
        <f>MACD!E1695</f>
        <v>-1.036443656495134E-2</v>
      </c>
      <c r="E1695" s="2">
        <f>MACD!F1695</f>
        <v>-4.6596084811873599E-3</v>
      </c>
      <c r="F1695" s="2">
        <f>'Moving Avg'!D1695</f>
        <v>0.69799999999999995</v>
      </c>
      <c r="G1695" s="2">
        <f>'Moving Avg'!F1695</f>
        <v>0.68199999999999972</v>
      </c>
      <c r="H1695" s="2">
        <f>'Moving Avg'!G1695</f>
        <v>0.6823999999999999</v>
      </c>
      <c r="I1695" s="2">
        <f>'Moving Avg'!H1695</f>
        <v>0.71665000000000001</v>
      </c>
      <c r="J1695" s="5" t="str">
        <f>OBV!F1695</f>
        <v>BEARISH</v>
      </c>
      <c r="K1695" s="5" t="str">
        <f>OBV!G1695</f>
        <v>NEUTRAL</v>
      </c>
      <c r="L1695" s="5" t="str">
        <f>OBV!H1695</f>
        <v>BEARISH DIVERGENCE</v>
      </c>
      <c r="M1695" s="7">
        <f t="shared" si="260"/>
        <v>25</v>
      </c>
      <c r="N1695" s="7">
        <f t="shared" si="261"/>
        <v>45</v>
      </c>
      <c r="O1695" s="7">
        <f t="shared" si="262"/>
        <v>0</v>
      </c>
      <c r="P1695" s="7">
        <f t="shared" si="263"/>
        <v>16.5</v>
      </c>
      <c r="Q1695" s="8">
        <f t="shared" si="264"/>
        <v>26.975000000000001</v>
      </c>
      <c r="R1695" s="8">
        <f t="shared" si="265"/>
        <v>18.125</v>
      </c>
      <c r="S1695" s="8">
        <f t="shared" si="266"/>
        <v>17.925000000000001</v>
      </c>
      <c r="T1695" s="8">
        <f t="shared" si="267"/>
        <v>21.625</v>
      </c>
      <c r="U1695" s="7">
        <f t="shared" si="268"/>
        <v>21.008333333333336</v>
      </c>
      <c r="V1695" s="7">
        <f t="shared" si="269"/>
        <v>21.162500000000001</v>
      </c>
    </row>
    <row r="1696" spans="1:22" ht="13.5" x14ac:dyDescent="0.25">
      <c r="A1696" s="3">
        <f>RSI!A1696</f>
        <v>44781</v>
      </c>
      <c r="B1696" s="2">
        <f>RSI!B1696</f>
        <v>0.67</v>
      </c>
      <c r="C1696" s="2">
        <f>RSI!I1696</f>
        <v>44.851998892190096</v>
      </c>
      <c r="D1696" s="2">
        <f>MACD!E1696</f>
        <v>-1.1329106996760929E-2</v>
      </c>
      <c r="E1696" s="2">
        <f>MACD!F1696</f>
        <v>-5.9935081843020734E-3</v>
      </c>
      <c r="F1696" s="2">
        <f>'Moving Avg'!D1696</f>
        <v>0.69199999999999995</v>
      </c>
      <c r="G1696" s="2">
        <f>'Moving Avg'!F1696</f>
        <v>0.68299999999999983</v>
      </c>
      <c r="H1696" s="2">
        <f>'Moving Avg'!G1696</f>
        <v>0.68219999999999981</v>
      </c>
      <c r="I1696" s="2">
        <f>'Moving Avg'!H1696</f>
        <v>0.7158500000000001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25</v>
      </c>
      <c r="N1696" s="7">
        <f t="shared" si="261"/>
        <v>45</v>
      </c>
      <c r="O1696" s="7">
        <f t="shared" si="262"/>
        <v>0</v>
      </c>
      <c r="P1696" s="7">
        <f t="shared" si="263"/>
        <v>16.5</v>
      </c>
      <c r="Q1696" s="8">
        <f t="shared" si="264"/>
        <v>26.975000000000001</v>
      </c>
      <c r="R1696" s="8">
        <f t="shared" si="265"/>
        <v>18.125</v>
      </c>
      <c r="S1696" s="8">
        <f t="shared" si="266"/>
        <v>17.925000000000001</v>
      </c>
      <c r="T1696" s="8">
        <f t="shared" si="267"/>
        <v>21.625</v>
      </c>
      <c r="U1696" s="7">
        <f t="shared" si="268"/>
        <v>21.008333333333336</v>
      </c>
      <c r="V1696" s="7">
        <f t="shared" si="269"/>
        <v>21.162500000000001</v>
      </c>
    </row>
    <row r="1697" spans="1:22" ht="13.5" x14ac:dyDescent="0.25">
      <c r="A1697" s="3">
        <f>RSI!A1697</f>
        <v>44782</v>
      </c>
      <c r="B1697" s="2">
        <f>RSI!B1697</f>
        <v>0.66</v>
      </c>
      <c r="C1697" s="2">
        <f>RSI!I1697</f>
        <v>41.247315507820304</v>
      </c>
      <c r="D1697" s="2">
        <f>MACD!E1697</f>
        <v>-8.2520925829733249E-3</v>
      </c>
      <c r="E1697" s="2">
        <f>MACD!F1697</f>
        <v>-6.4452250640363246E-3</v>
      </c>
      <c r="F1697" s="2">
        <f>'Moving Avg'!D1697</f>
        <v>0.68399999999999994</v>
      </c>
      <c r="G1697" s="2">
        <f>'Moving Avg'!F1697</f>
        <v>0.68249999999999988</v>
      </c>
      <c r="H1697" s="2">
        <f>'Moving Avg'!G1697</f>
        <v>0.68139999999999967</v>
      </c>
      <c r="I1697" s="2">
        <f>'Moving Avg'!H1697</f>
        <v>0.71500000000000019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25</v>
      </c>
      <c r="N1697" s="7">
        <f t="shared" si="261"/>
        <v>45</v>
      </c>
      <c r="O1697" s="7">
        <f t="shared" si="262"/>
        <v>0</v>
      </c>
      <c r="P1697" s="7">
        <f t="shared" si="263"/>
        <v>16.5</v>
      </c>
      <c r="Q1697" s="8">
        <f t="shared" si="264"/>
        <v>26.975000000000001</v>
      </c>
      <c r="R1697" s="8">
        <f t="shared" si="265"/>
        <v>18.125</v>
      </c>
      <c r="S1697" s="8">
        <f t="shared" si="266"/>
        <v>17.925000000000001</v>
      </c>
      <c r="T1697" s="8">
        <f t="shared" si="267"/>
        <v>21.625</v>
      </c>
      <c r="U1697" s="7">
        <f t="shared" si="268"/>
        <v>21.008333333333336</v>
      </c>
      <c r="V1697" s="7">
        <f t="shared" si="269"/>
        <v>21.162500000000001</v>
      </c>
    </row>
    <row r="1698" spans="1:22" ht="13.5" x14ac:dyDescent="0.25">
      <c r="A1698" s="3">
        <f>RSI!A1698</f>
        <v>44783</v>
      </c>
      <c r="B1698" s="2">
        <f>RSI!B1698</f>
        <v>0.68</v>
      </c>
      <c r="C1698" s="2">
        <f>RSI!I1698</f>
        <v>49.916779523051751</v>
      </c>
      <c r="D1698" s="2">
        <f>MACD!E1698</f>
        <v>-7.0008466168096639E-3</v>
      </c>
      <c r="E1698" s="2">
        <f>MACD!F1698</f>
        <v>-6.5563493745909932E-3</v>
      </c>
      <c r="F1698" s="2">
        <f>'Moving Avg'!D1698</f>
        <v>0.68</v>
      </c>
      <c r="G1698" s="2">
        <f>'Moving Avg'!F1698</f>
        <v>0.68149999999999977</v>
      </c>
      <c r="H1698" s="2">
        <f>'Moving Avg'!G1698</f>
        <v>0.68099999999999983</v>
      </c>
      <c r="I1698" s="2">
        <f>'Moving Avg'!H1698</f>
        <v>0.71440000000000026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25</v>
      </c>
      <c r="N1698" s="7">
        <f t="shared" si="261"/>
        <v>45</v>
      </c>
      <c r="O1698" s="7">
        <f t="shared" si="262"/>
        <v>0</v>
      </c>
      <c r="P1698" s="7">
        <f t="shared" si="263"/>
        <v>16.5</v>
      </c>
      <c r="Q1698" s="8">
        <f t="shared" si="264"/>
        <v>26.975000000000001</v>
      </c>
      <c r="R1698" s="8">
        <f t="shared" si="265"/>
        <v>18.125</v>
      </c>
      <c r="S1698" s="8">
        <f t="shared" si="266"/>
        <v>17.925000000000001</v>
      </c>
      <c r="T1698" s="8">
        <f t="shared" si="267"/>
        <v>21.625</v>
      </c>
      <c r="U1698" s="7">
        <f t="shared" si="268"/>
        <v>21.008333333333336</v>
      </c>
      <c r="V1698" s="7">
        <f t="shared" si="269"/>
        <v>21.162500000000001</v>
      </c>
    </row>
    <row r="1699" spans="1:22" ht="13.5" x14ac:dyDescent="0.25">
      <c r="A1699" s="3">
        <f>RSI!A1699</f>
        <v>44784</v>
      </c>
      <c r="B1699" s="2">
        <f>RSI!B1699</f>
        <v>0.69</v>
      </c>
      <c r="C1699" s="2">
        <f>RSI!I1699</f>
        <v>53.603218711041379</v>
      </c>
      <c r="D1699" s="2">
        <f>MACD!E1699</f>
        <v>-6.6814847160624469E-3</v>
      </c>
      <c r="E1699" s="2">
        <f>MACD!F1699</f>
        <v>-6.5813764428852848E-3</v>
      </c>
      <c r="F1699" s="2">
        <f>'Moving Avg'!D1699</f>
        <v>0.67800000000000005</v>
      </c>
      <c r="G1699" s="2">
        <f>'Moving Avg'!F1699</f>
        <v>0.68099999999999983</v>
      </c>
      <c r="H1699" s="2">
        <f>'Moving Avg'!G1699</f>
        <v>0.68079999999999985</v>
      </c>
      <c r="I1699" s="2">
        <f>'Moving Avg'!H1699</f>
        <v>0.71375000000000033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45</v>
      </c>
      <c r="O1699" s="7">
        <f t="shared" si="262"/>
        <v>0</v>
      </c>
      <c r="P1699" s="7">
        <f t="shared" si="263"/>
        <v>16.5</v>
      </c>
      <c r="Q1699" s="8">
        <f t="shared" si="264"/>
        <v>26.975000000000001</v>
      </c>
      <c r="R1699" s="8">
        <f t="shared" si="265"/>
        <v>18.125</v>
      </c>
      <c r="S1699" s="8">
        <f t="shared" si="266"/>
        <v>17.925000000000001</v>
      </c>
      <c r="T1699" s="8">
        <f t="shared" si="267"/>
        <v>21.625</v>
      </c>
      <c r="U1699" s="7">
        <f t="shared" si="268"/>
        <v>21.008333333333336</v>
      </c>
      <c r="V1699" s="7">
        <f t="shared" si="269"/>
        <v>21.162500000000001</v>
      </c>
    </row>
    <row r="1700" spans="1:22" ht="13.5" x14ac:dyDescent="0.25">
      <c r="A1700" s="3">
        <f>RSI!A1700</f>
        <v>44785</v>
      </c>
      <c r="B1700" s="2">
        <f>RSI!B1700</f>
        <v>0.69</v>
      </c>
      <c r="C1700" s="2">
        <f>RSI!I1700</f>
        <v>53.603218711041379</v>
      </c>
      <c r="D1700" s="2">
        <f>MACD!E1700</f>
        <v>-6.469090238655828E-3</v>
      </c>
      <c r="E1700" s="2">
        <f>MACD!F1700</f>
        <v>-6.5589192020393938E-3</v>
      </c>
      <c r="F1700" s="2">
        <f>'Moving Avg'!D1700</f>
        <v>0.67800000000000005</v>
      </c>
      <c r="G1700" s="2">
        <f>'Moving Avg'!F1700</f>
        <v>0.68099999999999983</v>
      </c>
      <c r="H1700" s="2">
        <f>'Moving Avg'!G1700</f>
        <v>0.68059999999999998</v>
      </c>
      <c r="I1700" s="2">
        <f>'Moving Avg'!H1700</f>
        <v>0.71305000000000041</v>
      </c>
      <c r="J1700" s="5" t="str">
        <f>OBV!F1700</f>
        <v>BEARISH</v>
      </c>
      <c r="K1700" s="5" t="str">
        <f>OBV!G1700</f>
        <v>NEUTRAL</v>
      </c>
      <c r="L1700" s="5" t="str">
        <f>OBV!H1700</f>
        <v>NEUTRAL</v>
      </c>
      <c r="M1700" s="7">
        <f t="shared" si="260"/>
        <v>25</v>
      </c>
      <c r="N1700" s="7">
        <f t="shared" si="261"/>
        <v>0</v>
      </c>
      <c r="O1700" s="7">
        <f t="shared" si="262"/>
        <v>0</v>
      </c>
      <c r="P1700" s="7">
        <f t="shared" si="263"/>
        <v>16.5</v>
      </c>
      <c r="Q1700" s="8">
        <f t="shared" si="264"/>
        <v>11.225</v>
      </c>
      <c r="R1700" s="8">
        <f t="shared" si="265"/>
        <v>9.125</v>
      </c>
      <c r="S1700" s="8">
        <f t="shared" si="266"/>
        <v>11.175000000000001</v>
      </c>
      <c r="T1700" s="8">
        <f t="shared" si="267"/>
        <v>10.375</v>
      </c>
      <c r="U1700" s="7">
        <f t="shared" si="268"/>
        <v>10.508333333333335</v>
      </c>
      <c r="V1700" s="7">
        <f t="shared" si="269"/>
        <v>10.475000000000001</v>
      </c>
    </row>
    <row r="1701" spans="1:22" ht="13.5" x14ac:dyDescent="0.25">
      <c r="A1701" s="3">
        <f>RSI!A1701</f>
        <v>44788</v>
      </c>
      <c r="B1701" s="2">
        <f>RSI!B1701</f>
        <v>0.7</v>
      </c>
      <c r="C1701" s="2">
        <f>RSI!I1701</f>
        <v>57.252403801929646</v>
      </c>
      <c r="D1701" s="2">
        <f>MACD!E1701</f>
        <v>-4.0067402607600888E-3</v>
      </c>
      <c r="E1701" s="2">
        <f>MACD!F1701</f>
        <v>-6.0484834137835338E-3</v>
      </c>
      <c r="F1701" s="2">
        <f>'Moving Avg'!D1701</f>
        <v>0.68399999999999994</v>
      </c>
      <c r="G1701" s="2">
        <f>'Moving Avg'!F1701</f>
        <v>0.68149999999999988</v>
      </c>
      <c r="H1701" s="2">
        <f>'Moving Avg'!G1701</f>
        <v>0.68040000000000012</v>
      </c>
      <c r="I1701" s="2">
        <f>'Moving Avg'!H1701</f>
        <v>0.71245000000000036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25</v>
      </c>
      <c r="N1701" s="7">
        <f t="shared" si="261"/>
        <v>0</v>
      </c>
      <c r="O1701" s="7">
        <f t="shared" si="262"/>
        <v>0</v>
      </c>
      <c r="P1701" s="7">
        <f t="shared" si="263"/>
        <v>83.5</v>
      </c>
      <c r="Q1701" s="8">
        <f t="shared" si="264"/>
        <v>21.274999999999999</v>
      </c>
      <c r="R1701" s="8">
        <f t="shared" si="265"/>
        <v>25.875</v>
      </c>
      <c r="S1701" s="8">
        <f t="shared" si="266"/>
        <v>41.325000000000003</v>
      </c>
      <c r="T1701" s="8">
        <f t="shared" si="267"/>
        <v>27.125</v>
      </c>
      <c r="U1701" s="7">
        <f t="shared" si="268"/>
        <v>29.491666666666664</v>
      </c>
      <c r="V1701" s="7">
        <f t="shared" si="269"/>
        <v>28.9</v>
      </c>
    </row>
    <row r="1702" spans="1:22" ht="13.5" x14ac:dyDescent="0.25">
      <c r="A1702" s="3">
        <f>RSI!A1702</f>
        <v>44789</v>
      </c>
      <c r="B1702" s="2">
        <f>RSI!B1702</f>
        <v>0.7</v>
      </c>
      <c r="C1702" s="2">
        <f>RSI!I1702</f>
        <v>57.252403801929638</v>
      </c>
      <c r="D1702" s="2">
        <f>MACD!E1702</f>
        <v>-2.031887824963996E-3</v>
      </c>
      <c r="E1702" s="2">
        <f>MACD!F1702</f>
        <v>-5.2451642960196264E-3</v>
      </c>
      <c r="F1702" s="2">
        <f>'Moving Avg'!D1702</f>
        <v>0.69199999999999995</v>
      </c>
      <c r="G1702" s="2">
        <f>'Moving Avg'!F1702</f>
        <v>0.68199999999999983</v>
      </c>
      <c r="H1702" s="2">
        <f>'Moving Avg'!G1702</f>
        <v>0.6806000000000002</v>
      </c>
      <c r="I1702" s="2">
        <f>'Moving Avg'!H1702</f>
        <v>0.7118500000000002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25</v>
      </c>
      <c r="N1702" s="7">
        <f t="shared" si="261"/>
        <v>0</v>
      </c>
      <c r="O1702" s="7">
        <f t="shared" si="262"/>
        <v>0</v>
      </c>
      <c r="P1702" s="7">
        <f t="shared" si="263"/>
        <v>83.5</v>
      </c>
      <c r="Q1702" s="8">
        <f t="shared" si="264"/>
        <v>21.274999999999999</v>
      </c>
      <c r="R1702" s="8">
        <f t="shared" si="265"/>
        <v>25.875</v>
      </c>
      <c r="S1702" s="8">
        <f t="shared" si="266"/>
        <v>41.325000000000003</v>
      </c>
      <c r="T1702" s="8">
        <f t="shared" si="267"/>
        <v>27.125</v>
      </c>
      <c r="U1702" s="7">
        <f t="shared" si="268"/>
        <v>29.491666666666664</v>
      </c>
      <c r="V1702" s="7">
        <f t="shared" si="269"/>
        <v>28.9</v>
      </c>
    </row>
    <row r="1703" spans="1:22" ht="13.5" x14ac:dyDescent="0.25">
      <c r="A1703" s="3">
        <f>RSI!A1703</f>
        <v>44790</v>
      </c>
      <c r="B1703" s="2">
        <f>RSI!B1703</f>
        <v>0.7</v>
      </c>
      <c r="C1703" s="2">
        <f>RSI!I1703</f>
        <v>57.252403801929638</v>
      </c>
      <c r="D1703" s="2">
        <f>MACD!E1703</f>
        <v>-4.614833487708303E-4</v>
      </c>
      <c r="E1703" s="2">
        <f>MACD!F1703</f>
        <v>-4.288428106569867E-3</v>
      </c>
      <c r="F1703" s="2">
        <f>'Moving Avg'!D1703</f>
        <v>0.69600000000000006</v>
      </c>
      <c r="G1703" s="2">
        <f>'Moving Avg'!F1703</f>
        <v>0.68399999999999994</v>
      </c>
      <c r="H1703" s="2">
        <f>'Moving Avg'!G1703</f>
        <v>0.68040000000000023</v>
      </c>
      <c r="I1703" s="2">
        <f>'Moving Avg'!H1703</f>
        <v>0.71140000000000014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25</v>
      </c>
      <c r="N1703" s="7">
        <f t="shared" si="261"/>
        <v>0</v>
      </c>
      <c r="O1703" s="7">
        <f t="shared" si="262"/>
        <v>0</v>
      </c>
      <c r="P1703" s="7">
        <f t="shared" si="263"/>
        <v>83.5</v>
      </c>
      <c r="Q1703" s="8">
        <f t="shared" si="264"/>
        <v>21.274999999999999</v>
      </c>
      <c r="R1703" s="8">
        <f t="shared" si="265"/>
        <v>25.875</v>
      </c>
      <c r="S1703" s="8">
        <f t="shared" si="266"/>
        <v>41.325000000000003</v>
      </c>
      <c r="T1703" s="8">
        <f t="shared" si="267"/>
        <v>27.125</v>
      </c>
      <c r="U1703" s="7">
        <f t="shared" si="268"/>
        <v>29.491666666666664</v>
      </c>
      <c r="V1703" s="7">
        <f t="shared" si="269"/>
        <v>28.9</v>
      </c>
    </row>
    <row r="1704" spans="1:22" ht="13.5" x14ac:dyDescent="0.25">
      <c r="A1704" s="3">
        <f>RSI!A1704</f>
        <v>44791</v>
      </c>
      <c r="B1704" s="2">
        <f>RSI!B1704</f>
        <v>0.7</v>
      </c>
      <c r="C1704" s="2">
        <f>RSI!I1704</f>
        <v>57.252403801929638</v>
      </c>
      <c r="D1704" s="2">
        <f>MACD!E1704</f>
        <v>7.7414959809007922E-4</v>
      </c>
      <c r="E1704" s="2">
        <f>MACD!F1704</f>
        <v>-3.2759125656378779E-3</v>
      </c>
      <c r="F1704" s="2">
        <f>'Moving Avg'!D1704</f>
        <v>0.69800000000000006</v>
      </c>
      <c r="G1704" s="2">
        <f>'Moving Avg'!F1704</f>
        <v>0.68599999999999983</v>
      </c>
      <c r="H1704" s="2">
        <f>'Moving Avg'!G1704</f>
        <v>0.68080000000000029</v>
      </c>
      <c r="I1704" s="2">
        <f>'Moving Avg'!H1704</f>
        <v>0.71095000000000008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  <c r="M1704" s="7">
        <f t="shared" si="260"/>
        <v>25</v>
      </c>
      <c r="N1704" s="7">
        <f t="shared" si="261"/>
        <v>0</v>
      </c>
      <c r="O1704" s="7">
        <f t="shared" si="262"/>
        <v>0</v>
      </c>
      <c r="P1704" s="7">
        <f t="shared" si="263"/>
        <v>83.5</v>
      </c>
      <c r="Q1704" s="8">
        <f t="shared" si="264"/>
        <v>21.274999999999999</v>
      </c>
      <c r="R1704" s="8">
        <f t="shared" si="265"/>
        <v>25.875</v>
      </c>
      <c r="S1704" s="8">
        <f t="shared" si="266"/>
        <v>41.325000000000003</v>
      </c>
      <c r="T1704" s="8">
        <f t="shared" si="267"/>
        <v>27.125</v>
      </c>
      <c r="U1704" s="7">
        <f t="shared" si="268"/>
        <v>29.491666666666664</v>
      </c>
      <c r="V1704" s="7">
        <f t="shared" si="269"/>
        <v>28.9</v>
      </c>
    </row>
    <row r="1705" spans="1:22" ht="13.5" x14ac:dyDescent="0.25">
      <c r="A1705" s="3">
        <f>RSI!A1705</f>
        <v>44792</v>
      </c>
      <c r="B1705" s="2">
        <f>RSI!B1705</f>
        <v>0.7</v>
      </c>
      <c r="C1705" s="2">
        <f>RSI!I1705</f>
        <v>57.252403801929638</v>
      </c>
      <c r="D1705" s="2">
        <f>MACD!E1705</f>
        <v>1.9495433311678134E-4</v>
      </c>
      <c r="E1705" s="2">
        <f>MACD!F1705</f>
        <v>-2.581739185886946E-3</v>
      </c>
      <c r="F1705" s="2">
        <f>'Moving Avg'!D1705</f>
        <v>0.7</v>
      </c>
      <c r="G1705" s="2">
        <f>'Moving Avg'!F1705</f>
        <v>0.68799999999999983</v>
      </c>
      <c r="H1705" s="2">
        <f>'Moving Avg'!G1705</f>
        <v>0.68120000000000014</v>
      </c>
      <c r="I1705" s="2">
        <f>'Moving Avg'!H1705</f>
        <v>0.71045000000000014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  <c r="M1705" s="7">
        <f t="shared" si="260"/>
        <v>25</v>
      </c>
      <c r="N1705" s="7">
        <f t="shared" si="261"/>
        <v>0</v>
      </c>
      <c r="O1705" s="7">
        <f t="shared" si="262"/>
        <v>0</v>
      </c>
      <c r="P1705" s="7">
        <f t="shared" si="263"/>
        <v>83.5</v>
      </c>
      <c r="Q1705" s="8">
        <f t="shared" si="264"/>
        <v>21.274999999999999</v>
      </c>
      <c r="R1705" s="8">
        <f t="shared" si="265"/>
        <v>25.875</v>
      </c>
      <c r="S1705" s="8">
        <f t="shared" si="266"/>
        <v>41.325000000000003</v>
      </c>
      <c r="T1705" s="8">
        <f t="shared" si="267"/>
        <v>27.125</v>
      </c>
      <c r="U1705" s="7">
        <f t="shared" si="268"/>
        <v>29.491666666666664</v>
      </c>
      <c r="V1705" s="7">
        <f t="shared" si="269"/>
        <v>28.9</v>
      </c>
    </row>
    <row r="1706" spans="1:22" ht="13.5" x14ac:dyDescent="0.25">
      <c r="A1706" s="3">
        <f>RSI!A1706</f>
        <v>44795</v>
      </c>
      <c r="B1706" s="2">
        <f>RSI!B1706</f>
        <v>0.68</v>
      </c>
      <c r="C1706" s="2">
        <f>RSI!I1706</f>
        <v>46.627926868313267</v>
      </c>
      <c r="D1706" s="2">
        <f>MACD!E1706</f>
        <v>-1.9704545420973218E-3</v>
      </c>
      <c r="E1706" s="2">
        <f>MACD!F1706</f>
        <v>-2.4594822571290214E-3</v>
      </c>
      <c r="F1706" s="2">
        <f>'Moving Avg'!D1706</f>
        <v>0.69599999999999995</v>
      </c>
      <c r="G1706" s="2">
        <f>'Moving Avg'!F1706</f>
        <v>0.68899999999999983</v>
      </c>
      <c r="H1706" s="2">
        <f>'Moving Avg'!G1706</f>
        <v>0.68120000000000003</v>
      </c>
      <c r="I1706" s="2">
        <f>'Moving Avg'!H1706</f>
        <v>0.70990000000000009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25</v>
      </c>
      <c r="N1706" s="7">
        <f t="shared" si="261"/>
        <v>0</v>
      </c>
      <c r="O1706" s="7">
        <f t="shared" si="262"/>
        <v>0</v>
      </c>
      <c r="P1706" s="7">
        <f t="shared" si="263"/>
        <v>16.5</v>
      </c>
      <c r="Q1706" s="8">
        <f t="shared" si="264"/>
        <v>11.225</v>
      </c>
      <c r="R1706" s="8">
        <f t="shared" si="265"/>
        <v>9.125</v>
      </c>
      <c r="S1706" s="8">
        <f t="shared" si="266"/>
        <v>11.175000000000001</v>
      </c>
      <c r="T1706" s="8">
        <f t="shared" si="267"/>
        <v>10.375</v>
      </c>
      <c r="U1706" s="7">
        <f t="shared" si="268"/>
        <v>10.508333333333335</v>
      </c>
      <c r="V1706" s="7">
        <f t="shared" si="269"/>
        <v>10.475000000000001</v>
      </c>
    </row>
    <row r="1707" spans="1:22" ht="13.5" x14ac:dyDescent="0.25">
      <c r="A1707" s="3">
        <f>RSI!A1707</f>
        <v>44796</v>
      </c>
      <c r="B1707" s="2">
        <f>RSI!B1707</f>
        <v>0.66</v>
      </c>
      <c r="C1707" s="2">
        <f>RSI!I1707</f>
        <v>38.861547421054688</v>
      </c>
      <c r="D1707" s="2">
        <f>MACD!E1707</f>
        <v>-3.8154848056740631E-3</v>
      </c>
      <c r="E1707" s="2">
        <f>MACD!F1707</f>
        <v>-2.73068276683803E-3</v>
      </c>
      <c r="F1707" s="2">
        <f>'Moving Avg'!D1707</f>
        <v>0.68799999999999994</v>
      </c>
      <c r="G1707" s="2">
        <f>'Moving Avg'!F1707</f>
        <v>0.68799999999999983</v>
      </c>
      <c r="H1707" s="2">
        <f>'Moving Avg'!G1707</f>
        <v>0.68039999999999989</v>
      </c>
      <c r="I1707" s="2">
        <f>'Moving Avg'!H1707</f>
        <v>0.70920000000000005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  <c r="M1707" s="7">
        <f t="shared" si="260"/>
        <v>25</v>
      </c>
      <c r="N1707" s="7">
        <f t="shared" si="261"/>
        <v>45</v>
      </c>
      <c r="O1707" s="7">
        <f t="shared" si="262"/>
        <v>0</v>
      </c>
      <c r="P1707" s="7">
        <f t="shared" si="263"/>
        <v>16.5</v>
      </c>
      <c r="Q1707" s="8">
        <f t="shared" si="264"/>
        <v>26.975000000000001</v>
      </c>
      <c r="R1707" s="8">
        <f t="shared" si="265"/>
        <v>18.125</v>
      </c>
      <c r="S1707" s="8">
        <f t="shared" si="266"/>
        <v>17.925000000000001</v>
      </c>
      <c r="T1707" s="8">
        <f t="shared" si="267"/>
        <v>21.625</v>
      </c>
      <c r="U1707" s="7">
        <f t="shared" si="268"/>
        <v>21.008333333333336</v>
      </c>
      <c r="V1707" s="7">
        <f t="shared" si="269"/>
        <v>21.162500000000001</v>
      </c>
    </row>
    <row r="1708" spans="1:22" ht="13.5" x14ac:dyDescent="0.25">
      <c r="A1708" s="3">
        <f>RSI!A1708</f>
        <v>44797</v>
      </c>
      <c r="B1708" s="2">
        <f>RSI!B1708</f>
        <v>0.64</v>
      </c>
      <c r="C1708" s="2">
        <f>RSI!I1708</f>
        <v>32.951022212260867</v>
      </c>
      <c r="D1708" s="2">
        <f>MACD!E1708</f>
        <v>-6.5913547023510599E-4</v>
      </c>
      <c r="E1708" s="2">
        <f>MACD!F1708</f>
        <v>-2.3163733075174451E-3</v>
      </c>
      <c r="F1708" s="2">
        <f>'Moving Avg'!D1708</f>
        <v>0.67600000000000005</v>
      </c>
      <c r="G1708" s="2">
        <f>'Moving Avg'!F1708</f>
        <v>0.68599999999999972</v>
      </c>
      <c r="H1708" s="2">
        <f>'Moving Avg'!G1708</f>
        <v>0.67919999999999991</v>
      </c>
      <c r="I1708" s="2">
        <f>'Moving Avg'!H1708</f>
        <v>0.70845000000000002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  <c r="M1708" s="7">
        <f t="shared" si="260"/>
        <v>25</v>
      </c>
      <c r="N1708" s="7">
        <f t="shared" si="261"/>
        <v>0</v>
      </c>
      <c r="O1708" s="7">
        <f t="shared" si="262"/>
        <v>0</v>
      </c>
      <c r="P1708" s="7">
        <f t="shared" si="263"/>
        <v>16.5</v>
      </c>
      <c r="Q1708" s="8">
        <f t="shared" si="264"/>
        <v>11.225</v>
      </c>
      <c r="R1708" s="8">
        <f t="shared" si="265"/>
        <v>9.125</v>
      </c>
      <c r="S1708" s="8">
        <f t="shared" si="266"/>
        <v>11.175000000000001</v>
      </c>
      <c r="T1708" s="8">
        <f t="shared" si="267"/>
        <v>10.375</v>
      </c>
      <c r="U1708" s="7">
        <f t="shared" si="268"/>
        <v>10.508333333333335</v>
      </c>
      <c r="V1708" s="7">
        <f t="shared" si="269"/>
        <v>10.475000000000001</v>
      </c>
    </row>
    <row r="1709" spans="1:22" ht="13.5" x14ac:dyDescent="0.25">
      <c r="A1709" s="3">
        <f>RSI!A1709</f>
        <v>44798</v>
      </c>
      <c r="B1709" s="2">
        <f>RSI!B1709</f>
        <v>0.66</v>
      </c>
      <c r="C1709" s="2">
        <f>RSI!I1709</f>
        <v>42.387452704644609</v>
      </c>
      <c r="D1709" s="2">
        <f>MACD!E1709</f>
        <v>2.3341198264220653E-3</v>
      </c>
      <c r="E1709" s="2">
        <f>MACD!F1709</f>
        <v>-1.3862746807295431E-3</v>
      </c>
      <c r="F1709" s="2">
        <f>'Moving Avg'!D1709</f>
        <v>0.66800000000000004</v>
      </c>
      <c r="G1709" s="2">
        <f>'Moving Avg'!F1709</f>
        <v>0.68499999999999983</v>
      </c>
      <c r="H1709" s="2">
        <f>'Moving Avg'!G1709</f>
        <v>0.67839999999999978</v>
      </c>
      <c r="I1709" s="2">
        <f>'Moving Avg'!H1709</f>
        <v>0.70785000000000009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0</v>
      </c>
      <c r="P1709" s="7">
        <f t="shared" si="263"/>
        <v>16.5</v>
      </c>
      <c r="Q1709" s="8">
        <f t="shared" si="264"/>
        <v>11.225</v>
      </c>
      <c r="R1709" s="8">
        <f t="shared" si="265"/>
        <v>9.125</v>
      </c>
      <c r="S1709" s="8">
        <f t="shared" si="266"/>
        <v>11.175000000000001</v>
      </c>
      <c r="T1709" s="8">
        <f t="shared" si="267"/>
        <v>10.375</v>
      </c>
      <c r="U1709" s="7">
        <f t="shared" si="268"/>
        <v>10.508333333333335</v>
      </c>
      <c r="V1709" s="7">
        <f t="shared" si="269"/>
        <v>10.475000000000001</v>
      </c>
    </row>
    <row r="1710" spans="1:22" ht="13.5" x14ac:dyDescent="0.25">
      <c r="A1710" s="3">
        <f>RSI!A1710</f>
        <v>44799</v>
      </c>
      <c r="B1710" s="2">
        <f>RSI!B1710</f>
        <v>0.64</v>
      </c>
      <c r="C1710" s="2">
        <f>RSI!I1710</f>
        <v>36.808547883332317</v>
      </c>
      <c r="D1710" s="2">
        <f>MACD!E1710</f>
        <v>6.4760250323336876E-3</v>
      </c>
      <c r="E1710" s="2">
        <f>MACD!F1710</f>
        <v>1.8618526188310305E-4</v>
      </c>
      <c r="F1710" s="2">
        <f>'Moving Avg'!D1710</f>
        <v>0.65600000000000003</v>
      </c>
      <c r="G1710" s="2">
        <f>'Moving Avg'!F1710</f>
        <v>0.68299999999999994</v>
      </c>
      <c r="H1710" s="2">
        <f>'Moving Avg'!G1710</f>
        <v>0.6771999999999998</v>
      </c>
      <c r="I1710" s="2">
        <f>'Moving Avg'!H1710</f>
        <v>0.70710000000000006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16.5</v>
      </c>
      <c r="Q1710" s="8">
        <f t="shared" si="264"/>
        <v>11.225</v>
      </c>
      <c r="R1710" s="8">
        <f t="shared" si="265"/>
        <v>9.125</v>
      </c>
      <c r="S1710" s="8">
        <f t="shared" si="266"/>
        <v>11.175000000000001</v>
      </c>
      <c r="T1710" s="8">
        <f t="shared" si="267"/>
        <v>10.375</v>
      </c>
      <c r="U1710" s="7">
        <f t="shared" si="268"/>
        <v>10.508333333333335</v>
      </c>
      <c r="V1710" s="7">
        <f t="shared" si="269"/>
        <v>10.475000000000001</v>
      </c>
    </row>
    <row r="1711" spans="1:22" ht="13.5" x14ac:dyDescent="0.25">
      <c r="A1711" s="3">
        <f>RSI!A1711</f>
        <v>44802</v>
      </c>
      <c r="B1711" s="2">
        <f>RSI!B1711</f>
        <v>0.64</v>
      </c>
      <c r="C1711" s="2">
        <f>RSI!I1711</f>
        <v>36.808547883332317</v>
      </c>
      <c r="D1711" s="2">
        <f>MACD!E1711</f>
        <v>1.1755568711810604E-2</v>
      </c>
      <c r="E1711" s="2">
        <f>MACD!F1711</f>
        <v>2.5000619518686035E-3</v>
      </c>
      <c r="F1711" s="2">
        <f>'Moving Avg'!D1711</f>
        <v>0.64800000000000002</v>
      </c>
      <c r="G1711" s="2">
        <f>'Moving Avg'!F1711</f>
        <v>0.67999999999999994</v>
      </c>
      <c r="H1711" s="2">
        <f>'Moving Avg'!G1711</f>
        <v>0.67659999999999998</v>
      </c>
      <c r="I1711" s="2">
        <f>'Moving Avg'!H1711</f>
        <v>0.70640000000000014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16.5</v>
      </c>
      <c r="Q1711" s="8">
        <f t="shared" si="264"/>
        <v>11.225</v>
      </c>
      <c r="R1711" s="8">
        <f t="shared" si="265"/>
        <v>9.125</v>
      </c>
      <c r="S1711" s="8">
        <f t="shared" si="266"/>
        <v>11.175000000000001</v>
      </c>
      <c r="T1711" s="8">
        <f t="shared" si="267"/>
        <v>10.375</v>
      </c>
      <c r="U1711" s="7">
        <f t="shared" si="268"/>
        <v>10.508333333333335</v>
      </c>
      <c r="V1711" s="7">
        <f t="shared" si="269"/>
        <v>10.475000000000001</v>
      </c>
    </row>
    <row r="1712" spans="1:22" ht="13.5" x14ac:dyDescent="0.25">
      <c r="A1712" s="3">
        <f>RSI!A1712</f>
        <v>44803</v>
      </c>
      <c r="B1712" s="2">
        <f>RSI!B1712</f>
        <v>0.65</v>
      </c>
      <c r="C1712" s="2">
        <f>RSI!I1712</f>
        <v>41.289466266578721</v>
      </c>
      <c r="D1712" s="2">
        <f>MACD!E1712</f>
        <v>1.5701016680496949E-2</v>
      </c>
      <c r="E1712" s="2">
        <f>MACD!F1712</f>
        <v>5.1402528975942729E-3</v>
      </c>
      <c r="F1712" s="2">
        <f>'Moving Avg'!D1712</f>
        <v>0.64600000000000002</v>
      </c>
      <c r="G1712" s="2">
        <f>'Moving Avg'!F1712</f>
        <v>0.67749999999999999</v>
      </c>
      <c r="H1712" s="2">
        <f>'Moving Avg'!G1712</f>
        <v>0.67619999999999991</v>
      </c>
      <c r="I1712" s="2">
        <f>'Moving Avg'!H1712</f>
        <v>0.70590000000000031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25</v>
      </c>
      <c r="N1712" s="7">
        <f t="shared" si="261"/>
        <v>0</v>
      </c>
      <c r="O1712" s="7">
        <f t="shared" si="262"/>
        <v>0</v>
      </c>
      <c r="P1712" s="7">
        <f t="shared" si="263"/>
        <v>16.5</v>
      </c>
      <c r="Q1712" s="8">
        <f t="shared" si="264"/>
        <v>11.225</v>
      </c>
      <c r="R1712" s="8">
        <f t="shared" si="265"/>
        <v>9.125</v>
      </c>
      <c r="S1712" s="8">
        <f t="shared" si="266"/>
        <v>11.175000000000001</v>
      </c>
      <c r="T1712" s="8">
        <f t="shared" si="267"/>
        <v>10.375</v>
      </c>
      <c r="U1712" s="7">
        <f t="shared" si="268"/>
        <v>10.508333333333335</v>
      </c>
      <c r="V1712" s="7">
        <f t="shared" si="269"/>
        <v>10.475000000000001</v>
      </c>
    </row>
    <row r="1713" spans="1:22" ht="13.5" x14ac:dyDescent="0.25">
      <c r="A1713" s="3">
        <f>RSI!A1713</f>
        <v>44804</v>
      </c>
      <c r="B1713" s="2">
        <f>RSI!B1713</f>
        <v>0.63</v>
      </c>
      <c r="C1713" s="2">
        <f>RSI!I1713</f>
        <v>35.818863517086754</v>
      </c>
      <c r="D1713" s="2">
        <f>MACD!E1713</f>
        <v>2.0664532705188643E-2</v>
      </c>
      <c r="E1713" s="2">
        <f>MACD!F1713</f>
        <v>8.2451088591131462E-3</v>
      </c>
      <c r="F1713" s="2">
        <f>'Moving Avg'!D1713</f>
        <v>0.64399999999999991</v>
      </c>
      <c r="G1713" s="2">
        <f>'Moving Avg'!F1713</f>
        <v>0.67400000000000015</v>
      </c>
      <c r="H1713" s="2">
        <f>'Moving Avg'!G1713</f>
        <v>0.67519999999999991</v>
      </c>
      <c r="I1713" s="2">
        <f>'Moving Avg'!H1713</f>
        <v>0.70530000000000026</v>
      </c>
      <c r="J1713" s="5" t="str">
        <f>OBV!F1713</f>
        <v>BULLISH</v>
      </c>
      <c r="K1713" s="5" t="str">
        <f>OBV!G1713</f>
        <v>NEUTRAL</v>
      </c>
      <c r="L1713" s="5" t="str">
        <f>OBV!H1713</f>
        <v>BULLISH DIVERGENCE</v>
      </c>
      <c r="M1713" s="7">
        <f t="shared" si="260"/>
        <v>25</v>
      </c>
      <c r="N1713" s="7">
        <f t="shared" si="261"/>
        <v>0</v>
      </c>
      <c r="O1713" s="7">
        <f t="shared" si="262"/>
        <v>0</v>
      </c>
      <c r="P1713" s="7">
        <f t="shared" si="263"/>
        <v>66.5</v>
      </c>
      <c r="Q1713" s="8">
        <f t="shared" si="264"/>
        <v>18.725000000000001</v>
      </c>
      <c r="R1713" s="8">
        <f t="shared" si="265"/>
        <v>21.625</v>
      </c>
      <c r="S1713" s="8">
        <f t="shared" si="266"/>
        <v>33.674999999999997</v>
      </c>
      <c r="T1713" s="8">
        <f t="shared" si="267"/>
        <v>22.875</v>
      </c>
      <c r="U1713" s="7">
        <f t="shared" si="268"/>
        <v>24.675000000000001</v>
      </c>
      <c r="V1713" s="7">
        <f t="shared" si="269"/>
        <v>24.225000000000001</v>
      </c>
    </row>
    <row r="1714" spans="1:22" ht="13.5" x14ac:dyDescent="0.25">
      <c r="A1714" s="3">
        <f>RSI!A1714</f>
        <v>44805</v>
      </c>
      <c r="B1714" s="2">
        <f>RSI!B1714</f>
        <v>0.62</v>
      </c>
      <c r="C1714" s="2">
        <f>RSI!I1714</f>
        <v>33.433613458199488</v>
      </c>
      <c r="D1714" s="2">
        <f>MACD!E1714</f>
        <v>2.5856295599688495E-2</v>
      </c>
      <c r="E1714" s="2">
        <f>MACD!F1714</f>
        <v>1.1767346207228217E-2</v>
      </c>
      <c r="F1714" s="2">
        <f>'Moving Avg'!D1714</f>
        <v>0.63600000000000001</v>
      </c>
      <c r="G1714" s="2">
        <f>'Moving Avg'!F1714</f>
        <v>0.67000000000000015</v>
      </c>
      <c r="H1714" s="2">
        <f>'Moving Avg'!G1714</f>
        <v>0.67399999999999993</v>
      </c>
      <c r="I1714" s="2">
        <f>'Moving Avg'!H1714</f>
        <v>0.70465000000000033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0</v>
      </c>
      <c r="P1714" s="7">
        <f t="shared" si="263"/>
        <v>16.5</v>
      </c>
      <c r="Q1714" s="8">
        <f t="shared" si="264"/>
        <v>11.225</v>
      </c>
      <c r="R1714" s="8">
        <f t="shared" si="265"/>
        <v>9.125</v>
      </c>
      <c r="S1714" s="8">
        <f t="shared" si="266"/>
        <v>11.175000000000001</v>
      </c>
      <c r="T1714" s="8">
        <f t="shared" si="267"/>
        <v>10.375</v>
      </c>
      <c r="U1714" s="7">
        <f t="shared" si="268"/>
        <v>10.508333333333335</v>
      </c>
      <c r="V1714" s="7">
        <f t="shared" si="269"/>
        <v>10.475000000000001</v>
      </c>
    </row>
    <row r="1715" spans="1:22" ht="13.5" x14ac:dyDescent="0.25">
      <c r="A1715" s="3">
        <f>RSI!A1715</f>
        <v>44806</v>
      </c>
      <c r="B1715" s="2">
        <f>RSI!B1715</f>
        <v>0.63</v>
      </c>
      <c r="C1715" s="2">
        <f>RSI!I1715</f>
        <v>37.887946490117073</v>
      </c>
      <c r="D1715" s="2">
        <f>MACD!E1715</f>
        <v>2.9800197632704695E-2</v>
      </c>
      <c r="E1715" s="2">
        <f>MACD!F1715</f>
        <v>1.5373916492323513E-2</v>
      </c>
      <c r="F1715" s="2">
        <f>'Moving Avg'!D1715</f>
        <v>0.63400000000000001</v>
      </c>
      <c r="G1715" s="2">
        <f>'Moving Avg'!F1715</f>
        <v>0.66700000000000015</v>
      </c>
      <c r="H1715" s="2">
        <f>'Moving Avg'!G1715</f>
        <v>0.67319999999999991</v>
      </c>
      <c r="I1715" s="2">
        <f>'Moving Avg'!H1715</f>
        <v>0.70405000000000029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  <c r="M1715" s="7">
        <f t="shared" si="260"/>
        <v>25</v>
      </c>
      <c r="N1715" s="7">
        <f t="shared" si="261"/>
        <v>0</v>
      </c>
      <c r="O1715" s="7">
        <f t="shared" si="262"/>
        <v>0</v>
      </c>
      <c r="P1715" s="7">
        <f t="shared" si="263"/>
        <v>16.5</v>
      </c>
      <c r="Q1715" s="8">
        <f t="shared" si="264"/>
        <v>11.225</v>
      </c>
      <c r="R1715" s="8">
        <f t="shared" si="265"/>
        <v>9.125</v>
      </c>
      <c r="S1715" s="8">
        <f t="shared" si="266"/>
        <v>11.175000000000001</v>
      </c>
      <c r="T1715" s="8">
        <f t="shared" si="267"/>
        <v>10.375</v>
      </c>
      <c r="U1715" s="7">
        <f t="shared" si="268"/>
        <v>10.508333333333335</v>
      </c>
      <c r="V1715" s="7">
        <f t="shared" si="269"/>
        <v>10.475000000000001</v>
      </c>
    </row>
    <row r="1716" spans="1:22" ht="13.5" x14ac:dyDescent="0.25">
      <c r="A1716" s="3">
        <f>RSI!A1716</f>
        <v>44809</v>
      </c>
      <c r="B1716" s="2">
        <f>RSI!B1716</f>
        <v>0.64</v>
      </c>
      <c r="C1716" s="2">
        <f>RSI!I1716</f>
        <v>42.06305687593543</v>
      </c>
      <c r="D1716" s="2">
        <f>MACD!E1716</f>
        <v>2.9530602956205132E-2</v>
      </c>
      <c r="E1716" s="2">
        <f>MACD!F1716</f>
        <v>1.8205253785099837E-2</v>
      </c>
      <c r="F1716" s="2">
        <f>'Moving Avg'!D1716</f>
        <v>0.63400000000000001</v>
      </c>
      <c r="G1716" s="2">
        <f>'Moving Avg'!F1716</f>
        <v>0.6655000000000002</v>
      </c>
      <c r="H1716" s="2">
        <f>'Moving Avg'!G1716</f>
        <v>0.67220000000000002</v>
      </c>
      <c r="I1716" s="2">
        <f>'Moving Avg'!H1716</f>
        <v>0.70355000000000034</v>
      </c>
      <c r="J1716" s="5" t="str">
        <f>OBV!F1716</f>
        <v>BEARISH</v>
      </c>
      <c r="K1716" s="5" t="str">
        <f>OBV!G1716</f>
        <v>NEUTRAL</v>
      </c>
      <c r="L1716" s="5" t="str">
        <f>OBV!H1716</f>
        <v>NEUTRAL</v>
      </c>
      <c r="M1716" s="7">
        <f t="shared" si="260"/>
        <v>25</v>
      </c>
      <c r="N1716" s="7">
        <f t="shared" si="261"/>
        <v>0</v>
      </c>
      <c r="O1716" s="7">
        <f t="shared" si="262"/>
        <v>0</v>
      </c>
      <c r="P1716" s="7">
        <f t="shared" si="263"/>
        <v>16.5</v>
      </c>
      <c r="Q1716" s="8">
        <f t="shared" si="264"/>
        <v>11.225</v>
      </c>
      <c r="R1716" s="8">
        <f t="shared" si="265"/>
        <v>9.125</v>
      </c>
      <c r="S1716" s="8">
        <f t="shared" si="266"/>
        <v>11.175000000000001</v>
      </c>
      <c r="T1716" s="8">
        <f t="shared" si="267"/>
        <v>10.375</v>
      </c>
      <c r="U1716" s="7">
        <f t="shared" si="268"/>
        <v>10.508333333333335</v>
      </c>
      <c r="V1716" s="7">
        <f t="shared" si="269"/>
        <v>10.475000000000001</v>
      </c>
    </row>
    <row r="1717" spans="1:22" ht="13.5" x14ac:dyDescent="0.25">
      <c r="A1717" s="3">
        <f>RSI!A1717</f>
        <v>44810</v>
      </c>
      <c r="B1717" s="2">
        <f>RSI!B1717</f>
        <v>0.64</v>
      </c>
      <c r="C1717" s="2">
        <f>RSI!I1717</f>
        <v>42.06305687593543</v>
      </c>
      <c r="D1717" s="2">
        <f>MACD!E1717</f>
        <v>2.6361768346911063E-2</v>
      </c>
      <c r="E1717" s="2">
        <f>MACD!F1717</f>
        <v>1.9836556697462083E-2</v>
      </c>
      <c r="F1717" s="2">
        <f>'Moving Avg'!D1717</f>
        <v>0.63200000000000001</v>
      </c>
      <c r="G1717" s="2">
        <f>'Moving Avg'!F1717</f>
        <v>0.66450000000000009</v>
      </c>
      <c r="H1717" s="2">
        <f>'Moving Avg'!G1717</f>
        <v>0.67120000000000002</v>
      </c>
      <c r="I1717" s="2">
        <f>'Moving Avg'!H1717</f>
        <v>0.70315000000000016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  <c r="M1717" s="7">
        <f t="shared" si="260"/>
        <v>25</v>
      </c>
      <c r="N1717" s="7">
        <f t="shared" si="261"/>
        <v>0</v>
      </c>
      <c r="O1717" s="7">
        <f t="shared" si="262"/>
        <v>0</v>
      </c>
      <c r="P1717" s="7">
        <f t="shared" si="263"/>
        <v>16.5</v>
      </c>
      <c r="Q1717" s="8">
        <f t="shared" si="264"/>
        <v>11.225</v>
      </c>
      <c r="R1717" s="8">
        <f t="shared" si="265"/>
        <v>9.125</v>
      </c>
      <c r="S1717" s="8">
        <f t="shared" si="266"/>
        <v>11.175000000000001</v>
      </c>
      <c r="T1717" s="8">
        <f t="shared" si="267"/>
        <v>10.375</v>
      </c>
      <c r="U1717" s="7">
        <f t="shared" si="268"/>
        <v>10.508333333333335</v>
      </c>
      <c r="V1717" s="7">
        <f t="shared" si="269"/>
        <v>10.475000000000001</v>
      </c>
    </row>
    <row r="1718" spans="1:22" ht="13.5" x14ac:dyDescent="0.25">
      <c r="A1718" s="3">
        <f>RSI!A1718</f>
        <v>44811</v>
      </c>
      <c r="B1718" s="2">
        <f>RSI!B1718</f>
        <v>0.62</v>
      </c>
      <c r="C1718" s="2">
        <f>RSI!I1718</f>
        <v>36.389363108725192</v>
      </c>
      <c r="D1718" s="2">
        <f>MACD!E1718</f>
        <v>2.2211122788667437E-2</v>
      </c>
      <c r="E1718" s="2">
        <f>MACD!F1718</f>
        <v>2.0311469915703158E-2</v>
      </c>
      <c r="F1718" s="2">
        <f>'Moving Avg'!D1718</f>
        <v>0.63000000000000012</v>
      </c>
      <c r="G1718" s="2">
        <f>'Moving Avg'!F1718</f>
        <v>0.66150000000000009</v>
      </c>
      <c r="H1718" s="2">
        <f>'Moving Avg'!G1718</f>
        <v>0.66999999999999982</v>
      </c>
      <c r="I1718" s="2">
        <f>'Moving Avg'!H1718</f>
        <v>0.70255000000000023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25</v>
      </c>
      <c r="N1718" s="7">
        <f t="shared" si="261"/>
        <v>0</v>
      </c>
      <c r="O1718" s="7">
        <f t="shared" si="262"/>
        <v>0</v>
      </c>
      <c r="P1718" s="7">
        <f t="shared" si="263"/>
        <v>16.5</v>
      </c>
      <c r="Q1718" s="8">
        <f t="shared" si="264"/>
        <v>11.225</v>
      </c>
      <c r="R1718" s="8">
        <f t="shared" si="265"/>
        <v>9.125</v>
      </c>
      <c r="S1718" s="8">
        <f t="shared" si="266"/>
        <v>11.175000000000001</v>
      </c>
      <c r="T1718" s="8">
        <f t="shared" si="267"/>
        <v>10.375</v>
      </c>
      <c r="U1718" s="7">
        <f t="shared" si="268"/>
        <v>10.508333333333335</v>
      </c>
      <c r="V1718" s="7">
        <f t="shared" si="269"/>
        <v>10.475000000000001</v>
      </c>
    </row>
    <row r="1719" spans="1:22" ht="13.5" x14ac:dyDescent="0.25">
      <c r="A1719" s="3">
        <f>RSI!A1719</f>
        <v>44812</v>
      </c>
      <c r="B1719" s="2">
        <f>RSI!B1719</f>
        <v>0.61</v>
      </c>
      <c r="C1719" s="2">
        <f>RSI!I1719</f>
        <v>33.92534433630567</v>
      </c>
      <c r="D1719" s="2">
        <f>MACD!E1719</f>
        <v>2.2751658345158465E-2</v>
      </c>
      <c r="E1719" s="2">
        <f>MACD!F1719</f>
        <v>2.0799507601594221E-2</v>
      </c>
      <c r="F1719" s="2">
        <f>'Moving Avg'!D1719</f>
        <v>0.628</v>
      </c>
      <c r="G1719" s="2">
        <f>'Moving Avg'!F1719</f>
        <v>0.65749999999999997</v>
      </c>
      <c r="H1719" s="2">
        <f>'Moving Avg'!G1719</f>
        <v>0.66819999999999991</v>
      </c>
      <c r="I1719" s="2">
        <f>'Moving Avg'!H1719</f>
        <v>0.7019000000000003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25</v>
      </c>
      <c r="N1719" s="7">
        <f t="shared" si="261"/>
        <v>0</v>
      </c>
      <c r="O1719" s="7">
        <f t="shared" si="262"/>
        <v>0</v>
      </c>
      <c r="P1719" s="7">
        <f t="shared" si="263"/>
        <v>16.5</v>
      </c>
      <c r="Q1719" s="8">
        <f t="shared" si="264"/>
        <v>11.225</v>
      </c>
      <c r="R1719" s="8">
        <f t="shared" si="265"/>
        <v>9.125</v>
      </c>
      <c r="S1719" s="8">
        <f t="shared" si="266"/>
        <v>11.175000000000001</v>
      </c>
      <c r="T1719" s="8">
        <f t="shared" si="267"/>
        <v>10.375</v>
      </c>
      <c r="U1719" s="7">
        <f t="shared" si="268"/>
        <v>10.508333333333335</v>
      </c>
      <c r="V1719" s="7">
        <f t="shared" si="269"/>
        <v>10.475000000000001</v>
      </c>
    </row>
    <row r="1720" spans="1:22" ht="13.5" x14ac:dyDescent="0.25">
      <c r="A1720" s="3">
        <f>RSI!A1720</f>
        <v>44813</v>
      </c>
      <c r="B1720" s="2">
        <f>RSI!B1720</f>
        <v>0.6</v>
      </c>
      <c r="C1720" s="2">
        <f>RSI!I1720</f>
        <v>31.619602661561402</v>
      </c>
      <c r="D1720" s="2">
        <f>MACD!E1720</f>
        <v>2.1149494939615487E-2</v>
      </c>
      <c r="E1720" s="2">
        <f>MACD!F1720</f>
        <v>2.0869505069198473E-2</v>
      </c>
      <c r="F1720" s="2">
        <f>'Moving Avg'!D1720</f>
        <v>0.622</v>
      </c>
      <c r="G1720" s="2">
        <f>'Moving Avg'!F1720</f>
        <v>0.65299999999999991</v>
      </c>
      <c r="H1720" s="2">
        <f>'Moving Avg'!G1720</f>
        <v>0.66679999999999995</v>
      </c>
      <c r="I1720" s="2">
        <f>'Moving Avg'!H1720</f>
        <v>0.70115000000000027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  <c r="M1720" s="7">
        <f t="shared" si="260"/>
        <v>25</v>
      </c>
      <c r="N1720" s="7">
        <f t="shared" si="261"/>
        <v>0</v>
      </c>
      <c r="O1720" s="7">
        <f t="shared" si="262"/>
        <v>0</v>
      </c>
      <c r="P1720" s="7">
        <f t="shared" si="263"/>
        <v>16.5</v>
      </c>
      <c r="Q1720" s="8">
        <f t="shared" si="264"/>
        <v>11.225</v>
      </c>
      <c r="R1720" s="8">
        <f t="shared" si="265"/>
        <v>9.125</v>
      </c>
      <c r="S1720" s="8">
        <f t="shared" si="266"/>
        <v>11.175000000000001</v>
      </c>
      <c r="T1720" s="8">
        <f t="shared" si="267"/>
        <v>10.375</v>
      </c>
      <c r="U1720" s="7">
        <f t="shared" si="268"/>
        <v>10.508333333333335</v>
      </c>
      <c r="V1720" s="7">
        <f t="shared" si="269"/>
        <v>10.475000000000001</v>
      </c>
    </row>
    <row r="1721" spans="1:22" ht="13.5" x14ac:dyDescent="0.25">
      <c r="A1721" s="3">
        <f>RSI!A1721</f>
        <v>44816</v>
      </c>
      <c r="B1721" s="2">
        <f>RSI!B1721</f>
        <v>0.62</v>
      </c>
      <c r="C1721" s="2">
        <f>RSI!I1721</f>
        <v>40.351359160854471</v>
      </c>
      <c r="D1721" s="2">
        <f>MACD!E1721</f>
        <v>1.862757779920865E-2</v>
      </c>
      <c r="E1721" s="2">
        <f>MACD!F1721</f>
        <v>2.042111961520051E-2</v>
      </c>
      <c r="F1721" s="2">
        <f>'Moving Avg'!D1721</f>
        <v>0.6180000000000001</v>
      </c>
      <c r="G1721" s="2">
        <f>'Moving Avg'!F1721</f>
        <v>0.64899999999999991</v>
      </c>
      <c r="H1721" s="2">
        <f>'Moving Avg'!G1721</f>
        <v>0.6661999999999999</v>
      </c>
      <c r="I1721" s="2">
        <f>'Moving Avg'!H1721</f>
        <v>0.70040000000000024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25</v>
      </c>
      <c r="N1721" s="7">
        <f t="shared" si="261"/>
        <v>45</v>
      </c>
      <c r="O1721" s="7">
        <f t="shared" si="262"/>
        <v>0</v>
      </c>
      <c r="P1721" s="7">
        <f t="shared" si="263"/>
        <v>16.5</v>
      </c>
      <c r="Q1721" s="8">
        <f t="shared" si="264"/>
        <v>26.975000000000001</v>
      </c>
      <c r="R1721" s="8">
        <f t="shared" si="265"/>
        <v>18.125</v>
      </c>
      <c r="S1721" s="8">
        <f t="shared" si="266"/>
        <v>17.925000000000001</v>
      </c>
      <c r="T1721" s="8">
        <f t="shared" si="267"/>
        <v>21.625</v>
      </c>
      <c r="U1721" s="7">
        <f t="shared" si="268"/>
        <v>21.008333333333336</v>
      </c>
      <c r="V1721" s="7">
        <f t="shared" si="269"/>
        <v>21.162500000000001</v>
      </c>
    </row>
    <row r="1722" spans="1:22" ht="13.5" x14ac:dyDescent="0.25">
      <c r="A1722" s="3">
        <f>RSI!A1722</f>
        <v>44817</v>
      </c>
      <c r="B1722" s="2">
        <f>RSI!B1722</f>
        <v>0.62</v>
      </c>
      <c r="C1722" s="2">
        <f>RSI!I1722</f>
        <v>40.351359160854471</v>
      </c>
      <c r="D1722" s="2">
        <f>MACD!E1722</f>
        <v>1.8205818469269275E-2</v>
      </c>
      <c r="E1722" s="2">
        <f>MACD!F1722</f>
        <v>1.9978059386014265E-2</v>
      </c>
      <c r="F1722" s="2">
        <f>'Moving Avg'!D1722</f>
        <v>0.6140000000000001</v>
      </c>
      <c r="G1722" s="2">
        <f>'Moving Avg'!F1722</f>
        <v>0.64499999999999991</v>
      </c>
      <c r="H1722" s="2">
        <f>'Moving Avg'!G1722</f>
        <v>0.66599999999999981</v>
      </c>
      <c r="I1722" s="2">
        <f>'Moving Avg'!H1722</f>
        <v>0.69965000000000022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  <c r="M1722" s="7">
        <f t="shared" si="260"/>
        <v>25</v>
      </c>
      <c r="N1722" s="7">
        <f t="shared" si="261"/>
        <v>45</v>
      </c>
      <c r="O1722" s="7">
        <f t="shared" si="262"/>
        <v>0</v>
      </c>
      <c r="P1722" s="7">
        <f t="shared" si="263"/>
        <v>16.5</v>
      </c>
      <c r="Q1722" s="8">
        <f t="shared" si="264"/>
        <v>26.975000000000001</v>
      </c>
      <c r="R1722" s="8">
        <f t="shared" si="265"/>
        <v>18.125</v>
      </c>
      <c r="S1722" s="8">
        <f t="shared" si="266"/>
        <v>17.925000000000001</v>
      </c>
      <c r="T1722" s="8">
        <f t="shared" si="267"/>
        <v>21.625</v>
      </c>
      <c r="U1722" s="7">
        <f t="shared" si="268"/>
        <v>21.008333333333336</v>
      </c>
      <c r="V1722" s="7">
        <f t="shared" si="269"/>
        <v>21.162500000000001</v>
      </c>
    </row>
    <row r="1723" spans="1:22" ht="13.5" x14ac:dyDescent="0.25">
      <c r="A1723" s="3">
        <f>RSI!A1723</f>
        <v>44818</v>
      </c>
      <c r="B1723" s="2">
        <f>RSI!B1723</f>
        <v>0.62</v>
      </c>
      <c r="C1723" s="2">
        <f>RSI!I1723</f>
        <v>40.351359160854464</v>
      </c>
      <c r="D1723" s="2">
        <f>MACD!E1723</f>
        <v>1.4932863798014506E-2</v>
      </c>
      <c r="E1723" s="2">
        <f>MACD!F1723</f>
        <v>1.8969020268414315E-2</v>
      </c>
      <c r="F1723" s="2">
        <f>'Moving Avg'!D1723</f>
        <v>0.6140000000000001</v>
      </c>
      <c r="G1723" s="2">
        <f>'Moving Avg'!F1723</f>
        <v>0.64099999999999979</v>
      </c>
      <c r="H1723" s="2">
        <f>'Moving Avg'!G1723</f>
        <v>0.66539999999999977</v>
      </c>
      <c r="I1723" s="2">
        <f>'Moving Avg'!H1723</f>
        <v>0.69905000000000028</v>
      </c>
      <c r="J1723" s="5" t="str">
        <f>OBV!F1723</f>
        <v>BEARISH</v>
      </c>
      <c r="K1723" s="5" t="str">
        <f>OBV!G1723</f>
        <v>NEUTRAL</v>
      </c>
      <c r="L1723" s="5" t="str">
        <f>OBV!H1723</f>
        <v>NEUTRAL</v>
      </c>
      <c r="M1723" s="7">
        <f t="shared" si="260"/>
        <v>25</v>
      </c>
      <c r="N1723" s="7">
        <f t="shared" si="261"/>
        <v>45</v>
      </c>
      <c r="O1723" s="7">
        <f t="shared" si="262"/>
        <v>0</v>
      </c>
      <c r="P1723" s="7">
        <f t="shared" si="263"/>
        <v>16.5</v>
      </c>
      <c r="Q1723" s="8">
        <f t="shared" si="264"/>
        <v>26.975000000000001</v>
      </c>
      <c r="R1723" s="8">
        <f t="shared" si="265"/>
        <v>18.125</v>
      </c>
      <c r="S1723" s="8">
        <f t="shared" si="266"/>
        <v>17.925000000000001</v>
      </c>
      <c r="T1723" s="8">
        <f t="shared" si="267"/>
        <v>21.625</v>
      </c>
      <c r="U1723" s="7">
        <f t="shared" si="268"/>
        <v>21.008333333333336</v>
      </c>
      <c r="V1723" s="7">
        <f t="shared" si="269"/>
        <v>21.162500000000001</v>
      </c>
    </row>
    <row r="1724" spans="1:22" ht="13.5" x14ac:dyDescent="0.25">
      <c r="A1724" s="3">
        <f>RSI!A1724</f>
        <v>44819</v>
      </c>
      <c r="B1724" s="2">
        <f>RSI!B1724</f>
        <v>0.6</v>
      </c>
      <c r="C1724" s="2">
        <f>RSI!I1724</f>
        <v>34.801058608307343</v>
      </c>
      <c r="D1724" s="2">
        <f>MACD!E1724</f>
        <v>1.2255388043635351E-2</v>
      </c>
      <c r="E1724" s="2">
        <f>MACD!F1724</f>
        <v>1.7626293823458525E-2</v>
      </c>
      <c r="F1724" s="2">
        <f>'Moving Avg'!D1724</f>
        <v>0.61199999999999999</v>
      </c>
      <c r="G1724" s="2">
        <f>'Moving Avg'!F1724</f>
        <v>0.63599999999999979</v>
      </c>
      <c r="H1724" s="2">
        <f>'Moving Avg'!G1724</f>
        <v>0.66400000000000003</v>
      </c>
      <c r="I1724" s="2">
        <f>'Moving Avg'!H1724</f>
        <v>0.69850000000000023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25</v>
      </c>
      <c r="N1724" s="7">
        <f t="shared" si="261"/>
        <v>45</v>
      </c>
      <c r="O1724" s="7">
        <f t="shared" si="262"/>
        <v>0</v>
      </c>
      <c r="P1724" s="7">
        <f t="shared" si="263"/>
        <v>16.5</v>
      </c>
      <c r="Q1724" s="8">
        <f t="shared" si="264"/>
        <v>26.975000000000001</v>
      </c>
      <c r="R1724" s="8">
        <f t="shared" si="265"/>
        <v>18.125</v>
      </c>
      <c r="S1724" s="8">
        <f t="shared" si="266"/>
        <v>17.925000000000001</v>
      </c>
      <c r="T1724" s="8">
        <f t="shared" si="267"/>
        <v>21.625</v>
      </c>
      <c r="U1724" s="7">
        <f t="shared" si="268"/>
        <v>21.008333333333336</v>
      </c>
      <c r="V1724" s="7">
        <f t="shared" si="269"/>
        <v>21.162500000000001</v>
      </c>
    </row>
    <row r="1725" spans="1:22" ht="13.5" x14ac:dyDescent="0.25">
      <c r="A1725" s="3">
        <f>RSI!A1725</f>
        <v>44820</v>
      </c>
      <c r="B1725" s="2">
        <f>RSI!B1725</f>
        <v>0.6</v>
      </c>
      <c r="C1725" s="2">
        <f>RSI!I1725</f>
        <v>34.801058608307343</v>
      </c>
      <c r="D1725" s="2">
        <f>MACD!E1725</f>
        <v>1.1784369853809595E-2</v>
      </c>
      <c r="E1725" s="2">
        <f>MACD!F1725</f>
        <v>1.645790902952874E-2</v>
      </c>
      <c r="F1725" s="2">
        <f>'Moving Avg'!D1725</f>
        <v>0.61199999999999999</v>
      </c>
      <c r="G1725" s="2">
        <f>'Moving Avg'!F1725</f>
        <v>0.63099999999999978</v>
      </c>
      <c r="H1725" s="2">
        <f>'Moving Avg'!G1725</f>
        <v>0.66299999999999992</v>
      </c>
      <c r="I1725" s="2">
        <f>'Moving Avg'!H1725</f>
        <v>0.69795000000000029</v>
      </c>
      <c r="J1725" s="5" t="str">
        <f>OBV!F1725</f>
        <v>BEARISH</v>
      </c>
      <c r="K1725" s="5" t="str">
        <f>OBV!G1725</f>
        <v>NEUTRAL</v>
      </c>
      <c r="L1725" s="5" t="str">
        <f>OBV!H1725</f>
        <v>NEUTRAL</v>
      </c>
      <c r="M1725" s="7">
        <f t="shared" si="260"/>
        <v>25</v>
      </c>
      <c r="N1725" s="7">
        <f t="shared" si="261"/>
        <v>45</v>
      </c>
      <c r="O1725" s="7">
        <f t="shared" si="262"/>
        <v>0</v>
      </c>
      <c r="P1725" s="7">
        <f t="shared" si="263"/>
        <v>16.5</v>
      </c>
      <c r="Q1725" s="8">
        <f t="shared" si="264"/>
        <v>26.975000000000001</v>
      </c>
      <c r="R1725" s="8">
        <f t="shared" si="265"/>
        <v>18.125</v>
      </c>
      <c r="S1725" s="8">
        <f t="shared" si="266"/>
        <v>17.925000000000001</v>
      </c>
      <c r="T1725" s="8">
        <f t="shared" si="267"/>
        <v>21.625</v>
      </c>
      <c r="U1725" s="7">
        <f t="shared" si="268"/>
        <v>21.008333333333336</v>
      </c>
      <c r="V1725" s="7">
        <f t="shared" si="269"/>
        <v>21.162500000000001</v>
      </c>
    </row>
    <row r="1726" spans="1:22" ht="13.5" x14ac:dyDescent="0.25">
      <c r="A1726" s="3">
        <f>RSI!A1726</f>
        <v>44823</v>
      </c>
      <c r="B1726" s="2">
        <f>RSI!B1726</f>
        <v>0.62</v>
      </c>
      <c r="C1726" s="2">
        <f>RSI!I1726</f>
        <v>43.7709724726082</v>
      </c>
      <c r="D1726" s="2">
        <f>MACD!E1726</f>
        <v>1.1679904094216154E-2</v>
      </c>
      <c r="E1726" s="2">
        <f>MACD!F1726</f>
        <v>1.5502308042466224E-2</v>
      </c>
      <c r="F1726" s="2">
        <f>'Moving Avg'!D1726</f>
        <v>0.61199999999999999</v>
      </c>
      <c r="G1726" s="2">
        <f>'Moving Avg'!F1726</f>
        <v>0.62799999999999978</v>
      </c>
      <c r="H1726" s="2">
        <f>'Moving Avg'!G1726</f>
        <v>0.66239999999999999</v>
      </c>
      <c r="I1726" s="2">
        <f>'Moving Avg'!H1726</f>
        <v>0.69735000000000025</v>
      </c>
      <c r="J1726" s="5" t="str">
        <f>OBV!F1726</f>
        <v>BEARISH</v>
      </c>
      <c r="K1726" s="5" t="str">
        <f>OBV!G1726</f>
        <v>NEUTRAL</v>
      </c>
      <c r="L1726" s="5" t="str">
        <f>OBV!H1726</f>
        <v>NEUTRAL</v>
      </c>
      <c r="M1726" s="7">
        <f t="shared" si="260"/>
        <v>25</v>
      </c>
      <c r="N1726" s="7">
        <f t="shared" si="261"/>
        <v>45</v>
      </c>
      <c r="O1726" s="7">
        <f t="shared" si="262"/>
        <v>0</v>
      </c>
      <c r="P1726" s="7">
        <f t="shared" si="263"/>
        <v>16.5</v>
      </c>
      <c r="Q1726" s="8">
        <f t="shared" si="264"/>
        <v>26.975000000000001</v>
      </c>
      <c r="R1726" s="8">
        <f t="shared" si="265"/>
        <v>18.125</v>
      </c>
      <c r="S1726" s="8">
        <f t="shared" si="266"/>
        <v>17.925000000000001</v>
      </c>
      <c r="T1726" s="8">
        <f t="shared" si="267"/>
        <v>21.625</v>
      </c>
      <c r="U1726" s="7">
        <f t="shared" si="268"/>
        <v>21.008333333333336</v>
      </c>
      <c r="V1726" s="7">
        <f t="shared" si="269"/>
        <v>21.162500000000001</v>
      </c>
    </row>
    <row r="1727" spans="1:22" ht="13.5" x14ac:dyDescent="0.25">
      <c r="A1727" s="3">
        <f>RSI!A1727</f>
        <v>44824</v>
      </c>
      <c r="B1727" s="2">
        <f>RSI!B1727</f>
        <v>0.64</v>
      </c>
      <c r="C1727" s="2">
        <f>RSI!I1727</f>
        <v>51.026857380855482</v>
      </c>
      <c r="D1727" s="2">
        <f>MACD!E1727</f>
        <v>1.0211392127648877E-2</v>
      </c>
      <c r="E1727" s="2">
        <f>MACD!F1727</f>
        <v>1.4444124859502756E-2</v>
      </c>
      <c r="F1727" s="2">
        <f>'Moving Avg'!D1727</f>
        <v>0.61599999999999999</v>
      </c>
      <c r="G1727" s="2">
        <f>'Moving Avg'!F1727</f>
        <v>0.62699999999999978</v>
      </c>
      <c r="H1727" s="2">
        <f>'Moving Avg'!G1727</f>
        <v>0.66180000000000005</v>
      </c>
      <c r="I1727" s="2">
        <f>'Moving Avg'!H1727</f>
        <v>0.69700000000000029</v>
      </c>
      <c r="J1727" s="5" t="str">
        <f>OBV!F1727</f>
        <v>BEARISH</v>
      </c>
      <c r="K1727" s="5" t="str">
        <f>OBV!G1727</f>
        <v>NEUTRAL</v>
      </c>
      <c r="L1727" s="5" t="str">
        <f>OBV!H1727</f>
        <v>BEARISH DIVERGENCE</v>
      </c>
      <c r="M1727" s="7">
        <f t="shared" si="260"/>
        <v>25</v>
      </c>
      <c r="N1727" s="7">
        <f t="shared" si="261"/>
        <v>45</v>
      </c>
      <c r="O1727" s="7">
        <f t="shared" si="262"/>
        <v>0</v>
      </c>
      <c r="P1727" s="7">
        <f t="shared" si="263"/>
        <v>16.5</v>
      </c>
      <c r="Q1727" s="8">
        <f t="shared" si="264"/>
        <v>26.975000000000001</v>
      </c>
      <c r="R1727" s="8">
        <f t="shared" si="265"/>
        <v>18.125</v>
      </c>
      <c r="S1727" s="8">
        <f t="shared" si="266"/>
        <v>17.925000000000001</v>
      </c>
      <c r="T1727" s="8">
        <f t="shared" si="267"/>
        <v>21.625</v>
      </c>
      <c r="U1727" s="7">
        <f t="shared" si="268"/>
        <v>21.008333333333336</v>
      </c>
      <c r="V1727" s="7">
        <f t="shared" si="269"/>
        <v>21.162500000000001</v>
      </c>
    </row>
    <row r="1728" spans="1:22" ht="13.5" x14ac:dyDescent="0.25">
      <c r="A1728" s="3">
        <f>RSI!A1728</f>
        <v>44825</v>
      </c>
      <c r="B1728" s="2">
        <f>RSI!B1728</f>
        <v>0.62</v>
      </c>
      <c r="C1728" s="2">
        <f>RSI!I1728</f>
        <v>44.800961782688937</v>
      </c>
      <c r="D1728" s="2">
        <f>MACD!E1728</f>
        <v>7.3490378276016566E-3</v>
      </c>
      <c r="E1728" s="2">
        <f>MACD!F1728</f>
        <v>1.3025107453122537E-2</v>
      </c>
      <c r="F1728" s="2">
        <f>'Moving Avg'!D1728</f>
        <v>0.61599999999999999</v>
      </c>
      <c r="G1728" s="2">
        <f>'Moving Avg'!F1728</f>
        <v>0.62599999999999978</v>
      </c>
      <c r="H1728" s="2">
        <f>'Moving Avg'!G1728</f>
        <v>0.66020000000000001</v>
      </c>
      <c r="I1728" s="2">
        <f>'Moving Avg'!H1728</f>
        <v>0.69640000000000024</v>
      </c>
      <c r="J1728" s="5" t="str">
        <f>OBV!F1728</f>
        <v>BEARISH</v>
      </c>
      <c r="K1728" s="5" t="str">
        <f>OBV!G1728</f>
        <v>NEUTRAL</v>
      </c>
      <c r="L1728" s="5" t="str">
        <f>OBV!H1728</f>
        <v>NEUTRAL</v>
      </c>
      <c r="M1728" s="7">
        <f t="shared" si="260"/>
        <v>25</v>
      </c>
      <c r="N1728" s="7">
        <f t="shared" si="261"/>
        <v>45</v>
      </c>
      <c r="O1728" s="7">
        <f t="shared" si="262"/>
        <v>0</v>
      </c>
      <c r="P1728" s="7">
        <f t="shared" si="263"/>
        <v>16.5</v>
      </c>
      <c r="Q1728" s="8">
        <f t="shared" si="264"/>
        <v>26.975000000000001</v>
      </c>
      <c r="R1728" s="8">
        <f t="shared" si="265"/>
        <v>18.125</v>
      </c>
      <c r="S1728" s="8">
        <f t="shared" si="266"/>
        <v>17.925000000000001</v>
      </c>
      <c r="T1728" s="8">
        <f t="shared" si="267"/>
        <v>21.625</v>
      </c>
      <c r="U1728" s="7">
        <f t="shared" si="268"/>
        <v>21.008333333333336</v>
      </c>
      <c r="V1728" s="7">
        <f t="shared" si="269"/>
        <v>21.162500000000001</v>
      </c>
    </row>
    <row r="1729" spans="1:22" ht="13.5" x14ac:dyDescent="0.25">
      <c r="A1729" s="3">
        <f>RSI!A1729</f>
        <v>44826</v>
      </c>
      <c r="B1729" s="2">
        <f>RSI!B1729</f>
        <v>0.6</v>
      </c>
      <c r="C1729" s="2">
        <f>RSI!I1729</f>
        <v>39.597890821708091</v>
      </c>
      <c r="D1729" s="2">
        <f>MACD!E1729</f>
        <v>4.9657227739737797E-3</v>
      </c>
      <c r="E1729" s="2">
        <f>MACD!F1729</f>
        <v>1.1413230517292787E-2</v>
      </c>
      <c r="F1729" s="2">
        <f>'Moving Avg'!D1729</f>
        <v>0.61599999999999999</v>
      </c>
      <c r="G1729" s="2">
        <f>'Moving Avg'!F1729</f>
        <v>0.62299999999999989</v>
      </c>
      <c r="H1729" s="2">
        <f>'Moving Avg'!G1729</f>
        <v>0.65820000000000012</v>
      </c>
      <c r="I1729" s="2">
        <f>'Moving Avg'!H1729</f>
        <v>0.69560000000000033</v>
      </c>
      <c r="J1729" s="5" t="str">
        <f>OBV!F1729</f>
        <v>BEARISH</v>
      </c>
      <c r="K1729" s="5" t="str">
        <f>OBV!G1729</f>
        <v>NEUTRAL</v>
      </c>
      <c r="L1729" s="5" t="str">
        <f>OBV!H1729</f>
        <v>NEUTRAL</v>
      </c>
      <c r="M1729" s="7">
        <f t="shared" si="260"/>
        <v>25</v>
      </c>
      <c r="N1729" s="7">
        <f t="shared" si="261"/>
        <v>45</v>
      </c>
      <c r="O1729" s="7">
        <f t="shared" si="262"/>
        <v>0</v>
      </c>
      <c r="P1729" s="7">
        <f t="shared" si="263"/>
        <v>16.5</v>
      </c>
      <c r="Q1729" s="8">
        <f t="shared" si="264"/>
        <v>26.975000000000001</v>
      </c>
      <c r="R1729" s="8">
        <f t="shared" si="265"/>
        <v>18.125</v>
      </c>
      <c r="S1729" s="8">
        <f t="shared" si="266"/>
        <v>17.925000000000001</v>
      </c>
      <c r="T1729" s="8">
        <f t="shared" si="267"/>
        <v>21.625</v>
      </c>
      <c r="U1729" s="7">
        <f t="shared" si="268"/>
        <v>21.008333333333336</v>
      </c>
      <c r="V1729" s="7">
        <f t="shared" si="269"/>
        <v>21.162500000000001</v>
      </c>
    </row>
    <row r="1730" spans="1:22" ht="13.5" x14ac:dyDescent="0.25">
      <c r="A1730" s="3">
        <f>RSI!A1730</f>
        <v>44827</v>
      </c>
      <c r="B1730" s="2">
        <f>RSI!B1730</f>
        <v>0.57999999999999996</v>
      </c>
      <c r="C1730" s="2">
        <f>RSI!I1730</f>
        <v>35.195899664445363</v>
      </c>
      <c r="D1730" s="2">
        <f>MACD!E1730</f>
        <v>3.0988437687214931E-3</v>
      </c>
      <c r="E1730" s="2">
        <f>MACD!F1730</f>
        <v>9.750353167578529E-3</v>
      </c>
      <c r="F1730" s="2">
        <f>'Moving Avg'!D1730</f>
        <v>0.61199999999999999</v>
      </c>
      <c r="G1730" s="2">
        <f>'Moving Avg'!F1730</f>
        <v>0.61999999999999988</v>
      </c>
      <c r="H1730" s="2">
        <f>'Moving Avg'!G1730</f>
        <v>0.65600000000000014</v>
      </c>
      <c r="I1730" s="2">
        <f>'Moving Avg'!H1730</f>
        <v>0.69470000000000054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45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26.975000000000001</v>
      </c>
      <c r="R1730" s="8">
        <f t="shared" si="265"/>
        <v>18.125</v>
      </c>
      <c r="S1730" s="8">
        <f t="shared" si="266"/>
        <v>17.925000000000001</v>
      </c>
      <c r="T1730" s="8">
        <f t="shared" si="267"/>
        <v>21.625</v>
      </c>
      <c r="U1730" s="7">
        <f t="shared" si="268"/>
        <v>21.008333333333336</v>
      </c>
      <c r="V1730" s="7">
        <f t="shared" si="269"/>
        <v>21.162500000000001</v>
      </c>
    </row>
    <row r="1731" spans="1:22" ht="13.5" x14ac:dyDescent="0.25">
      <c r="A1731" s="3">
        <f>RSI!A1731</f>
        <v>44830</v>
      </c>
      <c r="B1731" s="2">
        <f>RSI!B1731</f>
        <v>0.59</v>
      </c>
      <c r="C1731" s="2">
        <f>RSI!I1731</f>
        <v>38.855941596702884</v>
      </c>
      <c r="D1731" s="2">
        <f>MACD!E1731</f>
        <v>4.1649773826266667E-3</v>
      </c>
      <c r="E1731" s="2">
        <f>MACD!F1731</f>
        <v>8.6332780105881565E-3</v>
      </c>
      <c r="F1731" s="2">
        <f>'Moving Avg'!D1731</f>
        <v>0.60599999999999998</v>
      </c>
      <c r="G1731" s="2">
        <f>'Moving Avg'!F1731</f>
        <v>0.61749999999999994</v>
      </c>
      <c r="H1731" s="2">
        <f>'Moving Avg'!G1731</f>
        <v>0.65400000000000025</v>
      </c>
      <c r="I1731" s="2">
        <f>'Moving Avg'!H1731</f>
        <v>0.69390000000000041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45</v>
      </c>
      <c r="O1731" s="7">
        <f t="shared" si="272"/>
        <v>0</v>
      </c>
      <c r="P1731" s="7">
        <f t="shared" si="273"/>
        <v>16.5</v>
      </c>
      <c r="Q1731" s="8">
        <f t="shared" ref="Q1731:Q1794" si="274">0.35*M1731+N1731*0.35+O1731*0.15+P1731*0.15</f>
        <v>26.975000000000001</v>
      </c>
      <c r="R1731" s="8">
        <f t="shared" ref="R1731:R1794" si="275">M1731*0.2+N1731*0.2+O1731*0.35+P1731*0.25</f>
        <v>18.125</v>
      </c>
      <c r="S1731" s="8">
        <f t="shared" ref="S1731:S1794" si="276">M1731*0.15+N1731*0.15+O1731*0.25+P1731*0.45</f>
        <v>17.925000000000001</v>
      </c>
      <c r="T1731" s="8">
        <f t="shared" ref="T1731:T1794" si="277">0.25*SUM(M1731:P1731)</f>
        <v>21.625</v>
      </c>
      <c r="U1731" s="7">
        <f t="shared" ref="U1731:U1794" si="278">SUM(Q1731:S1731)/3</f>
        <v>21.008333333333336</v>
      </c>
      <c r="V1731" s="7">
        <f t="shared" ref="V1731:V1794" si="279">SUM(Q1731:T1731)/4</f>
        <v>21.162500000000001</v>
      </c>
    </row>
    <row r="1732" spans="1:22" ht="13.5" x14ac:dyDescent="0.25">
      <c r="A1732" s="3">
        <f>RSI!A1732</f>
        <v>44831</v>
      </c>
      <c r="B1732" s="2">
        <f>RSI!B1732</f>
        <v>0.56999999999999995</v>
      </c>
      <c r="C1732" s="2">
        <f>RSI!I1732</f>
        <v>34.641890139735551</v>
      </c>
      <c r="D1732" s="2">
        <f>MACD!E1732</f>
        <v>6.7761649447162231E-3</v>
      </c>
      <c r="E1732" s="2">
        <f>MACD!F1732</f>
        <v>8.2618553974137705E-3</v>
      </c>
      <c r="F1732" s="2">
        <f>'Moving Avg'!D1732</f>
        <v>0.59199999999999986</v>
      </c>
      <c r="G1732" s="2">
        <f>'Moving Avg'!F1732</f>
        <v>0.61349999999999993</v>
      </c>
      <c r="H1732" s="2">
        <f>'Moving Avg'!G1732</f>
        <v>0.65160000000000007</v>
      </c>
      <c r="I1732" s="2">
        <f>'Moving Avg'!H1732</f>
        <v>0.6930500000000005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  <c r="M1732" s="7">
        <f t="shared" si="270"/>
        <v>25</v>
      </c>
      <c r="N1732" s="7">
        <f t="shared" si="271"/>
        <v>45</v>
      </c>
      <c r="O1732" s="7">
        <f t="shared" si="272"/>
        <v>0</v>
      </c>
      <c r="P1732" s="7">
        <f t="shared" si="273"/>
        <v>16.5</v>
      </c>
      <c r="Q1732" s="8">
        <f t="shared" si="274"/>
        <v>26.975000000000001</v>
      </c>
      <c r="R1732" s="8">
        <f t="shared" si="275"/>
        <v>18.125</v>
      </c>
      <c r="S1732" s="8">
        <f t="shared" si="276"/>
        <v>17.925000000000001</v>
      </c>
      <c r="T1732" s="8">
        <f t="shared" si="277"/>
        <v>21.625</v>
      </c>
      <c r="U1732" s="7">
        <f t="shared" si="278"/>
        <v>21.008333333333336</v>
      </c>
      <c r="V1732" s="7">
        <f t="shared" si="279"/>
        <v>21.162500000000001</v>
      </c>
    </row>
    <row r="1733" spans="1:22" ht="13.5" x14ac:dyDescent="0.25">
      <c r="A1733" s="3">
        <f>RSI!A1733</f>
        <v>44832</v>
      </c>
      <c r="B1733" s="2">
        <f>RSI!B1733</f>
        <v>0.59</v>
      </c>
      <c r="C1733" s="2">
        <f>RSI!I1733</f>
        <v>41.477115016986637</v>
      </c>
      <c r="D1733" s="2">
        <f>MACD!E1733</f>
        <v>7.8330650011144698E-3</v>
      </c>
      <c r="E1733" s="2">
        <f>MACD!F1733</f>
        <v>8.1760973181539114E-3</v>
      </c>
      <c r="F1733" s="2">
        <f>'Moving Avg'!D1733</f>
        <v>0.58599999999999997</v>
      </c>
      <c r="G1733" s="2">
        <f>'Moving Avg'!F1733</f>
        <v>0.61149999999999993</v>
      </c>
      <c r="H1733" s="2">
        <f>'Moving Avg'!G1733</f>
        <v>0.65020000000000011</v>
      </c>
      <c r="I1733" s="2">
        <f>'Moving Avg'!H1733</f>
        <v>0.69230000000000058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45</v>
      </c>
      <c r="O1733" s="7">
        <f t="shared" si="272"/>
        <v>0</v>
      </c>
      <c r="P1733" s="7">
        <f t="shared" si="273"/>
        <v>16.5</v>
      </c>
      <c r="Q1733" s="8">
        <f t="shared" si="274"/>
        <v>26.975000000000001</v>
      </c>
      <c r="R1733" s="8">
        <f t="shared" si="275"/>
        <v>18.125</v>
      </c>
      <c r="S1733" s="8">
        <f t="shared" si="276"/>
        <v>17.925000000000001</v>
      </c>
      <c r="T1733" s="8">
        <f t="shared" si="277"/>
        <v>21.625</v>
      </c>
      <c r="U1733" s="7">
        <f t="shared" si="278"/>
        <v>21.008333333333336</v>
      </c>
      <c r="V1733" s="7">
        <f t="shared" si="279"/>
        <v>21.162500000000001</v>
      </c>
    </row>
    <row r="1734" spans="1:22" ht="13.5" x14ac:dyDescent="0.25">
      <c r="A1734" s="3">
        <f>RSI!A1734</f>
        <v>44833</v>
      </c>
      <c r="B1734" s="2">
        <f>RSI!B1734</f>
        <v>0.59</v>
      </c>
      <c r="C1734" s="2">
        <f>RSI!I1734</f>
        <v>41.477115016986637</v>
      </c>
      <c r="D1734" s="2">
        <f>MACD!E1734</f>
        <v>5.8368121677955243E-3</v>
      </c>
      <c r="E1734" s="2">
        <f>MACD!F1734</f>
        <v>7.708240288082235E-3</v>
      </c>
      <c r="F1734" s="2">
        <f>'Moving Avg'!D1734</f>
        <v>0.58399999999999985</v>
      </c>
      <c r="G1734" s="2">
        <f>'Moving Avg'!F1734</f>
        <v>0.61</v>
      </c>
      <c r="H1734" s="2">
        <f>'Moving Avg'!G1734</f>
        <v>0.64880000000000004</v>
      </c>
      <c r="I1734" s="2">
        <f>'Moving Avg'!H1734</f>
        <v>0.69155000000000055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25</v>
      </c>
      <c r="N1734" s="7">
        <f t="shared" si="271"/>
        <v>45</v>
      </c>
      <c r="O1734" s="7">
        <f t="shared" si="272"/>
        <v>0</v>
      </c>
      <c r="P1734" s="7">
        <f t="shared" si="273"/>
        <v>16.5</v>
      </c>
      <c r="Q1734" s="8">
        <f t="shared" si="274"/>
        <v>26.975000000000001</v>
      </c>
      <c r="R1734" s="8">
        <f t="shared" si="275"/>
        <v>18.125</v>
      </c>
      <c r="S1734" s="8">
        <f t="shared" si="276"/>
        <v>17.925000000000001</v>
      </c>
      <c r="T1734" s="8">
        <f t="shared" si="277"/>
        <v>21.625</v>
      </c>
      <c r="U1734" s="7">
        <f t="shared" si="278"/>
        <v>21.008333333333336</v>
      </c>
      <c r="V1734" s="7">
        <f t="shared" si="279"/>
        <v>21.162500000000001</v>
      </c>
    </row>
    <row r="1735" spans="1:22" ht="13.5" x14ac:dyDescent="0.25">
      <c r="A1735" s="3">
        <f>RSI!A1735</f>
        <v>44834</v>
      </c>
      <c r="B1735" s="2">
        <f>RSI!B1735</f>
        <v>0.59</v>
      </c>
      <c r="C1735" s="2">
        <f>RSI!I1735</f>
        <v>41.477115016986637</v>
      </c>
      <c r="D1735" s="2">
        <f>MACD!E1735</f>
        <v>4.3202401511747146E-3</v>
      </c>
      <c r="E1735" s="2">
        <f>MACD!F1735</f>
        <v>7.0306402607007313E-3</v>
      </c>
      <c r="F1735" s="2">
        <f>'Moving Avg'!D1735</f>
        <v>0.58599999999999997</v>
      </c>
      <c r="G1735" s="2">
        <f>'Moving Avg'!F1735</f>
        <v>0.60799999999999987</v>
      </c>
      <c r="H1735" s="2">
        <f>'Moving Avg'!G1735</f>
        <v>0.64740000000000009</v>
      </c>
      <c r="I1735" s="2">
        <f>'Moving Avg'!H1735</f>
        <v>0.69080000000000052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  <c r="M1735" s="7">
        <f t="shared" si="270"/>
        <v>25</v>
      </c>
      <c r="N1735" s="7">
        <f t="shared" si="271"/>
        <v>45</v>
      </c>
      <c r="O1735" s="7">
        <f t="shared" si="272"/>
        <v>0</v>
      </c>
      <c r="P1735" s="7">
        <f t="shared" si="273"/>
        <v>83.5</v>
      </c>
      <c r="Q1735" s="8">
        <f t="shared" si="274"/>
        <v>37.024999999999999</v>
      </c>
      <c r="R1735" s="8">
        <f t="shared" si="275"/>
        <v>34.875</v>
      </c>
      <c r="S1735" s="8">
        <f t="shared" si="276"/>
        <v>48.075000000000003</v>
      </c>
      <c r="T1735" s="8">
        <f t="shared" si="277"/>
        <v>38.375</v>
      </c>
      <c r="U1735" s="7">
        <f t="shared" si="278"/>
        <v>39.991666666666667</v>
      </c>
      <c r="V1735" s="7">
        <f t="shared" si="279"/>
        <v>39.587500000000006</v>
      </c>
    </row>
    <row r="1736" spans="1:22" ht="13.5" x14ac:dyDescent="0.25">
      <c r="A1736" s="3">
        <f>RSI!A1736</f>
        <v>44837</v>
      </c>
      <c r="B1736" s="2">
        <f>RSI!B1736</f>
        <v>0.56999999999999995</v>
      </c>
      <c r="C1736" s="2">
        <f>RSI!I1736</f>
        <v>36.685305814965972</v>
      </c>
      <c r="D1736" s="2">
        <f>MACD!E1736</f>
        <v>7.7551738686236771E-3</v>
      </c>
      <c r="E1736" s="2">
        <f>MACD!F1736</f>
        <v>7.1755469822853205E-3</v>
      </c>
      <c r="F1736" s="2">
        <f>'Moving Avg'!D1736</f>
        <v>0.58199999999999996</v>
      </c>
      <c r="G1736" s="2">
        <f>'Moving Avg'!F1736</f>
        <v>0.60450000000000004</v>
      </c>
      <c r="H1736" s="2">
        <f>'Moving Avg'!G1736</f>
        <v>0.64560000000000006</v>
      </c>
      <c r="I1736" s="2">
        <f>'Moving Avg'!H1736</f>
        <v>0.69000000000000061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  <c r="M1736" s="7">
        <f t="shared" si="270"/>
        <v>25</v>
      </c>
      <c r="N1736" s="7">
        <f t="shared" si="271"/>
        <v>0</v>
      </c>
      <c r="O1736" s="7">
        <f t="shared" si="272"/>
        <v>0</v>
      </c>
      <c r="P1736" s="7">
        <f t="shared" si="273"/>
        <v>16.5</v>
      </c>
      <c r="Q1736" s="8">
        <f t="shared" si="274"/>
        <v>11.225</v>
      </c>
      <c r="R1736" s="8">
        <f t="shared" si="275"/>
        <v>9.125</v>
      </c>
      <c r="S1736" s="8">
        <f t="shared" si="276"/>
        <v>11.175000000000001</v>
      </c>
      <c r="T1736" s="8">
        <f t="shared" si="277"/>
        <v>10.375</v>
      </c>
      <c r="U1736" s="7">
        <f t="shared" si="278"/>
        <v>10.508333333333335</v>
      </c>
      <c r="V1736" s="7">
        <f t="shared" si="279"/>
        <v>10.475000000000001</v>
      </c>
    </row>
    <row r="1737" spans="1:22" ht="13.5" x14ac:dyDescent="0.25">
      <c r="A1737" s="3">
        <f>RSI!A1737</f>
        <v>44838</v>
      </c>
      <c r="B1737" s="2">
        <f>RSI!B1737</f>
        <v>0.55000000000000004</v>
      </c>
      <c r="C1737" s="2">
        <f>RSI!I1737</f>
        <v>32.626102073536458</v>
      </c>
      <c r="D1737" s="2">
        <f>MACD!E1737</f>
        <v>1.5486188332509587E-2</v>
      </c>
      <c r="E1737" s="2">
        <f>MACD!F1737</f>
        <v>8.8376752523301738E-3</v>
      </c>
      <c r="F1737" s="2">
        <f>'Moving Avg'!D1737</f>
        <v>0.57799999999999996</v>
      </c>
      <c r="G1737" s="2">
        <f>'Moving Avg'!F1737</f>
        <v>0.6</v>
      </c>
      <c r="H1737" s="2">
        <f>'Moving Avg'!G1737</f>
        <v>0.64300000000000013</v>
      </c>
      <c r="I1737" s="2">
        <f>'Moving Avg'!H1737</f>
        <v>0.68910000000000049</v>
      </c>
      <c r="J1737" s="5" t="str">
        <f>OBV!F1737</f>
        <v>BULLISH</v>
      </c>
      <c r="K1737" s="5" t="str">
        <f>OBV!G1737</f>
        <v>NEUTRAL</v>
      </c>
      <c r="L1737" s="5" t="str">
        <f>OBV!H1737</f>
        <v>BULLISH DIVERGENCE</v>
      </c>
      <c r="M1737" s="7">
        <f t="shared" si="270"/>
        <v>25</v>
      </c>
      <c r="N1737" s="7">
        <f t="shared" si="271"/>
        <v>0</v>
      </c>
      <c r="O1737" s="7">
        <f t="shared" si="272"/>
        <v>0</v>
      </c>
      <c r="P1737" s="7">
        <f t="shared" si="273"/>
        <v>66.5</v>
      </c>
      <c r="Q1737" s="8">
        <f t="shared" si="274"/>
        <v>18.725000000000001</v>
      </c>
      <c r="R1737" s="8">
        <f t="shared" si="275"/>
        <v>21.625</v>
      </c>
      <c r="S1737" s="8">
        <f t="shared" si="276"/>
        <v>33.674999999999997</v>
      </c>
      <c r="T1737" s="8">
        <f t="shared" si="277"/>
        <v>22.875</v>
      </c>
      <c r="U1737" s="7">
        <f t="shared" si="278"/>
        <v>24.675000000000001</v>
      </c>
      <c r="V1737" s="7">
        <f t="shared" si="279"/>
        <v>24.225000000000001</v>
      </c>
    </row>
    <row r="1738" spans="1:22" ht="13.5" x14ac:dyDescent="0.25">
      <c r="A1738" s="3">
        <f>RSI!A1738</f>
        <v>44839</v>
      </c>
      <c r="B1738" s="2">
        <f>RSI!B1738</f>
        <v>0.56999999999999995</v>
      </c>
      <c r="C1738" s="2">
        <f>RSI!I1738</f>
        <v>39.799626412365029</v>
      </c>
      <c r="D1738" s="2">
        <f>MACD!E1738</f>
        <v>1.7834006635183641E-2</v>
      </c>
      <c r="E1738" s="2">
        <f>MACD!F1738</f>
        <v>1.0636941528900868E-2</v>
      </c>
      <c r="F1738" s="2">
        <f>'Moving Avg'!D1738</f>
        <v>0.57399999999999995</v>
      </c>
      <c r="G1738" s="2">
        <f>'Moving Avg'!F1738</f>
        <v>0.59750000000000003</v>
      </c>
      <c r="H1738" s="2">
        <f>'Moving Avg'!G1738</f>
        <v>0.64080000000000015</v>
      </c>
      <c r="I1738" s="2">
        <f>'Moving Avg'!H1738</f>
        <v>0.68845000000000045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  <c r="M1738" s="7">
        <f t="shared" si="270"/>
        <v>25</v>
      </c>
      <c r="N1738" s="7">
        <f t="shared" si="271"/>
        <v>0</v>
      </c>
      <c r="O1738" s="7">
        <f t="shared" si="272"/>
        <v>0</v>
      </c>
      <c r="P1738" s="7">
        <f t="shared" si="273"/>
        <v>66.5</v>
      </c>
      <c r="Q1738" s="8">
        <f t="shared" si="274"/>
        <v>18.725000000000001</v>
      </c>
      <c r="R1738" s="8">
        <f t="shared" si="275"/>
        <v>21.625</v>
      </c>
      <c r="S1738" s="8">
        <f t="shared" si="276"/>
        <v>33.674999999999997</v>
      </c>
      <c r="T1738" s="8">
        <f t="shared" si="277"/>
        <v>22.875</v>
      </c>
      <c r="U1738" s="7">
        <f t="shared" si="278"/>
        <v>24.675000000000001</v>
      </c>
      <c r="V1738" s="7">
        <f t="shared" si="279"/>
        <v>24.225000000000001</v>
      </c>
    </row>
    <row r="1739" spans="1:22" ht="13.5" x14ac:dyDescent="0.25">
      <c r="A1739" s="3">
        <f>RSI!A1739</f>
        <v>44840</v>
      </c>
      <c r="B1739" s="2">
        <f>RSI!B1739</f>
        <v>0.59</v>
      </c>
      <c r="C1739" s="2">
        <f>RSI!I1739</f>
        <v>45.992339383451309</v>
      </c>
      <c r="D1739" s="2">
        <f>MACD!E1739</f>
        <v>1.5481624887874967E-2</v>
      </c>
      <c r="E1739" s="2">
        <f>MACD!F1739</f>
        <v>1.1605878200695689E-2</v>
      </c>
      <c r="F1739" s="2">
        <f>'Moving Avg'!D1739</f>
        <v>0.57399999999999995</v>
      </c>
      <c r="G1739" s="2">
        <f>'Moving Avg'!F1739</f>
        <v>0.59650000000000003</v>
      </c>
      <c r="H1739" s="2">
        <f>'Moving Avg'!G1739</f>
        <v>0.63900000000000023</v>
      </c>
      <c r="I1739" s="2">
        <f>'Moving Avg'!H1739</f>
        <v>0.68790000000000051</v>
      </c>
      <c r="J1739" s="5" t="str">
        <f>OBV!F1739</f>
        <v>BULLISH</v>
      </c>
      <c r="K1739" s="5" t="str">
        <f>OBV!G1739</f>
        <v>NEUTRAL</v>
      </c>
      <c r="L1739" s="5" t="str">
        <f>OBV!H1739</f>
        <v>NEUTRAL</v>
      </c>
      <c r="M1739" s="7">
        <f t="shared" si="270"/>
        <v>25</v>
      </c>
      <c r="N1739" s="7">
        <f t="shared" si="271"/>
        <v>0</v>
      </c>
      <c r="O1739" s="7">
        <f t="shared" si="272"/>
        <v>0</v>
      </c>
      <c r="P1739" s="7">
        <f t="shared" si="273"/>
        <v>49.5</v>
      </c>
      <c r="Q1739" s="8">
        <f t="shared" si="274"/>
        <v>16.175000000000001</v>
      </c>
      <c r="R1739" s="8">
        <f t="shared" si="275"/>
        <v>17.375</v>
      </c>
      <c r="S1739" s="8">
        <f t="shared" si="276"/>
        <v>26.025000000000002</v>
      </c>
      <c r="T1739" s="8">
        <f t="shared" si="277"/>
        <v>18.625</v>
      </c>
      <c r="U1739" s="7">
        <f t="shared" si="278"/>
        <v>19.858333333333334</v>
      </c>
      <c r="V1739" s="7">
        <f t="shared" si="279"/>
        <v>19.55</v>
      </c>
    </row>
    <row r="1740" spans="1:22" ht="13.5" x14ac:dyDescent="0.25">
      <c r="A1740" s="3">
        <f>RSI!A1740</f>
        <v>44841</v>
      </c>
      <c r="B1740" s="2">
        <f>RSI!B1740</f>
        <v>0.56999999999999995</v>
      </c>
      <c r="C1740" s="2">
        <f>RSI!I1740</f>
        <v>41.40539589493649</v>
      </c>
      <c r="D1740" s="2">
        <f>MACD!E1740</f>
        <v>1.1980680500235708E-2</v>
      </c>
      <c r="E1740" s="2">
        <f>MACD!F1740</f>
        <v>1.1680838660603692E-2</v>
      </c>
      <c r="F1740" s="2">
        <f>'Moving Avg'!D1740</f>
        <v>0.56999999999999995</v>
      </c>
      <c r="G1740" s="2">
        <f>'Moving Avg'!F1740</f>
        <v>0.59500000000000008</v>
      </c>
      <c r="H1740" s="2">
        <f>'Moving Avg'!G1740</f>
        <v>0.63680000000000025</v>
      </c>
      <c r="I1740" s="2">
        <f>'Moving Avg'!H1740</f>
        <v>0.68720000000000037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  <c r="M1740" s="7">
        <f t="shared" si="270"/>
        <v>25</v>
      </c>
      <c r="N1740" s="7">
        <f t="shared" si="271"/>
        <v>0</v>
      </c>
      <c r="O1740" s="7">
        <f t="shared" si="272"/>
        <v>0</v>
      </c>
      <c r="P1740" s="7">
        <f t="shared" si="273"/>
        <v>66.5</v>
      </c>
      <c r="Q1740" s="8">
        <f t="shared" si="274"/>
        <v>18.725000000000001</v>
      </c>
      <c r="R1740" s="8">
        <f t="shared" si="275"/>
        <v>21.625</v>
      </c>
      <c r="S1740" s="8">
        <f t="shared" si="276"/>
        <v>33.674999999999997</v>
      </c>
      <c r="T1740" s="8">
        <f t="shared" si="277"/>
        <v>22.875</v>
      </c>
      <c r="U1740" s="7">
        <f t="shared" si="278"/>
        <v>24.675000000000001</v>
      </c>
      <c r="V1740" s="7">
        <f t="shared" si="279"/>
        <v>24.225000000000001</v>
      </c>
    </row>
    <row r="1741" spans="1:22" ht="13.5" x14ac:dyDescent="0.25">
      <c r="A1741" s="3">
        <f>RSI!A1741</f>
        <v>44844</v>
      </c>
      <c r="B1741" s="2">
        <f>RSI!B1741</f>
        <v>0.55000000000000004</v>
      </c>
      <c r="C1741" s="2">
        <f>RSI!I1741</f>
        <v>37.389585302332335</v>
      </c>
      <c r="D1741" s="2">
        <f>MACD!E1741</f>
        <v>1.2235146515615192E-2</v>
      </c>
      <c r="E1741" s="2">
        <f>MACD!F1741</f>
        <v>1.1791700231605994E-2</v>
      </c>
      <c r="F1741" s="2">
        <f>'Moving Avg'!D1741</f>
        <v>0.56600000000000006</v>
      </c>
      <c r="G1741" s="2">
        <f>'Moving Avg'!F1741</f>
        <v>0.59150000000000014</v>
      </c>
      <c r="H1741" s="2">
        <f>'Moving Avg'!G1741</f>
        <v>0.63380000000000025</v>
      </c>
      <c r="I1741" s="2">
        <f>'Moving Avg'!H1741</f>
        <v>0.68650000000000044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0</v>
      </c>
      <c r="P1741" s="7">
        <f t="shared" si="273"/>
        <v>16.5</v>
      </c>
      <c r="Q1741" s="8">
        <f t="shared" si="274"/>
        <v>11.225</v>
      </c>
      <c r="R1741" s="8">
        <f t="shared" si="275"/>
        <v>9.125</v>
      </c>
      <c r="S1741" s="8">
        <f t="shared" si="276"/>
        <v>11.175000000000001</v>
      </c>
      <c r="T1741" s="8">
        <f t="shared" si="277"/>
        <v>10.375</v>
      </c>
      <c r="U1741" s="7">
        <f t="shared" si="278"/>
        <v>10.508333333333335</v>
      </c>
      <c r="V1741" s="7">
        <f t="shared" si="279"/>
        <v>10.475000000000001</v>
      </c>
    </row>
    <row r="1742" spans="1:22" ht="13.5" x14ac:dyDescent="0.25">
      <c r="A1742" s="3">
        <f>RSI!A1742</f>
        <v>44845</v>
      </c>
      <c r="B1742" s="2">
        <f>RSI!B1742</f>
        <v>0.55000000000000004</v>
      </c>
      <c r="C1742" s="2">
        <f>RSI!I1742</f>
        <v>37.389585302332328</v>
      </c>
      <c r="D1742" s="2">
        <f>MACD!E1742</f>
        <v>9.6739999861762405E-3</v>
      </c>
      <c r="E1742" s="2">
        <f>MACD!F1742</f>
        <v>1.1368160182520045E-2</v>
      </c>
      <c r="F1742" s="2">
        <f>'Moving Avg'!D1742</f>
        <v>0.56600000000000006</v>
      </c>
      <c r="G1742" s="2">
        <f>'Moving Avg'!F1742</f>
        <v>0.58800000000000008</v>
      </c>
      <c r="H1742" s="2">
        <f>'Moving Avg'!G1742</f>
        <v>0.63080000000000025</v>
      </c>
      <c r="I1742" s="2">
        <f>'Moving Avg'!H1742</f>
        <v>0.68575000000000064</v>
      </c>
      <c r="J1742" s="5" t="str">
        <f>OBV!F1742</f>
        <v>BULLISH</v>
      </c>
      <c r="K1742" s="5" t="str">
        <f>OBV!G1742</f>
        <v>NEUTRAL</v>
      </c>
      <c r="L1742" s="5" t="str">
        <f>OBV!H1742</f>
        <v>NEUTRAL</v>
      </c>
      <c r="M1742" s="7">
        <f t="shared" si="270"/>
        <v>25</v>
      </c>
      <c r="N1742" s="7">
        <f t="shared" si="271"/>
        <v>45</v>
      </c>
      <c r="O1742" s="7">
        <f t="shared" si="272"/>
        <v>0</v>
      </c>
      <c r="P1742" s="7">
        <f t="shared" si="273"/>
        <v>49.5</v>
      </c>
      <c r="Q1742" s="8">
        <f t="shared" si="274"/>
        <v>31.925000000000001</v>
      </c>
      <c r="R1742" s="8">
        <f t="shared" si="275"/>
        <v>26.375</v>
      </c>
      <c r="S1742" s="8">
        <f t="shared" si="276"/>
        <v>32.775000000000006</v>
      </c>
      <c r="T1742" s="8">
        <f t="shared" si="277"/>
        <v>29.875</v>
      </c>
      <c r="U1742" s="7">
        <f t="shared" si="278"/>
        <v>30.358333333333334</v>
      </c>
      <c r="V1742" s="7">
        <f t="shared" si="279"/>
        <v>30.237500000000001</v>
      </c>
    </row>
    <row r="1743" spans="1:22" ht="13.5" x14ac:dyDescent="0.25">
      <c r="A1743" s="3">
        <f>RSI!A1743</f>
        <v>44846</v>
      </c>
      <c r="B1743" s="2">
        <f>RSI!B1743</f>
        <v>0.55000000000000004</v>
      </c>
      <c r="C1743" s="2">
        <f>RSI!I1743</f>
        <v>37.389585302332328</v>
      </c>
      <c r="D1743" s="2">
        <f>MACD!E1743</f>
        <v>1.0862001993183545E-2</v>
      </c>
      <c r="E1743" s="2">
        <f>MACD!F1743</f>
        <v>1.1266928544652745E-2</v>
      </c>
      <c r="F1743" s="2">
        <f>'Moving Avg'!D1743</f>
        <v>0.56199999999999994</v>
      </c>
      <c r="G1743" s="2">
        <f>'Moving Avg'!F1743</f>
        <v>0.58450000000000013</v>
      </c>
      <c r="H1743" s="2">
        <f>'Moving Avg'!G1743</f>
        <v>0.62780000000000025</v>
      </c>
      <c r="I1743" s="2">
        <f>'Moving Avg'!H1743</f>
        <v>0.68505000000000071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  <c r="M1743" s="7">
        <f t="shared" si="270"/>
        <v>25</v>
      </c>
      <c r="N1743" s="7">
        <f t="shared" si="271"/>
        <v>45</v>
      </c>
      <c r="O1743" s="7">
        <f t="shared" si="272"/>
        <v>0</v>
      </c>
      <c r="P1743" s="7">
        <f t="shared" si="273"/>
        <v>16.5</v>
      </c>
      <c r="Q1743" s="8">
        <f t="shared" si="274"/>
        <v>26.975000000000001</v>
      </c>
      <c r="R1743" s="8">
        <f t="shared" si="275"/>
        <v>18.125</v>
      </c>
      <c r="S1743" s="8">
        <f t="shared" si="276"/>
        <v>17.925000000000001</v>
      </c>
      <c r="T1743" s="8">
        <f t="shared" si="277"/>
        <v>21.625</v>
      </c>
      <c r="U1743" s="7">
        <f t="shared" si="278"/>
        <v>21.008333333333336</v>
      </c>
      <c r="V1743" s="7">
        <f t="shared" si="279"/>
        <v>21.162500000000001</v>
      </c>
    </row>
    <row r="1744" spans="1:22" ht="13.5" x14ac:dyDescent="0.25">
      <c r="A1744" s="3">
        <f>RSI!A1744</f>
        <v>44847</v>
      </c>
      <c r="B1744" s="2">
        <f>RSI!B1744</f>
        <v>0.56999999999999995</v>
      </c>
      <c r="C1744" s="2">
        <f>RSI!I1744</f>
        <v>44.154447044165906</v>
      </c>
      <c r="D1744" s="2">
        <f>MACD!E1744</f>
        <v>1.0643348272255659E-2</v>
      </c>
      <c r="E1744" s="2">
        <f>MACD!F1744</f>
        <v>1.1142212490173329E-2</v>
      </c>
      <c r="F1744" s="2">
        <f>'Moving Avg'!D1744</f>
        <v>0.55800000000000005</v>
      </c>
      <c r="G1744" s="2">
        <f>'Moving Avg'!F1744</f>
        <v>0.58300000000000007</v>
      </c>
      <c r="H1744" s="2">
        <f>'Moving Avg'!G1744</f>
        <v>0.62520000000000042</v>
      </c>
      <c r="I1744" s="2">
        <f>'Moving Avg'!H1744</f>
        <v>0.68445000000000067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  <c r="M1744" s="7">
        <f t="shared" si="270"/>
        <v>25</v>
      </c>
      <c r="N1744" s="7">
        <f t="shared" si="271"/>
        <v>45</v>
      </c>
      <c r="O1744" s="7">
        <f t="shared" si="272"/>
        <v>0</v>
      </c>
      <c r="P1744" s="7">
        <f t="shared" si="273"/>
        <v>66.5</v>
      </c>
      <c r="Q1744" s="8">
        <f t="shared" si="274"/>
        <v>34.475000000000001</v>
      </c>
      <c r="R1744" s="8">
        <f t="shared" si="275"/>
        <v>30.625</v>
      </c>
      <c r="S1744" s="8">
        <f t="shared" si="276"/>
        <v>40.424999999999997</v>
      </c>
      <c r="T1744" s="8">
        <f t="shared" si="277"/>
        <v>34.125</v>
      </c>
      <c r="U1744" s="7">
        <f t="shared" si="278"/>
        <v>35.174999999999997</v>
      </c>
      <c r="V1744" s="7">
        <f t="shared" si="279"/>
        <v>34.912499999999994</v>
      </c>
    </row>
    <row r="1745" spans="1:22" ht="13.5" x14ac:dyDescent="0.25">
      <c r="A1745" s="3">
        <f>RSI!A1745</f>
        <v>44848</v>
      </c>
      <c r="B1745" s="2">
        <f>RSI!B1745</f>
        <v>0.57999999999999996</v>
      </c>
      <c r="C1745" s="2">
        <f>RSI!I1745</f>
        <v>47.224857571767643</v>
      </c>
      <c r="D1745" s="2">
        <f>MACD!E1745</f>
        <v>9.8379261459188294E-3</v>
      </c>
      <c r="E1745" s="2">
        <f>MACD!F1745</f>
        <v>1.088135522132243E-2</v>
      </c>
      <c r="F1745" s="2">
        <f>'Moving Avg'!D1745</f>
        <v>0.56000000000000005</v>
      </c>
      <c r="G1745" s="2">
        <f>'Moving Avg'!F1745</f>
        <v>0.58200000000000007</v>
      </c>
      <c r="H1745" s="2">
        <f>'Moving Avg'!G1745</f>
        <v>0.62300000000000022</v>
      </c>
      <c r="I1745" s="2">
        <f>'Moving Avg'!H1745</f>
        <v>0.68390000000000073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  <c r="M1745" s="7">
        <f t="shared" si="270"/>
        <v>25</v>
      </c>
      <c r="N1745" s="7">
        <f t="shared" si="271"/>
        <v>45</v>
      </c>
      <c r="O1745" s="7">
        <f t="shared" si="272"/>
        <v>0</v>
      </c>
      <c r="P1745" s="7">
        <f t="shared" si="273"/>
        <v>83.5</v>
      </c>
      <c r="Q1745" s="8">
        <f t="shared" si="274"/>
        <v>37.024999999999999</v>
      </c>
      <c r="R1745" s="8">
        <f t="shared" si="275"/>
        <v>34.875</v>
      </c>
      <c r="S1745" s="8">
        <f t="shared" si="276"/>
        <v>48.075000000000003</v>
      </c>
      <c r="T1745" s="8">
        <f t="shared" si="277"/>
        <v>38.375</v>
      </c>
      <c r="U1745" s="7">
        <f t="shared" si="278"/>
        <v>39.991666666666667</v>
      </c>
      <c r="V1745" s="7">
        <f t="shared" si="279"/>
        <v>39.587500000000006</v>
      </c>
    </row>
    <row r="1746" spans="1:22" ht="13.5" x14ac:dyDescent="0.25">
      <c r="A1746" s="3">
        <f>RSI!A1746</f>
        <v>44851</v>
      </c>
      <c r="B1746" s="2">
        <f>RSI!B1746</f>
        <v>0.59</v>
      </c>
      <c r="C1746" s="2">
        <f>RSI!I1746</f>
        <v>50.174979851032106</v>
      </c>
      <c r="D1746" s="2">
        <f>MACD!E1746</f>
        <v>5.3910805922827709E-3</v>
      </c>
      <c r="E1746" s="2">
        <f>MACD!F1746</f>
        <v>9.7833002955144983E-3</v>
      </c>
      <c r="F1746" s="2">
        <f>'Moving Avg'!D1746</f>
        <v>0.56799999999999995</v>
      </c>
      <c r="G1746" s="2">
        <f>'Moving Avg'!F1746</f>
        <v>0.58050000000000002</v>
      </c>
      <c r="H1746" s="2">
        <f>'Moving Avg'!G1746</f>
        <v>0.62140000000000017</v>
      </c>
      <c r="I1746" s="2">
        <f>'Moving Avg'!H1746</f>
        <v>0.68335000000000068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83.5</v>
      </c>
      <c r="Q1746" s="8">
        <f t="shared" si="274"/>
        <v>37.024999999999999</v>
      </c>
      <c r="R1746" s="8">
        <f t="shared" si="275"/>
        <v>34.875</v>
      </c>
      <c r="S1746" s="8">
        <f t="shared" si="276"/>
        <v>48.075000000000003</v>
      </c>
      <c r="T1746" s="8">
        <f t="shared" si="277"/>
        <v>38.375</v>
      </c>
      <c r="U1746" s="7">
        <f t="shared" si="278"/>
        <v>39.991666666666667</v>
      </c>
      <c r="V1746" s="7">
        <f t="shared" si="279"/>
        <v>39.587500000000006</v>
      </c>
    </row>
    <row r="1747" spans="1:22" ht="13.5" x14ac:dyDescent="0.25">
      <c r="A1747" s="3">
        <f>RSI!A1747</f>
        <v>44852</v>
      </c>
      <c r="B1747" s="2">
        <f>RSI!B1747</f>
        <v>0.57999999999999996</v>
      </c>
      <c r="C1747" s="2">
        <f>RSI!I1747</f>
        <v>47.32596467937622</v>
      </c>
      <c r="D1747" s="2">
        <f>MACD!E1747</f>
        <v>-7.1845459181718585E-4</v>
      </c>
      <c r="E1747" s="2">
        <f>MACD!F1747</f>
        <v>7.6829493180481621E-3</v>
      </c>
      <c r="F1747" s="2">
        <f>'Moving Avg'!D1747</f>
        <v>0.57400000000000007</v>
      </c>
      <c r="G1747" s="2">
        <f>'Moving Avg'!F1747</f>
        <v>0.57750000000000012</v>
      </c>
      <c r="H1747" s="2">
        <f>'Moving Avg'!G1747</f>
        <v>0.61980000000000013</v>
      </c>
      <c r="I1747" s="2">
        <f>'Moving Avg'!H1747</f>
        <v>0.68260000000000076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  <c r="M1747" s="7">
        <f t="shared" si="270"/>
        <v>25</v>
      </c>
      <c r="N1747" s="7">
        <f t="shared" si="271"/>
        <v>45</v>
      </c>
      <c r="O1747" s="7">
        <f t="shared" si="272"/>
        <v>0</v>
      </c>
      <c r="P1747" s="7">
        <f t="shared" si="273"/>
        <v>83.5</v>
      </c>
      <c r="Q1747" s="8">
        <f t="shared" si="274"/>
        <v>37.024999999999999</v>
      </c>
      <c r="R1747" s="8">
        <f t="shared" si="275"/>
        <v>34.875</v>
      </c>
      <c r="S1747" s="8">
        <f t="shared" si="276"/>
        <v>48.075000000000003</v>
      </c>
      <c r="T1747" s="8">
        <f t="shared" si="277"/>
        <v>38.375</v>
      </c>
      <c r="U1747" s="7">
        <f t="shared" si="278"/>
        <v>39.991666666666667</v>
      </c>
      <c r="V1747" s="7">
        <f t="shared" si="279"/>
        <v>39.587500000000006</v>
      </c>
    </row>
    <row r="1748" spans="1:22" ht="13.5" x14ac:dyDescent="0.25">
      <c r="A1748" s="3">
        <f>RSI!A1748</f>
        <v>44853</v>
      </c>
      <c r="B1748" s="2">
        <f>RSI!B1748</f>
        <v>0.57999999999999996</v>
      </c>
      <c r="C1748" s="2">
        <f>RSI!I1748</f>
        <v>47.32596467937622</v>
      </c>
      <c r="D1748" s="2">
        <f>MACD!E1748</f>
        <v>-2.7618972050941215E-3</v>
      </c>
      <c r="E1748" s="2">
        <f>MACD!F1748</f>
        <v>5.5939800134197056E-3</v>
      </c>
      <c r="F1748" s="2">
        <f>'Moving Avg'!D1748</f>
        <v>0.57999999999999996</v>
      </c>
      <c r="G1748" s="2">
        <f>'Moving Avg'!F1748</f>
        <v>0.57550000000000012</v>
      </c>
      <c r="H1748" s="2">
        <f>'Moving Avg'!G1748</f>
        <v>0.61780000000000013</v>
      </c>
      <c r="I1748" s="2">
        <f>'Moving Avg'!H1748</f>
        <v>0.68185000000000084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  <c r="M1748" s="7">
        <f t="shared" si="270"/>
        <v>25</v>
      </c>
      <c r="N1748" s="7">
        <f t="shared" si="271"/>
        <v>45</v>
      </c>
      <c r="O1748" s="7">
        <f t="shared" si="272"/>
        <v>0</v>
      </c>
      <c r="P1748" s="7">
        <f t="shared" si="273"/>
        <v>83.5</v>
      </c>
      <c r="Q1748" s="8">
        <f t="shared" si="274"/>
        <v>37.024999999999999</v>
      </c>
      <c r="R1748" s="8">
        <f t="shared" si="275"/>
        <v>34.875</v>
      </c>
      <c r="S1748" s="8">
        <f t="shared" si="276"/>
        <v>48.075000000000003</v>
      </c>
      <c r="T1748" s="8">
        <f t="shared" si="277"/>
        <v>38.375</v>
      </c>
      <c r="U1748" s="7">
        <f t="shared" si="278"/>
        <v>39.991666666666667</v>
      </c>
      <c r="V1748" s="7">
        <f t="shared" si="279"/>
        <v>39.587500000000006</v>
      </c>
    </row>
    <row r="1749" spans="1:22" ht="13.5" x14ac:dyDescent="0.25">
      <c r="A1749" s="3">
        <f>RSI!A1749</f>
        <v>44854</v>
      </c>
      <c r="B1749" s="2">
        <f>RSI!B1749</f>
        <v>0.6</v>
      </c>
      <c r="C1749" s="2">
        <f>RSI!I1749</f>
        <v>53.456095346585265</v>
      </c>
      <c r="D1749" s="2">
        <f>MACD!E1749</f>
        <v>-2.8499289140135886E-3</v>
      </c>
      <c r="E1749" s="2">
        <f>MACD!F1749</f>
        <v>3.9051982279330469E-3</v>
      </c>
      <c r="F1749" s="2">
        <f>'Moving Avg'!D1749</f>
        <v>0.58600000000000008</v>
      </c>
      <c r="G1749" s="2">
        <f>'Moving Avg'!F1749</f>
        <v>0.57550000000000001</v>
      </c>
      <c r="H1749" s="2">
        <f>'Moving Avg'!G1749</f>
        <v>0.61599999999999999</v>
      </c>
      <c r="I1749" s="2">
        <f>'Moving Avg'!H1749</f>
        <v>0.68115000000000081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  <c r="M1749" s="7">
        <f t="shared" si="270"/>
        <v>25</v>
      </c>
      <c r="N1749" s="7">
        <f t="shared" si="271"/>
        <v>45</v>
      </c>
      <c r="O1749" s="7">
        <f t="shared" si="272"/>
        <v>0</v>
      </c>
      <c r="P1749" s="7">
        <f t="shared" si="273"/>
        <v>83.5</v>
      </c>
      <c r="Q1749" s="8">
        <f t="shared" si="274"/>
        <v>37.024999999999999</v>
      </c>
      <c r="R1749" s="8">
        <f t="shared" si="275"/>
        <v>34.875</v>
      </c>
      <c r="S1749" s="8">
        <f t="shared" si="276"/>
        <v>48.075000000000003</v>
      </c>
      <c r="T1749" s="8">
        <f t="shared" si="277"/>
        <v>38.375</v>
      </c>
      <c r="U1749" s="7">
        <f t="shared" si="278"/>
        <v>39.991666666666667</v>
      </c>
      <c r="V1749" s="7">
        <f t="shared" si="279"/>
        <v>39.587500000000006</v>
      </c>
    </row>
    <row r="1750" spans="1:22" ht="13.5" x14ac:dyDescent="0.25">
      <c r="A1750" s="3">
        <f>RSI!A1750</f>
        <v>44855</v>
      </c>
      <c r="B1750" s="2">
        <f>RSI!B1750</f>
        <v>0.6</v>
      </c>
      <c r="C1750" s="2">
        <f>RSI!I1750</f>
        <v>53.456095346585265</v>
      </c>
      <c r="D1750" s="2">
        <f>MACD!E1750</f>
        <v>-6.0773049946313273E-3</v>
      </c>
      <c r="E1750" s="2">
        <f>MACD!F1750</f>
        <v>1.9086975834201722E-3</v>
      </c>
      <c r="F1750" s="2">
        <f>'Moving Avg'!D1750</f>
        <v>0.59000000000000008</v>
      </c>
      <c r="G1750" s="2">
        <f>'Moving Avg'!F1750</f>
        <v>0.57650000000000001</v>
      </c>
      <c r="H1750" s="2">
        <f>'Moving Avg'!G1750</f>
        <v>0.61419999999999997</v>
      </c>
      <c r="I1750" s="2">
        <f>'Moving Avg'!H1750</f>
        <v>0.68045000000000078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  <c r="M1750" s="7">
        <f t="shared" si="270"/>
        <v>25</v>
      </c>
      <c r="N1750" s="7">
        <f t="shared" si="271"/>
        <v>45</v>
      </c>
      <c r="O1750" s="7">
        <f t="shared" si="272"/>
        <v>0</v>
      </c>
      <c r="P1750" s="7">
        <f t="shared" si="273"/>
        <v>83.5</v>
      </c>
      <c r="Q1750" s="8">
        <f t="shared" si="274"/>
        <v>37.024999999999999</v>
      </c>
      <c r="R1750" s="8">
        <f t="shared" si="275"/>
        <v>34.875</v>
      </c>
      <c r="S1750" s="8">
        <f t="shared" si="276"/>
        <v>48.075000000000003</v>
      </c>
      <c r="T1750" s="8">
        <f t="shared" si="277"/>
        <v>38.375</v>
      </c>
      <c r="U1750" s="7">
        <f t="shared" si="278"/>
        <v>39.991666666666667</v>
      </c>
      <c r="V1750" s="7">
        <f t="shared" si="279"/>
        <v>39.587500000000006</v>
      </c>
    </row>
    <row r="1751" spans="1:22" ht="13.5" x14ac:dyDescent="0.25">
      <c r="A1751" s="3">
        <f>RSI!A1751</f>
        <v>44858</v>
      </c>
      <c r="B1751" s="2">
        <f>RSI!B1751</f>
        <v>0.57999999999999996</v>
      </c>
      <c r="C1751" s="2">
        <f>RSI!I1751</f>
        <v>47.099058435001751</v>
      </c>
      <c r="D1751" s="2">
        <f>MACD!E1751</f>
        <v>-1.0473940898310441E-2</v>
      </c>
      <c r="E1751" s="2">
        <f>MACD!F1751</f>
        <v>-5.6783011292595056E-4</v>
      </c>
      <c r="F1751" s="2">
        <f>'Moving Avg'!D1751</f>
        <v>0.58799999999999997</v>
      </c>
      <c r="G1751" s="2">
        <f>'Moving Avg'!F1751</f>
        <v>0.57599999999999996</v>
      </c>
      <c r="H1751" s="2">
        <f>'Moving Avg'!G1751</f>
        <v>0.6117999999999999</v>
      </c>
      <c r="I1751" s="2">
        <f>'Moving Avg'!H1751</f>
        <v>0.67965000000000075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25</v>
      </c>
      <c r="N1751" s="7">
        <f t="shared" si="271"/>
        <v>45</v>
      </c>
      <c r="O1751" s="7">
        <f t="shared" si="272"/>
        <v>0</v>
      </c>
      <c r="P1751" s="7">
        <f t="shared" si="273"/>
        <v>16.5</v>
      </c>
      <c r="Q1751" s="8">
        <f t="shared" si="274"/>
        <v>26.975000000000001</v>
      </c>
      <c r="R1751" s="8">
        <f t="shared" si="275"/>
        <v>18.125</v>
      </c>
      <c r="S1751" s="8">
        <f t="shared" si="276"/>
        <v>17.925000000000001</v>
      </c>
      <c r="T1751" s="8">
        <f t="shared" si="277"/>
        <v>21.625</v>
      </c>
      <c r="U1751" s="7">
        <f t="shared" si="278"/>
        <v>21.008333333333336</v>
      </c>
      <c r="V1751" s="7">
        <f t="shared" si="279"/>
        <v>21.162500000000001</v>
      </c>
    </row>
    <row r="1752" spans="1:22" ht="13.5" x14ac:dyDescent="0.25">
      <c r="A1752" s="3">
        <f>RSI!A1752</f>
        <v>44859</v>
      </c>
      <c r="B1752" s="2">
        <f>RSI!B1752</f>
        <v>0.56000000000000005</v>
      </c>
      <c r="C1752" s="2">
        <f>RSI!I1752</f>
        <v>41.75195048009725</v>
      </c>
      <c r="D1752" s="2">
        <f>MACD!E1752</f>
        <v>-1.2659636368163807E-2</v>
      </c>
      <c r="E1752" s="2">
        <f>MACD!F1752</f>
        <v>-2.9861913639735223E-3</v>
      </c>
      <c r="F1752" s="2">
        <f>'Moving Avg'!D1752</f>
        <v>0.58399999999999996</v>
      </c>
      <c r="G1752" s="2">
        <f>'Moving Avg'!F1752</f>
        <v>0.57550000000000001</v>
      </c>
      <c r="H1752" s="2">
        <f>'Moving Avg'!G1752</f>
        <v>0.60899999999999987</v>
      </c>
      <c r="I1752" s="2">
        <f>'Moving Avg'!H1752</f>
        <v>0.67875000000000074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45</v>
      </c>
      <c r="O1752" s="7">
        <f t="shared" si="272"/>
        <v>0</v>
      </c>
      <c r="P1752" s="7">
        <f t="shared" si="273"/>
        <v>16.5</v>
      </c>
      <c r="Q1752" s="8">
        <f t="shared" si="274"/>
        <v>26.975000000000001</v>
      </c>
      <c r="R1752" s="8">
        <f t="shared" si="275"/>
        <v>18.125</v>
      </c>
      <c r="S1752" s="8">
        <f t="shared" si="276"/>
        <v>17.925000000000001</v>
      </c>
      <c r="T1752" s="8">
        <f t="shared" si="277"/>
        <v>21.625</v>
      </c>
      <c r="U1752" s="7">
        <f t="shared" si="278"/>
        <v>21.008333333333336</v>
      </c>
      <c r="V1752" s="7">
        <f t="shared" si="279"/>
        <v>21.162500000000001</v>
      </c>
    </row>
    <row r="1753" spans="1:22" ht="13.5" x14ac:dyDescent="0.25">
      <c r="A1753" s="3">
        <f>RSI!A1753</f>
        <v>44860</v>
      </c>
      <c r="B1753" s="2">
        <f>RSI!B1753</f>
        <v>0.54</v>
      </c>
      <c r="C1753" s="2">
        <f>RSI!I1753</f>
        <v>37.203390450203791</v>
      </c>
      <c r="D1753" s="2">
        <f>MACD!E1753</f>
        <v>-1.2860285111004344E-2</v>
      </c>
      <c r="E1753" s="2">
        <f>MACD!F1753</f>
        <v>-4.9610101133796868E-3</v>
      </c>
      <c r="F1753" s="2">
        <f>'Moving Avg'!D1753</f>
        <v>0.57599999999999996</v>
      </c>
      <c r="G1753" s="2">
        <f>'Moving Avg'!F1753</f>
        <v>0.57299999999999984</v>
      </c>
      <c r="H1753" s="2">
        <f>'Moving Avg'!G1753</f>
        <v>0.60579999999999989</v>
      </c>
      <c r="I1753" s="2">
        <f>'Moving Avg'!H1753</f>
        <v>0.67780000000000062</v>
      </c>
      <c r="J1753" s="5" t="str">
        <f>OBV!F1753</f>
        <v>BEARISH</v>
      </c>
      <c r="K1753" s="5" t="str">
        <f>OBV!G1753</f>
        <v>WEAK</v>
      </c>
      <c r="L1753" s="5" t="str">
        <f>OBV!H1753</f>
        <v>CONFIRMED BEARISH</v>
      </c>
      <c r="M1753" s="7">
        <f t="shared" si="270"/>
        <v>25</v>
      </c>
      <c r="N1753" s="7">
        <f t="shared" si="271"/>
        <v>45</v>
      </c>
      <c r="O1753" s="7">
        <f t="shared" si="272"/>
        <v>0</v>
      </c>
      <c r="P1753" s="7">
        <f t="shared" si="273"/>
        <v>0</v>
      </c>
      <c r="Q1753" s="8">
        <f t="shared" si="274"/>
        <v>24.5</v>
      </c>
      <c r="R1753" s="8">
        <f t="shared" si="275"/>
        <v>14</v>
      </c>
      <c r="S1753" s="8">
        <f t="shared" si="276"/>
        <v>10.5</v>
      </c>
      <c r="T1753" s="8">
        <f t="shared" si="277"/>
        <v>17.5</v>
      </c>
      <c r="U1753" s="7">
        <f t="shared" si="278"/>
        <v>16.333333333333332</v>
      </c>
      <c r="V1753" s="7">
        <f t="shared" si="279"/>
        <v>16.625</v>
      </c>
    </row>
    <row r="1754" spans="1:22" ht="13.5" x14ac:dyDescent="0.25">
      <c r="A1754" s="3">
        <f>RSI!A1754</f>
        <v>44861</v>
      </c>
      <c r="B1754" s="2">
        <f>RSI!B1754</f>
        <v>0.56000000000000005</v>
      </c>
      <c r="C1754" s="2">
        <f>RSI!I1754</f>
        <v>43.7972461826295</v>
      </c>
      <c r="D1754" s="2">
        <f>MACD!E1754</f>
        <v>-1.1161530876922066E-2</v>
      </c>
      <c r="E1754" s="2">
        <f>MACD!F1754</f>
        <v>-6.2011142660881625E-3</v>
      </c>
      <c r="F1754" s="2">
        <f>'Moving Avg'!D1754</f>
        <v>0.56800000000000006</v>
      </c>
      <c r="G1754" s="2">
        <f>'Moving Avg'!F1754</f>
        <v>0.57150000000000012</v>
      </c>
      <c r="H1754" s="2">
        <f>'Moving Avg'!G1754</f>
        <v>0.60299999999999976</v>
      </c>
      <c r="I1754" s="2">
        <f>'Moving Avg'!H1754</f>
        <v>0.6769500000000005</v>
      </c>
      <c r="J1754" s="5" t="str">
        <f>OBV!F1754</f>
        <v>BEARISH</v>
      </c>
      <c r="K1754" s="5" t="str">
        <f>OBV!G1754</f>
        <v>WEAK</v>
      </c>
      <c r="L1754" s="5" t="str">
        <f>OBV!H1754</f>
        <v>CONFIRMED BEARISH</v>
      </c>
      <c r="M1754" s="7">
        <f t="shared" si="270"/>
        <v>25</v>
      </c>
      <c r="N1754" s="7">
        <f t="shared" si="271"/>
        <v>45</v>
      </c>
      <c r="O1754" s="7">
        <f t="shared" si="272"/>
        <v>0</v>
      </c>
      <c r="P1754" s="7">
        <f t="shared" si="273"/>
        <v>0</v>
      </c>
      <c r="Q1754" s="8">
        <f t="shared" si="274"/>
        <v>24.5</v>
      </c>
      <c r="R1754" s="8">
        <f t="shared" si="275"/>
        <v>14</v>
      </c>
      <c r="S1754" s="8">
        <f t="shared" si="276"/>
        <v>10.5</v>
      </c>
      <c r="T1754" s="8">
        <f t="shared" si="277"/>
        <v>17.5</v>
      </c>
      <c r="U1754" s="7">
        <f t="shared" si="278"/>
        <v>16.333333333333332</v>
      </c>
      <c r="V1754" s="7">
        <f t="shared" si="279"/>
        <v>16.625</v>
      </c>
    </row>
    <row r="1755" spans="1:22" ht="13.5" x14ac:dyDescent="0.25">
      <c r="A1755" s="3">
        <f>RSI!A1755</f>
        <v>44862</v>
      </c>
      <c r="B1755" s="2">
        <f>RSI!B1755</f>
        <v>0.56999999999999995</v>
      </c>
      <c r="C1755" s="2">
        <f>RSI!I1755</f>
        <v>46.804911239146371</v>
      </c>
      <c r="D1755" s="2">
        <f>MACD!E1755</f>
        <v>-8.7917202276903694E-3</v>
      </c>
      <c r="E1755" s="2">
        <f>MACD!F1755</f>
        <v>-6.719235458408605E-3</v>
      </c>
      <c r="F1755" s="2">
        <f>'Moving Avg'!D1755</f>
        <v>0.56200000000000006</v>
      </c>
      <c r="G1755" s="2">
        <f>'Moving Avg'!F1755</f>
        <v>0.57050000000000012</v>
      </c>
      <c r="H1755" s="2">
        <f>'Moving Avg'!G1755</f>
        <v>0.60039999999999982</v>
      </c>
      <c r="I1755" s="2">
        <f>'Moving Avg'!H1755</f>
        <v>0.67625000000000046</v>
      </c>
      <c r="J1755" s="5" t="str">
        <f>OBV!F1755</f>
        <v>BEARISH</v>
      </c>
      <c r="K1755" s="5" t="str">
        <f>OBV!G1755</f>
        <v>WEAK</v>
      </c>
      <c r="L1755" s="5" t="str">
        <f>OBV!H1755</f>
        <v>CONFIRMED BEARISH</v>
      </c>
      <c r="M1755" s="7">
        <f t="shared" si="270"/>
        <v>25</v>
      </c>
      <c r="N1755" s="7">
        <f t="shared" si="271"/>
        <v>45</v>
      </c>
      <c r="O1755" s="7">
        <f t="shared" si="272"/>
        <v>0</v>
      </c>
      <c r="P1755" s="7">
        <f t="shared" si="273"/>
        <v>0</v>
      </c>
      <c r="Q1755" s="8">
        <f t="shared" si="274"/>
        <v>24.5</v>
      </c>
      <c r="R1755" s="8">
        <f t="shared" si="275"/>
        <v>14</v>
      </c>
      <c r="S1755" s="8">
        <f t="shared" si="276"/>
        <v>10.5</v>
      </c>
      <c r="T1755" s="8">
        <f t="shared" si="277"/>
        <v>17.5</v>
      </c>
      <c r="U1755" s="7">
        <f t="shared" si="278"/>
        <v>16.333333333333332</v>
      </c>
      <c r="V1755" s="7">
        <f t="shared" si="279"/>
        <v>16.625</v>
      </c>
    </row>
    <row r="1756" spans="1:22" ht="13.5" x14ac:dyDescent="0.25">
      <c r="A1756" s="3">
        <f>RSI!A1756</f>
        <v>44865</v>
      </c>
      <c r="B1756" s="2">
        <f>RSI!B1756</f>
        <v>0.56999999999999995</v>
      </c>
      <c r="C1756" s="2">
        <f>RSI!I1756</f>
        <v>46.804911239146371</v>
      </c>
      <c r="D1756" s="2">
        <f>MACD!E1756</f>
        <v>-5.1824187762673501E-3</v>
      </c>
      <c r="E1756" s="2">
        <f>MACD!F1756</f>
        <v>-6.4118721219803545E-3</v>
      </c>
      <c r="F1756" s="2">
        <f>'Moving Avg'!D1756</f>
        <v>0.55999999999999994</v>
      </c>
      <c r="G1756" s="2">
        <f>'Moving Avg'!F1756</f>
        <v>0.57050000000000012</v>
      </c>
      <c r="H1756" s="2">
        <f>'Moving Avg'!G1756</f>
        <v>0.59819999999999984</v>
      </c>
      <c r="I1756" s="2">
        <f>'Moving Avg'!H1756</f>
        <v>0.67545000000000033</v>
      </c>
      <c r="J1756" s="5" t="str">
        <f>OBV!F1756</f>
        <v>BEARISH</v>
      </c>
      <c r="K1756" s="5" t="str">
        <f>OBV!G1756</f>
        <v>WEAK</v>
      </c>
      <c r="L1756" s="5" t="str">
        <f>OBV!H1756</f>
        <v>CONFIRMED BEARISH</v>
      </c>
      <c r="M1756" s="7">
        <f t="shared" si="270"/>
        <v>25</v>
      </c>
      <c r="N1756" s="7">
        <f t="shared" si="271"/>
        <v>0</v>
      </c>
      <c r="O1756" s="7">
        <f t="shared" si="272"/>
        <v>0</v>
      </c>
      <c r="P1756" s="7">
        <f t="shared" si="273"/>
        <v>0</v>
      </c>
      <c r="Q1756" s="8">
        <f t="shared" si="274"/>
        <v>8.75</v>
      </c>
      <c r="R1756" s="8">
        <f t="shared" si="275"/>
        <v>5</v>
      </c>
      <c r="S1756" s="8">
        <f t="shared" si="276"/>
        <v>3.75</v>
      </c>
      <c r="T1756" s="8">
        <f t="shared" si="277"/>
        <v>6.25</v>
      </c>
      <c r="U1756" s="7">
        <f t="shared" si="278"/>
        <v>5.833333333333333</v>
      </c>
      <c r="V1756" s="7">
        <f t="shared" si="279"/>
        <v>5.9375</v>
      </c>
    </row>
    <row r="1757" spans="1:22" ht="13.5" x14ac:dyDescent="0.25">
      <c r="A1757" s="3">
        <f>RSI!A1757</f>
        <v>44866</v>
      </c>
      <c r="B1757" s="2">
        <f>RSI!B1757</f>
        <v>0.56000000000000005</v>
      </c>
      <c r="C1757" s="2">
        <f>RSI!I1757</f>
        <v>44.069756553631365</v>
      </c>
      <c r="D1757" s="2">
        <f>MACD!E1757</f>
        <v>-2.8653601601807965E-3</v>
      </c>
      <c r="E1757" s="2">
        <f>MACD!F1757</f>
        <v>-5.7025697296204433E-3</v>
      </c>
      <c r="F1757" s="2">
        <f>'Moving Avg'!D1757</f>
        <v>0.55999999999999994</v>
      </c>
      <c r="G1757" s="2">
        <f>'Moving Avg'!F1757</f>
        <v>0.57100000000000006</v>
      </c>
      <c r="H1757" s="2">
        <f>'Moving Avg'!G1757</f>
        <v>0.59619999999999984</v>
      </c>
      <c r="I1757" s="2">
        <f>'Moving Avg'!H1757</f>
        <v>0.67475000000000018</v>
      </c>
      <c r="J1757" s="5" t="str">
        <f>OBV!F1757</f>
        <v>BEARISH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16.5</v>
      </c>
      <c r="Q1757" s="8">
        <f t="shared" si="274"/>
        <v>11.225</v>
      </c>
      <c r="R1757" s="8">
        <f t="shared" si="275"/>
        <v>9.125</v>
      </c>
      <c r="S1757" s="8">
        <f t="shared" si="276"/>
        <v>11.175000000000001</v>
      </c>
      <c r="T1757" s="8">
        <f t="shared" si="277"/>
        <v>10.375</v>
      </c>
      <c r="U1757" s="7">
        <f t="shared" si="278"/>
        <v>10.508333333333335</v>
      </c>
      <c r="V1757" s="7">
        <f t="shared" si="279"/>
        <v>10.475000000000001</v>
      </c>
    </row>
    <row r="1758" spans="1:22" ht="13.5" x14ac:dyDescent="0.25">
      <c r="A1758" s="3">
        <f>RSI!A1758</f>
        <v>44867</v>
      </c>
      <c r="B1758" s="2">
        <f>RSI!B1758</f>
        <v>0.56000000000000005</v>
      </c>
      <c r="C1758" s="2">
        <f>RSI!I1758</f>
        <v>44.069756553631365</v>
      </c>
      <c r="D1758" s="2">
        <f>MACD!E1758</f>
        <v>-7.8942694062367202E-4</v>
      </c>
      <c r="E1758" s="2">
        <f>MACD!F1758</f>
        <v>-4.7199411718210895E-3</v>
      </c>
      <c r="F1758" s="2">
        <f>'Moving Avg'!D1758</f>
        <v>0.56399999999999995</v>
      </c>
      <c r="G1758" s="2">
        <f>'Moving Avg'!F1758</f>
        <v>0.57050000000000012</v>
      </c>
      <c r="H1758" s="2">
        <f>'Moving Avg'!G1758</f>
        <v>0.5945999999999998</v>
      </c>
      <c r="I1758" s="2">
        <f>'Moving Avg'!H1758</f>
        <v>0.67405000000000015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  <c r="M1758" s="7">
        <f t="shared" si="270"/>
        <v>25</v>
      </c>
      <c r="N1758" s="7">
        <f t="shared" si="271"/>
        <v>0</v>
      </c>
      <c r="O1758" s="7">
        <f t="shared" si="272"/>
        <v>0</v>
      </c>
      <c r="P1758" s="7">
        <f t="shared" si="273"/>
        <v>83.5</v>
      </c>
      <c r="Q1758" s="8">
        <f t="shared" si="274"/>
        <v>21.274999999999999</v>
      </c>
      <c r="R1758" s="8">
        <f t="shared" si="275"/>
        <v>25.875</v>
      </c>
      <c r="S1758" s="8">
        <f t="shared" si="276"/>
        <v>41.325000000000003</v>
      </c>
      <c r="T1758" s="8">
        <f t="shared" si="277"/>
        <v>27.125</v>
      </c>
      <c r="U1758" s="7">
        <f t="shared" si="278"/>
        <v>29.491666666666664</v>
      </c>
      <c r="V1758" s="7">
        <f t="shared" si="279"/>
        <v>28.9</v>
      </c>
    </row>
    <row r="1759" spans="1:22" ht="13.5" x14ac:dyDescent="0.25">
      <c r="A1759" s="3">
        <f>RSI!A1759</f>
        <v>44868</v>
      </c>
      <c r="B1759" s="2">
        <f>RSI!B1759</f>
        <v>0.56000000000000005</v>
      </c>
      <c r="C1759" s="2">
        <f>RSI!I1759</f>
        <v>44.069756553631365</v>
      </c>
      <c r="D1759" s="2">
        <f>MACD!E1759</f>
        <v>4.1508560882672629E-3</v>
      </c>
      <c r="E1759" s="2">
        <f>MACD!F1759</f>
        <v>-2.9457817198034189E-3</v>
      </c>
      <c r="F1759" s="2">
        <f>'Moving Avg'!D1759</f>
        <v>0.56399999999999995</v>
      </c>
      <c r="G1759" s="2">
        <f>'Moving Avg'!F1759</f>
        <v>0.56900000000000006</v>
      </c>
      <c r="H1759" s="2">
        <f>'Moving Avg'!G1759</f>
        <v>0.59259999999999979</v>
      </c>
      <c r="I1759" s="2">
        <f>'Moving Avg'!H1759</f>
        <v>0.67335000000000012</v>
      </c>
      <c r="J1759" s="5" t="str">
        <f>OBV!F1759</f>
        <v>BULLISH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0</v>
      </c>
      <c r="O1759" s="7">
        <f t="shared" si="272"/>
        <v>0</v>
      </c>
      <c r="P1759" s="7">
        <f t="shared" si="273"/>
        <v>49.5</v>
      </c>
      <c r="Q1759" s="8">
        <f t="shared" si="274"/>
        <v>16.175000000000001</v>
      </c>
      <c r="R1759" s="8">
        <f t="shared" si="275"/>
        <v>17.375</v>
      </c>
      <c r="S1759" s="8">
        <f t="shared" si="276"/>
        <v>26.025000000000002</v>
      </c>
      <c r="T1759" s="8">
        <f t="shared" si="277"/>
        <v>18.625</v>
      </c>
      <c r="U1759" s="7">
        <f t="shared" si="278"/>
        <v>19.858333333333334</v>
      </c>
      <c r="V1759" s="7">
        <f t="shared" si="279"/>
        <v>19.55</v>
      </c>
    </row>
    <row r="1760" spans="1:22" ht="13.5" x14ac:dyDescent="0.25">
      <c r="A1760" s="3">
        <f>RSI!A1760</f>
        <v>44869</v>
      </c>
      <c r="B1760" s="2">
        <f>RSI!B1760</f>
        <v>0.55000000000000004</v>
      </c>
      <c r="C1760" s="2">
        <f>RSI!I1760</f>
        <v>41.072038552652174</v>
      </c>
      <c r="D1760" s="2">
        <f>MACD!E1760</f>
        <v>9.170726198215795E-3</v>
      </c>
      <c r="E1760" s="2">
        <f>MACD!F1760</f>
        <v>-5.22480136199576E-4</v>
      </c>
      <c r="F1760" s="2">
        <f>'Moving Avg'!D1760</f>
        <v>0.55999999999999994</v>
      </c>
      <c r="G1760" s="2">
        <f>'Moving Avg'!F1760</f>
        <v>0.56800000000000006</v>
      </c>
      <c r="H1760" s="2">
        <f>'Moving Avg'!G1760</f>
        <v>0.59079999999999988</v>
      </c>
      <c r="I1760" s="2">
        <f>'Moving Avg'!H1760</f>
        <v>0.6725500000000002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  <c r="M1760" s="7">
        <f t="shared" si="270"/>
        <v>25</v>
      </c>
      <c r="N1760" s="7">
        <f t="shared" si="271"/>
        <v>0</v>
      </c>
      <c r="O1760" s="7">
        <f t="shared" si="272"/>
        <v>0</v>
      </c>
      <c r="P1760" s="7">
        <f t="shared" si="273"/>
        <v>16.5</v>
      </c>
      <c r="Q1760" s="8">
        <f t="shared" si="274"/>
        <v>11.225</v>
      </c>
      <c r="R1760" s="8">
        <f t="shared" si="275"/>
        <v>9.125</v>
      </c>
      <c r="S1760" s="8">
        <f t="shared" si="276"/>
        <v>11.175000000000001</v>
      </c>
      <c r="T1760" s="8">
        <f t="shared" si="277"/>
        <v>10.375</v>
      </c>
      <c r="U1760" s="7">
        <f t="shared" si="278"/>
        <v>10.508333333333335</v>
      </c>
      <c r="V1760" s="7">
        <f t="shared" si="279"/>
        <v>10.475000000000001</v>
      </c>
    </row>
    <row r="1761" spans="1:22" ht="13.5" x14ac:dyDescent="0.25">
      <c r="A1761" s="3">
        <f>RSI!A1761</f>
        <v>44872</v>
      </c>
      <c r="B1761" s="2">
        <f>RSI!B1761</f>
        <v>0.55000000000000004</v>
      </c>
      <c r="C1761" s="2">
        <f>RSI!I1761</f>
        <v>41.072038552652174</v>
      </c>
      <c r="D1761" s="2">
        <f>MACD!E1761</f>
        <v>1.0492040658167223E-2</v>
      </c>
      <c r="E1761" s="2">
        <f>MACD!F1761</f>
        <v>1.6804240226737837E-3</v>
      </c>
      <c r="F1761" s="2">
        <f>'Moving Avg'!D1761</f>
        <v>0.55600000000000005</v>
      </c>
      <c r="G1761" s="2">
        <f>'Moving Avg'!F1761</f>
        <v>0.56800000000000017</v>
      </c>
      <c r="H1761" s="2">
        <f>'Moving Avg'!G1761</f>
        <v>0.58899999999999986</v>
      </c>
      <c r="I1761" s="2">
        <f>'Moving Avg'!H1761</f>
        <v>0.6716000000000002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25</v>
      </c>
      <c r="N1761" s="7">
        <f t="shared" si="271"/>
        <v>0</v>
      </c>
      <c r="O1761" s="7">
        <f t="shared" si="272"/>
        <v>0</v>
      </c>
      <c r="P1761" s="7">
        <f t="shared" si="273"/>
        <v>16.5</v>
      </c>
      <c r="Q1761" s="8">
        <f t="shared" si="274"/>
        <v>11.225</v>
      </c>
      <c r="R1761" s="8">
        <f t="shared" si="275"/>
        <v>9.125</v>
      </c>
      <c r="S1761" s="8">
        <f t="shared" si="276"/>
        <v>11.175000000000001</v>
      </c>
      <c r="T1761" s="8">
        <f t="shared" si="277"/>
        <v>10.375</v>
      </c>
      <c r="U1761" s="7">
        <f t="shared" si="278"/>
        <v>10.508333333333335</v>
      </c>
      <c r="V1761" s="7">
        <f t="shared" si="279"/>
        <v>10.475000000000001</v>
      </c>
    </row>
    <row r="1762" spans="1:22" ht="13.5" x14ac:dyDescent="0.25">
      <c r="A1762" s="3">
        <f>RSI!A1762</f>
        <v>44873</v>
      </c>
      <c r="B1762" s="2">
        <f>RSI!B1762</f>
        <v>0.56999999999999995</v>
      </c>
      <c r="C1762" s="2">
        <f>RSI!I1762</f>
        <v>49.102586824402216</v>
      </c>
      <c r="D1762" s="2">
        <f>MACD!E1762</f>
        <v>7.1911669084635532E-3</v>
      </c>
      <c r="E1762" s="2">
        <f>MACD!F1762</f>
        <v>2.7825725998317377E-3</v>
      </c>
      <c r="F1762" s="2">
        <f>'Moving Avg'!D1762</f>
        <v>0.55800000000000005</v>
      </c>
      <c r="G1762" s="2">
        <f>'Moving Avg'!F1762</f>
        <v>0.56900000000000017</v>
      </c>
      <c r="H1762" s="2">
        <f>'Moving Avg'!G1762</f>
        <v>0.58739999999999992</v>
      </c>
      <c r="I1762" s="2">
        <f>'Moving Avg'!H1762</f>
        <v>0.6706000000000002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  <c r="M1762" s="7">
        <f t="shared" si="270"/>
        <v>25</v>
      </c>
      <c r="N1762" s="7">
        <f t="shared" si="271"/>
        <v>0</v>
      </c>
      <c r="O1762" s="7">
        <f t="shared" si="272"/>
        <v>0</v>
      </c>
      <c r="P1762" s="7">
        <f t="shared" si="273"/>
        <v>83.5</v>
      </c>
      <c r="Q1762" s="8">
        <f t="shared" si="274"/>
        <v>21.274999999999999</v>
      </c>
      <c r="R1762" s="8">
        <f t="shared" si="275"/>
        <v>25.875</v>
      </c>
      <c r="S1762" s="8">
        <f t="shared" si="276"/>
        <v>41.325000000000003</v>
      </c>
      <c r="T1762" s="8">
        <f t="shared" si="277"/>
        <v>27.125</v>
      </c>
      <c r="U1762" s="7">
        <f t="shared" si="278"/>
        <v>29.491666666666664</v>
      </c>
      <c r="V1762" s="7">
        <f t="shared" si="279"/>
        <v>28.9</v>
      </c>
    </row>
    <row r="1763" spans="1:22" ht="13.5" x14ac:dyDescent="0.25">
      <c r="A1763" s="3">
        <f>RSI!A1763</f>
        <v>44874</v>
      </c>
      <c r="B1763" s="2">
        <f>RSI!B1763</f>
        <v>0.56999999999999995</v>
      </c>
      <c r="C1763" s="2">
        <f>RSI!I1763</f>
        <v>49.102586824402216</v>
      </c>
      <c r="D1763" s="2">
        <f>MACD!E1763</f>
        <v>1.3321784503370626E-3</v>
      </c>
      <c r="E1763" s="2">
        <f>MACD!F1763</f>
        <v>2.492493769932803E-3</v>
      </c>
      <c r="F1763" s="2">
        <f>'Moving Avg'!D1763</f>
        <v>0.55999999999999994</v>
      </c>
      <c r="G1763" s="2">
        <f>'Moving Avg'!F1763</f>
        <v>0.57000000000000017</v>
      </c>
      <c r="H1763" s="2">
        <f>'Moving Avg'!G1763</f>
        <v>0.58619999999999983</v>
      </c>
      <c r="I1763" s="2">
        <f>'Moving Avg'!H1763</f>
        <v>0.66975000000000018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  <c r="M1763" s="7">
        <f t="shared" si="270"/>
        <v>25</v>
      </c>
      <c r="N1763" s="7">
        <f t="shared" si="271"/>
        <v>45</v>
      </c>
      <c r="O1763" s="7">
        <f t="shared" si="272"/>
        <v>0</v>
      </c>
      <c r="P1763" s="7">
        <f t="shared" si="273"/>
        <v>83.5</v>
      </c>
      <c r="Q1763" s="8">
        <f t="shared" si="274"/>
        <v>37.024999999999999</v>
      </c>
      <c r="R1763" s="8">
        <f t="shared" si="275"/>
        <v>34.875</v>
      </c>
      <c r="S1763" s="8">
        <f t="shared" si="276"/>
        <v>48.075000000000003</v>
      </c>
      <c r="T1763" s="8">
        <f t="shared" si="277"/>
        <v>38.375</v>
      </c>
      <c r="U1763" s="7">
        <f t="shared" si="278"/>
        <v>39.991666666666667</v>
      </c>
      <c r="V1763" s="7">
        <f t="shared" si="279"/>
        <v>39.587500000000006</v>
      </c>
    </row>
    <row r="1764" spans="1:22" ht="13.5" x14ac:dyDescent="0.25">
      <c r="A1764" s="3">
        <f>RSI!A1764</f>
        <v>44875</v>
      </c>
      <c r="B1764" s="2">
        <f>RSI!B1764</f>
        <v>0.55000000000000004</v>
      </c>
      <c r="C1764" s="2">
        <f>RSI!I1764</f>
        <v>42.401111968270143</v>
      </c>
      <c r="D1764" s="2">
        <f>MACD!E1764</f>
        <v>9.43145573453541E-4</v>
      </c>
      <c r="E1764" s="2">
        <f>MACD!F1764</f>
        <v>2.1826241306369507E-3</v>
      </c>
      <c r="F1764" s="2">
        <f>'Moving Avg'!D1764</f>
        <v>0.55800000000000005</v>
      </c>
      <c r="G1764" s="2">
        <f>'Moving Avg'!F1764</f>
        <v>0.56900000000000017</v>
      </c>
      <c r="H1764" s="2">
        <f>'Moving Avg'!G1764</f>
        <v>0.58479999999999988</v>
      </c>
      <c r="I1764" s="2">
        <f>'Moving Avg'!H1764</f>
        <v>0.66880000000000028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16.5</v>
      </c>
      <c r="Q1764" s="8">
        <f t="shared" si="274"/>
        <v>26.975000000000001</v>
      </c>
      <c r="R1764" s="8">
        <f t="shared" si="275"/>
        <v>18.125</v>
      </c>
      <c r="S1764" s="8">
        <f t="shared" si="276"/>
        <v>17.925000000000001</v>
      </c>
      <c r="T1764" s="8">
        <f t="shared" si="277"/>
        <v>21.625</v>
      </c>
      <c r="U1764" s="7">
        <f t="shared" si="278"/>
        <v>21.008333333333336</v>
      </c>
      <c r="V1764" s="7">
        <f t="shared" si="279"/>
        <v>21.162500000000001</v>
      </c>
    </row>
    <row r="1765" spans="1:22" ht="13.5" x14ac:dyDescent="0.25">
      <c r="A1765" s="3">
        <f>RSI!A1765</f>
        <v>44876</v>
      </c>
      <c r="B1765" s="2">
        <f>RSI!B1765</f>
        <v>0.56999999999999995</v>
      </c>
      <c r="C1765" s="2">
        <f>RSI!I1765</f>
        <v>49.782022208575704</v>
      </c>
      <c r="D1765" s="2">
        <f>MACD!E1765</f>
        <v>7.9853980867627961E-4</v>
      </c>
      <c r="E1765" s="2">
        <f>MACD!F1765</f>
        <v>1.9058072662448166E-3</v>
      </c>
      <c r="F1765" s="2">
        <f>'Moving Avg'!D1765</f>
        <v>0.56200000000000006</v>
      </c>
      <c r="G1765" s="2">
        <f>'Moving Avg'!F1765</f>
        <v>0.56850000000000023</v>
      </c>
      <c r="H1765" s="2">
        <f>'Moving Avg'!G1765</f>
        <v>0.5835999999999999</v>
      </c>
      <c r="I1765" s="2">
        <f>'Moving Avg'!H1765</f>
        <v>0.66795000000000027</v>
      </c>
      <c r="J1765" s="5" t="str">
        <f>OBV!F1765</f>
        <v>BEARISH</v>
      </c>
      <c r="K1765" s="5" t="str">
        <f>OBV!G1765</f>
        <v>NEUTRAL</v>
      </c>
      <c r="L1765" s="5" t="str">
        <f>OBV!H1765</f>
        <v>BEARISH DIVERGENCE</v>
      </c>
      <c r="M1765" s="7">
        <f t="shared" si="270"/>
        <v>25</v>
      </c>
      <c r="N1765" s="7">
        <f t="shared" si="271"/>
        <v>45</v>
      </c>
      <c r="O1765" s="7">
        <f t="shared" si="272"/>
        <v>0</v>
      </c>
      <c r="P1765" s="7">
        <f t="shared" si="273"/>
        <v>16.5</v>
      </c>
      <c r="Q1765" s="8">
        <f t="shared" si="274"/>
        <v>26.975000000000001</v>
      </c>
      <c r="R1765" s="8">
        <f t="shared" si="275"/>
        <v>18.125</v>
      </c>
      <c r="S1765" s="8">
        <f t="shared" si="276"/>
        <v>17.925000000000001</v>
      </c>
      <c r="T1765" s="8">
        <f t="shared" si="277"/>
        <v>21.625</v>
      </c>
      <c r="U1765" s="7">
        <f t="shared" si="278"/>
        <v>21.008333333333336</v>
      </c>
      <c r="V1765" s="7">
        <f t="shared" si="279"/>
        <v>21.162500000000001</v>
      </c>
    </row>
    <row r="1766" spans="1:22" ht="13.5" x14ac:dyDescent="0.25">
      <c r="A1766" s="3">
        <f>RSI!A1766</f>
        <v>44879</v>
      </c>
      <c r="B1766" s="2">
        <f>RSI!B1766</f>
        <v>0.56000000000000005</v>
      </c>
      <c r="C1766" s="2">
        <f>RSI!I1766</f>
        <v>46.568766782733618</v>
      </c>
      <c r="D1766" s="2">
        <f>MACD!E1766</f>
        <v>1.4168852658033027E-3</v>
      </c>
      <c r="E1766" s="2">
        <f>MACD!F1766</f>
        <v>1.808022866156514E-3</v>
      </c>
      <c r="F1766" s="2">
        <f>'Moving Avg'!D1766</f>
        <v>0.56399999999999995</v>
      </c>
      <c r="G1766" s="2">
        <f>'Moving Avg'!F1766</f>
        <v>0.56700000000000017</v>
      </c>
      <c r="H1766" s="2">
        <f>'Moving Avg'!G1766</f>
        <v>0.58199999999999985</v>
      </c>
      <c r="I1766" s="2">
        <f>'Moving Avg'!H1766</f>
        <v>0.66705000000000025</v>
      </c>
      <c r="J1766" s="5" t="str">
        <f>OBV!F1766</f>
        <v>BEARISH</v>
      </c>
      <c r="K1766" s="5" t="str">
        <f>OBV!G1766</f>
        <v>NEUTRAL</v>
      </c>
      <c r="L1766" s="5" t="str">
        <f>OBV!H1766</f>
        <v>BEARISH DIVERGENCE</v>
      </c>
      <c r="M1766" s="7">
        <f t="shared" si="270"/>
        <v>25</v>
      </c>
      <c r="N1766" s="7">
        <f t="shared" si="271"/>
        <v>45</v>
      </c>
      <c r="O1766" s="7">
        <f t="shared" si="272"/>
        <v>0</v>
      </c>
      <c r="P1766" s="7">
        <f t="shared" si="273"/>
        <v>16.5</v>
      </c>
      <c r="Q1766" s="8">
        <f t="shared" si="274"/>
        <v>26.975000000000001</v>
      </c>
      <c r="R1766" s="8">
        <f t="shared" si="275"/>
        <v>18.125</v>
      </c>
      <c r="S1766" s="8">
        <f t="shared" si="276"/>
        <v>17.925000000000001</v>
      </c>
      <c r="T1766" s="8">
        <f t="shared" si="277"/>
        <v>21.625</v>
      </c>
      <c r="U1766" s="7">
        <f t="shared" si="278"/>
        <v>21.008333333333336</v>
      </c>
      <c r="V1766" s="7">
        <f t="shared" si="279"/>
        <v>21.162500000000001</v>
      </c>
    </row>
    <row r="1767" spans="1:22" ht="13.5" x14ac:dyDescent="0.25">
      <c r="A1767" s="3">
        <f>RSI!A1767</f>
        <v>44880</v>
      </c>
      <c r="B1767" s="2">
        <f>RSI!B1767</f>
        <v>0.56000000000000005</v>
      </c>
      <c r="C1767" s="2">
        <f>RSI!I1767</f>
        <v>46.568766782733618</v>
      </c>
      <c r="D1767" s="2">
        <f>MACD!E1767</f>
        <v>4.6069569214723938E-4</v>
      </c>
      <c r="E1767" s="2">
        <f>MACD!F1767</f>
        <v>1.5385574313546591E-3</v>
      </c>
      <c r="F1767" s="2">
        <f>'Moving Avg'!D1767</f>
        <v>0.56200000000000006</v>
      </c>
      <c r="G1767" s="2">
        <f>'Moving Avg'!F1767</f>
        <v>0.56600000000000017</v>
      </c>
      <c r="H1767" s="2">
        <f>'Moving Avg'!G1767</f>
        <v>0.5803999999999998</v>
      </c>
      <c r="I1767" s="2">
        <f>'Moving Avg'!H1767</f>
        <v>0.66625000000000023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25</v>
      </c>
      <c r="N1767" s="7">
        <f t="shared" si="271"/>
        <v>45</v>
      </c>
      <c r="O1767" s="7">
        <f t="shared" si="272"/>
        <v>0</v>
      </c>
      <c r="P1767" s="7">
        <f t="shared" si="273"/>
        <v>16.5</v>
      </c>
      <c r="Q1767" s="8">
        <f t="shared" si="274"/>
        <v>26.975000000000001</v>
      </c>
      <c r="R1767" s="8">
        <f t="shared" si="275"/>
        <v>18.125</v>
      </c>
      <c r="S1767" s="8">
        <f t="shared" si="276"/>
        <v>17.925000000000001</v>
      </c>
      <c r="T1767" s="8">
        <f t="shared" si="277"/>
        <v>21.625</v>
      </c>
      <c r="U1767" s="7">
        <f t="shared" si="278"/>
        <v>21.008333333333336</v>
      </c>
      <c r="V1767" s="7">
        <f t="shared" si="279"/>
        <v>21.162500000000001</v>
      </c>
    </row>
    <row r="1768" spans="1:22" ht="13.5" x14ac:dyDescent="0.25">
      <c r="A1768" s="3">
        <f>RSI!A1768</f>
        <v>44881</v>
      </c>
      <c r="B1768" s="2">
        <f>RSI!B1768</f>
        <v>0.56000000000000005</v>
      </c>
      <c r="C1768" s="2">
        <f>RSI!I1768</f>
        <v>46.568766782733618</v>
      </c>
      <c r="D1768" s="2">
        <f>MACD!E1768</f>
        <v>-2.937057765821649E-4</v>
      </c>
      <c r="E1768" s="2">
        <f>MACD!F1768</f>
        <v>1.1721047897672943E-3</v>
      </c>
      <c r="F1768" s="2">
        <f>'Moving Avg'!D1768</f>
        <v>0.56000000000000005</v>
      </c>
      <c r="G1768" s="2">
        <f>'Moving Avg'!F1768</f>
        <v>0.56500000000000017</v>
      </c>
      <c r="H1768" s="2">
        <f>'Moving Avg'!G1768</f>
        <v>0.57919999999999983</v>
      </c>
      <c r="I1768" s="2">
        <f>'Moving Avg'!H1768</f>
        <v>0.66545000000000032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25</v>
      </c>
      <c r="N1768" s="7">
        <f t="shared" si="271"/>
        <v>45</v>
      </c>
      <c r="O1768" s="7">
        <f t="shared" si="272"/>
        <v>0</v>
      </c>
      <c r="P1768" s="7">
        <f t="shared" si="273"/>
        <v>16.5</v>
      </c>
      <c r="Q1768" s="8">
        <f t="shared" si="274"/>
        <v>26.975000000000001</v>
      </c>
      <c r="R1768" s="8">
        <f t="shared" si="275"/>
        <v>18.125</v>
      </c>
      <c r="S1768" s="8">
        <f t="shared" si="276"/>
        <v>17.925000000000001</v>
      </c>
      <c r="T1768" s="8">
        <f t="shared" si="277"/>
        <v>21.625</v>
      </c>
      <c r="U1768" s="7">
        <f t="shared" si="278"/>
        <v>21.008333333333336</v>
      </c>
      <c r="V1768" s="7">
        <f t="shared" si="279"/>
        <v>21.162500000000001</v>
      </c>
    </row>
    <row r="1769" spans="1:22" ht="13.5" x14ac:dyDescent="0.25">
      <c r="A1769" s="3">
        <f>RSI!A1769</f>
        <v>44882</v>
      </c>
      <c r="B1769" s="2">
        <f>RSI!B1769</f>
        <v>0.56000000000000005</v>
      </c>
      <c r="C1769" s="2">
        <f>RSI!I1769</f>
        <v>46.568766782733626</v>
      </c>
      <c r="D1769" s="2">
        <f>MACD!E1769</f>
        <v>-8.8141398397323378E-4</v>
      </c>
      <c r="E1769" s="2">
        <f>MACD!F1769</f>
        <v>7.614010350191887E-4</v>
      </c>
      <c r="F1769" s="2">
        <f>'Moving Avg'!D1769</f>
        <v>0.56200000000000006</v>
      </c>
      <c r="G1769" s="2">
        <f>'Moving Avg'!F1769</f>
        <v>0.56300000000000017</v>
      </c>
      <c r="H1769" s="2">
        <f>'Moving Avg'!G1769</f>
        <v>0.57819999999999983</v>
      </c>
      <c r="I1769" s="2">
        <f>'Moving Avg'!H1769</f>
        <v>0.66470000000000029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45</v>
      </c>
      <c r="O1769" s="7">
        <f t="shared" si="272"/>
        <v>0</v>
      </c>
      <c r="P1769" s="7">
        <f t="shared" si="273"/>
        <v>83.5</v>
      </c>
      <c r="Q1769" s="8">
        <f t="shared" si="274"/>
        <v>37.024999999999999</v>
      </c>
      <c r="R1769" s="8">
        <f t="shared" si="275"/>
        <v>34.875</v>
      </c>
      <c r="S1769" s="8">
        <f t="shared" si="276"/>
        <v>48.075000000000003</v>
      </c>
      <c r="T1769" s="8">
        <f t="shared" si="277"/>
        <v>38.375</v>
      </c>
      <c r="U1769" s="7">
        <f t="shared" si="278"/>
        <v>39.991666666666667</v>
      </c>
      <c r="V1769" s="7">
        <f t="shared" si="279"/>
        <v>39.587500000000006</v>
      </c>
    </row>
    <row r="1770" spans="1:22" ht="13.5" x14ac:dyDescent="0.25">
      <c r="A1770" s="3">
        <f>RSI!A1770</f>
        <v>44883</v>
      </c>
      <c r="B1770" s="2">
        <f>RSI!B1770</f>
        <v>0.56000000000000005</v>
      </c>
      <c r="C1770" s="2">
        <f>RSI!I1770</f>
        <v>46.568766782733618</v>
      </c>
      <c r="D1770" s="2">
        <f>MACD!E1770</f>
        <v>-2.8702860668695651E-3</v>
      </c>
      <c r="E1770" s="2">
        <f>MACD!F1770</f>
        <v>3.5063614641438006E-5</v>
      </c>
      <c r="F1770" s="2">
        <f>'Moving Avg'!D1770</f>
        <v>0.56000000000000005</v>
      </c>
      <c r="G1770" s="2">
        <f>'Moving Avg'!F1770</f>
        <v>0.56100000000000017</v>
      </c>
      <c r="H1770" s="2">
        <f>'Moving Avg'!G1770</f>
        <v>0.57739999999999991</v>
      </c>
      <c r="I1770" s="2">
        <f>'Moving Avg'!H1770</f>
        <v>0.66400000000000015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25</v>
      </c>
      <c r="N1770" s="7">
        <f t="shared" si="271"/>
        <v>45</v>
      </c>
      <c r="O1770" s="7">
        <f t="shared" si="272"/>
        <v>0</v>
      </c>
      <c r="P1770" s="7">
        <f t="shared" si="273"/>
        <v>16.5</v>
      </c>
      <c r="Q1770" s="8">
        <f t="shared" si="274"/>
        <v>26.975000000000001</v>
      </c>
      <c r="R1770" s="8">
        <f t="shared" si="275"/>
        <v>18.125</v>
      </c>
      <c r="S1770" s="8">
        <f t="shared" si="276"/>
        <v>17.925000000000001</v>
      </c>
      <c r="T1770" s="8">
        <f t="shared" si="277"/>
        <v>21.625</v>
      </c>
      <c r="U1770" s="7">
        <f t="shared" si="278"/>
        <v>21.008333333333336</v>
      </c>
      <c r="V1770" s="7">
        <f t="shared" si="279"/>
        <v>21.162500000000001</v>
      </c>
    </row>
    <row r="1771" spans="1:22" ht="13.5" x14ac:dyDescent="0.25">
      <c r="A1771" s="3">
        <f>RSI!A1771</f>
        <v>44886</v>
      </c>
      <c r="B1771" s="2">
        <f>RSI!B1771</f>
        <v>0.55000000000000004</v>
      </c>
      <c r="C1771" s="2">
        <f>RSI!I1771</f>
        <v>42.587022129441507</v>
      </c>
      <c r="D1771" s="2">
        <f>MACD!E1771</f>
        <v>-3.7690287407414758E-3</v>
      </c>
      <c r="E1771" s="2">
        <f>MACD!F1771</f>
        <v>-7.2575485643514481E-4</v>
      </c>
      <c r="F1771" s="2">
        <f>'Moving Avg'!D1771</f>
        <v>0.55800000000000005</v>
      </c>
      <c r="G1771" s="2">
        <f>'Moving Avg'!F1771</f>
        <v>0.55950000000000011</v>
      </c>
      <c r="H1771" s="2">
        <f>'Moving Avg'!G1771</f>
        <v>0.57599999999999985</v>
      </c>
      <c r="I1771" s="2">
        <f>'Moving Avg'!H1771</f>
        <v>0.66325000000000034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25</v>
      </c>
      <c r="N1771" s="7">
        <f t="shared" si="271"/>
        <v>45</v>
      </c>
      <c r="O1771" s="7">
        <f t="shared" si="272"/>
        <v>0</v>
      </c>
      <c r="P1771" s="7">
        <f t="shared" si="273"/>
        <v>16.5</v>
      </c>
      <c r="Q1771" s="8">
        <f t="shared" si="274"/>
        <v>26.975000000000001</v>
      </c>
      <c r="R1771" s="8">
        <f t="shared" si="275"/>
        <v>18.125</v>
      </c>
      <c r="S1771" s="8">
        <f t="shared" si="276"/>
        <v>17.925000000000001</v>
      </c>
      <c r="T1771" s="8">
        <f t="shared" si="277"/>
        <v>21.625</v>
      </c>
      <c r="U1771" s="7">
        <f t="shared" si="278"/>
        <v>21.008333333333336</v>
      </c>
      <c r="V1771" s="7">
        <f t="shared" si="279"/>
        <v>21.162500000000001</v>
      </c>
    </row>
    <row r="1772" spans="1:22" ht="13.5" x14ac:dyDescent="0.25">
      <c r="A1772" s="3">
        <f>RSI!A1772</f>
        <v>44887</v>
      </c>
      <c r="B1772" s="2">
        <f>RSI!B1772</f>
        <v>0.54</v>
      </c>
      <c r="C1772" s="2">
        <f>RSI!I1772</f>
        <v>38.996262477196318</v>
      </c>
      <c r="D1772" s="2">
        <f>MACD!E1772</f>
        <v>-6.1255614915123324E-4</v>
      </c>
      <c r="E1772" s="2">
        <f>MACD!F1772</f>
        <v>-7.0311511497836258E-4</v>
      </c>
      <c r="F1772" s="2">
        <f>'Moving Avg'!D1772</f>
        <v>0.55400000000000005</v>
      </c>
      <c r="G1772" s="2">
        <f>'Moving Avg'!F1772</f>
        <v>0.55850000000000011</v>
      </c>
      <c r="H1772" s="2">
        <f>'Moving Avg'!G1772</f>
        <v>0.5743999999999998</v>
      </c>
      <c r="I1772" s="2">
        <f>'Moving Avg'!H1772</f>
        <v>0.66245000000000021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25</v>
      </c>
      <c r="N1772" s="7">
        <f t="shared" si="271"/>
        <v>0</v>
      </c>
      <c r="O1772" s="7">
        <f t="shared" si="272"/>
        <v>0</v>
      </c>
      <c r="P1772" s="7">
        <f t="shared" si="273"/>
        <v>16.5</v>
      </c>
      <c r="Q1772" s="8">
        <f t="shared" si="274"/>
        <v>11.225</v>
      </c>
      <c r="R1772" s="8">
        <f t="shared" si="275"/>
        <v>9.125</v>
      </c>
      <c r="S1772" s="8">
        <f t="shared" si="276"/>
        <v>11.175000000000001</v>
      </c>
      <c r="T1772" s="8">
        <f t="shared" si="277"/>
        <v>10.375</v>
      </c>
      <c r="U1772" s="7">
        <f t="shared" si="278"/>
        <v>10.508333333333335</v>
      </c>
      <c r="V1772" s="7">
        <f t="shared" si="279"/>
        <v>10.475000000000001</v>
      </c>
    </row>
    <row r="1773" spans="1:22" ht="13.5" x14ac:dyDescent="0.25">
      <c r="A1773" s="3">
        <f>RSI!A1773</f>
        <v>44888</v>
      </c>
      <c r="B1773" s="2">
        <f>RSI!B1773</f>
        <v>0.55000000000000004</v>
      </c>
      <c r="C1773" s="2">
        <f>RSI!I1773</f>
        <v>44.074399364675998</v>
      </c>
      <c r="D1773" s="2">
        <f>MACD!E1773</f>
        <v>1.4685839855608229E-3</v>
      </c>
      <c r="E1773" s="2">
        <f>MACD!F1773</f>
        <v>-2.6877529487052547E-4</v>
      </c>
      <c r="F1773" s="2">
        <f>'Moving Avg'!D1773</f>
        <v>0.55199999999999994</v>
      </c>
      <c r="G1773" s="2">
        <f>'Moving Avg'!F1773</f>
        <v>0.55900000000000016</v>
      </c>
      <c r="H1773" s="2">
        <f>'Moving Avg'!G1773</f>
        <v>0.57299999999999984</v>
      </c>
      <c r="I1773" s="2">
        <f>'Moving Avg'!H1773</f>
        <v>0.66170000000000018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16.5</v>
      </c>
      <c r="Q1773" s="8">
        <f t="shared" si="274"/>
        <v>11.225</v>
      </c>
      <c r="R1773" s="8">
        <f t="shared" si="275"/>
        <v>9.125</v>
      </c>
      <c r="S1773" s="8">
        <f t="shared" si="276"/>
        <v>11.175000000000001</v>
      </c>
      <c r="T1773" s="8">
        <f t="shared" si="277"/>
        <v>10.375</v>
      </c>
      <c r="U1773" s="7">
        <f t="shared" si="278"/>
        <v>10.508333333333335</v>
      </c>
      <c r="V1773" s="7">
        <f t="shared" si="279"/>
        <v>10.475000000000001</v>
      </c>
    </row>
    <row r="1774" spans="1:22" ht="13.5" x14ac:dyDescent="0.25">
      <c r="A1774" s="3">
        <f>RSI!A1774</f>
        <v>44889</v>
      </c>
      <c r="B1774" s="2">
        <f>RSI!B1774</f>
        <v>0.55000000000000004</v>
      </c>
      <c r="C1774" s="2">
        <f>RSI!I1774</f>
        <v>44.074399364675998</v>
      </c>
      <c r="D1774" s="2">
        <f>MACD!E1774</f>
        <v>2.3336803428897213E-4</v>
      </c>
      <c r="E1774" s="2">
        <f>MACD!F1774</f>
        <v>-1.6834662903862595E-4</v>
      </c>
      <c r="F1774" s="2">
        <f>'Moving Avg'!D1774</f>
        <v>0.55000000000000004</v>
      </c>
      <c r="G1774" s="2">
        <f>'Moving Avg'!F1774</f>
        <v>0.55850000000000022</v>
      </c>
      <c r="H1774" s="2">
        <f>'Moving Avg'!G1774</f>
        <v>0.57199999999999984</v>
      </c>
      <c r="I1774" s="2">
        <f>'Moving Avg'!H1774</f>
        <v>0.66100000000000025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25</v>
      </c>
      <c r="N1774" s="7">
        <f t="shared" si="271"/>
        <v>0</v>
      </c>
      <c r="O1774" s="7">
        <f t="shared" si="272"/>
        <v>0</v>
      </c>
      <c r="P1774" s="7">
        <f t="shared" si="273"/>
        <v>16.5</v>
      </c>
      <c r="Q1774" s="8">
        <f t="shared" si="274"/>
        <v>11.225</v>
      </c>
      <c r="R1774" s="8">
        <f t="shared" si="275"/>
        <v>9.125</v>
      </c>
      <c r="S1774" s="8">
        <f t="shared" si="276"/>
        <v>11.175000000000001</v>
      </c>
      <c r="T1774" s="8">
        <f t="shared" si="277"/>
        <v>10.375</v>
      </c>
      <c r="U1774" s="7">
        <f t="shared" si="278"/>
        <v>10.508333333333335</v>
      </c>
      <c r="V1774" s="7">
        <f t="shared" si="279"/>
        <v>10.475000000000001</v>
      </c>
    </row>
    <row r="1775" spans="1:22" ht="13.5" x14ac:dyDescent="0.25">
      <c r="A1775" s="3">
        <f>RSI!A1775</f>
        <v>44890</v>
      </c>
      <c r="B1775" s="2">
        <f>RSI!B1775</f>
        <v>0.55000000000000004</v>
      </c>
      <c r="C1775" s="2">
        <f>RSI!I1775</f>
        <v>44.074399364675998</v>
      </c>
      <c r="D1775" s="2">
        <f>MACD!E1775</f>
        <v>2.339869861249344E-3</v>
      </c>
      <c r="E1775" s="2">
        <f>MACD!F1775</f>
        <v>3.3329666901896806E-4</v>
      </c>
      <c r="F1775" s="2">
        <f>'Moving Avg'!D1775</f>
        <v>0.54800000000000004</v>
      </c>
      <c r="G1775" s="2">
        <f>'Moving Avg'!F1775</f>
        <v>0.55750000000000033</v>
      </c>
      <c r="H1775" s="2">
        <f>'Moving Avg'!G1775</f>
        <v>0.57099999999999995</v>
      </c>
      <c r="I1775" s="2">
        <f>'Moving Avg'!H1775</f>
        <v>0.66025000000000034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16.5</v>
      </c>
      <c r="Q1775" s="8">
        <f t="shared" si="274"/>
        <v>11.225</v>
      </c>
      <c r="R1775" s="8">
        <f t="shared" si="275"/>
        <v>9.125</v>
      </c>
      <c r="S1775" s="8">
        <f t="shared" si="276"/>
        <v>11.175000000000001</v>
      </c>
      <c r="T1775" s="8">
        <f t="shared" si="277"/>
        <v>10.375</v>
      </c>
      <c r="U1775" s="7">
        <f t="shared" si="278"/>
        <v>10.508333333333335</v>
      </c>
      <c r="V1775" s="7">
        <f t="shared" si="279"/>
        <v>10.475000000000001</v>
      </c>
    </row>
    <row r="1776" spans="1:22" ht="13.5" x14ac:dyDescent="0.25">
      <c r="A1776" s="3">
        <f>RSI!A1776</f>
        <v>44893</v>
      </c>
      <c r="B1776" s="2">
        <f>RSI!B1776</f>
        <v>0.54</v>
      </c>
      <c r="C1776" s="2">
        <f>RSI!I1776</f>
        <v>39.92360031118637</v>
      </c>
      <c r="D1776" s="2">
        <f>MACD!E1776</f>
        <v>3.393797277115751E-3</v>
      </c>
      <c r="E1776" s="2">
        <f>MACD!F1776</f>
        <v>9.4539679063832482E-4</v>
      </c>
      <c r="F1776" s="2">
        <f>'Moving Avg'!D1776</f>
        <v>0.54600000000000004</v>
      </c>
      <c r="G1776" s="2">
        <f>'Moving Avg'!F1776</f>
        <v>0.55600000000000027</v>
      </c>
      <c r="H1776" s="2">
        <f>'Moving Avg'!G1776</f>
        <v>0.56939999999999991</v>
      </c>
      <c r="I1776" s="2">
        <f>'Moving Avg'!H1776</f>
        <v>0.65930000000000022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16.5</v>
      </c>
      <c r="Q1776" s="8">
        <f t="shared" si="274"/>
        <v>11.225</v>
      </c>
      <c r="R1776" s="8">
        <f t="shared" si="275"/>
        <v>9.125</v>
      </c>
      <c r="S1776" s="8">
        <f t="shared" si="276"/>
        <v>11.175000000000001</v>
      </c>
      <c r="T1776" s="8">
        <f t="shared" si="277"/>
        <v>10.375</v>
      </c>
      <c r="U1776" s="7">
        <f t="shared" si="278"/>
        <v>10.508333333333335</v>
      </c>
      <c r="V1776" s="7">
        <f t="shared" si="279"/>
        <v>10.475000000000001</v>
      </c>
    </row>
    <row r="1777" spans="1:22" ht="13.5" x14ac:dyDescent="0.25">
      <c r="A1777" s="3">
        <f>RSI!A1777</f>
        <v>44894</v>
      </c>
      <c r="B1777" s="2">
        <f>RSI!B1777</f>
        <v>0.56000000000000005</v>
      </c>
      <c r="C1777" s="2">
        <f>RSI!I1777</f>
        <v>50.054661655121187</v>
      </c>
      <c r="D1777" s="2">
        <f>MACD!E1777</f>
        <v>2.9272868789813611E-3</v>
      </c>
      <c r="E1777" s="2">
        <f>MACD!F1777</f>
        <v>1.3417748083069322E-3</v>
      </c>
      <c r="F1777" s="2">
        <f>'Moving Avg'!D1777</f>
        <v>0.55000000000000004</v>
      </c>
      <c r="G1777" s="2">
        <f>'Moving Avg'!F1777</f>
        <v>0.55600000000000027</v>
      </c>
      <c r="H1777" s="2">
        <f>'Moving Avg'!G1777</f>
        <v>0.56779999999999986</v>
      </c>
      <c r="I1777" s="2">
        <f>'Moving Avg'!H1777</f>
        <v>0.65845000000000031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16.5</v>
      </c>
      <c r="Q1777" s="8">
        <f t="shared" si="274"/>
        <v>11.225</v>
      </c>
      <c r="R1777" s="8">
        <f t="shared" si="275"/>
        <v>9.125</v>
      </c>
      <c r="S1777" s="8">
        <f t="shared" si="276"/>
        <v>11.175000000000001</v>
      </c>
      <c r="T1777" s="8">
        <f t="shared" si="277"/>
        <v>10.375</v>
      </c>
      <c r="U1777" s="7">
        <f t="shared" si="278"/>
        <v>10.508333333333335</v>
      </c>
      <c r="V1777" s="7">
        <f t="shared" si="279"/>
        <v>10.475000000000001</v>
      </c>
    </row>
    <row r="1778" spans="1:22" ht="13.5" x14ac:dyDescent="0.25">
      <c r="A1778" s="3">
        <f>RSI!A1778</f>
        <v>44895</v>
      </c>
      <c r="B1778" s="2">
        <f>RSI!B1778</f>
        <v>0.56000000000000005</v>
      </c>
      <c r="C1778" s="2">
        <f>RSI!I1778</f>
        <v>50.054661655121187</v>
      </c>
      <c r="D1778" s="2">
        <f>MACD!E1778</f>
        <v>2.5284278846711139E-3</v>
      </c>
      <c r="E1778" s="2">
        <f>MACD!F1778</f>
        <v>1.5791054235797688E-3</v>
      </c>
      <c r="F1778" s="2">
        <f>'Moving Avg'!D1778</f>
        <v>0.55200000000000005</v>
      </c>
      <c r="G1778" s="2">
        <f>'Moving Avg'!F1778</f>
        <v>0.55600000000000027</v>
      </c>
      <c r="H1778" s="2">
        <f>'Moving Avg'!G1778</f>
        <v>0.56659999999999977</v>
      </c>
      <c r="I1778" s="2">
        <f>'Moving Avg'!H1778</f>
        <v>0.65760000000000018</v>
      </c>
      <c r="J1778" s="5" t="str">
        <f>OBV!F1778</f>
        <v>BEARISH</v>
      </c>
      <c r="K1778" s="5" t="str">
        <f>OBV!G1778</f>
        <v>NEUTRAL</v>
      </c>
      <c r="L1778" s="5" t="str">
        <f>OBV!H1778</f>
        <v>BEARISH DIVERGENCE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16.5</v>
      </c>
      <c r="Q1778" s="8">
        <f t="shared" si="274"/>
        <v>11.225</v>
      </c>
      <c r="R1778" s="8">
        <f t="shared" si="275"/>
        <v>9.125</v>
      </c>
      <c r="S1778" s="8">
        <f t="shared" si="276"/>
        <v>11.175000000000001</v>
      </c>
      <c r="T1778" s="8">
        <f t="shared" si="277"/>
        <v>10.375</v>
      </c>
      <c r="U1778" s="7">
        <f t="shared" si="278"/>
        <v>10.508333333333335</v>
      </c>
      <c r="V1778" s="7">
        <f t="shared" si="279"/>
        <v>10.475000000000001</v>
      </c>
    </row>
    <row r="1779" spans="1:22" ht="13.5" x14ac:dyDescent="0.25">
      <c r="A1779" s="3">
        <f>RSI!A1779</f>
        <v>44896</v>
      </c>
      <c r="B1779" s="2">
        <f>RSI!B1779</f>
        <v>0.55000000000000004</v>
      </c>
      <c r="C1779" s="2">
        <f>RSI!I1779</f>
        <v>45.595881734939347</v>
      </c>
      <c r="D1779" s="2">
        <f>MACD!E1779</f>
        <v>2.9278582693604838E-3</v>
      </c>
      <c r="E1779" s="2">
        <f>MACD!F1779</f>
        <v>1.8488559927359121E-3</v>
      </c>
      <c r="F1779" s="2">
        <f>'Moving Avg'!D1779</f>
        <v>0.55199999999999994</v>
      </c>
      <c r="G1779" s="2">
        <f>'Moving Avg'!F1779</f>
        <v>0.5555000000000001</v>
      </c>
      <c r="H1779" s="2">
        <f>'Moving Avg'!G1779</f>
        <v>0.56559999999999988</v>
      </c>
      <c r="I1779" s="2">
        <f>'Moving Avg'!H1779</f>
        <v>0.65685000000000027</v>
      </c>
      <c r="J1779" s="5" t="str">
        <f>OBV!F1779</f>
        <v>BEARISH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16.5</v>
      </c>
      <c r="Q1779" s="8">
        <f t="shared" si="274"/>
        <v>11.225</v>
      </c>
      <c r="R1779" s="8">
        <f t="shared" si="275"/>
        <v>9.125</v>
      </c>
      <c r="S1779" s="8">
        <f t="shared" si="276"/>
        <v>11.175000000000001</v>
      </c>
      <c r="T1779" s="8">
        <f t="shared" si="277"/>
        <v>10.375</v>
      </c>
      <c r="U1779" s="7">
        <f t="shared" si="278"/>
        <v>10.508333333333335</v>
      </c>
      <c r="V1779" s="7">
        <f t="shared" si="279"/>
        <v>10.475000000000001</v>
      </c>
    </row>
    <row r="1780" spans="1:22" ht="13.5" x14ac:dyDescent="0.25">
      <c r="A1780" s="3">
        <f>RSI!A1780</f>
        <v>44897</v>
      </c>
      <c r="B1780" s="2">
        <f>RSI!B1780</f>
        <v>0.56000000000000005</v>
      </c>
      <c r="C1780" s="2">
        <f>RSI!I1780</f>
        <v>50.358052863055192</v>
      </c>
      <c r="D1780" s="2">
        <f>MACD!E1780</f>
        <v>2.5806557699649124E-3</v>
      </c>
      <c r="E1780" s="2">
        <f>MACD!F1780</f>
        <v>1.9952159481817122E-3</v>
      </c>
      <c r="F1780" s="2">
        <f>'Moving Avg'!D1780</f>
        <v>0.55400000000000005</v>
      </c>
      <c r="G1780" s="2">
        <f>'Moving Avg'!F1780</f>
        <v>0.55600000000000016</v>
      </c>
      <c r="H1780" s="2">
        <f>'Moving Avg'!G1780</f>
        <v>0.56519999999999992</v>
      </c>
      <c r="I1780" s="2">
        <f>'Moving Avg'!H1780</f>
        <v>0.65610000000000013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16.5</v>
      </c>
      <c r="Q1780" s="8">
        <f t="shared" si="274"/>
        <v>11.225</v>
      </c>
      <c r="R1780" s="8">
        <f t="shared" si="275"/>
        <v>9.125</v>
      </c>
      <c r="S1780" s="8">
        <f t="shared" si="276"/>
        <v>11.175000000000001</v>
      </c>
      <c r="T1780" s="8">
        <f t="shared" si="277"/>
        <v>10.375</v>
      </c>
      <c r="U1780" s="7">
        <f t="shared" si="278"/>
        <v>10.508333333333335</v>
      </c>
      <c r="V1780" s="7">
        <f t="shared" si="279"/>
        <v>10.475000000000001</v>
      </c>
    </row>
    <row r="1781" spans="1:22" ht="13.5" x14ac:dyDescent="0.25">
      <c r="A1781" s="3">
        <f>RSI!A1781</f>
        <v>44900</v>
      </c>
      <c r="B1781" s="2">
        <f>RSI!B1781</f>
        <v>0.56000000000000005</v>
      </c>
      <c r="C1781" s="2">
        <f>RSI!I1781</f>
        <v>50.358052863055192</v>
      </c>
      <c r="D1781" s="2">
        <f>MACD!E1781</f>
        <v>7.4076029870095983E-4</v>
      </c>
      <c r="E1781" s="2">
        <f>MACD!F1781</f>
        <v>1.7443248182855619E-3</v>
      </c>
      <c r="F1781" s="2">
        <f>'Moving Avg'!D1781</f>
        <v>0.55800000000000005</v>
      </c>
      <c r="G1781" s="2">
        <f>'Moving Avg'!F1781</f>
        <v>0.55650000000000011</v>
      </c>
      <c r="H1781" s="2">
        <f>'Moving Avg'!G1781</f>
        <v>0.56459999999999999</v>
      </c>
      <c r="I1781" s="2">
        <f>'Moving Avg'!H1781</f>
        <v>0.65525000000000022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  <c r="M1781" s="7">
        <f t="shared" si="270"/>
        <v>25</v>
      </c>
      <c r="N1781" s="7">
        <f t="shared" si="271"/>
        <v>45</v>
      </c>
      <c r="O1781" s="7">
        <f t="shared" si="272"/>
        <v>0</v>
      </c>
      <c r="P1781" s="7">
        <f t="shared" si="273"/>
        <v>83.5</v>
      </c>
      <c r="Q1781" s="8">
        <f t="shared" si="274"/>
        <v>37.024999999999999</v>
      </c>
      <c r="R1781" s="8">
        <f t="shared" si="275"/>
        <v>34.875</v>
      </c>
      <c r="S1781" s="8">
        <f t="shared" si="276"/>
        <v>48.075000000000003</v>
      </c>
      <c r="T1781" s="8">
        <f t="shared" si="277"/>
        <v>38.375</v>
      </c>
      <c r="U1781" s="7">
        <f t="shared" si="278"/>
        <v>39.991666666666667</v>
      </c>
      <c r="V1781" s="7">
        <f t="shared" si="279"/>
        <v>39.587500000000006</v>
      </c>
    </row>
    <row r="1782" spans="1:22" ht="13.5" x14ac:dyDescent="0.25">
      <c r="A1782" s="3">
        <f>RSI!A1782</f>
        <v>44901</v>
      </c>
      <c r="B1782" s="2">
        <f>RSI!B1782</f>
        <v>0.56000000000000005</v>
      </c>
      <c r="C1782" s="2">
        <f>RSI!I1782</f>
        <v>50.3580528630552</v>
      </c>
      <c r="D1782" s="2">
        <f>MACD!E1782</f>
        <v>-2.3616166123884286E-3</v>
      </c>
      <c r="E1782" s="2">
        <f>MACD!F1782</f>
        <v>9.2313653215076374E-4</v>
      </c>
      <c r="F1782" s="2">
        <f>'Moving Avg'!D1782</f>
        <v>0.55800000000000005</v>
      </c>
      <c r="G1782" s="2">
        <f>'Moving Avg'!F1782</f>
        <v>0.55600000000000016</v>
      </c>
      <c r="H1782" s="2">
        <f>'Moving Avg'!G1782</f>
        <v>0.5643999999999999</v>
      </c>
      <c r="I1782" s="2">
        <f>'Moving Avg'!H1782</f>
        <v>0.6545500000000003</v>
      </c>
      <c r="J1782" s="5" t="str">
        <f>OBV!F1782</f>
        <v>BEARISH</v>
      </c>
      <c r="K1782" s="5" t="str">
        <f>OBV!G1782</f>
        <v>NEUTRAL</v>
      </c>
      <c r="L1782" s="5" t="str">
        <f>OBV!H1782</f>
        <v>NEUTRAL</v>
      </c>
      <c r="M1782" s="7">
        <f t="shared" si="270"/>
        <v>25</v>
      </c>
      <c r="N1782" s="7">
        <f t="shared" si="271"/>
        <v>45</v>
      </c>
      <c r="O1782" s="7">
        <f t="shared" si="272"/>
        <v>0</v>
      </c>
      <c r="P1782" s="7">
        <f t="shared" si="273"/>
        <v>16.5</v>
      </c>
      <c r="Q1782" s="8">
        <f t="shared" si="274"/>
        <v>26.975000000000001</v>
      </c>
      <c r="R1782" s="8">
        <f t="shared" si="275"/>
        <v>18.125</v>
      </c>
      <c r="S1782" s="8">
        <f t="shared" si="276"/>
        <v>17.925000000000001</v>
      </c>
      <c r="T1782" s="8">
        <f t="shared" si="277"/>
        <v>21.625</v>
      </c>
      <c r="U1782" s="7">
        <f t="shared" si="278"/>
        <v>21.008333333333336</v>
      </c>
      <c r="V1782" s="7">
        <f t="shared" si="279"/>
        <v>21.162500000000001</v>
      </c>
    </row>
    <row r="1783" spans="1:22" ht="13.5" x14ac:dyDescent="0.25">
      <c r="A1783" s="3">
        <f>RSI!A1783</f>
        <v>44902</v>
      </c>
      <c r="B1783" s="2">
        <f>RSI!B1783</f>
        <v>0.55000000000000004</v>
      </c>
      <c r="C1783" s="2">
        <f>RSI!I1783</f>
        <v>45.395140190636333</v>
      </c>
      <c r="D1783" s="2">
        <f>MACD!E1783</f>
        <v>-2.7140587323315479E-3</v>
      </c>
      <c r="E1783" s="2">
        <f>MACD!F1783</f>
        <v>1.9569747925430149E-4</v>
      </c>
      <c r="F1783" s="2">
        <f>'Moving Avg'!D1783</f>
        <v>0.55600000000000005</v>
      </c>
      <c r="G1783" s="2">
        <f>'Moving Avg'!F1783</f>
        <v>0.55500000000000016</v>
      </c>
      <c r="H1783" s="2">
        <f>'Moving Avg'!G1783</f>
        <v>0.56359999999999988</v>
      </c>
      <c r="I1783" s="2">
        <f>'Moving Avg'!H1783</f>
        <v>0.65380000000000027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  <c r="M1783" s="7">
        <f t="shared" si="270"/>
        <v>25</v>
      </c>
      <c r="N1783" s="7">
        <f t="shared" si="271"/>
        <v>45</v>
      </c>
      <c r="O1783" s="7">
        <f t="shared" si="272"/>
        <v>0</v>
      </c>
      <c r="P1783" s="7">
        <f t="shared" si="273"/>
        <v>16.5</v>
      </c>
      <c r="Q1783" s="8">
        <f t="shared" si="274"/>
        <v>26.975000000000001</v>
      </c>
      <c r="R1783" s="8">
        <f t="shared" si="275"/>
        <v>18.125</v>
      </c>
      <c r="S1783" s="8">
        <f t="shared" si="276"/>
        <v>17.925000000000001</v>
      </c>
      <c r="T1783" s="8">
        <f t="shared" si="277"/>
        <v>21.625</v>
      </c>
      <c r="U1783" s="7">
        <f t="shared" si="278"/>
        <v>21.008333333333336</v>
      </c>
      <c r="V1783" s="7">
        <f t="shared" si="279"/>
        <v>21.162500000000001</v>
      </c>
    </row>
    <row r="1784" spans="1:22" ht="13.5" x14ac:dyDescent="0.25">
      <c r="A1784" s="3">
        <f>RSI!A1784</f>
        <v>44903</v>
      </c>
      <c r="B1784" s="2">
        <f>RSI!B1784</f>
        <v>0.55000000000000004</v>
      </c>
      <c r="C1784" s="2">
        <f>RSI!I1784</f>
        <v>45.395140190636333</v>
      </c>
      <c r="D1784" s="2">
        <f>MACD!E1784</f>
        <v>-2.9592591541408586E-3</v>
      </c>
      <c r="E1784" s="2">
        <f>MACD!F1784</f>
        <v>-4.3529384742473055E-4</v>
      </c>
      <c r="F1784" s="2">
        <f>'Moving Avg'!D1784</f>
        <v>0.55600000000000005</v>
      </c>
      <c r="G1784" s="2">
        <f>'Moving Avg'!F1784</f>
        <v>0.55500000000000016</v>
      </c>
      <c r="H1784" s="2">
        <f>'Moving Avg'!G1784</f>
        <v>0.56279999999999997</v>
      </c>
      <c r="I1784" s="2">
        <f>'Moving Avg'!H1784</f>
        <v>0.65305000000000024</v>
      </c>
      <c r="J1784" s="5" t="str">
        <f>OBV!F1784</f>
        <v>BEARISH</v>
      </c>
      <c r="K1784" s="5" t="str">
        <f>OBV!G1784</f>
        <v>NEUTRAL</v>
      </c>
      <c r="L1784" s="5" t="str">
        <f>OBV!H1784</f>
        <v>NEUTRAL</v>
      </c>
      <c r="M1784" s="7">
        <f t="shared" si="270"/>
        <v>25</v>
      </c>
      <c r="N1784" s="7">
        <f t="shared" si="271"/>
        <v>45</v>
      </c>
      <c r="O1784" s="7">
        <f t="shared" si="272"/>
        <v>0</v>
      </c>
      <c r="P1784" s="7">
        <f t="shared" si="273"/>
        <v>16.5</v>
      </c>
      <c r="Q1784" s="8">
        <f t="shared" si="274"/>
        <v>26.975000000000001</v>
      </c>
      <c r="R1784" s="8">
        <f t="shared" si="275"/>
        <v>18.125</v>
      </c>
      <c r="S1784" s="8">
        <f t="shared" si="276"/>
        <v>17.925000000000001</v>
      </c>
      <c r="T1784" s="8">
        <f t="shared" si="277"/>
        <v>21.625</v>
      </c>
      <c r="U1784" s="7">
        <f t="shared" si="278"/>
        <v>21.008333333333336</v>
      </c>
      <c r="V1784" s="7">
        <f t="shared" si="279"/>
        <v>21.162500000000001</v>
      </c>
    </row>
    <row r="1785" spans="1:22" ht="13.5" x14ac:dyDescent="0.25">
      <c r="A1785" s="3">
        <f>RSI!A1785</f>
        <v>44904</v>
      </c>
      <c r="B1785" s="2">
        <f>RSI!B1785</f>
        <v>0.53</v>
      </c>
      <c r="C1785" s="2">
        <f>RSI!I1785</f>
        <v>36.948818437808086</v>
      </c>
      <c r="D1785" s="2">
        <f>MACD!E1785</f>
        <v>-1.6361625142006231E-3</v>
      </c>
      <c r="E1785" s="2">
        <f>MACD!F1785</f>
        <v>-6.754675807799091E-4</v>
      </c>
      <c r="F1785" s="2">
        <f>'Moving Avg'!D1785</f>
        <v>0.55000000000000004</v>
      </c>
      <c r="G1785" s="2">
        <f>'Moving Avg'!F1785</f>
        <v>0.55300000000000016</v>
      </c>
      <c r="H1785" s="2">
        <f>'Moving Avg'!G1785</f>
        <v>0.56159999999999999</v>
      </c>
      <c r="I1785" s="2">
        <f>'Moving Avg'!H1785</f>
        <v>0.65220000000000022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  <c r="M1785" s="7">
        <f t="shared" si="270"/>
        <v>25</v>
      </c>
      <c r="N1785" s="7">
        <f t="shared" si="271"/>
        <v>45</v>
      </c>
      <c r="O1785" s="7">
        <f t="shared" si="272"/>
        <v>0</v>
      </c>
      <c r="P1785" s="7">
        <f t="shared" si="273"/>
        <v>16.5</v>
      </c>
      <c r="Q1785" s="8">
        <f t="shared" si="274"/>
        <v>26.975000000000001</v>
      </c>
      <c r="R1785" s="8">
        <f t="shared" si="275"/>
        <v>18.125</v>
      </c>
      <c r="S1785" s="8">
        <f t="shared" si="276"/>
        <v>17.925000000000001</v>
      </c>
      <c r="T1785" s="8">
        <f t="shared" si="277"/>
        <v>21.625</v>
      </c>
      <c r="U1785" s="7">
        <f t="shared" si="278"/>
        <v>21.008333333333336</v>
      </c>
      <c r="V1785" s="7">
        <f t="shared" si="279"/>
        <v>21.162500000000001</v>
      </c>
    </row>
    <row r="1786" spans="1:22" ht="13.5" x14ac:dyDescent="0.25">
      <c r="A1786" s="3">
        <f>RSI!A1786</f>
        <v>44907</v>
      </c>
      <c r="B1786" s="2">
        <f>RSI!B1786</f>
        <v>0.54</v>
      </c>
      <c r="C1786" s="2">
        <f>RSI!I1786</f>
        <v>42.6905055796691</v>
      </c>
      <c r="D1786" s="2">
        <f>MACD!E1786</f>
        <v>-2.6321846622338052E-3</v>
      </c>
      <c r="E1786" s="2">
        <f>MACD!F1786</f>
        <v>-1.0668109970706885E-3</v>
      </c>
      <c r="F1786" s="2">
        <f>'Moving Avg'!D1786</f>
        <v>0.54600000000000004</v>
      </c>
      <c r="G1786" s="2">
        <f>'Moving Avg'!F1786</f>
        <v>0.55200000000000016</v>
      </c>
      <c r="H1786" s="2">
        <f>'Moving Avg'!G1786</f>
        <v>0.56099999999999994</v>
      </c>
      <c r="I1786" s="2">
        <f>'Moving Avg'!H1786</f>
        <v>0.6514000000000002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  <c r="M1786" s="7">
        <f t="shared" si="270"/>
        <v>25</v>
      </c>
      <c r="N1786" s="7">
        <f t="shared" si="271"/>
        <v>45</v>
      </c>
      <c r="O1786" s="7">
        <f t="shared" si="272"/>
        <v>0</v>
      </c>
      <c r="P1786" s="7">
        <f t="shared" si="273"/>
        <v>16.5</v>
      </c>
      <c r="Q1786" s="8">
        <f t="shared" si="274"/>
        <v>26.975000000000001</v>
      </c>
      <c r="R1786" s="8">
        <f t="shared" si="275"/>
        <v>18.125</v>
      </c>
      <c r="S1786" s="8">
        <f t="shared" si="276"/>
        <v>17.925000000000001</v>
      </c>
      <c r="T1786" s="8">
        <f t="shared" si="277"/>
        <v>21.625</v>
      </c>
      <c r="U1786" s="7">
        <f t="shared" si="278"/>
        <v>21.008333333333336</v>
      </c>
      <c r="V1786" s="7">
        <f t="shared" si="279"/>
        <v>21.162500000000001</v>
      </c>
    </row>
    <row r="1787" spans="1:22" ht="13.5" x14ac:dyDescent="0.25">
      <c r="A1787" s="3">
        <f>RSI!A1787</f>
        <v>44908</v>
      </c>
      <c r="B1787" s="2">
        <f>RSI!B1787</f>
        <v>0.54</v>
      </c>
      <c r="C1787" s="2">
        <f>RSI!I1787</f>
        <v>42.690505579669093</v>
      </c>
      <c r="D1787" s="2">
        <f>MACD!E1787</f>
        <v>-3.0562441169301735E-4</v>
      </c>
      <c r="E1787" s="2">
        <f>MACD!F1787</f>
        <v>-9.1457367999515427E-4</v>
      </c>
      <c r="F1787" s="2">
        <f>'Moving Avg'!D1787</f>
        <v>0.54200000000000004</v>
      </c>
      <c r="G1787" s="2">
        <f>'Moving Avg'!F1787</f>
        <v>0.55099999999999993</v>
      </c>
      <c r="H1787" s="2">
        <f>'Moving Avg'!G1787</f>
        <v>0.56079999999999997</v>
      </c>
      <c r="I1787" s="2">
        <f>'Moving Avg'!H1787</f>
        <v>0.65044999999999997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0</v>
      </c>
      <c r="P1787" s="7">
        <f t="shared" si="273"/>
        <v>16.5</v>
      </c>
      <c r="Q1787" s="8">
        <f t="shared" si="274"/>
        <v>11.225</v>
      </c>
      <c r="R1787" s="8">
        <f t="shared" si="275"/>
        <v>9.125</v>
      </c>
      <c r="S1787" s="8">
        <f t="shared" si="276"/>
        <v>11.175000000000001</v>
      </c>
      <c r="T1787" s="8">
        <f t="shared" si="277"/>
        <v>10.375</v>
      </c>
      <c r="U1787" s="7">
        <f t="shared" si="278"/>
        <v>10.508333333333335</v>
      </c>
      <c r="V1787" s="7">
        <f t="shared" si="279"/>
        <v>10.475000000000001</v>
      </c>
    </row>
    <row r="1788" spans="1:22" ht="13.5" x14ac:dyDescent="0.25">
      <c r="A1788" s="3">
        <f>RSI!A1788</f>
        <v>44909</v>
      </c>
      <c r="B1788" s="2">
        <f>RSI!B1788</f>
        <v>0.54</v>
      </c>
      <c r="C1788" s="2">
        <f>RSI!I1788</f>
        <v>42.690505579669093</v>
      </c>
      <c r="D1788" s="2">
        <f>MACD!E1788</f>
        <v>1.7485823306018222E-3</v>
      </c>
      <c r="E1788" s="2">
        <f>MACD!F1788</f>
        <v>-3.8194247787575906E-4</v>
      </c>
      <c r="F1788" s="2">
        <f>'Moving Avg'!D1788</f>
        <v>0.54</v>
      </c>
      <c r="G1788" s="2">
        <f>'Moving Avg'!F1788</f>
        <v>0.55000000000000004</v>
      </c>
      <c r="H1788" s="2">
        <f>'Moving Avg'!G1788</f>
        <v>0.56019999999999992</v>
      </c>
      <c r="I1788" s="2">
        <f>'Moving Avg'!H1788</f>
        <v>0.64949999999999986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16.5</v>
      </c>
      <c r="Q1788" s="8">
        <f t="shared" si="274"/>
        <v>11.225</v>
      </c>
      <c r="R1788" s="8">
        <f t="shared" si="275"/>
        <v>9.125</v>
      </c>
      <c r="S1788" s="8">
        <f t="shared" si="276"/>
        <v>11.175000000000001</v>
      </c>
      <c r="T1788" s="8">
        <f t="shared" si="277"/>
        <v>10.375</v>
      </c>
      <c r="U1788" s="7">
        <f t="shared" si="278"/>
        <v>10.508333333333335</v>
      </c>
      <c r="V1788" s="7">
        <f t="shared" si="279"/>
        <v>10.475000000000001</v>
      </c>
    </row>
    <row r="1789" spans="1:22" ht="13.5" x14ac:dyDescent="0.25">
      <c r="A1789" s="3">
        <f>RSI!A1789</f>
        <v>44910</v>
      </c>
      <c r="B1789" s="2">
        <f>RSI!B1789</f>
        <v>0.54</v>
      </c>
      <c r="C1789" s="2">
        <f>RSI!I1789</f>
        <v>42.690505579669093</v>
      </c>
      <c r="D1789" s="2">
        <f>MACD!E1789</f>
        <v>2.0275353927348139E-3</v>
      </c>
      <c r="E1789" s="2">
        <f>MACD!F1789</f>
        <v>9.9953096246355568E-5</v>
      </c>
      <c r="F1789" s="2">
        <f>'Moving Avg'!D1789</f>
        <v>0.53800000000000003</v>
      </c>
      <c r="G1789" s="2">
        <f>'Moving Avg'!F1789</f>
        <v>0.54899999999999982</v>
      </c>
      <c r="H1789" s="2">
        <f>'Moving Avg'!G1789</f>
        <v>0.55919999999999992</v>
      </c>
      <c r="I1789" s="2">
        <f>'Moving Avg'!H1789</f>
        <v>0.64855000000000007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16.5</v>
      </c>
      <c r="Q1789" s="8">
        <f t="shared" si="274"/>
        <v>11.225</v>
      </c>
      <c r="R1789" s="8">
        <f t="shared" si="275"/>
        <v>9.125</v>
      </c>
      <c r="S1789" s="8">
        <f t="shared" si="276"/>
        <v>11.175000000000001</v>
      </c>
      <c r="T1789" s="8">
        <f t="shared" si="277"/>
        <v>10.375</v>
      </c>
      <c r="U1789" s="7">
        <f t="shared" si="278"/>
        <v>10.508333333333335</v>
      </c>
      <c r="V1789" s="7">
        <f t="shared" si="279"/>
        <v>10.475000000000001</v>
      </c>
    </row>
    <row r="1790" spans="1:22" ht="13.5" x14ac:dyDescent="0.25">
      <c r="A1790" s="3">
        <f>RSI!A1790</f>
        <v>44911</v>
      </c>
      <c r="B1790" s="2">
        <f>RSI!B1790</f>
        <v>0.54</v>
      </c>
      <c r="C1790" s="2">
        <f>RSI!I1790</f>
        <v>42.6905055796691</v>
      </c>
      <c r="D1790" s="2">
        <f>MACD!E1790</f>
        <v>3.8754041976225562E-3</v>
      </c>
      <c r="E1790" s="2">
        <f>MACD!F1790</f>
        <v>8.5504331652159571E-4</v>
      </c>
      <c r="F1790" s="2">
        <f>'Moving Avg'!D1790</f>
        <v>0.54</v>
      </c>
      <c r="G1790" s="2">
        <f>'Moving Avg'!F1790</f>
        <v>0.54799999999999982</v>
      </c>
      <c r="H1790" s="2">
        <f>'Moving Avg'!G1790</f>
        <v>0.55859999999999987</v>
      </c>
      <c r="I1790" s="2">
        <f>'Moving Avg'!H1790</f>
        <v>0.64760000000000006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83.5</v>
      </c>
      <c r="Q1790" s="8">
        <f t="shared" si="274"/>
        <v>21.274999999999999</v>
      </c>
      <c r="R1790" s="8">
        <f t="shared" si="275"/>
        <v>25.875</v>
      </c>
      <c r="S1790" s="8">
        <f t="shared" si="276"/>
        <v>41.325000000000003</v>
      </c>
      <c r="T1790" s="8">
        <f t="shared" si="277"/>
        <v>27.125</v>
      </c>
      <c r="U1790" s="7">
        <f t="shared" si="278"/>
        <v>29.491666666666664</v>
      </c>
      <c r="V1790" s="7">
        <f t="shared" si="279"/>
        <v>28.9</v>
      </c>
    </row>
    <row r="1791" spans="1:22" ht="13.5" x14ac:dyDescent="0.25">
      <c r="A1791" s="3">
        <f>RSI!A1791</f>
        <v>44914</v>
      </c>
      <c r="B1791" s="2">
        <f>RSI!B1791</f>
        <v>0.54</v>
      </c>
      <c r="C1791" s="2">
        <f>RSI!I1791</f>
        <v>42.6905055796691</v>
      </c>
      <c r="D1791" s="2">
        <f>MACD!E1791</f>
        <v>5.5069207348125149E-3</v>
      </c>
      <c r="E1791" s="2">
        <f>MACD!F1791</f>
        <v>1.7854188001797796E-3</v>
      </c>
      <c r="F1791" s="2">
        <f>'Moving Avg'!D1791</f>
        <v>0.54</v>
      </c>
      <c r="G1791" s="2">
        <f>'Moving Avg'!F1791</f>
        <v>0.54749999999999999</v>
      </c>
      <c r="H1791" s="2">
        <f>'Moving Avg'!G1791</f>
        <v>0.55840000000000001</v>
      </c>
      <c r="I1791" s="2">
        <f>'Moving Avg'!H1791</f>
        <v>0.64675000000000016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25</v>
      </c>
      <c r="N1791" s="7">
        <f t="shared" si="271"/>
        <v>0</v>
      </c>
      <c r="O1791" s="7">
        <f t="shared" si="272"/>
        <v>0</v>
      </c>
      <c r="P1791" s="7">
        <f t="shared" si="273"/>
        <v>33</v>
      </c>
      <c r="Q1791" s="8">
        <f t="shared" si="274"/>
        <v>13.7</v>
      </c>
      <c r="R1791" s="8">
        <f t="shared" si="275"/>
        <v>13.25</v>
      </c>
      <c r="S1791" s="8">
        <f t="shared" si="276"/>
        <v>18.600000000000001</v>
      </c>
      <c r="T1791" s="8">
        <f t="shared" si="277"/>
        <v>14.5</v>
      </c>
      <c r="U1791" s="7">
        <f t="shared" si="278"/>
        <v>15.183333333333332</v>
      </c>
      <c r="V1791" s="7">
        <f t="shared" si="279"/>
        <v>15.012499999999999</v>
      </c>
    </row>
    <row r="1792" spans="1:22" ht="13.5" x14ac:dyDescent="0.25">
      <c r="A1792" s="3">
        <f>RSI!A1792</f>
        <v>44915</v>
      </c>
      <c r="B1792" s="2">
        <f>RSI!B1792</f>
        <v>0.53</v>
      </c>
      <c r="C1792" s="2">
        <f>RSI!I1792</f>
        <v>37.380451565974816</v>
      </c>
      <c r="D1792" s="2">
        <f>MACD!E1792</f>
        <v>7.6910784692513223E-3</v>
      </c>
      <c r="E1792" s="2">
        <f>MACD!F1792</f>
        <v>2.9665507339940883E-3</v>
      </c>
      <c r="F1792" s="2">
        <f>'Moving Avg'!D1792</f>
        <v>0.53800000000000003</v>
      </c>
      <c r="G1792" s="2">
        <f>'Moving Avg'!F1792</f>
        <v>0.54699999999999982</v>
      </c>
      <c r="H1792" s="2">
        <f>'Moving Avg'!G1792</f>
        <v>0.55799999999999994</v>
      </c>
      <c r="I1792" s="2">
        <f>'Moving Avg'!H1792</f>
        <v>0.64585000000000026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16.5</v>
      </c>
      <c r="Q1792" s="8">
        <f t="shared" si="274"/>
        <v>11.225</v>
      </c>
      <c r="R1792" s="8">
        <f t="shared" si="275"/>
        <v>9.125</v>
      </c>
      <c r="S1792" s="8">
        <f t="shared" si="276"/>
        <v>11.175000000000001</v>
      </c>
      <c r="T1792" s="8">
        <f t="shared" si="277"/>
        <v>10.375</v>
      </c>
      <c r="U1792" s="7">
        <f t="shared" si="278"/>
        <v>10.508333333333335</v>
      </c>
      <c r="V1792" s="7">
        <f t="shared" si="279"/>
        <v>10.475000000000001</v>
      </c>
    </row>
    <row r="1793" spans="1:22" ht="13.5" x14ac:dyDescent="0.25">
      <c r="A1793" s="3">
        <f>RSI!A1793</f>
        <v>44916</v>
      </c>
      <c r="B1793" s="2">
        <f>RSI!B1793</f>
        <v>0.52</v>
      </c>
      <c r="C1793" s="2">
        <f>RSI!I1793</f>
        <v>32.964728512834199</v>
      </c>
      <c r="D1793" s="2">
        <f>MACD!E1793</f>
        <v>8.8588250877517094E-3</v>
      </c>
      <c r="E1793" s="2">
        <f>MACD!F1793</f>
        <v>4.1450056047456132E-3</v>
      </c>
      <c r="F1793" s="2">
        <f>'Moving Avg'!D1793</f>
        <v>0.53400000000000003</v>
      </c>
      <c r="G1793" s="2">
        <f>'Moving Avg'!F1793</f>
        <v>0.54549999999999987</v>
      </c>
      <c r="H1793" s="2">
        <f>'Moving Avg'!G1793</f>
        <v>0.55740000000000001</v>
      </c>
      <c r="I1793" s="2">
        <f>'Moving Avg'!H1793</f>
        <v>0.64480000000000037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16.5</v>
      </c>
      <c r="Q1793" s="8">
        <f t="shared" si="274"/>
        <v>11.225</v>
      </c>
      <c r="R1793" s="8">
        <f t="shared" si="275"/>
        <v>9.125</v>
      </c>
      <c r="S1793" s="8">
        <f t="shared" si="276"/>
        <v>11.175000000000001</v>
      </c>
      <c r="T1793" s="8">
        <f t="shared" si="277"/>
        <v>10.375</v>
      </c>
      <c r="U1793" s="7">
        <f t="shared" si="278"/>
        <v>10.508333333333335</v>
      </c>
      <c r="V1793" s="7">
        <f t="shared" si="279"/>
        <v>10.475000000000001</v>
      </c>
    </row>
    <row r="1794" spans="1:22" ht="13.5" x14ac:dyDescent="0.25">
      <c r="A1794" s="3">
        <f>RSI!A1794</f>
        <v>44917</v>
      </c>
      <c r="B1794" s="2">
        <f>RSI!B1794</f>
        <v>0.52</v>
      </c>
      <c r="C1794" s="2">
        <f>RSI!I1794</f>
        <v>32.964728512834199</v>
      </c>
      <c r="D1794" s="2">
        <f>MACD!E1794</f>
        <v>1.0014651354807502E-2</v>
      </c>
      <c r="E1794" s="2">
        <f>MACD!F1794</f>
        <v>5.3189347547579913E-3</v>
      </c>
      <c r="F1794" s="2">
        <f>'Moving Avg'!D1794</f>
        <v>0.53</v>
      </c>
      <c r="G1794" s="2">
        <f>'Moving Avg'!F1794</f>
        <v>0.54399999999999982</v>
      </c>
      <c r="H1794" s="2">
        <f>'Moving Avg'!G1794</f>
        <v>0.55640000000000001</v>
      </c>
      <c r="I1794" s="2">
        <f>'Moving Avg'!H1794</f>
        <v>0.64370000000000049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11.225</v>
      </c>
      <c r="R1794" s="8">
        <f t="shared" si="275"/>
        <v>9.125</v>
      </c>
      <c r="S1794" s="8">
        <f t="shared" si="276"/>
        <v>11.175000000000001</v>
      </c>
      <c r="T1794" s="8">
        <f t="shared" si="277"/>
        <v>10.375</v>
      </c>
      <c r="U1794" s="7">
        <f t="shared" si="278"/>
        <v>10.508333333333335</v>
      </c>
      <c r="V1794" s="7">
        <f t="shared" si="279"/>
        <v>10.475000000000001</v>
      </c>
    </row>
    <row r="1795" spans="1:22" ht="13.5" x14ac:dyDescent="0.25">
      <c r="A1795" s="3">
        <f>RSI!A1795</f>
        <v>44918</v>
      </c>
      <c r="B1795" s="2">
        <f>RSI!B1795</f>
        <v>0.52</v>
      </c>
      <c r="C1795" s="2">
        <f>RSI!I1795</f>
        <v>32.964728512834199</v>
      </c>
      <c r="D1795" s="2">
        <f>MACD!E1795</f>
        <v>8.0710434289417154E-3</v>
      </c>
      <c r="E1795" s="2">
        <f>MACD!F1795</f>
        <v>5.8693564895947363E-3</v>
      </c>
      <c r="F1795" s="2">
        <f>'Moving Avg'!D1795</f>
        <v>0.52600000000000002</v>
      </c>
      <c r="G1795" s="2">
        <f>'Moving Avg'!F1795</f>
        <v>0.54249999999999998</v>
      </c>
      <c r="H1795" s="2">
        <f>'Moving Avg'!G1795</f>
        <v>0.55520000000000003</v>
      </c>
      <c r="I1795" s="2">
        <f>'Moving Avg'!H1795</f>
        <v>0.64260000000000028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11.225</v>
      </c>
      <c r="R1795" s="8">
        <f t="shared" ref="R1795:R1858" si="285">M1795*0.2+N1795*0.2+O1795*0.35+P1795*0.25</f>
        <v>9.125</v>
      </c>
      <c r="S1795" s="8">
        <f t="shared" ref="S1795:S1858" si="286">M1795*0.15+N1795*0.15+O1795*0.25+P1795*0.45</f>
        <v>11.175000000000001</v>
      </c>
      <c r="T1795" s="8">
        <f t="shared" ref="T1795:T1858" si="287">0.25*SUM(M1795:P1795)</f>
        <v>10.375</v>
      </c>
      <c r="U1795" s="7">
        <f t="shared" ref="U1795:U1858" si="288">SUM(Q1795:S1795)/3</f>
        <v>10.508333333333335</v>
      </c>
      <c r="V1795" s="7">
        <f t="shared" ref="V1795:V1858" si="289">SUM(Q1795:T1795)/4</f>
        <v>10.475000000000001</v>
      </c>
    </row>
    <row r="1796" spans="1:22" ht="13.5" x14ac:dyDescent="0.25">
      <c r="A1796" s="3">
        <f>RSI!A1796</f>
        <v>44921</v>
      </c>
      <c r="B1796" s="2">
        <f>RSI!B1796</f>
        <v>0.54</v>
      </c>
      <c r="C1796" s="2">
        <f>RSI!I1796</f>
        <v>48.238551437909742</v>
      </c>
      <c r="D1796" s="2">
        <f>MACD!E1796</f>
        <v>6.6272361545004488E-3</v>
      </c>
      <c r="E1796" s="2">
        <f>MACD!F1796</f>
        <v>6.0209324225758785E-3</v>
      </c>
      <c r="F1796" s="2">
        <f>'Moving Avg'!D1796</f>
        <v>0.52600000000000002</v>
      </c>
      <c r="G1796" s="2">
        <f>'Moving Avg'!F1796</f>
        <v>0.54249999999999987</v>
      </c>
      <c r="H1796" s="2">
        <f>'Moving Avg'!G1796</f>
        <v>0.55419999999999991</v>
      </c>
      <c r="I1796" s="2">
        <f>'Moving Avg'!H1796</f>
        <v>0.64160000000000028</v>
      </c>
      <c r="J1796" s="5" t="str">
        <f>OBV!F1796</f>
        <v>BEARISH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16.5</v>
      </c>
      <c r="Q1796" s="8">
        <f t="shared" si="284"/>
        <v>11.225</v>
      </c>
      <c r="R1796" s="8">
        <f t="shared" si="285"/>
        <v>9.125</v>
      </c>
      <c r="S1796" s="8">
        <f t="shared" si="286"/>
        <v>11.175000000000001</v>
      </c>
      <c r="T1796" s="8">
        <f t="shared" si="287"/>
        <v>10.375</v>
      </c>
      <c r="U1796" s="7">
        <f t="shared" si="288"/>
        <v>10.508333333333335</v>
      </c>
      <c r="V1796" s="7">
        <f t="shared" si="289"/>
        <v>10.475000000000001</v>
      </c>
    </row>
    <row r="1797" spans="1:22" ht="13.5" x14ac:dyDescent="0.25">
      <c r="A1797" s="3">
        <f>RSI!A1797</f>
        <v>44922</v>
      </c>
      <c r="B1797" s="2">
        <f>RSI!B1797</f>
        <v>0.56000000000000005</v>
      </c>
      <c r="C1797" s="2">
        <f>RSI!I1797</f>
        <v>58.437034687335803</v>
      </c>
      <c r="D1797" s="2">
        <f>MACD!E1797</f>
        <v>3.9390425787474426E-3</v>
      </c>
      <c r="E1797" s="2">
        <f>MACD!F1797</f>
        <v>5.6045544538101911E-3</v>
      </c>
      <c r="F1797" s="2">
        <f>'Moving Avg'!D1797</f>
        <v>0.53200000000000003</v>
      </c>
      <c r="G1797" s="2">
        <f>'Moving Avg'!F1797</f>
        <v>0.54249999999999998</v>
      </c>
      <c r="H1797" s="2">
        <f>'Moving Avg'!G1797</f>
        <v>0.55379999999999996</v>
      </c>
      <c r="I1797" s="2">
        <f>'Moving Avg'!H1797</f>
        <v>0.64070000000000027</v>
      </c>
      <c r="J1797" s="5" t="str">
        <f>OBV!F1797</f>
        <v>BEARISH</v>
      </c>
      <c r="K1797" s="5" t="str">
        <f>OBV!G1797</f>
        <v>NEUTRAL</v>
      </c>
      <c r="L1797" s="5" t="str">
        <f>OBV!H1797</f>
        <v>BEARISH DIVERGENCE</v>
      </c>
      <c r="M1797" s="7">
        <f t="shared" si="280"/>
        <v>25</v>
      </c>
      <c r="N1797" s="7">
        <f t="shared" si="281"/>
        <v>45</v>
      </c>
      <c r="O1797" s="7">
        <f t="shared" si="282"/>
        <v>0</v>
      </c>
      <c r="P1797" s="7">
        <f t="shared" si="283"/>
        <v>16.5</v>
      </c>
      <c r="Q1797" s="8">
        <f t="shared" si="284"/>
        <v>26.975000000000001</v>
      </c>
      <c r="R1797" s="8">
        <f t="shared" si="285"/>
        <v>18.125</v>
      </c>
      <c r="S1797" s="8">
        <f t="shared" si="286"/>
        <v>17.925000000000001</v>
      </c>
      <c r="T1797" s="8">
        <f t="shared" si="287"/>
        <v>21.625</v>
      </c>
      <c r="U1797" s="7">
        <f t="shared" si="288"/>
        <v>21.008333333333336</v>
      </c>
      <c r="V1797" s="7">
        <f t="shared" si="289"/>
        <v>21.162500000000001</v>
      </c>
    </row>
    <row r="1798" spans="1:22" ht="13.5" x14ac:dyDescent="0.25">
      <c r="A1798" s="3">
        <f>RSI!A1798</f>
        <v>44923</v>
      </c>
      <c r="B1798" s="2">
        <f>RSI!B1798</f>
        <v>0.57999999999999996</v>
      </c>
      <c r="C1798" s="2">
        <f>RSI!I1798</f>
        <v>65.712346527227936</v>
      </c>
      <c r="D1798" s="2">
        <f>MACD!E1798</f>
        <v>7.8616927331354169E-5</v>
      </c>
      <c r="E1798" s="2">
        <f>MACD!F1798</f>
        <v>4.4993669485144236E-3</v>
      </c>
      <c r="F1798" s="2">
        <f>'Moving Avg'!D1798</f>
        <v>0.54400000000000004</v>
      </c>
      <c r="G1798" s="2">
        <f>'Moving Avg'!F1798</f>
        <v>0.54350000000000009</v>
      </c>
      <c r="H1798" s="2">
        <f>'Moving Avg'!G1798</f>
        <v>0.55379999999999985</v>
      </c>
      <c r="I1798" s="2">
        <f>'Moving Avg'!H1798</f>
        <v>0.63990000000000014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  <c r="M1798" s="7">
        <f t="shared" si="280"/>
        <v>25</v>
      </c>
      <c r="N1798" s="7">
        <f t="shared" si="281"/>
        <v>45</v>
      </c>
      <c r="O1798" s="7">
        <f t="shared" si="282"/>
        <v>0</v>
      </c>
      <c r="P1798" s="7">
        <f t="shared" si="283"/>
        <v>83.5</v>
      </c>
      <c r="Q1798" s="8">
        <f t="shared" si="284"/>
        <v>37.024999999999999</v>
      </c>
      <c r="R1798" s="8">
        <f t="shared" si="285"/>
        <v>34.875</v>
      </c>
      <c r="S1798" s="8">
        <f t="shared" si="286"/>
        <v>48.075000000000003</v>
      </c>
      <c r="T1798" s="8">
        <f t="shared" si="287"/>
        <v>38.375</v>
      </c>
      <c r="U1798" s="7">
        <f t="shared" si="288"/>
        <v>39.991666666666667</v>
      </c>
      <c r="V1798" s="7">
        <f t="shared" si="289"/>
        <v>39.587500000000006</v>
      </c>
    </row>
    <row r="1799" spans="1:22" ht="13.5" x14ac:dyDescent="0.25">
      <c r="A1799" s="3">
        <f>RSI!A1799</f>
        <v>44924</v>
      </c>
      <c r="B1799" s="2">
        <f>RSI!B1799</f>
        <v>0.6</v>
      </c>
      <c r="C1799" s="2">
        <f>RSI!I1799</f>
        <v>71.150674923214552</v>
      </c>
      <c r="D1799" s="2">
        <f>MACD!E1799</f>
        <v>-4.8841509411836626E-3</v>
      </c>
      <c r="E1799" s="2">
        <f>MACD!F1799</f>
        <v>2.6226633705748069E-3</v>
      </c>
      <c r="F1799" s="2">
        <f>'Moving Avg'!D1799</f>
        <v>0.56000000000000005</v>
      </c>
      <c r="G1799" s="2">
        <f>'Moving Avg'!F1799</f>
        <v>0.54600000000000004</v>
      </c>
      <c r="H1799" s="2">
        <f>'Moving Avg'!G1799</f>
        <v>0.55379999999999996</v>
      </c>
      <c r="I1799" s="2">
        <f>'Moving Avg'!H1799</f>
        <v>0.63920000000000021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  <c r="M1799" s="7">
        <f t="shared" si="280"/>
        <v>0</v>
      </c>
      <c r="N1799" s="7">
        <f t="shared" si="281"/>
        <v>45</v>
      </c>
      <c r="O1799" s="7">
        <f t="shared" si="282"/>
        <v>0</v>
      </c>
      <c r="P1799" s="7">
        <f t="shared" si="283"/>
        <v>83.5</v>
      </c>
      <c r="Q1799" s="8">
        <f t="shared" si="284"/>
        <v>28.274999999999999</v>
      </c>
      <c r="R1799" s="8">
        <f t="shared" si="285"/>
        <v>29.875</v>
      </c>
      <c r="S1799" s="8">
        <f t="shared" si="286"/>
        <v>44.325000000000003</v>
      </c>
      <c r="T1799" s="8">
        <f t="shared" si="287"/>
        <v>32.125</v>
      </c>
      <c r="U1799" s="7">
        <f t="shared" si="288"/>
        <v>34.158333333333331</v>
      </c>
      <c r="V1799" s="7">
        <f t="shared" si="289"/>
        <v>33.65</v>
      </c>
    </row>
    <row r="1800" spans="1:22" ht="13.5" x14ac:dyDescent="0.25">
      <c r="A1800" s="3">
        <f>RSI!A1800</f>
        <v>44925</v>
      </c>
      <c r="B1800" s="2">
        <f>RSI!B1800</f>
        <v>0.6</v>
      </c>
      <c r="C1800" s="2">
        <f>RSI!I1800</f>
        <v>71.150674923214552</v>
      </c>
      <c r="D1800" s="2">
        <f>MACD!E1800</f>
        <v>-9.4004602291519745E-3</v>
      </c>
      <c r="E1800" s="2">
        <f>MACD!F1800</f>
        <v>2.1803865062945075E-4</v>
      </c>
      <c r="F1800" s="2">
        <f>'Moving Avg'!D1800</f>
        <v>0.57600000000000007</v>
      </c>
      <c r="G1800" s="2">
        <f>'Moving Avg'!F1800</f>
        <v>0.54800000000000004</v>
      </c>
      <c r="H1800" s="2">
        <f>'Moving Avg'!G1800</f>
        <v>0.55379999999999996</v>
      </c>
      <c r="I1800" s="2">
        <f>'Moving Avg'!H1800</f>
        <v>0.63855000000000006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  <c r="M1800" s="7">
        <f t="shared" si="280"/>
        <v>0</v>
      </c>
      <c r="N1800" s="7">
        <f t="shared" si="281"/>
        <v>45</v>
      </c>
      <c r="O1800" s="7">
        <f t="shared" si="282"/>
        <v>0</v>
      </c>
      <c r="P1800" s="7">
        <f t="shared" si="283"/>
        <v>83.5</v>
      </c>
      <c r="Q1800" s="8">
        <f t="shared" si="284"/>
        <v>28.274999999999999</v>
      </c>
      <c r="R1800" s="8">
        <f t="shared" si="285"/>
        <v>29.875</v>
      </c>
      <c r="S1800" s="8">
        <f t="shared" si="286"/>
        <v>44.325000000000003</v>
      </c>
      <c r="T1800" s="8">
        <f t="shared" si="287"/>
        <v>32.125</v>
      </c>
      <c r="U1800" s="7">
        <f t="shared" si="288"/>
        <v>34.158333333333331</v>
      </c>
      <c r="V1800" s="7">
        <f t="shared" si="289"/>
        <v>33.65</v>
      </c>
    </row>
    <row r="1801" spans="1:22" ht="13.5" x14ac:dyDescent="0.25">
      <c r="A1801" s="3">
        <f>RSI!A1801</f>
        <v>44928</v>
      </c>
      <c r="B1801" s="2">
        <f>RSI!B1801</f>
        <v>0.62</v>
      </c>
      <c r="C1801" s="2">
        <f>RSI!I1801</f>
        <v>75.632962902903643</v>
      </c>
      <c r="D1801" s="2">
        <f>MACD!E1801</f>
        <v>-1.4996993600304931E-2</v>
      </c>
      <c r="E1801" s="2">
        <f>MACD!F1801</f>
        <v>-2.8249677995574258E-3</v>
      </c>
      <c r="F1801" s="2">
        <f>'Moving Avg'!D1801</f>
        <v>0.59200000000000008</v>
      </c>
      <c r="G1801" s="2">
        <f>'Moving Avg'!F1801</f>
        <v>0.55099999999999993</v>
      </c>
      <c r="H1801" s="2">
        <f>'Moving Avg'!G1801</f>
        <v>0.55459999999999998</v>
      </c>
      <c r="I1801" s="2">
        <f>'Moving Avg'!H1801</f>
        <v>0.63795000000000013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0</v>
      </c>
      <c r="N1801" s="7">
        <f t="shared" si="281"/>
        <v>45</v>
      </c>
      <c r="O1801" s="7">
        <f t="shared" si="282"/>
        <v>0</v>
      </c>
      <c r="P1801" s="7">
        <f t="shared" si="283"/>
        <v>83.5</v>
      </c>
      <c r="Q1801" s="8">
        <f t="shared" si="284"/>
        <v>28.274999999999999</v>
      </c>
      <c r="R1801" s="8">
        <f t="shared" si="285"/>
        <v>29.875</v>
      </c>
      <c r="S1801" s="8">
        <f t="shared" si="286"/>
        <v>44.325000000000003</v>
      </c>
      <c r="T1801" s="8">
        <f t="shared" si="287"/>
        <v>32.125</v>
      </c>
      <c r="U1801" s="7">
        <f t="shared" si="288"/>
        <v>34.158333333333331</v>
      </c>
      <c r="V1801" s="7">
        <f t="shared" si="289"/>
        <v>33.65</v>
      </c>
    </row>
    <row r="1802" spans="1:22" ht="13.5" x14ac:dyDescent="0.25">
      <c r="A1802" s="3">
        <f>RSI!A1802</f>
        <v>44929</v>
      </c>
      <c r="B1802" s="2">
        <f>RSI!B1802</f>
        <v>0.62</v>
      </c>
      <c r="C1802" s="2">
        <f>RSI!I1802</f>
        <v>75.632962902903643</v>
      </c>
      <c r="D1802" s="2">
        <f>MACD!E1802</f>
        <v>-2.1660978508184825E-2</v>
      </c>
      <c r="E1802" s="2">
        <f>MACD!F1802</f>
        <v>-6.5921699412829059E-3</v>
      </c>
      <c r="F1802" s="2">
        <f>'Moving Avg'!D1802</f>
        <v>0.60399999999999998</v>
      </c>
      <c r="G1802" s="2">
        <f>'Moving Avg'!F1802</f>
        <v>0.55399999999999983</v>
      </c>
      <c r="H1802" s="2">
        <f>'Moving Avg'!G1802</f>
        <v>0.55580000000000007</v>
      </c>
      <c r="I1802" s="2">
        <f>'Moving Avg'!H1802</f>
        <v>0.63740000000000019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  <c r="M1802" s="7">
        <f t="shared" si="280"/>
        <v>0</v>
      </c>
      <c r="N1802" s="7">
        <f t="shared" si="281"/>
        <v>45</v>
      </c>
      <c r="O1802" s="7">
        <f t="shared" si="282"/>
        <v>0</v>
      </c>
      <c r="P1802" s="7">
        <f t="shared" si="283"/>
        <v>83.5</v>
      </c>
      <c r="Q1802" s="8">
        <f t="shared" si="284"/>
        <v>28.274999999999999</v>
      </c>
      <c r="R1802" s="8">
        <f t="shared" si="285"/>
        <v>29.875</v>
      </c>
      <c r="S1802" s="8">
        <f t="shared" si="286"/>
        <v>44.325000000000003</v>
      </c>
      <c r="T1802" s="8">
        <f t="shared" si="287"/>
        <v>32.125</v>
      </c>
      <c r="U1802" s="7">
        <f t="shared" si="288"/>
        <v>34.158333333333331</v>
      </c>
      <c r="V1802" s="7">
        <f t="shared" si="289"/>
        <v>33.65</v>
      </c>
    </row>
    <row r="1803" spans="1:22" ht="13.5" x14ac:dyDescent="0.25">
      <c r="A1803" s="3">
        <f>RSI!A1803</f>
        <v>44930</v>
      </c>
      <c r="B1803" s="2">
        <f>RSI!B1803</f>
        <v>0.6</v>
      </c>
      <c r="C1803" s="2">
        <f>RSI!I1803</f>
        <v>64.08534980640357</v>
      </c>
      <c r="D1803" s="2">
        <f>MACD!E1803</f>
        <v>-2.7717821629649864E-2</v>
      </c>
      <c r="E1803" s="2">
        <f>MACD!F1803</f>
        <v>-1.0817300278956297E-2</v>
      </c>
      <c r="F1803" s="2">
        <f>'Moving Avg'!D1803</f>
        <v>0.60799999999999998</v>
      </c>
      <c r="G1803" s="2">
        <f>'Moving Avg'!F1803</f>
        <v>0.55649999999999988</v>
      </c>
      <c r="H1803" s="2">
        <f>'Moving Avg'!G1803</f>
        <v>0.55700000000000005</v>
      </c>
      <c r="I1803" s="2">
        <f>'Moving Avg'!H1803</f>
        <v>0.63670000000000004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45</v>
      </c>
      <c r="O1803" s="7">
        <f t="shared" si="282"/>
        <v>0</v>
      </c>
      <c r="P1803" s="7">
        <f t="shared" si="283"/>
        <v>83.5</v>
      </c>
      <c r="Q1803" s="8">
        <f t="shared" si="284"/>
        <v>37.024999999999999</v>
      </c>
      <c r="R1803" s="8">
        <f t="shared" si="285"/>
        <v>34.875</v>
      </c>
      <c r="S1803" s="8">
        <f t="shared" si="286"/>
        <v>48.075000000000003</v>
      </c>
      <c r="T1803" s="8">
        <f t="shared" si="287"/>
        <v>38.375</v>
      </c>
      <c r="U1803" s="7">
        <f t="shared" si="288"/>
        <v>39.991666666666667</v>
      </c>
      <c r="V1803" s="7">
        <f t="shared" si="289"/>
        <v>39.587500000000006</v>
      </c>
    </row>
    <row r="1804" spans="1:22" ht="13.5" x14ac:dyDescent="0.25">
      <c r="A1804" s="3">
        <f>RSI!A1804</f>
        <v>44931</v>
      </c>
      <c r="B1804" s="2">
        <f>RSI!B1804</f>
        <v>0.6</v>
      </c>
      <c r="C1804" s="2">
        <f>RSI!I1804</f>
        <v>64.08534980640357</v>
      </c>
      <c r="D1804" s="2">
        <f>MACD!E1804</f>
        <v>-3.3059019840146364E-2</v>
      </c>
      <c r="E1804" s="2">
        <f>MACD!F1804</f>
        <v>-1.5265644191194312E-2</v>
      </c>
      <c r="F1804" s="2">
        <f>'Moving Avg'!D1804</f>
        <v>0.60799999999999998</v>
      </c>
      <c r="G1804" s="2">
        <f>'Moving Avg'!F1804</f>
        <v>0.55899999999999983</v>
      </c>
      <c r="H1804" s="2">
        <f>'Moving Avg'!G1804</f>
        <v>0.55780000000000018</v>
      </c>
      <c r="I1804" s="2">
        <f>'Moving Avg'!H1804</f>
        <v>0.63605</v>
      </c>
      <c r="J1804" s="5" t="str">
        <f>OBV!F1804</f>
        <v>BULLISH</v>
      </c>
      <c r="K1804" s="5" t="str">
        <f>OBV!G1804</f>
        <v>NEUTRAL</v>
      </c>
      <c r="L1804" s="5" t="str">
        <f>OBV!H1804</f>
        <v>NEUTRAL</v>
      </c>
      <c r="M1804" s="7">
        <f t="shared" si="280"/>
        <v>25</v>
      </c>
      <c r="N1804" s="7">
        <f t="shared" si="281"/>
        <v>45</v>
      </c>
      <c r="O1804" s="7">
        <f t="shared" si="282"/>
        <v>0</v>
      </c>
      <c r="P1804" s="7">
        <f t="shared" si="283"/>
        <v>49.5</v>
      </c>
      <c r="Q1804" s="8">
        <f t="shared" si="284"/>
        <v>31.925000000000001</v>
      </c>
      <c r="R1804" s="8">
        <f t="shared" si="285"/>
        <v>26.375</v>
      </c>
      <c r="S1804" s="8">
        <f t="shared" si="286"/>
        <v>32.775000000000006</v>
      </c>
      <c r="T1804" s="8">
        <f t="shared" si="287"/>
        <v>29.875</v>
      </c>
      <c r="U1804" s="7">
        <f t="shared" si="288"/>
        <v>30.358333333333334</v>
      </c>
      <c r="V1804" s="7">
        <f t="shared" si="289"/>
        <v>30.237500000000001</v>
      </c>
    </row>
    <row r="1805" spans="1:22" ht="13.5" x14ac:dyDescent="0.25">
      <c r="A1805" s="3">
        <f>RSI!A1805</f>
        <v>44932</v>
      </c>
      <c r="B1805" s="2">
        <f>RSI!B1805</f>
        <v>0.6</v>
      </c>
      <c r="C1805" s="2">
        <f>RSI!I1805</f>
        <v>64.08534980640357</v>
      </c>
      <c r="D1805" s="2">
        <f>MACD!E1805</f>
        <v>-3.777865923765622E-2</v>
      </c>
      <c r="E1805" s="2">
        <f>MACD!F1805</f>
        <v>-1.9768247200486692E-2</v>
      </c>
      <c r="F1805" s="2">
        <f>'Moving Avg'!D1805</f>
        <v>0.60799999999999998</v>
      </c>
      <c r="G1805" s="2">
        <f>'Moving Avg'!F1805</f>
        <v>0.56249999999999978</v>
      </c>
      <c r="H1805" s="2">
        <f>'Moving Avg'!G1805</f>
        <v>0.55840000000000023</v>
      </c>
      <c r="I1805" s="2">
        <f>'Moving Avg'!H1805</f>
        <v>0.63539999999999996</v>
      </c>
      <c r="J1805" s="5" t="str">
        <f>OBV!F1805</f>
        <v>BULLISH</v>
      </c>
      <c r="K1805" s="5" t="str">
        <f>OBV!G1805</f>
        <v>NEUTRAL</v>
      </c>
      <c r="L1805" s="5" t="str">
        <f>OBV!H1805</f>
        <v>NEUTRAL</v>
      </c>
      <c r="M1805" s="7">
        <f t="shared" si="280"/>
        <v>25</v>
      </c>
      <c r="N1805" s="7">
        <f t="shared" si="281"/>
        <v>45</v>
      </c>
      <c r="O1805" s="7">
        <f t="shared" si="282"/>
        <v>0</v>
      </c>
      <c r="P1805" s="7">
        <f t="shared" si="283"/>
        <v>49.5</v>
      </c>
      <c r="Q1805" s="8">
        <f t="shared" si="284"/>
        <v>31.925000000000001</v>
      </c>
      <c r="R1805" s="8">
        <f t="shared" si="285"/>
        <v>26.375</v>
      </c>
      <c r="S1805" s="8">
        <f t="shared" si="286"/>
        <v>32.775000000000006</v>
      </c>
      <c r="T1805" s="8">
        <f t="shared" si="287"/>
        <v>29.875</v>
      </c>
      <c r="U1805" s="7">
        <f t="shared" si="288"/>
        <v>30.358333333333334</v>
      </c>
      <c r="V1805" s="7">
        <f t="shared" si="289"/>
        <v>30.237500000000001</v>
      </c>
    </row>
    <row r="1806" spans="1:22" ht="13.5" x14ac:dyDescent="0.25">
      <c r="A1806" s="3">
        <f>RSI!A1806</f>
        <v>44935</v>
      </c>
      <c r="B1806" s="2">
        <f>RSI!B1806</f>
        <v>0.6</v>
      </c>
      <c r="C1806" s="2">
        <f>RSI!I1806</f>
        <v>64.085349806403556</v>
      </c>
      <c r="D1806" s="2">
        <f>MACD!E1806</f>
        <v>-3.8880614215902831E-2</v>
      </c>
      <c r="E1806" s="2">
        <f>MACD!F1806</f>
        <v>-2.3590720603569922E-2</v>
      </c>
      <c r="F1806" s="2">
        <f>'Moving Avg'!D1806</f>
        <v>0.60399999999999998</v>
      </c>
      <c r="G1806" s="2">
        <f>'Moving Avg'!F1806</f>
        <v>0.56549999999999989</v>
      </c>
      <c r="H1806" s="2">
        <f>'Moving Avg'!G1806</f>
        <v>0.55900000000000016</v>
      </c>
      <c r="I1806" s="2">
        <f>'Moving Avg'!H1806</f>
        <v>0.63474999999999993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25</v>
      </c>
      <c r="N1806" s="7">
        <f t="shared" si="281"/>
        <v>45</v>
      </c>
      <c r="O1806" s="7">
        <f t="shared" si="282"/>
        <v>0</v>
      </c>
      <c r="P1806" s="7">
        <f t="shared" si="283"/>
        <v>16.5</v>
      </c>
      <c r="Q1806" s="8">
        <f t="shared" si="284"/>
        <v>26.975000000000001</v>
      </c>
      <c r="R1806" s="8">
        <f t="shared" si="285"/>
        <v>18.125</v>
      </c>
      <c r="S1806" s="8">
        <f t="shared" si="286"/>
        <v>17.925000000000001</v>
      </c>
      <c r="T1806" s="8">
        <f t="shared" si="287"/>
        <v>21.625</v>
      </c>
      <c r="U1806" s="7">
        <f t="shared" si="288"/>
        <v>21.008333333333336</v>
      </c>
      <c r="V1806" s="7">
        <f t="shared" si="289"/>
        <v>21.162500000000001</v>
      </c>
    </row>
    <row r="1807" spans="1:22" ht="13.5" x14ac:dyDescent="0.25">
      <c r="A1807" s="3">
        <f>RSI!A1807</f>
        <v>44936</v>
      </c>
      <c r="B1807" s="2">
        <f>RSI!B1807</f>
        <v>0.63</v>
      </c>
      <c r="C1807" s="2">
        <f>RSI!I1807</f>
        <v>72.543215401771945</v>
      </c>
      <c r="D1807" s="2">
        <f>MACD!E1807</f>
        <v>-3.9129945162211133E-2</v>
      </c>
      <c r="E1807" s="2">
        <f>MACD!F1807</f>
        <v>-2.6698565515298166E-2</v>
      </c>
      <c r="F1807" s="2">
        <f>'Moving Avg'!D1807</f>
        <v>0.60599999999999998</v>
      </c>
      <c r="G1807" s="2">
        <f>'Moving Avg'!F1807</f>
        <v>0.56999999999999995</v>
      </c>
      <c r="H1807" s="2">
        <f>'Moving Avg'!G1807</f>
        <v>0.56040000000000023</v>
      </c>
      <c r="I1807" s="2">
        <f>'Moving Avg'!H1807</f>
        <v>0.63429999999999997</v>
      </c>
      <c r="J1807" s="5" t="str">
        <f>OBV!F1807</f>
        <v>BULLISH</v>
      </c>
      <c r="K1807" s="5" t="str">
        <f>OBV!G1807</f>
        <v>NEUTRAL</v>
      </c>
      <c r="L1807" s="5" t="str">
        <f>OBV!H1807</f>
        <v>CONFIRMED BULLISH</v>
      </c>
      <c r="M1807" s="7">
        <f t="shared" si="280"/>
        <v>0</v>
      </c>
      <c r="N1807" s="7">
        <f t="shared" si="281"/>
        <v>45</v>
      </c>
      <c r="O1807" s="7">
        <f t="shared" si="282"/>
        <v>0</v>
      </c>
      <c r="P1807" s="7">
        <f t="shared" si="283"/>
        <v>83.5</v>
      </c>
      <c r="Q1807" s="8">
        <f t="shared" si="284"/>
        <v>28.274999999999999</v>
      </c>
      <c r="R1807" s="8">
        <f t="shared" si="285"/>
        <v>29.875</v>
      </c>
      <c r="S1807" s="8">
        <f t="shared" si="286"/>
        <v>44.325000000000003</v>
      </c>
      <c r="T1807" s="8">
        <f t="shared" si="287"/>
        <v>32.125</v>
      </c>
      <c r="U1807" s="7">
        <f t="shared" si="288"/>
        <v>34.158333333333331</v>
      </c>
      <c r="V1807" s="7">
        <f t="shared" si="289"/>
        <v>33.65</v>
      </c>
    </row>
    <row r="1808" spans="1:22" ht="13.5" x14ac:dyDescent="0.25">
      <c r="A1808" s="3">
        <f>RSI!A1808</f>
        <v>44937</v>
      </c>
      <c r="B1808" s="2">
        <f>RSI!B1808</f>
        <v>0.66</v>
      </c>
      <c r="C1808" s="2">
        <f>RSI!I1808</f>
        <v>78.097901789053296</v>
      </c>
      <c r="D1808" s="2">
        <f>MACD!E1808</f>
        <v>-3.8822384562740897E-2</v>
      </c>
      <c r="E1808" s="2">
        <f>MACD!F1808</f>
        <v>-2.9123329324786711E-2</v>
      </c>
      <c r="F1808" s="2">
        <f>'Moving Avg'!D1808</f>
        <v>0.61799999999999999</v>
      </c>
      <c r="G1808" s="2">
        <f>'Moving Avg'!F1808</f>
        <v>0.57599999999999996</v>
      </c>
      <c r="H1808" s="2">
        <f>'Moving Avg'!G1808</f>
        <v>0.56240000000000012</v>
      </c>
      <c r="I1808" s="2">
        <f>'Moving Avg'!H1808</f>
        <v>0.6339499999999999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  <c r="M1808" s="7">
        <f t="shared" si="280"/>
        <v>0</v>
      </c>
      <c r="N1808" s="7">
        <f t="shared" si="281"/>
        <v>45</v>
      </c>
      <c r="O1808" s="7">
        <f t="shared" si="282"/>
        <v>0</v>
      </c>
      <c r="P1808" s="7">
        <f t="shared" si="283"/>
        <v>83.5</v>
      </c>
      <c r="Q1808" s="8">
        <f t="shared" si="284"/>
        <v>28.274999999999999</v>
      </c>
      <c r="R1808" s="8">
        <f t="shared" si="285"/>
        <v>29.875</v>
      </c>
      <c r="S1808" s="8">
        <f t="shared" si="286"/>
        <v>44.325000000000003</v>
      </c>
      <c r="T1808" s="8">
        <f t="shared" si="287"/>
        <v>32.125</v>
      </c>
      <c r="U1808" s="7">
        <f t="shared" si="288"/>
        <v>34.158333333333331</v>
      </c>
      <c r="V1808" s="7">
        <f t="shared" si="289"/>
        <v>33.65</v>
      </c>
    </row>
    <row r="1809" spans="1:22" ht="13.5" x14ac:dyDescent="0.25">
      <c r="A1809" s="3">
        <f>RSI!A1809</f>
        <v>44938</v>
      </c>
      <c r="B1809" s="2">
        <f>RSI!B1809</f>
        <v>0.66</v>
      </c>
      <c r="C1809" s="2">
        <f>RSI!I1809</f>
        <v>78.097901789053296</v>
      </c>
      <c r="D1809" s="2">
        <f>MACD!E1809</f>
        <v>-3.5973755778965222E-2</v>
      </c>
      <c r="E1809" s="2">
        <f>MACD!F1809</f>
        <v>-3.0493414615622414E-2</v>
      </c>
      <c r="F1809" s="2">
        <f>'Moving Avg'!D1809</f>
        <v>0.63000000000000012</v>
      </c>
      <c r="G1809" s="2">
        <f>'Moving Avg'!F1809</f>
        <v>0.58199999999999996</v>
      </c>
      <c r="H1809" s="2">
        <f>'Moving Avg'!G1809</f>
        <v>0.56440000000000012</v>
      </c>
      <c r="I1809" s="2">
        <f>'Moving Avg'!H1809</f>
        <v>0.63359999999999983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  <c r="M1809" s="7">
        <f t="shared" si="280"/>
        <v>0</v>
      </c>
      <c r="N1809" s="7">
        <f t="shared" si="281"/>
        <v>45</v>
      </c>
      <c r="O1809" s="7">
        <f t="shared" si="282"/>
        <v>0</v>
      </c>
      <c r="P1809" s="7">
        <f t="shared" si="283"/>
        <v>83.5</v>
      </c>
      <c r="Q1809" s="8">
        <f t="shared" si="284"/>
        <v>28.274999999999999</v>
      </c>
      <c r="R1809" s="8">
        <f t="shared" si="285"/>
        <v>29.875</v>
      </c>
      <c r="S1809" s="8">
        <f t="shared" si="286"/>
        <v>44.325000000000003</v>
      </c>
      <c r="T1809" s="8">
        <f t="shared" si="287"/>
        <v>32.125</v>
      </c>
      <c r="U1809" s="7">
        <f t="shared" si="288"/>
        <v>34.158333333333331</v>
      </c>
      <c r="V1809" s="7">
        <f t="shared" si="289"/>
        <v>33.65</v>
      </c>
    </row>
    <row r="1810" spans="1:22" ht="13.5" x14ac:dyDescent="0.25">
      <c r="A1810" s="3">
        <f>RSI!A1810</f>
        <v>44939</v>
      </c>
      <c r="B1810" s="2">
        <f>RSI!B1810</f>
        <v>0.67</v>
      </c>
      <c r="C1810" s="2">
        <f>RSI!I1810</f>
        <v>79.686597263649958</v>
      </c>
      <c r="D1810" s="2">
        <f>MACD!E1810</f>
        <v>-3.4756468204451885E-2</v>
      </c>
      <c r="E1810" s="2">
        <f>MACD!F1810</f>
        <v>-3.134602533338831E-2</v>
      </c>
      <c r="F1810" s="2">
        <f>'Moving Avg'!D1810</f>
        <v>0.64400000000000002</v>
      </c>
      <c r="G1810" s="2">
        <f>'Moving Avg'!F1810</f>
        <v>0.58850000000000002</v>
      </c>
      <c r="H1810" s="2">
        <f>'Moving Avg'!G1810</f>
        <v>0.56680000000000019</v>
      </c>
      <c r="I1810" s="2">
        <f>'Moving Avg'!H1810</f>
        <v>0.63329999999999986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  <c r="M1810" s="7">
        <f t="shared" si="280"/>
        <v>0</v>
      </c>
      <c r="N1810" s="7">
        <f t="shared" si="281"/>
        <v>45</v>
      </c>
      <c r="O1810" s="7">
        <f t="shared" si="282"/>
        <v>50</v>
      </c>
      <c r="P1810" s="7">
        <f t="shared" si="283"/>
        <v>83.5</v>
      </c>
      <c r="Q1810" s="8">
        <f t="shared" si="284"/>
        <v>35.774999999999999</v>
      </c>
      <c r="R1810" s="8">
        <f t="shared" si="285"/>
        <v>47.375</v>
      </c>
      <c r="S1810" s="8">
        <f t="shared" si="286"/>
        <v>56.825000000000003</v>
      </c>
      <c r="T1810" s="8">
        <f t="shared" si="287"/>
        <v>44.625</v>
      </c>
      <c r="U1810" s="7">
        <f t="shared" si="288"/>
        <v>46.658333333333339</v>
      </c>
      <c r="V1810" s="7">
        <f t="shared" si="289"/>
        <v>46.150000000000006</v>
      </c>
    </row>
    <row r="1811" spans="1:22" ht="13.5" x14ac:dyDescent="0.25">
      <c r="A1811" s="3">
        <f>RSI!A1811</f>
        <v>44942</v>
      </c>
      <c r="B1811" s="2">
        <f>RSI!B1811</f>
        <v>0.66</v>
      </c>
      <c r="C1811" s="2">
        <f>RSI!I1811</f>
        <v>73.912827817447692</v>
      </c>
      <c r="D1811" s="2">
        <f>MACD!E1811</f>
        <v>-3.0386724740608662E-2</v>
      </c>
      <c r="E1811" s="2">
        <f>MACD!F1811</f>
        <v>-3.1154165214832382E-2</v>
      </c>
      <c r="F1811" s="2">
        <f>'Moving Avg'!D1811</f>
        <v>0.65600000000000003</v>
      </c>
      <c r="G1811" s="2">
        <f>'Moving Avg'!F1811</f>
        <v>0.59450000000000003</v>
      </c>
      <c r="H1811" s="2">
        <f>'Moving Avg'!G1811</f>
        <v>0.56900000000000017</v>
      </c>
      <c r="I1811" s="2">
        <f>'Moving Avg'!H1811</f>
        <v>0.63294999999999979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  <c r="M1811" s="7">
        <f t="shared" si="280"/>
        <v>0</v>
      </c>
      <c r="N1811" s="7">
        <f t="shared" si="281"/>
        <v>0</v>
      </c>
      <c r="O1811" s="7">
        <f t="shared" si="282"/>
        <v>50</v>
      </c>
      <c r="P1811" s="7">
        <f t="shared" si="283"/>
        <v>83.5</v>
      </c>
      <c r="Q1811" s="8">
        <f t="shared" si="284"/>
        <v>20.024999999999999</v>
      </c>
      <c r="R1811" s="8">
        <f t="shared" si="285"/>
        <v>38.375</v>
      </c>
      <c r="S1811" s="8">
        <f t="shared" si="286"/>
        <v>50.075000000000003</v>
      </c>
      <c r="T1811" s="8">
        <f t="shared" si="287"/>
        <v>33.375</v>
      </c>
      <c r="U1811" s="7">
        <f t="shared" si="288"/>
        <v>36.158333333333331</v>
      </c>
      <c r="V1811" s="7">
        <f t="shared" si="289"/>
        <v>35.462499999999999</v>
      </c>
    </row>
    <row r="1812" spans="1:22" ht="13.5" x14ac:dyDescent="0.25">
      <c r="A1812" s="3">
        <f>RSI!A1812</f>
        <v>44943</v>
      </c>
      <c r="B1812" s="2">
        <f>RSI!B1812</f>
        <v>0.67</v>
      </c>
      <c r="C1812" s="2">
        <f>RSI!I1812</f>
        <v>75.801059139032986</v>
      </c>
      <c r="D1812" s="2">
        <f>MACD!E1812</f>
        <v>-2.7813430291835584E-2</v>
      </c>
      <c r="E1812" s="2">
        <f>MACD!F1812</f>
        <v>-3.0486018230233024E-2</v>
      </c>
      <c r="F1812" s="2">
        <f>'Moving Avg'!D1812</f>
        <v>0.66400000000000003</v>
      </c>
      <c r="G1812" s="2">
        <f>'Moving Avg'!F1812</f>
        <v>0.60150000000000003</v>
      </c>
      <c r="H1812" s="2">
        <f>'Moving Avg'!G1812</f>
        <v>0.57100000000000017</v>
      </c>
      <c r="I1812" s="2">
        <f>'Moving Avg'!H1812</f>
        <v>0.63274999999999981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0</v>
      </c>
      <c r="N1812" s="7">
        <f t="shared" si="281"/>
        <v>0</v>
      </c>
      <c r="O1812" s="7">
        <f t="shared" si="282"/>
        <v>50</v>
      </c>
      <c r="P1812" s="7">
        <f t="shared" si="283"/>
        <v>83.5</v>
      </c>
      <c r="Q1812" s="8">
        <f t="shared" si="284"/>
        <v>20.024999999999999</v>
      </c>
      <c r="R1812" s="8">
        <f t="shared" si="285"/>
        <v>38.375</v>
      </c>
      <c r="S1812" s="8">
        <f t="shared" si="286"/>
        <v>50.075000000000003</v>
      </c>
      <c r="T1812" s="8">
        <f t="shared" si="287"/>
        <v>33.375</v>
      </c>
      <c r="U1812" s="7">
        <f t="shared" si="288"/>
        <v>36.158333333333331</v>
      </c>
      <c r="V1812" s="7">
        <f t="shared" si="289"/>
        <v>35.462499999999999</v>
      </c>
    </row>
    <row r="1813" spans="1:22" ht="13.5" x14ac:dyDescent="0.25">
      <c r="A1813" s="3">
        <f>RSI!A1813</f>
        <v>44944</v>
      </c>
      <c r="B1813" s="2">
        <f>RSI!B1813</f>
        <v>0.66</v>
      </c>
      <c r="C1813" s="2">
        <f>RSI!I1813</f>
        <v>70.319680946398563</v>
      </c>
      <c r="D1813" s="2">
        <f>MACD!E1813</f>
        <v>-2.8386337144884255E-2</v>
      </c>
      <c r="E1813" s="2">
        <f>MACD!F1813</f>
        <v>-3.006608201316327E-2</v>
      </c>
      <c r="F1813" s="2">
        <f>'Moving Avg'!D1813</f>
        <v>0.66400000000000003</v>
      </c>
      <c r="G1813" s="2">
        <f>'Moving Avg'!F1813</f>
        <v>0.60850000000000004</v>
      </c>
      <c r="H1813" s="2">
        <f>'Moving Avg'!G1813</f>
        <v>0.5728000000000002</v>
      </c>
      <c r="I1813" s="2">
        <f>'Moving Avg'!H1813</f>
        <v>0.63239999999999974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  <c r="M1813" s="7">
        <f t="shared" si="280"/>
        <v>0</v>
      </c>
      <c r="N1813" s="7">
        <f t="shared" si="281"/>
        <v>0</v>
      </c>
      <c r="O1813" s="7">
        <f t="shared" si="282"/>
        <v>50</v>
      </c>
      <c r="P1813" s="7">
        <f t="shared" si="283"/>
        <v>49.5</v>
      </c>
      <c r="Q1813" s="8">
        <f t="shared" si="284"/>
        <v>14.925000000000001</v>
      </c>
      <c r="R1813" s="8">
        <f t="shared" si="285"/>
        <v>29.875</v>
      </c>
      <c r="S1813" s="8">
        <f t="shared" si="286"/>
        <v>34.775000000000006</v>
      </c>
      <c r="T1813" s="8">
        <f t="shared" si="287"/>
        <v>24.875</v>
      </c>
      <c r="U1813" s="7">
        <f t="shared" si="288"/>
        <v>26.525000000000002</v>
      </c>
      <c r="V1813" s="7">
        <f t="shared" si="289"/>
        <v>26.112500000000001</v>
      </c>
    </row>
    <row r="1814" spans="1:22" ht="13.5" x14ac:dyDescent="0.25">
      <c r="A1814" s="3">
        <f>RSI!A1814</f>
        <v>44945</v>
      </c>
      <c r="B1814" s="2">
        <f>RSI!B1814</f>
        <v>0.67</v>
      </c>
      <c r="C1814" s="2">
        <f>RSI!I1814</f>
        <v>72.464048673435258</v>
      </c>
      <c r="D1814" s="2">
        <f>MACD!E1814</f>
        <v>-2.9936206193342363E-2</v>
      </c>
      <c r="E1814" s="2">
        <f>MACD!F1814</f>
        <v>-3.004010684919909E-2</v>
      </c>
      <c r="F1814" s="2">
        <f>'Moving Avg'!D1814</f>
        <v>0.66600000000000004</v>
      </c>
      <c r="G1814" s="2">
        <f>'Moving Avg'!F1814</f>
        <v>0.61599999999999988</v>
      </c>
      <c r="H1814" s="2">
        <f>'Moving Avg'!G1814</f>
        <v>0.57520000000000016</v>
      </c>
      <c r="I1814" s="2">
        <f>'Moving Avg'!H1814</f>
        <v>0.63209999999999977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0</v>
      </c>
      <c r="N1814" s="7">
        <f t="shared" si="281"/>
        <v>0</v>
      </c>
      <c r="O1814" s="7">
        <f t="shared" si="282"/>
        <v>50</v>
      </c>
      <c r="P1814" s="7">
        <f t="shared" si="283"/>
        <v>83.5</v>
      </c>
      <c r="Q1814" s="8">
        <f t="shared" si="284"/>
        <v>20.024999999999999</v>
      </c>
      <c r="R1814" s="8">
        <f t="shared" si="285"/>
        <v>38.375</v>
      </c>
      <c r="S1814" s="8">
        <f t="shared" si="286"/>
        <v>50.075000000000003</v>
      </c>
      <c r="T1814" s="8">
        <f t="shared" si="287"/>
        <v>33.375</v>
      </c>
      <c r="U1814" s="7">
        <f t="shared" si="288"/>
        <v>36.158333333333331</v>
      </c>
      <c r="V1814" s="7">
        <f t="shared" si="289"/>
        <v>35.462499999999999</v>
      </c>
    </row>
    <row r="1815" spans="1:22" ht="13.5" x14ac:dyDescent="0.25">
      <c r="A1815" s="3">
        <f>RSI!A1815</f>
        <v>44946</v>
      </c>
      <c r="B1815" s="2">
        <f>RSI!B1815</f>
        <v>0.66</v>
      </c>
      <c r="C1815" s="2">
        <f>RSI!I1815</f>
        <v>67.232898191736041</v>
      </c>
      <c r="D1815" s="2">
        <f>MACD!E1815</f>
        <v>-3.0866317770415375E-2</v>
      </c>
      <c r="E1815" s="2">
        <f>MACD!F1815</f>
        <v>-3.0205349033442349E-2</v>
      </c>
      <c r="F1815" s="2">
        <f>'Moving Avg'!D1815</f>
        <v>0.66400000000000003</v>
      </c>
      <c r="G1815" s="2">
        <f>'Moving Avg'!F1815</f>
        <v>0.623</v>
      </c>
      <c r="H1815" s="2">
        <f>'Moving Avg'!G1815</f>
        <v>0.57700000000000018</v>
      </c>
      <c r="I1815" s="2">
        <f>'Moving Avg'!H1815</f>
        <v>0.6317999999999997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  <c r="M1815" s="7">
        <f t="shared" si="280"/>
        <v>25</v>
      </c>
      <c r="N1815" s="7">
        <f t="shared" si="281"/>
        <v>45</v>
      </c>
      <c r="O1815" s="7">
        <f t="shared" si="282"/>
        <v>50</v>
      </c>
      <c r="P1815" s="7">
        <f t="shared" si="283"/>
        <v>16.5</v>
      </c>
      <c r="Q1815" s="8">
        <f t="shared" si="284"/>
        <v>34.475000000000001</v>
      </c>
      <c r="R1815" s="8">
        <f t="shared" si="285"/>
        <v>35.625</v>
      </c>
      <c r="S1815" s="8">
        <f t="shared" si="286"/>
        <v>30.425000000000001</v>
      </c>
      <c r="T1815" s="8">
        <f t="shared" si="287"/>
        <v>34.125</v>
      </c>
      <c r="U1815" s="7">
        <f t="shared" si="288"/>
        <v>33.508333333333333</v>
      </c>
      <c r="V1815" s="7">
        <f t="shared" si="289"/>
        <v>33.662499999999994</v>
      </c>
    </row>
    <row r="1816" spans="1:22" ht="13.5" x14ac:dyDescent="0.25">
      <c r="A1816" s="3">
        <f>RSI!A1816</f>
        <v>44949</v>
      </c>
      <c r="B1816" s="2">
        <f>RSI!B1816</f>
        <v>0.66</v>
      </c>
      <c r="C1816" s="2">
        <f>RSI!I1816</f>
        <v>67.232898191736041</v>
      </c>
      <c r="D1816" s="2">
        <f>MACD!E1816</f>
        <v>-3.1927045441678681E-2</v>
      </c>
      <c r="E1816" s="2">
        <f>MACD!F1816</f>
        <v>-3.0549688315089616E-2</v>
      </c>
      <c r="F1816" s="2">
        <f>'Moving Avg'!D1816</f>
        <v>0.66400000000000003</v>
      </c>
      <c r="G1816" s="2">
        <f>'Moving Avg'!F1816</f>
        <v>0.629</v>
      </c>
      <c r="H1816" s="2">
        <f>'Moving Avg'!G1816</f>
        <v>0.57900000000000018</v>
      </c>
      <c r="I1816" s="2">
        <f>'Moving Avg'!H1816</f>
        <v>0.63149999999999973</v>
      </c>
      <c r="J1816" s="5" t="str">
        <f>OBV!F1816</f>
        <v>BEARISH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45</v>
      </c>
      <c r="O1816" s="7">
        <f t="shared" si="282"/>
        <v>50</v>
      </c>
      <c r="P1816" s="7">
        <f t="shared" si="283"/>
        <v>16.5</v>
      </c>
      <c r="Q1816" s="8">
        <f t="shared" si="284"/>
        <v>34.475000000000001</v>
      </c>
      <c r="R1816" s="8">
        <f t="shared" si="285"/>
        <v>35.625</v>
      </c>
      <c r="S1816" s="8">
        <f t="shared" si="286"/>
        <v>30.425000000000001</v>
      </c>
      <c r="T1816" s="8">
        <f t="shared" si="287"/>
        <v>34.125</v>
      </c>
      <c r="U1816" s="7">
        <f t="shared" si="288"/>
        <v>33.508333333333333</v>
      </c>
      <c r="V1816" s="7">
        <f t="shared" si="289"/>
        <v>33.662499999999994</v>
      </c>
    </row>
    <row r="1817" spans="1:22" ht="13.5" x14ac:dyDescent="0.25">
      <c r="A1817" s="3">
        <f>RSI!A1817</f>
        <v>44950</v>
      </c>
      <c r="B1817" s="2">
        <f>RSI!B1817</f>
        <v>0.66</v>
      </c>
      <c r="C1817" s="2">
        <f>RSI!I1817</f>
        <v>67.232898191736041</v>
      </c>
      <c r="D1817" s="2">
        <f>MACD!E1817</f>
        <v>-2.8462634979657953E-2</v>
      </c>
      <c r="E1817" s="2">
        <f>MACD!F1817</f>
        <v>-3.0132277648003285E-2</v>
      </c>
      <c r="F1817" s="2">
        <f>'Moving Avg'!D1817</f>
        <v>0.66200000000000014</v>
      </c>
      <c r="G1817" s="2">
        <f>'Moving Avg'!F1817</f>
        <v>0.63400000000000001</v>
      </c>
      <c r="H1817" s="2">
        <f>'Moving Avg'!G1817</f>
        <v>0.58100000000000018</v>
      </c>
      <c r="I1817" s="2">
        <f>'Moving Avg'!H1817</f>
        <v>0.63114999999999966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0</v>
      </c>
      <c r="O1817" s="7">
        <f t="shared" si="282"/>
        <v>50</v>
      </c>
      <c r="P1817" s="7">
        <f t="shared" si="283"/>
        <v>16.5</v>
      </c>
      <c r="Q1817" s="8">
        <f t="shared" si="284"/>
        <v>18.725000000000001</v>
      </c>
      <c r="R1817" s="8">
        <f t="shared" si="285"/>
        <v>26.625</v>
      </c>
      <c r="S1817" s="8">
        <f t="shared" si="286"/>
        <v>23.675000000000001</v>
      </c>
      <c r="T1817" s="8">
        <f t="shared" si="287"/>
        <v>22.875</v>
      </c>
      <c r="U1817" s="7">
        <f t="shared" si="288"/>
        <v>23.008333333333336</v>
      </c>
      <c r="V1817" s="7">
        <f t="shared" si="289"/>
        <v>22.975000000000001</v>
      </c>
    </row>
    <row r="1818" spans="1:22" ht="13.5" x14ac:dyDescent="0.25">
      <c r="A1818" s="3">
        <f>RSI!A1818</f>
        <v>44951</v>
      </c>
      <c r="B1818" s="2">
        <f>RSI!B1818</f>
        <v>0.67</v>
      </c>
      <c r="C1818" s="2">
        <f>RSI!I1818</f>
        <v>69.942935282244406</v>
      </c>
      <c r="D1818" s="2">
        <f>MACD!E1818</f>
        <v>-2.1891229233292231E-2</v>
      </c>
      <c r="E1818" s="2">
        <f>MACD!F1818</f>
        <v>-2.8484067965061078E-2</v>
      </c>
      <c r="F1818" s="2">
        <f>'Moving Avg'!D1818</f>
        <v>0.66400000000000003</v>
      </c>
      <c r="G1818" s="2">
        <f>'Moving Avg'!F1818</f>
        <v>0.63849999999999996</v>
      </c>
      <c r="H1818" s="2">
        <f>'Moving Avg'!G1818</f>
        <v>0.58320000000000027</v>
      </c>
      <c r="I1818" s="2">
        <f>'Moving Avg'!H1818</f>
        <v>0.63079999999999958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25</v>
      </c>
      <c r="N1818" s="7">
        <f t="shared" si="281"/>
        <v>0</v>
      </c>
      <c r="O1818" s="7">
        <f t="shared" si="282"/>
        <v>50</v>
      </c>
      <c r="P1818" s="7">
        <f t="shared" si="283"/>
        <v>83.5</v>
      </c>
      <c r="Q1818" s="8">
        <f t="shared" si="284"/>
        <v>28.774999999999999</v>
      </c>
      <c r="R1818" s="8">
        <f t="shared" si="285"/>
        <v>43.375</v>
      </c>
      <c r="S1818" s="8">
        <f t="shared" si="286"/>
        <v>53.825000000000003</v>
      </c>
      <c r="T1818" s="8">
        <f t="shared" si="287"/>
        <v>39.625</v>
      </c>
      <c r="U1818" s="7">
        <f t="shared" si="288"/>
        <v>41.991666666666667</v>
      </c>
      <c r="V1818" s="7">
        <f t="shared" si="289"/>
        <v>41.400000000000006</v>
      </c>
    </row>
    <row r="1819" spans="1:22" ht="13.5" x14ac:dyDescent="0.25">
      <c r="A1819" s="3">
        <f>RSI!A1819</f>
        <v>44952</v>
      </c>
      <c r="B1819" s="2">
        <f>RSI!B1819</f>
        <v>0.69</v>
      </c>
      <c r="C1819" s="2">
        <f>RSI!I1819</f>
        <v>74.487611991782131</v>
      </c>
      <c r="D1819" s="2">
        <f>MACD!E1819</f>
        <v>-1.8088660865247408E-2</v>
      </c>
      <c r="E1819" s="2">
        <f>MACD!F1819</f>
        <v>-2.6404986545098347E-2</v>
      </c>
      <c r="F1819" s="2">
        <f>'Moving Avg'!D1819</f>
        <v>0.66799999999999993</v>
      </c>
      <c r="G1819" s="2">
        <f>'Moving Avg'!F1819</f>
        <v>0.64300000000000002</v>
      </c>
      <c r="H1819" s="2">
        <f>'Moving Avg'!G1819</f>
        <v>0.58580000000000032</v>
      </c>
      <c r="I1819" s="2">
        <f>'Moving Avg'!H1819</f>
        <v>0.63064999999999971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  <c r="M1819" s="7">
        <f t="shared" si="280"/>
        <v>0</v>
      </c>
      <c r="N1819" s="7">
        <f t="shared" si="281"/>
        <v>0</v>
      </c>
      <c r="O1819" s="7">
        <f t="shared" si="282"/>
        <v>50</v>
      </c>
      <c r="P1819" s="7">
        <f t="shared" si="283"/>
        <v>83.5</v>
      </c>
      <c r="Q1819" s="8">
        <f t="shared" si="284"/>
        <v>20.024999999999999</v>
      </c>
      <c r="R1819" s="8">
        <f t="shared" si="285"/>
        <v>38.375</v>
      </c>
      <c r="S1819" s="8">
        <f t="shared" si="286"/>
        <v>50.075000000000003</v>
      </c>
      <c r="T1819" s="8">
        <f t="shared" si="287"/>
        <v>33.375</v>
      </c>
      <c r="U1819" s="7">
        <f t="shared" si="288"/>
        <v>36.158333333333331</v>
      </c>
      <c r="V1819" s="7">
        <f t="shared" si="289"/>
        <v>35.462499999999999</v>
      </c>
    </row>
    <row r="1820" spans="1:22" ht="13.5" x14ac:dyDescent="0.25">
      <c r="A1820" s="3">
        <f>RSI!A1820</f>
        <v>44953</v>
      </c>
      <c r="B1820" s="2">
        <f>RSI!B1820</f>
        <v>0.72</v>
      </c>
      <c r="C1820" s="2">
        <f>RSI!I1820</f>
        <v>79.495749730310621</v>
      </c>
      <c r="D1820" s="2">
        <f>MACD!E1820</f>
        <v>-1.5928943074155377E-2</v>
      </c>
      <c r="E1820" s="2">
        <f>MACD!F1820</f>
        <v>-2.4309777850909757E-2</v>
      </c>
      <c r="F1820" s="2">
        <f>'Moving Avg'!D1820</f>
        <v>0.68</v>
      </c>
      <c r="G1820" s="2">
        <f>'Moving Avg'!F1820</f>
        <v>0.64900000000000002</v>
      </c>
      <c r="H1820" s="2">
        <f>'Moving Avg'!G1820</f>
        <v>0.58900000000000019</v>
      </c>
      <c r="I1820" s="2">
        <f>'Moving Avg'!H1820</f>
        <v>0.63069999999999959</v>
      </c>
      <c r="J1820" s="5" t="str">
        <f>OBV!F1820</f>
        <v>BULLISH</v>
      </c>
      <c r="K1820" s="5" t="str">
        <f>OBV!G1820</f>
        <v>STRONG</v>
      </c>
      <c r="L1820" s="5" t="str">
        <f>OBV!H1820</f>
        <v>CONFIRMED BULLISH</v>
      </c>
      <c r="M1820" s="7">
        <f t="shared" si="280"/>
        <v>0</v>
      </c>
      <c r="N1820" s="7">
        <f t="shared" si="281"/>
        <v>0</v>
      </c>
      <c r="O1820" s="7">
        <f t="shared" si="282"/>
        <v>50</v>
      </c>
      <c r="P1820" s="7">
        <f t="shared" si="283"/>
        <v>100</v>
      </c>
      <c r="Q1820" s="8">
        <f t="shared" si="284"/>
        <v>22.5</v>
      </c>
      <c r="R1820" s="8">
        <f t="shared" si="285"/>
        <v>42.5</v>
      </c>
      <c r="S1820" s="8">
        <f t="shared" si="286"/>
        <v>57.5</v>
      </c>
      <c r="T1820" s="8">
        <f t="shared" si="287"/>
        <v>37.5</v>
      </c>
      <c r="U1820" s="7">
        <f t="shared" si="288"/>
        <v>40.833333333333336</v>
      </c>
      <c r="V1820" s="7">
        <f t="shared" si="289"/>
        <v>40</v>
      </c>
    </row>
    <row r="1821" spans="1:22" ht="13.5" x14ac:dyDescent="0.25">
      <c r="A1821" s="3">
        <f>RSI!A1821</f>
        <v>44956</v>
      </c>
      <c r="B1821" s="2">
        <f>RSI!B1821</f>
        <v>0.7</v>
      </c>
      <c r="C1821" s="2">
        <f>RSI!I1821</f>
        <v>69.67597287140066</v>
      </c>
      <c r="D1821" s="2">
        <f>MACD!E1821</f>
        <v>-1.4682110695674044E-2</v>
      </c>
      <c r="E1821" s="2">
        <f>MACD!F1821</f>
        <v>-2.2384244419862614E-2</v>
      </c>
      <c r="F1821" s="2">
        <f>'Moving Avg'!D1821</f>
        <v>0.68800000000000006</v>
      </c>
      <c r="G1821" s="2">
        <f>'Moving Avg'!F1821</f>
        <v>0.65300000000000002</v>
      </c>
      <c r="H1821" s="2">
        <f>'Moving Avg'!G1821</f>
        <v>0.59200000000000019</v>
      </c>
      <c r="I1821" s="2">
        <f>'Moving Avg'!H1821</f>
        <v>0.63059999999999972</v>
      </c>
      <c r="J1821" s="5" t="str">
        <f>OBV!F1821</f>
        <v>BULLISH</v>
      </c>
      <c r="K1821" s="5" t="str">
        <f>OBV!G1821</f>
        <v>STRONG</v>
      </c>
      <c r="L1821" s="5" t="str">
        <f>OBV!H1821</f>
        <v>CONFIRMED BULLISH</v>
      </c>
      <c r="M1821" s="7">
        <f t="shared" si="280"/>
        <v>25</v>
      </c>
      <c r="N1821" s="7">
        <f t="shared" si="281"/>
        <v>0</v>
      </c>
      <c r="O1821" s="7">
        <f t="shared" si="282"/>
        <v>50</v>
      </c>
      <c r="P1821" s="7">
        <f t="shared" si="283"/>
        <v>100</v>
      </c>
      <c r="Q1821" s="8">
        <f t="shared" si="284"/>
        <v>31.25</v>
      </c>
      <c r="R1821" s="8">
        <f t="shared" si="285"/>
        <v>47.5</v>
      </c>
      <c r="S1821" s="8">
        <f t="shared" si="286"/>
        <v>61.25</v>
      </c>
      <c r="T1821" s="8">
        <f t="shared" si="287"/>
        <v>43.75</v>
      </c>
      <c r="U1821" s="7">
        <f t="shared" si="288"/>
        <v>46.666666666666664</v>
      </c>
      <c r="V1821" s="7">
        <f t="shared" si="289"/>
        <v>45.9375</v>
      </c>
    </row>
    <row r="1822" spans="1:22" ht="13.5" x14ac:dyDescent="0.25">
      <c r="A1822" s="3">
        <f>RSI!A1822</f>
        <v>44957</v>
      </c>
      <c r="B1822" s="2">
        <f>RSI!B1822</f>
        <v>0.69</v>
      </c>
      <c r="C1822" s="2">
        <f>RSI!I1822</f>
        <v>65.330581279968271</v>
      </c>
      <c r="D1822" s="2">
        <f>MACD!E1822</f>
        <v>-1.1714568396913205E-2</v>
      </c>
      <c r="E1822" s="2">
        <f>MACD!F1822</f>
        <v>-2.0250309215272735E-2</v>
      </c>
      <c r="F1822" s="2">
        <f>'Moving Avg'!D1822</f>
        <v>0.69400000000000006</v>
      </c>
      <c r="G1822" s="2">
        <f>'Moving Avg'!F1822</f>
        <v>0.65649999999999997</v>
      </c>
      <c r="H1822" s="2">
        <f>'Moving Avg'!G1822</f>
        <v>0.5950000000000002</v>
      </c>
      <c r="I1822" s="2">
        <f>'Moving Avg'!H1822</f>
        <v>0.63039999999999974</v>
      </c>
      <c r="J1822" s="5" t="str">
        <f>OBV!F1822</f>
        <v>BULLISH</v>
      </c>
      <c r="K1822" s="5" t="str">
        <f>OBV!G1822</f>
        <v>STRONG</v>
      </c>
      <c r="L1822" s="5" t="str">
        <f>OBV!H1822</f>
        <v>CONFIRMED BULLISH</v>
      </c>
      <c r="M1822" s="7">
        <f t="shared" si="280"/>
        <v>25</v>
      </c>
      <c r="N1822" s="7">
        <f t="shared" si="281"/>
        <v>0</v>
      </c>
      <c r="O1822" s="7">
        <f t="shared" si="282"/>
        <v>50</v>
      </c>
      <c r="P1822" s="7">
        <f t="shared" si="283"/>
        <v>100</v>
      </c>
      <c r="Q1822" s="8">
        <f t="shared" si="284"/>
        <v>31.25</v>
      </c>
      <c r="R1822" s="8">
        <f t="shared" si="285"/>
        <v>47.5</v>
      </c>
      <c r="S1822" s="8">
        <f t="shared" si="286"/>
        <v>61.25</v>
      </c>
      <c r="T1822" s="8">
        <f t="shared" si="287"/>
        <v>43.75</v>
      </c>
      <c r="U1822" s="7">
        <f t="shared" si="288"/>
        <v>46.666666666666664</v>
      </c>
      <c r="V1822" s="7">
        <f t="shared" si="289"/>
        <v>45.9375</v>
      </c>
    </row>
    <row r="1823" spans="1:22" ht="13.5" x14ac:dyDescent="0.25">
      <c r="A1823" s="3">
        <f>RSI!A1823</f>
        <v>44958</v>
      </c>
      <c r="B1823" s="2">
        <f>RSI!B1823</f>
        <v>0.67</v>
      </c>
      <c r="C1823" s="2">
        <f>RSI!I1823</f>
        <v>57.594177353198489</v>
      </c>
      <c r="D1823" s="2">
        <f>MACD!E1823</f>
        <v>-9.540971799343767E-3</v>
      </c>
      <c r="E1823" s="2">
        <f>MACD!F1823</f>
        <v>-1.8108441732086943E-2</v>
      </c>
      <c r="F1823" s="2">
        <f>'Moving Avg'!D1823</f>
        <v>0.69399999999999995</v>
      </c>
      <c r="G1823" s="2">
        <f>'Moving Avg'!F1823</f>
        <v>0.65999999999999992</v>
      </c>
      <c r="H1823" s="2">
        <f>'Moving Avg'!G1823</f>
        <v>0.59740000000000026</v>
      </c>
      <c r="I1823" s="2">
        <f>'Moving Avg'!H1823</f>
        <v>0.63009999999999966</v>
      </c>
      <c r="J1823" s="5" t="str">
        <f>OBV!F1823</f>
        <v>BULLISH</v>
      </c>
      <c r="K1823" s="5" t="str">
        <f>OBV!G1823</f>
        <v>STRONG</v>
      </c>
      <c r="L1823" s="5" t="str">
        <f>OBV!H1823</f>
        <v>NEUTRAL</v>
      </c>
      <c r="M1823" s="7">
        <f t="shared" si="280"/>
        <v>25</v>
      </c>
      <c r="N1823" s="7">
        <f t="shared" si="281"/>
        <v>0</v>
      </c>
      <c r="O1823" s="7">
        <f t="shared" si="282"/>
        <v>50</v>
      </c>
      <c r="P1823" s="7">
        <f t="shared" si="283"/>
        <v>66</v>
      </c>
      <c r="Q1823" s="8">
        <f t="shared" si="284"/>
        <v>26.15</v>
      </c>
      <c r="R1823" s="8">
        <f t="shared" si="285"/>
        <v>39</v>
      </c>
      <c r="S1823" s="8">
        <f t="shared" si="286"/>
        <v>45.95</v>
      </c>
      <c r="T1823" s="8">
        <f t="shared" si="287"/>
        <v>35.25</v>
      </c>
      <c r="U1823" s="7">
        <f t="shared" si="288"/>
        <v>37.033333333333339</v>
      </c>
      <c r="V1823" s="7">
        <f t="shared" si="289"/>
        <v>36.587500000000006</v>
      </c>
    </row>
    <row r="1824" spans="1:22" ht="13.5" x14ac:dyDescent="0.25">
      <c r="A1824" s="3">
        <f>RSI!A1824</f>
        <v>44959</v>
      </c>
      <c r="B1824" s="2">
        <f>RSI!B1824</f>
        <v>0.65</v>
      </c>
      <c r="C1824" s="2">
        <f>RSI!I1824</f>
        <v>51.08001851852886</v>
      </c>
      <c r="D1824" s="2">
        <f>MACD!E1824</f>
        <v>-4.8232995727655048E-3</v>
      </c>
      <c r="E1824" s="2">
        <f>MACD!F1824</f>
        <v>-1.5451413300222656E-2</v>
      </c>
      <c r="F1824" s="2">
        <f>'Moving Avg'!D1824</f>
        <v>0.68599999999999994</v>
      </c>
      <c r="G1824" s="2">
        <f>'Moving Avg'!F1824</f>
        <v>0.66249999999999998</v>
      </c>
      <c r="H1824" s="2">
        <f>'Moving Avg'!G1824</f>
        <v>0.59940000000000015</v>
      </c>
      <c r="I1824" s="2">
        <f>'Moving Avg'!H1824</f>
        <v>0.62979999999999969</v>
      </c>
      <c r="J1824" s="5" t="str">
        <f>OBV!F1824</f>
        <v>BULLISH</v>
      </c>
      <c r="K1824" s="5" t="str">
        <f>OBV!G1824</f>
        <v>NEUTRAL</v>
      </c>
      <c r="L1824" s="5" t="str">
        <f>OBV!H1824</f>
        <v>BULLISH DIVERGENCE</v>
      </c>
      <c r="M1824" s="7">
        <f t="shared" si="280"/>
        <v>25</v>
      </c>
      <c r="N1824" s="7">
        <f t="shared" si="281"/>
        <v>0</v>
      </c>
      <c r="O1824" s="7">
        <f t="shared" si="282"/>
        <v>50</v>
      </c>
      <c r="P1824" s="7">
        <f t="shared" si="283"/>
        <v>66.5</v>
      </c>
      <c r="Q1824" s="8">
        <f t="shared" si="284"/>
        <v>26.225000000000001</v>
      </c>
      <c r="R1824" s="8">
        <f t="shared" si="285"/>
        <v>39.125</v>
      </c>
      <c r="S1824" s="8">
        <f t="shared" si="286"/>
        <v>46.174999999999997</v>
      </c>
      <c r="T1824" s="8">
        <f t="shared" si="287"/>
        <v>35.375</v>
      </c>
      <c r="U1824" s="7">
        <f t="shared" si="288"/>
        <v>37.174999999999997</v>
      </c>
      <c r="V1824" s="7">
        <f t="shared" si="289"/>
        <v>36.724999999999994</v>
      </c>
    </row>
    <row r="1825" spans="1:22" ht="13.5" x14ac:dyDescent="0.25">
      <c r="A1825" s="3">
        <f>RSI!A1825</f>
        <v>44960</v>
      </c>
      <c r="B1825" s="2">
        <f>RSI!B1825</f>
        <v>0.64</v>
      </c>
      <c r="C1825" s="2">
        <f>RSI!I1825</f>
        <v>48.147707288329364</v>
      </c>
      <c r="D1825" s="2">
        <f>MACD!E1825</f>
        <v>-1.6419518217681839E-3</v>
      </c>
      <c r="E1825" s="2">
        <f>MACD!F1825</f>
        <v>-1.2689521004531763E-2</v>
      </c>
      <c r="F1825" s="2">
        <f>'Moving Avg'!D1825</f>
        <v>0.67</v>
      </c>
      <c r="G1825" s="2">
        <f>'Moving Avg'!F1825</f>
        <v>0.66450000000000009</v>
      </c>
      <c r="H1825" s="2">
        <f>'Moving Avg'!G1825</f>
        <v>0.60120000000000018</v>
      </c>
      <c r="I1825" s="2">
        <f>'Moving Avg'!H1825</f>
        <v>0.62934999999999963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25</v>
      </c>
      <c r="N1825" s="7">
        <f t="shared" si="281"/>
        <v>0</v>
      </c>
      <c r="O1825" s="7">
        <f t="shared" si="282"/>
        <v>50</v>
      </c>
      <c r="P1825" s="7">
        <f t="shared" si="283"/>
        <v>16.5</v>
      </c>
      <c r="Q1825" s="8">
        <f t="shared" si="284"/>
        <v>18.725000000000001</v>
      </c>
      <c r="R1825" s="8">
        <f t="shared" si="285"/>
        <v>26.625</v>
      </c>
      <c r="S1825" s="8">
        <f t="shared" si="286"/>
        <v>23.675000000000001</v>
      </c>
      <c r="T1825" s="8">
        <f t="shared" si="287"/>
        <v>22.875</v>
      </c>
      <c r="U1825" s="7">
        <f t="shared" si="288"/>
        <v>23.008333333333336</v>
      </c>
      <c r="V1825" s="7">
        <f t="shared" si="289"/>
        <v>22.975000000000001</v>
      </c>
    </row>
    <row r="1826" spans="1:22" ht="13.5" x14ac:dyDescent="0.25">
      <c r="A1826" s="3">
        <f>RSI!A1826</f>
        <v>44963</v>
      </c>
      <c r="B1826" s="2">
        <f>RSI!B1826</f>
        <v>0.61</v>
      </c>
      <c r="C1826" s="2">
        <f>RSI!I1826</f>
        <v>40.614995293888377</v>
      </c>
      <c r="D1826" s="2">
        <f>MACD!E1826</f>
        <v>3.3194112517683783E-3</v>
      </c>
      <c r="E1826" s="2">
        <f>MACD!F1826</f>
        <v>-9.4877345532717351E-3</v>
      </c>
      <c r="F1826" s="2">
        <f>'Moving Avg'!D1826</f>
        <v>0.65199999999999991</v>
      </c>
      <c r="G1826" s="2">
        <f>'Moving Avg'!F1826</f>
        <v>0.66500000000000004</v>
      </c>
      <c r="H1826" s="2">
        <f>'Moving Avg'!G1826</f>
        <v>0.60260000000000014</v>
      </c>
      <c r="I1826" s="2">
        <f>'Moving Avg'!H1826</f>
        <v>0.6287499999999997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  <c r="M1826" s="7">
        <f t="shared" si="280"/>
        <v>25</v>
      </c>
      <c r="N1826" s="7">
        <f t="shared" si="281"/>
        <v>0</v>
      </c>
      <c r="O1826" s="7">
        <f t="shared" si="282"/>
        <v>50</v>
      </c>
      <c r="P1826" s="7">
        <f t="shared" si="283"/>
        <v>16.5</v>
      </c>
      <c r="Q1826" s="8">
        <f t="shared" si="284"/>
        <v>18.725000000000001</v>
      </c>
      <c r="R1826" s="8">
        <f t="shared" si="285"/>
        <v>26.625</v>
      </c>
      <c r="S1826" s="8">
        <f t="shared" si="286"/>
        <v>23.675000000000001</v>
      </c>
      <c r="T1826" s="8">
        <f t="shared" si="287"/>
        <v>22.875</v>
      </c>
      <c r="U1826" s="7">
        <f t="shared" si="288"/>
        <v>23.008333333333336</v>
      </c>
      <c r="V1826" s="7">
        <f t="shared" si="289"/>
        <v>22.975000000000001</v>
      </c>
    </row>
    <row r="1827" spans="1:22" ht="13.5" x14ac:dyDescent="0.25">
      <c r="A1827" s="3">
        <f>RSI!A1827</f>
        <v>44964</v>
      </c>
      <c r="B1827" s="2">
        <f>RSI!B1827</f>
        <v>0.64</v>
      </c>
      <c r="C1827" s="2">
        <f>RSI!I1827</f>
        <v>49.177763832791378</v>
      </c>
      <c r="D1827" s="2">
        <f>MACD!E1827</f>
        <v>5.5162693720405276E-3</v>
      </c>
      <c r="E1827" s="2">
        <f>MACD!F1827</f>
        <v>-6.4869337682092829E-3</v>
      </c>
      <c r="F1827" s="2">
        <f>'Moving Avg'!D1827</f>
        <v>0.64200000000000002</v>
      </c>
      <c r="G1827" s="2">
        <f>'Moving Avg'!F1827</f>
        <v>0.66549999999999998</v>
      </c>
      <c r="H1827" s="2">
        <f>'Moving Avg'!G1827</f>
        <v>0.60420000000000007</v>
      </c>
      <c r="I1827" s="2">
        <f>'Moving Avg'!H1827</f>
        <v>0.62829999999999964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  <c r="M1827" s="7">
        <f t="shared" si="280"/>
        <v>25</v>
      </c>
      <c r="N1827" s="7">
        <f t="shared" si="281"/>
        <v>0</v>
      </c>
      <c r="O1827" s="7">
        <f t="shared" si="282"/>
        <v>50</v>
      </c>
      <c r="P1827" s="7">
        <f t="shared" si="283"/>
        <v>16.5</v>
      </c>
      <c r="Q1827" s="8">
        <f t="shared" si="284"/>
        <v>18.725000000000001</v>
      </c>
      <c r="R1827" s="8">
        <f t="shared" si="285"/>
        <v>26.625</v>
      </c>
      <c r="S1827" s="8">
        <f t="shared" si="286"/>
        <v>23.675000000000001</v>
      </c>
      <c r="T1827" s="8">
        <f t="shared" si="287"/>
        <v>22.875</v>
      </c>
      <c r="U1827" s="7">
        <f t="shared" si="288"/>
        <v>23.008333333333336</v>
      </c>
      <c r="V1827" s="7">
        <f t="shared" si="289"/>
        <v>22.975000000000001</v>
      </c>
    </row>
    <row r="1828" spans="1:22" ht="13.5" x14ac:dyDescent="0.25">
      <c r="A1828" s="3">
        <f>RSI!A1828</f>
        <v>44965</v>
      </c>
      <c r="B1828" s="2">
        <f>RSI!B1828</f>
        <v>0.64</v>
      </c>
      <c r="C1828" s="2">
        <f>RSI!I1828</f>
        <v>49.177763832791378</v>
      </c>
      <c r="D1828" s="2">
        <f>MACD!E1828</f>
        <v>8.9409728067603167E-3</v>
      </c>
      <c r="E1828" s="2">
        <f>MACD!F1828</f>
        <v>-3.4013524532153627E-3</v>
      </c>
      <c r="F1828" s="2">
        <f>'Moving Avg'!D1828</f>
        <v>0.63600000000000001</v>
      </c>
      <c r="G1828" s="2">
        <f>'Moving Avg'!F1828</f>
        <v>0.66450000000000009</v>
      </c>
      <c r="H1828" s="2">
        <f>'Moving Avg'!G1828</f>
        <v>0.60580000000000012</v>
      </c>
      <c r="I1828" s="2">
        <f>'Moving Avg'!H1828</f>
        <v>0.62784999999999958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16.5</v>
      </c>
      <c r="Q1828" s="8">
        <f t="shared" si="284"/>
        <v>18.725000000000001</v>
      </c>
      <c r="R1828" s="8">
        <f t="shared" si="285"/>
        <v>26.625</v>
      </c>
      <c r="S1828" s="8">
        <f t="shared" si="286"/>
        <v>23.675000000000001</v>
      </c>
      <c r="T1828" s="8">
        <f t="shared" si="287"/>
        <v>22.875</v>
      </c>
      <c r="U1828" s="7">
        <f t="shared" si="288"/>
        <v>23.008333333333336</v>
      </c>
      <c r="V1828" s="7">
        <f t="shared" si="289"/>
        <v>22.975000000000001</v>
      </c>
    </row>
    <row r="1829" spans="1:22" ht="13.5" x14ac:dyDescent="0.25">
      <c r="A1829" s="3">
        <f>RSI!A1829</f>
        <v>44966</v>
      </c>
      <c r="B1829" s="2">
        <f>RSI!B1829</f>
        <v>0.64</v>
      </c>
      <c r="C1829" s="2">
        <f>RSI!I1829</f>
        <v>49.177763832791378</v>
      </c>
      <c r="D1829" s="2">
        <f>MACD!E1829</f>
        <v>1.4941057004255742E-2</v>
      </c>
      <c r="E1829" s="2">
        <f>MACD!F1829</f>
        <v>2.6712943827885815E-4</v>
      </c>
      <c r="F1829" s="2">
        <f>'Moving Avg'!D1829</f>
        <v>0.63400000000000012</v>
      </c>
      <c r="G1829" s="2">
        <f>'Moving Avg'!F1829</f>
        <v>0.66350000000000009</v>
      </c>
      <c r="H1829" s="2">
        <f>'Moving Avg'!G1829</f>
        <v>0.60760000000000014</v>
      </c>
      <c r="I1829" s="2">
        <f>'Moving Avg'!H1829</f>
        <v>0.62749999999999961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  <c r="M1829" s="7">
        <f t="shared" si="280"/>
        <v>25</v>
      </c>
      <c r="N1829" s="7">
        <f t="shared" si="281"/>
        <v>0</v>
      </c>
      <c r="O1829" s="7">
        <f t="shared" si="282"/>
        <v>50</v>
      </c>
      <c r="P1829" s="7">
        <f t="shared" si="283"/>
        <v>16.5</v>
      </c>
      <c r="Q1829" s="8">
        <f t="shared" si="284"/>
        <v>18.725000000000001</v>
      </c>
      <c r="R1829" s="8">
        <f t="shared" si="285"/>
        <v>26.625</v>
      </c>
      <c r="S1829" s="8">
        <f t="shared" si="286"/>
        <v>23.675000000000001</v>
      </c>
      <c r="T1829" s="8">
        <f t="shared" si="287"/>
        <v>22.875</v>
      </c>
      <c r="U1829" s="7">
        <f t="shared" si="288"/>
        <v>23.008333333333336</v>
      </c>
      <c r="V1829" s="7">
        <f t="shared" si="289"/>
        <v>22.975000000000001</v>
      </c>
    </row>
    <row r="1830" spans="1:22" ht="13.5" x14ac:dyDescent="0.25">
      <c r="A1830" s="3">
        <f>RSI!A1830</f>
        <v>44967</v>
      </c>
      <c r="B1830" s="2">
        <f>RSI!B1830</f>
        <v>0.63</v>
      </c>
      <c r="C1830" s="2">
        <f>RSI!I1830</f>
        <v>46.392792558208455</v>
      </c>
      <c r="D1830" s="2">
        <f>MACD!E1830</f>
        <v>2.539763514184612E-2</v>
      </c>
      <c r="E1830" s="2">
        <f>MACD!F1830</f>
        <v>5.2932305789923102E-3</v>
      </c>
      <c r="F1830" s="2">
        <f>'Moving Avg'!D1830</f>
        <v>0.63200000000000001</v>
      </c>
      <c r="G1830" s="2">
        <f>'Moving Avg'!F1830</f>
        <v>0.66150000000000009</v>
      </c>
      <c r="H1830" s="2">
        <f>'Moving Avg'!G1830</f>
        <v>0.6090000000000001</v>
      </c>
      <c r="I1830" s="2">
        <f>'Moving Avg'!H1830</f>
        <v>0.62714999999999965</v>
      </c>
      <c r="J1830" s="5" t="str">
        <f>OBV!F1830</f>
        <v>BEARISH</v>
      </c>
      <c r="K1830" s="5" t="str">
        <f>OBV!G1830</f>
        <v>NEUTRAL</v>
      </c>
      <c r="L1830" s="5" t="str">
        <f>OBV!H1830</f>
        <v>CONFIRMED BEARISH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16.5</v>
      </c>
      <c r="Q1830" s="8">
        <f t="shared" si="284"/>
        <v>18.725000000000001</v>
      </c>
      <c r="R1830" s="8">
        <f t="shared" si="285"/>
        <v>26.625</v>
      </c>
      <c r="S1830" s="8">
        <f t="shared" si="286"/>
        <v>23.675000000000001</v>
      </c>
      <c r="T1830" s="8">
        <f t="shared" si="287"/>
        <v>22.875</v>
      </c>
      <c r="U1830" s="7">
        <f t="shared" si="288"/>
        <v>23.008333333333336</v>
      </c>
      <c r="V1830" s="7">
        <f t="shared" si="289"/>
        <v>22.975000000000001</v>
      </c>
    </row>
    <row r="1831" spans="1:22" ht="13.5" x14ac:dyDescent="0.25">
      <c r="A1831" s="3">
        <f>RSI!A1831</f>
        <v>44970</v>
      </c>
      <c r="B1831" s="2">
        <f>RSI!B1831</f>
        <v>0.62</v>
      </c>
      <c r="C1831" s="2">
        <f>RSI!I1831</f>
        <v>43.726074413488156</v>
      </c>
      <c r="D1831" s="2">
        <f>MACD!E1831</f>
        <v>3.1990137840620991E-2</v>
      </c>
      <c r="E1831" s="2">
        <f>MACD!F1831</f>
        <v>1.0632612031318047E-2</v>
      </c>
      <c r="F1831" s="2">
        <f>'Moving Avg'!D1831</f>
        <v>0.63400000000000001</v>
      </c>
      <c r="G1831" s="2">
        <f>'Moving Avg'!F1831</f>
        <v>0.65950000000000009</v>
      </c>
      <c r="H1831" s="2">
        <f>'Moving Avg'!G1831</f>
        <v>0.61020000000000008</v>
      </c>
      <c r="I1831" s="2">
        <f>'Moving Avg'!H1831</f>
        <v>0.62674999999999959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25</v>
      </c>
      <c r="N1831" s="7">
        <f t="shared" si="281"/>
        <v>0</v>
      </c>
      <c r="O1831" s="7">
        <f t="shared" si="282"/>
        <v>50</v>
      </c>
      <c r="P1831" s="7">
        <f t="shared" si="283"/>
        <v>83.5</v>
      </c>
      <c r="Q1831" s="8">
        <f t="shared" si="284"/>
        <v>28.774999999999999</v>
      </c>
      <c r="R1831" s="8">
        <f t="shared" si="285"/>
        <v>43.375</v>
      </c>
      <c r="S1831" s="8">
        <f t="shared" si="286"/>
        <v>53.825000000000003</v>
      </c>
      <c r="T1831" s="8">
        <f t="shared" si="287"/>
        <v>39.625</v>
      </c>
      <c r="U1831" s="7">
        <f t="shared" si="288"/>
        <v>41.991666666666667</v>
      </c>
      <c r="V1831" s="7">
        <f t="shared" si="289"/>
        <v>41.400000000000006</v>
      </c>
    </row>
    <row r="1832" spans="1:22" ht="13.5" x14ac:dyDescent="0.25">
      <c r="A1832" s="3">
        <f>RSI!A1832</f>
        <v>44971</v>
      </c>
      <c r="B1832" s="2">
        <f>RSI!B1832</f>
        <v>0.62</v>
      </c>
      <c r="C1832" s="2">
        <f>RSI!I1832</f>
        <v>43.726074413488156</v>
      </c>
      <c r="D1832" s="2">
        <f>MACD!E1832</f>
        <v>3.6163863455437428E-2</v>
      </c>
      <c r="E1832" s="2">
        <f>MACD!F1832</f>
        <v>1.5738862316141924E-2</v>
      </c>
      <c r="F1832" s="2">
        <f>'Moving Avg'!D1832</f>
        <v>0.63000000000000012</v>
      </c>
      <c r="G1832" s="2">
        <f>'Moving Avg'!F1832</f>
        <v>0.65700000000000003</v>
      </c>
      <c r="H1832" s="2">
        <f>'Moving Avg'!G1832</f>
        <v>0.61140000000000017</v>
      </c>
      <c r="I1832" s="2">
        <f>'Moving Avg'!H1832</f>
        <v>0.62649999999999961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  <c r="M1832" s="7">
        <f t="shared" si="280"/>
        <v>25</v>
      </c>
      <c r="N1832" s="7">
        <f t="shared" si="281"/>
        <v>0</v>
      </c>
      <c r="O1832" s="7">
        <f t="shared" si="282"/>
        <v>50</v>
      </c>
      <c r="P1832" s="7">
        <f t="shared" si="283"/>
        <v>16.5</v>
      </c>
      <c r="Q1832" s="8">
        <f t="shared" si="284"/>
        <v>18.725000000000001</v>
      </c>
      <c r="R1832" s="8">
        <f t="shared" si="285"/>
        <v>26.625</v>
      </c>
      <c r="S1832" s="8">
        <f t="shared" si="286"/>
        <v>23.675000000000001</v>
      </c>
      <c r="T1832" s="8">
        <f t="shared" si="287"/>
        <v>22.875</v>
      </c>
      <c r="U1832" s="7">
        <f t="shared" si="288"/>
        <v>23.008333333333336</v>
      </c>
      <c r="V1832" s="7">
        <f t="shared" si="289"/>
        <v>22.975000000000001</v>
      </c>
    </row>
    <row r="1833" spans="1:22" ht="13.5" x14ac:dyDescent="0.25">
      <c r="A1833" s="3">
        <f>RSI!A1833</f>
        <v>44972</v>
      </c>
      <c r="B1833" s="2">
        <f>RSI!B1833</f>
        <v>0.59</v>
      </c>
      <c r="C1833" s="2">
        <f>RSI!I1833</f>
        <v>36.438573963012914</v>
      </c>
      <c r="D1833" s="2">
        <f>MACD!E1833</f>
        <v>3.8964772544476722E-2</v>
      </c>
      <c r="E1833" s="2">
        <f>MACD!F1833</f>
        <v>2.0384044361808885E-2</v>
      </c>
      <c r="F1833" s="2">
        <f>'Moving Avg'!D1833</f>
        <v>0.62</v>
      </c>
      <c r="G1833" s="2">
        <f>'Moving Avg'!F1833</f>
        <v>0.65349999999999997</v>
      </c>
      <c r="H1833" s="2">
        <f>'Moving Avg'!G1833</f>
        <v>0.61220000000000008</v>
      </c>
      <c r="I1833" s="2">
        <f>'Moving Avg'!H1833</f>
        <v>0.62609999999999966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  <c r="M1833" s="7">
        <f t="shared" si="280"/>
        <v>25</v>
      </c>
      <c r="N1833" s="7">
        <f t="shared" si="281"/>
        <v>0</v>
      </c>
      <c r="O1833" s="7">
        <f t="shared" si="282"/>
        <v>0</v>
      </c>
      <c r="P1833" s="7">
        <f t="shared" si="283"/>
        <v>16.5</v>
      </c>
      <c r="Q1833" s="8">
        <f t="shared" si="284"/>
        <v>11.225</v>
      </c>
      <c r="R1833" s="8">
        <f t="shared" si="285"/>
        <v>9.125</v>
      </c>
      <c r="S1833" s="8">
        <f t="shared" si="286"/>
        <v>11.175000000000001</v>
      </c>
      <c r="T1833" s="8">
        <f t="shared" si="287"/>
        <v>10.375</v>
      </c>
      <c r="U1833" s="7">
        <f t="shared" si="288"/>
        <v>10.508333333333335</v>
      </c>
      <c r="V1833" s="7">
        <f t="shared" si="289"/>
        <v>10.475000000000001</v>
      </c>
    </row>
    <row r="1834" spans="1:22" ht="13.5" x14ac:dyDescent="0.25">
      <c r="A1834" s="3">
        <f>RSI!A1834</f>
        <v>44973</v>
      </c>
      <c r="B1834" s="2">
        <f>RSI!B1834</f>
        <v>0.59</v>
      </c>
      <c r="C1834" s="2">
        <f>RSI!I1834</f>
        <v>36.438573963012914</v>
      </c>
      <c r="D1834" s="2">
        <f>MACD!E1834</f>
        <v>3.8549931830254236E-2</v>
      </c>
      <c r="E1834" s="2">
        <f>MACD!F1834</f>
        <v>2.4017221855497956E-2</v>
      </c>
      <c r="F1834" s="2">
        <f>'Moving Avg'!D1834</f>
        <v>0.61</v>
      </c>
      <c r="G1834" s="2">
        <f>'Moving Avg'!F1834</f>
        <v>0.64949999999999997</v>
      </c>
      <c r="H1834" s="2">
        <f>'Moving Avg'!G1834</f>
        <v>0.6130000000000001</v>
      </c>
      <c r="I1834" s="2">
        <f>'Moving Avg'!H1834</f>
        <v>0.6256999999999997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  <c r="M1834" s="7">
        <f t="shared" si="280"/>
        <v>25</v>
      </c>
      <c r="N1834" s="7">
        <f t="shared" si="281"/>
        <v>0</v>
      </c>
      <c r="O1834" s="7">
        <f t="shared" si="282"/>
        <v>0</v>
      </c>
      <c r="P1834" s="7">
        <f t="shared" si="283"/>
        <v>16.5</v>
      </c>
      <c r="Q1834" s="8">
        <f t="shared" si="284"/>
        <v>11.225</v>
      </c>
      <c r="R1834" s="8">
        <f t="shared" si="285"/>
        <v>9.125</v>
      </c>
      <c r="S1834" s="8">
        <f t="shared" si="286"/>
        <v>11.175000000000001</v>
      </c>
      <c r="T1834" s="8">
        <f t="shared" si="287"/>
        <v>10.375</v>
      </c>
      <c r="U1834" s="7">
        <f t="shared" si="288"/>
        <v>10.508333333333335</v>
      </c>
      <c r="V1834" s="7">
        <f t="shared" si="289"/>
        <v>10.475000000000001</v>
      </c>
    </row>
    <row r="1835" spans="1:22" ht="13.5" x14ac:dyDescent="0.25">
      <c r="A1835" s="3">
        <f>RSI!A1835</f>
        <v>44974</v>
      </c>
      <c r="B1835" s="2">
        <f>RSI!B1835</f>
        <v>0.6</v>
      </c>
      <c r="C1835" s="2">
        <f>RSI!I1835</f>
        <v>40.285934260542533</v>
      </c>
      <c r="D1835" s="2">
        <f>MACD!E1835</f>
        <v>3.6190157118766497E-2</v>
      </c>
      <c r="E1835" s="2">
        <f>MACD!F1835</f>
        <v>2.6451808908151665E-2</v>
      </c>
      <c r="F1835" s="2">
        <f>'Moving Avg'!D1835</f>
        <v>0.60399999999999998</v>
      </c>
      <c r="G1835" s="2">
        <f>'Moving Avg'!F1835</f>
        <v>0.64650000000000007</v>
      </c>
      <c r="H1835" s="2">
        <f>'Moving Avg'!G1835</f>
        <v>0.61440000000000017</v>
      </c>
      <c r="I1835" s="2">
        <f>'Moving Avg'!H1835</f>
        <v>0.62524999999999975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  <c r="M1835" s="7">
        <f t="shared" si="280"/>
        <v>25</v>
      </c>
      <c r="N1835" s="7">
        <f t="shared" si="281"/>
        <v>0</v>
      </c>
      <c r="O1835" s="7">
        <f t="shared" si="282"/>
        <v>0</v>
      </c>
      <c r="P1835" s="7">
        <f t="shared" si="283"/>
        <v>16.5</v>
      </c>
      <c r="Q1835" s="8">
        <f t="shared" si="284"/>
        <v>11.225</v>
      </c>
      <c r="R1835" s="8">
        <f t="shared" si="285"/>
        <v>9.125</v>
      </c>
      <c r="S1835" s="8">
        <f t="shared" si="286"/>
        <v>11.175000000000001</v>
      </c>
      <c r="T1835" s="8">
        <f t="shared" si="287"/>
        <v>10.375</v>
      </c>
      <c r="U1835" s="7">
        <f t="shared" si="288"/>
        <v>10.508333333333335</v>
      </c>
      <c r="V1835" s="7">
        <f t="shared" si="289"/>
        <v>10.475000000000001</v>
      </c>
    </row>
    <row r="1836" spans="1:22" ht="13.5" x14ac:dyDescent="0.25">
      <c r="A1836" s="3">
        <f>RSI!A1836</f>
        <v>44977</v>
      </c>
      <c r="B1836" s="2">
        <f>RSI!B1836</f>
        <v>0.59</v>
      </c>
      <c r="C1836" s="2">
        <f>RSI!I1836</f>
        <v>37.820565288408325</v>
      </c>
      <c r="D1836" s="2">
        <f>MACD!E1836</f>
        <v>3.0510103916104869E-2</v>
      </c>
      <c r="E1836" s="2">
        <f>MACD!F1836</f>
        <v>2.7263467909742309E-2</v>
      </c>
      <c r="F1836" s="2">
        <f>'Moving Avg'!D1836</f>
        <v>0.59799999999999998</v>
      </c>
      <c r="G1836" s="2">
        <f>'Moving Avg'!F1836</f>
        <v>0.64300000000000002</v>
      </c>
      <c r="H1836" s="2">
        <f>'Moving Avg'!G1836</f>
        <v>0.61540000000000017</v>
      </c>
      <c r="I1836" s="2">
        <f>'Moving Avg'!H1836</f>
        <v>0.6247999999999998</v>
      </c>
      <c r="J1836" s="5" t="str">
        <f>OBV!F1836</f>
        <v>BEARISH</v>
      </c>
      <c r="K1836" s="5" t="str">
        <f>OBV!G1836</f>
        <v>NEUTRAL</v>
      </c>
      <c r="L1836" s="5" t="str">
        <f>OBV!H1836</f>
        <v>CONFIRMED BEARISH</v>
      </c>
      <c r="M1836" s="7">
        <f t="shared" si="280"/>
        <v>25</v>
      </c>
      <c r="N1836" s="7">
        <f t="shared" si="281"/>
        <v>0</v>
      </c>
      <c r="O1836" s="7">
        <f t="shared" si="282"/>
        <v>0</v>
      </c>
      <c r="P1836" s="7">
        <f t="shared" si="283"/>
        <v>16.5</v>
      </c>
      <c r="Q1836" s="8">
        <f t="shared" si="284"/>
        <v>11.225</v>
      </c>
      <c r="R1836" s="8">
        <f t="shared" si="285"/>
        <v>9.125</v>
      </c>
      <c r="S1836" s="8">
        <f t="shared" si="286"/>
        <v>11.175000000000001</v>
      </c>
      <c r="T1836" s="8">
        <f t="shared" si="287"/>
        <v>10.375</v>
      </c>
      <c r="U1836" s="7">
        <f t="shared" si="288"/>
        <v>10.508333333333335</v>
      </c>
      <c r="V1836" s="7">
        <f t="shared" si="289"/>
        <v>10.475000000000001</v>
      </c>
    </row>
    <row r="1837" spans="1:22" ht="13.5" x14ac:dyDescent="0.25">
      <c r="A1837" s="3">
        <f>RSI!A1837</f>
        <v>44978</v>
      </c>
      <c r="B1837" s="2">
        <f>RSI!B1837</f>
        <v>0.59</v>
      </c>
      <c r="C1837" s="2">
        <f>RSI!I1837</f>
        <v>37.820565288408325</v>
      </c>
      <c r="D1837" s="2">
        <f>MACD!E1837</f>
        <v>3.0555531134348946E-2</v>
      </c>
      <c r="E1837" s="2">
        <f>MACD!F1837</f>
        <v>2.7921880554663638E-2</v>
      </c>
      <c r="F1837" s="2">
        <f>'Moving Avg'!D1837</f>
        <v>0.59199999999999986</v>
      </c>
      <c r="G1837" s="2">
        <f>'Moving Avg'!F1837</f>
        <v>0.63949999999999985</v>
      </c>
      <c r="H1837" s="2">
        <f>'Moving Avg'!G1837</f>
        <v>0.61640000000000017</v>
      </c>
      <c r="I1837" s="2">
        <f>'Moving Avg'!H1837</f>
        <v>0.62444999999999984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16.5</v>
      </c>
      <c r="Q1837" s="8">
        <f t="shared" si="284"/>
        <v>11.225</v>
      </c>
      <c r="R1837" s="8">
        <f t="shared" si="285"/>
        <v>9.125</v>
      </c>
      <c r="S1837" s="8">
        <f t="shared" si="286"/>
        <v>11.175000000000001</v>
      </c>
      <c r="T1837" s="8">
        <f t="shared" si="287"/>
        <v>10.375</v>
      </c>
      <c r="U1837" s="7">
        <f t="shared" si="288"/>
        <v>10.508333333333335</v>
      </c>
      <c r="V1837" s="7">
        <f t="shared" si="289"/>
        <v>10.475000000000001</v>
      </c>
    </row>
    <row r="1838" spans="1:22" ht="13.5" x14ac:dyDescent="0.25">
      <c r="A1838" s="3">
        <f>RSI!A1838</f>
        <v>44979</v>
      </c>
      <c r="B1838" s="2">
        <f>RSI!B1838</f>
        <v>0.62</v>
      </c>
      <c r="C1838" s="2">
        <f>RSI!I1838</f>
        <v>48.735804417923632</v>
      </c>
      <c r="D1838" s="2">
        <f>MACD!E1838</f>
        <v>2.8590489426314036E-2</v>
      </c>
      <c r="E1838" s="2">
        <f>MACD!F1838</f>
        <v>2.805560232899372E-2</v>
      </c>
      <c r="F1838" s="2">
        <f>'Moving Avg'!D1838</f>
        <v>0.59799999999999998</v>
      </c>
      <c r="G1838" s="2">
        <f>'Moving Avg'!F1838</f>
        <v>0.63699999999999979</v>
      </c>
      <c r="H1838" s="2">
        <f>'Moving Avg'!G1838</f>
        <v>0.6180000000000001</v>
      </c>
      <c r="I1838" s="2">
        <f>'Moving Avg'!H1838</f>
        <v>0.62434999999999985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83.5</v>
      </c>
      <c r="Q1838" s="8">
        <f t="shared" si="284"/>
        <v>21.274999999999999</v>
      </c>
      <c r="R1838" s="8">
        <f t="shared" si="285"/>
        <v>25.875</v>
      </c>
      <c r="S1838" s="8">
        <f t="shared" si="286"/>
        <v>41.325000000000003</v>
      </c>
      <c r="T1838" s="8">
        <f t="shared" si="287"/>
        <v>27.125</v>
      </c>
      <c r="U1838" s="7">
        <f t="shared" si="288"/>
        <v>29.491666666666664</v>
      </c>
      <c r="V1838" s="7">
        <f t="shared" si="289"/>
        <v>28.9</v>
      </c>
    </row>
    <row r="1839" spans="1:22" ht="13.5" x14ac:dyDescent="0.25">
      <c r="A1839" s="3">
        <f>RSI!A1839</f>
        <v>44980</v>
      </c>
      <c r="B1839" s="2">
        <f>RSI!B1839</f>
        <v>0.6</v>
      </c>
      <c r="C1839" s="2">
        <f>RSI!I1839</f>
        <v>43.281022170083006</v>
      </c>
      <c r="D1839" s="2">
        <f>MACD!E1839</f>
        <v>2.8434511000630658E-2</v>
      </c>
      <c r="E1839" s="2">
        <f>MACD!F1839</f>
        <v>2.8131384063321108E-2</v>
      </c>
      <c r="F1839" s="2">
        <f>'Moving Avg'!D1839</f>
        <v>0.6</v>
      </c>
      <c r="G1839" s="2">
        <f>'Moving Avg'!F1839</f>
        <v>0.63249999999999984</v>
      </c>
      <c r="H1839" s="2">
        <f>'Moving Avg'!G1839</f>
        <v>0.61920000000000019</v>
      </c>
      <c r="I1839" s="2">
        <f>'Moving Avg'!H1839</f>
        <v>0.62424999999999986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83.5</v>
      </c>
      <c r="Q1839" s="8">
        <f t="shared" si="284"/>
        <v>21.274999999999999</v>
      </c>
      <c r="R1839" s="8">
        <f t="shared" si="285"/>
        <v>25.875</v>
      </c>
      <c r="S1839" s="8">
        <f t="shared" si="286"/>
        <v>41.325000000000003</v>
      </c>
      <c r="T1839" s="8">
        <f t="shared" si="287"/>
        <v>27.125</v>
      </c>
      <c r="U1839" s="7">
        <f t="shared" si="288"/>
        <v>29.491666666666664</v>
      </c>
      <c r="V1839" s="7">
        <f t="shared" si="289"/>
        <v>28.9</v>
      </c>
    </row>
    <row r="1840" spans="1:22" ht="13.5" x14ac:dyDescent="0.25">
      <c r="A1840" s="3">
        <f>RSI!A1840</f>
        <v>44981</v>
      </c>
      <c r="B1840" s="2">
        <f>RSI!B1840</f>
        <v>0.61</v>
      </c>
      <c r="C1840" s="2">
        <f>RSI!I1840</f>
        <v>46.505035795921991</v>
      </c>
      <c r="D1840" s="2">
        <f>MACD!E1840</f>
        <v>2.6164903846597976E-2</v>
      </c>
      <c r="E1840" s="2">
        <f>MACD!F1840</f>
        <v>2.7738088019976483E-2</v>
      </c>
      <c r="F1840" s="2">
        <f>'Moving Avg'!D1840</f>
        <v>0.60199999999999998</v>
      </c>
      <c r="G1840" s="2">
        <f>'Moving Avg'!F1840</f>
        <v>0.62699999999999989</v>
      </c>
      <c r="H1840" s="2">
        <f>'Moving Avg'!G1840</f>
        <v>0.62060000000000015</v>
      </c>
      <c r="I1840" s="2">
        <f>'Moving Avg'!H1840</f>
        <v>0.62409999999999988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83.5</v>
      </c>
      <c r="Q1840" s="8">
        <f t="shared" si="284"/>
        <v>37.024999999999999</v>
      </c>
      <c r="R1840" s="8">
        <f t="shared" si="285"/>
        <v>34.875</v>
      </c>
      <c r="S1840" s="8">
        <f t="shared" si="286"/>
        <v>48.075000000000003</v>
      </c>
      <c r="T1840" s="8">
        <f t="shared" si="287"/>
        <v>38.375</v>
      </c>
      <c r="U1840" s="7">
        <f t="shared" si="288"/>
        <v>39.991666666666667</v>
      </c>
      <c r="V1840" s="7">
        <f t="shared" si="289"/>
        <v>39.587500000000006</v>
      </c>
    </row>
    <row r="1841" spans="1:22" ht="13.5" x14ac:dyDescent="0.25">
      <c r="A1841" s="3">
        <f>RSI!A1841</f>
        <v>44984</v>
      </c>
      <c r="B1841" s="2">
        <f>RSI!B1841</f>
        <v>0.62</v>
      </c>
      <c r="C1841" s="2">
        <f>RSI!I1841</f>
        <v>49.590801505610038</v>
      </c>
      <c r="D1841" s="2">
        <f>MACD!E1841</f>
        <v>2.2037264009716506E-2</v>
      </c>
      <c r="E1841" s="2">
        <f>MACD!F1841</f>
        <v>2.659792321792449E-2</v>
      </c>
      <c r="F1841" s="2">
        <f>'Moving Avg'!D1841</f>
        <v>0.60799999999999998</v>
      </c>
      <c r="G1841" s="2">
        <f>'Moving Avg'!F1841</f>
        <v>0.62299999999999989</v>
      </c>
      <c r="H1841" s="2">
        <f>'Moving Avg'!G1841</f>
        <v>0.6222000000000002</v>
      </c>
      <c r="I1841" s="2">
        <f>'Moving Avg'!H1841</f>
        <v>0.62399999999999989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  <c r="M1841" s="7">
        <f t="shared" si="280"/>
        <v>25</v>
      </c>
      <c r="N1841" s="7">
        <f t="shared" si="281"/>
        <v>45</v>
      </c>
      <c r="O1841" s="7">
        <f t="shared" si="282"/>
        <v>0</v>
      </c>
      <c r="P1841" s="7">
        <f t="shared" si="283"/>
        <v>83.5</v>
      </c>
      <c r="Q1841" s="8">
        <f t="shared" si="284"/>
        <v>37.024999999999999</v>
      </c>
      <c r="R1841" s="8">
        <f t="shared" si="285"/>
        <v>34.875</v>
      </c>
      <c r="S1841" s="8">
        <f t="shared" si="286"/>
        <v>48.075000000000003</v>
      </c>
      <c r="T1841" s="8">
        <f t="shared" si="287"/>
        <v>38.375</v>
      </c>
      <c r="U1841" s="7">
        <f t="shared" si="288"/>
        <v>39.991666666666667</v>
      </c>
      <c r="V1841" s="7">
        <f t="shared" si="289"/>
        <v>39.587500000000006</v>
      </c>
    </row>
    <row r="1842" spans="1:22" ht="13.5" x14ac:dyDescent="0.25">
      <c r="A1842" s="3">
        <f>RSI!A1842</f>
        <v>44985</v>
      </c>
      <c r="B1842" s="2">
        <f>RSI!B1842</f>
        <v>0.65</v>
      </c>
      <c r="C1842" s="2">
        <f>RSI!I1842</f>
        <v>57.509408087447376</v>
      </c>
      <c r="D1842" s="2">
        <f>MACD!E1842</f>
        <v>1.6329999020596175E-2</v>
      </c>
      <c r="E1842" s="2">
        <f>MACD!F1842</f>
        <v>2.4544338378458829E-2</v>
      </c>
      <c r="F1842" s="2">
        <f>'Moving Avg'!D1842</f>
        <v>0.62</v>
      </c>
      <c r="G1842" s="2">
        <f>'Moving Avg'!F1842</f>
        <v>0.62099999999999989</v>
      </c>
      <c r="H1842" s="2">
        <f>'Moving Avg'!G1842</f>
        <v>0.62460000000000016</v>
      </c>
      <c r="I1842" s="2">
        <f>'Moving Avg'!H1842</f>
        <v>0.62395</v>
      </c>
      <c r="J1842" s="5" t="str">
        <f>OBV!F1842</f>
        <v>BULLISH</v>
      </c>
      <c r="K1842" s="5" t="str">
        <f>OBV!G1842</f>
        <v>NEUTRAL</v>
      </c>
      <c r="L1842" s="5" t="str">
        <f>OBV!H1842</f>
        <v>CONFIRMED BULLISH</v>
      </c>
      <c r="M1842" s="7">
        <f t="shared" si="280"/>
        <v>25</v>
      </c>
      <c r="N1842" s="7">
        <f t="shared" si="281"/>
        <v>45</v>
      </c>
      <c r="O1842" s="7">
        <f t="shared" si="282"/>
        <v>0</v>
      </c>
      <c r="P1842" s="7">
        <f t="shared" si="283"/>
        <v>83.5</v>
      </c>
      <c r="Q1842" s="8">
        <f t="shared" si="284"/>
        <v>37.024999999999999</v>
      </c>
      <c r="R1842" s="8">
        <f t="shared" si="285"/>
        <v>34.875</v>
      </c>
      <c r="S1842" s="8">
        <f t="shared" si="286"/>
        <v>48.075000000000003</v>
      </c>
      <c r="T1842" s="8">
        <f t="shared" si="287"/>
        <v>38.375</v>
      </c>
      <c r="U1842" s="7">
        <f t="shared" si="288"/>
        <v>39.991666666666667</v>
      </c>
      <c r="V1842" s="7">
        <f t="shared" si="289"/>
        <v>39.587500000000006</v>
      </c>
    </row>
    <row r="1843" spans="1:22" ht="13.5" x14ac:dyDescent="0.25">
      <c r="A1843" s="3">
        <f>RSI!A1843</f>
        <v>44986</v>
      </c>
      <c r="B1843" s="2">
        <f>RSI!B1843</f>
        <v>0.66</v>
      </c>
      <c r="C1843" s="2">
        <f>RSI!I1843</f>
        <v>59.777553458585849</v>
      </c>
      <c r="D1843" s="2">
        <f>MACD!E1843</f>
        <v>5.9743925587999458E-3</v>
      </c>
      <c r="E1843" s="2">
        <f>MACD!F1843</f>
        <v>2.0830349214527054E-2</v>
      </c>
      <c r="F1843" s="2">
        <f>'Moving Avg'!D1843</f>
        <v>0.628</v>
      </c>
      <c r="G1843" s="2">
        <f>'Moving Avg'!F1843</f>
        <v>0.62049999999999994</v>
      </c>
      <c r="H1843" s="2">
        <f>'Moving Avg'!G1843</f>
        <v>0.62740000000000007</v>
      </c>
      <c r="I1843" s="2">
        <f>'Moving Avg'!H1843</f>
        <v>0.62385000000000002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  <c r="M1843" s="7">
        <f t="shared" si="280"/>
        <v>25</v>
      </c>
      <c r="N1843" s="7">
        <f t="shared" si="281"/>
        <v>45</v>
      </c>
      <c r="O1843" s="7">
        <f t="shared" si="282"/>
        <v>50</v>
      </c>
      <c r="P1843" s="7">
        <f t="shared" si="283"/>
        <v>83.5</v>
      </c>
      <c r="Q1843" s="8">
        <f t="shared" si="284"/>
        <v>44.524999999999999</v>
      </c>
      <c r="R1843" s="8">
        <f t="shared" si="285"/>
        <v>52.375</v>
      </c>
      <c r="S1843" s="8">
        <f t="shared" si="286"/>
        <v>60.575000000000003</v>
      </c>
      <c r="T1843" s="8">
        <f t="shared" si="287"/>
        <v>50.875</v>
      </c>
      <c r="U1843" s="7">
        <f t="shared" si="288"/>
        <v>52.491666666666674</v>
      </c>
      <c r="V1843" s="7">
        <f t="shared" si="289"/>
        <v>52.087500000000006</v>
      </c>
    </row>
    <row r="1844" spans="1:22" ht="13.5" x14ac:dyDescent="0.25">
      <c r="A1844" s="3">
        <f>RSI!A1844</f>
        <v>44987</v>
      </c>
      <c r="B1844" s="2">
        <f>RSI!B1844</f>
        <v>0.65</v>
      </c>
      <c r="C1844" s="2">
        <f>RSI!I1844</f>
        <v>56.527980735907505</v>
      </c>
      <c r="D1844" s="2">
        <f>MACD!E1844</f>
        <v>-2.2640386298872217E-3</v>
      </c>
      <c r="E1844" s="2">
        <f>MACD!F1844</f>
        <v>1.6211471645644199E-2</v>
      </c>
      <c r="F1844" s="2">
        <f>'Moving Avg'!D1844</f>
        <v>0.63800000000000001</v>
      </c>
      <c r="G1844" s="2">
        <f>'Moving Avg'!F1844</f>
        <v>0.62049999999999994</v>
      </c>
      <c r="H1844" s="2">
        <f>'Moving Avg'!G1844</f>
        <v>0.63000000000000012</v>
      </c>
      <c r="I1844" s="2">
        <f>'Moving Avg'!H1844</f>
        <v>0.62354999999999994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  <c r="M1844" s="7">
        <f t="shared" si="280"/>
        <v>25</v>
      </c>
      <c r="N1844" s="7">
        <f t="shared" si="281"/>
        <v>45</v>
      </c>
      <c r="O1844" s="7">
        <f t="shared" si="282"/>
        <v>50</v>
      </c>
      <c r="P1844" s="7">
        <f t="shared" si="283"/>
        <v>83.5</v>
      </c>
      <c r="Q1844" s="8">
        <f t="shared" si="284"/>
        <v>44.524999999999999</v>
      </c>
      <c r="R1844" s="8">
        <f t="shared" si="285"/>
        <v>52.375</v>
      </c>
      <c r="S1844" s="8">
        <f t="shared" si="286"/>
        <v>60.575000000000003</v>
      </c>
      <c r="T1844" s="8">
        <f t="shared" si="287"/>
        <v>50.875</v>
      </c>
      <c r="U1844" s="7">
        <f t="shared" si="288"/>
        <v>52.491666666666674</v>
      </c>
      <c r="V1844" s="7">
        <f t="shared" si="289"/>
        <v>52.087500000000006</v>
      </c>
    </row>
    <row r="1845" spans="1:22" ht="13.5" x14ac:dyDescent="0.25">
      <c r="A1845" s="3">
        <f>RSI!A1845</f>
        <v>44988</v>
      </c>
      <c r="B1845" s="2">
        <f>RSI!B1845</f>
        <v>0.66</v>
      </c>
      <c r="C1845" s="2">
        <f>RSI!I1845</f>
        <v>58.932200905218657</v>
      </c>
      <c r="D1845" s="2">
        <f>MACD!E1845</f>
        <v>-8.5788888360678328E-3</v>
      </c>
      <c r="E1845" s="2">
        <f>MACD!F1845</f>
        <v>1.1253399549301794E-2</v>
      </c>
      <c r="F1845" s="2">
        <f>'Moving Avg'!D1845</f>
        <v>0.64800000000000002</v>
      </c>
      <c r="G1845" s="2">
        <f>'Moving Avg'!F1845</f>
        <v>0.62149999999999994</v>
      </c>
      <c r="H1845" s="2">
        <f>'Moving Avg'!G1845</f>
        <v>0.63280000000000003</v>
      </c>
      <c r="I1845" s="2">
        <f>'Moving Avg'!H1845</f>
        <v>0.62334999999999996</v>
      </c>
      <c r="J1845" s="5" t="str">
        <f>OBV!F1845</f>
        <v>BULLISH</v>
      </c>
      <c r="K1845" s="5" t="str">
        <f>OBV!G1845</f>
        <v>NEUTRAL</v>
      </c>
      <c r="L1845" s="5" t="str">
        <f>OBV!H1845</f>
        <v>CONFIRMED BULLISH</v>
      </c>
      <c r="M1845" s="7">
        <f t="shared" si="280"/>
        <v>25</v>
      </c>
      <c r="N1845" s="7">
        <f t="shared" si="281"/>
        <v>45</v>
      </c>
      <c r="O1845" s="7">
        <f t="shared" si="282"/>
        <v>50</v>
      </c>
      <c r="P1845" s="7">
        <f t="shared" si="283"/>
        <v>83.5</v>
      </c>
      <c r="Q1845" s="8">
        <f t="shared" si="284"/>
        <v>44.524999999999999</v>
      </c>
      <c r="R1845" s="8">
        <f t="shared" si="285"/>
        <v>52.375</v>
      </c>
      <c r="S1845" s="8">
        <f t="shared" si="286"/>
        <v>60.575000000000003</v>
      </c>
      <c r="T1845" s="8">
        <f t="shared" si="287"/>
        <v>50.875</v>
      </c>
      <c r="U1845" s="7">
        <f t="shared" si="288"/>
        <v>52.491666666666674</v>
      </c>
      <c r="V1845" s="7">
        <f t="shared" si="289"/>
        <v>52.087500000000006</v>
      </c>
    </row>
    <row r="1846" spans="1:22" ht="13.5" x14ac:dyDescent="0.25">
      <c r="A1846" s="3">
        <f>RSI!A1846</f>
        <v>44991</v>
      </c>
      <c r="B1846" s="2">
        <f>RSI!B1846</f>
        <v>0.65</v>
      </c>
      <c r="C1846" s="2">
        <f>RSI!I1846</f>
        <v>55.619543481440985</v>
      </c>
      <c r="D1846" s="2">
        <f>MACD!E1846</f>
        <v>-1.4910137415427904E-2</v>
      </c>
      <c r="E1846" s="2">
        <f>MACD!F1846</f>
        <v>6.0206921563558538E-3</v>
      </c>
      <c r="F1846" s="2">
        <f>'Moving Avg'!D1846</f>
        <v>0.65400000000000003</v>
      </c>
      <c r="G1846" s="2">
        <f>'Moving Avg'!F1846</f>
        <v>0.62349999999999994</v>
      </c>
      <c r="H1846" s="2">
        <f>'Moving Avg'!G1846</f>
        <v>0.63500000000000012</v>
      </c>
      <c r="I1846" s="2">
        <f>'Moving Avg'!H1846</f>
        <v>0.62319999999999998</v>
      </c>
      <c r="J1846" s="5" t="str">
        <f>OBV!F1846</f>
        <v>BULLISH</v>
      </c>
      <c r="K1846" s="5" t="str">
        <f>OBV!G1846</f>
        <v>NEUTRAL</v>
      </c>
      <c r="L1846" s="5" t="str">
        <f>OBV!H1846</f>
        <v>CONFIRMED BULLISH</v>
      </c>
      <c r="M1846" s="7">
        <f t="shared" si="280"/>
        <v>25</v>
      </c>
      <c r="N1846" s="7">
        <f t="shared" si="281"/>
        <v>100</v>
      </c>
      <c r="O1846" s="7">
        <f t="shared" si="282"/>
        <v>50</v>
      </c>
      <c r="P1846" s="7">
        <f t="shared" si="283"/>
        <v>83.5</v>
      </c>
      <c r="Q1846" s="8">
        <f t="shared" si="284"/>
        <v>63.774999999999999</v>
      </c>
      <c r="R1846" s="8">
        <f t="shared" si="285"/>
        <v>63.375</v>
      </c>
      <c r="S1846" s="8">
        <f t="shared" si="286"/>
        <v>68.825000000000003</v>
      </c>
      <c r="T1846" s="8">
        <f t="shared" si="287"/>
        <v>64.625</v>
      </c>
      <c r="U1846" s="7">
        <f t="shared" si="288"/>
        <v>65.325000000000003</v>
      </c>
      <c r="V1846" s="7">
        <f t="shared" si="289"/>
        <v>65.150000000000006</v>
      </c>
    </row>
    <row r="1847" spans="1:22" ht="13.5" x14ac:dyDescent="0.25">
      <c r="A1847" s="3">
        <f>RSI!A1847</f>
        <v>44992</v>
      </c>
      <c r="B1847" s="2">
        <f>RSI!B1847</f>
        <v>0.64</v>
      </c>
      <c r="C1847" s="2">
        <f>RSI!I1847</f>
        <v>52.444783857025875</v>
      </c>
      <c r="D1847" s="2">
        <f>MACD!E1847</f>
        <v>-1.9643621203639716E-2</v>
      </c>
      <c r="E1847" s="2">
        <f>MACD!F1847</f>
        <v>8.8782948435674018E-4</v>
      </c>
      <c r="F1847" s="2">
        <f>'Moving Avg'!D1847</f>
        <v>0.65200000000000002</v>
      </c>
      <c r="G1847" s="2">
        <f>'Moving Avg'!F1847</f>
        <v>0.62350000000000005</v>
      </c>
      <c r="H1847" s="2">
        <f>'Moving Avg'!G1847</f>
        <v>0.63660000000000005</v>
      </c>
      <c r="I1847" s="2">
        <f>'Moving Avg'!H1847</f>
        <v>0.6228999999999999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100</v>
      </c>
      <c r="O1847" s="7">
        <f t="shared" si="282"/>
        <v>50</v>
      </c>
      <c r="P1847" s="7">
        <f t="shared" si="283"/>
        <v>16.5</v>
      </c>
      <c r="Q1847" s="8">
        <f t="shared" si="284"/>
        <v>53.725000000000001</v>
      </c>
      <c r="R1847" s="8">
        <f t="shared" si="285"/>
        <v>46.625</v>
      </c>
      <c r="S1847" s="8">
        <f t="shared" si="286"/>
        <v>38.674999999999997</v>
      </c>
      <c r="T1847" s="8">
        <f t="shared" si="287"/>
        <v>47.875</v>
      </c>
      <c r="U1847" s="7">
        <f t="shared" si="288"/>
        <v>46.341666666666661</v>
      </c>
      <c r="V1847" s="7">
        <f t="shared" si="289"/>
        <v>46.724999999999994</v>
      </c>
    </row>
    <row r="1848" spans="1:22" ht="13.5" x14ac:dyDescent="0.25">
      <c r="A1848" s="3">
        <f>RSI!A1848</f>
        <v>44993</v>
      </c>
      <c r="B1848" s="2">
        <f>RSI!B1848</f>
        <v>0.66</v>
      </c>
      <c r="C1848" s="2">
        <f>RSI!I1848</f>
        <v>57.65120361242878</v>
      </c>
      <c r="D1848" s="2">
        <f>MACD!E1848</f>
        <v>-2.0564229627980657E-2</v>
      </c>
      <c r="E1848" s="2">
        <f>MACD!F1848</f>
        <v>-3.4025823381107394E-3</v>
      </c>
      <c r="F1848" s="2">
        <f>'Moving Avg'!D1848</f>
        <v>0.65200000000000002</v>
      </c>
      <c r="G1848" s="2">
        <f>'Moving Avg'!F1848</f>
        <v>0.62450000000000006</v>
      </c>
      <c r="H1848" s="2">
        <f>'Moving Avg'!G1848</f>
        <v>0.63819999999999999</v>
      </c>
      <c r="I1848" s="2">
        <f>'Moving Avg'!H1848</f>
        <v>0.62269999999999992</v>
      </c>
      <c r="J1848" s="5" t="str">
        <f>OBV!F1848</f>
        <v>BEARISH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45</v>
      </c>
      <c r="O1848" s="7">
        <f t="shared" si="282"/>
        <v>50</v>
      </c>
      <c r="P1848" s="7">
        <f t="shared" si="283"/>
        <v>16.5</v>
      </c>
      <c r="Q1848" s="8">
        <f t="shared" si="284"/>
        <v>34.475000000000001</v>
      </c>
      <c r="R1848" s="8">
        <f t="shared" si="285"/>
        <v>35.625</v>
      </c>
      <c r="S1848" s="8">
        <f t="shared" si="286"/>
        <v>30.425000000000001</v>
      </c>
      <c r="T1848" s="8">
        <f t="shared" si="287"/>
        <v>34.125</v>
      </c>
      <c r="U1848" s="7">
        <f t="shared" si="288"/>
        <v>33.508333333333333</v>
      </c>
      <c r="V1848" s="7">
        <f t="shared" si="289"/>
        <v>33.662499999999994</v>
      </c>
    </row>
    <row r="1849" spans="1:22" ht="13.5" x14ac:dyDescent="0.25">
      <c r="A1849" s="3">
        <f>RSI!A1849</f>
        <v>44994</v>
      </c>
      <c r="B1849" s="2">
        <f>RSI!B1849</f>
        <v>0.66</v>
      </c>
      <c r="C1849" s="2">
        <f>RSI!I1849</f>
        <v>57.65120361242878</v>
      </c>
      <c r="D1849" s="2">
        <f>MACD!E1849</f>
        <v>-2.4583917372088426E-2</v>
      </c>
      <c r="E1849" s="2">
        <f>MACD!F1849</f>
        <v>-7.6388493449062777E-3</v>
      </c>
      <c r="F1849" s="2">
        <f>'Moving Avg'!D1849</f>
        <v>0.65400000000000014</v>
      </c>
      <c r="G1849" s="2">
        <f>'Moving Avg'!F1849</f>
        <v>0.62550000000000006</v>
      </c>
      <c r="H1849" s="2">
        <f>'Moving Avg'!G1849</f>
        <v>0.63940000000000008</v>
      </c>
      <c r="I1849" s="2">
        <f>'Moving Avg'!H1849</f>
        <v>0.62249999999999994</v>
      </c>
      <c r="J1849" s="5" t="str">
        <f>OBV!F1849</f>
        <v>BULLISH</v>
      </c>
      <c r="K1849" s="5" t="str">
        <f>OBV!G1849</f>
        <v>NEUTRAL</v>
      </c>
      <c r="L1849" s="5" t="str">
        <f>OBV!H1849</f>
        <v>CONFIRMED BULLISH</v>
      </c>
      <c r="M1849" s="7">
        <f t="shared" si="280"/>
        <v>25</v>
      </c>
      <c r="N1849" s="7">
        <f t="shared" si="281"/>
        <v>45</v>
      </c>
      <c r="O1849" s="7">
        <f t="shared" si="282"/>
        <v>50</v>
      </c>
      <c r="P1849" s="7">
        <f t="shared" si="283"/>
        <v>83.5</v>
      </c>
      <c r="Q1849" s="8">
        <f t="shared" si="284"/>
        <v>44.524999999999999</v>
      </c>
      <c r="R1849" s="8">
        <f t="shared" si="285"/>
        <v>52.375</v>
      </c>
      <c r="S1849" s="8">
        <f t="shared" si="286"/>
        <v>60.575000000000003</v>
      </c>
      <c r="T1849" s="8">
        <f t="shared" si="287"/>
        <v>50.875</v>
      </c>
      <c r="U1849" s="7">
        <f t="shared" si="288"/>
        <v>52.491666666666674</v>
      </c>
      <c r="V1849" s="7">
        <f t="shared" si="289"/>
        <v>52.087500000000006</v>
      </c>
    </row>
    <row r="1850" spans="1:22" ht="13.5" x14ac:dyDescent="0.25">
      <c r="A1850" s="3">
        <f>RSI!A1850</f>
        <v>44995</v>
      </c>
      <c r="B1850" s="2">
        <f>RSI!B1850</f>
        <v>0.66</v>
      </c>
      <c r="C1850" s="2">
        <f>RSI!I1850</f>
        <v>57.65120361242878</v>
      </c>
      <c r="D1850" s="2">
        <f>MACD!E1850</f>
        <v>-2.659838591949959E-2</v>
      </c>
      <c r="E1850" s="2">
        <f>MACD!F1850</f>
        <v>-1.1430756659824941E-2</v>
      </c>
      <c r="F1850" s="2">
        <f>'Moving Avg'!D1850</f>
        <v>0.65400000000000014</v>
      </c>
      <c r="G1850" s="2">
        <f>'Moving Avg'!F1850</f>
        <v>0.62700000000000011</v>
      </c>
      <c r="H1850" s="2">
        <f>'Moving Avg'!G1850</f>
        <v>0.64060000000000006</v>
      </c>
      <c r="I1850" s="2">
        <f>'Moving Avg'!H1850</f>
        <v>0.62229999999999996</v>
      </c>
      <c r="J1850" s="5" t="str">
        <f>OBV!F1850</f>
        <v>BEARISH</v>
      </c>
      <c r="K1850" s="5" t="str">
        <f>OBV!G1850</f>
        <v>NEUTRAL</v>
      </c>
      <c r="L1850" s="5" t="str">
        <f>OBV!H1850</f>
        <v>NEUTRAL</v>
      </c>
      <c r="M1850" s="7">
        <f t="shared" si="280"/>
        <v>25</v>
      </c>
      <c r="N1850" s="7">
        <f t="shared" si="281"/>
        <v>45</v>
      </c>
      <c r="O1850" s="7">
        <f t="shared" si="282"/>
        <v>50</v>
      </c>
      <c r="P1850" s="7">
        <f t="shared" si="283"/>
        <v>16.5</v>
      </c>
      <c r="Q1850" s="8">
        <f t="shared" si="284"/>
        <v>34.475000000000001</v>
      </c>
      <c r="R1850" s="8">
        <f t="shared" si="285"/>
        <v>35.625</v>
      </c>
      <c r="S1850" s="8">
        <f t="shared" si="286"/>
        <v>30.425000000000001</v>
      </c>
      <c r="T1850" s="8">
        <f t="shared" si="287"/>
        <v>34.125</v>
      </c>
      <c r="U1850" s="7">
        <f t="shared" si="288"/>
        <v>33.508333333333333</v>
      </c>
      <c r="V1850" s="7">
        <f t="shared" si="289"/>
        <v>33.662499999999994</v>
      </c>
    </row>
    <row r="1851" spans="1:22" ht="13.5" x14ac:dyDescent="0.25">
      <c r="A1851" s="3">
        <f>RSI!A1851</f>
        <v>44998</v>
      </c>
      <c r="B1851" s="2">
        <f>RSI!B1851</f>
        <v>0.66</v>
      </c>
      <c r="C1851" s="2">
        <f>RSI!I1851</f>
        <v>57.65120361242878</v>
      </c>
      <c r="D1851" s="2">
        <f>MACD!E1851</f>
        <v>-2.690489676525476E-2</v>
      </c>
      <c r="E1851" s="2">
        <f>MACD!F1851</f>
        <v>-1.4525584680910905E-2</v>
      </c>
      <c r="F1851" s="2">
        <f>'Moving Avg'!D1851</f>
        <v>0.65600000000000003</v>
      </c>
      <c r="G1851" s="2">
        <f>'Moving Avg'!F1851</f>
        <v>0.62900000000000011</v>
      </c>
      <c r="H1851" s="2">
        <f>'Moving Avg'!G1851</f>
        <v>0.64139999999999997</v>
      </c>
      <c r="I1851" s="2">
        <f>'Moving Avg'!H1851</f>
        <v>0.62204999999999999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  <c r="M1851" s="7">
        <f t="shared" si="280"/>
        <v>25</v>
      </c>
      <c r="N1851" s="7">
        <f t="shared" si="281"/>
        <v>45</v>
      </c>
      <c r="O1851" s="7">
        <f t="shared" si="282"/>
        <v>50</v>
      </c>
      <c r="P1851" s="7">
        <f t="shared" si="283"/>
        <v>83.5</v>
      </c>
      <c r="Q1851" s="8">
        <f t="shared" si="284"/>
        <v>44.524999999999999</v>
      </c>
      <c r="R1851" s="8">
        <f t="shared" si="285"/>
        <v>52.375</v>
      </c>
      <c r="S1851" s="8">
        <f t="shared" si="286"/>
        <v>60.575000000000003</v>
      </c>
      <c r="T1851" s="8">
        <f t="shared" si="287"/>
        <v>50.875</v>
      </c>
      <c r="U1851" s="7">
        <f t="shared" si="288"/>
        <v>52.491666666666674</v>
      </c>
      <c r="V1851" s="7">
        <f t="shared" si="289"/>
        <v>52.087500000000006</v>
      </c>
    </row>
    <row r="1852" spans="1:22" ht="13.5" x14ac:dyDescent="0.25">
      <c r="A1852" s="3">
        <f>RSI!A1852</f>
        <v>44999</v>
      </c>
      <c r="B1852" s="2">
        <f>RSI!B1852</f>
        <v>0.65</v>
      </c>
      <c r="C1852" s="2">
        <f>RSI!I1852</f>
        <v>53.697502423218133</v>
      </c>
      <c r="D1852" s="2">
        <f>MACD!E1852</f>
        <v>-2.1938147179846323E-2</v>
      </c>
      <c r="E1852" s="2">
        <f>MACD!F1852</f>
        <v>-1.600809718069799E-2</v>
      </c>
      <c r="F1852" s="2">
        <f>'Moving Avg'!D1852</f>
        <v>0.65800000000000003</v>
      </c>
      <c r="G1852" s="2">
        <f>'Moving Avg'!F1852</f>
        <v>0.63050000000000017</v>
      </c>
      <c r="H1852" s="2">
        <f>'Moving Avg'!G1852</f>
        <v>0.64200000000000002</v>
      </c>
      <c r="I1852" s="2">
        <f>'Moving Avg'!H1852</f>
        <v>0.62185000000000001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45</v>
      </c>
      <c r="O1852" s="7">
        <f t="shared" si="282"/>
        <v>50</v>
      </c>
      <c r="P1852" s="7">
        <f t="shared" si="283"/>
        <v>83.5</v>
      </c>
      <c r="Q1852" s="8">
        <f t="shared" si="284"/>
        <v>44.524999999999999</v>
      </c>
      <c r="R1852" s="8">
        <f t="shared" si="285"/>
        <v>52.375</v>
      </c>
      <c r="S1852" s="8">
        <f t="shared" si="286"/>
        <v>60.575000000000003</v>
      </c>
      <c r="T1852" s="8">
        <f t="shared" si="287"/>
        <v>50.875</v>
      </c>
      <c r="U1852" s="7">
        <f t="shared" si="288"/>
        <v>52.491666666666674</v>
      </c>
      <c r="V1852" s="7">
        <f t="shared" si="289"/>
        <v>52.087500000000006</v>
      </c>
    </row>
    <row r="1853" spans="1:22" ht="13.5" x14ac:dyDescent="0.25">
      <c r="A1853" s="3">
        <f>RSI!A1853</f>
        <v>45000</v>
      </c>
      <c r="B1853" s="2">
        <f>RSI!B1853</f>
        <v>0.65</v>
      </c>
      <c r="C1853" s="2">
        <f>RSI!I1853</f>
        <v>53.697502423218133</v>
      </c>
      <c r="D1853" s="2">
        <f>MACD!E1853</f>
        <v>-1.6258350243359976E-2</v>
      </c>
      <c r="E1853" s="2">
        <f>MACD!F1853</f>
        <v>-1.6058147793230386E-2</v>
      </c>
      <c r="F1853" s="2">
        <f>'Moving Avg'!D1853</f>
        <v>0.65599999999999992</v>
      </c>
      <c r="G1853" s="2">
        <f>'Moving Avg'!F1853</f>
        <v>0.63350000000000017</v>
      </c>
      <c r="H1853" s="2">
        <f>'Moving Avg'!G1853</f>
        <v>0.64300000000000002</v>
      </c>
      <c r="I1853" s="2">
        <f>'Moving Avg'!H1853</f>
        <v>0.62155000000000005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25</v>
      </c>
      <c r="N1853" s="7">
        <f t="shared" si="281"/>
        <v>45</v>
      </c>
      <c r="O1853" s="7">
        <f t="shared" si="282"/>
        <v>50</v>
      </c>
      <c r="P1853" s="7">
        <f t="shared" si="283"/>
        <v>16.5</v>
      </c>
      <c r="Q1853" s="8">
        <f t="shared" si="284"/>
        <v>34.475000000000001</v>
      </c>
      <c r="R1853" s="8">
        <f t="shared" si="285"/>
        <v>35.625</v>
      </c>
      <c r="S1853" s="8">
        <f t="shared" si="286"/>
        <v>30.425000000000001</v>
      </c>
      <c r="T1853" s="8">
        <f t="shared" si="287"/>
        <v>34.125</v>
      </c>
      <c r="U1853" s="7">
        <f t="shared" si="288"/>
        <v>33.508333333333333</v>
      </c>
      <c r="V1853" s="7">
        <f t="shared" si="289"/>
        <v>33.662499999999994</v>
      </c>
    </row>
    <row r="1854" spans="1:22" ht="13.5" x14ac:dyDescent="0.25">
      <c r="A1854" s="3">
        <f>RSI!A1854</f>
        <v>45001</v>
      </c>
      <c r="B1854" s="2">
        <f>RSI!B1854</f>
        <v>0.64</v>
      </c>
      <c r="C1854" s="2">
        <f>RSI!I1854</f>
        <v>49.741270818294652</v>
      </c>
      <c r="D1854" s="2">
        <f>MACD!E1854</f>
        <v>-1.2306847227670059E-2</v>
      </c>
      <c r="E1854" s="2">
        <f>MACD!F1854</f>
        <v>-1.5307887680118322E-2</v>
      </c>
      <c r="F1854" s="2">
        <f>'Moving Avg'!D1854</f>
        <v>0.65200000000000002</v>
      </c>
      <c r="G1854" s="2">
        <f>'Moving Avg'!F1854</f>
        <v>0.63600000000000012</v>
      </c>
      <c r="H1854" s="2">
        <f>'Moving Avg'!G1854</f>
        <v>0.64379999999999993</v>
      </c>
      <c r="I1854" s="2">
        <f>'Moving Avg'!H1854</f>
        <v>0.62135000000000007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25</v>
      </c>
      <c r="N1854" s="7">
        <f t="shared" si="281"/>
        <v>0</v>
      </c>
      <c r="O1854" s="7">
        <f t="shared" si="282"/>
        <v>50</v>
      </c>
      <c r="P1854" s="7">
        <f t="shared" si="283"/>
        <v>16.5</v>
      </c>
      <c r="Q1854" s="8">
        <f t="shared" si="284"/>
        <v>18.725000000000001</v>
      </c>
      <c r="R1854" s="8">
        <f t="shared" si="285"/>
        <v>26.625</v>
      </c>
      <c r="S1854" s="8">
        <f t="shared" si="286"/>
        <v>23.675000000000001</v>
      </c>
      <c r="T1854" s="8">
        <f t="shared" si="287"/>
        <v>22.875</v>
      </c>
      <c r="U1854" s="7">
        <f t="shared" si="288"/>
        <v>23.008333333333336</v>
      </c>
      <c r="V1854" s="7">
        <f t="shared" si="289"/>
        <v>22.975000000000001</v>
      </c>
    </row>
    <row r="1855" spans="1:22" ht="13.5" x14ac:dyDescent="0.25">
      <c r="A1855" s="3">
        <f>RSI!A1855</f>
        <v>45002</v>
      </c>
      <c r="B1855" s="2">
        <f>RSI!B1855</f>
        <v>0.63</v>
      </c>
      <c r="C1855" s="2">
        <f>RSI!I1855</f>
        <v>46.084738372416957</v>
      </c>
      <c r="D1855" s="2">
        <f>MACD!E1855</f>
        <v>-6.6775289421274753E-3</v>
      </c>
      <c r="E1855" s="2">
        <f>MACD!F1855</f>
        <v>-1.3581815932520154E-2</v>
      </c>
      <c r="F1855" s="2">
        <f>'Moving Avg'!D1855</f>
        <v>0.64600000000000002</v>
      </c>
      <c r="G1855" s="2">
        <f>'Moving Avg'!F1855</f>
        <v>0.63750000000000018</v>
      </c>
      <c r="H1855" s="2">
        <f>'Moving Avg'!G1855</f>
        <v>0.64440000000000008</v>
      </c>
      <c r="I1855" s="2">
        <f>'Moving Avg'!H1855</f>
        <v>0.62109999999999999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25</v>
      </c>
      <c r="N1855" s="7">
        <f t="shared" si="281"/>
        <v>0</v>
      </c>
      <c r="O1855" s="7">
        <f t="shared" si="282"/>
        <v>50</v>
      </c>
      <c r="P1855" s="7">
        <f t="shared" si="283"/>
        <v>16.5</v>
      </c>
      <c r="Q1855" s="8">
        <f t="shared" si="284"/>
        <v>18.725000000000001</v>
      </c>
      <c r="R1855" s="8">
        <f t="shared" si="285"/>
        <v>26.625</v>
      </c>
      <c r="S1855" s="8">
        <f t="shared" si="286"/>
        <v>23.675000000000001</v>
      </c>
      <c r="T1855" s="8">
        <f t="shared" si="287"/>
        <v>22.875</v>
      </c>
      <c r="U1855" s="7">
        <f t="shared" si="288"/>
        <v>23.008333333333336</v>
      </c>
      <c r="V1855" s="7">
        <f t="shared" si="289"/>
        <v>22.975000000000001</v>
      </c>
    </row>
    <row r="1856" spans="1:22" ht="13.5" x14ac:dyDescent="0.25">
      <c r="A1856" s="3">
        <f>RSI!A1856</f>
        <v>45006</v>
      </c>
      <c r="B1856" s="2">
        <f>RSI!B1856</f>
        <v>0.62</v>
      </c>
      <c r="C1856" s="2">
        <f>RSI!I1856</f>
        <v>42.704041609630025</v>
      </c>
      <c r="D1856" s="2">
        <f>MACD!E1856</f>
        <v>-2.6468376478463451E-3</v>
      </c>
      <c r="E1856" s="2">
        <f>MACD!F1856</f>
        <v>-1.1394820275585393E-2</v>
      </c>
      <c r="F1856" s="2">
        <f>'Moving Avg'!D1856</f>
        <v>0.63800000000000001</v>
      </c>
      <c r="G1856" s="2">
        <f>'Moving Avg'!F1856</f>
        <v>0.63900000000000001</v>
      </c>
      <c r="H1856" s="2">
        <f>'Moving Avg'!G1856</f>
        <v>0.64480000000000004</v>
      </c>
      <c r="I1856" s="2">
        <f>'Moving Avg'!H1856</f>
        <v>0.62080000000000002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0</v>
      </c>
      <c r="O1856" s="7">
        <f t="shared" si="282"/>
        <v>50</v>
      </c>
      <c r="P1856" s="7">
        <f t="shared" si="283"/>
        <v>16.5</v>
      </c>
      <c r="Q1856" s="8">
        <f t="shared" si="284"/>
        <v>18.725000000000001</v>
      </c>
      <c r="R1856" s="8">
        <f t="shared" si="285"/>
        <v>26.625</v>
      </c>
      <c r="S1856" s="8">
        <f t="shared" si="286"/>
        <v>23.675000000000001</v>
      </c>
      <c r="T1856" s="8">
        <f t="shared" si="287"/>
        <v>22.875</v>
      </c>
      <c r="U1856" s="7">
        <f t="shared" si="288"/>
        <v>23.008333333333336</v>
      </c>
      <c r="V1856" s="7">
        <f t="shared" si="289"/>
        <v>22.975000000000001</v>
      </c>
    </row>
    <row r="1857" spans="1:22" ht="13.5" x14ac:dyDescent="0.25">
      <c r="A1857" s="3">
        <f>RSI!A1857</f>
        <v>45007</v>
      </c>
      <c r="B1857" s="2">
        <f>RSI!B1857</f>
        <v>0.62</v>
      </c>
      <c r="C1857" s="2">
        <f>RSI!I1857</f>
        <v>42.704041609630025</v>
      </c>
      <c r="D1857" s="2">
        <f>MACD!E1857</f>
        <v>-6.5530643269329225E-4</v>
      </c>
      <c r="E1857" s="2">
        <f>MACD!F1857</f>
        <v>-9.2469175070069732E-3</v>
      </c>
      <c r="F1857" s="2">
        <f>'Moving Avg'!D1857</f>
        <v>0.63200000000000001</v>
      </c>
      <c r="G1857" s="2">
        <f>'Moving Avg'!F1857</f>
        <v>0.64050000000000007</v>
      </c>
      <c r="H1857" s="2">
        <f>'Moving Avg'!G1857</f>
        <v>0.64459999999999995</v>
      </c>
      <c r="I1857" s="2">
        <f>'Moving Avg'!H1857</f>
        <v>0.62040000000000006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25</v>
      </c>
      <c r="N1857" s="7">
        <f t="shared" si="281"/>
        <v>0</v>
      </c>
      <c r="O1857" s="7">
        <f t="shared" si="282"/>
        <v>50</v>
      </c>
      <c r="P1857" s="7">
        <f t="shared" si="283"/>
        <v>16.5</v>
      </c>
      <c r="Q1857" s="8">
        <f t="shared" si="284"/>
        <v>18.725000000000001</v>
      </c>
      <c r="R1857" s="8">
        <f t="shared" si="285"/>
        <v>26.625</v>
      </c>
      <c r="S1857" s="8">
        <f t="shared" si="286"/>
        <v>23.675000000000001</v>
      </c>
      <c r="T1857" s="8">
        <f t="shared" si="287"/>
        <v>22.875</v>
      </c>
      <c r="U1857" s="7">
        <f t="shared" si="288"/>
        <v>23.008333333333336</v>
      </c>
      <c r="V1857" s="7">
        <f t="shared" si="289"/>
        <v>22.975000000000001</v>
      </c>
    </row>
    <row r="1858" spans="1:22" ht="13.5" x14ac:dyDescent="0.25">
      <c r="A1858" s="3">
        <f>RSI!A1858</f>
        <v>45008</v>
      </c>
      <c r="B1858" s="2">
        <f>RSI!B1858</f>
        <v>0.62</v>
      </c>
      <c r="C1858" s="2">
        <f>RSI!I1858</f>
        <v>42.704041609630025</v>
      </c>
      <c r="D1858" s="2">
        <f>MACD!E1858</f>
        <v>4.217321230833404E-3</v>
      </c>
      <c r="E1858" s="2">
        <f>MACD!F1858</f>
        <v>-6.5540697594388981E-3</v>
      </c>
      <c r="F1858" s="2">
        <f>'Moving Avg'!D1858</f>
        <v>0.62600000000000011</v>
      </c>
      <c r="G1858" s="2">
        <f>'Moving Avg'!F1858</f>
        <v>0.64050000000000007</v>
      </c>
      <c r="H1858" s="2">
        <f>'Moving Avg'!G1858</f>
        <v>0.64379999999999993</v>
      </c>
      <c r="I1858" s="2">
        <f>'Moving Avg'!H1858</f>
        <v>0.62000000000000011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18.725000000000001</v>
      </c>
      <c r="R1858" s="8">
        <f t="shared" si="285"/>
        <v>26.625</v>
      </c>
      <c r="S1858" s="8">
        <f t="shared" si="286"/>
        <v>23.675000000000001</v>
      </c>
      <c r="T1858" s="8">
        <f t="shared" si="287"/>
        <v>22.875</v>
      </c>
      <c r="U1858" s="7">
        <f t="shared" si="288"/>
        <v>23.008333333333336</v>
      </c>
      <c r="V1858" s="7">
        <f t="shared" si="289"/>
        <v>22.975000000000001</v>
      </c>
    </row>
    <row r="1859" spans="1:22" ht="13.5" x14ac:dyDescent="0.25">
      <c r="A1859" s="3">
        <f>RSI!A1859</f>
        <v>45009</v>
      </c>
      <c r="B1859" s="2">
        <f>RSI!B1859</f>
        <v>0.62</v>
      </c>
      <c r="C1859" s="2">
        <f>RSI!I1859</f>
        <v>42.704041609630025</v>
      </c>
      <c r="D1859" s="2">
        <f>MACD!E1859</f>
        <v>8.4426868221340046E-3</v>
      </c>
      <c r="E1859" s="2">
        <f>MACD!F1859</f>
        <v>-3.5547184431243177E-3</v>
      </c>
      <c r="F1859" s="2">
        <f>'Moving Avg'!D1859</f>
        <v>0.62200000000000011</v>
      </c>
      <c r="G1859" s="2">
        <f>'Moving Avg'!F1859</f>
        <v>0.64149999999999996</v>
      </c>
      <c r="H1859" s="2">
        <f>'Moving Avg'!G1859</f>
        <v>0.64300000000000002</v>
      </c>
      <c r="I1859" s="2">
        <f>'Moving Avg'!H1859</f>
        <v>0.61960000000000004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  <c r="M1859" s="7">
        <f t="shared" si="290"/>
        <v>25</v>
      </c>
      <c r="N1859" s="7">
        <f t="shared" si="291"/>
        <v>0</v>
      </c>
      <c r="O1859" s="7">
        <f t="shared" si="292"/>
        <v>50</v>
      </c>
      <c r="P1859" s="7">
        <f t="shared" si="293"/>
        <v>16.5</v>
      </c>
      <c r="Q1859" s="8">
        <f t="shared" ref="Q1859:Q1922" si="294">0.35*M1859+N1859*0.35+O1859*0.15+P1859*0.15</f>
        <v>18.725000000000001</v>
      </c>
      <c r="R1859" s="8">
        <f t="shared" ref="R1859:R1922" si="295">M1859*0.2+N1859*0.2+O1859*0.35+P1859*0.25</f>
        <v>26.625</v>
      </c>
      <c r="S1859" s="8">
        <f t="shared" ref="S1859:S1922" si="296">M1859*0.15+N1859*0.15+O1859*0.25+P1859*0.45</f>
        <v>23.675000000000001</v>
      </c>
      <c r="T1859" s="8">
        <f t="shared" ref="T1859:T1922" si="297">0.25*SUM(M1859:P1859)</f>
        <v>22.875</v>
      </c>
      <c r="U1859" s="7">
        <f t="shared" ref="U1859:U1922" si="298">SUM(Q1859:S1859)/3</f>
        <v>23.008333333333336</v>
      </c>
      <c r="V1859" s="7">
        <f t="shared" ref="V1859:V1922" si="299">SUM(Q1859:T1859)/4</f>
        <v>22.975000000000001</v>
      </c>
    </row>
    <row r="1860" spans="1:22" ht="13.5" x14ac:dyDescent="0.25">
      <c r="A1860" s="3">
        <f>RSI!A1860</f>
        <v>45012</v>
      </c>
      <c r="B1860" s="2">
        <f>RSI!B1860</f>
        <v>0.61</v>
      </c>
      <c r="C1860" s="2">
        <f>RSI!I1860</f>
        <v>38.868830308597452</v>
      </c>
      <c r="D1860" s="2">
        <f>MACD!E1860</f>
        <v>1.285352668059303E-2</v>
      </c>
      <c r="E1860" s="2">
        <f>MACD!F1860</f>
        <v>-2.7306941838084811E-4</v>
      </c>
      <c r="F1860" s="2">
        <f>'Moving Avg'!D1860</f>
        <v>0.61799999999999999</v>
      </c>
      <c r="G1860" s="2">
        <f>'Moving Avg'!F1860</f>
        <v>0.64149999999999996</v>
      </c>
      <c r="H1860" s="2">
        <f>'Moving Avg'!G1860</f>
        <v>0.64180000000000004</v>
      </c>
      <c r="I1860" s="2">
        <f>'Moving Avg'!H1860</f>
        <v>0.61915000000000009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16.5</v>
      </c>
      <c r="Q1860" s="8">
        <f t="shared" si="294"/>
        <v>11.225</v>
      </c>
      <c r="R1860" s="8">
        <f t="shared" si="295"/>
        <v>9.125</v>
      </c>
      <c r="S1860" s="8">
        <f t="shared" si="296"/>
        <v>11.175000000000001</v>
      </c>
      <c r="T1860" s="8">
        <f t="shared" si="297"/>
        <v>10.375</v>
      </c>
      <c r="U1860" s="7">
        <f t="shared" si="298"/>
        <v>10.508333333333335</v>
      </c>
      <c r="V1860" s="7">
        <f t="shared" si="299"/>
        <v>10.475000000000001</v>
      </c>
    </row>
    <row r="1861" spans="1:22" ht="13.5" x14ac:dyDescent="0.25">
      <c r="A1861" s="3">
        <f>RSI!A1861</f>
        <v>45013</v>
      </c>
      <c r="B1861" s="2">
        <f>RSI!B1861</f>
        <v>0.61</v>
      </c>
      <c r="C1861" s="2">
        <f>RSI!I1861</f>
        <v>38.868830308597452</v>
      </c>
      <c r="D1861" s="2">
        <f>MACD!E1861</f>
        <v>1.6732634527755086E-2</v>
      </c>
      <c r="E1861" s="2">
        <f>MACD!F1861</f>
        <v>3.1280713708463389E-3</v>
      </c>
      <c r="F1861" s="2">
        <f>'Moving Avg'!D1861</f>
        <v>0.61599999999999988</v>
      </c>
      <c r="G1861" s="2">
        <f>'Moving Avg'!F1861</f>
        <v>0.6409999999999999</v>
      </c>
      <c r="H1861" s="2">
        <f>'Moving Avg'!G1861</f>
        <v>0.64080000000000004</v>
      </c>
      <c r="I1861" s="2">
        <f>'Moving Avg'!H1861</f>
        <v>0.61885000000000023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16.5</v>
      </c>
      <c r="Q1861" s="8">
        <f t="shared" si="294"/>
        <v>11.225</v>
      </c>
      <c r="R1861" s="8">
        <f t="shared" si="295"/>
        <v>9.125</v>
      </c>
      <c r="S1861" s="8">
        <f t="shared" si="296"/>
        <v>11.175000000000001</v>
      </c>
      <c r="T1861" s="8">
        <f t="shared" si="297"/>
        <v>10.375</v>
      </c>
      <c r="U1861" s="7">
        <f t="shared" si="298"/>
        <v>10.508333333333335</v>
      </c>
      <c r="V1861" s="7">
        <f t="shared" si="299"/>
        <v>10.475000000000001</v>
      </c>
    </row>
    <row r="1862" spans="1:22" ht="13.5" x14ac:dyDescent="0.25">
      <c r="A1862" s="3">
        <f>RSI!A1862</f>
        <v>45014</v>
      </c>
      <c r="B1862" s="2">
        <f>RSI!B1862</f>
        <v>0.59</v>
      </c>
      <c r="C1862" s="2">
        <f>RSI!I1862</f>
        <v>32.167806935383723</v>
      </c>
      <c r="D1862" s="2">
        <f>MACD!E1862</f>
        <v>2.0093956806554347E-2</v>
      </c>
      <c r="E1862" s="2">
        <f>MACD!F1862</f>
        <v>6.5212484579879413E-3</v>
      </c>
      <c r="F1862" s="2">
        <f>'Moving Avg'!D1862</f>
        <v>0.61</v>
      </c>
      <c r="G1862" s="2">
        <f>'Moving Avg'!F1862</f>
        <v>0.63799999999999979</v>
      </c>
      <c r="H1862" s="2">
        <f>'Moving Avg'!G1862</f>
        <v>0.63919999999999999</v>
      </c>
      <c r="I1862" s="2">
        <f>'Moving Avg'!H1862</f>
        <v>0.61845000000000017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16.5</v>
      </c>
      <c r="Q1862" s="8">
        <f t="shared" si="294"/>
        <v>11.225</v>
      </c>
      <c r="R1862" s="8">
        <f t="shared" si="295"/>
        <v>9.125</v>
      </c>
      <c r="S1862" s="8">
        <f t="shared" si="296"/>
        <v>11.175000000000001</v>
      </c>
      <c r="T1862" s="8">
        <f t="shared" si="297"/>
        <v>10.375</v>
      </c>
      <c r="U1862" s="7">
        <f t="shared" si="298"/>
        <v>10.508333333333335</v>
      </c>
      <c r="V1862" s="7">
        <f t="shared" si="299"/>
        <v>10.475000000000001</v>
      </c>
    </row>
    <row r="1863" spans="1:22" ht="13.5" x14ac:dyDescent="0.25">
      <c r="A1863" s="3">
        <f>RSI!A1863</f>
        <v>45015</v>
      </c>
      <c r="B1863" s="2">
        <f>RSI!B1863</f>
        <v>0.6</v>
      </c>
      <c r="C1863" s="2">
        <f>RSI!I1863</f>
        <v>37.92985781974766</v>
      </c>
      <c r="D1863" s="2">
        <f>MACD!E1863</f>
        <v>2.244150039471271E-2</v>
      </c>
      <c r="E1863" s="2">
        <f>MACD!F1863</f>
        <v>9.7052988453328951E-3</v>
      </c>
      <c r="F1863" s="2">
        <f>'Moving Avg'!D1863</f>
        <v>0.60599999999999998</v>
      </c>
      <c r="G1863" s="2">
        <f>'Moving Avg'!F1863</f>
        <v>0.63499999999999979</v>
      </c>
      <c r="H1863" s="2">
        <f>'Moving Avg'!G1863</f>
        <v>0.63800000000000001</v>
      </c>
      <c r="I1863" s="2">
        <f>'Moving Avg'!H1863</f>
        <v>0.61805000000000021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16.5</v>
      </c>
      <c r="Q1863" s="8">
        <f t="shared" si="294"/>
        <v>11.225</v>
      </c>
      <c r="R1863" s="8">
        <f t="shared" si="295"/>
        <v>9.125</v>
      </c>
      <c r="S1863" s="8">
        <f t="shared" si="296"/>
        <v>11.175000000000001</v>
      </c>
      <c r="T1863" s="8">
        <f t="shared" si="297"/>
        <v>10.375</v>
      </c>
      <c r="U1863" s="7">
        <f t="shared" si="298"/>
        <v>10.508333333333335</v>
      </c>
      <c r="V1863" s="7">
        <f t="shared" si="299"/>
        <v>10.475000000000001</v>
      </c>
    </row>
    <row r="1864" spans="1:22" ht="13.5" x14ac:dyDescent="0.25">
      <c r="A1864" s="3">
        <f>RSI!A1864</f>
        <v>45016</v>
      </c>
      <c r="B1864" s="2">
        <f>RSI!B1864</f>
        <v>0.6</v>
      </c>
      <c r="C1864" s="2">
        <f>RSI!I1864</f>
        <v>37.92985781974766</v>
      </c>
      <c r="D1864" s="2">
        <f>MACD!E1864</f>
        <v>2.3056339383785929E-2</v>
      </c>
      <c r="E1864" s="2">
        <f>MACD!F1864</f>
        <v>1.2375506953023502E-2</v>
      </c>
      <c r="F1864" s="2">
        <f>'Moving Avg'!D1864</f>
        <v>0.60200000000000009</v>
      </c>
      <c r="G1864" s="2">
        <f>'Moving Avg'!F1864</f>
        <v>0.63249999999999984</v>
      </c>
      <c r="H1864" s="2">
        <f>'Moving Avg'!G1864</f>
        <v>0.63659999999999994</v>
      </c>
      <c r="I1864" s="2">
        <f>'Moving Avg'!H1864</f>
        <v>0.61765000000000014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16.5</v>
      </c>
      <c r="Q1864" s="8">
        <f t="shared" si="294"/>
        <v>11.225</v>
      </c>
      <c r="R1864" s="8">
        <f t="shared" si="295"/>
        <v>9.125</v>
      </c>
      <c r="S1864" s="8">
        <f t="shared" si="296"/>
        <v>11.175000000000001</v>
      </c>
      <c r="T1864" s="8">
        <f t="shared" si="297"/>
        <v>10.375</v>
      </c>
      <c r="U1864" s="7">
        <f t="shared" si="298"/>
        <v>10.508333333333335</v>
      </c>
      <c r="V1864" s="7">
        <f t="shared" si="299"/>
        <v>10.475000000000001</v>
      </c>
    </row>
    <row r="1865" spans="1:22" ht="13.5" x14ac:dyDescent="0.25">
      <c r="A1865" s="3">
        <f>RSI!A1865</f>
        <v>45019</v>
      </c>
      <c r="B1865" s="2">
        <f>RSI!B1865</f>
        <v>0.59</v>
      </c>
      <c r="C1865" s="2">
        <f>RSI!I1865</f>
        <v>34.528243412761981</v>
      </c>
      <c r="D1865" s="2">
        <f>MACD!E1865</f>
        <v>2.2933420194213183E-2</v>
      </c>
      <c r="E1865" s="2">
        <f>MACD!F1865</f>
        <v>1.4487089601261438E-2</v>
      </c>
      <c r="F1865" s="2">
        <f>'Moving Avg'!D1865</f>
        <v>0.59799999999999998</v>
      </c>
      <c r="G1865" s="2">
        <f>'Moving Avg'!F1865</f>
        <v>0.62899999999999989</v>
      </c>
      <c r="H1865" s="2">
        <f>'Moving Avg'!G1865</f>
        <v>0.63519999999999999</v>
      </c>
      <c r="I1865" s="2">
        <f>'Moving Avg'!H1865</f>
        <v>0.61725000000000019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16.5</v>
      </c>
      <c r="Q1865" s="8">
        <f t="shared" si="294"/>
        <v>11.225</v>
      </c>
      <c r="R1865" s="8">
        <f t="shared" si="295"/>
        <v>9.125</v>
      </c>
      <c r="S1865" s="8">
        <f t="shared" si="296"/>
        <v>11.175000000000001</v>
      </c>
      <c r="T1865" s="8">
        <f t="shared" si="297"/>
        <v>10.375</v>
      </c>
      <c r="U1865" s="7">
        <f t="shared" si="298"/>
        <v>10.508333333333335</v>
      </c>
      <c r="V1865" s="7">
        <f t="shared" si="299"/>
        <v>10.475000000000001</v>
      </c>
    </row>
    <row r="1866" spans="1:22" ht="13.5" x14ac:dyDescent="0.25">
      <c r="A1866" s="3">
        <f>RSI!A1866</f>
        <v>45020</v>
      </c>
      <c r="B1866" s="2">
        <f>RSI!B1866</f>
        <v>0.6</v>
      </c>
      <c r="C1866" s="2">
        <f>RSI!I1866</f>
        <v>40.294608085678014</v>
      </c>
      <c r="D1866" s="2">
        <f>MACD!E1866</f>
        <v>2.0752404644614031E-2</v>
      </c>
      <c r="E1866" s="2">
        <f>MACD!F1866</f>
        <v>1.5740152609931959E-2</v>
      </c>
      <c r="F1866" s="2">
        <f>'Moving Avg'!D1866</f>
        <v>0.59599999999999997</v>
      </c>
      <c r="G1866" s="2">
        <f>'Moving Avg'!F1866</f>
        <v>0.62649999999999983</v>
      </c>
      <c r="H1866" s="2">
        <f>'Moving Avg'!G1866</f>
        <v>0.63400000000000001</v>
      </c>
      <c r="I1866" s="2">
        <f>'Moving Avg'!H1866</f>
        <v>0.61680000000000013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16.5</v>
      </c>
      <c r="Q1866" s="8">
        <f t="shared" si="294"/>
        <v>11.225</v>
      </c>
      <c r="R1866" s="8">
        <f t="shared" si="295"/>
        <v>9.125</v>
      </c>
      <c r="S1866" s="8">
        <f t="shared" si="296"/>
        <v>11.175000000000001</v>
      </c>
      <c r="T1866" s="8">
        <f t="shared" si="297"/>
        <v>10.375</v>
      </c>
      <c r="U1866" s="7">
        <f t="shared" si="298"/>
        <v>10.508333333333335</v>
      </c>
      <c r="V1866" s="7">
        <f t="shared" si="299"/>
        <v>10.475000000000001</v>
      </c>
    </row>
    <row r="1867" spans="1:22" ht="13.5" x14ac:dyDescent="0.25">
      <c r="A1867" s="3">
        <f>RSI!A1867</f>
        <v>45021</v>
      </c>
      <c r="B1867" s="2">
        <f>RSI!B1867</f>
        <v>0.6</v>
      </c>
      <c r="C1867" s="2">
        <f>RSI!I1867</f>
        <v>40.294608085678014</v>
      </c>
      <c r="D1867" s="2">
        <f>MACD!E1867</f>
        <v>1.903505736621447E-2</v>
      </c>
      <c r="E1867" s="2">
        <f>MACD!F1867</f>
        <v>1.6399133561188464E-2</v>
      </c>
      <c r="F1867" s="2">
        <f>'Moving Avg'!D1867</f>
        <v>0.59800000000000009</v>
      </c>
      <c r="G1867" s="2">
        <f>'Moving Avg'!F1867</f>
        <v>0.62449999999999994</v>
      </c>
      <c r="H1867" s="2">
        <f>'Moving Avg'!G1867</f>
        <v>0.63279999999999992</v>
      </c>
      <c r="I1867" s="2">
        <f>'Moving Avg'!H1867</f>
        <v>0.61635000000000018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0</v>
      </c>
      <c r="O1867" s="7">
        <f t="shared" si="292"/>
        <v>0</v>
      </c>
      <c r="P1867" s="7">
        <f t="shared" si="293"/>
        <v>83.5</v>
      </c>
      <c r="Q1867" s="8">
        <f t="shared" si="294"/>
        <v>21.274999999999999</v>
      </c>
      <c r="R1867" s="8">
        <f t="shared" si="295"/>
        <v>25.875</v>
      </c>
      <c r="S1867" s="8">
        <f t="shared" si="296"/>
        <v>41.325000000000003</v>
      </c>
      <c r="T1867" s="8">
        <f t="shared" si="297"/>
        <v>27.125</v>
      </c>
      <c r="U1867" s="7">
        <f t="shared" si="298"/>
        <v>29.491666666666664</v>
      </c>
      <c r="V1867" s="7">
        <f t="shared" si="299"/>
        <v>28.9</v>
      </c>
    </row>
    <row r="1868" spans="1:22" ht="13.5" x14ac:dyDescent="0.25">
      <c r="A1868" s="3">
        <f>RSI!A1868</f>
        <v>45022</v>
      </c>
      <c r="B1868" s="2">
        <f>RSI!B1868</f>
        <v>0.56999999999999995</v>
      </c>
      <c r="C1868" s="2">
        <f>RSI!I1868</f>
        <v>30.843172555476158</v>
      </c>
      <c r="D1868" s="2">
        <f>MACD!E1868</f>
        <v>1.9922776081243709E-2</v>
      </c>
      <c r="E1868" s="2">
        <f>MACD!F1868</f>
        <v>1.7103862065199513E-2</v>
      </c>
      <c r="F1868" s="2">
        <f>'Moving Avg'!D1868</f>
        <v>0.59199999999999997</v>
      </c>
      <c r="G1868" s="2">
        <f>'Moving Avg'!F1868</f>
        <v>0.61999999999999988</v>
      </c>
      <c r="H1868" s="2">
        <f>'Moving Avg'!G1868</f>
        <v>0.63080000000000003</v>
      </c>
      <c r="I1868" s="2">
        <f>'Moving Avg'!H1868</f>
        <v>0.61580000000000013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25</v>
      </c>
      <c r="N1868" s="7">
        <f t="shared" si="291"/>
        <v>0</v>
      </c>
      <c r="O1868" s="7">
        <f t="shared" si="292"/>
        <v>0</v>
      </c>
      <c r="P1868" s="7">
        <f t="shared" si="293"/>
        <v>16.5</v>
      </c>
      <c r="Q1868" s="8">
        <f t="shared" si="294"/>
        <v>11.225</v>
      </c>
      <c r="R1868" s="8">
        <f t="shared" si="295"/>
        <v>9.125</v>
      </c>
      <c r="S1868" s="8">
        <f t="shared" si="296"/>
        <v>11.175000000000001</v>
      </c>
      <c r="T1868" s="8">
        <f t="shared" si="297"/>
        <v>10.375</v>
      </c>
      <c r="U1868" s="7">
        <f t="shared" si="298"/>
        <v>10.508333333333335</v>
      </c>
      <c r="V1868" s="7">
        <f t="shared" si="299"/>
        <v>10.475000000000001</v>
      </c>
    </row>
    <row r="1869" spans="1:22" ht="13.5" x14ac:dyDescent="0.25">
      <c r="A1869" s="3">
        <f>RSI!A1869</f>
        <v>45023</v>
      </c>
      <c r="B1869" s="2">
        <f>RSI!B1869</f>
        <v>0.6</v>
      </c>
      <c r="C1869" s="2">
        <f>RSI!I1869</f>
        <v>44.789431961917245</v>
      </c>
      <c r="D1869" s="2">
        <f>MACD!E1869</f>
        <v>1.8738820361323683E-2</v>
      </c>
      <c r="E1869" s="2">
        <f>MACD!F1869</f>
        <v>1.743085372442435E-2</v>
      </c>
      <c r="F1869" s="2">
        <f>'Moving Avg'!D1869</f>
        <v>0.59199999999999997</v>
      </c>
      <c r="G1869" s="2">
        <f>'Moving Avg'!F1869</f>
        <v>0.61699999999999999</v>
      </c>
      <c r="H1869" s="2">
        <f>'Moving Avg'!G1869</f>
        <v>0.629</v>
      </c>
      <c r="I1869" s="2">
        <f>'Moving Avg'!H1869</f>
        <v>0.61530000000000007</v>
      </c>
      <c r="J1869" s="5" t="str">
        <f>OBV!F1869</f>
        <v>BULLISH</v>
      </c>
      <c r="K1869" s="5" t="str">
        <f>OBV!G1869</f>
        <v>NEUTRAL</v>
      </c>
      <c r="L1869" s="5" t="str">
        <f>OBV!H1869</f>
        <v>NEUTRAL</v>
      </c>
      <c r="M1869" s="7">
        <f t="shared" si="290"/>
        <v>25</v>
      </c>
      <c r="N1869" s="7">
        <f t="shared" si="291"/>
        <v>0</v>
      </c>
      <c r="O1869" s="7">
        <f t="shared" si="292"/>
        <v>0</v>
      </c>
      <c r="P1869" s="7">
        <f t="shared" si="293"/>
        <v>49.5</v>
      </c>
      <c r="Q1869" s="8">
        <f t="shared" si="294"/>
        <v>16.175000000000001</v>
      </c>
      <c r="R1869" s="8">
        <f t="shared" si="295"/>
        <v>17.375</v>
      </c>
      <c r="S1869" s="8">
        <f t="shared" si="296"/>
        <v>26.025000000000002</v>
      </c>
      <c r="T1869" s="8">
        <f t="shared" si="297"/>
        <v>18.625</v>
      </c>
      <c r="U1869" s="7">
        <f t="shared" si="298"/>
        <v>19.858333333333334</v>
      </c>
      <c r="V1869" s="7">
        <f t="shared" si="299"/>
        <v>19.55</v>
      </c>
    </row>
    <row r="1870" spans="1:22" ht="13.5" x14ac:dyDescent="0.25">
      <c r="A1870" s="3">
        <f>RSI!A1870</f>
        <v>45026</v>
      </c>
      <c r="B1870" s="2">
        <f>RSI!B1870</f>
        <v>0.59</v>
      </c>
      <c r="C1870" s="2">
        <f>RSI!I1870</f>
        <v>41.765942936492351</v>
      </c>
      <c r="D1870" s="2">
        <f>MACD!E1870</f>
        <v>1.7027871345872581E-2</v>
      </c>
      <c r="E1870" s="2">
        <f>MACD!F1870</f>
        <v>1.7350257248713998E-2</v>
      </c>
      <c r="F1870" s="2">
        <f>'Moving Avg'!D1870</f>
        <v>0.59199999999999997</v>
      </c>
      <c r="G1870" s="2">
        <f>'Moving Avg'!F1870</f>
        <v>0.61349999999999993</v>
      </c>
      <c r="H1870" s="2">
        <f>'Moving Avg'!G1870</f>
        <v>0.62640000000000007</v>
      </c>
      <c r="I1870" s="2">
        <f>'Moving Avg'!H1870</f>
        <v>0.61490000000000011</v>
      </c>
      <c r="J1870" s="5" t="str">
        <f>OBV!F1870</f>
        <v>BULLISH</v>
      </c>
      <c r="K1870" s="5" t="str">
        <f>OBV!G1870</f>
        <v>NEUTRAL</v>
      </c>
      <c r="L1870" s="5" t="str">
        <f>OBV!H1870</f>
        <v>NEUTRAL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49.5</v>
      </c>
      <c r="Q1870" s="8">
        <f t="shared" si="294"/>
        <v>31.925000000000001</v>
      </c>
      <c r="R1870" s="8">
        <f t="shared" si="295"/>
        <v>26.375</v>
      </c>
      <c r="S1870" s="8">
        <f t="shared" si="296"/>
        <v>32.775000000000006</v>
      </c>
      <c r="T1870" s="8">
        <f t="shared" si="297"/>
        <v>29.875</v>
      </c>
      <c r="U1870" s="7">
        <f t="shared" si="298"/>
        <v>30.358333333333334</v>
      </c>
      <c r="V1870" s="7">
        <f t="shared" si="299"/>
        <v>30.237500000000001</v>
      </c>
    </row>
    <row r="1871" spans="1:22" ht="13.5" x14ac:dyDescent="0.25">
      <c r="A1871" s="3">
        <f>RSI!A1871</f>
        <v>45027</v>
      </c>
      <c r="B1871" s="2">
        <f>RSI!B1871</f>
        <v>0.6</v>
      </c>
      <c r="C1871" s="2">
        <f>RSI!I1871</f>
        <v>45.712491367975431</v>
      </c>
      <c r="D1871" s="2">
        <f>MACD!E1871</f>
        <v>1.4980513896777015E-2</v>
      </c>
      <c r="E1871" s="2">
        <f>MACD!F1871</f>
        <v>1.6876308578326601E-2</v>
      </c>
      <c r="F1871" s="2">
        <f>'Moving Avg'!D1871</f>
        <v>0.59199999999999997</v>
      </c>
      <c r="G1871" s="2">
        <f>'Moving Avg'!F1871</f>
        <v>0.61049999999999993</v>
      </c>
      <c r="H1871" s="2">
        <f>'Moving Avg'!G1871</f>
        <v>0.62440000000000007</v>
      </c>
      <c r="I1871" s="2">
        <f>'Moving Avg'!H1871</f>
        <v>0.61465000000000003</v>
      </c>
      <c r="J1871" s="5" t="str">
        <f>OBV!F1871</f>
        <v>BULLISH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45</v>
      </c>
      <c r="O1871" s="7">
        <f t="shared" si="292"/>
        <v>0</v>
      </c>
      <c r="P1871" s="7">
        <f t="shared" si="293"/>
        <v>49.5</v>
      </c>
      <c r="Q1871" s="8">
        <f t="shared" si="294"/>
        <v>31.925000000000001</v>
      </c>
      <c r="R1871" s="8">
        <f t="shared" si="295"/>
        <v>26.375</v>
      </c>
      <c r="S1871" s="8">
        <f t="shared" si="296"/>
        <v>32.775000000000006</v>
      </c>
      <c r="T1871" s="8">
        <f t="shared" si="297"/>
        <v>29.875</v>
      </c>
      <c r="U1871" s="7">
        <f t="shared" si="298"/>
        <v>30.358333333333334</v>
      </c>
      <c r="V1871" s="7">
        <f t="shared" si="299"/>
        <v>30.237500000000001</v>
      </c>
    </row>
    <row r="1872" spans="1:22" ht="13.5" x14ac:dyDescent="0.25">
      <c r="A1872" s="3">
        <f>RSI!A1872</f>
        <v>45028</v>
      </c>
      <c r="B1872" s="2">
        <f>RSI!B1872</f>
        <v>0.57999999999999996</v>
      </c>
      <c r="C1872" s="2">
        <f>RSI!I1872</f>
        <v>39.889880070206836</v>
      </c>
      <c r="D1872" s="2">
        <f>MACD!E1872</f>
        <v>1.1724259326724717E-2</v>
      </c>
      <c r="E1872" s="2">
        <f>MACD!F1872</f>
        <v>1.5845898728006225E-2</v>
      </c>
      <c r="F1872" s="2">
        <f>'Moving Avg'!D1872</f>
        <v>0.58799999999999997</v>
      </c>
      <c r="G1872" s="2">
        <f>'Moving Avg'!F1872</f>
        <v>0.60699999999999998</v>
      </c>
      <c r="H1872" s="2">
        <f>'Moving Avg'!G1872</f>
        <v>0.62220000000000009</v>
      </c>
      <c r="I1872" s="2">
        <f>'Moving Avg'!H1872</f>
        <v>0.61439999999999995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  <c r="M1872" s="7">
        <f t="shared" si="290"/>
        <v>25</v>
      </c>
      <c r="N1872" s="7">
        <f t="shared" si="291"/>
        <v>45</v>
      </c>
      <c r="O1872" s="7">
        <f t="shared" si="292"/>
        <v>0</v>
      </c>
      <c r="P1872" s="7">
        <f t="shared" si="293"/>
        <v>66.5</v>
      </c>
      <c r="Q1872" s="8">
        <f t="shared" si="294"/>
        <v>34.475000000000001</v>
      </c>
      <c r="R1872" s="8">
        <f t="shared" si="295"/>
        <v>30.625</v>
      </c>
      <c r="S1872" s="8">
        <f t="shared" si="296"/>
        <v>40.424999999999997</v>
      </c>
      <c r="T1872" s="8">
        <f t="shared" si="297"/>
        <v>34.125</v>
      </c>
      <c r="U1872" s="7">
        <f t="shared" si="298"/>
        <v>35.174999999999997</v>
      </c>
      <c r="V1872" s="7">
        <f t="shared" si="299"/>
        <v>34.912499999999994</v>
      </c>
    </row>
    <row r="1873" spans="1:22" ht="13.5" x14ac:dyDescent="0.25">
      <c r="A1873" s="3">
        <f>RSI!A1873</f>
        <v>45029</v>
      </c>
      <c r="B1873" s="2">
        <f>RSI!B1873</f>
        <v>0.59</v>
      </c>
      <c r="C1873" s="2">
        <f>RSI!I1873</f>
        <v>43.747998666531366</v>
      </c>
      <c r="D1873" s="2">
        <f>MACD!E1873</f>
        <v>9.9511338450402054E-3</v>
      </c>
      <c r="E1873" s="2">
        <f>MACD!F1873</f>
        <v>1.4666945751413021E-2</v>
      </c>
      <c r="F1873" s="2">
        <f>'Moving Avg'!D1873</f>
        <v>0.59199999999999997</v>
      </c>
      <c r="G1873" s="2">
        <f>'Moving Avg'!F1873</f>
        <v>0.60399999999999987</v>
      </c>
      <c r="H1873" s="2">
        <f>'Moving Avg'!G1873</f>
        <v>0.62060000000000004</v>
      </c>
      <c r="I1873" s="2">
        <f>'Moving Avg'!H1873</f>
        <v>0.61409999999999998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25</v>
      </c>
      <c r="N1873" s="7">
        <f t="shared" si="291"/>
        <v>45</v>
      </c>
      <c r="O1873" s="7">
        <f t="shared" si="292"/>
        <v>0</v>
      </c>
      <c r="P1873" s="7">
        <f t="shared" si="293"/>
        <v>83.5</v>
      </c>
      <c r="Q1873" s="8">
        <f t="shared" si="294"/>
        <v>37.024999999999999</v>
      </c>
      <c r="R1873" s="8">
        <f t="shared" si="295"/>
        <v>34.875</v>
      </c>
      <c r="S1873" s="8">
        <f t="shared" si="296"/>
        <v>48.075000000000003</v>
      </c>
      <c r="T1873" s="8">
        <f t="shared" si="297"/>
        <v>38.375</v>
      </c>
      <c r="U1873" s="7">
        <f t="shared" si="298"/>
        <v>39.991666666666667</v>
      </c>
      <c r="V1873" s="7">
        <f t="shared" si="299"/>
        <v>39.587500000000006</v>
      </c>
    </row>
    <row r="1874" spans="1:22" ht="13.5" x14ac:dyDescent="0.25">
      <c r="A1874" s="3">
        <f>RSI!A1874</f>
        <v>45030</v>
      </c>
      <c r="B1874" s="2">
        <f>RSI!B1874</f>
        <v>0.6</v>
      </c>
      <c r="C1874" s="2">
        <f>RSI!I1874</f>
        <v>47.3848337614805</v>
      </c>
      <c r="D1874" s="2">
        <f>MACD!E1874</f>
        <v>7.8217491075945889E-3</v>
      </c>
      <c r="E1874" s="2">
        <f>MACD!F1874</f>
        <v>1.3297906422649336E-2</v>
      </c>
      <c r="F1874" s="2">
        <f>'Moving Avg'!D1874</f>
        <v>0.59199999999999997</v>
      </c>
      <c r="G1874" s="2">
        <f>'Moving Avg'!F1874</f>
        <v>0.60199999999999987</v>
      </c>
      <c r="H1874" s="2">
        <f>'Moving Avg'!G1874</f>
        <v>0.61960000000000015</v>
      </c>
      <c r="I1874" s="2">
        <f>'Moving Avg'!H1874</f>
        <v>0.61375000000000002</v>
      </c>
      <c r="J1874" s="5" t="str">
        <f>OBV!F1874</f>
        <v>BULLISH</v>
      </c>
      <c r="K1874" s="5" t="str">
        <f>OBV!G1874</f>
        <v>NEUTRAL</v>
      </c>
      <c r="L1874" s="5" t="str">
        <f>OBV!H1874</f>
        <v>NEUTRAL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49.5</v>
      </c>
      <c r="Q1874" s="8">
        <f t="shared" si="294"/>
        <v>31.925000000000001</v>
      </c>
      <c r="R1874" s="8">
        <f t="shared" si="295"/>
        <v>26.375</v>
      </c>
      <c r="S1874" s="8">
        <f t="shared" si="296"/>
        <v>32.775000000000006</v>
      </c>
      <c r="T1874" s="8">
        <f t="shared" si="297"/>
        <v>29.875</v>
      </c>
      <c r="U1874" s="7">
        <f t="shared" si="298"/>
        <v>30.358333333333334</v>
      </c>
      <c r="V1874" s="7">
        <f t="shared" si="299"/>
        <v>30.237500000000001</v>
      </c>
    </row>
    <row r="1875" spans="1:22" ht="13.5" x14ac:dyDescent="0.25">
      <c r="A1875" s="3">
        <f>RSI!A1875</f>
        <v>45033</v>
      </c>
      <c r="B1875" s="2">
        <f>RSI!B1875</f>
        <v>0.6</v>
      </c>
      <c r="C1875" s="2">
        <f>RSI!I1875</f>
        <v>47.384833761480508</v>
      </c>
      <c r="D1875" s="2">
        <f>MACD!E1875</f>
        <v>4.5258294516745678E-3</v>
      </c>
      <c r="E1875" s="2">
        <f>MACD!F1875</f>
        <v>1.1543491028454382E-2</v>
      </c>
      <c r="F1875" s="2">
        <f>'Moving Avg'!D1875</f>
        <v>0.59400000000000008</v>
      </c>
      <c r="G1875" s="2">
        <f>'Moving Avg'!F1875</f>
        <v>0.60049999999999992</v>
      </c>
      <c r="H1875" s="2">
        <f>'Moving Avg'!G1875</f>
        <v>0.61880000000000013</v>
      </c>
      <c r="I1875" s="2">
        <f>'Moving Avg'!H1875</f>
        <v>0.61349999999999993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83.5</v>
      </c>
      <c r="Q1875" s="8">
        <f t="shared" si="294"/>
        <v>37.024999999999999</v>
      </c>
      <c r="R1875" s="8">
        <f t="shared" si="295"/>
        <v>34.875</v>
      </c>
      <c r="S1875" s="8">
        <f t="shared" si="296"/>
        <v>48.075000000000003</v>
      </c>
      <c r="T1875" s="8">
        <f t="shared" si="297"/>
        <v>38.375</v>
      </c>
      <c r="U1875" s="7">
        <f t="shared" si="298"/>
        <v>39.991666666666667</v>
      </c>
      <c r="V1875" s="7">
        <f t="shared" si="299"/>
        <v>39.587500000000006</v>
      </c>
    </row>
    <row r="1876" spans="1:22" ht="13.5" x14ac:dyDescent="0.25">
      <c r="A1876" s="3">
        <f>RSI!A1876</f>
        <v>45034</v>
      </c>
      <c r="B1876" s="2">
        <f>RSI!B1876</f>
        <v>0.57999999999999996</v>
      </c>
      <c r="C1876" s="2">
        <f>RSI!I1876</f>
        <v>41.205518207040043</v>
      </c>
      <c r="D1876" s="2">
        <f>MACD!E1876</f>
        <v>4.797962718954607E-3</v>
      </c>
      <c r="E1876" s="2">
        <f>MACD!F1876</f>
        <v>1.0194385366554428E-2</v>
      </c>
      <c r="F1876" s="2">
        <f>'Moving Avg'!D1876</f>
        <v>0.59000000000000008</v>
      </c>
      <c r="G1876" s="2">
        <f>'Moving Avg'!F1876</f>
        <v>0.59849999999999981</v>
      </c>
      <c r="H1876" s="2">
        <f>'Moving Avg'!G1876</f>
        <v>0.61820000000000019</v>
      </c>
      <c r="I1876" s="2">
        <f>'Moving Avg'!H1876</f>
        <v>0.61314999999999997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  <c r="M1876" s="7">
        <f t="shared" si="290"/>
        <v>25</v>
      </c>
      <c r="N1876" s="7">
        <f t="shared" si="291"/>
        <v>45</v>
      </c>
      <c r="O1876" s="7">
        <f t="shared" si="292"/>
        <v>0</v>
      </c>
      <c r="P1876" s="7">
        <f t="shared" si="293"/>
        <v>66.5</v>
      </c>
      <c r="Q1876" s="8">
        <f t="shared" si="294"/>
        <v>34.475000000000001</v>
      </c>
      <c r="R1876" s="8">
        <f t="shared" si="295"/>
        <v>30.625</v>
      </c>
      <c r="S1876" s="8">
        <f t="shared" si="296"/>
        <v>40.424999999999997</v>
      </c>
      <c r="T1876" s="8">
        <f t="shared" si="297"/>
        <v>34.125</v>
      </c>
      <c r="U1876" s="7">
        <f t="shared" si="298"/>
        <v>35.174999999999997</v>
      </c>
      <c r="V1876" s="7">
        <f t="shared" si="299"/>
        <v>34.912499999999994</v>
      </c>
    </row>
    <row r="1877" spans="1:22" ht="13.5" x14ac:dyDescent="0.25">
      <c r="A1877" s="3">
        <f>RSI!A1877</f>
        <v>45035</v>
      </c>
      <c r="B1877" s="2">
        <f>RSI!B1877</f>
        <v>0.56000000000000005</v>
      </c>
      <c r="C1877" s="2">
        <f>RSI!I1877</f>
        <v>36.131298524498696</v>
      </c>
      <c r="D1877" s="2">
        <f>MACD!E1877</f>
        <v>6.6658966153254617E-3</v>
      </c>
      <c r="E1877" s="2">
        <f>MACD!F1877</f>
        <v>9.4886876163086352E-3</v>
      </c>
      <c r="F1877" s="2">
        <f>'Moving Avg'!D1877</f>
        <v>0.58600000000000008</v>
      </c>
      <c r="G1877" s="2">
        <f>'Moving Avg'!F1877</f>
        <v>0.59549999999999992</v>
      </c>
      <c r="H1877" s="2">
        <f>'Moving Avg'!G1877</f>
        <v>0.61660000000000015</v>
      </c>
      <c r="I1877" s="2">
        <f>'Moving Avg'!H1877</f>
        <v>0.61260000000000003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45</v>
      </c>
      <c r="O1877" s="7">
        <f t="shared" si="292"/>
        <v>0</v>
      </c>
      <c r="P1877" s="7">
        <f t="shared" si="293"/>
        <v>16.5</v>
      </c>
      <c r="Q1877" s="8">
        <f t="shared" si="294"/>
        <v>26.975000000000001</v>
      </c>
      <c r="R1877" s="8">
        <f t="shared" si="295"/>
        <v>18.125</v>
      </c>
      <c r="S1877" s="8">
        <f t="shared" si="296"/>
        <v>17.925000000000001</v>
      </c>
      <c r="T1877" s="8">
        <f t="shared" si="297"/>
        <v>21.625</v>
      </c>
      <c r="U1877" s="7">
        <f t="shared" si="298"/>
        <v>21.008333333333336</v>
      </c>
      <c r="V1877" s="7">
        <f t="shared" si="299"/>
        <v>21.162500000000001</v>
      </c>
    </row>
    <row r="1878" spans="1:22" ht="13.5" x14ac:dyDescent="0.25">
      <c r="A1878" s="3">
        <f>RSI!A1878</f>
        <v>45036</v>
      </c>
      <c r="B1878" s="2">
        <f>RSI!B1878</f>
        <v>0.59</v>
      </c>
      <c r="C1878" s="2">
        <f>RSI!I1878</f>
        <v>46.728368974950847</v>
      </c>
      <c r="D1878" s="2">
        <f>MACD!E1878</f>
        <v>1.6716465727063534E-3</v>
      </c>
      <c r="E1878" s="2">
        <f>MACD!F1878</f>
        <v>7.9252794075881788E-3</v>
      </c>
      <c r="F1878" s="2">
        <f>'Moving Avg'!D1878</f>
        <v>0.58599999999999997</v>
      </c>
      <c r="G1878" s="2">
        <f>'Moving Avg'!F1878</f>
        <v>0.59399999999999986</v>
      </c>
      <c r="H1878" s="2">
        <f>'Moving Avg'!G1878</f>
        <v>0.61560000000000026</v>
      </c>
      <c r="I1878" s="2">
        <f>'Moving Avg'!H1878</f>
        <v>0.61205000000000009</v>
      </c>
      <c r="J1878" s="5" t="str">
        <f>OBV!F1878</f>
        <v>BEARISH</v>
      </c>
      <c r="K1878" s="5" t="str">
        <f>OBV!G1878</f>
        <v>NEUTRAL</v>
      </c>
      <c r="L1878" s="5" t="str">
        <f>OBV!H1878</f>
        <v>NEUTRAL</v>
      </c>
      <c r="M1878" s="7">
        <f t="shared" si="290"/>
        <v>25</v>
      </c>
      <c r="N1878" s="7">
        <f t="shared" si="291"/>
        <v>45</v>
      </c>
      <c r="O1878" s="7">
        <f t="shared" si="292"/>
        <v>0</v>
      </c>
      <c r="P1878" s="7">
        <f t="shared" si="293"/>
        <v>16.5</v>
      </c>
      <c r="Q1878" s="8">
        <f t="shared" si="294"/>
        <v>26.975000000000001</v>
      </c>
      <c r="R1878" s="8">
        <f t="shared" si="295"/>
        <v>18.125</v>
      </c>
      <c r="S1878" s="8">
        <f t="shared" si="296"/>
        <v>17.925000000000001</v>
      </c>
      <c r="T1878" s="8">
        <f t="shared" si="297"/>
        <v>21.625</v>
      </c>
      <c r="U1878" s="7">
        <f t="shared" si="298"/>
        <v>21.008333333333336</v>
      </c>
      <c r="V1878" s="7">
        <f t="shared" si="299"/>
        <v>21.162500000000001</v>
      </c>
    </row>
    <row r="1879" spans="1:22" ht="13.5" x14ac:dyDescent="0.25">
      <c r="A1879" s="3">
        <f>RSI!A1879</f>
        <v>45040</v>
      </c>
      <c r="B1879" s="2">
        <f>RSI!B1879</f>
        <v>0.57999999999999996</v>
      </c>
      <c r="C1879" s="2">
        <f>RSI!I1879</f>
        <v>44.101636353767169</v>
      </c>
      <c r="D1879" s="2">
        <f>MACD!E1879</f>
        <v>2.8679276325038749E-3</v>
      </c>
      <c r="E1879" s="2">
        <f>MACD!F1879</f>
        <v>6.9138090525713188E-3</v>
      </c>
      <c r="F1879" s="2">
        <f>'Moving Avg'!D1879</f>
        <v>0.58200000000000007</v>
      </c>
      <c r="G1879" s="2">
        <f>'Moving Avg'!F1879</f>
        <v>0.59199999999999997</v>
      </c>
      <c r="H1879" s="2">
        <f>'Moving Avg'!G1879</f>
        <v>0.61440000000000017</v>
      </c>
      <c r="I1879" s="2">
        <f>'Moving Avg'!H1879</f>
        <v>0.61145000000000005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  <c r="M1879" s="7">
        <f t="shared" si="290"/>
        <v>25</v>
      </c>
      <c r="N1879" s="7">
        <f t="shared" si="291"/>
        <v>45</v>
      </c>
      <c r="O1879" s="7">
        <f t="shared" si="292"/>
        <v>0</v>
      </c>
      <c r="P1879" s="7">
        <f t="shared" si="293"/>
        <v>16.5</v>
      </c>
      <c r="Q1879" s="8">
        <f t="shared" si="294"/>
        <v>26.975000000000001</v>
      </c>
      <c r="R1879" s="8">
        <f t="shared" si="295"/>
        <v>18.125</v>
      </c>
      <c r="S1879" s="8">
        <f t="shared" si="296"/>
        <v>17.925000000000001</v>
      </c>
      <c r="T1879" s="8">
        <f t="shared" si="297"/>
        <v>21.625</v>
      </c>
      <c r="U1879" s="7">
        <f t="shared" si="298"/>
        <v>21.008333333333336</v>
      </c>
      <c r="V1879" s="7">
        <f t="shared" si="299"/>
        <v>21.162500000000001</v>
      </c>
    </row>
    <row r="1880" spans="1:22" ht="13.5" x14ac:dyDescent="0.25">
      <c r="A1880" s="3">
        <f>RSI!A1880</f>
        <v>45041</v>
      </c>
      <c r="B1880" s="2">
        <f>RSI!B1880</f>
        <v>0.56000000000000005</v>
      </c>
      <c r="C1880" s="2">
        <f>RSI!I1880</f>
        <v>39.338747446137141</v>
      </c>
      <c r="D1880" s="2">
        <f>MACD!E1880</f>
        <v>3.9434421080433157E-3</v>
      </c>
      <c r="E1880" s="2">
        <f>MACD!F1880</f>
        <v>6.3197356636657187E-3</v>
      </c>
      <c r="F1880" s="2">
        <f>'Moving Avg'!D1880</f>
        <v>0.57400000000000007</v>
      </c>
      <c r="G1880" s="2">
        <f>'Moving Avg'!F1880</f>
        <v>0.58949999999999991</v>
      </c>
      <c r="H1880" s="2">
        <f>'Moving Avg'!G1880</f>
        <v>0.61300000000000021</v>
      </c>
      <c r="I1880" s="2">
        <f>'Moving Avg'!H1880</f>
        <v>0.61080000000000001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25</v>
      </c>
      <c r="N1880" s="7">
        <f t="shared" si="291"/>
        <v>45</v>
      </c>
      <c r="O1880" s="7">
        <f t="shared" si="292"/>
        <v>0</v>
      </c>
      <c r="P1880" s="7">
        <f t="shared" si="293"/>
        <v>16.5</v>
      </c>
      <c r="Q1880" s="8">
        <f t="shared" si="294"/>
        <v>26.975000000000001</v>
      </c>
      <c r="R1880" s="8">
        <f t="shared" si="295"/>
        <v>18.125</v>
      </c>
      <c r="S1880" s="8">
        <f t="shared" si="296"/>
        <v>17.925000000000001</v>
      </c>
      <c r="T1880" s="8">
        <f t="shared" si="297"/>
        <v>21.625</v>
      </c>
      <c r="U1880" s="7">
        <f t="shared" si="298"/>
        <v>21.008333333333336</v>
      </c>
      <c r="V1880" s="7">
        <f t="shared" si="299"/>
        <v>21.162500000000001</v>
      </c>
    </row>
    <row r="1881" spans="1:22" ht="13.5" x14ac:dyDescent="0.25">
      <c r="A1881" s="3">
        <f>RSI!A1881</f>
        <v>45042</v>
      </c>
      <c r="B1881" s="2">
        <f>RSI!B1881</f>
        <v>0.54</v>
      </c>
      <c r="C1881" s="2">
        <f>RSI!I1881</f>
        <v>35.240125359683574</v>
      </c>
      <c r="D1881" s="2">
        <f>MACD!E1881</f>
        <v>8.1029655050265381E-3</v>
      </c>
      <c r="E1881" s="2">
        <f>MACD!F1881</f>
        <v>6.6763816319378826E-3</v>
      </c>
      <c r="F1881" s="2">
        <f>'Moving Avg'!D1881</f>
        <v>0.56600000000000006</v>
      </c>
      <c r="G1881" s="2">
        <f>'Moving Avg'!F1881</f>
        <v>0.58599999999999997</v>
      </c>
      <c r="H1881" s="2">
        <f>'Moving Avg'!G1881</f>
        <v>0.61140000000000017</v>
      </c>
      <c r="I1881" s="2">
        <f>'Moving Avg'!H1881</f>
        <v>0.61004999999999998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16.5</v>
      </c>
      <c r="Q1881" s="8">
        <f t="shared" si="294"/>
        <v>11.225</v>
      </c>
      <c r="R1881" s="8">
        <f t="shared" si="295"/>
        <v>9.125</v>
      </c>
      <c r="S1881" s="8">
        <f t="shared" si="296"/>
        <v>11.175000000000001</v>
      </c>
      <c r="T1881" s="8">
        <f t="shared" si="297"/>
        <v>10.375</v>
      </c>
      <c r="U1881" s="7">
        <f t="shared" si="298"/>
        <v>10.508333333333335</v>
      </c>
      <c r="V1881" s="7">
        <f t="shared" si="299"/>
        <v>10.475000000000001</v>
      </c>
    </row>
    <row r="1882" spans="1:22" ht="13.5" x14ac:dyDescent="0.25">
      <c r="A1882" s="3">
        <f>RSI!A1882</f>
        <v>45043</v>
      </c>
      <c r="B1882" s="2">
        <f>RSI!B1882</f>
        <v>0.55000000000000004</v>
      </c>
      <c r="C1882" s="2">
        <f>RSI!I1882</f>
        <v>38.680236751360482</v>
      </c>
      <c r="D1882" s="2">
        <f>MACD!E1882</f>
        <v>8.1356067362239326E-3</v>
      </c>
      <c r="E1882" s="2">
        <f>MACD!F1882</f>
        <v>6.9682266527950924E-3</v>
      </c>
      <c r="F1882" s="2">
        <f>'Moving Avg'!D1882</f>
        <v>0.56400000000000006</v>
      </c>
      <c r="G1882" s="2">
        <f>'Moving Avg'!F1882</f>
        <v>0.58399999999999996</v>
      </c>
      <c r="H1882" s="2">
        <f>'Moving Avg'!G1882</f>
        <v>0.6100000000000001</v>
      </c>
      <c r="I1882" s="2">
        <f>'Moving Avg'!H1882</f>
        <v>0.60934999999999995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16.5</v>
      </c>
      <c r="Q1882" s="8">
        <f t="shared" si="294"/>
        <v>11.225</v>
      </c>
      <c r="R1882" s="8">
        <f t="shared" si="295"/>
        <v>9.125</v>
      </c>
      <c r="S1882" s="8">
        <f t="shared" si="296"/>
        <v>11.175000000000001</v>
      </c>
      <c r="T1882" s="8">
        <f t="shared" si="297"/>
        <v>10.375</v>
      </c>
      <c r="U1882" s="7">
        <f t="shared" si="298"/>
        <v>10.508333333333335</v>
      </c>
      <c r="V1882" s="7">
        <f t="shared" si="299"/>
        <v>10.475000000000001</v>
      </c>
    </row>
    <row r="1883" spans="1:22" ht="13.5" x14ac:dyDescent="0.25">
      <c r="A1883" s="3">
        <f>RSI!A1883</f>
        <v>45044</v>
      </c>
      <c r="B1883" s="2">
        <f>RSI!B1883</f>
        <v>0.55000000000000004</v>
      </c>
      <c r="C1883" s="2">
        <f>RSI!I1883</f>
        <v>38.680236751360468</v>
      </c>
      <c r="D1883" s="2">
        <f>MACD!E1883</f>
        <v>9.9488087636724343E-3</v>
      </c>
      <c r="E1883" s="2">
        <f>MACD!F1883</f>
        <v>7.5643430749705604E-3</v>
      </c>
      <c r="F1883" s="2">
        <f>'Moving Avg'!D1883</f>
        <v>0.55600000000000005</v>
      </c>
      <c r="G1883" s="2">
        <f>'Moving Avg'!F1883</f>
        <v>0.58150000000000013</v>
      </c>
      <c r="H1883" s="2">
        <f>'Moving Avg'!G1883</f>
        <v>0.60920000000000007</v>
      </c>
      <c r="I1883" s="2">
        <f>'Moving Avg'!H1883</f>
        <v>0.6087999999999999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16.5</v>
      </c>
      <c r="Q1883" s="8">
        <f t="shared" si="294"/>
        <v>11.225</v>
      </c>
      <c r="R1883" s="8">
        <f t="shared" si="295"/>
        <v>9.125</v>
      </c>
      <c r="S1883" s="8">
        <f t="shared" si="296"/>
        <v>11.175000000000001</v>
      </c>
      <c r="T1883" s="8">
        <f t="shared" si="297"/>
        <v>10.375</v>
      </c>
      <c r="U1883" s="7">
        <f t="shared" si="298"/>
        <v>10.508333333333335</v>
      </c>
      <c r="V1883" s="7">
        <f t="shared" si="299"/>
        <v>10.475000000000001</v>
      </c>
    </row>
    <row r="1884" spans="1:22" ht="13.5" x14ac:dyDescent="0.25">
      <c r="A1884" s="3">
        <f>RSI!A1884</f>
        <v>45048</v>
      </c>
      <c r="B1884" s="2">
        <f>RSI!B1884</f>
        <v>0.56999999999999995</v>
      </c>
      <c r="C1884" s="2">
        <f>RSI!I1884</f>
        <v>45.406954300242496</v>
      </c>
      <c r="D1884" s="2">
        <f>MACD!E1884</f>
        <v>1.1768852417500475E-2</v>
      </c>
      <c r="E1884" s="2">
        <f>MACD!F1884</f>
        <v>8.4052449434765444E-3</v>
      </c>
      <c r="F1884" s="2">
        <f>'Moving Avg'!D1884</f>
        <v>0.55400000000000005</v>
      </c>
      <c r="G1884" s="2">
        <f>'Moving Avg'!F1884</f>
        <v>0.58000000000000007</v>
      </c>
      <c r="H1884" s="2">
        <f>'Moving Avg'!G1884</f>
        <v>0.60880000000000012</v>
      </c>
      <c r="I1884" s="2">
        <f>'Moving Avg'!H1884</f>
        <v>0.60834999999999984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16.5</v>
      </c>
      <c r="Q1884" s="8">
        <f t="shared" si="294"/>
        <v>11.225</v>
      </c>
      <c r="R1884" s="8">
        <f t="shared" si="295"/>
        <v>9.125</v>
      </c>
      <c r="S1884" s="8">
        <f t="shared" si="296"/>
        <v>11.175000000000001</v>
      </c>
      <c r="T1884" s="8">
        <f t="shared" si="297"/>
        <v>10.375</v>
      </c>
      <c r="U1884" s="7">
        <f t="shared" si="298"/>
        <v>10.508333333333335</v>
      </c>
      <c r="V1884" s="7">
        <f t="shared" si="299"/>
        <v>10.475000000000001</v>
      </c>
    </row>
    <row r="1885" spans="1:22" ht="13.5" x14ac:dyDescent="0.25">
      <c r="A1885" s="3">
        <f>RSI!A1885</f>
        <v>45049</v>
      </c>
      <c r="B1885" s="2">
        <f>RSI!B1885</f>
        <v>0.56999999999999995</v>
      </c>
      <c r="C1885" s="2">
        <f>RSI!I1885</f>
        <v>45.406954300242496</v>
      </c>
      <c r="D1885" s="2">
        <f>MACD!E1885</f>
        <v>1.3402574910756027E-2</v>
      </c>
      <c r="E1885" s="2">
        <f>MACD!F1885</f>
        <v>9.4047109369324415E-3</v>
      </c>
      <c r="F1885" s="2">
        <f>'Moving Avg'!D1885</f>
        <v>0.55599999999999994</v>
      </c>
      <c r="G1885" s="2">
        <f>'Moving Avg'!F1885</f>
        <v>0.57900000000000007</v>
      </c>
      <c r="H1885" s="2">
        <f>'Moving Avg'!G1885</f>
        <v>0.60820000000000007</v>
      </c>
      <c r="I1885" s="2">
        <f>'Moving Avg'!H1885</f>
        <v>0.60789999999999966</v>
      </c>
      <c r="J1885" s="5" t="str">
        <f>OBV!F1885</f>
        <v>BEARISH</v>
      </c>
      <c r="K1885" s="5" t="str">
        <f>OBV!G1885</f>
        <v>NEUTRAL</v>
      </c>
      <c r="L1885" s="5" t="str">
        <f>OBV!H1885</f>
        <v>BEARISH DIVERGENCE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16.5</v>
      </c>
      <c r="Q1885" s="8">
        <f t="shared" si="294"/>
        <v>11.225</v>
      </c>
      <c r="R1885" s="8">
        <f t="shared" si="295"/>
        <v>9.125</v>
      </c>
      <c r="S1885" s="8">
        <f t="shared" si="296"/>
        <v>11.175000000000001</v>
      </c>
      <c r="T1885" s="8">
        <f t="shared" si="297"/>
        <v>10.375</v>
      </c>
      <c r="U1885" s="7">
        <f t="shared" si="298"/>
        <v>10.508333333333335</v>
      </c>
      <c r="V1885" s="7">
        <f t="shared" si="299"/>
        <v>10.475000000000001</v>
      </c>
    </row>
    <row r="1886" spans="1:22" ht="13.5" x14ac:dyDescent="0.25">
      <c r="A1886" s="3">
        <f>RSI!A1886</f>
        <v>45050</v>
      </c>
      <c r="B1886" s="2">
        <f>RSI!B1886</f>
        <v>0.56999999999999995</v>
      </c>
      <c r="C1886" s="2">
        <f>RSI!I1886</f>
        <v>45.406954300242496</v>
      </c>
      <c r="D1886" s="2">
        <f>MACD!E1886</f>
        <v>1.1794778289679786E-2</v>
      </c>
      <c r="E1886" s="2">
        <f>MACD!F1886</f>
        <v>9.88272440748191E-3</v>
      </c>
      <c r="F1886" s="2">
        <f>'Moving Avg'!D1886</f>
        <v>0.56199999999999994</v>
      </c>
      <c r="G1886" s="2">
        <f>'Moving Avg'!F1886</f>
        <v>0.57750000000000001</v>
      </c>
      <c r="H1886" s="2">
        <f>'Moving Avg'!G1886</f>
        <v>0.60780000000000012</v>
      </c>
      <c r="I1886" s="2">
        <f>'Moving Avg'!H1886</f>
        <v>0.60744999999999971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83.5</v>
      </c>
      <c r="Q1886" s="8">
        <f t="shared" si="294"/>
        <v>21.274999999999999</v>
      </c>
      <c r="R1886" s="8">
        <f t="shared" si="295"/>
        <v>25.875</v>
      </c>
      <c r="S1886" s="8">
        <f t="shared" si="296"/>
        <v>41.325000000000003</v>
      </c>
      <c r="T1886" s="8">
        <f t="shared" si="297"/>
        <v>27.125</v>
      </c>
      <c r="U1886" s="7">
        <f t="shared" si="298"/>
        <v>29.491666666666664</v>
      </c>
      <c r="V1886" s="7">
        <f t="shared" si="299"/>
        <v>28.9</v>
      </c>
    </row>
    <row r="1887" spans="1:22" ht="13.5" x14ac:dyDescent="0.25">
      <c r="A1887" s="3">
        <f>RSI!A1887</f>
        <v>45051</v>
      </c>
      <c r="B1887" s="2">
        <f>RSI!B1887</f>
        <v>0.57999999999999996</v>
      </c>
      <c r="C1887" s="2">
        <f>RSI!I1887</f>
        <v>48.907109111415622</v>
      </c>
      <c r="D1887" s="2">
        <f>MACD!E1887</f>
        <v>6.6969914408060438E-3</v>
      </c>
      <c r="E1887" s="2">
        <f>MACD!F1887</f>
        <v>9.2455778141467375E-3</v>
      </c>
      <c r="F1887" s="2">
        <f>'Moving Avg'!D1887</f>
        <v>0.56799999999999995</v>
      </c>
      <c r="G1887" s="2">
        <f>'Moving Avg'!F1887</f>
        <v>0.57650000000000012</v>
      </c>
      <c r="H1887" s="2">
        <f>'Moving Avg'!G1887</f>
        <v>0.60760000000000003</v>
      </c>
      <c r="I1887" s="2">
        <f>'Moving Avg'!H1887</f>
        <v>0.60694999999999977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45</v>
      </c>
      <c r="O1887" s="7">
        <f t="shared" si="292"/>
        <v>0</v>
      </c>
      <c r="P1887" s="7">
        <f t="shared" si="293"/>
        <v>83.5</v>
      </c>
      <c r="Q1887" s="8">
        <f t="shared" si="294"/>
        <v>37.024999999999999</v>
      </c>
      <c r="R1887" s="8">
        <f t="shared" si="295"/>
        <v>34.875</v>
      </c>
      <c r="S1887" s="8">
        <f t="shared" si="296"/>
        <v>48.075000000000003</v>
      </c>
      <c r="T1887" s="8">
        <f t="shared" si="297"/>
        <v>38.375</v>
      </c>
      <c r="U1887" s="7">
        <f t="shared" si="298"/>
        <v>39.991666666666667</v>
      </c>
      <c r="V1887" s="7">
        <f t="shared" si="299"/>
        <v>39.587500000000006</v>
      </c>
    </row>
    <row r="1888" spans="1:22" ht="13.5" x14ac:dyDescent="0.25">
      <c r="A1888" s="3">
        <f>RSI!A1888</f>
        <v>45054</v>
      </c>
      <c r="B1888" s="2">
        <f>RSI!B1888</f>
        <v>0.57999999999999996</v>
      </c>
      <c r="C1888" s="2">
        <f>RSI!I1888</f>
        <v>48.907109111415622</v>
      </c>
      <c r="D1888" s="2">
        <f>MACD!E1888</f>
        <v>7.0141442920781394E-3</v>
      </c>
      <c r="E1888" s="2">
        <f>MACD!F1888</f>
        <v>8.7992911097330186E-3</v>
      </c>
      <c r="F1888" s="2">
        <f>'Moving Avg'!D1888</f>
        <v>0.57400000000000007</v>
      </c>
      <c r="G1888" s="2">
        <f>'Moving Avg'!F1888</f>
        <v>0.57700000000000018</v>
      </c>
      <c r="H1888" s="2">
        <f>'Moving Avg'!G1888</f>
        <v>0.6067999999999999</v>
      </c>
      <c r="I1888" s="2">
        <f>'Moving Avg'!H1888</f>
        <v>0.60644999999999971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83.5</v>
      </c>
      <c r="Q1888" s="8">
        <f t="shared" si="294"/>
        <v>37.024999999999999</v>
      </c>
      <c r="R1888" s="8">
        <f t="shared" si="295"/>
        <v>34.875</v>
      </c>
      <c r="S1888" s="8">
        <f t="shared" si="296"/>
        <v>48.075000000000003</v>
      </c>
      <c r="T1888" s="8">
        <f t="shared" si="297"/>
        <v>38.375</v>
      </c>
      <c r="U1888" s="7">
        <f t="shared" si="298"/>
        <v>39.991666666666667</v>
      </c>
      <c r="V1888" s="7">
        <f t="shared" si="299"/>
        <v>39.587500000000006</v>
      </c>
    </row>
    <row r="1889" spans="1:22" ht="13.5" x14ac:dyDescent="0.25">
      <c r="A1889" s="3">
        <f>RSI!A1889</f>
        <v>45055</v>
      </c>
      <c r="B1889" s="2">
        <f>RSI!B1889</f>
        <v>0.56000000000000005</v>
      </c>
      <c r="C1889" s="2">
        <f>RSI!I1889</f>
        <v>42.575564046757869</v>
      </c>
      <c r="D1889" s="2">
        <f>MACD!E1889</f>
        <v>7.2396726594045058E-3</v>
      </c>
      <c r="E1889" s="2">
        <f>MACD!F1889</f>
        <v>8.4873674196673174E-3</v>
      </c>
      <c r="F1889" s="2">
        <f>'Moving Avg'!D1889</f>
        <v>0.57199999999999995</v>
      </c>
      <c r="G1889" s="2">
        <f>'Moving Avg'!F1889</f>
        <v>0.57500000000000007</v>
      </c>
      <c r="H1889" s="2">
        <f>'Moving Avg'!G1889</f>
        <v>0.60599999999999987</v>
      </c>
      <c r="I1889" s="2">
        <f>'Moving Avg'!H1889</f>
        <v>0.60584999999999978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25</v>
      </c>
      <c r="N1889" s="7">
        <f t="shared" si="291"/>
        <v>45</v>
      </c>
      <c r="O1889" s="7">
        <f t="shared" si="292"/>
        <v>0</v>
      </c>
      <c r="P1889" s="7">
        <f t="shared" si="293"/>
        <v>16.5</v>
      </c>
      <c r="Q1889" s="8">
        <f t="shared" si="294"/>
        <v>26.975000000000001</v>
      </c>
      <c r="R1889" s="8">
        <f t="shared" si="295"/>
        <v>18.125</v>
      </c>
      <c r="S1889" s="8">
        <f t="shared" si="296"/>
        <v>17.925000000000001</v>
      </c>
      <c r="T1889" s="8">
        <f t="shared" si="297"/>
        <v>21.625</v>
      </c>
      <c r="U1889" s="7">
        <f t="shared" si="298"/>
        <v>21.008333333333336</v>
      </c>
      <c r="V1889" s="7">
        <f t="shared" si="299"/>
        <v>21.162500000000001</v>
      </c>
    </row>
    <row r="1890" spans="1:22" ht="13.5" x14ac:dyDescent="0.25">
      <c r="A1890" s="3">
        <f>RSI!A1890</f>
        <v>45056</v>
      </c>
      <c r="B1890" s="2">
        <f>RSI!B1890</f>
        <v>0.56000000000000005</v>
      </c>
      <c r="C1890" s="2">
        <f>RSI!I1890</f>
        <v>42.575564046757869</v>
      </c>
      <c r="D1890" s="2">
        <f>MACD!E1890</f>
        <v>4.4848624325586339E-3</v>
      </c>
      <c r="E1890" s="2">
        <f>MACD!F1890</f>
        <v>7.686866422245581E-3</v>
      </c>
      <c r="F1890" s="2">
        <f>'Moving Avg'!D1890</f>
        <v>0.57000000000000006</v>
      </c>
      <c r="G1890" s="2">
        <f>'Moving Avg'!F1890</f>
        <v>0.57350000000000001</v>
      </c>
      <c r="H1890" s="2">
        <f>'Moving Avg'!G1890</f>
        <v>0.60499999999999987</v>
      </c>
      <c r="I1890" s="2">
        <f>'Moving Avg'!H1890</f>
        <v>0.60524999999999973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45</v>
      </c>
      <c r="O1890" s="7">
        <f t="shared" si="292"/>
        <v>0</v>
      </c>
      <c r="P1890" s="7">
        <f t="shared" si="293"/>
        <v>16.5</v>
      </c>
      <c r="Q1890" s="8">
        <f t="shared" si="294"/>
        <v>26.975000000000001</v>
      </c>
      <c r="R1890" s="8">
        <f t="shared" si="295"/>
        <v>18.125</v>
      </c>
      <c r="S1890" s="8">
        <f t="shared" si="296"/>
        <v>17.925000000000001</v>
      </c>
      <c r="T1890" s="8">
        <f t="shared" si="297"/>
        <v>21.625</v>
      </c>
      <c r="U1890" s="7">
        <f t="shared" si="298"/>
        <v>21.008333333333336</v>
      </c>
      <c r="V1890" s="7">
        <f t="shared" si="299"/>
        <v>21.162500000000001</v>
      </c>
    </row>
    <row r="1891" spans="1:22" ht="13.5" x14ac:dyDescent="0.25">
      <c r="A1891" s="3">
        <f>RSI!A1891</f>
        <v>45057</v>
      </c>
      <c r="B1891" s="2">
        <f>RSI!B1891</f>
        <v>0.56000000000000005</v>
      </c>
      <c r="C1891" s="2">
        <f>RSI!I1891</f>
        <v>42.575564046757869</v>
      </c>
      <c r="D1891" s="2">
        <f>MACD!E1891</f>
        <v>-8.0149728856049318E-4</v>
      </c>
      <c r="E1891" s="2">
        <f>MACD!F1891</f>
        <v>5.9891936800843667E-3</v>
      </c>
      <c r="F1891" s="2">
        <f>'Moving Avg'!D1891</f>
        <v>0.56800000000000006</v>
      </c>
      <c r="G1891" s="2">
        <f>'Moving Avg'!F1891</f>
        <v>0.57150000000000012</v>
      </c>
      <c r="H1891" s="2">
        <f>'Moving Avg'!G1891</f>
        <v>0.60379999999999978</v>
      </c>
      <c r="I1891" s="2">
        <f>'Moving Avg'!H1891</f>
        <v>0.60454999999999981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45</v>
      </c>
      <c r="O1891" s="7">
        <f t="shared" si="292"/>
        <v>0</v>
      </c>
      <c r="P1891" s="7">
        <f t="shared" si="293"/>
        <v>16.5</v>
      </c>
      <c r="Q1891" s="8">
        <f t="shared" si="294"/>
        <v>26.975000000000001</v>
      </c>
      <c r="R1891" s="8">
        <f t="shared" si="295"/>
        <v>18.125</v>
      </c>
      <c r="S1891" s="8">
        <f t="shared" si="296"/>
        <v>17.925000000000001</v>
      </c>
      <c r="T1891" s="8">
        <f t="shared" si="297"/>
        <v>21.625</v>
      </c>
      <c r="U1891" s="7">
        <f t="shared" si="298"/>
        <v>21.008333333333336</v>
      </c>
      <c r="V1891" s="7">
        <f t="shared" si="299"/>
        <v>21.162500000000001</v>
      </c>
    </row>
    <row r="1892" spans="1:22" ht="13.5" x14ac:dyDescent="0.25">
      <c r="A1892" s="3">
        <f>RSI!A1892</f>
        <v>45058</v>
      </c>
      <c r="B1892" s="2">
        <f>RSI!B1892</f>
        <v>0.54</v>
      </c>
      <c r="C1892" s="2">
        <f>RSI!I1892</f>
        <v>36.64957666484905</v>
      </c>
      <c r="D1892" s="2">
        <f>MACD!E1892</f>
        <v>-2.1420754485421689E-3</v>
      </c>
      <c r="E1892" s="2">
        <f>MACD!F1892</f>
        <v>4.3629398543590598E-3</v>
      </c>
      <c r="F1892" s="2">
        <f>'Moving Avg'!D1892</f>
        <v>0.56000000000000005</v>
      </c>
      <c r="G1892" s="2">
        <f>'Moving Avg'!F1892</f>
        <v>0.56950000000000001</v>
      </c>
      <c r="H1892" s="2">
        <f>'Moving Avg'!G1892</f>
        <v>0.60159999999999969</v>
      </c>
      <c r="I1892" s="2">
        <f>'Moving Avg'!H1892</f>
        <v>0.6037499999999999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25</v>
      </c>
      <c r="N1892" s="7">
        <f t="shared" si="291"/>
        <v>45</v>
      </c>
      <c r="O1892" s="7">
        <f t="shared" si="292"/>
        <v>0</v>
      </c>
      <c r="P1892" s="7">
        <f t="shared" si="293"/>
        <v>16.5</v>
      </c>
      <c r="Q1892" s="8">
        <f t="shared" si="294"/>
        <v>26.975000000000001</v>
      </c>
      <c r="R1892" s="8">
        <f t="shared" si="295"/>
        <v>18.125</v>
      </c>
      <c r="S1892" s="8">
        <f t="shared" si="296"/>
        <v>17.925000000000001</v>
      </c>
      <c r="T1892" s="8">
        <f t="shared" si="297"/>
        <v>21.625</v>
      </c>
      <c r="U1892" s="7">
        <f t="shared" si="298"/>
        <v>21.008333333333336</v>
      </c>
      <c r="V1892" s="7">
        <f t="shared" si="299"/>
        <v>21.162500000000001</v>
      </c>
    </row>
    <row r="1893" spans="1:22" ht="13.5" x14ac:dyDescent="0.25">
      <c r="A1893" s="3">
        <f>RSI!A1893</f>
        <v>45061</v>
      </c>
      <c r="B1893" s="2">
        <f>RSI!B1893</f>
        <v>0.53</v>
      </c>
      <c r="C1893" s="2">
        <f>RSI!I1893</f>
        <v>34.09430629912471</v>
      </c>
      <c r="D1893" s="2">
        <f>MACD!E1893</f>
        <v>-2.3132740018206865E-3</v>
      </c>
      <c r="E1893" s="2">
        <f>MACD!F1893</f>
        <v>3.0276970831231106E-3</v>
      </c>
      <c r="F1893" s="2">
        <f>'Moving Avg'!D1893</f>
        <v>0.55000000000000004</v>
      </c>
      <c r="G1893" s="2">
        <f>'Moving Avg'!F1893</f>
        <v>0.5665</v>
      </c>
      <c r="H1893" s="2">
        <f>'Moving Avg'!G1893</f>
        <v>0.59899999999999975</v>
      </c>
      <c r="I1893" s="2">
        <f>'Moving Avg'!H1893</f>
        <v>0.60289999999999988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25</v>
      </c>
      <c r="N1893" s="7">
        <f t="shared" si="291"/>
        <v>45</v>
      </c>
      <c r="O1893" s="7">
        <f t="shared" si="292"/>
        <v>0</v>
      </c>
      <c r="P1893" s="7">
        <f t="shared" si="293"/>
        <v>16.5</v>
      </c>
      <c r="Q1893" s="8">
        <f t="shared" si="294"/>
        <v>26.975000000000001</v>
      </c>
      <c r="R1893" s="8">
        <f t="shared" si="295"/>
        <v>18.125</v>
      </c>
      <c r="S1893" s="8">
        <f t="shared" si="296"/>
        <v>17.925000000000001</v>
      </c>
      <c r="T1893" s="8">
        <f t="shared" si="297"/>
        <v>21.625</v>
      </c>
      <c r="U1893" s="7">
        <f t="shared" si="298"/>
        <v>21.008333333333336</v>
      </c>
      <c r="V1893" s="7">
        <f t="shared" si="299"/>
        <v>21.162500000000001</v>
      </c>
    </row>
    <row r="1894" spans="1:22" ht="13.5" x14ac:dyDescent="0.25">
      <c r="A1894" s="3">
        <f>RSI!A1894</f>
        <v>45062</v>
      </c>
      <c r="B1894" s="2">
        <f>RSI!B1894</f>
        <v>0.52</v>
      </c>
      <c r="C1894" s="2">
        <f>RSI!I1894</f>
        <v>31.713129307224463</v>
      </c>
      <c r="D1894" s="2">
        <f>MACD!E1894</f>
        <v>1.6245422199903103E-3</v>
      </c>
      <c r="E1894" s="2">
        <f>MACD!F1894</f>
        <v>2.7470661104965505E-3</v>
      </c>
      <c r="F1894" s="2">
        <f>'Moving Avg'!D1894</f>
        <v>0.54200000000000004</v>
      </c>
      <c r="G1894" s="2">
        <f>'Moving Avg'!F1894</f>
        <v>0.56250000000000011</v>
      </c>
      <c r="H1894" s="2">
        <f>'Moving Avg'!G1894</f>
        <v>0.59639999999999971</v>
      </c>
      <c r="I1894" s="2">
        <f>'Moving Avg'!H1894</f>
        <v>0.60199999999999987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25</v>
      </c>
      <c r="N1894" s="7">
        <f t="shared" si="291"/>
        <v>45</v>
      </c>
      <c r="O1894" s="7">
        <f t="shared" si="292"/>
        <v>0</v>
      </c>
      <c r="P1894" s="7">
        <f t="shared" si="293"/>
        <v>16.5</v>
      </c>
      <c r="Q1894" s="8">
        <f t="shared" si="294"/>
        <v>26.975000000000001</v>
      </c>
      <c r="R1894" s="8">
        <f t="shared" si="295"/>
        <v>18.125</v>
      </c>
      <c r="S1894" s="8">
        <f t="shared" si="296"/>
        <v>17.925000000000001</v>
      </c>
      <c r="T1894" s="8">
        <f t="shared" si="297"/>
        <v>21.625</v>
      </c>
      <c r="U1894" s="7">
        <f t="shared" si="298"/>
        <v>21.008333333333336</v>
      </c>
      <c r="V1894" s="7">
        <f t="shared" si="299"/>
        <v>21.162500000000001</v>
      </c>
    </row>
    <row r="1895" spans="1:22" ht="13.5" x14ac:dyDescent="0.25">
      <c r="A1895" s="3">
        <f>RSI!A1895</f>
        <v>45063</v>
      </c>
      <c r="B1895" s="2">
        <f>RSI!B1895</f>
        <v>0.54</v>
      </c>
      <c r="C1895" s="2">
        <f>RSI!I1895</f>
        <v>40.642129101708527</v>
      </c>
      <c r="D1895" s="2">
        <f>MACD!E1895</f>
        <v>3.7795316562240222E-3</v>
      </c>
      <c r="E1895" s="2">
        <f>MACD!F1895</f>
        <v>2.9535592196420447E-3</v>
      </c>
      <c r="F1895" s="2">
        <f>'Moving Avg'!D1895</f>
        <v>0.53800000000000003</v>
      </c>
      <c r="G1895" s="2">
        <f>'Moving Avg'!F1895</f>
        <v>0.55950000000000011</v>
      </c>
      <c r="H1895" s="2">
        <f>'Moving Avg'!G1895</f>
        <v>0.59399999999999975</v>
      </c>
      <c r="I1895" s="2">
        <f>'Moving Avg'!H1895</f>
        <v>0.60124999999999995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16.5</v>
      </c>
      <c r="Q1895" s="8">
        <f t="shared" si="294"/>
        <v>11.225</v>
      </c>
      <c r="R1895" s="8">
        <f t="shared" si="295"/>
        <v>9.125</v>
      </c>
      <c r="S1895" s="8">
        <f t="shared" si="296"/>
        <v>11.175000000000001</v>
      </c>
      <c r="T1895" s="8">
        <f t="shared" si="297"/>
        <v>10.375</v>
      </c>
      <c r="U1895" s="7">
        <f t="shared" si="298"/>
        <v>10.508333333333335</v>
      </c>
      <c r="V1895" s="7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0.53</v>
      </c>
      <c r="C1896" s="2">
        <f>RSI!I1896</f>
        <v>37.968830278028513</v>
      </c>
      <c r="D1896" s="2">
        <f>MACD!E1896</f>
        <v>6.5074631899545432E-3</v>
      </c>
      <c r="E1896" s="2">
        <f>MACD!F1896</f>
        <v>3.6643400137045447E-3</v>
      </c>
      <c r="F1896" s="2">
        <f>'Moving Avg'!D1896</f>
        <v>0.53200000000000003</v>
      </c>
      <c r="G1896" s="2">
        <f>'Moving Avg'!F1896</f>
        <v>0.55700000000000016</v>
      </c>
      <c r="H1896" s="2">
        <f>'Moving Avg'!G1896</f>
        <v>0.59159999999999979</v>
      </c>
      <c r="I1896" s="2">
        <f>'Moving Avg'!H1896</f>
        <v>0.60055000000000003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16.5</v>
      </c>
      <c r="Q1896" s="8">
        <f t="shared" si="294"/>
        <v>11.225</v>
      </c>
      <c r="R1896" s="8">
        <f t="shared" si="295"/>
        <v>9.125</v>
      </c>
      <c r="S1896" s="8">
        <f t="shared" si="296"/>
        <v>11.175000000000001</v>
      </c>
      <c r="T1896" s="8">
        <f t="shared" si="297"/>
        <v>10.375</v>
      </c>
      <c r="U1896" s="7">
        <f t="shared" si="298"/>
        <v>10.508333333333335</v>
      </c>
      <c r="V1896" s="7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0.55000000000000004</v>
      </c>
      <c r="C1897" s="2">
        <f>RSI!I1897</f>
        <v>45.666409084431386</v>
      </c>
      <c r="D1897" s="2">
        <f>MACD!E1897</f>
        <v>9.0833928737609204E-3</v>
      </c>
      <c r="E1897" s="2">
        <f>MACD!F1897</f>
        <v>4.7481505857158201E-3</v>
      </c>
      <c r="F1897" s="2">
        <f>'Moving Avg'!D1897</f>
        <v>0.53400000000000003</v>
      </c>
      <c r="G1897" s="2">
        <f>'Moving Avg'!F1897</f>
        <v>0.55649999999999999</v>
      </c>
      <c r="H1897" s="2">
        <f>'Moving Avg'!G1897</f>
        <v>0.58979999999999988</v>
      </c>
      <c r="I1897" s="2">
        <f>'Moving Avg'!H1897</f>
        <v>0.6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83.5</v>
      </c>
      <c r="Q1897" s="8">
        <f t="shared" si="294"/>
        <v>21.274999999999999</v>
      </c>
      <c r="R1897" s="8">
        <f t="shared" si="295"/>
        <v>25.875</v>
      </c>
      <c r="S1897" s="8">
        <f t="shared" si="296"/>
        <v>41.325000000000003</v>
      </c>
      <c r="T1897" s="8">
        <f t="shared" si="297"/>
        <v>27.125</v>
      </c>
      <c r="U1897" s="7">
        <f t="shared" si="298"/>
        <v>29.491666666666664</v>
      </c>
      <c r="V1897" s="7">
        <f t="shared" si="299"/>
        <v>28.9</v>
      </c>
    </row>
    <row r="1898" spans="1:22" ht="13.5" x14ac:dyDescent="0.25">
      <c r="A1898" s="3">
        <f>RSI!A1898</f>
        <v>45068</v>
      </c>
      <c r="B1898" s="2">
        <f>RSI!B1898</f>
        <v>0.56000000000000005</v>
      </c>
      <c r="C1898" s="2">
        <f>RSI!I1898</f>
        <v>49.069523863720271</v>
      </c>
      <c r="D1898" s="2">
        <f>MACD!E1898</f>
        <v>1.0599196553395474E-2</v>
      </c>
      <c r="E1898" s="2">
        <f>MACD!F1898</f>
        <v>5.9183597792517514E-3</v>
      </c>
      <c r="F1898" s="2">
        <f>'Moving Avg'!D1898</f>
        <v>0.54</v>
      </c>
      <c r="G1898" s="2">
        <f>'Moving Avg'!F1898</f>
        <v>0.55500000000000005</v>
      </c>
      <c r="H1898" s="2">
        <f>'Moving Avg'!G1898</f>
        <v>0.58779999999999977</v>
      </c>
      <c r="I1898" s="2">
        <f>'Moving Avg'!H1898</f>
        <v>0.59939999999999993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83.5</v>
      </c>
      <c r="Q1898" s="8">
        <f t="shared" si="294"/>
        <v>21.274999999999999</v>
      </c>
      <c r="R1898" s="8">
        <f t="shared" si="295"/>
        <v>25.875</v>
      </c>
      <c r="S1898" s="8">
        <f t="shared" si="296"/>
        <v>41.325000000000003</v>
      </c>
      <c r="T1898" s="8">
        <f t="shared" si="297"/>
        <v>27.125</v>
      </c>
      <c r="U1898" s="7">
        <f t="shared" si="298"/>
        <v>29.491666666666664</v>
      </c>
      <c r="V1898" s="7">
        <f t="shared" si="299"/>
        <v>28.9</v>
      </c>
    </row>
    <row r="1899" spans="1:22" ht="13.5" x14ac:dyDescent="0.25">
      <c r="A1899" s="3">
        <f>RSI!A1899</f>
        <v>45069</v>
      </c>
      <c r="B1899" s="2">
        <f>RSI!B1899</f>
        <v>0.59</v>
      </c>
      <c r="C1899" s="2">
        <f>RSI!I1899</f>
        <v>57.641069026781494</v>
      </c>
      <c r="D1899" s="2">
        <f>MACD!E1899</f>
        <v>6.594778392956635E-3</v>
      </c>
      <c r="E1899" s="2">
        <f>MACD!F1899</f>
        <v>6.0536435019927287E-3</v>
      </c>
      <c r="F1899" s="2">
        <f>'Moving Avg'!D1899</f>
        <v>0.55400000000000005</v>
      </c>
      <c r="G1899" s="2">
        <f>'Moving Avg'!F1899</f>
        <v>0.55549999999999999</v>
      </c>
      <c r="H1899" s="2">
        <f>'Moving Avg'!G1899</f>
        <v>0.5863999999999997</v>
      </c>
      <c r="I1899" s="2">
        <f>'Moving Avg'!H1899</f>
        <v>0.59889999999999999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83.5</v>
      </c>
      <c r="Q1899" s="8">
        <f t="shared" si="294"/>
        <v>21.274999999999999</v>
      </c>
      <c r="R1899" s="8">
        <f t="shared" si="295"/>
        <v>25.875</v>
      </c>
      <c r="S1899" s="8">
        <f t="shared" si="296"/>
        <v>41.325000000000003</v>
      </c>
      <c r="T1899" s="8">
        <f t="shared" si="297"/>
        <v>27.125</v>
      </c>
      <c r="U1899" s="7">
        <f t="shared" si="298"/>
        <v>29.491666666666664</v>
      </c>
      <c r="V1899" s="7">
        <f t="shared" si="299"/>
        <v>28.9</v>
      </c>
    </row>
    <row r="1900" spans="1:22" ht="13.5" x14ac:dyDescent="0.25">
      <c r="A1900" s="3">
        <f>RSI!A1900</f>
        <v>45070</v>
      </c>
      <c r="B1900" s="2">
        <f>RSI!B1900</f>
        <v>0.56999999999999995</v>
      </c>
      <c r="C1900" s="2">
        <f>RSI!I1900</f>
        <v>51.427128639922465</v>
      </c>
      <c r="D1900" s="2">
        <f>MACD!E1900</f>
        <v>4.5218607072228245E-3</v>
      </c>
      <c r="E1900" s="2">
        <f>MACD!F1900</f>
        <v>5.7472869430387485E-3</v>
      </c>
      <c r="F1900" s="2">
        <f>'Moving Avg'!D1900</f>
        <v>0.55999999999999994</v>
      </c>
      <c r="G1900" s="2">
        <f>'Moving Avg'!F1900</f>
        <v>0.55600000000000005</v>
      </c>
      <c r="H1900" s="2">
        <f>'Moving Avg'!G1900</f>
        <v>0.58459999999999979</v>
      </c>
      <c r="I1900" s="2">
        <f>'Moving Avg'!H1900</f>
        <v>0.59829999999999994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25</v>
      </c>
      <c r="N1900" s="7">
        <f t="shared" si="291"/>
        <v>45</v>
      </c>
      <c r="O1900" s="7">
        <f t="shared" si="292"/>
        <v>0</v>
      </c>
      <c r="P1900" s="7">
        <f t="shared" si="293"/>
        <v>83.5</v>
      </c>
      <c r="Q1900" s="8">
        <f t="shared" si="294"/>
        <v>37.024999999999999</v>
      </c>
      <c r="R1900" s="8">
        <f t="shared" si="295"/>
        <v>34.875</v>
      </c>
      <c r="S1900" s="8">
        <f t="shared" si="296"/>
        <v>48.075000000000003</v>
      </c>
      <c r="T1900" s="8">
        <f t="shared" si="297"/>
        <v>38.375</v>
      </c>
      <c r="U1900" s="7">
        <f t="shared" si="298"/>
        <v>39.991666666666667</v>
      </c>
      <c r="V1900" s="7">
        <f t="shared" si="299"/>
        <v>39.587500000000006</v>
      </c>
    </row>
    <row r="1901" spans="1:22" ht="13.5" x14ac:dyDescent="0.25">
      <c r="A1901" s="3">
        <f>RSI!A1901</f>
        <v>45071</v>
      </c>
      <c r="B1901" s="2">
        <f>RSI!B1901</f>
        <v>0.56999999999999995</v>
      </c>
      <c r="C1901" s="2">
        <f>RSI!I1901</f>
        <v>51.427128639922465</v>
      </c>
      <c r="D1901" s="2">
        <f>MACD!E1901</f>
        <v>2.7322886092010501E-3</v>
      </c>
      <c r="E1901" s="2">
        <f>MACD!F1901</f>
        <v>5.144287276271209E-3</v>
      </c>
      <c r="F1901" s="2">
        <f>'Moving Avg'!D1901</f>
        <v>0.56799999999999995</v>
      </c>
      <c r="G1901" s="2">
        <f>'Moving Avg'!F1901</f>
        <v>0.55750000000000011</v>
      </c>
      <c r="H1901" s="2">
        <f>'Moving Avg'!G1901</f>
        <v>0.58279999999999976</v>
      </c>
      <c r="I1901" s="2">
        <f>'Moving Avg'!H1901</f>
        <v>0.5976499999999999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83.5</v>
      </c>
      <c r="Q1901" s="8">
        <f t="shared" si="294"/>
        <v>37.024999999999999</v>
      </c>
      <c r="R1901" s="8">
        <f t="shared" si="295"/>
        <v>34.875</v>
      </c>
      <c r="S1901" s="8">
        <f t="shared" si="296"/>
        <v>48.075000000000003</v>
      </c>
      <c r="T1901" s="8">
        <f t="shared" si="297"/>
        <v>38.375</v>
      </c>
      <c r="U1901" s="7">
        <f t="shared" si="298"/>
        <v>39.991666666666667</v>
      </c>
      <c r="V1901" s="7">
        <f t="shared" si="299"/>
        <v>39.587500000000006</v>
      </c>
    </row>
    <row r="1902" spans="1:22" ht="13.5" x14ac:dyDescent="0.25">
      <c r="A1902" s="3">
        <f>RSI!A1902</f>
        <v>45072</v>
      </c>
      <c r="B1902" s="2">
        <f>RSI!B1902</f>
        <v>0.57999999999999996</v>
      </c>
      <c r="C1902" s="2">
        <f>RSI!I1902</f>
        <v>54.284941007757496</v>
      </c>
      <c r="D1902" s="2">
        <f>MACD!E1902</f>
        <v>-2.6325589161345642E-3</v>
      </c>
      <c r="E1902" s="2">
        <f>MACD!F1902</f>
        <v>3.5889180377900545E-3</v>
      </c>
      <c r="F1902" s="2">
        <f>'Moving Avg'!D1902</f>
        <v>0.57399999999999995</v>
      </c>
      <c r="G1902" s="2">
        <f>'Moving Avg'!F1902</f>
        <v>0.55900000000000005</v>
      </c>
      <c r="H1902" s="2">
        <f>'Moving Avg'!G1902</f>
        <v>0.58139999999999981</v>
      </c>
      <c r="I1902" s="2">
        <f>'Moving Avg'!H1902</f>
        <v>0.59704999999999986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25</v>
      </c>
      <c r="N1902" s="7">
        <f t="shared" si="291"/>
        <v>45</v>
      </c>
      <c r="O1902" s="7">
        <f t="shared" si="292"/>
        <v>0</v>
      </c>
      <c r="P1902" s="7">
        <f t="shared" si="293"/>
        <v>83.5</v>
      </c>
      <c r="Q1902" s="8">
        <f t="shared" si="294"/>
        <v>37.024999999999999</v>
      </c>
      <c r="R1902" s="8">
        <f t="shared" si="295"/>
        <v>34.875</v>
      </c>
      <c r="S1902" s="8">
        <f t="shared" si="296"/>
        <v>48.075000000000003</v>
      </c>
      <c r="T1902" s="8">
        <f t="shared" si="297"/>
        <v>38.375</v>
      </c>
      <c r="U1902" s="7">
        <f t="shared" si="298"/>
        <v>39.991666666666667</v>
      </c>
      <c r="V1902" s="7">
        <f t="shared" si="299"/>
        <v>39.587500000000006</v>
      </c>
    </row>
    <row r="1903" spans="1:22" ht="13.5" x14ac:dyDescent="0.25">
      <c r="A1903" s="3">
        <f>RSI!A1903</f>
        <v>45075</v>
      </c>
      <c r="B1903" s="2">
        <f>RSI!B1903</f>
        <v>0.61</v>
      </c>
      <c r="C1903" s="2">
        <f>RSI!I1903</f>
        <v>61.586699943858086</v>
      </c>
      <c r="D1903" s="2">
        <f>MACD!E1903</f>
        <v>-1.1022310579390404E-2</v>
      </c>
      <c r="E1903" s="2">
        <f>MACD!F1903</f>
        <v>6.6667231435396266E-4</v>
      </c>
      <c r="F1903" s="2">
        <f>'Moving Avg'!D1903</f>
        <v>0.58399999999999996</v>
      </c>
      <c r="G1903" s="2">
        <f>'Moving Avg'!F1903</f>
        <v>0.56200000000000006</v>
      </c>
      <c r="H1903" s="2">
        <f>'Moving Avg'!G1903</f>
        <v>0.58059999999999978</v>
      </c>
      <c r="I1903" s="2">
        <f>'Moving Avg'!H1903</f>
        <v>0.59659999999999991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45</v>
      </c>
      <c r="O1903" s="7">
        <f t="shared" si="292"/>
        <v>0</v>
      </c>
      <c r="P1903" s="7">
        <f t="shared" si="293"/>
        <v>83.5</v>
      </c>
      <c r="Q1903" s="8">
        <f t="shared" si="294"/>
        <v>37.024999999999999</v>
      </c>
      <c r="R1903" s="8">
        <f t="shared" si="295"/>
        <v>34.875</v>
      </c>
      <c r="S1903" s="8">
        <f t="shared" si="296"/>
        <v>48.075000000000003</v>
      </c>
      <c r="T1903" s="8">
        <f t="shared" si="297"/>
        <v>38.375</v>
      </c>
      <c r="U1903" s="7">
        <f t="shared" si="298"/>
        <v>39.991666666666667</v>
      </c>
      <c r="V1903" s="7">
        <f t="shared" si="299"/>
        <v>39.587500000000006</v>
      </c>
    </row>
    <row r="1904" spans="1:22" ht="13.5" x14ac:dyDescent="0.25">
      <c r="A1904" s="3">
        <f>RSI!A1904</f>
        <v>45076</v>
      </c>
      <c r="B1904" s="2">
        <f>RSI!B1904</f>
        <v>0.6</v>
      </c>
      <c r="C1904" s="2">
        <f>RSI!I1904</f>
        <v>58.247016380740824</v>
      </c>
      <c r="D1904" s="2">
        <f>MACD!E1904</f>
        <v>-1.9179269169355528E-2</v>
      </c>
      <c r="E1904" s="2">
        <f>MACD!F1904</f>
        <v>-3.302515982387936E-3</v>
      </c>
      <c r="F1904" s="2">
        <f>'Moving Avg'!D1904</f>
        <v>0.58599999999999997</v>
      </c>
      <c r="G1904" s="2">
        <f>'Moving Avg'!F1904</f>
        <v>0.5635</v>
      </c>
      <c r="H1904" s="2">
        <f>'Moving Avg'!G1904</f>
        <v>0.57979999999999987</v>
      </c>
      <c r="I1904" s="2">
        <f>'Moving Avg'!H1904</f>
        <v>0.59609999999999974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83.5</v>
      </c>
      <c r="Q1904" s="8">
        <f t="shared" si="294"/>
        <v>37.024999999999999</v>
      </c>
      <c r="R1904" s="8">
        <f t="shared" si="295"/>
        <v>34.875</v>
      </c>
      <c r="S1904" s="8">
        <f t="shared" si="296"/>
        <v>48.075000000000003</v>
      </c>
      <c r="T1904" s="8">
        <f t="shared" si="297"/>
        <v>38.375</v>
      </c>
      <c r="U1904" s="7">
        <f t="shared" si="298"/>
        <v>39.991666666666667</v>
      </c>
      <c r="V1904" s="7">
        <f t="shared" si="299"/>
        <v>39.587500000000006</v>
      </c>
    </row>
    <row r="1905" spans="1:22" ht="13.5" x14ac:dyDescent="0.25">
      <c r="A1905" s="3">
        <f>RSI!A1905</f>
        <v>45077</v>
      </c>
      <c r="B1905" s="2">
        <f>RSI!B1905</f>
        <v>0.6</v>
      </c>
      <c r="C1905" s="2">
        <f>RSI!I1905</f>
        <v>58.247016380740824</v>
      </c>
      <c r="D1905" s="2">
        <f>MACD!E1905</f>
        <v>-2.3186239356144611E-2</v>
      </c>
      <c r="E1905" s="2">
        <f>MACD!F1905</f>
        <v>-7.279260657139271E-3</v>
      </c>
      <c r="F1905" s="2">
        <f>'Moving Avg'!D1905</f>
        <v>0.59199999999999997</v>
      </c>
      <c r="G1905" s="2">
        <f>'Moving Avg'!F1905</f>
        <v>0.56499999999999995</v>
      </c>
      <c r="H1905" s="2">
        <f>'Moving Avg'!G1905</f>
        <v>0.57919999999999983</v>
      </c>
      <c r="I1905" s="2">
        <f>'Moving Avg'!H1905</f>
        <v>0.5955999999999998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83.5</v>
      </c>
      <c r="Q1905" s="8">
        <f t="shared" si="294"/>
        <v>37.024999999999999</v>
      </c>
      <c r="R1905" s="8">
        <f t="shared" si="295"/>
        <v>34.875</v>
      </c>
      <c r="S1905" s="8">
        <f t="shared" si="296"/>
        <v>48.075000000000003</v>
      </c>
      <c r="T1905" s="8">
        <f t="shared" si="297"/>
        <v>38.375</v>
      </c>
      <c r="U1905" s="7">
        <f t="shared" si="298"/>
        <v>39.991666666666667</v>
      </c>
      <c r="V1905" s="7">
        <f t="shared" si="299"/>
        <v>39.587500000000006</v>
      </c>
    </row>
    <row r="1906" spans="1:22" ht="13.5" x14ac:dyDescent="0.25">
      <c r="A1906" s="3">
        <f>RSI!A1906</f>
        <v>45078</v>
      </c>
      <c r="B1906" s="2">
        <f>RSI!B1906</f>
        <v>0.6</v>
      </c>
      <c r="C1906" s="2">
        <f>RSI!I1906</f>
        <v>58.247016380740824</v>
      </c>
      <c r="D1906" s="2">
        <f>MACD!E1906</f>
        <v>-2.8283595036892262E-2</v>
      </c>
      <c r="E1906" s="2">
        <f>MACD!F1906</f>
        <v>-1.1480127533089871E-2</v>
      </c>
      <c r="F1906" s="2">
        <f>'Moving Avg'!D1906</f>
        <v>0.59800000000000009</v>
      </c>
      <c r="G1906" s="2">
        <f>'Moving Avg'!F1906</f>
        <v>0.56649999999999989</v>
      </c>
      <c r="H1906" s="2">
        <f>'Moving Avg'!G1906</f>
        <v>0.57879999999999987</v>
      </c>
      <c r="I1906" s="2">
        <f>'Moving Avg'!H1906</f>
        <v>0.59519999999999973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45</v>
      </c>
      <c r="O1906" s="7">
        <f t="shared" si="292"/>
        <v>50</v>
      </c>
      <c r="P1906" s="7">
        <f t="shared" si="293"/>
        <v>83.5</v>
      </c>
      <c r="Q1906" s="8">
        <f t="shared" si="294"/>
        <v>44.524999999999999</v>
      </c>
      <c r="R1906" s="8">
        <f t="shared" si="295"/>
        <v>52.375</v>
      </c>
      <c r="S1906" s="8">
        <f t="shared" si="296"/>
        <v>60.575000000000003</v>
      </c>
      <c r="T1906" s="8">
        <f t="shared" si="297"/>
        <v>50.875</v>
      </c>
      <c r="U1906" s="7">
        <f t="shared" si="298"/>
        <v>52.491666666666674</v>
      </c>
      <c r="V1906" s="7">
        <f t="shared" si="299"/>
        <v>52.087500000000006</v>
      </c>
    </row>
    <row r="1907" spans="1:22" ht="13.5" x14ac:dyDescent="0.25">
      <c r="A1907" s="3">
        <f>RSI!A1907</f>
        <v>45079</v>
      </c>
      <c r="B1907" s="2">
        <f>RSI!B1907</f>
        <v>0.6</v>
      </c>
      <c r="C1907" s="2">
        <f>RSI!I1907</f>
        <v>58.247016380740817</v>
      </c>
      <c r="D1907" s="2">
        <f>MACD!E1907</f>
        <v>-2.9675727321957779E-2</v>
      </c>
      <c r="E1907" s="2">
        <f>MACD!F1907</f>
        <v>-1.5119247490863453E-2</v>
      </c>
      <c r="F1907" s="2">
        <f>'Moving Avg'!D1907</f>
        <v>0.60200000000000009</v>
      </c>
      <c r="G1907" s="2">
        <f>'Moving Avg'!F1907</f>
        <v>0.5675</v>
      </c>
      <c r="H1907" s="2">
        <f>'Moving Avg'!G1907</f>
        <v>0.57839999999999991</v>
      </c>
      <c r="I1907" s="2">
        <f>'Moving Avg'!H1907</f>
        <v>0.59489999999999976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45</v>
      </c>
      <c r="O1907" s="7">
        <f t="shared" si="292"/>
        <v>50</v>
      </c>
      <c r="P1907" s="7">
        <f t="shared" si="293"/>
        <v>83.5</v>
      </c>
      <c r="Q1907" s="8">
        <f t="shared" si="294"/>
        <v>44.524999999999999</v>
      </c>
      <c r="R1907" s="8">
        <f t="shared" si="295"/>
        <v>52.375</v>
      </c>
      <c r="S1907" s="8">
        <f t="shared" si="296"/>
        <v>60.575000000000003</v>
      </c>
      <c r="T1907" s="8">
        <f t="shared" si="297"/>
        <v>50.875</v>
      </c>
      <c r="U1907" s="7">
        <f t="shared" si="298"/>
        <v>52.491666666666674</v>
      </c>
      <c r="V1907" s="7">
        <f t="shared" si="299"/>
        <v>52.087500000000006</v>
      </c>
    </row>
    <row r="1908" spans="1:22" ht="13.5" x14ac:dyDescent="0.25">
      <c r="A1908" s="3">
        <f>RSI!A1908</f>
        <v>45082</v>
      </c>
      <c r="B1908" s="2">
        <f>RSI!B1908</f>
        <v>0.61</v>
      </c>
      <c r="C1908" s="2">
        <f>RSI!I1908</f>
        <v>61.085391460183821</v>
      </c>
      <c r="D1908" s="2">
        <f>MACD!E1908</f>
        <v>-3.0200324100035369E-2</v>
      </c>
      <c r="E1908" s="2">
        <f>MACD!F1908</f>
        <v>-1.8135462812697838E-2</v>
      </c>
      <c r="F1908" s="2">
        <f>'Moving Avg'!D1908</f>
        <v>0.60199999999999998</v>
      </c>
      <c r="G1908" s="2">
        <f>'Moving Avg'!F1908</f>
        <v>0.56899999999999984</v>
      </c>
      <c r="H1908" s="2">
        <f>'Moving Avg'!G1908</f>
        <v>0.57819999999999994</v>
      </c>
      <c r="I1908" s="2">
        <f>'Moving Avg'!H1908</f>
        <v>0.59474999999999978</v>
      </c>
      <c r="J1908" s="5" t="str">
        <f>OBV!F1908</f>
        <v>BEARISH</v>
      </c>
      <c r="K1908" s="5" t="str">
        <f>OBV!G1908</f>
        <v>NEUTRAL</v>
      </c>
      <c r="L1908" s="5" t="str">
        <f>OBV!H1908</f>
        <v>NEUTRAL</v>
      </c>
      <c r="M1908" s="7">
        <f t="shared" si="290"/>
        <v>25</v>
      </c>
      <c r="N1908" s="7">
        <f t="shared" si="291"/>
        <v>45</v>
      </c>
      <c r="O1908" s="7">
        <f t="shared" si="292"/>
        <v>50</v>
      </c>
      <c r="P1908" s="7">
        <f t="shared" si="293"/>
        <v>16.5</v>
      </c>
      <c r="Q1908" s="8">
        <f t="shared" si="294"/>
        <v>34.475000000000001</v>
      </c>
      <c r="R1908" s="8">
        <f t="shared" si="295"/>
        <v>35.625</v>
      </c>
      <c r="S1908" s="8">
        <f t="shared" si="296"/>
        <v>30.425000000000001</v>
      </c>
      <c r="T1908" s="8">
        <f t="shared" si="297"/>
        <v>34.125</v>
      </c>
      <c r="U1908" s="7">
        <f t="shared" si="298"/>
        <v>33.508333333333333</v>
      </c>
      <c r="V1908" s="7">
        <f t="shared" si="299"/>
        <v>33.662499999999994</v>
      </c>
    </row>
    <row r="1909" spans="1:22" ht="13.5" x14ac:dyDescent="0.25">
      <c r="A1909" s="3">
        <f>RSI!A1909</f>
        <v>45083</v>
      </c>
      <c r="B1909" s="2">
        <f>RSI!B1909</f>
        <v>0.61</v>
      </c>
      <c r="C1909" s="2">
        <f>RSI!I1909</f>
        <v>61.085391460183821</v>
      </c>
      <c r="D1909" s="2">
        <f>MACD!E1909</f>
        <v>-2.6221585688557258E-2</v>
      </c>
      <c r="E1909" s="2">
        <f>MACD!F1909</f>
        <v>-1.975268738786972E-2</v>
      </c>
      <c r="F1909" s="2">
        <f>'Moving Avg'!D1909</f>
        <v>0.60399999999999987</v>
      </c>
      <c r="G1909" s="2">
        <f>'Moving Avg'!F1909</f>
        <v>0.57150000000000001</v>
      </c>
      <c r="H1909" s="2">
        <f>'Moving Avg'!G1909</f>
        <v>0.57799999999999996</v>
      </c>
      <c r="I1909" s="2">
        <f>'Moving Avg'!H1909</f>
        <v>0.5944999999999997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50</v>
      </c>
      <c r="P1909" s="7">
        <f t="shared" si="293"/>
        <v>83.5</v>
      </c>
      <c r="Q1909" s="8">
        <f t="shared" si="294"/>
        <v>44.524999999999999</v>
      </c>
      <c r="R1909" s="8">
        <f t="shared" si="295"/>
        <v>52.375</v>
      </c>
      <c r="S1909" s="8">
        <f t="shared" si="296"/>
        <v>60.575000000000003</v>
      </c>
      <c r="T1909" s="8">
        <f t="shared" si="297"/>
        <v>50.875</v>
      </c>
      <c r="U1909" s="7">
        <f t="shared" si="298"/>
        <v>52.491666666666674</v>
      </c>
      <c r="V1909" s="7">
        <f t="shared" si="299"/>
        <v>52.087500000000006</v>
      </c>
    </row>
    <row r="1910" spans="1:22" ht="13.5" x14ac:dyDescent="0.25">
      <c r="A1910" s="3">
        <f>RSI!A1910</f>
        <v>45084</v>
      </c>
      <c r="B1910" s="2">
        <f>RSI!B1910</f>
        <v>0.57999999999999996</v>
      </c>
      <c r="C1910" s="2">
        <f>RSI!I1910</f>
        <v>49.400944885403732</v>
      </c>
      <c r="D1910" s="2">
        <f>MACD!E1910</f>
        <v>-2.3888140087672038E-2</v>
      </c>
      <c r="E1910" s="2">
        <f>MACD!F1910</f>
        <v>-2.0579777927830185E-2</v>
      </c>
      <c r="F1910" s="2">
        <f>'Moving Avg'!D1910</f>
        <v>0.6</v>
      </c>
      <c r="G1910" s="2">
        <f>'Moving Avg'!F1910</f>
        <v>0.57250000000000001</v>
      </c>
      <c r="H1910" s="2">
        <f>'Moving Avg'!G1910</f>
        <v>0.57739999999999991</v>
      </c>
      <c r="I1910" s="2">
        <f>'Moving Avg'!H1910</f>
        <v>0.59419999999999984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  <c r="M1910" s="7">
        <f t="shared" si="290"/>
        <v>25</v>
      </c>
      <c r="N1910" s="7">
        <f t="shared" si="291"/>
        <v>45</v>
      </c>
      <c r="O1910" s="7">
        <f t="shared" si="292"/>
        <v>50</v>
      </c>
      <c r="P1910" s="7">
        <f t="shared" si="293"/>
        <v>16.5</v>
      </c>
      <c r="Q1910" s="8">
        <f t="shared" si="294"/>
        <v>34.475000000000001</v>
      </c>
      <c r="R1910" s="8">
        <f t="shared" si="295"/>
        <v>35.625</v>
      </c>
      <c r="S1910" s="8">
        <f t="shared" si="296"/>
        <v>30.425000000000001</v>
      </c>
      <c r="T1910" s="8">
        <f t="shared" si="297"/>
        <v>34.125</v>
      </c>
      <c r="U1910" s="7">
        <f t="shared" si="298"/>
        <v>33.508333333333333</v>
      </c>
      <c r="V1910" s="7">
        <f t="shared" si="299"/>
        <v>33.662499999999994</v>
      </c>
    </row>
    <row r="1911" spans="1:22" ht="13.5" x14ac:dyDescent="0.25">
      <c r="A1911" s="3">
        <f>RSI!A1911</f>
        <v>45085</v>
      </c>
      <c r="B1911" s="2">
        <f>RSI!B1911</f>
        <v>0.59</v>
      </c>
      <c r="C1911" s="2">
        <f>RSI!I1911</f>
        <v>52.652080706190816</v>
      </c>
      <c r="D1911" s="2">
        <f>MACD!E1911</f>
        <v>-2.2642413305352549E-2</v>
      </c>
      <c r="E1911" s="2">
        <f>MACD!F1911</f>
        <v>-2.0992305003334658E-2</v>
      </c>
      <c r="F1911" s="2">
        <f>'Moving Avg'!D1911</f>
        <v>0.59799999999999998</v>
      </c>
      <c r="G1911" s="2">
        <f>'Moving Avg'!F1911</f>
        <v>0.57399999999999995</v>
      </c>
      <c r="H1911" s="2">
        <f>'Moving Avg'!G1911</f>
        <v>0.57699999999999996</v>
      </c>
      <c r="I1911" s="2">
        <f>'Moving Avg'!H1911</f>
        <v>0.59394999999999976</v>
      </c>
      <c r="J1911" s="5" t="str">
        <f>OBV!F1911</f>
        <v>BULLISH</v>
      </c>
      <c r="K1911" s="5" t="str">
        <f>OBV!G1911</f>
        <v>NEUTRAL</v>
      </c>
      <c r="L1911" s="5" t="str">
        <f>OBV!H1911</f>
        <v>BULLISH DIVERGENCE</v>
      </c>
      <c r="M1911" s="7">
        <f t="shared" si="290"/>
        <v>25</v>
      </c>
      <c r="N1911" s="7">
        <f t="shared" si="291"/>
        <v>45</v>
      </c>
      <c r="O1911" s="7">
        <f t="shared" si="292"/>
        <v>50</v>
      </c>
      <c r="P1911" s="7">
        <f t="shared" si="293"/>
        <v>66.5</v>
      </c>
      <c r="Q1911" s="8">
        <f t="shared" si="294"/>
        <v>41.975000000000001</v>
      </c>
      <c r="R1911" s="8">
        <f t="shared" si="295"/>
        <v>48.125</v>
      </c>
      <c r="S1911" s="8">
        <f t="shared" si="296"/>
        <v>52.924999999999997</v>
      </c>
      <c r="T1911" s="8">
        <f t="shared" si="297"/>
        <v>46.625</v>
      </c>
      <c r="U1911" s="7">
        <f t="shared" si="298"/>
        <v>47.67499999999999</v>
      </c>
      <c r="V1911" s="7">
        <f t="shared" si="299"/>
        <v>47.412499999999994</v>
      </c>
    </row>
    <row r="1912" spans="1:22" ht="13.5" x14ac:dyDescent="0.25">
      <c r="A1912" s="3">
        <f>RSI!A1912</f>
        <v>45086</v>
      </c>
      <c r="B1912" s="2">
        <f>RSI!B1912</f>
        <v>0.57999999999999996</v>
      </c>
      <c r="C1912" s="2">
        <f>RSI!I1912</f>
        <v>49.244580933047757</v>
      </c>
      <c r="D1912" s="2">
        <f>MACD!E1912</f>
        <v>-1.9357101287235112E-2</v>
      </c>
      <c r="E1912" s="2">
        <f>MACD!F1912</f>
        <v>-2.0665264260114748E-2</v>
      </c>
      <c r="F1912" s="2">
        <f>'Moving Avg'!D1912</f>
        <v>0.59399999999999997</v>
      </c>
      <c r="G1912" s="2">
        <f>'Moving Avg'!F1912</f>
        <v>0.57599999999999985</v>
      </c>
      <c r="H1912" s="2">
        <f>'Moving Avg'!G1912</f>
        <v>0.57679999999999998</v>
      </c>
      <c r="I1912" s="2">
        <f>'Moving Avg'!H1912</f>
        <v>0.59359999999999968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16.5</v>
      </c>
      <c r="Q1912" s="8">
        <f t="shared" si="294"/>
        <v>18.725000000000001</v>
      </c>
      <c r="R1912" s="8">
        <f t="shared" si="295"/>
        <v>26.625</v>
      </c>
      <c r="S1912" s="8">
        <f t="shared" si="296"/>
        <v>23.675000000000001</v>
      </c>
      <c r="T1912" s="8">
        <f t="shared" si="297"/>
        <v>22.875</v>
      </c>
      <c r="U1912" s="7">
        <f t="shared" si="298"/>
        <v>23.008333333333336</v>
      </c>
      <c r="V1912" s="7">
        <f t="shared" si="299"/>
        <v>22.975000000000001</v>
      </c>
    </row>
    <row r="1913" spans="1:22" ht="13.5" x14ac:dyDescent="0.25">
      <c r="A1913" s="3">
        <f>RSI!A1913</f>
        <v>45089</v>
      </c>
      <c r="B1913" s="2">
        <f>RSI!B1913</f>
        <v>0.61</v>
      </c>
      <c r="C1913" s="2">
        <f>RSI!I1913</f>
        <v>58.02168482981773</v>
      </c>
      <c r="D1913" s="2">
        <f>MACD!E1913</f>
        <v>-1.4169382739852687E-2</v>
      </c>
      <c r="E1913" s="2">
        <f>MACD!F1913</f>
        <v>-1.9366087956062338E-2</v>
      </c>
      <c r="F1913" s="2">
        <f>'Moving Avg'!D1913</f>
        <v>0.59399999999999997</v>
      </c>
      <c r="G1913" s="2">
        <f>'Moving Avg'!F1913</f>
        <v>0.57999999999999985</v>
      </c>
      <c r="H1913" s="2">
        <f>'Moving Avg'!G1913</f>
        <v>0.57700000000000007</v>
      </c>
      <c r="I1913" s="2">
        <f>'Moving Avg'!H1913</f>
        <v>0.59349999999999969</v>
      </c>
      <c r="J1913" s="5" t="str">
        <f>OBV!F1913</f>
        <v>BULLISH</v>
      </c>
      <c r="K1913" s="5" t="str">
        <f>OBV!G1913</f>
        <v>STRONG</v>
      </c>
      <c r="L1913" s="5" t="str">
        <f>OBV!H1913</f>
        <v>NEUTRAL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66</v>
      </c>
      <c r="Q1913" s="8">
        <f t="shared" si="294"/>
        <v>26.15</v>
      </c>
      <c r="R1913" s="8">
        <f t="shared" si="295"/>
        <v>39</v>
      </c>
      <c r="S1913" s="8">
        <f t="shared" si="296"/>
        <v>45.95</v>
      </c>
      <c r="T1913" s="8">
        <f t="shared" si="297"/>
        <v>35.25</v>
      </c>
      <c r="U1913" s="7">
        <f t="shared" si="298"/>
        <v>37.033333333333339</v>
      </c>
      <c r="V1913" s="7">
        <f t="shared" si="299"/>
        <v>36.587500000000006</v>
      </c>
    </row>
    <row r="1914" spans="1:22" ht="13.5" x14ac:dyDescent="0.25">
      <c r="A1914" s="3">
        <f>RSI!A1914</f>
        <v>45090</v>
      </c>
      <c r="B1914" s="2">
        <f>RSI!B1914</f>
        <v>0.62</v>
      </c>
      <c r="C1914" s="2">
        <f>RSI!I1914</f>
        <v>60.475270126616756</v>
      </c>
      <c r="D1914" s="2">
        <f>MACD!E1914</f>
        <v>-1.2222658718514912E-2</v>
      </c>
      <c r="E1914" s="2">
        <f>MACD!F1914</f>
        <v>-1.7937402108552852E-2</v>
      </c>
      <c r="F1914" s="2">
        <f>'Moving Avg'!D1914</f>
        <v>0.59599999999999997</v>
      </c>
      <c r="G1914" s="2">
        <f>'Moving Avg'!F1914</f>
        <v>0.58499999999999974</v>
      </c>
      <c r="H1914" s="2">
        <f>'Moving Avg'!G1914</f>
        <v>0.57740000000000014</v>
      </c>
      <c r="I1914" s="2">
        <f>'Moving Avg'!H1914</f>
        <v>0.59349999999999969</v>
      </c>
      <c r="J1914" s="5" t="str">
        <f>OBV!F1914</f>
        <v>BULLISH</v>
      </c>
      <c r="K1914" s="5" t="str">
        <f>OBV!G1914</f>
        <v>STRONG</v>
      </c>
      <c r="L1914" s="5" t="str">
        <f>OBV!H1914</f>
        <v>CONFIRMED BULLISH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100</v>
      </c>
      <c r="Q1914" s="8">
        <f t="shared" si="294"/>
        <v>31.25</v>
      </c>
      <c r="R1914" s="8">
        <f t="shared" si="295"/>
        <v>47.5</v>
      </c>
      <c r="S1914" s="8">
        <f t="shared" si="296"/>
        <v>61.25</v>
      </c>
      <c r="T1914" s="8">
        <f t="shared" si="297"/>
        <v>43.75</v>
      </c>
      <c r="U1914" s="7">
        <f t="shared" si="298"/>
        <v>46.666666666666664</v>
      </c>
      <c r="V1914" s="7">
        <f t="shared" si="299"/>
        <v>45.9375</v>
      </c>
    </row>
    <row r="1915" spans="1:22" ht="13.5" x14ac:dyDescent="0.25">
      <c r="A1915" s="3">
        <f>RSI!A1915</f>
        <v>45091</v>
      </c>
      <c r="B1915" s="2">
        <f>RSI!B1915</f>
        <v>0.64</v>
      </c>
      <c r="C1915" s="2">
        <f>RSI!I1915</f>
        <v>64.894675392156273</v>
      </c>
      <c r="D1915" s="2">
        <f>MACD!E1915</f>
        <v>-1.2267559742042078E-2</v>
      </c>
      <c r="E1915" s="2">
        <f>MACD!F1915</f>
        <v>-1.6803433635250699E-2</v>
      </c>
      <c r="F1915" s="2">
        <f>'Moving Avg'!D1915</f>
        <v>0.60799999999999998</v>
      </c>
      <c r="G1915" s="2">
        <f>'Moving Avg'!F1915</f>
        <v>0.58999999999999986</v>
      </c>
      <c r="H1915" s="2">
        <f>'Moving Avg'!G1915</f>
        <v>0.57840000000000014</v>
      </c>
      <c r="I1915" s="2">
        <f>'Moving Avg'!H1915</f>
        <v>0.59354999999999969</v>
      </c>
      <c r="J1915" s="5" t="str">
        <f>OBV!F1915</f>
        <v>BULLISH</v>
      </c>
      <c r="K1915" s="5" t="str">
        <f>OBV!G1915</f>
        <v>STRONG</v>
      </c>
      <c r="L1915" s="5" t="str">
        <f>OBV!H1915</f>
        <v>CONFIRMED BULLISH</v>
      </c>
      <c r="M1915" s="7">
        <f t="shared" si="290"/>
        <v>25</v>
      </c>
      <c r="N1915" s="7">
        <f t="shared" si="291"/>
        <v>0</v>
      </c>
      <c r="O1915" s="7">
        <f t="shared" si="292"/>
        <v>50</v>
      </c>
      <c r="P1915" s="7">
        <f t="shared" si="293"/>
        <v>100</v>
      </c>
      <c r="Q1915" s="8">
        <f t="shared" si="294"/>
        <v>31.25</v>
      </c>
      <c r="R1915" s="8">
        <f t="shared" si="295"/>
        <v>47.5</v>
      </c>
      <c r="S1915" s="8">
        <f t="shared" si="296"/>
        <v>61.25</v>
      </c>
      <c r="T1915" s="8">
        <f t="shared" si="297"/>
        <v>43.75</v>
      </c>
      <c r="U1915" s="7">
        <f t="shared" si="298"/>
        <v>46.666666666666664</v>
      </c>
      <c r="V1915" s="7">
        <f t="shared" si="299"/>
        <v>45.9375</v>
      </c>
    </row>
    <row r="1916" spans="1:22" ht="13.5" x14ac:dyDescent="0.25">
      <c r="A1916" s="3">
        <f>RSI!A1916</f>
        <v>45092</v>
      </c>
      <c r="B1916" s="2">
        <f>RSI!B1916</f>
        <v>0.61</v>
      </c>
      <c r="C1916" s="2">
        <f>RSI!I1916</f>
        <v>54.966509604788584</v>
      </c>
      <c r="D1916" s="2">
        <f>MACD!E1916</f>
        <v>-1.03965555896256E-2</v>
      </c>
      <c r="E1916" s="2">
        <f>MACD!F1916</f>
        <v>-1.552205802612568E-2</v>
      </c>
      <c r="F1916" s="2">
        <f>'Moving Avg'!D1916</f>
        <v>0.61199999999999999</v>
      </c>
      <c r="G1916" s="2">
        <f>'Moving Avg'!F1916</f>
        <v>0.59399999999999986</v>
      </c>
      <c r="H1916" s="2">
        <f>'Moving Avg'!G1916</f>
        <v>0.57860000000000011</v>
      </c>
      <c r="I1916" s="2">
        <f>'Moving Avg'!H1916</f>
        <v>0.59339999999999971</v>
      </c>
      <c r="J1916" s="5" t="str">
        <f>OBV!F1916</f>
        <v>BULLISH</v>
      </c>
      <c r="K1916" s="5" t="str">
        <f>OBV!G1916</f>
        <v>STRONG</v>
      </c>
      <c r="L1916" s="5" t="str">
        <f>OBV!H1916</f>
        <v>CONFIRMED BULLISH</v>
      </c>
      <c r="M1916" s="7">
        <f t="shared" si="290"/>
        <v>25</v>
      </c>
      <c r="N1916" s="7">
        <f t="shared" si="291"/>
        <v>0</v>
      </c>
      <c r="O1916" s="7">
        <f t="shared" si="292"/>
        <v>50</v>
      </c>
      <c r="P1916" s="7">
        <f t="shared" si="293"/>
        <v>100</v>
      </c>
      <c r="Q1916" s="8">
        <f t="shared" si="294"/>
        <v>31.25</v>
      </c>
      <c r="R1916" s="8">
        <f t="shared" si="295"/>
        <v>47.5</v>
      </c>
      <c r="S1916" s="8">
        <f t="shared" si="296"/>
        <v>61.25</v>
      </c>
      <c r="T1916" s="8">
        <f t="shared" si="297"/>
        <v>43.75</v>
      </c>
      <c r="U1916" s="7">
        <f t="shared" si="298"/>
        <v>46.666666666666664</v>
      </c>
      <c r="V1916" s="7">
        <f t="shared" si="299"/>
        <v>45.9375</v>
      </c>
    </row>
    <row r="1917" spans="1:22" ht="13.5" x14ac:dyDescent="0.25">
      <c r="A1917" s="3">
        <f>RSI!A1917</f>
        <v>45093</v>
      </c>
      <c r="B1917" s="2">
        <f>RSI!B1917</f>
        <v>0.63</v>
      </c>
      <c r="C1917" s="2">
        <f>RSI!I1917</f>
        <v>59.423373003514328</v>
      </c>
      <c r="D1917" s="2">
        <f>MACD!E1917</f>
        <v>-1.0407631474887546E-2</v>
      </c>
      <c r="E1917" s="2">
        <f>MACD!F1917</f>
        <v>-1.4499172715878054E-2</v>
      </c>
      <c r="F1917" s="2">
        <f>'Moving Avg'!D1917</f>
        <v>0.622</v>
      </c>
      <c r="G1917" s="2">
        <f>'Moving Avg'!F1917</f>
        <v>0.59799999999999998</v>
      </c>
      <c r="H1917" s="2">
        <f>'Moving Avg'!G1917</f>
        <v>0.57920000000000005</v>
      </c>
      <c r="I1917" s="2">
        <f>'Moving Avg'!H1917</f>
        <v>0.59334999999999971</v>
      </c>
      <c r="J1917" s="5" t="str">
        <f>OBV!F1917</f>
        <v>BULLISH</v>
      </c>
      <c r="K1917" s="5" t="str">
        <f>OBV!G1917</f>
        <v>STRONG</v>
      </c>
      <c r="L1917" s="5" t="str">
        <f>OBV!H1917</f>
        <v>CONFIRMED BULLISH</v>
      </c>
      <c r="M1917" s="7">
        <f t="shared" si="290"/>
        <v>25</v>
      </c>
      <c r="N1917" s="7">
        <f t="shared" si="291"/>
        <v>0</v>
      </c>
      <c r="O1917" s="7">
        <f t="shared" si="292"/>
        <v>50</v>
      </c>
      <c r="P1917" s="7">
        <f t="shared" si="293"/>
        <v>100</v>
      </c>
      <c r="Q1917" s="8">
        <f t="shared" si="294"/>
        <v>31.25</v>
      </c>
      <c r="R1917" s="8">
        <f t="shared" si="295"/>
        <v>47.5</v>
      </c>
      <c r="S1917" s="8">
        <f t="shared" si="296"/>
        <v>61.25</v>
      </c>
      <c r="T1917" s="8">
        <f t="shared" si="297"/>
        <v>43.75</v>
      </c>
      <c r="U1917" s="7">
        <f t="shared" si="298"/>
        <v>46.666666666666664</v>
      </c>
      <c r="V1917" s="7">
        <f t="shared" si="299"/>
        <v>45.9375</v>
      </c>
    </row>
    <row r="1918" spans="1:22" ht="13.5" x14ac:dyDescent="0.25">
      <c r="A1918" s="3">
        <f>RSI!A1918</f>
        <v>45096</v>
      </c>
      <c r="B1918" s="2">
        <f>RSI!B1918</f>
        <v>0.64</v>
      </c>
      <c r="C1918" s="2">
        <f>RSI!I1918</f>
        <v>61.47631296276878</v>
      </c>
      <c r="D1918" s="2">
        <f>MACD!E1918</f>
        <v>-9.8418632200371059E-3</v>
      </c>
      <c r="E1918" s="2">
        <f>MACD!F1918</f>
        <v>-1.3567710816709865E-2</v>
      </c>
      <c r="F1918" s="2">
        <f>'Moving Avg'!D1918</f>
        <v>0.628</v>
      </c>
      <c r="G1918" s="2">
        <f>'Moving Avg'!F1918</f>
        <v>0.60199999999999998</v>
      </c>
      <c r="H1918" s="2">
        <f>'Moving Avg'!G1918</f>
        <v>0.5806</v>
      </c>
      <c r="I1918" s="2">
        <f>'Moving Avg'!H1918</f>
        <v>0.5934499999999997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  <c r="M1918" s="7">
        <f t="shared" si="290"/>
        <v>25</v>
      </c>
      <c r="N1918" s="7">
        <f t="shared" si="291"/>
        <v>0</v>
      </c>
      <c r="O1918" s="7">
        <f t="shared" si="292"/>
        <v>50</v>
      </c>
      <c r="P1918" s="7">
        <f t="shared" si="293"/>
        <v>100</v>
      </c>
      <c r="Q1918" s="8">
        <f t="shared" si="294"/>
        <v>31.25</v>
      </c>
      <c r="R1918" s="8">
        <f t="shared" si="295"/>
        <v>47.5</v>
      </c>
      <c r="S1918" s="8">
        <f t="shared" si="296"/>
        <v>61.25</v>
      </c>
      <c r="T1918" s="8">
        <f t="shared" si="297"/>
        <v>43.75</v>
      </c>
      <c r="U1918" s="7">
        <f t="shared" si="298"/>
        <v>46.666666666666664</v>
      </c>
      <c r="V1918" s="7">
        <f t="shared" si="299"/>
        <v>45.9375</v>
      </c>
    </row>
    <row r="1919" spans="1:22" ht="13.5" x14ac:dyDescent="0.25">
      <c r="A1919" s="3">
        <f>RSI!A1919</f>
        <v>45097</v>
      </c>
      <c r="B1919" s="2">
        <f>RSI!B1919</f>
        <v>0.61</v>
      </c>
      <c r="C1919" s="2">
        <f>RSI!I1919</f>
        <v>52.839304655649713</v>
      </c>
      <c r="D1919" s="2">
        <f>MACD!E1919</f>
        <v>-7.4060976275470702E-3</v>
      </c>
      <c r="E1919" s="2">
        <f>MACD!F1919</f>
        <v>-1.2335388178877306E-2</v>
      </c>
      <c r="F1919" s="2">
        <f>'Moving Avg'!D1919</f>
        <v>0.626</v>
      </c>
      <c r="G1919" s="2">
        <f>'Moving Avg'!F1919</f>
        <v>0.60299999999999998</v>
      </c>
      <c r="H1919" s="2">
        <f>'Moving Avg'!G1919</f>
        <v>0.58080000000000009</v>
      </c>
      <c r="I1919" s="2">
        <f>'Moving Avg'!H1919</f>
        <v>0.5934499999999997</v>
      </c>
      <c r="J1919" s="5" t="str">
        <f>OBV!F1919</f>
        <v>BULLISH</v>
      </c>
      <c r="K1919" s="5" t="str">
        <f>OBV!G1919</f>
        <v>NEUTRAL</v>
      </c>
      <c r="L1919" s="5" t="str">
        <f>OBV!H1919</f>
        <v>BULLISH DIVERGENCE</v>
      </c>
      <c r="M1919" s="7">
        <f t="shared" si="290"/>
        <v>25</v>
      </c>
      <c r="N1919" s="7">
        <f t="shared" si="291"/>
        <v>0</v>
      </c>
      <c r="O1919" s="7">
        <f t="shared" si="292"/>
        <v>50</v>
      </c>
      <c r="P1919" s="7">
        <f t="shared" si="293"/>
        <v>66.5</v>
      </c>
      <c r="Q1919" s="8">
        <f t="shared" si="294"/>
        <v>26.225000000000001</v>
      </c>
      <c r="R1919" s="8">
        <f t="shared" si="295"/>
        <v>39.125</v>
      </c>
      <c r="S1919" s="8">
        <f t="shared" si="296"/>
        <v>46.174999999999997</v>
      </c>
      <c r="T1919" s="8">
        <f t="shared" si="297"/>
        <v>35.375</v>
      </c>
      <c r="U1919" s="7">
        <f t="shared" si="298"/>
        <v>37.174999999999997</v>
      </c>
      <c r="V1919" s="7">
        <f t="shared" si="299"/>
        <v>36.724999999999994</v>
      </c>
    </row>
    <row r="1920" spans="1:22" ht="13.5" x14ac:dyDescent="0.25">
      <c r="A1920" s="3">
        <f>RSI!A1920</f>
        <v>45098</v>
      </c>
      <c r="B1920" s="2">
        <f>RSI!B1920</f>
        <v>0.6</v>
      </c>
      <c r="C1920" s="2">
        <f>RSI!I1920</f>
        <v>50.30238045847382</v>
      </c>
      <c r="D1920" s="2">
        <f>MACD!E1920</f>
        <v>-9.2879781732878586E-3</v>
      </c>
      <c r="E1920" s="2">
        <f>MACD!F1920</f>
        <v>-1.1725906177759418E-2</v>
      </c>
      <c r="F1920" s="2">
        <f>'Moving Avg'!D1920</f>
        <v>0.61799999999999999</v>
      </c>
      <c r="G1920" s="2">
        <f>'Moving Avg'!F1920</f>
        <v>0.60450000000000004</v>
      </c>
      <c r="H1920" s="2">
        <f>'Moving Avg'!G1920</f>
        <v>0.58099999999999996</v>
      </c>
      <c r="I1920" s="2">
        <f>'Moving Avg'!H1920</f>
        <v>0.5934499999999997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  <c r="M1920" s="7">
        <f t="shared" si="290"/>
        <v>25</v>
      </c>
      <c r="N1920" s="7">
        <f t="shared" si="291"/>
        <v>0</v>
      </c>
      <c r="O1920" s="7">
        <f t="shared" si="292"/>
        <v>50</v>
      </c>
      <c r="P1920" s="7">
        <f t="shared" si="293"/>
        <v>16.5</v>
      </c>
      <c r="Q1920" s="8">
        <f t="shared" si="294"/>
        <v>18.725000000000001</v>
      </c>
      <c r="R1920" s="8">
        <f t="shared" si="295"/>
        <v>26.625</v>
      </c>
      <c r="S1920" s="8">
        <f t="shared" si="296"/>
        <v>23.675000000000001</v>
      </c>
      <c r="T1920" s="8">
        <f t="shared" si="297"/>
        <v>22.875</v>
      </c>
      <c r="U1920" s="7">
        <f t="shared" si="298"/>
        <v>23.008333333333336</v>
      </c>
      <c r="V1920" s="7">
        <f t="shared" si="299"/>
        <v>22.975000000000001</v>
      </c>
    </row>
    <row r="1921" spans="1:22" ht="13.5" x14ac:dyDescent="0.25">
      <c r="A1921" s="3">
        <f>RSI!A1921</f>
        <v>45099</v>
      </c>
      <c r="B1921" s="2">
        <f>RSI!B1921</f>
        <v>0.61</v>
      </c>
      <c r="C1921" s="2">
        <f>RSI!I1921</f>
        <v>52.745679383593924</v>
      </c>
      <c r="D1921" s="2">
        <f>MACD!E1921</f>
        <v>-1.00867395333607E-2</v>
      </c>
      <c r="E1921" s="2">
        <f>MACD!F1921</f>
        <v>-1.1398072848879674E-2</v>
      </c>
      <c r="F1921" s="2">
        <f>'Moving Avg'!D1921</f>
        <v>0.61799999999999999</v>
      </c>
      <c r="G1921" s="2">
        <f>'Moving Avg'!F1921</f>
        <v>0.60650000000000004</v>
      </c>
      <c r="H1921" s="2">
        <f>'Moving Avg'!G1921</f>
        <v>0.58120000000000005</v>
      </c>
      <c r="I1921" s="2">
        <f>'Moving Avg'!H1921</f>
        <v>0.59339999999999971</v>
      </c>
      <c r="J1921" s="5" t="str">
        <f>OBV!F1921</f>
        <v>BULLISH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0</v>
      </c>
      <c r="O1921" s="7">
        <f t="shared" si="292"/>
        <v>50</v>
      </c>
      <c r="P1921" s="7">
        <f t="shared" si="293"/>
        <v>49.5</v>
      </c>
      <c r="Q1921" s="8">
        <f t="shared" si="294"/>
        <v>23.675000000000001</v>
      </c>
      <c r="R1921" s="8">
        <f t="shared" si="295"/>
        <v>34.875</v>
      </c>
      <c r="S1921" s="8">
        <f t="shared" si="296"/>
        <v>38.525000000000006</v>
      </c>
      <c r="T1921" s="8">
        <f t="shared" si="297"/>
        <v>31.125</v>
      </c>
      <c r="U1921" s="7">
        <f t="shared" si="298"/>
        <v>32.358333333333334</v>
      </c>
      <c r="V1921" s="7">
        <f t="shared" si="299"/>
        <v>32.049999999999997</v>
      </c>
    </row>
    <row r="1922" spans="1:22" ht="13.5" x14ac:dyDescent="0.25">
      <c r="A1922" s="3">
        <f>RSI!A1922</f>
        <v>45100</v>
      </c>
      <c r="B1922" s="2">
        <f>RSI!B1922</f>
        <v>0.6</v>
      </c>
      <c r="C1922" s="2">
        <f>RSI!I1922</f>
        <v>50.093475744561012</v>
      </c>
      <c r="D1922" s="2">
        <f>MACD!E1922</f>
        <v>-1.1623242142724144E-2</v>
      </c>
      <c r="E1922" s="2">
        <f>MACD!F1922</f>
        <v>-1.1443106707648568E-2</v>
      </c>
      <c r="F1922" s="2">
        <f>'Moving Avg'!D1922</f>
        <v>0.61199999999999999</v>
      </c>
      <c r="G1922" s="2">
        <f>'Moving Avg'!F1922</f>
        <v>0.60750000000000004</v>
      </c>
      <c r="H1922" s="2">
        <f>'Moving Avg'!G1922</f>
        <v>0.58160000000000001</v>
      </c>
      <c r="I1922" s="2">
        <f>'Moving Avg'!H1922</f>
        <v>0.59329999999999972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45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34.475000000000001</v>
      </c>
      <c r="R1922" s="8">
        <f t="shared" si="295"/>
        <v>35.625</v>
      </c>
      <c r="S1922" s="8">
        <f t="shared" si="296"/>
        <v>30.425000000000001</v>
      </c>
      <c r="T1922" s="8">
        <f t="shared" si="297"/>
        <v>34.125</v>
      </c>
      <c r="U1922" s="7">
        <f t="shared" si="298"/>
        <v>33.508333333333333</v>
      </c>
      <c r="V1922" s="7">
        <f t="shared" si="299"/>
        <v>33.662499999999994</v>
      </c>
    </row>
    <row r="1923" spans="1:22" ht="13.5" x14ac:dyDescent="0.25">
      <c r="A1923" s="3">
        <f>RSI!A1923</f>
        <v>45103</v>
      </c>
      <c r="B1923" s="2">
        <f>RSI!B1923</f>
        <v>0.57999999999999996</v>
      </c>
      <c r="C1923" s="2">
        <f>RSI!I1923</f>
        <v>45.198417288269724</v>
      </c>
      <c r="D1923" s="2">
        <f>MACD!E1923</f>
        <v>-6.8256502595448465E-3</v>
      </c>
      <c r="E1923" s="2">
        <f>MACD!F1923</f>
        <v>-1.0519615418027824E-2</v>
      </c>
      <c r="F1923" s="2">
        <f>'Moving Avg'!D1923</f>
        <v>0.6</v>
      </c>
      <c r="G1923" s="2">
        <f>'Moving Avg'!F1923</f>
        <v>0.60599999999999998</v>
      </c>
      <c r="H1923" s="2">
        <f>'Moving Avg'!G1923</f>
        <v>0.58140000000000003</v>
      </c>
      <c r="I1923" s="2">
        <f>'Moving Avg'!H1923</f>
        <v>0.59309999999999963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50</v>
      </c>
      <c r="P1923" s="7">
        <f t="shared" si="303"/>
        <v>16.5</v>
      </c>
      <c r="Q1923" s="8">
        <f t="shared" ref="Q1923:Q1986" si="304">0.35*M1923+N1923*0.35+O1923*0.15+P1923*0.15</f>
        <v>18.725000000000001</v>
      </c>
      <c r="R1923" s="8">
        <f t="shared" ref="R1923:R1986" si="305">M1923*0.2+N1923*0.2+O1923*0.35+P1923*0.25</f>
        <v>26.625</v>
      </c>
      <c r="S1923" s="8">
        <f t="shared" ref="S1923:S1986" si="306">M1923*0.15+N1923*0.15+O1923*0.25+P1923*0.45</f>
        <v>23.675000000000001</v>
      </c>
      <c r="T1923" s="8">
        <f t="shared" ref="T1923:T1986" si="307">0.25*SUM(M1923:P1923)</f>
        <v>22.875</v>
      </c>
      <c r="U1923" s="7">
        <f t="shared" ref="U1923:U1986" si="308">SUM(Q1923:S1923)/3</f>
        <v>23.008333333333336</v>
      </c>
      <c r="V1923" s="7">
        <f t="shared" ref="V1923:V1986" si="309">SUM(Q1923:T1923)/4</f>
        <v>22.975000000000001</v>
      </c>
    </row>
    <row r="1924" spans="1:22" ht="13.5" x14ac:dyDescent="0.25">
      <c r="A1924" s="3">
        <f>RSI!A1924</f>
        <v>45104</v>
      </c>
      <c r="B1924" s="2">
        <f>RSI!B1924</f>
        <v>0.56999999999999995</v>
      </c>
      <c r="C1924" s="2">
        <f>RSI!I1924</f>
        <v>42.939064832273466</v>
      </c>
      <c r="D1924" s="2">
        <f>MACD!E1924</f>
        <v>-3.6798539084825777E-4</v>
      </c>
      <c r="E1924" s="2">
        <f>MACD!F1924</f>
        <v>-8.4892894125919108E-3</v>
      </c>
      <c r="F1924" s="2">
        <f>'Moving Avg'!D1924</f>
        <v>0.59199999999999997</v>
      </c>
      <c r="G1924" s="2">
        <f>'Moving Avg'!F1924</f>
        <v>0.60449999999999993</v>
      </c>
      <c r="H1924" s="2">
        <f>'Moving Avg'!G1924</f>
        <v>0.58080000000000009</v>
      </c>
      <c r="I1924" s="2">
        <f>'Moving Avg'!H1924</f>
        <v>0.59294999999999953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16.5</v>
      </c>
      <c r="Q1924" s="8">
        <f t="shared" si="304"/>
        <v>11.225</v>
      </c>
      <c r="R1924" s="8">
        <f t="shared" si="305"/>
        <v>9.125</v>
      </c>
      <c r="S1924" s="8">
        <f t="shared" si="306"/>
        <v>11.175000000000001</v>
      </c>
      <c r="T1924" s="8">
        <f t="shared" si="307"/>
        <v>10.375</v>
      </c>
      <c r="U1924" s="7">
        <f t="shared" si="308"/>
        <v>10.508333333333335</v>
      </c>
      <c r="V1924" s="7">
        <f t="shared" si="309"/>
        <v>10.475000000000001</v>
      </c>
    </row>
    <row r="1925" spans="1:22" ht="13.5" x14ac:dyDescent="0.25">
      <c r="A1925" s="3">
        <f>RSI!A1925</f>
        <v>45107</v>
      </c>
      <c r="B1925" s="2">
        <f>RSI!B1925</f>
        <v>0.57999999999999996</v>
      </c>
      <c r="C1925" s="2">
        <f>RSI!I1925</f>
        <v>45.853891222950622</v>
      </c>
      <c r="D1925" s="2">
        <f>MACD!E1925</f>
        <v>7.6016151232684015E-3</v>
      </c>
      <c r="E1925" s="2">
        <f>MACD!F1925</f>
        <v>-5.2711085054198484E-3</v>
      </c>
      <c r="F1925" s="2">
        <f>'Moving Avg'!D1925</f>
        <v>0.58799999999999997</v>
      </c>
      <c r="G1925" s="2">
        <f>'Moving Avg'!F1925</f>
        <v>0.60349999999999993</v>
      </c>
      <c r="H1925" s="2">
        <f>'Moving Avg'!G1925</f>
        <v>0.58040000000000003</v>
      </c>
      <c r="I1925" s="2">
        <f>'Moving Avg'!H1925</f>
        <v>0.59284999999999954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16.5</v>
      </c>
      <c r="Q1925" s="8">
        <f t="shared" si="304"/>
        <v>11.225</v>
      </c>
      <c r="R1925" s="8">
        <f t="shared" si="305"/>
        <v>9.125</v>
      </c>
      <c r="S1925" s="8">
        <f t="shared" si="306"/>
        <v>11.175000000000001</v>
      </c>
      <c r="T1925" s="8">
        <f t="shared" si="307"/>
        <v>10.375</v>
      </c>
      <c r="U1925" s="7">
        <f t="shared" si="308"/>
        <v>10.508333333333335</v>
      </c>
      <c r="V1925" s="7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0.61</v>
      </c>
      <c r="C1926" s="2">
        <f>RSI!I1926</f>
        <v>53.524105599264963</v>
      </c>
      <c r="D1926" s="2">
        <f>MACD!E1926</f>
        <v>7.6051298836358194E-3</v>
      </c>
      <c r="E1926" s="2">
        <f>MACD!F1926</f>
        <v>-2.6958608276087146E-3</v>
      </c>
      <c r="F1926" s="2">
        <f>'Moving Avg'!D1926</f>
        <v>0.58799999999999997</v>
      </c>
      <c r="G1926" s="2">
        <f>'Moving Avg'!F1926</f>
        <v>0.60399999999999987</v>
      </c>
      <c r="H1926" s="2">
        <f>'Moving Avg'!G1926</f>
        <v>0.58099999999999996</v>
      </c>
      <c r="I1926" s="2">
        <f>'Moving Avg'!H1926</f>
        <v>0.59279999999999955</v>
      </c>
      <c r="J1926" s="5" t="str">
        <f>OBV!F1926</f>
        <v>BEARISH</v>
      </c>
      <c r="K1926" s="5" t="str">
        <f>OBV!G1926</f>
        <v>NEUTRAL</v>
      </c>
      <c r="L1926" s="5" t="str">
        <f>OBV!H1926</f>
        <v>NEUTRAL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16.5</v>
      </c>
      <c r="Q1926" s="8">
        <f t="shared" si="304"/>
        <v>11.225</v>
      </c>
      <c r="R1926" s="8">
        <f t="shared" si="305"/>
        <v>9.125</v>
      </c>
      <c r="S1926" s="8">
        <f t="shared" si="306"/>
        <v>11.175000000000001</v>
      </c>
      <c r="T1926" s="8">
        <f t="shared" si="307"/>
        <v>10.375</v>
      </c>
      <c r="U1926" s="7">
        <f t="shared" si="308"/>
        <v>10.508333333333335</v>
      </c>
      <c r="V1926" s="7">
        <f t="shared" si="309"/>
        <v>10.475000000000001</v>
      </c>
    </row>
    <row r="1927" spans="1:22" ht="13.5" x14ac:dyDescent="0.25">
      <c r="A1927" s="3">
        <f>RSI!A1927</f>
        <v>45111</v>
      </c>
      <c r="B1927" s="2">
        <f>RSI!B1927</f>
        <v>0.61</v>
      </c>
      <c r="C1927" s="2">
        <f>RSI!I1927</f>
        <v>53.524105599264978</v>
      </c>
      <c r="D1927" s="2">
        <f>MACD!E1927</f>
        <v>1.0598138543369329E-2</v>
      </c>
      <c r="E1927" s="2">
        <f>MACD!F1927</f>
        <v>-3.706095341310606E-5</v>
      </c>
      <c r="F1927" s="2">
        <f>'Moving Avg'!D1927</f>
        <v>0.59</v>
      </c>
      <c r="G1927" s="2">
        <f>'Moving Avg'!F1927</f>
        <v>0.60449999999999993</v>
      </c>
      <c r="H1927" s="2">
        <f>'Moving Avg'!G1927</f>
        <v>0.58199999999999985</v>
      </c>
      <c r="I1927" s="2">
        <f>'Moving Avg'!H1927</f>
        <v>0.59264999999999957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83.5</v>
      </c>
      <c r="Q1927" s="8">
        <f t="shared" si="304"/>
        <v>21.274999999999999</v>
      </c>
      <c r="R1927" s="8">
        <f t="shared" si="305"/>
        <v>25.875</v>
      </c>
      <c r="S1927" s="8">
        <f t="shared" si="306"/>
        <v>41.325000000000003</v>
      </c>
      <c r="T1927" s="8">
        <f t="shared" si="307"/>
        <v>27.125</v>
      </c>
      <c r="U1927" s="7">
        <f t="shared" si="308"/>
        <v>29.491666666666664</v>
      </c>
      <c r="V1927" s="7">
        <f t="shared" si="309"/>
        <v>28.9</v>
      </c>
    </row>
    <row r="1928" spans="1:22" ht="13.5" x14ac:dyDescent="0.25">
      <c r="A1928" s="3">
        <f>RSI!A1928</f>
        <v>45112</v>
      </c>
      <c r="B1928" s="2">
        <f>RSI!B1928</f>
        <v>0.61</v>
      </c>
      <c r="C1928" s="2">
        <f>RSI!I1928</f>
        <v>53.524105599264978</v>
      </c>
      <c r="D1928" s="2">
        <f>MACD!E1928</f>
        <v>1.4588693606769065E-2</v>
      </c>
      <c r="E1928" s="2">
        <f>MACD!F1928</f>
        <v>2.8880899586233282E-3</v>
      </c>
      <c r="F1928" s="2">
        <f>'Moving Avg'!D1928</f>
        <v>0.59599999999999986</v>
      </c>
      <c r="G1928" s="2">
        <f>'Moving Avg'!F1928</f>
        <v>0.60449999999999993</v>
      </c>
      <c r="H1928" s="2">
        <f>'Moving Avg'!G1928</f>
        <v>0.58239999999999992</v>
      </c>
      <c r="I1928" s="2">
        <f>'Moving Avg'!H1928</f>
        <v>0.59259999999999957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25</v>
      </c>
      <c r="N1928" s="7">
        <f t="shared" si="301"/>
        <v>0</v>
      </c>
      <c r="O1928" s="7">
        <f t="shared" si="302"/>
        <v>50</v>
      </c>
      <c r="P1928" s="7">
        <f t="shared" si="303"/>
        <v>83.5</v>
      </c>
      <c r="Q1928" s="8">
        <f t="shared" si="304"/>
        <v>28.774999999999999</v>
      </c>
      <c r="R1928" s="8">
        <f t="shared" si="305"/>
        <v>43.375</v>
      </c>
      <c r="S1928" s="8">
        <f t="shared" si="306"/>
        <v>53.825000000000003</v>
      </c>
      <c r="T1928" s="8">
        <f t="shared" si="307"/>
        <v>39.625</v>
      </c>
      <c r="U1928" s="7">
        <f t="shared" si="308"/>
        <v>41.991666666666667</v>
      </c>
      <c r="V1928" s="7">
        <f t="shared" si="309"/>
        <v>41.400000000000006</v>
      </c>
    </row>
    <row r="1929" spans="1:22" ht="13.5" x14ac:dyDescent="0.25">
      <c r="A1929" s="3">
        <f>RSI!A1929</f>
        <v>45113</v>
      </c>
      <c r="B1929" s="2">
        <f>RSI!B1929</f>
        <v>0.57999999999999996</v>
      </c>
      <c r="C1929" s="2">
        <f>RSI!I1929</f>
        <v>45.477843678802373</v>
      </c>
      <c r="D1929" s="2">
        <f>MACD!E1929</f>
        <v>1.5497661891691661E-2</v>
      </c>
      <c r="E1929" s="2">
        <f>MACD!F1929</f>
        <v>5.4100043452369947E-3</v>
      </c>
      <c r="F1929" s="2">
        <f>'Moving Avg'!D1929</f>
        <v>0.59799999999999998</v>
      </c>
      <c r="G1929" s="2">
        <f>'Moving Avg'!F1929</f>
        <v>0.60299999999999998</v>
      </c>
      <c r="H1929" s="2">
        <f>'Moving Avg'!G1929</f>
        <v>0.58239999999999981</v>
      </c>
      <c r="I1929" s="2">
        <f>'Moving Avg'!H1929</f>
        <v>0.59249999999999958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25</v>
      </c>
      <c r="N1929" s="7">
        <f t="shared" si="301"/>
        <v>0</v>
      </c>
      <c r="O1929" s="7">
        <f t="shared" si="302"/>
        <v>50</v>
      </c>
      <c r="P1929" s="7">
        <f t="shared" si="303"/>
        <v>83.5</v>
      </c>
      <c r="Q1929" s="8">
        <f t="shared" si="304"/>
        <v>28.774999999999999</v>
      </c>
      <c r="R1929" s="8">
        <f t="shared" si="305"/>
        <v>43.375</v>
      </c>
      <c r="S1929" s="8">
        <f t="shared" si="306"/>
        <v>53.825000000000003</v>
      </c>
      <c r="T1929" s="8">
        <f t="shared" si="307"/>
        <v>39.625</v>
      </c>
      <c r="U1929" s="7">
        <f t="shared" si="308"/>
        <v>41.991666666666667</v>
      </c>
      <c r="V1929" s="7">
        <f t="shared" si="309"/>
        <v>41.400000000000006</v>
      </c>
    </row>
    <row r="1930" spans="1:22" ht="13.5" x14ac:dyDescent="0.25">
      <c r="A1930" s="3">
        <f>RSI!A1930</f>
        <v>45114</v>
      </c>
      <c r="B1930" s="2">
        <f>RSI!B1930</f>
        <v>0.59</v>
      </c>
      <c r="C1930" s="2">
        <f>RSI!I1930</f>
        <v>48.269456697317885</v>
      </c>
      <c r="D1930" s="2">
        <f>MACD!E1930</f>
        <v>1.4095883062024805E-2</v>
      </c>
      <c r="E1930" s="2">
        <f>MACD!F1930</f>
        <v>7.1471800885945574E-3</v>
      </c>
      <c r="F1930" s="2">
        <f>'Moving Avg'!D1930</f>
        <v>0.6</v>
      </c>
      <c r="G1930" s="2">
        <f>'Moving Avg'!F1930</f>
        <v>0.60349999999999993</v>
      </c>
      <c r="H1930" s="2">
        <f>'Moving Avg'!G1930</f>
        <v>0.58299999999999985</v>
      </c>
      <c r="I1930" s="2">
        <f>'Moving Avg'!H1930</f>
        <v>0.59254999999999958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25</v>
      </c>
      <c r="N1930" s="7">
        <f t="shared" si="301"/>
        <v>0</v>
      </c>
      <c r="O1930" s="7">
        <f t="shared" si="302"/>
        <v>50</v>
      </c>
      <c r="P1930" s="7">
        <f t="shared" si="303"/>
        <v>83.5</v>
      </c>
      <c r="Q1930" s="8">
        <f t="shared" si="304"/>
        <v>28.774999999999999</v>
      </c>
      <c r="R1930" s="8">
        <f t="shared" si="305"/>
        <v>43.375</v>
      </c>
      <c r="S1930" s="8">
        <f t="shared" si="306"/>
        <v>53.825000000000003</v>
      </c>
      <c r="T1930" s="8">
        <f t="shared" si="307"/>
        <v>39.625</v>
      </c>
      <c r="U1930" s="7">
        <f t="shared" si="308"/>
        <v>41.991666666666667</v>
      </c>
      <c r="V1930" s="7">
        <f t="shared" si="309"/>
        <v>41.400000000000006</v>
      </c>
    </row>
    <row r="1931" spans="1:22" ht="13.5" x14ac:dyDescent="0.25">
      <c r="A1931" s="3">
        <f>RSI!A1931</f>
        <v>45117</v>
      </c>
      <c r="B1931" s="2">
        <f>RSI!B1931</f>
        <v>0.6</v>
      </c>
      <c r="C1931" s="2">
        <f>RSI!I1931</f>
        <v>50.972816309152677</v>
      </c>
      <c r="D1931" s="2">
        <f>MACD!E1931</f>
        <v>1.3748667362861067E-2</v>
      </c>
      <c r="E1931" s="2">
        <f>MACD!F1931</f>
        <v>8.4674775434478589E-3</v>
      </c>
      <c r="F1931" s="2">
        <f>'Moving Avg'!D1931</f>
        <v>0.59799999999999998</v>
      </c>
      <c r="G1931" s="2">
        <f>'Moving Avg'!F1931</f>
        <v>0.60399999999999987</v>
      </c>
      <c r="H1931" s="2">
        <f>'Moving Avg'!G1931</f>
        <v>0.58419999999999983</v>
      </c>
      <c r="I1931" s="2">
        <f>'Moving Avg'!H1931</f>
        <v>0.59259999999999957</v>
      </c>
      <c r="J1931" s="5" t="str">
        <f>OBV!F1931</f>
        <v>BULLISH</v>
      </c>
      <c r="K1931" s="5" t="str">
        <f>OBV!G1931</f>
        <v>NEUTRAL</v>
      </c>
      <c r="L1931" s="5" t="str">
        <f>OBV!H1931</f>
        <v>BULLISH DIVERGENCE</v>
      </c>
      <c r="M1931" s="7">
        <f t="shared" si="300"/>
        <v>25</v>
      </c>
      <c r="N1931" s="7">
        <f t="shared" si="301"/>
        <v>0</v>
      </c>
      <c r="O1931" s="7">
        <f t="shared" si="302"/>
        <v>50</v>
      </c>
      <c r="P1931" s="7">
        <f t="shared" si="303"/>
        <v>66.5</v>
      </c>
      <c r="Q1931" s="8">
        <f t="shared" si="304"/>
        <v>26.225000000000001</v>
      </c>
      <c r="R1931" s="8">
        <f t="shared" si="305"/>
        <v>39.125</v>
      </c>
      <c r="S1931" s="8">
        <f t="shared" si="306"/>
        <v>46.174999999999997</v>
      </c>
      <c r="T1931" s="8">
        <f t="shared" si="307"/>
        <v>35.375</v>
      </c>
      <c r="U1931" s="7">
        <f t="shared" si="308"/>
        <v>37.174999999999997</v>
      </c>
      <c r="V1931" s="7">
        <f t="shared" si="309"/>
        <v>36.724999999999994</v>
      </c>
    </row>
    <row r="1932" spans="1:22" ht="13.5" x14ac:dyDescent="0.25">
      <c r="A1932" s="3">
        <f>RSI!A1932</f>
        <v>45118</v>
      </c>
      <c r="B1932" s="2">
        <f>RSI!B1932</f>
        <v>0.56999999999999995</v>
      </c>
      <c r="C1932" s="2">
        <f>RSI!I1932</f>
        <v>43.609929787894444</v>
      </c>
      <c r="D1932" s="2">
        <f>MACD!E1932</f>
        <v>1.411767309869727E-2</v>
      </c>
      <c r="E1932" s="2">
        <f>MACD!F1932</f>
        <v>9.5975166544977411E-3</v>
      </c>
      <c r="F1932" s="2">
        <f>'Moving Avg'!D1932</f>
        <v>0.59</v>
      </c>
      <c r="G1932" s="2">
        <f>'Moving Avg'!F1932</f>
        <v>0.60349999999999993</v>
      </c>
      <c r="H1932" s="2">
        <f>'Moving Avg'!G1932</f>
        <v>0.5845999999999999</v>
      </c>
      <c r="I1932" s="2">
        <f>'Moving Avg'!H1932</f>
        <v>0.59259999999999957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25</v>
      </c>
      <c r="N1932" s="7">
        <f t="shared" si="301"/>
        <v>0</v>
      </c>
      <c r="O1932" s="7">
        <f t="shared" si="302"/>
        <v>0</v>
      </c>
      <c r="P1932" s="7">
        <f t="shared" si="303"/>
        <v>16.5</v>
      </c>
      <c r="Q1932" s="8">
        <f t="shared" si="304"/>
        <v>11.225</v>
      </c>
      <c r="R1932" s="8">
        <f t="shared" si="305"/>
        <v>9.125</v>
      </c>
      <c r="S1932" s="8">
        <f t="shared" si="306"/>
        <v>11.175000000000001</v>
      </c>
      <c r="T1932" s="8">
        <f t="shared" si="307"/>
        <v>10.375</v>
      </c>
      <c r="U1932" s="7">
        <f t="shared" si="308"/>
        <v>10.508333333333335</v>
      </c>
      <c r="V1932" s="7">
        <f t="shared" si="309"/>
        <v>10.475000000000001</v>
      </c>
    </row>
    <row r="1933" spans="1:22" ht="13.5" x14ac:dyDescent="0.25">
      <c r="A1933" s="3">
        <f>RSI!A1933</f>
        <v>45119</v>
      </c>
      <c r="B1933" s="2">
        <f>RSI!B1933</f>
        <v>0.59</v>
      </c>
      <c r="C1933" s="2">
        <f>RSI!I1933</f>
        <v>48.908421092423687</v>
      </c>
      <c r="D1933" s="2">
        <f>MACD!E1933</f>
        <v>1.0029370776646562E-2</v>
      </c>
      <c r="E1933" s="2">
        <f>MACD!F1933</f>
        <v>9.6838874789275057E-3</v>
      </c>
      <c r="F1933" s="2">
        <f>'Moving Avg'!D1933</f>
        <v>0.58599999999999997</v>
      </c>
      <c r="G1933" s="2">
        <f>'Moving Avg'!F1933</f>
        <v>0.60249999999999992</v>
      </c>
      <c r="H1933" s="2">
        <f>'Moving Avg'!G1933</f>
        <v>0.58539999999999981</v>
      </c>
      <c r="I1933" s="2">
        <f>'Moving Avg'!H1933</f>
        <v>0.59259999999999957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25</v>
      </c>
      <c r="N1933" s="7">
        <f t="shared" si="301"/>
        <v>0</v>
      </c>
      <c r="O1933" s="7">
        <f t="shared" si="302"/>
        <v>0</v>
      </c>
      <c r="P1933" s="7">
        <f t="shared" si="303"/>
        <v>16.5</v>
      </c>
      <c r="Q1933" s="8">
        <f t="shared" si="304"/>
        <v>11.225</v>
      </c>
      <c r="R1933" s="8">
        <f t="shared" si="305"/>
        <v>9.125</v>
      </c>
      <c r="S1933" s="8">
        <f t="shared" si="306"/>
        <v>11.175000000000001</v>
      </c>
      <c r="T1933" s="8">
        <f t="shared" si="307"/>
        <v>10.375</v>
      </c>
      <c r="U1933" s="7">
        <f t="shared" si="308"/>
        <v>10.508333333333335</v>
      </c>
      <c r="V1933" s="7">
        <f t="shared" si="309"/>
        <v>10.475000000000001</v>
      </c>
    </row>
    <row r="1934" spans="1:22" ht="13.5" x14ac:dyDescent="0.25">
      <c r="A1934" s="3">
        <f>RSI!A1934</f>
        <v>45120</v>
      </c>
      <c r="B1934" s="2">
        <f>RSI!B1934</f>
        <v>0.56000000000000005</v>
      </c>
      <c r="C1934" s="2">
        <f>RSI!I1934</f>
        <v>42.463194426332549</v>
      </c>
      <c r="D1934" s="2">
        <f>MACD!E1934</f>
        <v>7.2817906579271119E-3</v>
      </c>
      <c r="E1934" s="2">
        <f>MACD!F1934</f>
        <v>9.2034681147274266E-3</v>
      </c>
      <c r="F1934" s="2">
        <f>'Moving Avg'!D1934</f>
        <v>0.58199999999999996</v>
      </c>
      <c r="G1934" s="2">
        <f>'Moving Avg'!F1934</f>
        <v>0.59950000000000003</v>
      </c>
      <c r="H1934" s="2">
        <f>'Moving Avg'!G1934</f>
        <v>0.58519999999999983</v>
      </c>
      <c r="I1934" s="2">
        <f>'Moving Avg'!H1934</f>
        <v>0.59244999999999959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25</v>
      </c>
      <c r="N1934" s="7">
        <f t="shared" si="301"/>
        <v>45</v>
      </c>
      <c r="O1934" s="7">
        <f t="shared" si="302"/>
        <v>0</v>
      </c>
      <c r="P1934" s="7">
        <f t="shared" si="303"/>
        <v>16.5</v>
      </c>
      <c r="Q1934" s="8">
        <f t="shared" si="304"/>
        <v>26.975000000000001</v>
      </c>
      <c r="R1934" s="8">
        <f t="shared" si="305"/>
        <v>18.125</v>
      </c>
      <c r="S1934" s="8">
        <f t="shared" si="306"/>
        <v>17.925000000000001</v>
      </c>
      <c r="T1934" s="8">
        <f t="shared" si="307"/>
        <v>21.625</v>
      </c>
      <c r="U1934" s="7">
        <f t="shared" si="308"/>
        <v>21.008333333333336</v>
      </c>
      <c r="V1934" s="7">
        <f t="shared" si="309"/>
        <v>21.162500000000001</v>
      </c>
    </row>
    <row r="1935" spans="1:22" ht="13.5" x14ac:dyDescent="0.25">
      <c r="A1935" s="3">
        <f>RSI!A1935</f>
        <v>45121</v>
      </c>
      <c r="B1935" s="2">
        <f>RSI!B1935</f>
        <v>0.59</v>
      </c>
      <c r="C1935" s="2">
        <f>RSI!I1935</f>
        <v>49.613915623767333</v>
      </c>
      <c r="D1935" s="2">
        <f>MACD!E1935</f>
        <v>4.4763442326291036E-3</v>
      </c>
      <c r="E1935" s="2">
        <f>MACD!F1935</f>
        <v>8.2580433383077616E-3</v>
      </c>
      <c r="F1935" s="2">
        <f>'Moving Avg'!D1935</f>
        <v>0.58199999999999996</v>
      </c>
      <c r="G1935" s="2">
        <f>'Moving Avg'!F1935</f>
        <v>0.59700000000000009</v>
      </c>
      <c r="H1935" s="2">
        <f>'Moving Avg'!G1935</f>
        <v>0.5855999999999999</v>
      </c>
      <c r="I1935" s="2">
        <f>'Moving Avg'!H1935</f>
        <v>0.59244999999999959</v>
      </c>
      <c r="J1935" s="5" t="str">
        <f>OBV!F1935</f>
        <v>BEARISH</v>
      </c>
      <c r="K1935" s="5" t="str">
        <f>OBV!G1935</f>
        <v>NEUTRAL</v>
      </c>
      <c r="L1935" s="5" t="str">
        <f>OBV!H1935</f>
        <v>NEUTRAL</v>
      </c>
      <c r="M1935" s="7">
        <f t="shared" si="300"/>
        <v>25</v>
      </c>
      <c r="N1935" s="7">
        <f t="shared" si="301"/>
        <v>45</v>
      </c>
      <c r="O1935" s="7">
        <f t="shared" si="302"/>
        <v>0</v>
      </c>
      <c r="P1935" s="7">
        <f t="shared" si="303"/>
        <v>16.5</v>
      </c>
      <c r="Q1935" s="8">
        <f t="shared" si="304"/>
        <v>26.975000000000001</v>
      </c>
      <c r="R1935" s="8">
        <f t="shared" si="305"/>
        <v>18.125</v>
      </c>
      <c r="S1935" s="8">
        <f t="shared" si="306"/>
        <v>17.925000000000001</v>
      </c>
      <c r="T1935" s="8">
        <f t="shared" si="307"/>
        <v>21.625</v>
      </c>
      <c r="U1935" s="7">
        <f t="shared" si="308"/>
        <v>21.008333333333336</v>
      </c>
      <c r="V1935" s="7">
        <f t="shared" si="309"/>
        <v>21.162500000000001</v>
      </c>
    </row>
    <row r="1936" spans="1:22" ht="13.5" x14ac:dyDescent="0.25">
      <c r="A1936" s="3">
        <f>RSI!A1936</f>
        <v>45124</v>
      </c>
      <c r="B1936" s="2">
        <f>RSI!B1936</f>
        <v>0.57999999999999996</v>
      </c>
      <c r="C1936" s="2">
        <f>RSI!I1936</f>
        <v>47.494991795716579</v>
      </c>
      <c r="D1936" s="2">
        <f>MACD!E1936</f>
        <v>7.4694976688471915E-3</v>
      </c>
      <c r="E1936" s="2">
        <f>MACD!F1936</f>
        <v>8.1003342044156483E-3</v>
      </c>
      <c r="F1936" s="2">
        <f>'Moving Avg'!D1936</f>
        <v>0.57800000000000007</v>
      </c>
      <c r="G1936" s="2">
        <f>'Moving Avg'!F1936</f>
        <v>0.59550000000000014</v>
      </c>
      <c r="H1936" s="2">
        <f>'Moving Avg'!G1936</f>
        <v>0.58579999999999977</v>
      </c>
      <c r="I1936" s="2">
        <f>'Moving Avg'!H1936</f>
        <v>0.59249999999999947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25</v>
      </c>
      <c r="N1936" s="7">
        <f t="shared" si="301"/>
        <v>45</v>
      </c>
      <c r="O1936" s="7">
        <f t="shared" si="302"/>
        <v>0</v>
      </c>
      <c r="P1936" s="7">
        <f t="shared" si="303"/>
        <v>16.5</v>
      </c>
      <c r="Q1936" s="8">
        <f t="shared" si="304"/>
        <v>26.975000000000001</v>
      </c>
      <c r="R1936" s="8">
        <f t="shared" si="305"/>
        <v>18.125</v>
      </c>
      <c r="S1936" s="8">
        <f t="shared" si="306"/>
        <v>17.925000000000001</v>
      </c>
      <c r="T1936" s="8">
        <f t="shared" si="307"/>
        <v>21.625</v>
      </c>
      <c r="U1936" s="7">
        <f t="shared" si="308"/>
        <v>21.008333333333336</v>
      </c>
      <c r="V1936" s="7">
        <f t="shared" si="309"/>
        <v>21.162500000000001</v>
      </c>
    </row>
    <row r="1937" spans="1:22" ht="13.5" x14ac:dyDescent="0.25">
      <c r="A1937" s="3">
        <f>RSI!A1937</f>
        <v>45125</v>
      </c>
      <c r="B1937" s="2">
        <f>RSI!B1937</f>
        <v>0.56999999999999995</v>
      </c>
      <c r="C1937" s="2">
        <f>RSI!I1937</f>
        <v>45.406583773376312</v>
      </c>
      <c r="D1937" s="2">
        <f>MACD!E1937</f>
        <v>1.0812059504415883E-2</v>
      </c>
      <c r="E1937" s="2">
        <f>MACD!F1937</f>
        <v>8.6426792644156945E-3</v>
      </c>
      <c r="F1937" s="2">
        <f>'Moving Avg'!D1937</f>
        <v>0.57799999999999996</v>
      </c>
      <c r="G1937" s="2">
        <f>'Moving Avg'!F1937</f>
        <v>0.59250000000000003</v>
      </c>
      <c r="H1937" s="2">
        <f>'Moving Avg'!G1937</f>
        <v>0.58559999999999979</v>
      </c>
      <c r="I1937" s="2">
        <f>'Moving Avg'!H1937</f>
        <v>0.59259999999999946</v>
      </c>
      <c r="J1937" s="5" t="str">
        <f>OBV!F1937</f>
        <v>BEARISH</v>
      </c>
      <c r="K1937" s="5" t="str">
        <f>OBV!G1937</f>
        <v>NEUTRAL</v>
      </c>
      <c r="L1937" s="5" t="str">
        <f>OBV!H1937</f>
        <v>NEUTRAL</v>
      </c>
      <c r="M1937" s="7">
        <f t="shared" si="300"/>
        <v>25</v>
      </c>
      <c r="N1937" s="7">
        <f t="shared" si="301"/>
        <v>0</v>
      </c>
      <c r="O1937" s="7">
        <f t="shared" si="302"/>
        <v>0</v>
      </c>
      <c r="P1937" s="7">
        <f t="shared" si="303"/>
        <v>16.5</v>
      </c>
      <c r="Q1937" s="8">
        <f t="shared" si="304"/>
        <v>11.225</v>
      </c>
      <c r="R1937" s="8">
        <f t="shared" si="305"/>
        <v>9.125</v>
      </c>
      <c r="S1937" s="8">
        <f t="shared" si="306"/>
        <v>11.175000000000001</v>
      </c>
      <c r="T1937" s="8">
        <f t="shared" si="307"/>
        <v>10.375</v>
      </c>
      <c r="U1937" s="7">
        <f t="shared" si="308"/>
        <v>10.508333333333335</v>
      </c>
      <c r="V1937" s="7">
        <f t="shared" si="309"/>
        <v>10.475000000000001</v>
      </c>
    </row>
    <row r="1938" spans="1:22" ht="13.5" x14ac:dyDescent="0.25">
      <c r="A1938" s="3">
        <f>RSI!A1938</f>
        <v>45127</v>
      </c>
      <c r="B1938" s="2">
        <f>RSI!B1938</f>
        <v>0.54</v>
      </c>
      <c r="C1938" s="2">
        <f>RSI!I1938</f>
        <v>39.758473405943334</v>
      </c>
      <c r="D1938" s="2">
        <f>MACD!E1938</f>
        <v>1.5985724082090091E-2</v>
      </c>
      <c r="E1938" s="2">
        <f>MACD!F1938</f>
        <v>1.0111288227950575E-2</v>
      </c>
      <c r="F1938" s="2">
        <f>'Moving Avg'!D1938</f>
        <v>0.56799999999999995</v>
      </c>
      <c r="G1938" s="2">
        <f>'Moving Avg'!F1938</f>
        <v>0.58750000000000002</v>
      </c>
      <c r="H1938" s="2">
        <f>'Moving Avg'!G1938</f>
        <v>0.58479999999999976</v>
      </c>
      <c r="I1938" s="2">
        <f>'Moving Avg'!H1938</f>
        <v>0.59244999999999948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  <c r="M1938" s="7">
        <f t="shared" si="300"/>
        <v>25</v>
      </c>
      <c r="N1938" s="7">
        <f t="shared" si="301"/>
        <v>0</v>
      </c>
      <c r="O1938" s="7">
        <f t="shared" si="302"/>
        <v>0</v>
      </c>
      <c r="P1938" s="7">
        <f t="shared" si="303"/>
        <v>16.5</v>
      </c>
      <c r="Q1938" s="8">
        <f t="shared" si="304"/>
        <v>11.225</v>
      </c>
      <c r="R1938" s="8">
        <f t="shared" si="305"/>
        <v>9.125</v>
      </c>
      <c r="S1938" s="8">
        <f t="shared" si="306"/>
        <v>11.175000000000001</v>
      </c>
      <c r="T1938" s="8">
        <f t="shared" si="307"/>
        <v>10.375</v>
      </c>
      <c r="U1938" s="7">
        <f t="shared" si="308"/>
        <v>10.508333333333335</v>
      </c>
      <c r="V1938" s="7">
        <f t="shared" si="309"/>
        <v>10.475000000000001</v>
      </c>
    </row>
    <row r="1939" spans="1:22" ht="13.5" x14ac:dyDescent="0.25">
      <c r="A1939" s="3">
        <f>RSI!A1939</f>
        <v>45128</v>
      </c>
      <c r="B1939" s="2">
        <f>RSI!B1939</f>
        <v>0.56999999999999995</v>
      </c>
      <c r="C1939" s="2">
        <f>RSI!I1939</f>
        <v>46.874998495856559</v>
      </c>
      <c r="D1939" s="2">
        <f>MACD!E1939</f>
        <v>1.3817105456825352E-2</v>
      </c>
      <c r="E1939" s="2">
        <f>MACD!F1939</f>
        <v>1.0852451673725531E-2</v>
      </c>
      <c r="F1939" s="2">
        <f>'Moving Avg'!D1939</f>
        <v>0.56999999999999995</v>
      </c>
      <c r="G1939" s="2">
        <f>'Moving Avg'!F1939</f>
        <v>0.58550000000000002</v>
      </c>
      <c r="H1939" s="2">
        <f>'Moving Avg'!G1939</f>
        <v>0.58499999999999985</v>
      </c>
      <c r="I1939" s="2">
        <f>'Moving Avg'!H1939</f>
        <v>0.59234999999999938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16.5</v>
      </c>
      <c r="Q1939" s="8">
        <f t="shared" si="304"/>
        <v>11.225</v>
      </c>
      <c r="R1939" s="8">
        <f t="shared" si="305"/>
        <v>9.125</v>
      </c>
      <c r="S1939" s="8">
        <f t="shared" si="306"/>
        <v>11.175000000000001</v>
      </c>
      <c r="T1939" s="8">
        <f t="shared" si="307"/>
        <v>10.375</v>
      </c>
      <c r="U1939" s="7">
        <f t="shared" si="308"/>
        <v>10.508333333333335</v>
      </c>
      <c r="V1939" s="7">
        <f t="shared" si="309"/>
        <v>10.475000000000001</v>
      </c>
    </row>
    <row r="1940" spans="1:22" ht="13.5" x14ac:dyDescent="0.25">
      <c r="A1940" s="3">
        <f>RSI!A1940</f>
        <v>45131</v>
      </c>
      <c r="B1940" s="2">
        <f>RSI!B1940</f>
        <v>0.56999999999999995</v>
      </c>
      <c r="C1940" s="2">
        <f>RSI!I1940</f>
        <v>46.874998495856552</v>
      </c>
      <c r="D1940" s="2">
        <f>MACD!E1940</f>
        <v>1.3613007041511693E-2</v>
      </c>
      <c r="E1940" s="2">
        <f>MACD!F1940</f>
        <v>1.1404562747282763E-2</v>
      </c>
      <c r="F1940" s="2">
        <f>'Moving Avg'!D1940</f>
        <v>0.56599999999999995</v>
      </c>
      <c r="G1940" s="2">
        <f>'Moving Avg'!F1940</f>
        <v>0.58399999999999996</v>
      </c>
      <c r="H1940" s="2">
        <f>'Moving Avg'!G1940</f>
        <v>0.58519999999999983</v>
      </c>
      <c r="I1940" s="2">
        <f>'Moving Avg'!H1940</f>
        <v>0.59234999999999938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  <c r="M1940" s="7">
        <f t="shared" si="300"/>
        <v>25</v>
      </c>
      <c r="N1940" s="7">
        <f t="shared" si="301"/>
        <v>0</v>
      </c>
      <c r="O1940" s="7">
        <f t="shared" si="302"/>
        <v>0</v>
      </c>
      <c r="P1940" s="7">
        <f t="shared" si="303"/>
        <v>16.5</v>
      </c>
      <c r="Q1940" s="8">
        <f t="shared" si="304"/>
        <v>11.225</v>
      </c>
      <c r="R1940" s="8">
        <f t="shared" si="305"/>
        <v>9.125</v>
      </c>
      <c r="S1940" s="8">
        <f t="shared" si="306"/>
        <v>11.175000000000001</v>
      </c>
      <c r="T1940" s="8">
        <f t="shared" si="307"/>
        <v>10.375</v>
      </c>
      <c r="U1940" s="7">
        <f t="shared" si="308"/>
        <v>10.508333333333335</v>
      </c>
      <c r="V1940" s="7">
        <f t="shared" si="309"/>
        <v>10.475000000000001</v>
      </c>
    </row>
    <row r="1941" spans="1:22" ht="13.5" x14ac:dyDescent="0.25">
      <c r="A1941" s="3">
        <f>RSI!A1941</f>
        <v>45133</v>
      </c>
      <c r="B1941" s="2">
        <f>RSI!B1941</f>
        <v>0.54</v>
      </c>
      <c r="C1941" s="2">
        <f>RSI!I1941</f>
        <v>41.226673509854663</v>
      </c>
      <c r="D1941" s="2">
        <f>MACD!E1941</f>
        <v>1.7286570880892582E-2</v>
      </c>
      <c r="E1941" s="2">
        <f>MACD!F1941</f>
        <v>1.2580964374004727E-2</v>
      </c>
      <c r="F1941" s="2">
        <f>'Moving Avg'!D1941</f>
        <v>0.55799999999999994</v>
      </c>
      <c r="G1941" s="2">
        <f>'Moving Avg'!F1941</f>
        <v>0.58050000000000002</v>
      </c>
      <c r="H1941" s="2">
        <f>'Moving Avg'!G1941</f>
        <v>0.58479999999999988</v>
      </c>
      <c r="I1941" s="2">
        <f>'Moving Avg'!H1941</f>
        <v>0.59229999999999938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  <c r="M1941" s="7">
        <f t="shared" si="300"/>
        <v>25</v>
      </c>
      <c r="N1941" s="7">
        <f t="shared" si="301"/>
        <v>0</v>
      </c>
      <c r="O1941" s="7">
        <f t="shared" si="302"/>
        <v>0</v>
      </c>
      <c r="P1941" s="7">
        <f t="shared" si="303"/>
        <v>16.5</v>
      </c>
      <c r="Q1941" s="8">
        <f t="shared" si="304"/>
        <v>11.225</v>
      </c>
      <c r="R1941" s="8">
        <f t="shared" si="305"/>
        <v>9.125</v>
      </c>
      <c r="S1941" s="8">
        <f t="shared" si="306"/>
        <v>11.175000000000001</v>
      </c>
      <c r="T1941" s="8">
        <f t="shared" si="307"/>
        <v>10.375</v>
      </c>
      <c r="U1941" s="7">
        <f t="shared" si="308"/>
        <v>10.508333333333335</v>
      </c>
      <c r="V1941" s="7">
        <f t="shared" si="309"/>
        <v>10.475000000000001</v>
      </c>
    </row>
    <row r="1942" spans="1:22" ht="13.5" x14ac:dyDescent="0.25">
      <c r="A1942" s="3">
        <f>RSI!A1942</f>
        <v>45134</v>
      </c>
      <c r="B1942" s="2">
        <f>RSI!B1942</f>
        <v>0.56000000000000005</v>
      </c>
      <c r="C1942" s="2">
        <f>RSI!I1942</f>
        <v>45.906372709601868</v>
      </c>
      <c r="D1942" s="2">
        <f>MACD!E1942</f>
        <v>1.4554615816237848E-2</v>
      </c>
      <c r="E1942" s="2">
        <f>MACD!F1942</f>
        <v>1.2975694662451352E-2</v>
      </c>
      <c r="F1942" s="2">
        <f>'Moving Avg'!D1942</f>
        <v>0.55599999999999994</v>
      </c>
      <c r="G1942" s="2">
        <f>'Moving Avg'!F1942</f>
        <v>0.5784999999999999</v>
      </c>
      <c r="H1942" s="2">
        <f>'Moving Avg'!G1942</f>
        <v>0.58519999999999972</v>
      </c>
      <c r="I1942" s="2">
        <f>'Moving Avg'!H1942</f>
        <v>0.59234999999999938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  <c r="M1942" s="7">
        <f t="shared" si="300"/>
        <v>25</v>
      </c>
      <c r="N1942" s="7">
        <f t="shared" si="301"/>
        <v>0</v>
      </c>
      <c r="O1942" s="7">
        <f t="shared" si="302"/>
        <v>0</v>
      </c>
      <c r="P1942" s="7">
        <f t="shared" si="303"/>
        <v>16.5</v>
      </c>
      <c r="Q1942" s="8">
        <f t="shared" si="304"/>
        <v>11.225</v>
      </c>
      <c r="R1942" s="8">
        <f t="shared" si="305"/>
        <v>9.125</v>
      </c>
      <c r="S1942" s="8">
        <f t="shared" si="306"/>
        <v>11.175000000000001</v>
      </c>
      <c r="T1942" s="8">
        <f t="shared" si="307"/>
        <v>10.375</v>
      </c>
      <c r="U1942" s="7">
        <f t="shared" si="308"/>
        <v>10.508333333333335</v>
      </c>
      <c r="V1942" s="7">
        <f t="shared" si="309"/>
        <v>10.475000000000001</v>
      </c>
    </row>
    <row r="1943" spans="1:22" ht="13.5" x14ac:dyDescent="0.25">
      <c r="A1943" s="3">
        <f>RSI!A1943</f>
        <v>45135</v>
      </c>
      <c r="B1943" s="2">
        <f>RSI!B1943</f>
        <v>0.56999999999999995</v>
      </c>
      <c r="C1943" s="2">
        <f>RSI!I1943</f>
        <v>48.130228833314142</v>
      </c>
      <c r="D1943" s="2">
        <f>MACD!E1943</f>
        <v>1.4698473063972983E-2</v>
      </c>
      <c r="E1943" s="2">
        <f>MACD!F1943</f>
        <v>1.332025034275568E-2</v>
      </c>
      <c r="F1943" s="2">
        <f>'Moving Avg'!D1943</f>
        <v>0.56200000000000006</v>
      </c>
      <c r="G1943" s="2">
        <f>'Moving Avg'!F1943</f>
        <v>0.57800000000000007</v>
      </c>
      <c r="H1943" s="2">
        <f>'Moving Avg'!G1943</f>
        <v>0.58599999999999985</v>
      </c>
      <c r="I1943" s="2">
        <f>'Moving Avg'!H1943</f>
        <v>0.59244999999999937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  <c r="M1943" s="7">
        <f t="shared" si="300"/>
        <v>25</v>
      </c>
      <c r="N1943" s="7">
        <f t="shared" si="301"/>
        <v>0</v>
      </c>
      <c r="O1943" s="7">
        <f t="shared" si="302"/>
        <v>0</v>
      </c>
      <c r="P1943" s="7">
        <f t="shared" si="303"/>
        <v>83.5</v>
      </c>
      <c r="Q1943" s="8">
        <f t="shared" si="304"/>
        <v>21.274999999999999</v>
      </c>
      <c r="R1943" s="8">
        <f t="shared" si="305"/>
        <v>25.875</v>
      </c>
      <c r="S1943" s="8">
        <f t="shared" si="306"/>
        <v>41.325000000000003</v>
      </c>
      <c r="T1943" s="8">
        <f t="shared" si="307"/>
        <v>27.125</v>
      </c>
      <c r="U1943" s="7">
        <f t="shared" si="308"/>
        <v>29.491666666666664</v>
      </c>
      <c r="V1943" s="7">
        <f t="shared" si="309"/>
        <v>28.9</v>
      </c>
    </row>
    <row r="1944" spans="1:22" ht="13.5" x14ac:dyDescent="0.25">
      <c r="A1944" s="3">
        <f>RSI!A1944</f>
        <v>45138</v>
      </c>
      <c r="B1944" s="2">
        <f>RSI!B1944</f>
        <v>0.56999999999999995</v>
      </c>
      <c r="C1944" s="2">
        <f>RSI!I1944</f>
        <v>48.130228833314142</v>
      </c>
      <c r="D1944" s="2">
        <f>MACD!E1944</f>
        <v>1.0256213379845502E-2</v>
      </c>
      <c r="E1944" s="2">
        <f>MACD!F1944</f>
        <v>1.2707442950173646E-2</v>
      </c>
      <c r="F1944" s="2">
        <f>'Moving Avg'!D1944</f>
        <v>0.56199999999999994</v>
      </c>
      <c r="G1944" s="2">
        <f>'Moving Avg'!F1944</f>
        <v>0.57800000000000007</v>
      </c>
      <c r="H1944" s="2">
        <f>'Moving Avg'!G1944</f>
        <v>0.58699999999999974</v>
      </c>
      <c r="I1944" s="2">
        <f>'Moving Avg'!H1944</f>
        <v>0.59244999999999937</v>
      </c>
      <c r="J1944" s="5" t="str">
        <f>OBV!F1944</f>
        <v>BULLISH</v>
      </c>
      <c r="K1944" s="5" t="str">
        <f>OBV!G1944</f>
        <v>NEUTRAL</v>
      </c>
      <c r="L1944" s="5" t="str">
        <f>OBV!H1944</f>
        <v>NEUTRAL</v>
      </c>
      <c r="M1944" s="7">
        <f t="shared" si="300"/>
        <v>25</v>
      </c>
      <c r="N1944" s="7">
        <f t="shared" si="301"/>
        <v>45</v>
      </c>
      <c r="O1944" s="7">
        <f t="shared" si="302"/>
        <v>0</v>
      </c>
      <c r="P1944" s="7">
        <f t="shared" si="303"/>
        <v>49.5</v>
      </c>
      <c r="Q1944" s="8">
        <f t="shared" si="304"/>
        <v>31.925000000000001</v>
      </c>
      <c r="R1944" s="8">
        <f t="shared" si="305"/>
        <v>26.375</v>
      </c>
      <c r="S1944" s="8">
        <f t="shared" si="306"/>
        <v>32.775000000000006</v>
      </c>
      <c r="T1944" s="8">
        <f t="shared" si="307"/>
        <v>29.875</v>
      </c>
      <c r="U1944" s="7">
        <f t="shared" si="308"/>
        <v>30.358333333333334</v>
      </c>
      <c r="V1944" s="7">
        <f t="shared" si="309"/>
        <v>30.237500000000001</v>
      </c>
    </row>
    <row r="1945" spans="1:22" ht="13.5" x14ac:dyDescent="0.25">
      <c r="A1945" s="3">
        <f>RSI!A1945</f>
        <v>45139</v>
      </c>
      <c r="B1945" s="2">
        <f>RSI!B1945</f>
        <v>0.56000000000000005</v>
      </c>
      <c r="C1945" s="2">
        <f>RSI!I1945</f>
        <v>45.939848615696</v>
      </c>
      <c r="D1945" s="2">
        <f>MACD!E1945</f>
        <v>1.1901095811029494E-2</v>
      </c>
      <c r="E1945" s="2">
        <f>MACD!F1945</f>
        <v>1.2546173522344816E-2</v>
      </c>
      <c r="F1945" s="2">
        <f>'Moving Avg'!D1945</f>
        <v>0.55999999999999994</v>
      </c>
      <c r="G1945" s="2">
        <f>'Moving Avg'!F1945</f>
        <v>0.57700000000000018</v>
      </c>
      <c r="H1945" s="2">
        <f>'Moving Avg'!G1945</f>
        <v>0.5873999999999997</v>
      </c>
      <c r="I1945" s="2">
        <f>'Moving Avg'!H1945</f>
        <v>0.59234999999999938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45</v>
      </c>
      <c r="O1945" s="7">
        <f t="shared" si="302"/>
        <v>0</v>
      </c>
      <c r="P1945" s="7">
        <f t="shared" si="303"/>
        <v>16.5</v>
      </c>
      <c r="Q1945" s="8">
        <f t="shared" si="304"/>
        <v>26.975000000000001</v>
      </c>
      <c r="R1945" s="8">
        <f t="shared" si="305"/>
        <v>18.125</v>
      </c>
      <c r="S1945" s="8">
        <f t="shared" si="306"/>
        <v>17.925000000000001</v>
      </c>
      <c r="T1945" s="8">
        <f t="shared" si="307"/>
        <v>21.625</v>
      </c>
      <c r="U1945" s="7">
        <f t="shared" si="308"/>
        <v>21.008333333333336</v>
      </c>
      <c r="V1945" s="7">
        <f t="shared" si="309"/>
        <v>21.162500000000001</v>
      </c>
    </row>
    <row r="1946" spans="1:22" ht="13.5" x14ac:dyDescent="0.25">
      <c r="A1946" s="3">
        <f>RSI!A1946</f>
        <v>45140</v>
      </c>
      <c r="B1946" s="2">
        <f>RSI!B1946</f>
        <v>0.56999999999999995</v>
      </c>
      <c r="C1946" s="2">
        <f>RSI!I1946</f>
        <v>48.465560580496124</v>
      </c>
      <c r="D1946" s="2">
        <f>MACD!E1946</f>
        <v>1.111687440171738E-2</v>
      </c>
      <c r="E1946" s="2">
        <f>MACD!F1946</f>
        <v>1.2260313698219328E-2</v>
      </c>
      <c r="F1946" s="2">
        <f>'Moving Avg'!D1946</f>
        <v>0.56599999999999995</v>
      </c>
      <c r="G1946" s="2">
        <f>'Moving Avg'!F1946</f>
        <v>0.57499999999999996</v>
      </c>
      <c r="H1946" s="2">
        <f>'Moving Avg'!G1946</f>
        <v>0.58819999999999972</v>
      </c>
      <c r="I1946" s="2">
        <f>'Moving Avg'!H1946</f>
        <v>0.59224999999999928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83.5</v>
      </c>
      <c r="Q1946" s="8">
        <f t="shared" si="304"/>
        <v>37.024999999999999</v>
      </c>
      <c r="R1946" s="8">
        <f t="shared" si="305"/>
        <v>34.875</v>
      </c>
      <c r="S1946" s="8">
        <f t="shared" si="306"/>
        <v>48.075000000000003</v>
      </c>
      <c r="T1946" s="8">
        <f t="shared" si="307"/>
        <v>38.375</v>
      </c>
      <c r="U1946" s="7">
        <f t="shared" si="308"/>
        <v>39.991666666666667</v>
      </c>
      <c r="V1946" s="7">
        <f t="shared" si="309"/>
        <v>39.587500000000006</v>
      </c>
    </row>
    <row r="1947" spans="1:22" ht="13.5" x14ac:dyDescent="0.25">
      <c r="A1947" s="3">
        <f>RSI!A1947</f>
        <v>45141</v>
      </c>
      <c r="B1947" s="2">
        <f>RSI!B1947</f>
        <v>0.56999999999999995</v>
      </c>
      <c r="C1947" s="2">
        <f>RSI!I1947</f>
        <v>48.465560580496124</v>
      </c>
      <c r="D1947" s="2">
        <f>MACD!E1947</f>
        <v>8.9512664667666941E-3</v>
      </c>
      <c r="E1947" s="2">
        <f>MACD!F1947</f>
        <v>1.1598504251928802E-2</v>
      </c>
      <c r="F1947" s="2">
        <f>'Moving Avg'!D1947</f>
        <v>0.56799999999999995</v>
      </c>
      <c r="G1947" s="2">
        <f>'Moving Avg'!F1947</f>
        <v>0.57300000000000018</v>
      </c>
      <c r="H1947" s="2">
        <f>'Moving Avg'!G1947</f>
        <v>0.58859999999999979</v>
      </c>
      <c r="I1947" s="2">
        <f>'Moving Avg'!H1947</f>
        <v>0.59219999999999917</v>
      </c>
      <c r="J1947" s="5" t="str">
        <f>OBV!F1947</f>
        <v>BULLISH</v>
      </c>
      <c r="K1947" s="5" t="str">
        <f>OBV!G1947</f>
        <v>NEUTRAL</v>
      </c>
      <c r="L1947" s="5" t="str">
        <f>OBV!H1947</f>
        <v>CONFIRMED BULLISH</v>
      </c>
      <c r="M1947" s="7">
        <f t="shared" si="300"/>
        <v>25</v>
      </c>
      <c r="N1947" s="7">
        <f t="shared" si="301"/>
        <v>45</v>
      </c>
      <c r="O1947" s="7">
        <f t="shared" si="302"/>
        <v>0</v>
      </c>
      <c r="P1947" s="7">
        <f t="shared" si="303"/>
        <v>83.5</v>
      </c>
      <c r="Q1947" s="8">
        <f t="shared" si="304"/>
        <v>37.024999999999999</v>
      </c>
      <c r="R1947" s="8">
        <f t="shared" si="305"/>
        <v>34.875</v>
      </c>
      <c r="S1947" s="8">
        <f t="shared" si="306"/>
        <v>48.075000000000003</v>
      </c>
      <c r="T1947" s="8">
        <f t="shared" si="307"/>
        <v>38.375</v>
      </c>
      <c r="U1947" s="7">
        <f t="shared" si="308"/>
        <v>39.991666666666667</v>
      </c>
      <c r="V1947" s="7">
        <f t="shared" si="309"/>
        <v>39.587500000000006</v>
      </c>
    </row>
    <row r="1948" spans="1:22" ht="13.5" x14ac:dyDescent="0.25">
      <c r="A1948" s="3">
        <f>RSI!A1948</f>
        <v>45142</v>
      </c>
      <c r="B1948" s="2">
        <f>RSI!B1948</f>
        <v>0.56999999999999995</v>
      </c>
      <c r="C1948" s="2">
        <f>RSI!I1948</f>
        <v>48.465560580496124</v>
      </c>
      <c r="D1948" s="2">
        <f>MACD!E1948</f>
        <v>2.5371717431811325E-3</v>
      </c>
      <c r="E1948" s="2">
        <f>MACD!F1948</f>
        <v>9.7862377501792691E-3</v>
      </c>
      <c r="F1948" s="2">
        <f>'Moving Avg'!D1948</f>
        <v>0.56799999999999984</v>
      </c>
      <c r="G1948" s="2">
        <f>'Moving Avg'!F1948</f>
        <v>0.57100000000000017</v>
      </c>
      <c r="H1948" s="2">
        <f>'Moving Avg'!G1948</f>
        <v>0.58879999999999977</v>
      </c>
      <c r="I1948" s="2">
        <f>'Moving Avg'!H1948</f>
        <v>0.59214999999999918</v>
      </c>
      <c r="J1948" s="5" t="str">
        <f>OBV!F1948</f>
        <v>BEARISH</v>
      </c>
      <c r="K1948" s="5" t="str">
        <f>OBV!G1948</f>
        <v>NEUTRAL</v>
      </c>
      <c r="L1948" s="5" t="str">
        <f>OBV!H1948</f>
        <v>NEUTRAL</v>
      </c>
      <c r="M1948" s="7">
        <f t="shared" si="300"/>
        <v>25</v>
      </c>
      <c r="N1948" s="7">
        <f t="shared" si="301"/>
        <v>45</v>
      </c>
      <c r="O1948" s="7">
        <f t="shared" si="302"/>
        <v>0</v>
      </c>
      <c r="P1948" s="7">
        <f t="shared" si="303"/>
        <v>16.5</v>
      </c>
      <c r="Q1948" s="8">
        <f t="shared" si="304"/>
        <v>26.975000000000001</v>
      </c>
      <c r="R1948" s="8">
        <f t="shared" si="305"/>
        <v>18.125</v>
      </c>
      <c r="S1948" s="8">
        <f t="shared" si="306"/>
        <v>17.925000000000001</v>
      </c>
      <c r="T1948" s="8">
        <f t="shared" si="307"/>
        <v>21.625</v>
      </c>
      <c r="U1948" s="7">
        <f t="shared" si="308"/>
        <v>21.008333333333336</v>
      </c>
      <c r="V1948" s="7">
        <f t="shared" si="309"/>
        <v>21.162500000000001</v>
      </c>
    </row>
    <row r="1949" spans="1:22" ht="13.5" x14ac:dyDescent="0.25">
      <c r="A1949" s="3">
        <f>RSI!A1949</f>
        <v>45145</v>
      </c>
      <c r="B1949" s="2">
        <f>RSI!B1949</f>
        <v>0.56000000000000005</v>
      </c>
      <c r="C1949" s="2">
        <f>RSI!I1949</f>
        <v>45.793394472818186</v>
      </c>
      <c r="D1949" s="2">
        <f>MACD!E1949</f>
        <v>2.4972152304781892E-3</v>
      </c>
      <c r="E1949" s="2">
        <f>MACD!F1949</f>
        <v>8.3284332462390531E-3</v>
      </c>
      <c r="F1949" s="2">
        <f>'Moving Avg'!D1949</f>
        <v>0.56599999999999995</v>
      </c>
      <c r="G1949" s="2">
        <f>'Moving Avg'!F1949</f>
        <v>0.57000000000000006</v>
      </c>
      <c r="H1949" s="2">
        <f>'Moving Avg'!G1949</f>
        <v>0.58819999999999983</v>
      </c>
      <c r="I1949" s="2">
        <f>'Moving Avg'!H1949</f>
        <v>0.5919499999999992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45</v>
      </c>
      <c r="O1949" s="7">
        <f t="shared" si="302"/>
        <v>0</v>
      </c>
      <c r="P1949" s="7">
        <f t="shared" si="303"/>
        <v>16.5</v>
      </c>
      <c r="Q1949" s="8">
        <f t="shared" si="304"/>
        <v>26.975000000000001</v>
      </c>
      <c r="R1949" s="8">
        <f t="shared" si="305"/>
        <v>18.125</v>
      </c>
      <c r="S1949" s="8">
        <f t="shared" si="306"/>
        <v>17.925000000000001</v>
      </c>
      <c r="T1949" s="8">
        <f t="shared" si="307"/>
        <v>21.625</v>
      </c>
      <c r="U1949" s="7">
        <f t="shared" si="308"/>
        <v>21.008333333333336</v>
      </c>
      <c r="V1949" s="7">
        <f t="shared" si="309"/>
        <v>21.162500000000001</v>
      </c>
    </row>
    <row r="1950" spans="1:22" ht="13.5" x14ac:dyDescent="0.25">
      <c r="A1950" s="3">
        <f>RSI!A1950</f>
        <v>45146</v>
      </c>
      <c r="B1950" s="2">
        <f>RSI!B1950</f>
        <v>0.53</v>
      </c>
      <c r="C1950" s="2">
        <f>RSI!I1950</f>
        <v>38.86957222227899</v>
      </c>
      <c r="D1950" s="2">
        <f>MACD!E1950</f>
        <v>4.7736343133408798E-3</v>
      </c>
      <c r="E1950" s="2">
        <f>MACD!F1950</f>
        <v>7.6174734596594186E-3</v>
      </c>
      <c r="F1950" s="2">
        <f>'Moving Avg'!D1950</f>
        <v>0.55999999999999994</v>
      </c>
      <c r="G1950" s="2">
        <f>'Moving Avg'!F1950</f>
        <v>0.56700000000000006</v>
      </c>
      <c r="H1950" s="2">
        <f>'Moving Avg'!G1950</f>
        <v>0.58739999999999992</v>
      </c>
      <c r="I1950" s="2">
        <f>'Moving Avg'!H1950</f>
        <v>0.59159999999999924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45</v>
      </c>
      <c r="O1950" s="7">
        <f t="shared" si="302"/>
        <v>0</v>
      </c>
      <c r="P1950" s="7">
        <f t="shared" si="303"/>
        <v>16.5</v>
      </c>
      <c r="Q1950" s="8">
        <f t="shared" si="304"/>
        <v>26.975000000000001</v>
      </c>
      <c r="R1950" s="8">
        <f t="shared" si="305"/>
        <v>18.125</v>
      </c>
      <c r="S1950" s="8">
        <f t="shared" si="306"/>
        <v>17.925000000000001</v>
      </c>
      <c r="T1950" s="8">
        <f t="shared" si="307"/>
        <v>21.625</v>
      </c>
      <c r="U1950" s="7">
        <f t="shared" si="308"/>
        <v>21.008333333333336</v>
      </c>
      <c r="V1950" s="7">
        <f t="shared" si="309"/>
        <v>21.162500000000001</v>
      </c>
    </row>
    <row r="1951" spans="1:22" ht="13.5" x14ac:dyDescent="0.25">
      <c r="A1951" s="3">
        <f>RSI!A1951</f>
        <v>45147</v>
      </c>
      <c r="B1951" s="2">
        <f>RSI!B1951</f>
        <v>0.5</v>
      </c>
      <c r="C1951" s="2">
        <f>RSI!I1951</f>
        <v>33.426774138945717</v>
      </c>
      <c r="D1951" s="2">
        <f>MACD!E1951</f>
        <v>4.5654312094487448E-3</v>
      </c>
      <c r="E1951" s="2">
        <f>MACD!F1951</f>
        <v>7.0070650096172842E-3</v>
      </c>
      <c r="F1951" s="2">
        <f>'Moving Avg'!D1951</f>
        <v>0.54600000000000004</v>
      </c>
      <c r="G1951" s="2">
        <f>'Moving Avg'!F1951</f>
        <v>0.56200000000000006</v>
      </c>
      <c r="H1951" s="2">
        <f>'Moving Avg'!G1951</f>
        <v>0.58599999999999985</v>
      </c>
      <c r="I1951" s="2">
        <f>'Moving Avg'!H1951</f>
        <v>0.59119999999999917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45</v>
      </c>
      <c r="O1951" s="7">
        <f t="shared" si="302"/>
        <v>0</v>
      </c>
      <c r="P1951" s="7">
        <f t="shared" si="303"/>
        <v>16.5</v>
      </c>
      <c r="Q1951" s="8">
        <f t="shared" si="304"/>
        <v>26.975000000000001</v>
      </c>
      <c r="R1951" s="8">
        <f t="shared" si="305"/>
        <v>18.125</v>
      </c>
      <c r="S1951" s="8">
        <f t="shared" si="306"/>
        <v>17.925000000000001</v>
      </c>
      <c r="T1951" s="8">
        <f t="shared" si="307"/>
        <v>21.625</v>
      </c>
      <c r="U1951" s="7">
        <f t="shared" si="308"/>
        <v>21.008333333333336</v>
      </c>
      <c r="V1951" s="7">
        <f t="shared" si="309"/>
        <v>21.162500000000001</v>
      </c>
    </row>
    <row r="1952" spans="1:22" ht="13.5" x14ac:dyDescent="0.25">
      <c r="A1952" s="3">
        <f>RSI!A1952</f>
        <v>45148</v>
      </c>
      <c r="B1952" s="2">
        <f>RSI!B1952</f>
        <v>0.53</v>
      </c>
      <c r="C1952" s="2">
        <f>RSI!I1952</f>
        <v>42.150408284074558</v>
      </c>
      <c r="D1952" s="2">
        <f>MACD!E1952</f>
        <v>5.6608227239555164E-3</v>
      </c>
      <c r="E1952" s="2">
        <f>MACD!F1952</f>
        <v>6.7378165524849308E-3</v>
      </c>
      <c r="F1952" s="2">
        <f>'Moving Avg'!D1952</f>
        <v>0.53800000000000003</v>
      </c>
      <c r="G1952" s="2">
        <f>'Moving Avg'!F1952</f>
        <v>0.56000000000000005</v>
      </c>
      <c r="H1952" s="2">
        <f>'Moving Avg'!G1952</f>
        <v>0.58499999999999996</v>
      </c>
      <c r="I1952" s="2">
        <f>'Moving Avg'!H1952</f>
        <v>0.59104999999999919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45</v>
      </c>
      <c r="O1952" s="7">
        <f t="shared" si="302"/>
        <v>0</v>
      </c>
      <c r="P1952" s="7">
        <f t="shared" si="303"/>
        <v>16.5</v>
      </c>
      <c r="Q1952" s="8">
        <f t="shared" si="304"/>
        <v>26.975000000000001</v>
      </c>
      <c r="R1952" s="8">
        <f t="shared" si="305"/>
        <v>18.125</v>
      </c>
      <c r="S1952" s="8">
        <f t="shared" si="306"/>
        <v>17.925000000000001</v>
      </c>
      <c r="T1952" s="8">
        <f t="shared" si="307"/>
        <v>21.625</v>
      </c>
      <c r="U1952" s="7">
        <f t="shared" si="308"/>
        <v>21.008333333333336</v>
      </c>
      <c r="V1952" s="7">
        <f t="shared" si="309"/>
        <v>21.162500000000001</v>
      </c>
    </row>
    <row r="1953" spans="1:22" ht="13.5" x14ac:dyDescent="0.25">
      <c r="A1953" s="3">
        <f>RSI!A1953</f>
        <v>45149</v>
      </c>
      <c r="B1953" s="2">
        <f>RSI!B1953</f>
        <v>0.56000000000000005</v>
      </c>
      <c r="C1953" s="2">
        <f>RSI!I1953</f>
        <v>49.304462939823175</v>
      </c>
      <c r="D1953" s="2">
        <f>MACD!E1953</f>
        <v>6.1126443068431069E-3</v>
      </c>
      <c r="E1953" s="2">
        <f>MACD!F1953</f>
        <v>6.6127821033565657E-3</v>
      </c>
      <c r="F1953" s="2">
        <f>'Moving Avg'!D1953</f>
        <v>0.53600000000000003</v>
      </c>
      <c r="G1953" s="2">
        <f>'Moving Avg'!F1953</f>
        <v>0.55850000000000011</v>
      </c>
      <c r="H1953" s="2">
        <f>'Moving Avg'!G1953</f>
        <v>0.58399999999999996</v>
      </c>
      <c r="I1953" s="2">
        <f>'Moving Avg'!H1953</f>
        <v>0.59114999999999918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45</v>
      </c>
      <c r="O1953" s="7">
        <f t="shared" si="302"/>
        <v>0</v>
      </c>
      <c r="P1953" s="7">
        <f t="shared" si="303"/>
        <v>16.5</v>
      </c>
      <c r="Q1953" s="8">
        <f t="shared" si="304"/>
        <v>26.975000000000001</v>
      </c>
      <c r="R1953" s="8">
        <f t="shared" si="305"/>
        <v>18.125</v>
      </c>
      <c r="S1953" s="8">
        <f t="shared" si="306"/>
        <v>17.925000000000001</v>
      </c>
      <c r="T1953" s="8">
        <f t="shared" si="307"/>
        <v>21.625</v>
      </c>
      <c r="U1953" s="7">
        <f t="shared" si="308"/>
        <v>21.008333333333336</v>
      </c>
      <c r="V1953" s="7">
        <f t="shared" si="309"/>
        <v>21.162500000000001</v>
      </c>
    </row>
    <row r="1954" spans="1:22" ht="13.5" x14ac:dyDescent="0.25">
      <c r="A1954" s="3">
        <f>RSI!A1954</f>
        <v>45152</v>
      </c>
      <c r="B1954" s="2">
        <f>RSI!B1954</f>
        <v>0.56000000000000005</v>
      </c>
      <c r="C1954" s="2">
        <f>RSI!I1954</f>
        <v>49.304462939823175</v>
      </c>
      <c r="D1954" s="2">
        <f>MACD!E1954</f>
        <v>6.5109359252667476E-3</v>
      </c>
      <c r="E1954" s="2">
        <f>MACD!F1954</f>
        <v>6.5924128677386021E-3</v>
      </c>
      <c r="F1954" s="2">
        <f>'Moving Avg'!D1954</f>
        <v>0.53600000000000003</v>
      </c>
      <c r="G1954" s="2">
        <f>'Moving Avg'!F1954</f>
        <v>0.55850000000000011</v>
      </c>
      <c r="H1954" s="2">
        <f>'Moving Avg'!G1954</f>
        <v>0.58319999999999983</v>
      </c>
      <c r="I1954" s="2">
        <f>'Moving Avg'!H1954</f>
        <v>0.59114999999999929</v>
      </c>
      <c r="J1954" s="5" t="str">
        <f>OBV!F1954</f>
        <v>BEARISH</v>
      </c>
      <c r="K1954" s="5" t="str">
        <f>OBV!G1954</f>
        <v>NEUTRAL</v>
      </c>
      <c r="L1954" s="5" t="str">
        <f>OBV!H1954</f>
        <v>NEUTRAL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16.5</v>
      </c>
      <c r="Q1954" s="8">
        <f t="shared" si="304"/>
        <v>26.975000000000001</v>
      </c>
      <c r="R1954" s="8">
        <f t="shared" si="305"/>
        <v>18.125</v>
      </c>
      <c r="S1954" s="8">
        <f t="shared" si="306"/>
        <v>17.925000000000001</v>
      </c>
      <c r="T1954" s="8">
        <f t="shared" si="307"/>
        <v>21.625</v>
      </c>
      <c r="U1954" s="7">
        <f t="shared" si="308"/>
        <v>21.008333333333336</v>
      </c>
      <c r="V1954" s="7">
        <f t="shared" si="309"/>
        <v>21.162500000000001</v>
      </c>
    </row>
    <row r="1955" spans="1:22" ht="13.5" x14ac:dyDescent="0.25">
      <c r="A1955" s="3">
        <f>RSI!A1955</f>
        <v>45153</v>
      </c>
      <c r="B1955" s="2">
        <f>RSI!B1955</f>
        <v>0.56000000000000005</v>
      </c>
      <c r="C1955" s="2">
        <f>RSI!I1955</f>
        <v>49.304462939823175</v>
      </c>
      <c r="D1955" s="2">
        <f>MACD!E1955</f>
        <v>5.3242876385586335E-3</v>
      </c>
      <c r="E1955" s="2">
        <f>MACD!F1955</f>
        <v>6.3387878219026087E-3</v>
      </c>
      <c r="F1955" s="2">
        <f>'Moving Avg'!D1955</f>
        <v>0.54200000000000004</v>
      </c>
      <c r="G1955" s="2">
        <f>'Moving Avg'!F1955</f>
        <v>0.55700000000000016</v>
      </c>
      <c r="H1955" s="2">
        <f>'Moving Avg'!G1955</f>
        <v>0.5823999999999997</v>
      </c>
      <c r="I1955" s="2">
        <f>'Moving Avg'!H1955</f>
        <v>0.59109999999999918</v>
      </c>
      <c r="J1955" s="5" t="str">
        <f>OBV!F1955</f>
        <v>BEARISH</v>
      </c>
      <c r="K1955" s="5" t="str">
        <f>OBV!G1955</f>
        <v>NEUTRAL</v>
      </c>
      <c r="L1955" s="5" t="str">
        <f>OBV!H1955</f>
        <v>BEARISH DIVERGENCE</v>
      </c>
      <c r="M1955" s="7">
        <f t="shared" si="300"/>
        <v>25</v>
      </c>
      <c r="N1955" s="7">
        <f t="shared" si="301"/>
        <v>45</v>
      </c>
      <c r="O1955" s="7">
        <f t="shared" si="302"/>
        <v>0</v>
      </c>
      <c r="P1955" s="7">
        <f t="shared" si="303"/>
        <v>16.5</v>
      </c>
      <c r="Q1955" s="8">
        <f t="shared" si="304"/>
        <v>26.975000000000001</v>
      </c>
      <c r="R1955" s="8">
        <f t="shared" si="305"/>
        <v>18.125</v>
      </c>
      <c r="S1955" s="8">
        <f t="shared" si="306"/>
        <v>17.925000000000001</v>
      </c>
      <c r="T1955" s="8">
        <f t="shared" si="307"/>
        <v>21.625</v>
      </c>
      <c r="U1955" s="7">
        <f t="shared" si="308"/>
        <v>21.008333333333336</v>
      </c>
      <c r="V1955" s="7">
        <f t="shared" si="309"/>
        <v>21.162500000000001</v>
      </c>
    </row>
    <row r="1956" spans="1:22" ht="13.5" x14ac:dyDescent="0.25">
      <c r="A1956" s="3">
        <f>RSI!A1956</f>
        <v>45154</v>
      </c>
      <c r="B1956" s="2">
        <f>RSI!B1956</f>
        <v>0.56000000000000005</v>
      </c>
      <c r="C1956" s="2">
        <f>RSI!I1956</f>
        <v>49.304462939823175</v>
      </c>
      <c r="D1956" s="2">
        <f>MACD!E1956</f>
        <v>5.872363338276676E-3</v>
      </c>
      <c r="E1956" s="2">
        <f>MACD!F1956</f>
        <v>6.2455029251774225E-3</v>
      </c>
      <c r="F1956" s="2">
        <f>'Moving Avg'!D1956</f>
        <v>0.55400000000000005</v>
      </c>
      <c r="G1956" s="2">
        <f>'Moving Avg'!F1956</f>
        <v>0.55600000000000016</v>
      </c>
      <c r="H1956" s="2">
        <f>'Moving Avg'!G1956</f>
        <v>0.58159999999999978</v>
      </c>
      <c r="I1956" s="2">
        <f>'Moving Avg'!H1956</f>
        <v>0.5910499999999993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83.5</v>
      </c>
      <c r="Q1956" s="8">
        <f t="shared" si="304"/>
        <v>37.024999999999999</v>
      </c>
      <c r="R1956" s="8">
        <f t="shared" si="305"/>
        <v>34.875</v>
      </c>
      <c r="S1956" s="8">
        <f t="shared" si="306"/>
        <v>48.075000000000003</v>
      </c>
      <c r="T1956" s="8">
        <f t="shared" si="307"/>
        <v>38.375</v>
      </c>
      <c r="U1956" s="7">
        <f t="shared" si="308"/>
        <v>39.991666666666667</v>
      </c>
      <c r="V1956" s="7">
        <f t="shared" si="309"/>
        <v>39.587500000000006</v>
      </c>
    </row>
    <row r="1957" spans="1:22" ht="13.5" x14ac:dyDescent="0.25">
      <c r="A1957" s="3">
        <f>RSI!A1957</f>
        <v>45155</v>
      </c>
      <c r="B1957" s="2">
        <f>RSI!B1957</f>
        <v>0.53</v>
      </c>
      <c r="C1957" s="2">
        <f>RSI!I1957</f>
        <v>42.272888022552955</v>
      </c>
      <c r="D1957" s="2">
        <f>MACD!E1957</f>
        <v>8.5710281931751231E-3</v>
      </c>
      <c r="E1957" s="2">
        <f>MACD!F1957</f>
        <v>6.7106079787769635E-3</v>
      </c>
      <c r="F1957" s="2">
        <f>'Moving Avg'!D1957</f>
        <v>0.55400000000000005</v>
      </c>
      <c r="G1957" s="2">
        <f>'Moving Avg'!F1957</f>
        <v>0.55400000000000005</v>
      </c>
      <c r="H1957" s="2">
        <f>'Moving Avg'!G1957</f>
        <v>0.58019999999999983</v>
      </c>
      <c r="I1957" s="2">
        <f>'Moving Avg'!H1957</f>
        <v>0.59089999999999931</v>
      </c>
      <c r="J1957" s="5" t="str">
        <f>OBV!F1957</f>
        <v>BEARISH</v>
      </c>
      <c r="K1957" s="5" t="str">
        <f>OBV!G1957</f>
        <v>NEUTRAL</v>
      </c>
      <c r="L1957" s="5" t="str">
        <f>OBV!H1957</f>
        <v>NEUTRAL</v>
      </c>
      <c r="M1957" s="7">
        <f t="shared" si="300"/>
        <v>25</v>
      </c>
      <c r="N1957" s="7">
        <f t="shared" si="301"/>
        <v>0</v>
      </c>
      <c r="O1957" s="7">
        <f t="shared" si="302"/>
        <v>0</v>
      </c>
      <c r="P1957" s="7">
        <f t="shared" si="303"/>
        <v>16.5</v>
      </c>
      <c r="Q1957" s="8">
        <f t="shared" si="304"/>
        <v>11.225</v>
      </c>
      <c r="R1957" s="8">
        <f t="shared" si="305"/>
        <v>9.125</v>
      </c>
      <c r="S1957" s="8">
        <f t="shared" si="306"/>
        <v>11.175000000000001</v>
      </c>
      <c r="T1957" s="8">
        <f t="shared" si="307"/>
        <v>10.375</v>
      </c>
      <c r="U1957" s="7">
        <f t="shared" si="308"/>
        <v>10.508333333333335</v>
      </c>
      <c r="V1957" s="7">
        <f t="shared" si="309"/>
        <v>10.475000000000001</v>
      </c>
    </row>
    <row r="1958" spans="1:22" ht="13.5" x14ac:dyDescent="0.25">
      <c r="A1958" s="3">
        <f>RSI!A1958</f>
        <v>45156</v>
      </c>
      <c r="B1958" s="2">
        <f>RSI!B1958</f>
        <v>0.54</v>
      </c>
      <c r="C1958" s="2">
        <f>RSI!I1958</f>
        <v>45.084311315996928</v>
      </c>
      <c r="D1958" s="2">
        <f>MACD!E1958</f>
        <v>1.0302790934839989E-2</v>
      </c>
      <c r="E1958" s="2">
        <f>MACD!F1958</f>
        <v>7.4290445699895695E-3</v>
      </c>
      <c r="F1958" s="2">
        <f>'Moving Avg'!D1958</f>
        <v>0.55000000000000004</v>
      </c>
      <c r="G1958" s="2">
        <f>'Moving Avg'!F1958</f>
        <v>0.55400000000000005</v>
      </c>
      <c r="H1958" s="2">
        <f>'Moving Avg'!G1958</f>
        <v>0.57879999999999976</v>
      </c>
      <c r="I1958" s="2">
        <f>'Moving Avg'!H1958</f>
        <v>0.59079999999999933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8">
        <f t="shared" si="304"/>
        <v>11.225</v>
      </c>
      <c r="R1958" s="8">
        <f t="shared" si="305"/>
        <v>9.125</v>
      </c>
      <c r="S1958" s="8">
        <f t="shared" si="306"/>
        <v>11.175000000000001</v>
      </c>
      <c r="T1958" s="8">
        <f t="shared" si="307"/>
        <v>10.375</v>
      </c>
      <c r="U1958" s="7">
        <f t="shared" si="308"/>
        <v>10.508333333333335</v>
      </c>
      <c r="V1958" s="7">
        <f t="shared" si="309"/>
        <v>10.475000000000001</v>
      </c>
    </row>
    <row r="1959" spans="1:22" ht="13.5" x14ac:dyDescent="0.25">
      <c r="A1959" s="3">
        <f>RSI!A1959</f>
        <v>45159</v>
      </c>
      <c r="B1959" s="2">
        <f>RSI!B1959</f>
        <v>0.52</v>
      </c>
      <c r="C1959" s="2">
        <f>RSI!I1959</f>
        <v>40.804102859730691</v>
      </c>
      <c r="D1959" s="2">
        <f>MACD!E1959</f>
        <v>1.1827074667656201E-2</v>
      </c>
      <c r="E1959" s="2">
        <f>MACD!F1959</f>
        <v>8.3086505895228965E-3</v>
      </c>
      <c r="F1959" s="2">
        <f>'Moving Avg'!D1959</f>
        <v>0.54200000000000004</v>
      </c>
      <c r="G1959" s="2">
        <f>'Moving Avg'!F1959</f>
        <v>0.5515000000000001</v>
      </c>
      <c r="H1959" s="2">
        <f>'Moving Avg'!G1959</f>
        <v>0.57699999999999985</v>
      </c>
      <c r="I1959" s="2">
        <f>'Moving Avg'!H1959</f>
        <v>0.59059999999999935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25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8">
        <f t="shared" si="304"/>
        <v>11.225</v>
      </c>
      <c r="R1959" s="8">
        <f t="shared" si="305"/>
        <v>9.125</v>
      </c>
      <c r="S1959" s="8">
        <f t="shared" si="306"/>
        <v>11.175000000000001</v>
      </c>
      <c r="T1959" s="8">
        <f t="shared" si="307"/>
        <v>10.375</v>
      </c>
      <c r="U1959" s="7">
        <f t="shared" si="308"/>
        <v>10.508333333333335</v>
      </c>
      <c r="V1959" s="7">
        <f t="shared" si="309"/>
        <v>10.475000000000001</v>
      </c>
    </row>
    <row r="1960" spans="1:22" ht="13.5" x14ac:dyDescent="0.25">
      <c r="A1960" s="3">
        <f>RSI!A1960</f>
        <v>45160</v>
      </c>
      <c r="B1960" s="2">
        <f>RSI!B1960</f>
        <v>0.51</v>
      </c>
      <c r="C1960" s="2">
        <f>RSI!I1960</f>
        <v>38.819628276971414</v>
      </c>
      <c r="D1960" s="2">
        <f>MACD!E1960</f>
        <v>9.4677291629662319E-3</v>
      </c>
      <c r="E1960" s="2">
        <f>MACD!F1960</f>
        <v>8.540466304211564E-3</v>
      </c>
      <c r="F1960" s="2">
        <f>'Moving Avg'!D1960</f>
        <v>0.53200000000000003</v>
      </c>
      <c r="G1960" s="2">
        <f>'Moving Avg'!F1960</f>
        <v>0.54849999999999999</v>
      </c>
      <c r="H1960" s="2">
        <f>'Moving Avg'!G1960</f>
        <v>0.57559999999999989</v>
      </c>
      <c r="I1960" s="2">
        <f>'Moving Avg'!H1960</f>
        <v>0.59039999999999937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25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8">
        <f t="shared" si="304"/>
        <v>11.225</v>
      </c>
      <c r="R1960" s="8">
        <f t="shared" si="305"/>
        <v>9.125</v>
      </c>
      <c r="S1960" s="8">
        <f t="shared" si="306"/>
        <v>11.175000000000001</v>
      </c>
      <c r="T1960" s="8">
        <f t="shared" si="307"/>
        <v>10.375</v>
      </c>
      <c r="U1960" s="7">
        <f t="shared" si="308"/>
        <v>10.508333333333335</v>
      </c>
      <c r="V1960" s="7">
        <f t="shared" si="309"/>
        <v>10.475000000000001</v>
      </c>
    </row>
    <row r="1961" spans="1:22" ht="13.5" x14ac:dyDescent="0.25">
      <c r="A1961" s="3">
        <f>RSI!A1961</f>
        <v>45161</v>
      </c>
      <c r="B1961" s="2">
        <f>RSI!B1961</f>
        <v>0.52</v>
      </c>
      <c r="C1961" s="2">
        <f>RSI!I1961</f>
        <v>41.864492015436149</v>
      </c>
      <c r="D1961" s="2">
        <f>MACD!E1961</f>
        <v>2.3831396175486574E-3</v>
      </c>
      <c r="E1961" s="2">
        <f>MACD!F1961</f>
        <v>7.3090009668789835E-3</v>
      </c>
      <c r="F1961" s="2">
        <f>'Moving Avg'!D1961</f>
        <v>0.52400000000000002</v>
      </c>
      <c r="G1961" s="2">
        <f>'Moving Avg'!F1961</f>
        <v>0.5475000000000001</v>
      </c>
      <c r="H1961" s="2">
        <f>'Moving Avg'!G1961</f>
        <v>0.57419999999999982</v>
      </c>
      <c r="I1961" s="2">
        <f>'Moving Avg'!H1961</f>
        <v>0.59024999999999939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  <c r="M1961" s="7">
        <f t="shared" si="300"/>
        <v>25</v>
      </c>
      <c r="N1961" s="7">
        <f t="shared" si="301"/>
        <v>45</v>
      </c>
      <c r="O1961" s="7">
        <f t="shared" si="302"/>
        <v>0</v>
      </c>
      <c r="P1961" s="7">
        <f t="shared" si="303"/>
        <v>16.5</v>
      </c>
      <c r="Q1961" s="8">
        <f t="shared" si="304"/>
        <v>26.975000000000001</v>
      </c>
      <c r="R1961" s="8">
        <f t="shared" si="305"/>
        <v>18.125</v>
      </c>
      <c r="S1961" s="8">
        <f t="shared" si="306"/>
        <v>17.925000000000001</v>
      </c>
      <c r="T1961" s="8">
        <f t="shared" si="307"/>
        <v>21.625</v>
      </c>
      <c r="U1961" s="7">
        <f t="shared" si="308"/>
        <v>21.008333333333336</v>
      </c>
      <c r="V1961" s="7">
        <f t="shared" si="309"/>
        <v>21.162500000000001</v>
      </c>
    </row>
    <row r="1962" spans="1:22" ht="13.5" x14ac:dyDescent="0.25">
      <c r="A1962" s="3">
        <f>RSI!A1962</f>
        <v>45162</v>
      </c>
      <c r="B1962" s="2">
        <f>RSI!B1962</f>
        <v>0.53</v>
      </c>
      <c r="C1962" s="2">
        <f>RSI!I1962</f>
        <v>44.82187372712707</v>
      </c>
      <c r="D1962" s="2">
        <f>MACD!E1962</f>
        <v>4.5210063333200878E-4</v>
      </c>
      <c r="E1962" s="2">
        <f>MACD!F1962</f>
        <v>5.9376209001695893E-3</v>
      </c>
      <c r="F1962" s="2">
        <f>'Moving Avg'!D1962</f>
        <v>0.52400000000000002</v>
      </c>
      <c r="G1962" s="2">
        <f>'Moving Avg'!F1962</f>
        <v>0.54599999999999993</v>
      </c>
      <c r="H1962" s="2">
        <f>'Moving Avg'!G1962</f>
        <v>0.57319999999999993</v>
      </c>
      <c r="I1962" s="2">
        <f>'Moving Avg'!H1962</f>
        <v>0.59004999999999941</v>
      </c>
      <c r="J1962" s="5" t="str">
        <f>OBV!F1962</f>
        <v>BULLISH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45</v>
      </c>
      <c r="O1962" s="7">
        <f t="shared" si="302"/>
        <v>0</v>
      </c>
      <c r="P1962" s="7">
        <f t="shared" si="303"/>
        <v>49.5</v>
      </c>
      <c r="Q1962" s="8">
        <f t="shared" si="304"/>
        <v>31.925000000000001</v>
      </c>
      <c r="R1962" s="8">
        <f t="shared" si="305"/>
        <v>26.375</v>
      </c>
      <c r="S1962" s="8">
        <f t="shared" si="306"/>
        <v>32.775000000000006</v>
      </c>
      <c r="T1962" s="8">
        <f t="shared" si="307"/>
        <v>29.875</v>
      </c>
      <c r="U1962" s="7">
        <f t="shared" si="308"/>
        <v>30.358333333333334</v>
      </c>
      <c r="V1962" s="7">
        <f t="shared" si="309"/>
        <v>30.237500000000001</v>
      </c>
    </row>
    <row r="1963" spans="1:22" ht="13.5" x14ac:dyDescent="0.25">
      <c r="A1963" s="3">
        <f>RSI!A1963</f>
        <v>45163</v>
      </c>
      <c r="B1963" s="2">
        <f>RSI!B1963</f>
        <v>0.51</v>
      </c>
      <c r="C1963" s="2">
        <f>RSI!I1963</f>
        <v>40.395816903062389</v>
      </c>
      <c r="D1963" s="2">
        <f>MACD!E1963</f>
        <v>5.0308923051470833E-3</v>
      </c>
      <c r="E1963" s="2">
        <f>MACD!F1963</f>
        <v>5.7562751811650889E-3</v>
      </c>
      <c r="F1963" s="2">
        <f>'Moving Avg'!D1963</f>
        <v>0.51800000000000002</v>
      </c>
      <c r="G1963" s="2">
        <f>'Moving Avg'!F1963</f>
        <v>0.54299999999999993</v>
      </c>
      <c r="H1963" s="2">
        <f>'Moving Avg'!G1963</f>
        <v>0.57119999999999993</v>
      </c>
      <c r="I1963" s="2">
        <f>'Moving Avg'!H1963</f>
        <v>0.58974999999999955</v>
      </c>
      <c r="J1963" s="5" t="str">
        <f>OBV!F1963</f>
        <v>BULLISH</v>
      </c>
      <c r="K1963" s="5" t="str">
        <f>OBV!G1963</f>
        <v>NEUTRAL</v>
      </c>
      <c r="L1963" s="5" t="str">
        <f>OBV!H1963</f>
        <v>BULLISH DIVERGENCE</v>
      </c>
      <c r="M1963" s="7">
        <f t="shared" si="300"/>
        <v>25</v>
      </c>
      <c r="N1963" s="7">
        <f t="shared" si="301"/>
        <v>45</v>
      </c>
      <c r="O1963" s="7">
        <f t="shared" si="302"/>
        <v>0</v>
      </c>
      <c r="P1963" s="7">
        <f t="shared" si="303"/>
        <v>66.5</v>
      </c>
      <c r="Q1963" s="8">
        <f t="shared" si="304"/>
        <v>34.475000000000001</v>
      </c>
      <c r="R1963" s="8">
        <f t="shared" si="305"/>
        <v>30.625</v>
      </c>
      <c r="S1963" s="8">
        <f t="shared" si="306"/>
        <v>40.424999999999997</v>
      </c>
      <c r="T1963" s="8">
        <f t="shared" si="307"/>
        <v>34.125</v>
      </c>
      <c r="U1963" s="7">
        <f t="shared" si="308"/>
        <v>35.174999999999997</v>
      </c>
      <c r="V1963" s="7">
        <f t="shared" si="309"/>
        <v>34.912499999999994</v>
      </c>
    </row>
    <row r="1964" spans="1:22" ht="13.5" x14ac:dyDescent="0.25">
      <c r="A1964" s="3">
        <f>RSI!A1964</f>
        <v>45166</v>
      </c>
      <c r="B1964" s="2">
        <f>RSI!B1964</f>
        <v>0.5</v>
      </c>
      <c r="C1964" s="2">
        <f>RSI!I1964</f>
        <v>38.356339850110665</v>
      </c>
      <c r="D1964" s="2">
        <f>MACD!E1964</f>
        <v>9.8714739020945297E-3</v>
      </c>
      <c r="E1964" s="2">
        <f>MACD!F1964</f>
        <v>6.5793149253509774E-3</v>
      </c>
      <c r="F1964" s="2">
        <f>'Moving Avg'!D1964</f>
        <v>0.51400000000000001</v>
      </c>
      <c r="G1964" s="2">
        <f>'Moving Avg'!F1964</f>
        <v>0.53949999999999998</v>
      </c>
      <c r="H1964" s="2">
        <f>'Moving Avg'!G1964</f>
        <v>0.56879999999999997</v>
      </c>
      <c r="I1964" s="2">
        <f>'Moving Avg'!H1964</f>
        <v>0.58949999999999958</v>
      </c>
      <c r="J1964" s="5" t="str">
        <f>OBV!F1964</f>
        <v>BULLISH</v>
      </c>
      <c r="K1964" s="5" t="str">
        <f>OBV!G1964</f>
        <v>NEUTRAL</v>
      </c>
      <c r="L1964" s="5" t="str">
        <f>OBV!H1964</f>
        <v>BULLISH DIVERGENCE</v>
      </c>
      <c r="M1964" s="7">
        <f t="shared" si="300"/>
        <v>25</v>
      </c>
      <c r="N1964" s="7">
        <f t="shared" si="301"/>
        <v>0</v>
      </c>
      <c r="O1964" s="7">
        <f t="shared" si="302"/>
        <v>0</v>
      </c>
      <c r="P1964" s="7">
        <f t="shared" si="303"/>
        <v>66.5</v>
      </c>
      <c r="Q1964" s="8">
        <f t="shared" si="304"/>
        <v>18.725000000000001</v>
      </c>
      <c r="R1964" s="8">
        <f t="shared" si="305"/>
        <v>21.625</v>
      </c>
      <c r="S1964" s="8">
        <f t="shared" si="306"/>
        <v>33.674999999999997</v>
      </c>
      <c r="T1964" s="8">
        <f t="shared" si="307"/>
        <v>22.875</v>
      </c>
      <c r="U1964" s="7">
        <f t="shared" si="308"/>
        <v>24.675000000000001</v>
      </c>
      <c r="V1964" s="7">
        <f t="shared" si="309"/>
        <v>24.225000000000001</v>
      </c>
    </row>
    <row r="1965" spans="1:22" ht="13.5" x14ac:dyDescent="0.25">
      <c r="A1965" s="3">
        <f>RSI!A1965</f>
        <v>45167</v>
      </c>
      <c r="B1965" s="2">
        <f>RSI!B1965</f>
        <v>0.53</v>
      </c>
      <c r="C1965" s="2">
        <f>RSI!I1965</f>
        <v>47.001138915312325</v>
      </c>
      <c r="D1965" s="2">
        <f>MACD!E1965</f>
        <v>1.2012995393696158E-2</v>
      </c>
      <c r="E1965" s="2">
        <f>MACD!F1965</f>
        <v>7.6660510190200148E-3</v>
      </c>
      <c r="F1965" s="2">
        <f>'Moving Avg'!D1965</f>
        <v>0.51800000000000002</v>
      </c>
      <c r="G1965" s="2">
        <f>'Moving Avg'!F1965</f>
        <v>0.53800000000000003</v>
      </c>
      <c r="H1965" s="2">
        <f>'Moving Avg'!G1965</f>
        <v>0.56659999999999999</v>
      </c>
      <c r="I1965" s="2">
        <f>'Moving Avg'!H1965</f>
        <v>0.5892999999999996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0</v>
      </c>
      <c r="O1965" s="7">
        <f t="shared" si="302"/>
        <v>0</v>
      </c>
      <c r="P1965" s="7">
        <f t="shared" si="303"/>
        <v>83.5</v>
      </c>
      <c r="Q1965" s="8">
        <f t="shared" si="304"/>
        <v>21.274999999999999</v>
      </c>
      <c r="R1965" s="8">
        <f t="shared" si="305"/>
        <v>25.875</v>
      </c>
      <c r="S1965" s="8">
        <f t="shared" si="306"/>
        <v>41.325000000000003</v>
      </c>
      <c r="T1965" s="8">
        <f t="shared" si="307"/>
        <v>27.125</v>
      </c>
      <c r="U1965" s="7">
        <f t="shared" si="308"/>
        <v>29.491666666666664</v>
      </c>
      <c r="V1965" s="7">
        <f t="shared" si="309"/>
        <v>28.9</v>
      </c>
    </row>
    <row r="1966" spans="1:22" ht="13.5" x14ac:dyDescent="0.25">
      <c r="A1966" s="3">
        <f>RSI!A1966</f>
        <v>45168</v>
      </c>
      <c r="B1966" s="2">
        <f>RSI!B1966</f>
        <v>0.54</v>
      </c>
      <c r="C1966" s="2">
        <f>RSI!I1966</f>
        <v>49.541326247239496</v>
      </c>
      <c r="D1966" s="2">
        <f>MACD!E1966</f>
        <v>1.3155064990891696E-2</v>
      </c>
      <c r="E1966" s="2">
        <f>MACD!F1966</f>
        <v>8.7638538133943521E-3</v>
      </c>
      <c r="F1966" s="2">
        <f>'Moving Avg'!D1966</f>
        <v>0.52200000000000002</v>
      </c>
      <c r="G1966" s="2">
        <f>'Moving Avg'!F1966</f>
        <v>0.53649999999999987</v>
      </c>
      <c r="H1966" s="2">
        <f>'Moving Avg'!G1966</f>
        <v>0.56520000000000004</v>
      </c>
      <c r="I1966" s="2">
        <f>'Moving Avg'!H1966</f>
        <v>0.58919999999999961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0</v>
      </c>
      <c r="O1966" s="7">
        <f t="shared" si="302"/>
        <v>0</v>
      </c>
      <c r="P1966" s="7">
        <f t="shared" si="303"/>
        <v>83.5</v>
      </c>
      <c r="Q1966" s="8">
        <f t="shared" si="304"/>
        <v>21.274999999999999</v>
      </c>
      <c r="R1966" s="8">
        <f t="shared" si="305"/>
        <v>25.875</v>
      </c>
      <c r="S1966" s="8">
        <f t="shared" si="306"/>
        <v>41.325000000000003</v>
      </c>
      <c r="T1966" s="8">
        <f t="shared" si="307"/>
        <v>27.125</v>
      </c>
      <c r="U1966" s="7">
        <f t="shared" si="308"/>
        <v>29.491666666666664</v>
      </c>
      <c r="V1966" s="7">
        <f t="shared" si="309"/>
        <v>28.9</v>
      </c>
    </row>
    <row r="1967" spans="1:22" ht="13.5" x14ac:dyDescent="0.25">
      <c r="A1967" s="3">
        <f>RSI!A1967</f>
        <v>45169</v>
      </c>
      <c r="B1967" s="2">
        <f>RSI!B1967</f>
        <v>0.55000000000000004</v>
      </c>
      <c r="C1967" s="2">
        <f>RSI!I1967</f>
        <v>52.017964410322691</v>
      </c>
      <c r="D1967" s="2">
        <f>MACD!E1967</f>
        <v>8.7717284645817406E-3</v>
      </c>
      <c r="E1967" s="2">
        <f>MACD!F1967</f>
        <v>8.7654287436318302E-3</v>
      </c>
      <c r="F1967" s="2">
        <f>'Moving Avg'!D1967</f>
        <v>0.52600000000000002</v>
      </c>
      <c r="G1967" s="2">
        <f>'Moving Avg'!F1967</f>
        <v>0.53550000000000009</v>
      </c>
      <c r="H1967" s="2">
        <f>'Moving Avg'!G1967</f>
        <v>0.5636000000000001</v>
      </c>
      <c r="I1967" s="2">
        <f>'Moving Avg'!H1967</f>
        <v>0.58914999999999962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83.5</v>
      </c>
      <c r="Q1967" s="8">
        <f t="shared" si="304"/>
        <v>21.274999999999999</v>
      </c>
      <c r="R1967" s="8">
        <f t="shared" si="305"/>
        <v>25.875</v>
      </c>
      <c r="S1967" s="8">
        <f t="shared" si="306"/>
        <v>41.325000000000003</v>
      </c>
      <c r="T1967" s="8">
        <f t="shared" si="307"/>
        <v>27.125</v>
      </c>
      <c r="U1967" s="7">
        <f t="shared" si="308"/>
        <v>29.491666666666664</v>
      </c>
      <c r="V1967" s="7">
        <f t="shared" si="309"/>
        <v>28.9</v>
      </c>
    </row>
    <row r="1968" spans="1:22" ht="13.5" x14ac:dyDescent="0.25">
      <c r="A1968" s="3">
        <f>RSI!A1968</f>
        <v>45170</v>
      </c>
      <c r="B1968" s="2">
        <f>RSI!B1968</f>
        <v>0.56999999999999995</v>
      </c>
      <c r="C1968" s="2">
        <f>RSI!I1968</f>
        <v>56.605468002680901</v>
      </c>
      <c r="D1968" s="2">
        <f>MACD!E1968</f>
        <v>5.0665875569076979E-3</v>
      </c>
      <c r="E1968" s="2">
        <f>MACD!F1968</f>
        <v>8.0256605062870041E-3</v>
      </c>
      <c r="F1968" s="2">
        <f>'Moving Avg'!D1968</f>
        <v>0.53800000000000003</v>
      </c>
      <c r="G1968" s="2">
        <f>'Moving Avg'!F1968</f>
        <v>0.53550000000000009</v>
      </c>
      <c r="H1968" s="2">
        <f>'Moving Avg'!G1968</f>
        <v>0.56220000000000003</v>
      </c>
      <c r="I1968" s="2">
        <f>'Moving Avg'!H1968</f>
        <v>0.58919999999999961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45</v>
      </c>
      <c r="O1968" s="7">
        <f t="shared" si="302"/>
        <v>0</v>
      </c>
      <c r="P1968" s="7">
        <f t="shared" si="303"/>
        <v>83.5</v>
      </c>
      <c r="Q1968" s="8">
        <f t="shared" si="304"/>
        <v>37.024999999999999</v>
      </c>
      <c r="R1968" s="8">
        <f t="shared" si="305"/>
        <v>34.875</v>
      </c>
      <c r="S1968" s="8">
        <f t="shared" si="306"/>
        <v>48.075000000000003</v>
      </c>
      <c r="T1968" s="8">
        <f t="shared" si="307"/>
        <v>38.375</v>
      </c>
      <c r="U1968" s="7">
        <f t="shared" si="308"/>
        <v>39.991666666666667</v>
      </c>
      <c r="V1968" s="7">
        <f t="shared" si="309"/>
        <v>39.587500000000006</v>
      </c>
    </row>
    <row r="1969" spans="1:22" ht="13.5" x14ac:dyDescent="0.25">
      <c r="A1969" s="3">
        <f>RSI!A1969</f>
        <v>45173</v>
      </c>
      <c r="B1969" s="2">
        <f>RSI!B1969</f>
        <v>0.56000000000000005</v>
      </c>
      <c r="C1969" s="2">
        <f>RSI!I1969</f>
        <v>53.834004747349297</v>
      </c>
      <c r="D1969" s="2">
        <f>MACD!E1969</f>
        <v>-5.7210218622039122E-4</v>
      </c>
      <c r="E1969" s="2">
        <f>MACD!F1969</f>
        <v>6.3061079677855254E-3</v>
      </c>
      <c r="F1969" s="2">
        <f>'Moving Avg'!D1969</f>
        <v>0.55000000000000004</v>
      </c>
      <c r="G1969" s="2">
        <f>'Moving Avg'!F1969</f>
        <v>0.53550000000000009</v>
      </c>
      <c r="H1969" s="2">
        <f>'Moving Avg'!G1969</f>
        <v>0.56120000000000003</v>
      </c>
      <c r="I1969" s="2">
        <f>'Moving Avg'!H1969</f>
        <v>0.58919999999999961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25</v>
      </c>
      <c r="N1969" s="7">
        <f t="shared" si="301"/>
        <v>45</v>
      </c>
      <c r="O1969" s="7">
        <f t="shared" si="302"/>
        <v>0</v>
      </c>
      <c r="P1969" s="7">
        <f t="shared" si="303"/>
        <v>83.5</v>
      </c>
      <c r="Q1969" s="8">
        <f t="shared" si="304"/>
        <v>37.024999999999999</v>
      </c>
      <c r="R1969" s="8">
        <f t="shared" si="305"/>
        <v>34.875</v>
      </c>
      <c r="S1969" s="8">
        <f t="shared" si="306"/>
        <v>48.075000000000003</v>
      </c>
      <c r="T1969" s="8">
        <f t="shared" si="307"/>
        <v>38.375</v>
      </c>
      <c r="U1969" s="7">
        <f t="shared" si="308"/>
        <v>39.991666666666667</v>
      </c>
      <c r="V1969" s="7">
        <f t="shared" si="309"/>
        <v>39.587500000000006</v>
      </c>
    </row>
    <row r="1970" spans="1:22" ht="13.5" x14ac:dyDescent="0.25">
      <c r="A1970" s="3">
        <f>RSI!A1970</f>
        <v>45174</v>
      </c>
      <c r="B1970" s="2">
        <f>RSI!B1970</f>
        <v>0.56000000000000005</v>
      </c>
      <c r="C1970" s="2">
        <f>RSI!I1970</f>
        <v>53.834004747349297</v>
      </c>
      <c r="D1970" s="2">
        <f>MACD!E1970</f>
        <v>-6.9776613617625882E-3</v>
      </c>
      <c r="E1970" s="2">
        <f>MACD!F1970</f>
        <v>3.6493541018759032E-3</v>
      </c>
      <c r="F1970" s="2">
        <f>'Moving Avg'!D1970</f>
        <v>0.55600000000000005</v>
      </c>
      <c r="G1970" s="2">
        <f>'Moving Avg'!F1970</f>
        <v>0.53700000000000014</v>
      </c>
      <c r="H1970" s="2">
        <f>'Moving Avg'!G1970</f>
        <v>0.56040000000000001</v>
      </c>
      <c r="I1970" s="2">
        <f>'Moving Avg'!H1970</f>
        <v>0.58919999999999961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25</v>
      </c>
      <c r="N1970" s="7">
        <f t="shared" si="301"/>
        <v>45</v>
      </c>
      <c r="O1970" s="7">
        <f t="shared" si="302"/>
        <v>0</v>
      </c>
      <c r="P1970" s="7">
        <f t="shared" si="303"/>
        <v>83.5</v>
      </c>
      <c r="Q1970" s="8">
        <f t="shared" si="304"/>
        <v>37.024999999999999</v>
      </c>
      <c r="R1970" s="8">
        <f t="shared" si="305"/>
        <v>34.875</v>
      </c>
      <c r="S1970" s="8">
        <f t="shared" si="306"/>
        <v>48.075000000000003</v>
      </c>
      <c r="T1970" s="8">
        <f t="shared" si="307"/>
        <v>38.375</v>
      </c>
      <c r="U1970" s="7">
        <f t="shared" si="308"/>
        <v>39.991666666666667</v>
      </c>
      <c r="V1970" s="7">
        <f t="shared" si="309"/>
        <v>39.587500000000006</v>
      </c>
    </row>
    <row r="1971" spans="1:22" ht="13.5" x14ac:dyDescent="0.25">
      <c r="A1971" s="3">
        <f>RSI!A1971</f>
        <v>45175</v>
      </c>
      <c r="B1971" s="2">
        <f>RSI!B1971</f>
        <v>0.56000000000000005</v>
      </c>
      <c r="C1971" s="2">
        <f>RSI!I1971</f>
        <v>53.834004747349297</v>
      </c>
      <c r="D1971" s="2">
        <f>MACD!E1971</f>
        <v>-1.0948083378363949E-2</v>
      </c>
      <c r="E1971" s="2">
        <f>MACD!F1971</f>
        <v>7.2986660582793255E-4</v>
      </c>
      <c r="F1971" s="2">
        <f>'Moving Avg'!D1971</f>
        <v>0.56000000000000005</v>
      </c>
      <c r="G1971" s="2">
        <f>'Moving Avg'!F1971</f>
        <v>0.54</v>
      </c>
      <c r="H1971" s="2">
        <f>'Moving Avg'!G1971</f>
        <v>0.55940000000000001</v>
      </c>
      <c r="I1971" s="2">
        <f>'Moving Avg'!H1971</f>
        <v>0.58924999999999972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  <c r="M1971" s="7">
        <f t="shared" si="300"/>
        <v>25</v>
      </c>
      <c r="N1971" s="7">
        <f t="shared" si="301"/>
        <v>45</v>
      </c>
      <c r="O1971" s="7">
        <f t="shared" si="302"/>
        <v>0</v>
      </c>
      <c r="P1971" s="7">
        <f t="shared" si="303"/>
        <v>83.5</v>
      </c>
      <c r="Q1971" s="8">
        <f t="shared" si="304"/>
        <v>37.024999999999999</v>
      </c>
      <c r="R1971" s="8">
        <f t="shared" si="305"/>
        <v>34.875</v>
      </c>
      <c r="S1971" s="8">
        <f t="shared" si="306"/>
        <v>48.075000000000003</v>
      </c>
      <c r="T1971" s="8">
        <f t="shared" si="307"/>
        <v>38.375</v>
      </c>
      <c r="U1971" s="7">
        <f t="shared" si="308"/>
        <v>39.991666666666667</v>
      </c>
      <c r="V1971" s="7">
        <f t="shared" si="309"/>
        <v>39.587500000000006</v>
      </c>
    </row>
    <row r="1972" spans="1:22" ht="13.5" x14ac:dyDescent="0.25">
      <c r="A1972" s="3">
        <f>RSI!A1972</f>
        <v>45176</v>
      </c>
      <c r="B1972" s="2">
        <f>RSI!B1972</f>
        <v>0.56000000000000005</v>
      </c>
      <c r="C1972" s="2">
        <f>RSI!I1972</f>
        <v>53.834004747349297</v>
      </c>
      <c r="D1972" s="2">
        <f>MACD!E1972</f>
        <v>-1.2851427312984831E-2</v>
      </c>
      <c r="E1972" s="2">
        <f>MACD!F1972</f>
        <v>-1.9863921779346202E-3</v>
      </c>
      <c r="F1972" s="2">
        <f>'Moving Avg'!D1972</f>
        <v>0.56200000000000006</v>
      </c>
      <c r="G1972" s="2">
        <f>'Moving Avg'!F1972</f>
        <v>0.5415000000000002</v>
      </c>
      <c r="H1972" s="2">
        <f>'Moving Avg'!G1972</f>
        <v>0.55859999999999987</v>
      </c>
      <c r="I1972" s="2">
        <f>'Moving Avg'!H1972</f>
        <v>0.58934999999999971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  <c r="M1972" s="7">
        <f t="shared" si="300"/>
        <v>25</v>
      </c>
      <c r="N1972" s="7">
        <f t="shared" si="301"/>
        <v>45</v>
      </c>
      <c r="O1972" s="7">
        <f t="shared" si="302"/>
        <v>0</v>
      </c>
      <c r="P1972" s="7">
        <f t="shared" si="303"/>
        <v>83.5</v>
      </c>
      <c r="Q1972" s="8">
        <f t="shared" si="304"/>
        <v>37.024999999999999</v>
      </c>
      <c r="R1972" s="8">
        <f t="shared" si="305"/>
        <v>34.875</v>
      </c>
      <c r="S1972" s="8">
        <f t="shared" si="306"/>
        <v>48.075000000000003</v>
      </c>
      <c r="T1972" s="8">
        <f t="shared" si="307"/>
        <v>38.375</v>
      </c>
      <c r="U1972" s="7">
        <f t="shared" si="308"/>
        <v>39.991666666666667</v>
      </c>
      <c r="V1972" s="7">
        <f t="shared" si="309"/>
        <v>39.587500000000006</v>
      </c>
    </row>
    <row r="1973" spans="1:22" ht="13.5" x14ac:dyDescent="0.25">
      <c r="A1973" s="3">
        <f>RSI!A1973</f>
        <v>45177</v>
      </c>
      <c r="B1973" s="2">
        <f>RSI!B1973</f>
        <v>0.56000000000000005</v>
      </c>
      <c r="C1973" s="2">
        <f>RSI!I1973</f>
        <v>53.834004747349297</v>
      </c>
      <c r="D1973" s="2">
        <f>MACD!E1973</f>
        <v>-1.7614999600075287E-2</v>
      </c>
      <c r="E1973" s="2">
        <f>MACD!F1973</f>
        <v>-5.1121136623627538E-3</v>
      </c>
      <c r="F1973" s="2">
        <f>'Moving Avg'!D1973</f>
        <v>0.56000000000000005</v>
      </c>
      <c r="G1973" s="2">
        <f>'Moving Avg'!F1973</f>
        <v>0.5415000000000002</v>
      </c>
      <c r="H1973" s="2">
        <f>'Moving Avg'!G1973</f>
        <v>0.55819999999999992</v>
      </c>
      <c r="I1973" s="2">
        <f>'Moving Avg'!H1973</f>
        <v>0.5893999999999997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45</v>
      </c>
      <c r="O1973" s="7">
        <f t="shared" si="302"/>
        <v>0</v>
      </c>
      <c r="P1973" s="7">
        <f t="shared" si="303"/>
        <v>16.5</v>
      </c>
      <c r="Q1973" s="8">
        <f t="shared" si="304"/>
        <v>26.975000000000001</v>
      </c>
      <c r="R1973" s="8">
        <f t="shared" si="305"/>
        <v>18.125</v>
      </c>
      <c r="S1973" s="8">
        <f t="shared" si="306"/>
        <v>17.925000000000001</v>
      </c>
      <c r="T1973" s="8">
        <f t="shared" si="307"/>
        <v>21.625</v>
      </c>
      <c r="U1973" s="7">
        <f t="shared" si="308"/>
        <v>21.008333333333336</v>
      </c>
      <c r="V1973" s="7">
        <f t="shared" si="309"/>
        <v>21.162500000000001</v>
      </c>
    </row>
    <row r="1974" spans="1:22" ht="13.5" x14ac:dyDescent="0.25">
      <c r="A1974" s="3">
        <f>RSI!A1974</f>
        <v>45180</v>
      </c>
      <c r="B1974" s="2">
        <f>RSI!B1974</f>
        <v>0.56000000000000005</v>
      </c>
      <c r="C1974" s="2">
        <f>RSI!I1974</f>
        <v>53.834004747349297</v>
      </c>
      <c r="D1974" s="2">
        <f>MACD!E1974</f>
        <v>-2.3254664501925926E-2</v>
      </c>
      <c r="E1974" s="2">
        <f>MACD!F1974</f>
        <v>-8.7406238302753896E-3</v>
      </c>
      <c r="F1974" s="2">
        <f>'Moving Avg'!D1974</f>
        <v>0.56000000000000005</v>
      </c>
      <c r="G1974" s="2">
        <f>'Moving Avg'!F1974</f>
        <v>0.5415000000000002</v>
      </c>
      <c r="H1974" s="2">
        <f>'Moving Avg'!G1974</f>
        <v>0.55799999999999994</v>
      </c>
      <c r="I1974" s="2">
        <f>'Moving Avg'!H1974</f>
        <v>0.5894499999999997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45</v>
      </c>
      <c r="O1974" s="7">
        <f t="shared" si="302"/>
        <v>0</v>
      </c>
      <c r="P1974" s="7">
        <f t="shared" si="303"/>
        <v>33</v>
      </c>
      <c r="Q1974" s="8">
        <f t="shared" si="304"/>
        <v>29.45</v>
      </c>
      <c r="R1974" s="8">
        <f t="shared" si="305"/>
        <v>22.25</v>
      </c>
      <c r="S1974" s="8">
        <f t="shared" si="306"/>
        <v>25.35</v>
      </c>
      <c r="T1974" s="8">
        <f t="shared" si="307"/>
        <v>25.75</v>
      </c>
      <c r="U1974" s="7">
        <f t="shared" si="308"/>
        <v>25.683333333333337</v>
      </c>
      <c r="V1974" s="7">
        <f t="shared" si="309"/>
        <v>25.700000000000003</v>
      </c>
    </row>
    <row r="1975" spans="1:22" ht="13.5" x14ac:dyDescent="0.25">
      <c r="A1975" s="3">
        <f>RSI!A1975</f>
        <v>45181</v>
      </c>
      <c r="B1975" s="2">
        <f>RSI!B1975</f>
        <v>0.54</v>
      </c>
      <c r="C1975" s="2">
        <f>RSI!I1975</f>
        <v>46.700394396576058</v>
      </c>
      <c r="D1975" s="2">
        <f>MACD!E1975</f>
        <v>-2.1995089544664559E-2</v>
      </c>
      <c r="E1975" s="2">
        <f>MACD!F1975</f>
        <v>-1.1391516973153226E-2</v>
      </c>
      <c r="F1975" s="2">
        <f>'Moving Avg'!D1975</f>
        <v>0.55600000000000005</v>
      </c>
      <c r="G1975" s="2">
        <f>'Moving Avg'!F1975</f>
        <v>0.54050000000000009</v>
      </c>
      <c r="H1975" s="2">
        <f>'Moving Avg'!G1975</f>
        <v>0.55719999999999992</v>
      </c>
      <c r="I1975" s="2">
        <f>'Moving Avg'!H1975</f>
        <v>0.5893999999999997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25</v>
      </c>
      <c r="N1975" s="7">
        <f t="shared" si="301"/>
        <v>45</v>
      </c>
      <c r="O1975" s="7">
        <f t="shared" si="302"/>
        <v>0</v>
      </c>
      <c r="P1975" s="7">
        <f t="shared" si="303"/>
        <v>16.5</v>
      </c>
      <c r="Q1975" s="8">
        <f t="shared" si="304"/>
        <v>26.975000000000001</v>
      </c>
      <c r="R1975" s="8">
        <f t="shared" si="305"/>
        <v>18.125</v>
      </c>
      <c r="S1975" s="8">
        <f t="shared" si="306"/>
        <v>17.925000000000001</v>
      </c>
      <c r="T1975" s="8">
        <f t="shared" si="307"/>
        <v>21.625</v>
      </c>
      <c r="U1975" s="7">
        <f t="shared" si="308"/>
        <v>21.008333333333336</v>
      </c>
      <c r="V1975" s="7">
        <f t="shared" si="309"/>
        <v>21.162500000000001</v>
      </c>
    </row>
    <row r="1976" spans="1:22" ht="13.5" x14ac:dyDescent="0.25">
      <c r="A1976" s="3">
        <f>RSI!A1976</f>
        <v>45182</v>
      </c>
      <c r="B1976" s="2">
        <f>RSI!B1976</f>
        <v>0.56000000000000005</v>
      </c>
      <c r="C1976" s="2">
        <f>RSI!I1976</f>
        <v>53.356611406336185</v>
      </c>
      <c r="D1976" s="2">
        <f>MACD!E1976</f>
        <v>-2.0814566834050474E-2</v>
      </c>
      <c r="E1976" s="2">
        <f>MACD!F1976</f>
        <v>-1.3276126945332676E-2</v>
      </c>
      <c r="F1976" s="2">
        <f>'Moving Avg'!D1976</f>
        <v>0.55600000000000005</v>
      </c>
      <c r="G1976" s="2">
        <f>'Moving Avg'!F1976</f>
        <v>0.5405000000000002</v>
      </c>
      <c r="H1976" s="2">
        <f>'Moving Avg'!G1976</f>
        <v>0.55619999999999992</v>
      </c>
      <c r="I1976" s="2">
        <f>'Moving Avg'!H1976</f>
        <v>0.58949999999999969</v>
      </c>
      <c r="J1976" s="5" t="str">
        <f>OBV!F1976</f>
        <v>BEARISH</v>
      </c>
      <c r="K1976" s="5" t="str">
        <f>OBV!G1976</f>
        <v>NEUTRAL</v>
      </c>
      <c r="L1976" s="5" t="str">
        <f>OBV!H1976</f>
        <v>NEUTRAL</v>
      </c>
      <c r="M1976" s="7">
        <f t="shared" si="300"/>
        <v>25</v>
      </c>
      <c r="N1976" s="7">
        <f t="shared" si="301"/>
        <v>45</v>
      </c>
      <c r="O1976" s="7">
        <f t="shared" si="302"/>
        <v>0</v>
      </c>
      <c r="P1976" s="7">
        <f t="shared" si="303"/>
        <v>16.5</v>
      </c>
      <c r="Q1976" s="8">
        <f t="shared" si="304"/>
        <v>26.975000000000001</v>
      </c>
      <c r="R1976" s="8">
        <f t="shared" si="305"/>
        <v>18.125</v>
      </c>
      <c r="S1976" s="8">
        <f t="shared" si="306"/>
        <v>17.925000000000001</v>
      </c>
      <c r="T1976" s="8">
        <f t="shared" si="307"/>
        <v>21.625</v>
      </c>
      <c r="U1976" s="7">
        <f t="shared" si="308"/>
        <v>21.008333333333336</v>
      </c>
      <c r="V1976" s="7">
        <f t="shared" si="309"/>
        <v>21.162500000000001</v>
      </c>
    </row>
    <row r="1977" spans="1:22" ht="13.5" x14ac:dyDescent="0.25">
      <c r="A1977" s="3">
        <f>RSI!A1977</f>
        <v>45183</v>
      </c>
      <c r="B1977" s="2">
        <f>RSI!B1977</f>
        <v>0.55000000000000004</v>
      </c>
      <c r="C1977" s="2">
        <f>RSI!I1977</f>
        <v>49.994729978351359</v>
      </c>
      <c r="D1977" s="2">
        <f>MACD!E1977</f>
        <v>-1.7601170786315179E-2</v>
      </c>
      <c r="E1977" s="2">
        <f>MACD!F1977</f>
        <v>-1.4141135713529178E-2</v>
      </c>
      <c r="F1977" s="2">
        <f>'Moving Avg'!D1977</f>
        <v>0.55400000000000005</v>
      </c>
      <c r="G1977" s="2">
        <f>'Moving Avg'!F1977</f>
        <v>0.5415000000000002</v>
      </c>
      <c r="H1977" s="2">
        <f>'Moving Avg'!G1977</f>
        <v>0.55500000000000005</v>
      </c>
      <c r="I1977" s="2">
        <f>'Moving Avg'!H1977</f>
        <v>0.5894499999999997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45</v>
      </c>
      <c r="O1977" s="7">
        <f t="shared" si="302"/>
        <v>0</v>
      </c>
      <c r="P1977" s="7">
        <f t="shared" si="303"/>
        <v>16.5</v>
      </c>
      <c r="Q1977" s="8">
        <f t="shared" si="304"/>
        <v>26.975000000000001</v>
      </c>
      <c r="R1977" s="8">
        <f t="shared" si="305"/>
        <v>18.125</v>
      </c>
      <c r="S1977" s="8">
        <f t="shared" si="306"/>
        <v>17.925000000000001</v>
      </c>
      <c r="T1977" s="8">
        <f t="shared" si="307"/>
        <v>21.625</v>
      </c>
      <c r="U1977" s="7">
        <f t="shared" si="308"/>
        <v>21.008333333333336</v>
      </c>
      <c r="V1977" s="7">
        <f t="shared" si="309"/>
        <v>21.162500000000001</v>
      </c>
    </row>
    <row r="1978" spans="1:22" ht="13.5" x14ac:dyDescent="0.25">
      <c r="A1978" s="3">
        <f>RSI!A1978</f>
        <v>45184</v>
      </c>
      <c r="B1978" s="2">
        <f>RSI!B1978</f>
        <v>0.57999999999999996</v>
      </c>
      <c r="C1978" s="2">
        <f>RSI!I1978</f>
        <v>58.452323861122636</v>
      </c>
      <c r="D1978" s="2">
        <f>MACD!E1978</f>
        <v>-1.402826880263297E-2</v>
      </c>
      <c r="E1978" s="2">
        <f>MACD!F1978</f>
        <v>-1.4118562331349938E-2</v>
      </c>
      <c r="F1978" s="2">
        <f>'Moving Avg'!D1978</f>
        <v>0.55800000000000005</v>
      </c>
      <c r="G1978" s="2">
        <f>'Moving Avg'!F1978</f>
        <v>0.54350000000000021</v>
      </c>
      <c r="H1978" s="2">
        <f>'Moving Avg'!G1978</f>
        <v>0.5544</v>
      </c>
      <c r="I1978" s="2">
        <f>'Moving Avg'!H1978</f>
        <v>0.58954999999999969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83.5</v>
      </c>
      <c r="Q1978" s="8">
        <f t="shared" si="304"/>
        <v>21.274999999999999</v>
      </c>
      <c r="R1978" s="8">
        <f t="shared" si="305"/>
        <v>25.875</v>
      </c>
      <c r="S1978" s="8">
        <f t="shared" si="306"/>
        <v>41.325000000000003</v>
      </c>
      <c r="T1978" s="8">
        <f t="shared" si="307"/>
        <v>27.125</v>
      </c>
      <c r="U1978" s="7">
        <f t="shared" si="308"/>
        <v>29.491666666666664</v>
      </c>
      <c r="V1978" s="7">
        <f t="shared" si="309"/>
        <v>28.9</v>
      </c>
    </row>
    <row r="1979" spans="1:22" ht="13.5" x14ac:dyDescent="0.25">
      <c r="A1979" s="3">
        <f>RSI!A1979</f>
        <v>45187</v>
      </c>
      <c r="B1979" s="2">
        <f>RSI!B1979</f>
        <v>0.59</v>
      </c>
      <c r="C1979" s="2">
        <f>RSI!I1979</f>
        <v>60.830492202943404</v>
      </c>
      <c r="D1979" s="2">
        <f>MACD!E1979</f>
        <v>-1.3462282703706641E-2</v>
      </c>
      <c r="E1979" s="2">
        <f>MACD!F1979</f>
        <v>-1.3987306405821279E-2</v>
      </c>
      <c r="F1979" s="2">
        <f>'Moving Avg'!D1979</f>
        <v>0.56399999999999995</v>
      </c>
      <c r="G1979" s="2">
        <f>'Moving Avg'!F1979</f>
        <v>0.54700000000000026</v>
      </c>
      <c r="H1979" s="2">
        <f>'Moving Avg'!G1979</f>
        <v>0.55459999999999998</v>
      </c>
      <c r="I1979" s="2">
        <f>'Moving Avg'!H1979</f>
        <v>0.58974999999999977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83.5</v>
      </c>
      <c r="Q1979" s="8">
        <f t="shared" si="304"/>
        <v>21.274999999999999</v>
      </c>
      <c r="R1979" s="8">
        <f t="shared" si="305"/>
        <v>25.875</v>
      </c>
      <c r="S1979" s="8">
        <f t="shared" si="306"/>
        <v>41.325000000000003</v>
      </c>
      <c r="T1979" s="8">
        <f t="shared" si="307"/>
        <v>27.125</v>
      </c>
      <c r="U1979" s="7">
        <f t="shared" si="308"/>
        <v>29.491666666666664</v>
      </c>
      <c r="V1979" s="7">
        <f t="shared" si="309"/>
        <v>28.9</v>
      </c>
    </row>
    <row r="1980" spans="1:22" ht="13.5" x14ac:dyDescent="0.25">
      <c r="A1980" s="3">
        <f>RSI!A1980</f>
        <v>45188</v>
      </c>
      <c r="B1980" s="2">
        <f>RSI!B1980</f>
        <v>0.61</v>
      </c>
      <c r="C1980" s="2">
        <f>RSI!I1980</f>
        <v>65.129504201126068</v>
      </c>
      <c r="D1980" s="2">
        <f>MACD!E1980</f>
        <v>-1.4688791797668022E-2</v>
      </c>
      <c r="E1980" s="2">
        <f>MACD!F1980</f>
        <v>-1.4127603484190629E-2</v>
      </c>
      <c r="F1980" s="2">
        <f>'Moving Avg'!D1980</f>
        <v>0.57799999999999996</v>
      </c>
      <c r="G1980" s="2">
        <f>'Moving Avg'!F1980</f>
        <v>0.55200000000000016</v>
      </c>
      <c r="H1980" s="2">
        <f>'Moving Avg'!G1980</f>
        <v>0.55499999999999994</v>
      </c>
      <c r="I1980" s="2">
        <f>'Moving Avg'!H1980</f>
        <v>0.58999999999999975</v>
      </c>
      <c r="J1980" s="5" t="str">
        <f>OBV!F1980</f>
        <v>BULLISH</v>
      </c>
      <c r="K1980" s="5" t="str">
        <f>OBV!G1980</f>
        <v>STRONG</v>
      </c>
      <c r="L1980" s="5" t="str">
        <f>OBV!H1980</f>
        <v>CONFIRMED BULLISH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100</v>
      </c>
      <c r="Q1980" s="8">
        <f t="shared" si="304"/>
        <v>39.5</v>
      </c>
      <c r="R1980" s="8">
        <f t="shared" si="305"/>
        <v>39</v>
      </c>
      <c r="S1980" s="8">
        <f t="shared" si="306"/>
        <v>55.5</v>
      </c>
      <c r="T1980" s="8">
        <f t="shared" si="307"/>
        <v>42.5</v>
      </c>
      <c r="U1980" s="7">
        <f t="shared" si="308"/>
        <v>44.666666666666664</v>
      </c>
      <c r="V1980" s="7">
        <f t="shared" si="309"/>
        <v>44.125</v>
      </c>
    </row>
    <row r="1981" spans="1:22" ht="13.5" x14ac:dyDescent="0.25">
      <c r="A1981" s="3">
        <f>RSI!A1981</f>
        <v>45189</v>
      </c>
      <c r="B1981" s="2">
        <f>RSI!B1981</f>
        <v>0.6</v>
      </c>
      <c r="C1981" s="2">
        <f>RSI!I1981</f>
        <v>61.495238140866689</v>
      </c>
      <c r="D1981" s="2">
        <f>MACD!E1981</f>
        <v>-1.5311398161339529E-2</v>
      </c>
      <c r="E1981" s="2">
        <f>MACD!F1981</f>
        <v>-1.436436241962041E-2</v>
      </c>
      <c r="F1981" s="2">
        <f>'Moving Avg'!D1981</f>
        <v>0.58599999999999997</v>
      </c>
      <c r="G1981" s="2">
        <f>'Moving Avg'!F1981</f>
        <v>0.55600000000000005</v>
      </c>
      <c r="H1981" s="2">
        <f>'Moving Avg'!G1981</f>
        <v>0.55499999999999994</v>
      </c>
      <c r="I1981" s="2">
        <f>'Moving Avg'!H1981</f>
        <v>0.59019999999999972</v>
      </c>
      <c r="J1981" s="5" t="str">
        <f>OBV!F1981</f>
        <v>BULLISH</v>
      </c>
      <c r="K1981" s="5" t="str">
        <f>OBV!G1981</f>
        <v>STRONG</v>
      </c>
      <c r="L1981" s="5" t="str">
        <f>OBV!H1981</f>
        <v>CONFIRMED BULLISH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100</v>
      </c>
      <c r="Q1981" s="8">
        <f t="shared" si="304"/>
        <v>39.5</v>
      </c>
      <c r="R1981" s="8">
        <f t="shared" si="305"/>
        <v>39</v>
      </c>
      <c r="S1981" s="8">
        <f t="shared" si="306"/>
        <v>55.5</v>
      </c>
      <c r="T1981" s="8">
        <f t="shared" si="307"/>
        <v>42.5</v>
      </c>
      <c r="U1981" s="7">
        <f t="shared" si="308"/>
        <v>44.666666666666664</v>
      </c>
      <c r="V1981" s="7">
        <f t="shared" si="309"/>
        <v>44.125</v>
      </c>
    </row>
    <row r="1982" spans="1:22" ht="13.5" x14ac:dyDescent="0.25">
      <c r="A1982" s="3">
        <f>RSI!A1982</f>
        <v>45190</v>
      </c>
      <c r="B1982" s="2">
        <f>RSI!B1982</f>
        <v>0.59</v>
      </c>
      <c r="C1982" s="2">
        <f>RSI!I1982</f>
        <v>58.009288049760784</v>
      </c>
      <c r="D1982" s="2">
        <f>MACD!E1982</f>
        <v>-1.5339806017078295E-2</v>
      </c>
      <c r="E1982" s="2">
        <f>MACD!F1982</f>
        <v>-1.4559451139111987E-2</v>
      </c>
      <c r="F1982" s="2">
        <f>'Moving Avg'!D1982</f>
        <v>0.59399999999999997</v>
      </c>
      <c r="G1982" s="2">
        <f>'Moving Avg'!F1982</f>
        <v>0.55900000000000005</v>
      </c>
      <c r="H1982" s="2">
        <f>'Moving Avg'!G1982</f>
        <v>0.55539999999999989</v>
      </c>
      <c r="I1982" s="2">
        <f>'Moving Avg'!H1982</f>
        <v>0.59034999999999971</v>
      </c>
      <c r="J1982" s="5" t="str">
        <f>OBV!F1982</f>
        <v>BULLISH</v>
      </c>
      <c r="K1982" s="5" t="str">
        <f>OBV!G1982</f>
        <v>STRONG</v>
      </c>
      <c r="L1982" s="5" t="str">
        <f>OBV!H1982</f>
        <v>CONFIRMED BULLISH</v>
      </c>
      <c r="M1982" s="7">
        <f t="shared" si="300"/>
        <v>25</v>
      </c>
      <c r="N1982" s="7">
        <f t="shared" si="301"/>
        <v>45</v>
      </c>
      <c r="O1982" s="7">
        <f t="shared" si="302"/>
        <v>50</v>
      </c>
      <c r="P1982" s="7">
        <f t="shared" si="303"/>
        <v>100</v>
      </c>
      <c r="Q1982" s="8">
        <f t="shared" si="304"/>
        <v>47</v>
      </c>
      <c r="R1982" s="8">
        <f t="shared" si="305"/>
        <v>56.5</v>
      </c>
      <c r="S1982" s="8">
        <f t="shared" si="306"/>
        <v>68</v>
      </c>
      <c r="T1982" s="8">
        <f t="shared" si="307"/>
        <v>55</v>
      </c>
      <c r="U1982" s="7">
        <f t="shared" si="308"/>
        <v>57.166666666666664</v>
      </c>
      <c r="V1982" s="7">
        <f t="shared" si="309"/>
        <v>56.625</v>
      </c>
    </row>
    <row r="1983" spans="1:22" ht="13.5" x14ac:dyDescent="0.25">
      <c r="A1983" s="3">
        <f>RSI!A1983</f>
        <v>45191</v>
      </c>
      <c r="B1983" s="2">
        <f>RSI!B1983</f>
        <v>0.59</v>
      </c>
      <c r="C1983" s="2">
        <f>RSI!I1983</f>
        <v>58.009288049760784</v>
      </c>
      <c r="D1983" s="2">
        <f>MACD!E1983</f>
        <v>-1.5529130621807274E-2</v>
      </c>
      <c r="E1983" s="2">
        <f>MACD!F1983</f>
        <v>-1.4753387035651044E-2</v>
      </c>
      <c r="F1983" s="2">
        <f>'Moving Avg'!D1983</f>
        <v>0.59599999999999986</v>
      </c>
      <c r="G1983" s="2">
        <f>'Moving Avg'!F1983</f>
        <v>0.56299999999999994</v>
      </c>
      <c r="H1983" s="2">
        <f>'Moving Avg'!G1983</f>
        <v>0.55539999999999989</v>
      </c>
      <c r="I1983" s="2">
        <f>'Moving Avg'!H1983</f>
        <v>0.59054999999999969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  <c r="M1983" s="7">
        <f t="shared" si="300"/>
        <v>25</v>
      </c>
      <c r="N1983" s="7">
        <f t="shared" si="301"/>
        <v>45</v>
      </c>
      <c r="O1983" s="7">
        <f t="shared" si="302"/>
        <v>50</v>
      </c>
      <c r="P1983" s="7">
        <f t="shared" si="303"/>
        <v>83.5</v>
      </c>
      <c r="Q1983" s="8">
        <f t="shared" si="304"/>
        <v>44.524999999999999</v>
      </c>
      <c r="R1983" s="8">
        <f t="shared" si="305"/>
        <v>52.375</v>
      </c>
      <c r="S1983" s="8">
        <f t="shared" si="306"/>
        <v>60.575000000000003</v>
      </c>
      <c r="T1983" s="8">
        <f t="shared" si="307"/>
        <v>50.875</v>
      </c>
      <c r="U1983" s="7">
        <f t="shared" si="308"/>
        <v>52.491666666666674</v>
      </c>
      <c r="V1983" s="7">
        <f t="shared" si="309"/>
        <v>52.087500000000006</v>
      </c>
    </row>
    <row r="1984" spans="1:22" ht="13.5" x14ac:dyDescent="0.25">
      <c r="A1984" s="3">
        <f>RSI!A1984</f>
        <v>45194</v>
      </c>
      <c r="B1984" s="2">
        <f>RSI!B1984</f>
        <v>0.61</v>
      </c>
      <c r="C1984" s="2">
        <f>RSI!I1984</f>
        <v>62.888875977454283</v>
      </c>
      <c r="D1984" s="2">
        <f>MACD!E1984</f>
        <v>-1.7323853538654066E-2</v>
      </c>
      <c r="E1984" s="2">
        <f>MACD!F1984</f>
        <v>-1.526748033625165E-2</v>
      </c>
      <c r="F1984" s="2">
        <f>'Moving Avg'!D1984</f>
        <v>0.59999999999999987</v>
      </c>
      <c r="G1984" s="2">
        <f>'Moving Avg'!F1984</f>
        <v>0.56850000000000001</v>
      </c>
      <c r="H1984" s="2">
        <f>'Moving Avg'!G1984</f>
        <v>0.55639999999999989</v>
      </c>
      <c r="I1984" s="2">
        <f>'Moving Avg'!H1984</f>
        <v>0.59084999999999976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  <c r="M1984" s="7">
        <f t="shared" si="300"/>
        <v>25</v>
      </c>
      <c r="N1984" s="7">
        <f t="shared" si="301"/>
        <v>45</v>
      </c>
      <c r="O1984" s="7">
        <f t="shared" si="302"/>
        <v>50</v>
      </c>
      <c r="P1984" s="7">
        <f t="shared" si="303"/>
        <v>83.5</v>
      </c>
      <c r="Q1984" s="8">
        <f t="shared" si="304"/>
        <v>44.524999999999999</v>
      </c>
      <c r="R1984" s="8">
        <f t="shared" si="305"/>
        <v>52.375</v>
      </c>
      <c r="S1984" s="8">
        <f t="shared" si="306"/>
        <v>60.575000000000003</v>
      </c>
      <c r="T1984" s="8">
        <f t="shared" si="307"/>
        <v>50.875</v>
      </c>
      <c r="U1984" s="7">
        <f t="shared" si="308"/>
        <v>52.491666666666674</v>
      </c>
      <c r="V1984" s="7">
        <f t="shared" si="309"/>
        <v>52.087500000000006</v>
      </c>
    </row>
    <row r="1985" spans="1:22" ht="13.5" x14ac:dyDescent="0.25">
      <c r="A1985" s="3">
        <f>RSI!A1985</f>
        <v>45195</v>
      </c>
      <c r="B1985" s="2">
        <f>RSI!B1985</f>
        <v>0.61</v>
      </c>
      <c r="C1985" s="2">
        <f>RSI!I1985</f>
        <v>62.88887597745429</v>
      </c>
      <c r="D1985" s="2">
        <f>MACD!E1985</f>
        <v>-2.2179276296426798E-2</v>
      </c>
      <c r="E1985" s="2">
        <f>MACD!F1985</f>
        <v>-1.6649839528286678E-2</v>
      </c>
      <c r="F1985" s="2">
        <f>'Moving Avg'!D1985</f>
        <v>0.59999999999999987</v>
      </c>
      <c r="G1985" s="2">
        <f>'Moving Avg'!F1985</f>
        <v>0.57250000000000001</v>
      </c>
      <c r="H1985" s="2">
        <f>'Moving Avg'!G1985</f>
        <v>0.55679999999999974</v>
      </c>
      <c r="I1985" s="2">
        <f>'Moving Avg'!H1985</f>
        <v>0.59124999999999972</v>
      </c>
      <c r="J1985" s="5" t="str">
        <f>OBV!F1985</f>
        <v>BULLISH</v>
      </c>
      <c r="K1985" s="5" t="str">
        <f>OBV!G1985</f>
        <v>NEUTRAL</v>
      </c>
      <c r="L1985" s="5" t="str">
        <f>OBV!H1985</f>
        <v>NEUTRAL</v>
      </c>
      <c r="M1985" s="7">
        <f t="shared" si="300"/>
        <v>25</v>
      </c>
      <c r="N1985" s="7">
        <f t="shared" si="301"/>
        <v>45</v>
      </c>
      <c r="O1985" s="7">
        <f t="shared" si="302"/>
        <v>50</v>
      </c>
      <c r="P1985" s="7">
        <f t="shared" si="303"/>
        <v>49.5</v>
      </c>
      <c r="Q1985" s="8">
        <f t="shared" si="304"/>
        <v>39.424999999999997</v>
      </c>
      <c r="R1985" s="8">
        <f t="shared" si="305"/>
        <v>43.875</v>
      </c>
      <c r="S1985" s="8">
        <f t="shared" si="306"/>
        <v>45.275000000000006</v>
      </c>
      <c r="T1985" s="8">
        <f t="shared" si="307"/>
        <v>42.375</v>
      </c>
      <c r="U1985" s="7">
        <f t="shared" si="308"/>
        <v>42.858333333333327</v>
      </c>
      <c r="V1985" s="7">
        <f t="shared" si="309"/>
        <v>42.737499999999997</v>
      </c>
    </row>
    <row r="1986" spans="1:22" ht="13.5" x14ac:dyDescent="0.25">
      <c r="A1986" s="3">
        <f>RSI!A1986</f>
        <v>45197</v>
      </c>
      <c r="B1986" s="2">
        <f>RSI!B1986</f>
        <v>0.57999999999999996</v>
      </c>
      <c r="C1986" s="2">
        <f>RSI!I1986</f>
        <v>52.31332789288588</v>
      </c>
      <c r="D1986" s="2">
        <f>MACD!E1986</f>
        <v>-2.1229202658825108E-2</v>
      </c>
      <c r="E1986" s="2">
        <f>MACD!F1986</f>
        <v>-1.7565712154394363E-2</v>
      </c>
      <c r="F1986" s="2">
        <f>'Moving Avg'!D1986</f>
        <v>0.59599999999999997</v>
      </c>
      <c r="G1986" s="2">
        <f>'Moving Avg'!F1986</f>
        <v>0.5744999999999999</v>
      </c>
      <c r="H1986" s="2">
        <f>'Moving Avg'!G1986</f>
        <v>0.55679999999999974</v>
      </c>
      <c r="I1986" s="2">
        <f>'Moving Avg'!H1986</f>
        <v>0.5914499999999997</v>
      </c>
      <c r="J1986" s="5" t="str">
        <f>OBV!F1986</f>
        <v>BULLISH</v>
      </c>
      <c r="K1986" s="5" t="str">
        <f>OBV!G1986</f>
        <v>NEUTRAL</v>
      </c>
      <c r="L1986" s="5" t="str">
        <f>OBV!H1986</f>
        <v>BULLISH DIVERGENCE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66.5</v>
      </c>
      <c r="Q1986" s="8">
        <f t="shared" si="304"/>
        <v>41.975000000000001</v>
      </c>
      <c r="R1986" s="8">
        <f t="shared" si="305"/>
        <v>48.125</v>
      </c>
      <c r="S1986" s="8">
        <f t="shared" si="306"/>
        <v>52.924999999999997</v>
      </c>
      <c r="T1986" s="8">
        <f t="shared" si="307"/>
        <v>46.625</v>
      </c>
      <c r="U1986" s="7">
        <f t="shared" si="308"/>
        <v>47.67499999999999</v>
      </c>
      <c r="V1986" s="7">
        <f t="shared" si="309"/>
        <v>47.412499999999994</v>
      </c>
    </row>
    <row r="1987" spans="1:22" ht="13.5" x14ac:dyDescent="0.25">
      <c r="A1987" s="3">
        <f>RSI!A1987</f>
        <v>45198</v>
      </c>
      <c r="B1987" s="2">
        <f>RSI!B1987</f>
        <v>0.59</v>
      </c>
      <c r="C1987" s="2">
        <f>RSI!I1987</f>
        <v>55.028101993659931</v>
      </c>
      <c r="D1987" s="2">
        <f>MACD!E1987</f>
        <v>-2.275003724293978E-2</v>
      </c>
      <c r="E1987" s="2">
        <f>MACD!F1987</f>
        <v>-1.8602577172103448E-2</v>
      </c>
      <c r="F1987" s="2">
        <f>'Moving Avg'!D1987</f>
        <v>0.59599999999999997</v>
      </c>
      <c r="G1987" s="2">
        <f>'Moving Avg'!F1987</f>
        <v>0.57650000000000001</v>
      </c>
      <c r="H1987" s="2">
        <f>'Moving Avg'!G1987</f>
        <v>0.5571999999999997</v>
      </c>
      <c r="I1987" s="2">
        <f>'Moving Avg'!H1987</f>
        <v>0.59169999999999967</v>
      </c>
      <c r="J1987" s="5" t="str">
        <f>OBV!F1987</f>
        <v>BULLISH</v>
      </c>
      <c r="K1987" s="5" t="str">
        <f>OBV!G1987</f>
        <v>NEUTRAL</v>
      </c>
      <c r="L1987" s="5" t="str">
        <f>OBV!H1987</f>
        <v>NEUTRAL</v>
      </c>
      <c r="M1987" s="7">
        <f t="shared" si="310"/>
        <v>25</v>
      </c>
      <c r="N1987" s="7">
        <f t="shared" si="311"/>
        <v>45</v>
      </c>
      <c r="O1987" s="7">
        <f t="shared" si="312"/>
        <v>50</v>
      </c>
      <c r="P1987" s="7">
        <f t="shared" si="313"/>
        <v>49.5</v>
      </c>
      <c r="Q1987" s="8">
        <f t="shared" ref="Q1987:Q2050" si="314">0.35*M1987+N1987*0.35+O1987*0.15+P1987*0.15</f>
        <v>39.424999999999997</v>
      </c>
      <c r="R1987" s="8">
        <f t="shared" ref="R1987:R2050" si="315">M1987*0.2+N1987*0.2+O1987*0.35+P1987*0.25</f>
        <v>43.875</v>
      </c>
      <c r="S1987" s="8">
        <f t="shared" ref="S1987:S2050" si="316">M1987*0.15+N1987*0.15+O1987*0.25+P1987*0.45</f>
        <v>45.275000000000006</v>
      </c>
      <c r="T1987" s="8">
        <f t="shared" ref="T1987:T2050" si="317">0.25*SUM(M1987:P1987)</f>
        <v>42.375</v>
      </c>
      <c r="U1987" s="7">
        <f t="shared" ref="U1987:U2050" si="318">SUM(Q1987:S1987)/3</f>
        <v>42.858333333333327</v>
      </c>
      <c r="V1987" s="7">
        <f t="shared" ref="V1987:V2050" si="319">SUM(Q1987:T1987)/4</f>
        <v>42.737499999999997</v>
      </c>
    </row>
    <row r="1988" spans="1:22" ht="13.5" x14ac:dyDescent="0.25">
      <c r="A1988" s="3">
        <f>RSI!A1988</f>
        <v>45201</v>
      </c>
      <c r="B1988" s="2">
        <f>RSI!B1988</f>
        <v>0.59</v>
      </c>
      <c r="C1988" s="2">
        <f>RSI!I1988</f>
        <v>55.028101993659924</v>
      </c>
      <c r="D1988" s="2">
        <f>MACD!E1988</f>
        <v>-1.952277046704165E-2</v>
      </c>
      <c r="E1988" s="2">
        <f>MACD!F1988</f>
        <v>-1.8786615831091088E-2</v>
      </c>
      <c r="F1988" s="2">
        <f>'Moving Avg'!D1988</f>
        <v>0.59599999999999986</v>
      </c>
      <c r="G1988" s="2">
        <f>'Moving Avg'!F1988</f>
        <v>0.5774999999999999</v>
      </c>
      <c r="H1988" s="2">
        <f>'Moving Avg'!G1988</f>
        <v>0.5581999999999997</v>
      </c>
      <c r="I1988" s="2">
        <f>'Moving Avg'!H1988</f>
        <v>0.59194999999999975</v>
      </c>
      <c r="J1988" s="5" t="str">
        <f>OBV!F1988</f>
        <v>BULLISH</v>
      </c>
      <c r="K1988" s="5" t="str">
        <f>OBV!G1988</f>
        <v>NEUTRAL</v>
      </c>
      <c r="L1988" s="5" t="str">
        <f>OBV!H1988</f>
        <v>NEUTRAL</v>
      </c>
      <c r="M1988" s="7">
        <f t="shared" si="310"/>
        <v>25</v>
      </c>
      <c r="N1988" s="7">
        <f t="shared" si="311"/>
        <v>45</v>
      </c>
      <c r="O1988" s="7">
        <f t="shared" si="312"/>
        <v>50</v>
      </c>
      <c r="P1988" s="7">
        <f t="shared" si="313"/>
        <v>49.5</v>
      </c>
      <c r="Q1988" s="8">
        <f t="shared" si="314"/>
        <v>39.424999999999997</v>
      </c>
      <c r="R1988" s="8">
        <f t="shared" si="315"/>
        <v>43.875</v>
      </c>
      <c r="S1988" s="8">
        <f t="shared" si="316"/>
        <v>45.275000000000006</v>
      </c>
      <c r="T1988" s="8">
        <f t="shared" si="317"/>
        <v>42.375</v>
      </c>
      <c r="U1988" s="7">
        <f t="shared" si="318"/>
        <v>42.858333333333327</v>
      </c>
      <c r="V1988" s="7">
        <f t="shared" si="319"/>
        <v>42.737499999999997</v>
      </c>
    </row>
    <row r="1989" spans="1:22" ht="13.5" x14ac:dyDescent="0.25">
      <c r="A1989" s="3">
        <f>RSI!A1989</f>
        <v>45202</v>
      </c>
      <c r="B1989" s="2">
        <f>RSI!B1989</f>
        <v>0.56000000000000005</v>
      </c>
      <c r="C1989" s="2">
        <f>RSI!I1989</f>
        <v>45.930473016677716</v>
      </c>
      <c r="D1989" s="2">
        <f>MACD!E1989</f>
        <v>-1.3125079739861767E-2</v>
      </c>
      <c r="E1989" s="2">
        <f>MACD!F1989</f>
        <v>-1.7654308612845226E-2</v>
      </c>
      <c r="F1989" s="2">
        <f>'Moving Avg'!D1989</f>
        <v>0.58599999999999997</v>
      </c>
      <c r="G1989" s="2">
        <f>'Moving Avg'!F1989</f>
        <v>0.5774999999999999</v>
      </c>
      <c r="H1989" s="2">
        <f>'Moving Avg'!G1989</f>
        <v>0.55799999999999972</v>
      </c>
      <c r="I1989" s="2">
        <f>'Moving Avg'!H1989</f>
        <v>0.59204999999999974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8">
        <f t="shared" si="314"/>
        <v>11.225</v>
      </c>
      <c r="R1989" s="8">
        <f t="shared" si="315"/>
        <v>9.125</v>
      </c>
      <c r="S1989" s="8">
        <f t="shared" si="316"/>
        <v>11.175000000000001</v>
      </c>
      <c r="T1989" s="8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25">
      <c r="A1990" s="3">
        <f>RSI!A1990</f>
        <v>45203</v>
      </c>
      <c r="B1990" s="2">
        <f>RSI!B1990</f>
        <v>0.54</v>
      </c>
      <c r="C1990" s="2">
        <f>RSI!I1990</f>
        <v>41.057142849520524</v>
      </c>
      <c r="D1990" s="2">
        <f>MACD!E1990</f>
        <v>-3.0627855263748449E-3</v>
      </c>
      <c r="E1990" s="2">
        <f>MACD!F1990</f>
        <v>-1.4736003995551151E-2</v>
      </c>
      <c r="F1990" s="2">
        <f>'Moving Avg'!D1990</f>
        <v>0.57199999999999995</v>
      </c>
      <c r="G1990" s="2">
        <f>'Moving Avg'!F1990</f>
        <v>0.57650000000000001</v>
      </c>
      <c r="H1990" s="2">
        <f>'Moving Avg'!G1990</f>
        <v>0.55739999999999978</v>
      </c>
      <c r="I1990" s="2">
        <f>'Moving Avg'!H1990</f>
        <v>0.59204999999999974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16.5</v>
      </c>
      <c r="Q1990" s="8">
        <f t="shared" si="314"/>
        <v>11.225</v>
      </c>
      <c r="R1990" s="8">
        <f t="shared" si="315"/>
        <v>9.125</v>
      </c>
      <c r="S1990" s="8">
        <f t="shared" si="316"/>
        <v>11.175000000000001</v>
      </c>
      <c r="T1990" s="8">
        <f t="shared" si="317"/>
        <v>10.375</v>
      </c>
      <c r="U1990" s="7">
        <f t="shared" si="318"/>
        <v>10.508333333333335</v>
      </c>
      <c r="V1990" s="7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0.55000000000000004</v>
      </c>
      <c r="C1991" s="2">
        <f>RSI!I1991</f>
        <v>44.242671827486987</v>
      </c>
      <c r="D1991" s="2">
        <f>MACD!E1991</f>
        <v>3.3742003733813197E-3</v>
      </c>
      <c r="E1991" s="2">
        <f>MACD!F1991</f>
        <v>-1.1113963121764657E-2</v>
      </c>
      <c r="F1991" s="2">
        <f>'Moving Avg'!D1991</f>
        <v>0.56600000000000006</v>
      </c>
      <c r="G1991" s="2">
        <f>'Moving Avg'!F1991</f>
        <v>0.57599999999999996</v>
      </c>
      <c r="H1991" s="2">
        <f>'Moving Avg'!G1991</f>
        <v>0.55759999999999976</v>
      </c>
      <c r="I1991" s="2">
        <f>'Moving Avg'!H1991</f>
        <v>0.59209999999999985</v>
      </c>
      <c r="J1991" s="5" t="str">
        <f>OBV!F1991</f>
        <v>BULLISH</v>
      </c>
      <c r="K1991" s="5" t="str">
        <f>OBV!G1991</f>
        <v>NEUTRAL</v>
      </c>
      <c r="L1991" s="5" t="str">
        <f>OBV!H1991</f>
        <v>BULLISH DIVERGENCE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66.5</v>
      </c>
      <c r="Q1991" s="8">
        <f t="shared" si="314"/>
        <v>18.725000000000001</v>
      </c>
      <c r="R1991" s="8">
        <f t="shared" si="315"/>
        <v>21.625</v>
      </c>
      <c r="S1991" s="8">
        <f t="shared" si="316"/>
        <v>33.674999999999997</v>
      </c>
      <c r="T1991" s="8">
        <f t="shared" si="317"/>
        <v>22.875</v>
      </c>
      <c r="U1991" s="7">
        <f t="shared" si="318"/>
        <v>24.675000000000001</v>
      </c>
      <c r="V1991" s="7">
        <f t="shared" si="319"/>
        <v>24.225000000000001</v>
      </c>
    </row>
    <row r="1992" spans="1:22" ht="13.5" x14ac:dyDescent="0.25">
      <c r="A1992" s="3">
        <f>RSI!A1992</f>
        <v>45205</v>
      </c>
      <c r="B1992" s="2">
        <f>RSI!B1992</f>
        <v>0.56999999999999995</v>
      </c>
      <c r="C1992" s="2">
        <f>RSI!I1992</f>
        <v>50.056282217110557</v>
      </c>
      <c r="D1992" s="2">
        <f>MACD!E1992</f>
        <v>5.928828068365477E-3</v>
      </c>
      <c r="E1992" s="2">
        <f>MACD!F1992</f>
        <v>-7.7054048837386299E-3</v>
      </c>
      <c r="F1992" s="2">
        <f>'Moving Avg'!D1992</f>
        <v>0.56200000000000006</v>
      </c>
      <c r="G1992" s="2">
        <f>'Moving Avg'!F1992</f>
        <v>0.57650000000000001</v>
      </c>
      <c r="H1992" s="2">
        <f>'Moving Avg'!G1992</f>
        <v>0.55779999999999985</v>
      </c>
      <c r="I1992" s="2">
        <f>'Moving Avg'!H1992</f>
        <v>0.59229999999999972</v>
      </c>
      <c r="J1992" s="5" t="str">
        <f>OBV!F1992</f>
        <v>BULLISH</v>
      </c>
      <c r="K1992" s="5" t="str">
        <f>OBV!G1992</f>
        <v>NEUTRAL</v>
      </c>
      <c r="L1992" s="5" t="str">
        <f>OBV!H1992</f>
        <v>BULLISH DIVERGENCE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66.5</v>
      </c>
      <c r="Q1992" s="8">
        <f t="shared" si="314"/>
        <v>18.725000000000001</v>
      </c>
      <c r="R1992" s="8">
        <f t="shared" si="315"/>
        <v>21.625</v>
      </c>
      <c r="S1992" s="8">
        <f t="shared" si="316"/>
        <v>33.674999999999997</v>
      </c>
      <c r="T1992" s="8">
        <f t="shared" si="317"/>
        <v>22.875</v>
      </c>
      <c r="U1992" s="7">
        <f t="shared" si="318"/>
        <v>24.675000000000001</v>
      </c>
      <c r="V1992" s="7">
        <f t="shared" si="319"/>
        <v>24.225000000000001</v>
      </c>
    </row>
    <row r="1993" spans="1:22" ht="13.5" x14ac:dyDescent="0.25">
      <c r="A1993" s="3">
        <f>RSI!A1993</f>
        <v>45208</v>
      </c>
      <c r="B1993" s="2">
        <f>RSI!B1993</f>
        <v>0.56999999999999995</v>
      </c>
      <c r="C1993" s="2">
        <f>RSI!I1993</f>
        <v>50.056282217110557</v>
      </c>
      <c r="D1993" s="2">
        <f>MACD!E1993</f>
        <v>8.0906722388702779E-3</v>
      </c>
      <c r="E1993" s="2">
        <f>MACD!F1993</f>
        <v>-4.5461894592168485E-3</v>
      </c>
      <c r="F1993" s="2">
        <f>'Moving Avg'!D1993</f>
        <v>0.55800000000000005</v>
      </c>
      <c r="G1993" s="2">
        <f>'Moving Avg'!F1993</f>
        <v>0.57700000000000018</v>
      </c>
      <c r="H1993" s="2">
        <f>'Moving Avg'!G1993</f>
        <v>0.55779999999999985</v>
      </c>
      <c r="I1993" s="2">
        <f>'Moving Avg'!H1993</f>
        <v>0.59254999999999969</v>
      </c>
      <c r="J1993" s="5" t="str">
        <f>OBV!F1993</f>
        <v>BULLISH</v>
      </c>
      <c r="K1993" s="5" t="str">
        <f>OBV!G1993</f>
        <v>NEUTRAL</v>
      </c>
      <c r="L1993" s="5" t="str">
        <f>OBV!H1993</f>
        <v>BULLISH DIVERGENCE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66.5</v>
      </c>
      <c r="Q1993" s="8">
        <f t="shared" si="314"/>
        <v>18.725000000000001</v>
      </c>
      <c r="R1993" s="8">
        <f t="shared" si="315"/>
        <v>21.625</v>
      </c>
      <c r="S1993" s="8">
        <f t="shared" si="316"/>
        <v>33.674999999999997</v>
      </c>
      <c r="T1993" s="8">
        <f t="shared" si="317"/>
        <v>22.875</v>
      </c>
      <c r="U1993" s="7">
        <f t="shared" si="318"/>
        <v>24.675000000000001</v>
      </c>
      <c r="V1993" s="7">
        <f t="shared" si="319"/>
        <v>24.225000000000001</v>
      </c>
    </row>
    <row r="1994" spans="1:22" ht="13.5" x14ac:dyDescent="0.25">
      <c r="A1994" s="3">
        <f>RSI!A1994</f>
        <v>45209</v>
      </c>
      <c r="B1994" s="2">
        <f>RSI!B1994</f>
        <v>0.56999999999999995</v>
      </c>
      <c r="C1994" s="2">
        <f>RSI!I1994</f>
        <v>50.056282217110557</v>
      </c>
      <c r="D1994" s="2">
        <f>MACD!E1994</f>
        <v>1.2997066705916716E-2</v>
      </c>
      <c r="E1994" s="2">
        <f>MACD!F1994</f>
        <v>-1.0375382261901358E-3</v>
      </c>
      <c r="F1994" s="2">
        <f>'Moving Avg'!D1994</f>
        <v>0.55999999999999994</v>
      </c>
      <c r="G1994" s="2">
        <f>'Moving Avg'!F1994</f>
        <v>0.57750000000000001</v>
      </c>
      <c r="H1994" s="2">
        <f>'Moving Avg'!G1994</f>
        <v>0.55779999999999996</v>
      </c>
      <c r="I1994" s="2">
        <f>'Moving Avg'!H1994</f>
        <v>0.59279999999999966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83.5</v>
      </c>
      <c r="Q1994" s="8">
        <f t="shared" si="314"/>
        <v>21.274999999999999</v>
      </c>
      <c r="R1994" s="8">
        <f t="shared" si="315"/>
        <v>25.875</v>
      </c>
      <c r="S1994" s="8">
        <f t="shared" si="316"/>
        <v>41.325000000000003</v>
      </c>
      <c r="T1994" s="8">
        <f t="shared" si="317"/>
        <v>27.125</v>
      </c>
      <c r="U1994" s="7">
        <f t="shared" si="318"/>
        <v>29.491666666666664</v>
      </c>
      <c r="V1994" s="7">
        <f t="shared" si="319"/>
        <v>28.9</v>
      </c>
    </row>
    <row r="1995" spans="1:22" ht="13.5" x14ac:dyDescent="0.25">
      <c r="A1995" s="3">
        <f>RSI!A1995</f>
        <v>45210</v>
      </c>
      <c r="B1995" s="2">
        <f>RSI!B1995</f>
        <v>0.54</v>
      </c>
      <c r="C1995" s="2">
        <f>RSI!I1995</f>
        <v>41.876217736720768</v>
      </c>
      <c r="D1995" s="2">
        <f>MACD!E1995</f>
        <v>1.9371055912794533E-2</v>
      </c>
      <c r="E1995" s="2">
        <f>MACD!F1995</f>
        <v>3.0441806016067979E-3</v>
      </c>
      <c r="F1995" s="2">
        <f>'Moving Avg'!D1995</f>
        <v>0.55999999999999994</v>
      </c>
      <c r="G1995" s="2">
        <f>'Moving Avg'!F1995</f>
        <v>0.57750000000000001</v>
      </c>
      <c r="H1995" s="2">
        <f>'Moving Avg'!G1995</f>
        <v>0.5573999999999999</v>
      </c>
      <c r="I1995" s="2">
        <f>'Moving Avg'!H1995</f>
        <v>0.59289999999999976</v>
      </c>
      <c r="J1995" s="5" t="str">
        <f>OBV!F1995</f>
        <v>BULLISH</v>
      </c>
      <c r="K1995" s="5" t="str">
        <f>OBV!G1995</f>
        <v>NEUTRAL</v>
      </c>
      <c r="L1995" s="5" t="str">
        <f>OBV!H1995</f>
        <v>NEUTRAL</v>
      </c>
      <c r="M1995" s="7">
        <f t="shared" si="310"/>
        <v>25</v>
      </c>
      <c r="N1995" s="7">
        <f t="shared" si="311"/>
        <v>0</v>
      </c>
      <c r="O1995" s="7">
        <f t="shared" si="312"/>
        <v>0</v>
      </c>
      <c r="P1995" s="7">
        <f t="shared" si="313"/>
        <v>49.5</v>
      </c>
      <c r="Q1995" s="8">
        <f t="shared" si="314"/>
        <v>16.175000000000001</v>
      </c>
      <c r="R1995" s="8">
        <f t="shared" si="315"/>
        <v>17.375</v>
      </c>
      <c r="S1995" s="8">
        <f t="shared" si="316"/>
        <v>26.025000000000002</v>
      </c>
      <c r="T1995" s="8">
        <f t="shared" si="317"/>
        <v>18.625</v>
      </c>
      <c r="U1995" s="7">
        <f t="shared" si="318"/>
        <v>19.858333333333334</v>
      </c>
      <c r="V1995" s="7">
        <f t="shared" si="319"/>
        <v>19.55</v>
      </c>
    </row>
    <row r="1996" spans="1:22" ht="13.5" x14ac:dyDescent="0.25">
      <c r="A1996" s="3">
        <f>RSI!A1996</f>
        <v>45211</v>
      </c>
      <c r="B1996" s="2">
        <f>RSI!B1996</f>
        <v>0.56000000000000005</v>
      </c>
      <c r="C1996" s="2">
        <f>RSI!I1996</f>
        <v>47.979533046858869</v>
      </c>
      <c r="D1996" s="2">
        <f>MACD!E1996</f>
        <v>1.884502402743915E-2</v>
      </c>
      <c r="E1996" s="2">
        <f>MACD!F1996</f>
        <v>6.2043492867732688E-3</v>
      </c>
      <c r="F1996" s="2">
        <f>'Moving Avg'!D1996</f>
        <v>0.56200000000000006</v>
      </c>
      <c r="G1996" s="2">
        <f>'Moving Avg'!F1996</f>
        <v>0.57750000000000012</v>
      </c>
      <c r="H1996" s="2">
        <f>'Moving Avg'!G1996</f>
        <v>0.55719999999999981</v>
      </c>
      <c r="I1996" s="2">
        <f>'Moving Avg'!H1996</f>
        <v>0.59299999999999975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83.5</v>
      </c>
      <c r="Q1996" s="8">
        <f t="shared" si="314"/>
        <v>21.274999999999999</v>
      </c>
      <c r="R1996" s="8">
        <f t="shared" si="315"/>
        <v>25.875</v>
      </c>
      <c r="S1996" s="8">
        <f t="shared" si="316"/>
        <v>41.325000000000003</v>
      </c>
      <c r="T1996" s="8">
        <f t="shared" si="317"/>
        <v>27.125</v>
      </c>
      <c r="U1996" s="7">
        <f t="shared" si="318"/>
        <v>29.491666666666664</v>
      </c>
      <c r="V1996" s="7">
        <f t="shared" si="319"/>
        <v>28.9</v>
      </c>
    </row>
    <row r="1997" spans="1:22" ht="13.5" x14ac:dyDescent="0.25">
      <c r="A1997" s="3">
        <f>RSI!A1997</f>
        <v>45212</v>
      </c>
      <c r="B1997" s="2">
        <f>RSI!B1997</f>
        <v>0.56000000000000005</v>
      </c>
      <c r="C1997" s="2">
        <f>RSI!I1997</f>
        <v>47.979533046858869</v>
      </c>
      <c r="D1997" s="2">
        <f>MACD!E1997</f>
        <v>1.9984514441733991E-2</v>
      </c>
      <c r="E1997" s="2">
        <f>MACD!F1997</f>
        <v>8.9603823177654141E-3</v>
      </c>
      <c r="F1997" s="2">
        <f>'Moving Avg'!D1997</f>
        <v>0.56000000000000005</v>
      </c>
      <c r="G1997" s="2">
        <f>'Moving Avg'!F1997</f>
        <v>0.57800000000000007</v>
      </c>
      <c r="H1997" s="2">
        <f>'Moving Avg'!G1997</f>
        <v>0.55699999999999994</v>
      </c>
      <c r="I1997" s="2">
        <f>'Moving Avg'!H1997</f>
        <v>0.59299999999999986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66.5</v>
      </c>
      <c r="Q1997" s="8">
        <f t="shared" si="314"/>
        <v>18.725000000000001</v>
      </c>
      <c r="R1997" s="8">
        <f t="shared" si="315"/>
        <v>21.625</v>
      </c>
      <c r="S1997" s="8">
        <f t="shared" si="316"/>
        <v>33.674999999999997</v>
      </c>
      <c r="T1997" s="8">
        <f t="shared" si="317"/>
        <v>22.875</v>
      </c>
      <c r="U1997" s="7">
        <f t="shared" si="318"/>
        <v>24.675000000000001</v>
      </c>
      <c r="V1997" s="7">
        <f t="shared" si="319"/>
        <v>24.225000000000001</v>
      </c>
    </row>
    <row r="1998" spans="1:22" ht="13.5" x14ac:dyDescent="0.25">
      <c r="A1998" s="3">
        <f>RSI!A1998</f>
        <v>45215</v>
      </c>
      <c r="B1998" s="2">
        <f>RSI!B1998</f>
        <v>0.54</v>
      </c>
      <c r="C1998" s="2">
        <f>RSI!I1998</f>
        <v>42.770836562389817</v>
      </c>
      <c r="D1998" s="2">
        <f>MACD!E1998</f>
        <v>2.2472895655876735E-2</v>
      </c>
      <c r="E1998" s="2">
        <f>MACD!F1998</f>
        <v>1.166288498538768E-2</v>
      </c>
      <c r="F1998" s="2">
        <f>'Moving Avg'!D1998</f>
        <v>0.55400000000000005</v>
      </c>
      <c r="G1998" s="2">
        <f>'Moving Avg'!F1998</f>
        <v>0.57599999999999996</v>
      </c>
      <c r="H1998" s="2">
        <f>'Moving Avg'!G1998</f>
        <v>0.55639999999999989</v>
      </c>
      <c r="I1998" s="2">
        <f>'Moving Avg'!H1998</f>
        <v>0.59279999999999988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16.5</v>
      </c>
      <c r="Q1998" s="8">
        <f t="shared" si="314"/>
        <v>11.225</v>
      </c>
      <c r="R1998" s="8">
        <f t="shared" si="315"/>
        <v>9.125</v>
      </c>
      <c r="S1998" s="8">
        <f t="shared" si="316"/>
        <v>11.175000000000001</v>
      </c>
      <c r="T1998" s="8">
        <f t="shared" si="317"/>
        <v>10.375</v>
      </c>
      <c r="U1998" s="7">
        <f t="shared" si="318"/>
        <v>10.508333333333335</v>
      </c>
      <c r="V1998" s="7">
        <f t="shared" si="319"/>
        <v>10.475000000000001</v>
      </c>
    </row>
    <row r="1999" spans="1:22" ht="13.5" x14ac:dyDescent="0.25">
      <c r="A1999" s="3">
        <f>RSI!A1999</f>
        <v>45216</v>
      </c>
      <c r="B1999" s="2">
        <f>RSI!B1999</f>
        <v>0.55000000000000004</v>
      </c>
      <c r="C1999" s="2">
        <f>RSI!I1999</f>
        <v>45.93145730802668</v>
      </c>
      <c r="D1999" s="2">
        <f>MACD!E1999</f>
        <v>1.9380055915893202E-2</v>
      </c>
      <c r="E1999" s="2">
        <f>MACD!F1999</f>
        <v>1.3206319171488784E-2</v>
      </c>
      <c r="F1999" s="2">
        <f>'Moving Avg'!D1999</f>
        <v>0.55000000000000004</v>
      </c>
      <c r="G1999" s="2">
        <f>'Moving Avg'!F1999</f>
        <v>0.57400000000000007</v>
      </c>
      <c r="H1999" s="2">
        <f>'Moving Avg'!G1999</f>
        <v>0.55620000000000003</v>
      </c>
      <c r="I1999" s="2">
        <f>'Moving Avg'!H1999</f>
        <v>0.59254999999999991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0</v>
      </c>
      <c r="P1999" s="7">
        <f t="shared" si="313"/>
        <v>16.5</v>
      </c>
      <c r="Q1999" s="8">
        <f t="shared" si="314"/>
        <v>11.225</v>
      </c>
      <c r="R1999" s="8">
        <f t="shared" si="315"/>
        <v>9.125</v>
      </c>
      <c r="S1999" s="8">
        <f t="shared" si="316"/>
        <v>11.175000000000001</v>
      </c>
      <c r="T1999" s="8">
        <f t="shared" si="317"/>
        <v>10.375</v>
      </c>
      <c r="U1999" s="7">
        <f t="shared" si="318"/>
        <v>10.508333333333335</v>
      </c>
      <c r="V1999" s="7">
        <f t="shared" si="319"/>
        <v>10.475000000000001</v>
      </c>
    </row>
    <row r="2000" spans="1:22" ht="13.5" x14ac:dyDescent="0.25">
      <c r="A2000" s="3">
        <f>RSI!A2000</f>
        <v>45217</v>
      </c>
      <c r="B2000" s="2">
        <f>RSI!B2000</f>
        <v>0.54</v>
      </c>
      <c r="C2000" s="2">
        <f>RSI!I2000</f>
        <v>43.353006260214428</v>
      </c>
      <c r="D2000" s="2">
        <f>MACD!E2000</f>
        <v>1.4513813317149515E-2</v>
      </c>
      <c r="E2000" s="2">
        <f>MACD!F2000</f>
        <v>1.3467818000620932E-2</v>
      </c>
      <c r="F2000" s="2">
        <f>'Moving Avg'!D2000</f>
        <v>0.55000000000000004</v>
      </c>
      <c r="G2000" s="2">
        <f>'Moving Avg'!F2000</f>
        <v>0.57050000000000001</v>
      </c>
      <c r="H2000" s="2">
        <f>'Moving Avg'!G2000</f>
        <v>0.55639999999999989</v>
      </c>
      <c r="I2000" s="2">
        <f>'Moving Avg'!H2000</f>
        <v>0.59224999999999994</v>
      </c>
      <c r="J2000" s="5" t="str">
        <f>OBV!F2000</f>
        <v>BEARISH</v>
      </c>
      <c r="K2000" s="5" t="str">
        <f>OBV!G2000</f>
        <v>NEUTRAL</v>
      </c>
      <c r="L2000" s="5" t="str">
        <f>OBV!H2000</f>
        <v>NEUTRAL</v>
      </c>
      <c r="M2000" s="7">
        <f t="shared" si="310"/>
        <v>25</v>
      </c>
      <c r="N2000" s="7">
        <f t="shared" si="311"/>
        <v>0</v>
      </c>
      <c r="O2000" s="7">
        <f t="shared" si="312"/>
        <v>0</v>
      </c>
      <c r="P2000" s="7">
        <f t="shared" si="313"/>
        <v>16.5</v>
      </c>
      <c r="Q2000" s="8">
        <f t="shared" si="314"/>
        <v>11.225</v>
      </c>
      <c r="R2000" s="8">
        <f t="shared" si="315"/>
        <v>9.125</v>
      </c>
      <c r="S2000" s="8">
        <f t="shared" si="316"/>
        <v>11.175000000000001</v>
      </c>
      <c r="T2000" s="8">
        <f t="shared" si="317"/>
        <v>10.375</v>
      </c>
      <c r="U2000" s="7">
        <f t="shared" si="318"/>
        <v>10.508333333333335</v>
      </c>
      <c r="V2000" s="7">
        <f t="shared" si="319"/>
        <v>10.475000000000001</v>
      </c>
    </row>
    <row r="2001" spans="1:22" ht="13.5" x14ac:dyDescent="0.25">
      <c r="A2001" s="3">
        <f>RSI!A2001</f>
        <v>45218</v>
      </c>
      <c r="B2001" s="2">
        <f>RSI!B2001</f>
        <v>0.54</v>
      </c>
      <c r="C2001" s="2">
        <f>RSI!I2001</f>
        <v>43.353006260214428</v>
      </c>
      <c r="D2001" s="2">
        <f>MACD!E2001</f>
        <v>1.2074292041015289E-2</v>
      </c>
      <c r="E2001" s="2">
        <f>MACD!F2001</f>
        <v>1.3189112808699804E-2</v>
      </c>
      <c r="F2001" s="2">
        <f>'Moving Avg'!D2001</f>
        <v>0.54600000000000004</v>
      </c>
      <c r="G2001" s="2">
        <f>'Moving Avg'!F2001</f>
        <v>0.56750000000000012</v>
      </c>
      <c r="H2001" s="2">
        <f>'Moving Avg'!G2001</f>
        <v>0.55719999999999992</v>
      </c>
      <c r="I2001" s="2">
        <f>'Moving Avg'!H2001</f>
        <v>0.59184999999999999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25</v>
      </c>
      <c r="N2001" s="7">
        <f t="shared" si="311"/>
        <v>45</v>
      </c>
      <c r="O2001" s="7">
        <f t="shared" si="312"/>
        <v>0</v>
      </c>
      <c r="P2001" s="7">
        <f t="shared" si="313"/>
        <v>16.5</v>
      </c>
      <c r="Q2001" s="8">
        <f t="shared" si="314"/>
        <v>26.975000000000001</v>
      </c>
      <c r="R2001" s="8">
        <f t="shared" si="315"/>
        <v>18.125</v>
      </c>
      <c r="S2001" s="8">
        <f t="shared" si="316"/>
        <v>17.925000000000001</v>
      </c>
      <c r="T2001" s="8">
        <f t="shared" si="317"/>
        <v>21.625</v>
      </c>
      <c r="U2001" s="7">
        <f t="shared" si="318"/>
        <v>21.008333333333336</v>
      </c>
      <c r="V2001" s="7">
        <f t="shared" si="319"/>
        <v>21.162500000000001</v>
      </c>
    </row>
    <row r="2002" spans="1:22" ht="13.5" x14ac:dyDescent="0.25">
      <c r="A2002" s="3">
        <f>RSI!A2002</f>
        <v>45219</v>
      </c>
      <c r="B2002" s="2">
        <f>RSI!B2002</f>
        <v>0.55000000000000004</v>
      </c>
      <c r="C2002" s="2">
        <f>RSI!I2002</f>
        <v>46.815605667725308</v>
      </c>
      <c r="D2002" s="2">
        <f>MACD!E2002</f>
        <v>1.2475529878334446E-2</v>
      </c>
      <c r="E2002" s="2">
        <f>MACD!F2002</f>
        <v>1.3046396222626735E-2</v>
      </c>
      <c r="F2002" s="2">
        <f>'Moving Avg'!D2002</f>
        <v>0.54399999999999993</v>
      </c>
      <c r="G2002" s="2">
        <f>'Moving Avg'!F2002</f>
        <v>0.56550000000000011</v>
      </c>
      <c r="H2002" s="2">
        <f>'Moving Avg'!G2002</f>
        <v>0.55759999999999998</v>
      </c>
      <c r="I2002" s="2">
        <f>'Moving Avg'!H2002</f>
        <v>0.59150000000000003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16.5</v>
      </c>
      <c r="Q2002" s="8">
        <f t="shared" si="314"/>
        <v>26.975000000000001</v>
      </c>
      <c r="R2002" s="8">
        <f t="shared" si="315"/>
        <v>18.125</v>
      </c>
      <c r="S2002" s="8">
        <f t="shared" si="316"/>
        <v>17.925000000000001</v>
      </c>
      <c r="T2002" s="8">
        <f t="shared" si="317"/>
        <v>21.625</v>
      </c>
      <c r="U2002" s="7">
        <f t="shared" si="318"/>
        <v>21.008333333333336</v>
      </c>
      <c r="V2002" s="7">
        <f t="shared" si="319"/>
        <v>21.162500000000001</v>
      </c>
    </row>
    <row r="2003" spans="1:22" ht="13.5" x14ac:dyDescent="0.25">
      <c r="A2003" s="3">
        <f>RSI!A2003</f>
        <v>45222</v>
      </c>
      <c r="B2003" s="2">
        <f>RSI!B2003</f>
        <v>0.55000000000000004</v>
      </c>
      <c r="C2003" s="2">
        <f>RSI!I2003</f>
        <v>46.815605667725301</v>
      </c>
      <c r="D2003" s="2">
        <f>MACD!E2003</f>
        <v>1.2875638954543578E-2</v>
      </c>
      <c r="E2003" s="2">
        <f>MACD!F2003</f>
        <v>1.3012244769010103E-2</v>
      </c>
      <c r="F2003" s="2">
        <f>'Moving Avg'!D2003</f>
        <v>0.54600000000000004</v>
      </c>
      <c r="G2003" s="2">
        <f>'Moving Avg'!F2003</f>
        <v>0.56350000000000011</v>
      </c>
      <c r="H2003" s="2">
        <f>'Moving Avg'!G2003</f>
        <v>0.5573999999999999</v>
      </c>
      <c r="I2003" s="2">
        <f>'Moving Avg'!H2003</f>
        <v>0.59125000000000005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45</v>
      </c>
      <c r="O2003" s="7">
        <f t="shared" si="312"/>
        <v>0</v>
      </c>
      <c r="P2003" s="7">
        <f t="shared" si="313"/>
        <v>83.5</v>
      </c>
      <c r="Q2003" s="8">
        <f t="shared" si="314"/>
        <v>37.024999999999999</v>
      </c>
      <c r="R2003" s="8">
        <f t="shared" si="315"/>
        <v>34.875</v>
      </c>
      <c r="S2003" s="8">
        <f t="shared" si="316"/>
        <v>48.075000000000003</v>
      </c>
      <c r="T2003" s="8">
        <f t="shared" si="317"/>
        <v>38.375</v>
      </c>
      <c r="U2003" s="7">
        <f t="shared" si="318"/>
        <v>39.991666666666667</v>
      </c>
      <c r="V2003" s="7">
        <f t="shared" si="319"/>
        <v>39.587500000000006</v>
      </c>
    </row>
    <row r="2004" spans="1:22" ht="13.5" x14ac:dyDescent="0.25">
      <c r="A2004" s="3">
        <f>RSI!A2004</f>
        <v>45223</v>
      </c>
      <c r="B2004" s="2">
        <f>RSI!B2004</f>
        <v>0.55000000000000004</v>
      </c>
      <c r="C2004" s="2">
        <f>RSI!I2004</f>
        <v>46.815605667725308</v>
      </c>
      <c r="D2004" s="2">
        <f>MACD!E2004</f>
        <v>1.3270304026165691E-2</v>
      </c>
      <c r="E2004" s="2">
        <f>MACD!F2004</f>
        <v>1.3063856620441221E-2</v>
      </c>
      <c r="F2004" s="2">
        <f>'Moving Avg'!D2004</f>
        <v>0.54600000000000004</v>
      </c>
      <c r="G2004" s="2">
        <f>'Moving Avg'!F2004</f>
        <v>0.5605</v>
      </c>
      <c r="H2004" s="2">
        <f>'Moving Avg'!G2004</f>
        <v>0.55720000000000003</v>
      </c>
      <c r="I2004" s="2">
        <f>'Moving Avg'!H2004</f>
        <v>0.59100000000000008</v>
      </c>
      <c r="J2004" s="5" t="str">
        <f>OBV!F2004</f>
        <v>BULLISH</v>
      </c>
      <c r="K2004" s="5" t="str">
        <f>OBV!G2004</f>
        <v>NEUTRAL</v>
      </c>
      <c r="L2004" s="5" t="str">
        <f>OBV!H2004</f>
        <v>NEUTRAL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49.5</v>
      </c>
      <c r="Q2004" s="8">
        <f t="shared" si="314"/>
        <v>16.175000000000001</v>
      </c>
      <c r="R2004" s="8">
        <f t="shared" si="315"/>
        <v>17.375</v>
      </c>
      <c r="S2004" s="8">
        <f t="shared" si="316"/>
        <v>26.025000000000002</v>
      </c>
      <c r="T2004" s="8">
        <f t="shared" si="317"/>
        <v>18.625</v>
      </c>
      <c r="U2004" s="7">
        <f t="shared" si="318"/>
        <v>19.858333333333334</v>
      </c>
      <c r="V2004" s="7">
        <f t="shared" si="319"/>
        <v>19.55</v>
      </c>
    </row>
    <row r="2005" spans="1:22" ht="13.5" x14ac:dyDescent="0.25">
      <c r="A2005" s="3">
        <f>RSI!A2005</f>
        <v>45224</v>
      </c>
      <c r="B2005" s="2">
        <f>RSI!B2005</f>
        <v>0.55000000000000004</v>
      </c>
      <c r="C2005" s="2">
        <f>RSI!I2005</f>
        <v>46.815605667725308</v>
      </c>
      <c r="D2005" s="2">
        <f>MACD!E2005</f>
        <v>9.0408216289902255E-3</v>
      </c>
      <c r="E2005" s="2">
        <f>MACD!F2005</f>
        <v>1.2259249622151023E-2</v>
      </c>
      <c r="F2005" s="2">
        <f>'Moving Avg'!D2005</f>
        <v>0.54800000000000004</v>
      </c>
      <c r="G2005" s="2">
        <f>'Moving Avg'!F2005</f>
        <v>0.55750000000000011</v>
      </c>
      <c r="H2005" s="2">
        <f>'Moving Avg'!G2005</f>
        <v>0.55699999999999994</v>
      </c>
      <c r="I2005" s="2">
        <f>'Moving Avg'!H2005</f>
        <v>0.59075000000000011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  <c r="M2005" s="7">
        <f t="shared" si="310"/>
        <v>25</v>
      </c>
      <c r="N2005" s="7">
        <f t="shared" si="311"/>
        <v>45</v>
      </c>
      <c r="O2005" s="7">
        <f t="shared" si="312"/>
        <v>0</v>
      </c>
      <c r="P2005" s="7">
        <f t="shared" si="313"/>
        <v>83.5</v>
      </c>
      <c r="Q2005" s="8">
        <f t="shared" si="314"/>
        <v>37.024999999999999</v>
      </c>
      <c r="R2005" s="8">
        <f t="shared" si="315"/>
        <v>34.875</v>
      </c>
      <c r="S2005" s="8">
        <f t="shared" si="316"/>
        <v>48.075000000000003</v>
      </c>
      <c r="T2005" s="8">
        <f t="shared" si="317"/>
        <v>38.375</v>
      </c>
      <c r="U2005" s="7">
        <f t="shared" si="318"/>
        <v>39.991666666666667</v>
      </c>
      <c r="V2005" s="7">
        <f t="shared" si="319"/>
        <v>39.587500000000006</v>
      </c>
    </row>
    <row r="2006" spans="1:22" ht="13.5" x14ac:dyDescent="0.25">
      <c r="A2006" s="3">
        <f>RSI!A2006</f>
        <v>45225</v>
      </c>
      <c r="B2006" s="2">
        <f>RSI!B2006</f>
        <v>0.55000000000000004</v>
      </c>
      <c r="C2006" s="2">
        <f>RSI!I2006</f>
        <v>46.815605667725308</v>
      </c>
      <c r="D2006" s="2">
        <f>MACD!E2006</f>
        <v>8.5870582508158488E-3</v>
      </c>
      <c r="E2006" s="2">
        <f>MACD!F2006</f>
        <v>1.152481134788399E-2</v>
      </c>
      <c r="F2006" s="2">
        <f>'Moving Avg'!D2006</f>
        <v>0.55000000000000004</v>
      </c>
      <c r="G2006" s="2">
        <f>'Moving Avg'!F2006</f>
        <v>0.55600000000000027</v>
      </c>
      <c r="H2006" s="2">
        <f>'Moving Avg'!G2006</f>
        <v>0.55679999999999996</v>
      </c>
      <c r="I2006" s="2">
        <f>'Moving Avg'!H2006</f>
        <v>0.59050000000000002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45</v>
      </c>
      <c r="O2006" s="7">
        <f t="shared" si="312"/>
        <v>0</v>
      </c>
      <c r="P2006" s="7">
        <f t="shared" si="313"/>
        <v>83.5</v>
      </c>
      <c r="Q2006" s="8">
        <f t="shared" si="314"/>
        <v>37.024999999999999</v>
      </c>
      <c r="R2006" s="8">
        <f t="shared" si="315"/>
        <v>34.875</v>
      </c>
      <c r="S2006" s="8">
        <f t="shared" si="316"/>
        <v>48.075000000000003</v>
      </c>
      <c r="T2006" s="8">
        <f t="shared" si="317"/>
        <v>38.375</v>
      </c>
      <c r="U2006" s="7">
        <f t="shared" si="318"/>
        <v>39.991666666666667</v>
      </c>
      <c r="V2006" s="7">
        <f t="shared" si="319"/>
        <v>39.587500000000006</v>
      </c>
    </row>
    <row r="2007" spans="1:22" ht="13.5" x14ac:dyDescent="0.25">
      <c r="A2007" s="3">
        <f>RSI!A2007</f>
        <v>45226</v>
      </c>
      <c r="B2007" s="2">
        <f>RSI!B2007</f>
        <v>0.55000000000000004</v>
      </c>
      <c r="C2007" s="2">
        <f>RSI!I2007</f>
        <v>46.815605667725308</v>
      </c>
      <c r="D2007" s="2">
        <f>MACD!E2007</f>
        <v>8.2476475328636667E-3</v>
      </c>
      <c r="E2007" s="2">
        <f>MACD!F2007</f>
        <v>1.0869378584879926E-2</v>
      </c>
      <c r="F2007" s="2">
        <f>'Moving Avg'!D2007</f>
        <v>0.55000000000000004</v>
      </c>
      <c r="G2007" s="2">
        <f>'Moving Avg'!F2007</f>
        <v>0.55400000000000027</v>
      </c>
      <c r="H2007" s="2">
        <f>'Moving Avg'!G2007</f>
        <v>0.55720000000000003</v>
      </c>
      <c r="I2007" s="2">
        <f>'Moving Avg'!H2007</f>
        <v>0.59010000000000007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25</v>
      </c>
      <c r="N2007" s="7">
        <f t="shared" si="311"/>
        <v>45</v>
      </c>
      <c r="O2007" s="7">
        <f t="shared" si="312"/>
        <v>0</v>
      </c>
      <c r="P2007" s="7">
        <f t="shared" si="313"/>
        <v>33</v>
      </c>
      <c r="Q2007" s="8">
        <f t="shared" si="314"/>
        <v>29.45</v>
      </c>
      <c r="R2007" s="8">
        <f t="shared" si="315"/>
        <v>22.25</v>
      </c>
      <c r="S2007" s="8">
        <f t="shared" si="316"/>
        <v>25.35</v>
      </c>
      <c r="T2007" s="8">
        <f t="shared" si="317"/>
        <v>25.75</v>
      </c>
      <c r="U2007" s="7">
        <f t="shared" si="318"/>
        <v>25.683333333333337</v>
      </c>
      <c r="V2007" s="7">
        <f t="shared" si="319"/>
        <v>25.700000000000003</v>
      </c>
    </row>
    <row r="2008" spans="1:22" ht="13.5" x14ac:dyDescent="0.25">
      <c r="A2008" s="3">
        <f>RSI!A2008</f>
        <v>45229</v>
      </c>
      <c r="B2008" s="2">
        <f>RSI!B2008</f>
        <v>0.54</v>
      </c>
      <c r="C2008" s="2">
        <f>RSI!I2008</f>
        <v>42.740206949375803</v>
      </c>
      <c r="D2008" s="2">
        <f>MACD!E2008</f>
        <v>5.665514947198913E-3</v>
      </c>
      <c r="E2008" s="2">
        <f>MACD!F2008</f>
        <v>9.8286058573437245E-3</v>
      </c>
      <c r="F2008" s="2">
        <f>'Moving Avg'!D2008</f>
        <v>0.54800000000000004</v>
      </c>
      <c r="G2008" s="2">
        <f>'Moving Avg'!F2008</f>
        <v>0.5515000000000001</v>
      </c>
      <c r="H2008" s="2">
        <f>'Moving Avg'!G2008</f>
        <v>0.55720000000000003</v>
      </c>
      <c r="I2008" s="2">
        <f>'Moving Avg'!H2008</f>
        <v>0.58950000000000014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25</v>
      </c>
      <c r="N2008" s="7">
        <f t="shared" si="311"/>
        <v>45</v>
      </c>
      <c r="O2008" s="7">
        <f t="shared" si="312"/>
        <v>0</v>
      </c>
      <c r="P2008" s="7">
        <f t="shared" si="313"/>
        <v>16.5</v>
      </c>
      <c r="Q2008" s="8">
        <f t="shared" si="314"/>
        <v>26.975000000000001</v>
      </c>
      <c r="R2008" s="8">
        <f t="shared" si="315"/>
        <v>18.125</v>
      </c>
      <c r="S2008" s="8">
        <f t="shared" si="316"/>
        <v>17.925000000000001</v>
      </c>
      <c r="T2008" s="8">
        <f t="shared" si="317"/>
        <v>21.625</v>
      </c>
      <c r="U2008" s="7">
        <f t="shared" si="318"/>
        <v>21.008333333333336</v>
      </c>
      <c r="V2008" s="7">
        <f t="shared" si="319"/>
        <v>21.162500000000001</v>
      </c>
    </row>
    <row r="2009" spans="1:22" ht="13.5" x14ac:dyDescent="0.25">
      <c r="A2009" s="3">
        <f>RSI!A2009</f>
        <v>45230</v>
      </c>
      <c r="B2009" s="2">
        <f>RSI!B2009</f>
        <v>0.55000000000000004</v>
      </c>
      <c r="C2009" s="2">
        <f>RSI!I2009</f>
        <v>47.648115491365104</v>
      </c>
      <c r="D2009" s="2">
        <f>MACD!E2009</f>
        <v>4.3756331214251931E-3</v>
      </c>
      <c r="E2009" s="2">
        <f>MACD!F2009</f>
        <v>8.7380113101600196E-3</v>
      </c>
      <c r="F2009" s="2">
        <f>'Moving Avg'!D2009</f>
        <v>0.54800000000000004</v>
      </c>
      <c r="G2009" s="2">
        <f>'Moving Avg'!F2009</f>
        <v>0.55100000000000016</v>
      </c>
      <c r="H2009" s="2">
        <f>'Moving Avg'!G2009</f>
        <v>0.55779999999999996</v>
      </c>
      <c r="I2009" s="2">
        <f>'Moving Avg'!H2009</f>
        <v>0.58895000000000008</v>
      </c>
      <c r="J2009" s="5" t="str">
        <f>OBV!F2009</f>
        <v>BEARISH</v>
      </c>
      <c r="K2009" s="5" t="str">
        <f>OBV!G2009</f>
        <v>NEUTRAL</v>
      </c>
      <c r="L2009" s="5" t="str">
        <f>OBV!H2009</f>
        <v>NEUTRAL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16.5</v>
      </c>
      <c r="Q2009" s="8">
        <f t="shared" si="314"/>
        <v>26.975000000000001</v>
      </c>
      <c r="R2009" s="8">
        <f t="shared" si="315"/>
        <v>18.125</v>
      </c>
      <c r="S2009" s="8">
        <f t="shared" si="316"/>
        <v>17.925000000000001</v>
      </c>
      <c r="T2009" s="8">
        <f t="shared" si="317"/>
        <v>21.625</v>
      </c>
      <c r="U2009" s="7">
        <f t="shared" si="318"/>
        <v>21.008333333333336</v>
      </c>
      <c r="V2009" s="7">
        <f t="shared" si="319"/>
        <v>21.162500000000001</v>
      </c>
    </row>
    <row r="2010" spans="1:22" ht="13.5" x14ac:dyDescent="0.25">
      <c r="A2010" s="3">
        <f>RSI!A2010</f>
        <v>45231</v>
      </c>
      <c r="B2010" s="2">
        <f>RSI!B2010</f>
        <v>0.55000000000000004</v>
      </c>
      <c r="C2010" s="2">
        <f>RSI!I2010</f>
        <v>47.648115491365104</v>
      </c>
      <c r="D2010" s="2">
        <f>MACD!E2010</f>
        <v>1.7767156440078313E-3</v>
      </c>
      <c r="E2010" s="2">
        <f>MACD!F2010</f>
        <v>7.3457521769295818E-3</v>
      </c>
      <c r="F2010" s="2">
        <f>'Moving Avg'!D2010</f>
        <v>0.54800000000000004</v>
      </c>
      <c r="G2010" s="2">
        <f>'Moving Avg'!F2010</f>
        <v>0.5515000000000001</v>
      </c>
      <c r="H2010" s="2">
        <f>'Moving Avg'!G2010</f>
        <v>0.55859999999999999</v>
      </c>
      <c r="I2010" s="2">
        <f>'Moving Avg'!H2010</f>
        <v>0.58835000000000004</v>
      </c>
      <c r="J2010" s="5" t="str">
        <f>OBV!F2010</f>
        <v>BEARISH</v>
      </c>
      <c r="K2010" s="5" t="str">
        <f>OBV!G2010</f>
        <v>NEUTRAL</v>
      </c>
      <c r="L2010" s="5" t="str">
        <f>OBV!H2010</f>
        <v>NEUTRAL</v>
      </c>
      <c r="M2010" s="7">
        <f t="shared" si="310"/>
        <v>25</v>
      </c>
      <c r="N2010" s="7">
        <f t="shared" si="311"/>
        <v>45</v>
      </c>
      <c r="O2010" s="7">
        <f t="shared" si="312"/>
        <v>0</v>
      </c>
      <c r="P2010" s="7">
        <f t="shared" si="313"/>
        <v>16.5</v>
      </c>
      <c r="Q2010" s="8">
        <f t="shared" si="314"/>
        <v>26.975000000000001</v>
      </c>
      <c r="R2010" s="8">
        <f t="shared" si="315"/>
        <v>18.125</v>
      </c>
      <c r="S2010" s="8">
        <f t="shared" si="316"/>
        <v>17.925000000000001</v>
      </c>
      <c r="T2010" s="8">
        <f t="shared" si="317"/>
        <v>21.625</v>
      </c>
      <c r="U2010" s="7">
        <f t="shared" si="318"/>
        <v>21.008333333333336</v>
      </c>
      <c r="V2010" s="7">
        <f t="shared" si="319"/>
        <v>21.162500000000001</v>
      </c>
    </row>
    <row r="2011" spans="1:22" ht="13.5" x14ac:dyDescent="0.25">
      <c r="A2011" s="3">
        <f>RSI!A2011</f>
        <v>45232</v>
      </c>
      <c r="B2011" s="2">
        <f>RSI!B2011</f>
        <v>0.55000000000000004</v>
      </c>
      <c r="C2011" s="2">
        <f>RSI!I2011</f>
        <v>47.648115491365104</v>
      </c>
      <c r="D2011" s="2">
        <f>MACD!E2011</f>
        <v>-3.936808484873433E-4</v>
      </c>
      <c r="E2011" s="2">
        <f>MACD!F2011</f>
        <v>5.7978655718461964E-3</v>
      </c>
      <c r="F2011" s="2">
        <f>'Moving Avg'!D2011</f>
        <v>0.54800000000000004</v>
      </c>
      <c r="G2011" s="2">
        <f>'Moving Avg'!F2011</f>
        <v>0.5515000000000001</v>
      </c>
      <c r="H2011" s="2">
        <f>'Moving Avg'!G2011</f>
        <v>0.55920000000000003</v>
      </c>
      <c r="I2011" s="2">
        <f>'Moving Avg'!H2011</f>
        <v>0.58779999999999999</v>
      </c>
      <c r="J2011" s="5" t="str">
        <f>OBV!F2011</f>
        <v>BEARISH</v>
      </c>
      <c r="K2011" s="5" t="str">
        <f>OBV!G2011</f>
        <v>NEUTRAL</v>
      </c>
      <c r="L2011" s="5" t="str">
        <f>OBV!H2011</f>
        <v>NEUTRAL</v>
      </c>
      <c r="M2011" s="7">
        <f t="shared" si="310"/>
        <v>25</v>
      </c>
      <c r="N2011" s="7">
        <f t="shared" si="311"/>
        <v>45</v>
      </c>
      <c r="O2011" s="7">
        <f t="shared" si="312"/>
        <v>0</v>
      </c>
      <c r="P2011" s="7">
        <f t="shared" si="313"/>
        <v>16.5</v>
      </c>
      <c r="Q2011" s="8">
        <f t="shared" si="314"/>
        <v>26.975000000000001</v>
      </c>
      <c r="R2011" s="8">
        <f t="shared" si="315"/>
        <v>18.125</v>
      </c>
      <c r="S2011" s="8">
        <f t="shared" si="316"/>
        <v>17.925000000000001</v>
      </c>
      <c r="T2011" s="8">
        <f t="shared" si="317"/>
        <v>21.625</v>
      </c>
      <c r="U2011" s="7">
        <f t="shared" si="318"/>
        <v>21.008333333333336</v>
      </c>
      <c r="V2011" s="7">
        <f t="shared" si="319"/>
        <v>21.162500000000001</v>
      </c>
    </row>
    <row r="2012" spans="1:22" ht="13.5" x14ac:dyDescent="0.25">
      <c r="A2012" s="3">
        <f>RSI!A2012</f>
        <v>45233</v>
      </c>
      <c r="B2012" s="2">
        <f>RSI!B2012</f>
        <v>0.55000000000000004</v>
      </c>
      <c r="C2012" s="2">
        <f>RSI!I2012</f>
        <v>47.648115491365104</v>
      </c>
      <c r="D2012" s="2">
        <f>MACD!E2012</f>
        <v>-6.6514612496082481E-4</v>
      </c>
      <c r="E2012" s="2">
        <f>MACD!F2012</f>
        <v>4.5052632324847916E-3</v>
      </c>
      <c r="F2012" s="2">
        <f>'Moving Avg'!D2012</f>
        <v>0.54800000000000004</v>
      </c>
      <c r="G2012" s="2">
        <f>'Moving Avg'!F2012</f>
        <v>0.5505000000000001</v>
      </c>
      <c r="H2012" s="2">
        <f>'Moving Avg'!G2012</f>
        <v>0.5596000000000001</v>
      </c>
      <c r="I2012" s="2">
        <f>'Moving Avg'!H2012</f>
        <v>0.58719999999999994</v>
      </c>
      <c r="J2012" s="5" t="str">
        <f>OBV!F2012</f>
        <v>BEARISH</v>
      </c>
      <c r="K2012" s="5" t="str">
        <f>OBV!G2012</f>
        <v>NEUTRAL</v>
      </c>
      <c r="L2012" s="5" t="str">
        <f>OBV!H2012</f>
        <v>NEUTRAL</v>
      </c>
      <c r="M2012" s="7">
        <f t="shared" si="310"/>
        <v>25</v>
      </c>
      <c r="N2012" s="7">
        <f t="shared" si="311"/>
        <v>45</v>
      </c>
      <c r="O2012" s="7">
        <f t="shared" si="312"/>
        <v>0</v>
      </c>
      <c r="P2012" s="7">
        <f t="shared" si="313"/>
        <v>16.5</v>
      </c>
      <c r="Q2012" s="8">
        <f t="shared" si="314"/>
        <v>26.975000000000001</v>
      </c>
      <c r="R2012" s="8">
        <f t="shared" si="315"/>
        <v>18.125</v>
      </c>
      <c r="S2012" s="8">
        <f t="shared" si="316"/>
        <v>17.925000000000001</v>
      </c>
      <c r="T2012" s="8">
        <f t="shared" si="317"/>
        <v>21.625</v>
      </c>
      <c r="U2012" s="7">
        <f t="shared" si="318"/>
        <v>21.008333333333336</v>
      </c>
      <c r="V2012" s="7">
        <f t="shared" si="319"/>
        <v>21.162500000000001</v>
      </c>
    </row>
    <row r="2013" spans="1:22" ht="13.5" x14ac:dyDescent="0.25">
      <c r="A2013" s="3">
        <f>RSI!A2013</f>
        <v>45236</v>
      </c>
      <c r="B2013" s="2">
        <f>RSI!B2013</f>
        <v>0.56999999999999995</v>
      </c>
      <c r="C2013" s="2">
        <f>RSI!I2013</f>
        <v>57.457438794360066</v>
      </c>
      <c r="D2013" s="2">
        <f>MACD!E2013</f>
        <v>-2.3517340637939643E-3</v>
      </c>
      <c r="E2013" s="2">
        <f>MACD!F2013</f>
        <v>3.1338637732290404E-3</v>
      </c>
      <c r="F2013" s="2">
        <f>'Moving Avg'!D2013</f>
        <v>0.55400000000000005</v>
      </c>
      <c r="G2013" s="2">
        <f>'Moving Avg'!F2013</f>
        <v>0.5505000000000001</v>
      </c>
      <c r="H2013" s="2">
        <f>'Moving Avg'!G2013</f>
        <v>0.56079999999999997</v>
      </c>
      <c r="I2013" s="2">
        <f>'Moving Avg'!H2013</f>
        <v>0.58674999999999999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  <c r="M2013" s="7">
        <f t="shared" si="310"/>
        <v>25</v>
      </c>
      <c r="N2013" s="7">
        <f t="shared" si="311"/>
        <v>45</v>
      </c>
      <c r="O2013" s="7">
        <f t="shared" si="312"/>
        <v>0</v>
      </c>
      <c r="P2013" s="7">
        <f t="shared" si="313"/>
        <v>83.5</v>
      </c>
      <c r="Q2013" s="8">
        <f t="shared" si="314"/>
        <v>37.024999999999999</v>
      </c>
      <c r="R2013" s="8">
        <f t="shared" si="315"/>
        <v>34.875</v>
      </c>
      <c r="S2013" s="8">
        <f t="shared" si="316"/>
        <v>48.075000000000003</v>
      </c>
      <c r="T2013" s="8">
        <f t="shared" si="317"/>
        <v>38.375</v>
      </c>
      <c r="U2013" s="7">
        <f t="shared" si="318"/>
        <v>39.991666666666667</v>
      </c>
      <c r="V2013" s="7">
        <f t="shared" si="319"/>
        <v>39.587500000000006</v>
      </c>
    </row>
    <row r="2014" spans="1:22" ht="13.5" x14ac:dyDescent="0.25">
      <c r="A2014" s="3">
        <f>RSI!A2014</f>
        <v>45237</v>
      </c>
      <c r="B2014" s="2">
        <f>RSI!B2014</f>
        <v>0.6</v>
      </c>
      <c r="C2014" s="2">
        <f>RSI!I2014</f>
        <v>67.342259655084348</v>
      </c>
      <c r="D2014" s="2">
        <f>MACD!E2014</f>
        <v>-6.0964769325230206E-3</v>
      </c>
      <c r="E2014" s="2">
        <f>MACD!F2014</f>
        <v>1.2877956320786284E-3</v>
      </c>
      <c r="F2014" s="2">
        <f>'Moving Avg'!D2014</f>
        <v>0.56400000000000006</v>
      </c>
      <c r="G2014" s="2">
        <f>'Moving Avg'!F2014</f>
        <v>0.55200000000000005</v>
      </c>
      <c r="H2014" s="2">
        <f>'Moving Avg'!G2014</f>
        <v>0.56280000000000008</v>
      </c>
      <c r="I2014" s="2">
        <f>'Moving Avg'!H2014</f>
        <v>0.58639999999999992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  <c r="M2014" s="7">
        <f t="shared" si="310"/>
        <v>25</v>
      </c>
      <c r="N2014" s="7">
        <f t="shared" si="311"/>
        <v>45</v>
      </c>
      <c r="O2014" s="7">
        <f t="shared" si="312"/>
        <v>0</v>
      </c>
      <c r="P2014" s="7">
        <f t="shared" si="313"/>
        <v>83.5</v>
      </c>
      <c r="Q2014" s="8">
        <f t="shared" si="314"/>
        <v>37.024999999999999</v>
      </c>
      <c r="R2014" s="8">
        <f t="shared" si="315"/>
        <v>34.875</v>
      </c>
      <c r="S2014" s="8">
        <f t="shared" si="316"/>
        <v>48.075000000000003</v>
      </c>
      <c r="T2014" s="8">
        <f t="shared" si="317"/>
        <v>38.375</v>
      </c>
      <c r="U2014" s="7">
        <f t="shared" si="318"/>
        <v>39.991666666666667</v>
      </c>
      <c r="V2014" s="7">
        <f t="shared" si="319"/>
        <v>39.587500000000006</v>
      </c>
    </row>
    <row r="2015" spans="1:22" ht="13.5" x14ac:dyDescent="0.25">
      <c r="A2015" s="3">
        <f>RSI!A2015</f>
        <v>45238</v>
      </c>
      <c r="B2015" s="2">
        <f>RSI!B2015</f>
        <v>0.6</v>
      </c>
      <c r="C2015" s="2">
        <f>RSI!I2015</f>
        <v>67.342259655084348</v>
      </c>
      <c r="D2015" s="2">
        <f>MACD!E2015</f>
        <v>-9.5307173347177754E-3</v>
      </c>
      <c r="E2015" s="2">
        <f>MACD!F2015</f>
        <v>-8.7590696128065238E-4</v>
      </c>
      <c r="F2015" s="2">
        <f>'Moving Avg'!D2015</f>
        <v>0.57400000000000007</v>
      </c>
      <c r="G2015" s="2">
        <f>'Moving Avg'!F2015</f>
        <v>0.55499999999999994</v>
      </c>
      <c r="H2015" s="2">
        <f>'Moving Avg'!G2015</f>
        <v>0.56420000000000003</v>
      </c>
      <c r="I2015" s="2">
        <f>'Moving Avg'!H2015</f>
        <v>0.58609999999999995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  <c r="M2015" s="7">
        <f t="shared" si="310"/>
        <v>25</v>
      </c>
      <c r="N2015" s="7">
        <f t="shared" si="311"/>
        <v>45</v>
      </c>
      <c r="O2015" s="7">
        <f t="shared" si="312"/>
        <v>0</v>
      </c>
      <c r="P2015" s="7">
        <f t="shared" si="313"/>
        <v>83.5</v>
      </c>
      <c r="Q2015" s="8">
        <f t="shared" si="314"/>
        <v>37.024999999999999</v>
      </c>
      <c r="R2015" s="8">
        <f t="shared" si="315"/>
        <v>34.875</v>
      </c>
      <c r="S2015" s="8">
        <f t="shared" si="316"/>
        <v>48.075000000000003</v>
      </c>
      <c r="T2015" s="8">
        <f t="shared" si="317"/>
        <v>38.375</v>
      </c>
      <c r="U2015" s="7">
        <f t="shared" si="318"/>
        <v>39.991666666666667</v>
      </c>
      <c r="V2015" s="7">
        <f t="shared" si="319"/>
        <v>39.587500000000006</v>
      </c>
    </row>
    <row r="2016" spans="1:22" ht="13.5" x14ac:dyDescent="0.25">
      <c r="A2016" s="3">
        <f>RSI!A2016</f>
        <v>45239</v>
      </c>
      <c r="B2016" s="2">
        <f>RSI!B2016</f>
        <v>0.61</v>
      </c>
      <c r="C2016" s="2">
        <f>RSI!I2016</f>
        <v>70.033936840015045</v>
      </c>
      <c r="D2016" s="2">
        <f>MACD!E2016</f>
        <v>-1.3423290671654375E-2</v>
      </c>
      <c r="E2016" s="2">
        <f>MACD!F2016</f>
        <v>-3.3853837033553974E-3</v>
      </c>
      <c r="F2016" s="2">
        <f>'Moving Avg'!D2016</f>
        <v>0.58600000000000008</v>
      </c>
      <c r="G2016" s="2">
        <f>'Moving Avg'!F2016</f>
        <v>0.55749999999999988</v>
      </c>
      <c r="H2016" s="2">
        <f>'Moving Avg'!G2016</f>
        <v>0.5656000000000001</v>
      </c>
      <c r="I2016" s="2">
        <f>'Moving Avg'!H2016</f>
        <v>0.58584999999999998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  <c r="M2016" s="7">
        <f t="shared" si="310"/>
        <v>0</v>
      </c>
      <c r="N2016" s="7">
        <f t="shared" si="311"/>
        <v>45</v>
      </c>
      <c r="O2016" s="7">
        <f t="shared" si="312"/>
        <v>50</v>
      </c>
      <c r="P2016" s="7">
        <f t="shared" si="313"/>
        <v>83.5</v>
      </c>
      <c r="Q2016" s="8">
        <f t="shared" si="314"/>
        <v>35.774999999999999</v>
      </c>
      <c r="R2016" s="8">
        <f t="shared" si="315"/>
        <v>47.375</v>
      </c>
      <c r="S2016" s="8">
        <f t="shared" si="316"/>
        <v>56.825000000000003</v>
      </c>
      <c r="T2016" s="8">
        <f t="shared" si="317"/>
        <v>44.625</v>
      </c>
      <c r="U2016" s="7">
        <f t="shared" si="318"/>
        <v>46.658333333333339</v>
      </c>
      <c r="V2016" s="7">
        <f t="shared" si="319"/>
        <v>46.150000000000006</v>
      </c>
    </row>
    <row r="2017" spans="1:22" ht="13.5" x14ac:dyDescent="0.25">
      <c r="A2017" s="3">
        <f>RSI!A2017</f>
        <v>45240</v>
      </c>
      <c r="B2017" s="2">
        <f>RSI!B2017</f>
        <v>0.61</v>
      </c>
      <c r="C2017" s="2">
        <f>RSI!I2017</f>
        <v>70.033936840015059</v>
      </c>
      <c r="D2017" s="2">
        <f>MACD!E2017</f>
        <v>-1.7003816326842225E-2</v>
      </c>
      <c r="E2017" s="2">
        <f>MACD!F2017</f>
        <v>-6.1090702280527636E-3</v>
      </c>
      <c r="F2017" s="2">
        <f>'Moving Avg'!D2017</f>
        <v>0.59799999999999998</v>
      </c>
      <c r="G2017" s="2">
        <f>'Moving Avg'!F2017</f>
        <v>0.55999999999999983</v>
      </c>
      <c r="H2017" s="2">
        <f>'Moving Avg'!G2017</f>
        <v>0.56680000000000008</v>
      </c>
      <c r="I2017" s="2">
        <f>'Moving Avg'!H2017</f>
        <v>0.5855999999999999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  <c r="M2017" s="7">
        <f t="shared" si="310"/>
        <v>0</v>
      </c>
      <c r="N2017" s="7">
        <f t="shared" si="311"/>
        <v>45</v>
      </c>
      <c r="O2017" s="7">
        <f t="shared" si="312"/>
        <v>50</v>
      </c>
      <c r="P2017" s="7">
        <f t="shared" si="313"/>
        <v>83.5</v>
      </c>
      <c r="Q2017" s="8">
        <f t="shared" si="314"/>
        <v>35.774999999999999</v>
      </c>
      <c r="R2017" s="8">
        <f t="shared" si="315"/>
        <v>47.375</v>
      </c>
      <c r="S2017" s="8">
        <f t="shared" si="316"/>
        <v>56.825000000000003</v>
      </c>
      <c r="T2017" s="8">
        <f t="shared" si="317"/>
        <v>44.625</v>
      </c>
      <c r="U2017" s="7">
        <f t="shared" si="318"/>
        <v>46.658333333333339</v>
      </c>
      <c r="V2017" s="7">
        <f t="shared" si="319"/>
        <v>46.150000000000006</v>
      </c>
    </row>
    <row r="2018" spans="1:22" ht="13.5" x14ac:dyDescent="0.25">
      <c r="A2018" s="3">
        <f>RSI!A2018</f>
        <v>45243</v>
      </c>
      <c r="B2018" s="2">
        <f>RSI!B2018</f>
        <v>0.61</v>
      </c>
      <c r="C2018" s="2">
        <f>RSI!I2018</f>
        <v>70.033936840015059</v>
      </c>
      <c r="D2018" s="2">
        <f>MACD!E2018</f>
        <v>-2.183751800738154E-2</v>
      </c>
      <c r="E2018" s="2">
        <f>MACD!F2018</f>
        <v>-9.2547597839185182E-3</v>
      </c>
      <c r="F2018" s="2">
        <f>'Moving Avg'!D2018</f>
        <v>0.60599999999999998</v>
      </c>
      <c r="G2018" s="2">
        <f>'Moving Avg'!F2018</f>
        <v>0.56349999999999978</v>
      </c>
      <c r="H2018" s="2">
        <f>'Moving Avg'!G2018</f>
        <v>0.5676000000000001</v>
      </c>
      <c r="I2018" s="2">
        <f>'Moving Avg'!H2018</f>
        <v>0.58529999999999993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0</v>
      </c>
      <c r="N2018" s="7">
        <f t="shared" si="311"/>
        <v>45</v>
      </c>
      <c r="O2018" s="7">
        <f t="shared" si="312"/>
        <v>50</v>
      </c>
      <c r="P2018" s="7">
        <f t="shared" si="313"/>
        <v>83.5</v>
      </c>
      <c r="Q2018" s="8">
        <f t="shared" si="314"/>
        <v>35.774999999999999</v>
      </c>
      <c r="R2018" s="8">
        <f t="shared" si="315"/>
        <v>47.375</v>
      </c>
      <c r="S2018" s="8">
        <f t="shared" si="316"/>
        <v>56.825000000000003</v>
      </c>
      <c r="T2018" s="8">
        <f t="shared" si="317"/>
        <v>44.625</v>
      </c>
      <c r="U2018" s="7">
        <f t="shared" si="318"/>
        <v>46.658333333333339</v>
      </c>
      <c r="V2018" s="7">
        <f t="shared" si="319"/>
        <v>46.150000000000006</v>
      </c>
    </row>
    <row r="2019" spans="1:22" ht="13.5" x14ac:dyDescent="0.25">
      <c r="A2019" s="3">
        <f>RSI!A2019</f>
        <v>45244</v>
      </c>
      <c r="B2019" s="2">
        <f>RSI!B2019</f>
        <v>0.6</v>
      </c>
      <c r="C2019" s="2">
        <f>RSI!I2019</f>
        <v>63.497411990262378</v>
      </c>
      <c r="D2019" s="2">
        <f>MACD!E2019</f>
        <v>-2.3894264133076049E-2</v>
      </c>
      <c r="E2019" s="2">
        <f>MACD!F2019</f>
        <v>-1.2182660653750024E-2</v>
      </c>
      <c r="F2019" s="2">
        <f>'Moving Avg'!D2019</f>
        <v>0.60599999999999998</v>
      </c>
      <c r="G2019" s="2">
        <f>'Moving Avg'!F2019</f>
        <v>0.56599999999999984</v>
      </c>
      <c r="H2019" s="2">
        <f>'Moving Avg'!G2019</f>
        <v>0.56840000000000013</v>
      </c>
      <c r="I2019" s="2">
        <f>'Moving Avg'!H2019</f>
        <v>0.58484999999999998</v>
      </c>
      <c r="J2019" s="5" t="str">
        <f>OBV!F2019</f>
        <v>BULLISH</v>
      </c>
      <c r="K2019" s="5" t="str">
        <f>OBV!G2019</f>
        <v>NEUTRAL</v>
      </c>
      <c r="L2019" s="5" t="str">
        <f>OBV!H2019</f>
        <v>NEUTRAL</v>
      </c>
      <c r="M2019" s="7">
        <f t="shared" si="310"/>
        <v>25</v>
      </c>
      <c r="N2019" s="7">
        <f t="shared" si="311"/>
        <v>45</v>
      </c>
      <c r="O2019" s="7">
        <f t="shared" si="312"/>
        <v>50</v>
      </c>
      <c r="P2019" s="7">
        <f t="shared" si="313"/>
        <v>49.5</v>
      </c>
      <c r="Q2019" s="8">
        <f t="shared" si="314"/>
        <v>39.424999999999997</v>
      </c>
      <c r="R2019" s="8">
        <f t="shared" si="315"/>
        <v>43.875</v>
      </c>
      <c r="S2019" s="8">
        <f t="shared" si="316"/>
        <v>45.275000000000006</v>
      </c>
      <c r="T2019" s="8">
        <f t="shared" si="317"/>
        <v>42.375</v>
      </c>
      <c r="U2019" s="7">
        <f t="shared" si="318"/>
        <v>42.858333333333327</v>
      </c>
      <c r="V2019" s="7">
        <f t="shared" si="319"/>
        <v>42.737499999999997</v>
      </c>
    </row>
    <row r="2020" spans="1:22" ht="13.5" x14ac:dyDescent="0.25">
      <c r="A2020" s="3">
        <f>RSI!A2020</f>
        <v>45245</v>
      </c>
      <c r="B2020" s="2">
        <f>RSI!B2020</f>
        <v>0.62</v>
      </c>
      <c r="C2020" s="2">
        <f>RSI!I2020</f>
        <v>69.607172189444086</v>
      </c>
      <c r="D2020" s="2">
        <f>MACD!E2020</f>
        <v>-2.7284657660237577E-2</v>
      </c>
      <c r="E2020" s="2">
        <f>MACD!F2020</f>
        <v>-1.5203060055047535E-2</v>
      </c>
      <c r="F2020" s="2">
        <f>'Moving Avg'!D2020</f>
        <v>0.6100000000000001</v>
      </c>
      <c r="G2020" s="2">
        <f>'Moving Avg'!F2020</f>
        <v>0.56999999999999984</v>
      </c>
      <c r="H2020" s="2">
        <f>'Moving Avg'!G2020</f>
        <v>0.56960000000000022</v>
      </c>
      <c r="I2020" s="2">
        <f>'Moving Avg'!H2020</f>
        <v>0.58435000000000004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25</v>
      </c>
      <c r="N2020" s="7">
        <f t="shared" si="311"/>
        <v>45</v>
      </c>
      <c r="O2020" s="7">
        <f t="shared" si="312"/>
        <v>50</v>
      </c>
      <c r="P2020" s="7">
        <f t="shared" si="313"/>
        <v>83.5</v>
      </c>
      <c r="Q2020" s="8">
        <f t="shared" si="314"/>
        <v>44.524999999999999</v>
      </c>
      <c r="R2020" s="8">
        <f t="shared" si="315"/>
        <v>52.375</v>
      </c>
      <c r="S2020" s="8">
        <f t="shared" si="316"/>
        <v>60.575000000000003</v>
      </c>
      <c r="T2020" s="8">
        <f t="shared" si="317"/>
        <v>50.875</v>
      </c>
      <c r="U2020" s="7">
        <f t="shared" si="318"/>
        <v>52.491666666666674</v>
      </c>
      <c r="V2020" s="7">
        <f t="shared" si="319"/>
        <v>52.087500000000006</v>
      </c>
    </row>
    <row r="2021" spans="1:22" ht="13.5" x14ac:dyDescent="0.25">
      <c r="A2021" s="3">
        <f>RSI!A2021</f>
        <v>45246</v>
      </c>
      <c r="B2021" s="2">
        <f>RSI!B2021</f>
        <v>0.62</v>
      </c>
      <c r="C2021" s="2">
        <f>RSI!I2021</f>
        <v>69.6071721894441</v>
      </c>
      <c r="D2021" s="2">
        <f>MACD!E2021</f>
        <v>-3.0427733413310065E-2</v>
      </c>
      <c r="E2021" s="2">
        <f>MACD!F2021</f>
        <v>-1.8247994726700044E-2</v>
      </c>
      <c r="F2021" s="2">
        <f>'Moving Avg'!D2021</f>
        <v>0.61199999999999999</v>
      </c>
      <c r="G2021" s="2">
        <f>'Moving Avg'!F2021</f>
        <v>0.57399999999999973</v>
      </c>
      <c r="H2021" s="2">
        <f>'Moving Avg'!G2021</f>
        <v>0.5708000000000002</v>
      </c>
      <c r="I2021" s="2">
        <f>'Moving Avg'!H2021</f>
        <v>0.58395000000000008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25</v>
      </c>
      <c r="N2021" s="7">
        <f t="shared" si="311"/>
        <v>45</v>
      </c>
      <c r="O2021" s="7">
        <f t="shared" si="312"/>
        <v>50</v>
      </c>
      <c r="P2021" s="7">
        <f t="shared" si="313"/>
        <v>83.5</v>
      </c>
      <c r="Q2021" s="8">
        <f t="shared" si="314"/>
        <v>44.524999999999999</v>
      </c>
      <c r="R2021" s="8">
        <f t="shared" si="315"/>
        <v>52.375</v>
      </c>
      <c r="S2021" s="8">
        <f t="shared" si="316"/>
        <v>60.575000000000003</v>
      </c>
      <c r="T2021" s="8">
        <f t="shared" si="317"/>
        <v>50.875</v>
      </c>
      <c r="U2021" s="7">
        <f t="shared" si="318"/>
        <v>52.491666666666674</v>
      </c>
      <c r="V2021" s="7">
        <f t="shared" si="319"/>
        <v>52.087500000000006</v>
      </c>
    </row>
    <row r="2022" spans="1:22" ht="13.5" x14ac:dyDescent="0.25">
      <c r="A2022" s="3">
        <f>RSI!A2022</f>
        <v>45247</v>
      </c>
      <c r="B2022" s="2">
        <f>RSI!B2022</f>
        <v>0.64</v>
      </c>
      <c r="C2022" s="2">
        <f>RSI!I2022</f>
        <v>74.547924456732659</v>
      </c>
      <c r="D2022" s="2">
        <f>MACD!E2022</f>
        <v>-3.4822704633941659E-2</v>
      </c>
      <c r="E2022" s="2">
        <f>MACD!F2022</f>
        <v>-2.1562936708148368E-2</v>
      </c>
      <c r="F2022" s="2">
        <f>'Moving Avg'!D2022</f>
        <v>0.6180000000000001</v>
      </c>
      <c r="G2022" s="2">
        <f>'Moving Avg'!F2022</f>
        <v>0.57849999999999979</v>
      </c>
      <c r="H2022" s="2">
        <f>'Moving Avg'!G2022</f>
        <v>0.57240000000000024</v>
      </c>
      <c r="I2022" s="2">
        <f>'Moving Avg'!H2022</f>
        <v>0.5837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  <c r="M2022" s="7">
        <f t="shared" si="310"/>
        <v>0</v>
      </c>
      <c r="N2022" s="7">
        <f t="shared" si="311"/>
        <v>45</v>
      </c>
      <c r="O2022" s="7">
        <f t="shared" si="312"/>
        <v>50</v>
      </c>
      <c r="P2022" s="7">
        <f t="shared" si="313"/>
        <v>83.5</v>
      </c>
      <c r="Q2022" s="8">
        <f t="shared" si="314"/>
        <v>35.774999999999999</v>
      </c>
      <c r="R2022" s="8">
        <f t="shared" si="315"/>
        <v>47.375</v>
      </c>
      <c r="S2022" s="8">
        <f t="shared" si="316"/>
        <v>56.825000000000003</v>
      </c>
      <c r="T2022" s="8">
        <f t="shared" si="317"/>
        <v>44.625</v>
      </c>
      <c r="U2022" s="7">
        <f t="shared" si="318"/>
        <v>46.658333333333339</v>
      </c>
      <c r="V2022" s="7">
        <f t="shared" si="319"/>
        <v>46.150000000000006</v>
      </c>
    </row>
    <row r="2023" spans="1:22" ht="13.5" x14ac:dyDescent="0.25">
      <c r="A2023" s="3">
        <f>RSI!A2023</f>
        <v>45250</v>
      </c>
      <c r="B2023" s="2">
        <f>RSI!B2023</f>
        <v>0.65</v>
      </c>
      <c r="C2023" s="2">
        <f>RSI!I2023</f>
        <v>76.596523787147618</v>
      </c>
      <c r="D2023" s="2">
        <f>MACD!E2023</f>
        <v>-3.6558676904989929E-2</v>
      </c>
      <c r="E2023" s="2">
        <f>MACD!F2023</f>
        <v>-2.4562084747516682E-2</v>
      </c>
      <c r="F2023" s="2">
        <f>'Moving Avg'!D2023</f>
        <v>0.626</v>
      </c>
      <c r="G2023" s="2">
        <f>'Moving Avg'!F2023</f>
        <v>0.58349999999999991</v>
      </c>
      <c r="H2023" s="2">
        <f>'Moving Avg'!G2023</f>
        <v>0.57420000000000027</v>
      </c>
      <c r="I2023" s="2">
        <f>'Moving Avg'!H2023</f>
        <v>0.58360000000000001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0</v>
      </c>
      <c r="N2023" s="7">
        <f t="shared" si="311"/>
        <v>45</v>
      </c>
      <c r="O2023" s="7">
        <f t="shared" si="312"/>
        <v>50</v>
      </c>
      <c r="P2023" s="7">
        <f t="shared" si="313"/>
        <v>83.5</v>
      </c>
      <c r="Q2023" s="8">
        <f t="shared" si="314"/>
        <v>35.774999999999999</v>
      </c>
      <c r="R2023" s="8">
        <f t="shared" si="315"/>
        <v>47.375</v>
      </c>
      <c r="S2023" s="8">
        <f t="shared" si="316"/>
        <v>56.825000000000003</v>
      </c>
      <c r="T2023" s="8">
        <f t="shared" si="317"/>
        <v>44.625</v>
      </c>
      <c r="U2023" s="7">
        <f t="shared" si="318"/>
        <v>46.658333333333339</v>
      </c>
      <c r="V2023" s="7">
        <f t="shared" si="319"/>
        <v>46.150000000000006</v>
      </c>
    </row>
    <row r="2024" spans="1:22" ht="13.5" x14ac:dyDescent="0.25">
      <c r="A2024" s="3">
        <f>RSI!A2024</f>
        <v>45251</v>
      </c>
      <c r="B2024" s="2">
        <f>RSI!B2024</f>
        <v>0.68</v>
      </c>
      <c r="C2024" s="2">
        <f>RSI!I2024</f>
        <v>81.426398668656375</v>
      </c>
      <c r="D2024" s="2">
        <f>MACD!E2024</f>
        <v>-3.6020664560027948E-2</v>
      </c>
      <c r="E2024" s="2">
        <f>MACD!F2024</f>
        <v>-2.6853800710018937E-2</v>
      </c>
      <c r="F2024" s="2">
        <f>'Moving Avg'!D2024</f>
        <v>0.64200000000000002</v>
      </c>
      <c r="G2024" s="2">
        <f>'Moving Avg'!F2024</f>
        <v>0.59</v>
      </c>
      <c r="H2024" s="2">
        <f>'Moving Avg'!G2024</f>
        <v>0.57660000000000022</v>
      </c>
      <c r="I2024" s="2">
        <f>'Moving Avg'!H2024</f>
        <v>0.5837500000000001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  <c r="M2024" s="7">
        <f t="shared" si="310"/>
        <v>0</v>
      </c>
      <c r="N2024" s="7">
        <f t="shared" si="311"/>
        <v>45</v>
      </c>
      <c r="O2024" s="7">
        <f t="shared" si="312"/>
        <v>50</v>
      </c>
      <c r="P2024" s="7">
        <f t="shared" si="313"/>
        <v>100</v>
      </c>
      <c r="Q2024" s="8">
        <f t="shared" si="314"/>
        <v>38.25</v>
      </c>
      <c r="R2024" s="8">
        <f t="shared" si="315"/>
        <v>51.5</v>
      </c>
      <c r="S2024" s="8">
        <f t="shared" si="316"/>
        <v>64.25</v>
      </c>
      <c r="T2024" s="8">
        <f t="shared" si="317"/>
        <v>48.75</v>
      </c>
      <c r="U2024" s="7">
        <f t="shared" si="318"/>
        <v>51.333333333333336</v>
      </c>
      <c r="V2024" s="7">
        <f t="shared" si="319"/>
        <v>50.6875</v>
      </c>
    </row>
    <row r="2025" spans="1:22" ht="13.5" x14ac:dyDescent="0.25">
      <c r="A2025" s="3">
        <f>RSI!A2025</f>
        <v>45252</v>
      </c>
      <c r="B2025" s="2">
        <f>RSI!B2025</f>
        <v>0.7</v>
      </c>
      <c r="C2025" s="2">
        <f>RSI!I2025</f>
        <v>83.823245730868649</v>
      </c>
      <c r="D2025" s="2">
        <f>MACD!E2025</f>
        <v>-3.7581815405883456E-2</v>
      </c>
      <c r="E2025" s="2">
        <f>MACD!F2025</f>
        <v>-2.8999403649191843E-2</v>
      </c>
      <c r="F2025" s="2">
        <f>'Moving Avg'!D2025</f>
        <v>0.65800000000000003</v>
      </c>
      <c r="G2025" s="2">
        <f>'Moving Avg'!F2025</f>
        <v>0.59749999999999992</v>
      </c>
      <c r="H2025" s="2">
        <f>'Moving Avg'!G2025</f>
        <v>0.5798000000000002</v>
      </c>
      <c r="I2025" s="2">
        <f>'Moving Avg'!H2025</f>
        <v>0.58405000000000007</v>
      </c>
      <c r="J2025" s="5" t="str">
        <f>OBV!F2025</f>
        <v>BULLISH</v>
      </c>
      <c r="K2025" s="5" t="str">
        <f>OBV!G2025</f>
        <v>STRONG</v>
      </c>
      <c r="L2025" s="5" t="str">
        <f>OBV!H2025</f>
        <v>CONFIRMED BULLISH</v>
      </c>
      <c r="M2025" s="7">
        <f t="shared" si="310"/>
        <v>0</v>
      </c>
      <c r="N2025" s="7">
        <f t="shared" si="311"/>
        <v>45</v>
      </c>
      <c r="O2025" s="7">
        <f t="shared" si="312"/>
        <v>50</v>
      </c>
      <c r="P2025" s="7">
        <f t="shared" si="313"/>
        <v>100</v>
      </c>
      <c r="Q2025" s="8">
        <f t="shared" si="314"/>
        <v>38.25</v>
      </c>
      <c r="R2025" s="8">
        <f t="shared" si="315"/>
        <v>51.5</v>
      </c>
      <c r="S2025" s="8">
        <f t="shared" si="316"/>
        <v>64.25</v>
      </c>
      <c r="T2025" s="8">
        <f t="shared" si="317"/>
        <v>48.75</v>
      </c>
      <c r="U2025" s="7">
        <f t="shared" si="318"/>
        <v>51.333333333333336</v>
      </c>
      <c r="V2025" s="7">
        <f t="shared" si="319"/>
        <v>50.6875</v>
      </c>
    </row>
    <row r="2026" spans="1:22" ht="13.5" x14ac:dyDescent="0.25">
      <c r="A2026" s="3">
        <f>RSI!A2026</f>
        <v>45253</v>
      </c>
      <c r="B2026" s="2">
        <f>RSI!B2026</f>
        <v>0.71</v>
      </c>
      <c r="C2026" s="2">
        <f>RSI!I2026</f>
        <v>84.874275636975142</v>
      </c>
      <c r="D2026" s="2">
        <f>MACD!E2026</f>
        <v>-3.871853683319626E-2</v>
      </c>
      <c r="E2026" s="2">
        <f>MACD!F2026</f>
        <v>-3.0943230285992728E-2</v>
      </c>
      <c r="F2026" s="2">
        <f>'Moving Avg'!D2026</f>
        <v>0.67599999999999993</v>
      </c>
      <c r="G2026" s="2">
        <f>'Moving Avg'!F2026</f>
        <v>0.60549999999999993</v>
      </c>
      <c r="H2026" s="2">
        <f>'Moving Avg'!G2026</f>
        <v>0.58280000000000021</v>
      </c>
      <c r="I2026" s="2">
        <f>'Moving Avg'!H2026</f>
        <v>0.58455000000000001</v>
      </c>
      <c r="J2026" s="5" t="str">
        <f>OBV!F2026</f>
        <v>BULLISH</v>
      </c>
      <c r="K2026" s="5" t="str">
        <f>OBV!G2026</f>
        <v>STRONG</v>
      </c>
      <c r="L2026" s="5" t="str">
        <f>OBV!H2026</f>
        <v>CONFIRMED BULLISH</v>
      </c>
      <c r="M2026" s="7">
        <f t="shared" si="310"/>
        <v>0</v>
      </c>
      <c r="N2026" s="7">
        <f t="shared" si="311"/>
        <v>45</v>
      </c>
      <c r="O2026" s="7">
        <f t="shared" si="312"/>
        <v>50</v>
      </c>
      <c r="P2026" s="7">
        <f t="shared" si="313"/>
        <v>100</v>
      </c>
      <c r="Q2026" s="8">
        <f t="shared" si="314"/>
        <v>38.25</v>
      </c>
      <c r="R2026" s="8">
        <f t="shared" si="315"/>
        <v>51.5</v>
      </c>
      <c r="S2026" s="8">
        <f t="shared" si="316"/>
        <v>64.25</v>
      </c>
      <c r="T2026" s="8">
        <f t="shared" si="317"/>
        <v>48.75</v>
      </c>
      <c r="U2026" s="7">
        <f t="shared" si="318"/>
        <v>51.333333333333336</v>
      </c>
      <c r="V2026" s="7">
        <f t="shared" si="319"/>
        <v>50.6875</v>
      </c>
    </row>
    <row r="2027" spans="1:22" ht="13.5" x14ac:dyDescent="0.25">
      <c r="A2027" s="3">
        <f>RSI!A2027</f>
        <v>45254</v>
      </c>
      <c r="B2027" s="2">
        <f>RSI!B2027</f>
        <v>0.71</v>
      </c>
      <c r="C2027" s="2">
        <f>RSI!I2027</f>
        <v>84.874275636975142</v>
      </c>
      <c r="D2027" s="2">
        <f>MACD!E2027</f>
        <v>-4.0307494796666954E-2</v>
      </c>
      <c r="E2027" s="2">
        <f>MACD!F2027</f>
        <v>-3.2816083188127579E-2</v>
      </c>
      <c r="F2027" s="2">
        <f>'Moving Avg'!D2027</f>
        <v>0.69000000000000006</v>
      </c>
      <c r="G2027" s="2">
        <f>'Moving Avg'!F2027</f>
        <v>0.61349999999999993</v>
      </c>
      <c r="H2027" s="2">
        <f>'Moving Avg'!G2027</f>
        <v>0.58600000000000019</v>
      </c>
      <c r="I2027" s="2">
        <f>'Moving Avg'!H2027</f>
        <v>0.58489999999999998</v>
      </c>
      <c r="J2027" s="5" t="str">
        <f>OBV!F2027</f>
        <v>BULLISH</v>
      </c>
      <c r="K2027" s="5" t="str">
        <f>OBV!G2027</f>
        <v>STRONG</v>
      </c>
      <c r="L2027" s="5" t="str">
        <f>OBV!H2027</f>
        <v>CONFIRMED BULLISH</v>
      </c>
      <c r="M2027" s="7">
        <f t="shared" si="310"/>
        <v>0</v>
      </c>
      <c r="N2027" s="7">
        <f t="shared" si="311"/>
        <v>45</v>
      </c>
      <c r="O2027" s="7">
        <f t="shared" si="312"/>
        <v>50</v>
      </c>
      <c r="P2027" s="7">
        <f t="shared" si="313"/>
        <v>100</v>
      </c>
      <c r="Q2027" s="8">
        <f t="shared" si="314"/>
        <v>38.25</v>
      </c>
      <c r="R2027" s="8">
        <f t="shared" si="315"/>
        <v>51.5</v>
      </c>
      <c r="S2027" s="8">
        <f t="shared" si="316"/>
        <v>64.25</v>
      </c>
      <c r="T2027" s="8">
        <f t="shared" si="317"/>
        <v>48.75</v>
      </c>
      <c r="U2027" s="7">
        <f t="shared" si="318"/>
        <v>51.333333333333336</v>
      </c>
      <c r="V2027" s="7">
        <f t="shared" si="319"/>
        <v>50.6875</v>
      </c>
    </row>
    <row r="2028" spans="1:22" ht="13.5" x14ac:dyDescent="0.25">
      <c r="A2028" s="3">
        <f>RSI!A2028</f>
        <v>45257</v>
      </c>
      <c r="B2028" s="2">
        <f>RSI!B2028</f>
        <v>0.72</v>
      </c>
      <c r="C2028" s="2">
        <f>RSI!I2028</f>
        <v>85.934160544846264</v>
      </c>
      <c r="D2028" s="2">
        <f>MACD!E2028</f>
        <v>-4.2973402092301716E-2</v>
      </c>
      <c r="E2028" s="2">
        <f>MACD!F2028</f>
        <v>-3.4847546968962403E-2</v>
      </c>
      <c r="F2028" s="2">
        <f>'Moving Avg'!D2028</f>
        <v>0.70399999999999996</v>
      </c>
      <c r="G2028" s="2">
        <f>'Moving Avg'!F2028</f>
        <v>0.62250000000000005</v>
      </c>
      <c r="H2028" s="2">
        <f>'Moving Avg'!G2028</f>
        <v>0.58880000000000021</v>
      </c>
      <c r="I2028" s="2">
        <f>'Moving Avg'!H2028</f>
        <v>0.58530000000000004</v>
      </c>
      <c r="J2028" s="5" t="str">
        <f>OBV!F2028</f>
        <v>BULLISH</v>
      </c>
      <c r="K2028" s="5" t="str">
        <f>OBV!G2028</f>
        <v>STRONG</v>
      </c>
      <c r="L2028" s="5" t="str">
        <f>OBV!H2028</f>
        <v>CONFIRMED BULLISH</v>
      </c>
      <c r="M2028" s="7">
        <f t="shared" si="310"/>
        <v>0</v>
      </c>
      <c r="N2028" s="7">
        <f t="shared" si="311"/>
        <v>45</v>
      </c>
      <c r="O2028" s="7">
        <f t="shared" si="312"/>
        <v>50</v>
      </c>
      <c r="P2028" s="7">
        <f t="shared" si="313"/>
        <v>100</v>
      </c>
      <c r="Q2028" s="8">
        <f t="shared" si="314"/>
        <v>38.25</v>
      </c>
      <c r="R2028" s="8">
        <f t="shared" si="315"/>
        <v>51.5</v>
      </c>
      <c r="S2028" s="8">
        <f t="shared" si="316"/>
        <v>64.25</v>
      </c>
      <c r="T2028" s="8">
        <f t="shared" si="317"/>
        <v>48.75</v>
      </c>
      <c r="U2028" s="7">
        <f t="shared" si="318"/>
        <v>51.333333333333336</v>
      </c>
      <c r="V2028" s="7">
        <f t="shared" si="319"/>
        <v>50.6875</v>
      </c>
    </row>
    <row r="2029" spans="1:22" ht="13.5" x14ac:dyDescent="0.25">
      <c r="A2029" s="3">
        <f>RSI!A2029</f>
        <v>45258</v>
      </c>
      <c r="B2029" s="2">
        <f>RSI!B2029</f>
        <v>0.71</v>
      </c>
      <c r="C2029" s="2">
        <f>RSI!I2029</f>
        <v>79.904427903531456</v>
      </c>
      <c r="D2029" s="2">
        <f>MACD!E2029</f>
        <v>-4.6623632570735762E-2</v>
      </c>
      <c r="E2029" s="2">
        <f>MACD!F2029</f>
        <v>-3.7202764089317074E-2</v>
      </c>
      <c r="F2029" s="2">
        <f>'Moving Avg'!D2029</f>
        <v>0.71</v>
      </c>
      <c r="G2029" s="2">
        <f>'Moving Avg'!F2029</f>
        <v>0.63049999999999995</v>
      </c>
      <c r="H2029" s="2">
        <f>'Moving Avg'!G2029</f>
        <v>0.59120000000000017</v>
      </c>
      <c r="I2029" s="2">
        <f>'Moving Avg'!H2029</f>
        <v>0.58565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  <c r="M2029" s="7">
        <f t="shared" si="310"/>
        <v>0</v>
      </c>
      <c r="N2029" s="7">
        <f t="shared" si="311"/>
        <v>45</v>
      </c>
      <c r="O2029" s="7">
        <f t="shared" si="312"/>
        <v>50</v>
      </c>
      <c r="P2029" s="7">
        <f t="shared" si="313"/>
        <v>83.5</v>
      </c>
      <c r="Q2029" s="8">
        <f t="shared" si="314"/>
        <v>35.774999999999999</v>
      </c>
      <c r="R2029" s="8">
        <f t="shared" si="315"/>
        <v>47.375</v>
      </c>
      <c r="S2029" s="8">
        <f t="shared" si="316"/>
        <v>56.825000000000003</v>
      </c>
      <c r="T2029" s="8">
        <f t="shared" si="317"/>
        <v>44.625</v>
      </c>
      <c r="U2029" s="7">
        <f t="shared" si="318"/>
        <v>46.658333333333339</v>
      </c>
      <c r="V2029" s="7">
        <f t="shared" si="319"/>
        <v>46.150000000000006</v>
      </c>
    </row>
    <row r="2030" spans="1:22" ht="13.5" x14ac:dyDescent="0.25">
      <c r="A2030" s="3">
        <f>RSI!A2030</f>
        <v>45259</v>
      </c>
      <c r="B2030" s="2">
        <f>RSI!B2030</f>
        <v>0.7</v>
      </c>
      <c r="C2030" s="2">
        <f>RSI!I2030</f>
        <v>74.290700092893601</v>
      </c>
      <c r="D2030" s="2">
        <f>MACD!E2030</f>
        <v>-4.6388073742491875E-2</v>
      </c>
      <c r="E2030" s="2">
        <f>MACD!F2030</f>
        <v>-3.903982601995204E-2</v>
      </c>
      <c r="F2030" s="2">
        <f>'Moving Avg'!D2030</f>
        <v>0.71</v>
      </c>
      <c r="G2030" s="2">
        <f>'Moving Avg'!F2030</f>
        <v>0.6379999999999999</v>
      </c>
      <c r="H2030" s="2">
        <f>'Moving Avg'!G2030</f>
        <v>0.59300000000000019</v>
      </c>
      <c r="I2030" s="2">
        <f>'Moving Avg'!H2030</f>
        <v>0.58600000000000008</v>
      </c>
      <c r="J2030" s="5" t="str">
        <f>OBV!F2030</f>
        <v>BULLISH</v>
      </c>
      <c r="K2030" s="5" t="str">
        <f>OBV!G2030</f>
        <v>NEUTRAL</v>
      </c>
      <c r="L2030" s="5" t="str">
        <f>OBV!H2030</f>
        <v>NEUTRAL</v>
      </c>
      <c r="M2030" s="7">
        <f t="shared" si="310"/>
        <v>0</v>
      </c>
      <c r="N2030" s="7">
        <f t="shared" si="311"/>
        <v>45</v>
      </c>
      <c r="O2030" s="7">
        <f t="shared" si="312"/>
        <v>50</v>
      </c>
      <c r="P2030" s="7">
        <f t="shared" si="313"/>
        <v>49.5</v>
      </c>
      <c r="Q2030" s="8">
        <f t="shared" si="314"/>
        <v>30.675000000000001</v>
      </c>
      <c r="R2030" s="8">
        <f t="shared" si="315"/>
        <v>38.875</v>
      </c>
      <c r="S2030" s="8">
        <f t="shared" si="316"/>
        <v>41.525000000000006</v>
      </c>
      <c r="T2030" s="8">
        <f t="shared" si="317"/>
        <v>36.125</v>
      </c>
      <c r="U2030" s="7">
        <f t="shared" si="318"/>
        <v>37.024999999999999</v>
      </c>
      <c r="V2030" s="7">
        <f t="shared" si="319"/>
        <v>36.799999999999997</v>
      </c>
    </row>
    <row r="2031" spans="1:22" ht="13.5" x14ac:dyDescent="0.25">
      <c r="A2031" s="3">
        <f>RSI!A2031</f>
        <v>45260</v>
      </c>
      <c r="B2031" s="2">
        <f>RSI!B2031</f>
        <v>0.7</v>
      </c>
      <c r="C2031" s="2">
        <f>RSI!I2031</f>
        <v>74.290700092893601</v>
      </c>
      <c r="D2031" s="2">
        <f>MACD!E2031</f>
        <v>-4.6586560999651305E-2</v>
      </c>
      <c r="E2031" s="2">
        <f>MACD!F2031</f>
        <v>-4.0549173015891893E-2</v>
      </c>
      <c r="F2031" s="2">
        <f>'Moving Avg'!D2031</f>
        <v>0.70799999999999996</v>
      </c>
      <c r="G2031" s="2">
        <f>'Moving Avg'!F2031</f>
        <v>0.64549999999999996</v>
      </c>
      <c r="H2031" s="2">
        <f>'Moving Avg'!G2031</f>
        <v>0.5950000000000002</v>
      </c>
      <c r="I2031" s="2">
        <f>'Moving Avg'!H2031</f>
        <v>0.58640000000000003</v>
      </c>
      <c r="J2031" s="5" t="str">
        <f>OBV!F2031</f>
        <v>BULLISH</v>
      </c>
      <c r="K2031" s="5" t="str">
        <f>OBV!G2031</f>
        <v>NEUTRAL</v>
      </c>
      <c r="L2031" s="5" t="str">
        <f>OBV!H2031</f>
        <v>BULLISH DIVERGENCE</v>
      </c>
      <c r="M2031" s="7">
        <f t="shared" si="310"/>
        <v>0</v>
      </c>
      <c r="N2031" s="7">
        <f t="shared" si="311"/>
        <v>45</v>
      </c>
      <c r="O2031" s="7">
        <f t="shared" si="312"/>
        <v>50</v>
      </c>
      <c r="P2031" s="7">
        <f t="shared" si="313"/>
        <v>66.5</v>
      </c>
      <c r="Q2031" s="8">
        <f t="shared" si="314"/>
        <v>33.225000000000001</v>
      </c>
      <c r="R2031" s="8">
        <f t="shared" si="315"/>
        <v>43.125</v>
      </c>
      <c r="S2031" s="8">
        <f t="shared" si="316"/>
        <v>49.174999999999997</v>
      </c>
      <c r="T2031" s="8">
        <f t="shared" si="317"/>
        <v>40.375</v>
      </c>
      <c r="U2031" s="7">
        <f t="shared" si="318"/>
        <v>41.841666666666661</v>
      </c>
      <c r="V2031" s="7">
        <f t="shared" si="319"/>
        <v>41.474999999999994</v>
      </c>
    </row>
    <row r="2032" spans="1:22" ht="13.5" x14ac:dyDescent="0.25">
      <c r="A2032" s="3">
        <f>RSI!A2032</f>
        <v>45261</v>
      </c>
      <c r="B2032" s="2">
        <f>RSI!B2032</f>
        <v>0.71</v>
      </c>
      <c r="C2032" s="2">
        <f>RSI!I2032</f>
        <v>76.227664839210931</v>
      </c>
      <c r="D2032" s="2">
        <f>MACD!E2032</f>
        <v>-4.4786668554409825E-2</v>
      </c>
      <c r="E2032" s="2">
        <f>MACD!F2032</f>
        <v>-4.1396672123595477E-2</v>
      </c>
      <c r="F2032" s="2">
        <f>'Moving Avg'!D2032</f>
        <v>0.70799999999999996</v>
      </c>
      <c r="G2032" s="2">
        <f>'Moving Avg'!F2032</f>
        <v>0.65349999999999997</v>
      </c>
      <c r="H2032" s="2">
        <f>'Moving Avg'!G2032</f>
        <v>0.59740000000000026</v>
      </c>
      <c r="I2032" s="2">
        <f>'Moving Avg'!H2032</f>
        <v>0.58685000000000009</v>
      </c>
      <c r="J2032" s="5" t="str">
        <f>OBV!F2032</f>
        <v>BULLISH</v>
      </c>
      <c r="K2032" s="5" t="str">
        <f>OBV!G2032</f>
        <v>NEUTRAL</v>
      </c>
      <c r="L2032" s="5" t="str">
        <f>OBV!H2032</f>
        <v>NEUTRAL</v>
      </c>
      <c r="M2032" s="7">
        <f t="shared" si="310"/>
        <v>0</v>
      </c>
      <c r="N2032" s="7">
        <f t="shared" si="311"/>
        <v>45</v>
      </c>
      <c r="O2032" s="7">
        <f t="shared" si="312"/>
        <v>50</v>
      </c>
      <c r="P2032" s="7">
        <f t="shared" si="313"/>
        <v>49.5</v>
      </c>
      <c r="Q2032" s="8">
        <f t="shared" si="314"/>
        <v>30.675000000000001</v>
      </c>
      <c r="R2032" s="8">
        <f t="shared" si="315"/>
        <v>38.875</v>
      </c>
      <c r="S2032" s="8">
        <f t="shared" si="316"/>
        <v>41.525000000000006</v>
      </c>
      <c r="T2032" s="8">
        <f t="shared" si="317"/>
        <v>36.125</v>
      </c>
      <c r="U2032" s="7">
        <f t="shared" si="318"/>
        <v>37.024999999999999</v>
      </c>
      <c r="V2032" s="7">
        <f t="shared" si="319"/>
        <v>36.799999999999997</v>
      </c>
    </row>
    <row r="2033" spans="1:22" ht="13.5" x14ac:dyDescent="0.25">
      <c r="A2033" s="3">
        <f>RSI!A2033</f>
        <v>45264</v>
      </c>
      <c r="B2033" s="2">
        <f>RSI!B2033</f>
        <v>0.7</v>
      </c>
      <c r="C2033" s="2">
        <f>RSI!I2033</f>
        <v>70.506977077141073</v>
      </c>
      <c r="D2033" s="2">
        <f>MACD!E2033</f>
        <v>-4.1384625543985143E-2</v>
      </c>
      <c r="E2033" s="2">
        <f>MACD!F2033</f>
        <v>-4.1394262807673415E-2</v>
      </c>
      <c r="F2033" s="2">
        <f>'Moving Avg'!D2033</f>
        <v>0.70399999999999996</v>
      </c>
      <c r="G2033" s="2">
        <f>'Moving Avg'!F2033</f>
        <v>0.65999999999999992</v>
      </c>
      <c r="H2033" s="2">
        <f>'Moving Avg'!G2033</f>
        <v>0.59960000000000024</v>
      </c>
      <c r="I2033" s="2">
        <f>'Moving Avg'!H2033</f>
        <v>0.58740000000000014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0</v>
      </c>
      <c r="N2033" s="7">
        <f t="shared" si="311"/>
        <v>0</v>
      </c>
      <c r="O2033" s="7">
        <f t="shared" si="312"/>
        <v>50</v>
      </c>
      <c r="P2033" s="7">
        <f t="shared" si="313"/>
        <v>16.5</v>
      </c>
      <c r="Q2033" s="8">
        <f t="shared" si="314"/>
        <v>9.9749999999999996</v>
      </c>
      <c r="R2033" s="8">
        <f t="shared" si="315"/>
        <v>21.625</v>
      </c>
      <c r="S2033" s="8">
        <f t="shared" si="316"/>
        <v>19.925000000000001</v>
      </c>
      <c r="T2033" s="8">
        <f t="shared" si="317"/>
        <v>16.625</v>
      </c>
      <c r="U2033" s="7">
        <f t="shared" si="318"/>
        <v>17.175000000000001</v>
      </c>
      <c r="V2033" s="7">
        <f t="shared" si="319"/>
        <v>17.037500000000001</v>
      </c>
    </row>
    <row r="2034" spans="1:22" ht="13.5" x14ac:dyDescent="0.25">
      <c r="A2034" s="3">
        <f>RSI!A2034</f>
        <v>45265</v>
      </c>
      <c r="B2034" s="2">
        <f>RSI!B2034</f>
        <v>0.71</v>
      </c>
      <c r="C2034" s="2">
        <f>RSI!I2034</f>
        <v>72.712370719522937</v>
      </c>
      <c r="D2034" s="2">
        <f>MACD!E2034</f>
        <v>-3.4942744261812209E-2</v>
      </c>
      <c r="E2034" s="2">
        <f>MACD!F2034</f>
        <v>-4.0103959098501174E-2</v>
      </c>
      <c r="F2034" s="2">
        <f>'Moving Avg'!D2034</f>
        <v>0.70399999999999996</v>
      </c>
      <c r="G2034" s="2">
        <f>'Moving Avg'!F2034</f>
        <v>0.66549999999999998</v>
      </c>
      <c r="H2034" s="2">
        <f>'Moving Avg'!G2034</f>
        <v>0.60160000000000013</v>
      </c>
      <c r="I2034" s="2">
        <f>'Moving Avg'!H2034</f>
        <v>0.58800000000000008</v>
      </c>
      <c r="J2034" s="5" t="str">
        <f>OBV!F2034</f>
        <v>BULLISH</v>
      </c>
      <c r="K2034" s="5" t="str">
        <f>OBV!G2034</f>
        <v>NEUTRAL</v>
      </c>
      <c r="L2034" s="5" t="str">
        <f>OBV!H2034</f>
        <v>NEUTRAL</v>
      </c>
      <c r="M2034" s="7">
        <f t="shared" si="310"/>
        <v>0</v>
      </c>
      <c r="N2034" s="7">
        <f t="shared" si="311"/>
        <v>0</v>
      </c>
      <c r="O2034" s="7">
        <f t="shared" si="312"/>
        <v>50</v>
      </c>
      <c r="P2034" s="7">
        <f t="shared" si="313"/>
        <v>49.5</v>
      </c>
      <c r="Q2034" s="8">
        <f t="shared" si="314"/>
        <v>14.925000000000001</v>
      </c>
      <c r="R2034" s="8">
        <f t="shared" si="315"/>
        <v>29.875</v>
      </c>
      <c r="S2034" s="8">
        <f t="shared" si="316"/>
        <v>34.775000000000006</v>
      </c>
      <c r="T2034" s="8">
        <f t="shared" si="317"/>
        <v>24.875</v>
      </c>
      <c r="U2034" s="7">
        <f t="shared" si="318"/>
        <v>26.525000000000002</v>
      </c>
      <c r="V2034" s="7">
        <f t="shared" si="319"/>
        <v>26.112500000000001</v>
      </c>
    </row>
    <row r="2035" spans="1:22" ht="13.5" x14ac:dyDescent="0.25">
      <c r="A2035" s="3">
        <f>RSI!A2035</f>
        <v>45266</v>
      </c>
      <c r="B2035" s="2">
        <f>RSI!B2035</f>
        <v>0.74</v>
      </c>
      <c r="C2035" s="2">
        <f>RSI!I2035</f>
        <v>78.021967873809814</v>
      </c>
      <c r="D2035" s="2">
        <f>MACD!E2035</f>
        <v>-2.8984657852567652E-2</v>
      </c>
      <c r="E2035" s="2">
        <f>MACD!F2035</f>
        <v>-3.7880098849314474E-2</v>
      </c>
      <c r="F2035" s="2">
        <f>'Moving Avg'!D2035</f>
        <v>0.71199999999999997</v>
      </c>
      <c r="G2035" s="2">
        <f>'Moving Avg'!F2035</f>
        <v>0.6725000000000001</v>
      </c>
      <c r="H2035" s="2">
        <f>'Moving Avg'!G2035</f>
        <v>0.60420000000000018</v>
      </c>
      <c r="I2035" s="2">
        <f>'Moving Avg'!H2035</f>
        <v>0.5887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0</v>
      </c>
      <c r="N2035" s="7">
        <f t="shared" si="311"/>
        <v>0</v>
      </c>
      <c r="O2035" s="7">
        <f t="shared" si="312"/>
        <v>50</v>
      </c>
      <c r="P2035" s="7">
        <f t="shared" si="313"/>
        <v>83.5</v>
      </c>
      <c r="Q2035" s="8">
        <f t="shared" si="314"/>
        <v>20.024999999999999</v>
      </c>
      <c r="R2035" s="8">
        <f t="shared" si="315"/>
        <v>38.375</v>
      </c>
      <c r="S2035" s="8">
        <f t="shared" si="316"/>
        <v>50.075000000000003</v>
      </c>
      <c r="T2035" s="8">
        <f t="shared" si="317"/>
        <v>33.375</v>
      </c>
      <c r="U2035" s="7">
        <f t="shared" si="318"/>
        <v>36.158333333333331</v>
      </c>
      <c r="V2035" s="7">
        <f t="shared" si="319"/>
        <v>35.462499999999999</v>
      </c>
    </row>
    <row r="2036" spans="1:22" ht="13.5" x14ac:dyDescent="0.25">
      <c r="A2036" s="3">
        <f>RSI!A2036</f>
        <v>45267</v>
      </c>
      <c r="B2036" s="2">
        <f>RSI!B2036</f>
        <v>0.76</v>
      </c>
      <c r="C2036" s="2">
        <f>RSI!I2036</f>
        <v>80.715910424753247</v>
      </c>
      <c r="D2036" s="2">
        <f>MACD!E2036</f>
        <v>-2.438519234273151E-2</v>
      </c>
      <c r="E2036" s="2">
        <f>MACD!F2036</f>
        <v>-3.5181117547997881E-2</v>
      </c>
      <c r="F2036" s="2">
        <f>'Moving Avg'!D2036</f>
        <v>0.72399999999999998</v>
      </c>
      <c r="G2036" s="2">
        <f>'Moving Avg'!F2036</f>
        <v>0.67999999999999994</v>
      </c>
      <c r="H2036" s="2">
        <f>'Moving Avg'!G2036</f>
        <v>0.60780000000000012</v>
      </c>
      <c r="I2036" s="2">
        <f>'Moving Avg'!H2036</f>
        <v>0.58955000000000002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  <c r="M2036" s="7">
        <f t="shared" si="310"/>
        <v>0</v>
      </c>
      <c r="N2036" s="7">
        <f t="shared" si="311"/>
        <v>0</v>
      </c>
      <c r="O2036" s="7">
        <f t="shared" si="312"/>
        <v>50</v>
      </c>
      <c r="P2036" s="7">
        <f t="shared" si="313"/>
        <v>100</v>
      </c>
      <c r="Q2036" s="8">
        <f t="shared" si="314"/>
        <v>22.5</v>
      </c>
      <c r="R2036" s="8">
        <f t="shared" si="315"/>
        <v>42.5</v>
      </c>
      <c r="S2036" s="8">
        <f t="shared" si="316"/>
        <v>57.5</v>
      </c>
      <c r="T2036" s="8">
        <f t="shared" si="317"/>
        <v>37.5</v>
      </c>
      <c r="U2036" s="7">
        <f t="shared" si="318"/>
        <v>40.833333333333336</v>
      </c>
      <c r="V2036" s="7">
        <f t="shared" si="319"/>
        <v>40</v>
      </c>
    </row>
    <row r="2037" spans="1:22" ht="13.5" x14ac:dyDescent="0.25">
      <c r="A2037" s="3">
        <f>RSI!A2037</f>
        <v>45268</v>
      </c>
      <c r="B2037" s="2">
        <f>RSI!B2037</f>
        <v>0.76</v>
      </c>
      <c r="C2037" s="2">
        <f>RSI!I2037</f>
        <v>80.715910424753247</v>
      </c>
      <c r="D2037" s="2">
        <f>MACD!E2037</f>
        <v>-2.1073529138811553E-2</v>
      </c>
      <c r="E2037" s="2">
        <f>MACD!F2037</f>
        <v>-3.2359599866160618E-2</v>
      </c>
      <c r="F2037" s="2">
        <f>'Moving Avg'!D2037</f>
        <v>0.73399999999999999</v>
      </c>
      <c r="G2037" s="2">
        <f>'Moving Avg'!F2037</f>
        <v>0.68749999999999989</v>
      </c>
      <c r="H2037" s="2">
        <f>'Moving Avg'!G2037</f>
        <v>0.61120000000000019</v>
      </c>
      <c r="I2037" s="2">
        <f>'Moving Avg'!H2037</f>
        <v>0.59040000000000004</v>
      </c>
      <c r="J2037" s="5" t="str">
        <f>OBV!F2037</f>
        <v>BULLISH</v>
      </c>
      <c r="K2037" s="5" t="str">
        <f>OBV!G2037</f>
        <v>STRONG</v>
      </c>
      <c r="L2037" s="5" t="str">
        <f>OBV!H2037</f>
        <v>CONFIRMED BULLISH</v>
      </c>
      <c r="M2037" s="7">
        <f t="shared" si="310"/>
        <v>0</v>
      </c>
      <c r="N2037" s="7">
        <f t="shared" si="311"/>
        <v>0</v>
      </c>
      <c r="O2037" s="7">
        <f t="shared" si="312"/>
        <v>50</v>
      </c>
      <c r="P2037" s="7">
        <f t="shared" si="313"/>
        <v>100</v>
      </c>
      <c r="Q2037" s="8">
        <f t="shared" si="314"/>
        <v>22.5</v>
      </c>
      <c r="R2037" s="8">
        <f t="shared" si="315"/>
        <v>42.5</v>
      </c>
      <c r="S2037" s="8">
        <f t="shared" si="316"/>
        <v>57.5</v>
      </c>
      <c r="T2037" s="8">
        <f t="shared" si="317"/>
        <v>37.5</v>
      </c>
      <c r="U2037" s="7">
        <f t="shared" si="318"/>
        <v>40.833333333333336</v>
      </c>
      <c r="V2037" s="7">
        <f t="shared" si="319"/>
        <v>40</v>
      </c>
    </row>
    <row r="2038" spans="1:22" ht="13.5" x14ac:dyDescent="0.25">
      <c r="A2038" s="3">
        <f>RSI!A2038</f>
        <v>45271</v>
      </c>
      <c r="B2038" s="2">
        <f>RSI!B2038</f>
        <v>0.73</v>
      </c>
      <c r="C2038" s="2">
        <f>RSI!I2038</f>
        <v>66.529449078183021</v>
      </c>
      <c r="D2038" s="2">
        <f>MACD!E2038</f>
        <v>-1.5047883846409205E-2</v>
      </c>
      <c r="E2038" s="2">
        <f>MACD!F2038</f>
        <v>-2.8897256662210338E-2</v>
      </c>
      <c r="F2038" s="2">
        <f>'Moving Avg'!D2038</f>
        <v>0.74</v>
      </c>
      <c r="G2038" s="2">
        <f>'Moving Avg'!F2038</f>
        <v>0.69350000000000001</v>
      </c>
      <c r="H2038" s="2">
        <f>'Moving Avg'!G2038</f>
        <v>0.6140000000000001</v>
      </c>
      <c r="I2038" s="2">
        <f>'Moving Avg'!H2038</f>
        <v>0.59095000000000009</v>
      </c>
      <c r="J2038" s="5" t="str">
        <f>OBV!F2038</f>
        <v>BULLISH</v>
      </c>
      <c r="K2038" s="5" t="str">
        <f>OBV!G2038</f>
        <v>STRONG</v>
      </c>
      <c r="L2038" s="5" t="str">
        <f>OBV!H2038</f>
        <v>CONFIRMED BULLISH</v>
      </c>
      <c r="M2038" s="7">
        <f t="shared" si="310"/>
        <v>25</v>
      </c>
      <c r="N2038" s="7">
        <f t="shared" si="311"/>
        <v>0</v>
      </c>
      <c r="O2038" s="7">
        <f t="shared" si="312"/>
        <v>50</v>
      </c>
      <c r="P2038" s="7">
        <f t="shared" si="313"/>
        <v>100</v>
      </c>
      <c r="Q2038" s="8">
        <f t="shared" si="314"/>
        <v>31.25</v>
      </c>
      <c r="R2038" s="8">
        <f t="shared" si="315"/>
        <v>47.5</v>
      </c>
      <c r="S2038" s="8">
        <f t="shared" si="316"/>
        <v>61.25</v>
      </c>
      <c r="T2038" s="8">
        <f t="shared" si="317"/>
        <v>43.75</v>
      </c>
      <c r="U2038" s="7">
        <f t="shared" si="318"/>
        <v>46.666666666666664</v>
      </c>
      <c r="V2038" s="7">
        <f t="shared" si="319"/>
        <v>45.9375</v>
      </c>
    </row>
    <row r="2039" spans="1:22" ht="13.5" x14ac:dyDescent="0.25">
      <c r="A2039" s="3">
        <f>RSI!A2039</f>
        <v>45272</v>
      </c>
      <c r="B2039" s="2">
        <f>RSI!B2039</f>
        <v>0.75</v>
      </c>
      <c r="C2039" s="2">
        <f>RSI!I2039</f>
        <v>70.279709325124131</v>
      </c>
      <c r="D2039" s="2">
        <f>MACD!E2039</f>
        <v>-1.3289353958100825E-2</v>
      </c>
      <c r="E2039" s="2">
        <f>MACD!F2039</f>
        <v>-2.5775676121388438E-2</v>
      </c>
      <c r="F2039" s="2">
        <f>'Moving Avg'!D2039</f>
        <v>0.748</v>
      </c>
      <c r="G2039" s="2">
        <f>'Moving Avg'!F2039</f>
        <v>0.70100000000000007</v>
      </c>
      <c r="H2039" s="2">
        <f>'Moving Avg'!G2039</f>
        <v>0.61780000000000013</v>
      </c>
      <c r="I2039" s="2">
        <f>'Moving Avg'!H2039</f>
        <v>0.59170000000000011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0</v>
      </c>
      <c r="N2039" s="7">
        <f t="shared" si="311"/>
        <v>0</v>
      </c>
      <c r="O2039" s="7">
        <f t="shared" si="312"/>
        <v>50</v>
      </c>
      <c r="P2039" s="7">
        <f t="shared" si="313"/>
        <v>83.5</v>
      </c>
      <c r="Q2039" s="8">
        <f t="shared" si="314"/>
        <v>20.024999999999999</v>
      </c>
      <c r="R2039" s="8">
        <f t="shared" si="315"/>
        <v>38.375</v>
      </c>
      <c r="S2039" s="8">
        <f t="shared" si="316"/>
        <v>50.075000000000003</v>
      </c>
      <c r="T2039" s="8">
        <f t="shared" si="317"/>
        <v>33.375</v>
      </c>
      <c r="U2039" s="7">
        <f t="shared" si="318"/>
        <v>36.158333333333331</v>
      </c>
      <c r="V2039" s="7">
        <f t="shared" si="319"/>
        <v>35.462499999999999</v>
      </c>
    </row>
    <row r="2040" spans="1:22" ht="13.5" x14ac:dyDescent="0.25">
      <c r="A2040" s="3">
        <f>RSI!A2040</f>
        <v>45273</v>
      </c>
      <c r="B2040" s="2">
        <f>RSI!B2040</f>
        <v>0.74</v>
      </c>
      <c r="C2040" s="2">
        <f>RSI!I2040</f>
        <v>66.280805052246137</v>
      </c>
      <c r="D2040" s="2">
        <f>MACD!E2040</f>
        <v>-1.3013704000501947E-2</v>
      </c>
      <c r="E2040" s="2">
        <f>MACD!F2040</f>
        <v>-2.3223281697211141E-2</v>
      </c>
      <c r="F2040" s="2">
        <f>'Moving Avg'!D2040</f>
        <v>0.748</v>
      </c>
      <c r="G2040" s="2">
        <f>'Moving Avg'!F2040</f>
        <v>0.70700000000000007</v>
      </c>
      <c r="H2040" s="2">
        <f>'Moving Avg'!G2040</f>
        <v>0.62180000000000002</v>
      </c>
      <c r="I2040" s="2">
        <f>'Moving Avg'!H2040</f>
        <v>0.59235000000000015</v>
      </c>
      <c r="J2040" s="5" t="str">
        <f>OBV!F2040</f>
        <v>BULLISH</v>
      </c>
      <c r="K2040" s="5" t="str">
        <f>OBV!G2040</f>
        <v>NEUTRAL</v>
      </c>
      <c r="L2040" s="5" t="str">
        <f>OBV!H2040</f>
        <v>NEUTRAL</v>
      </c>
      <c r="M2040" s="7">
        <f t="shared" si="310"/>
        <v>25</v>
      </c>
      <c r="N2040" s="7">
        <f t="shared" si="311"/>
        <v>0</v>
      </c>
      <c r="O2040" s="7">
        <f t="shared" si="312"/>
        <v>50</v>
      </c>
      <c r="P2040" s="7">
        <f t="shared" si="313"/>
        <v>49.5</v>
      </c>
      <c r="Q2040" s="8">
        <f t="shared" si="314"/>
        <v>23.675000000000001</v>
      </c>
      <c r="R2040" s="8">
        <f t="shared" si="315"/>
        <v>34.875</v>
      </c>
      <c r="S2040" s="8">
        <f t="shared" si="316"/>
        <v>38.525000000000006</v>
      </c>
      <c r="T2040" s="8">
        <f t="shared" si="317"/>
        <v>31.125</v>
      </c>
      <c r="U2040" s="7">
        <f t="shared" si="318"/>
        <v>32.358333333333334</v>
      </c>
      <c r="V2040" s="7">
        <f t="shared" si="319"/>
        <v>32.049999999999997</v>
      </c>
    </row>
    <row r="2041" spans="1:22" ht="13.5" x14ac:dyDescent="0.25">
      <c r="A2041" s="3">
        <f>RSI!A2041</f>
        <v>45274</v>
      </c>
      <c r="B2041" s="2">
        <f>RSI!B2041</f>
        <v>0.75</v>
      </c>
      <c r="C2041" s="2">
        <f>RSI!I2041</f>
        <v>68.227707904137986</v>
      </c>
      <c r="D2041" s="2">
        <f>MACD!E2041</f>
        <v>-1.384601581149425E-2</v>
      </c>
      <c r="E2041" s="2">
        <f>MACD!F2041</f>
        <v>-2.1347828520067762E-2</v>
      </c>
      <c r="F2041" s="2">
        <f>'Moving Avg'!D2041</f>
        <v>0.74600000000000011</v>
      </c>
      <c r="G2041" s="2">
        <f>'Moving Avg'!F2041</f>
        <v>0.71350000000000002</v>
      </c>
      <c r="H2041" s="2">
        <f>'Moving Avg'!G2041</f>
        <v>0.62580000000000002</v>
      </c>
      <c r="I2041" s="2">
        <f>'Moving Avg'!H2041</f>
        <v>0.59300000000000008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50</v>
      </c>
      <c r="P2041" s="7">
        <f t="shared" si="313"/>
        <v>16.5</v>
      </c>
      <c r="Q2041" s="8">
        <f t="shared" si="314"/>
        <v>18.725000000000001</v>
      </c>
      <c r="R2041" s="8">
        <f t="shared" si="315"/>
        <v>26.625</v>
      </c>
      <c r="S2041" s="8">
        <f t="shared" si="316"/>
        <v>23.675000000000001</v>
      </c>
      <c r="T2041" s="8">
        <f t="shared" si="317"/>
        <v>22.875</v>
      </c>
      <c r="U2041" s="7">
        <f t="shared" si="318"/>
        <v>23.008333333333336</v>
      </c>
      <c r="V2041" s="7">
        <f t="shared" si="319"/>
        <v>22.975000000000001</v>
      </c>
    </row>
    <row r="2042" spans="1:22" ht="13.5" x14ac:dyDescent="0.25">
      <c r="A2042" s="3">
        <f>RSI!A2042</f>
        <v>45275</v>
      </c>
      <c r="B2042" s="2">
        <f>RSI!B2042</f>
        <v>0.74</v>
      </c>
      <c r="C2042" s="2">
        <f>RSI!I2042</f>
        <v>64.233649899303913</v>
      </c>
      <c r="D2042" s="2">
        <f>MACD!E2042</f>
        <v>-1.2630920896328668E-2</v>
      </c>
      <c r="E2042" s="2">
        <f>MACD!F2042</f>
        <v>-1.9604446995319946E-2</v>
      </c>
      <c r="F2042" s="2">
        <f>'Moving Avg'!D2042</f>
        <v>0.74199999999999999</v>
      </c>
      <c r="G2042" s="2">
        <f>'Moving Avg'!F2042</f>
        <v>0.71850000000000003</v>
      </c>
      <c r="H2042" s="2">
        <f>'Moving Avg'!G2042</f>
        <v>0.62919999999999998</v>
      </c>
      <c r="I2042" s="2">
        <f>'Moving Avg'!H2042</f>
        <v>0.59345000000000003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0</v>
      </c>
      <c r="O2042" s="7">
        <f t="shared" si="312"/>
        <v>50</v>
      </c>
      <c r="P2042" s="7">
        <f t="shared" si="313"/>
        <v>16.5</v>
      </c>
      <c r="Q2042" s="8">
        <f t="shared" si="314"/>
        <v>18.725000000000001</v>
      </c>
      <c r="R2042" s="8">
        <f t="shared" si="315"/>
        <v>26.625</v>
      </c>
      <c r="S2042" s="8">
        <f t="shared" si="316"/>
        <v>23.675000000000001</v>
      </c>
      <c r="T2042" s="8">
        <f t="shared" si="317"/>
        <v>22.875</v>
      </c>
      <c r="U2042" s="7">
        <f t="shared" si="318"/>
        <v>23.008333333333336</v>
      </c>
      <c r="V2042" s="7">
        <f t="shared" si="319"/>
        <v>22.975000000000001</v>
      </c>
    </row>
    <row r="2043" spans="1:22" ht="13.5" x14ac:dyDescent="0.25">
      <c r="A2043" s="3">
        <f>RSI!A2043</f>
        <v>45278</v>
      </c>
      <c r="B2043" s="2">
        <f>RSI!B2043</f>
        <v>0.74</v>
      </c>
      <c r="C2043" s="2">
        <f>RSI!I2043</f>
        <v>64.233649899303913</v>
      </c>
      <c r="D2043" s="2">
        <f>MACD!E2043</f>
        <v>-1.3415323217537023E-2</v>
      </c>
      <c r="E2043" s="2">
        <f>MACD!F2043</f>
        <v>-1.8366622239763365E-2</v>
      </c>
      <c r="F2043" s="2">
        <f>'Moving Avg'!D2043</f>
        <v>0.74400000000000011</v>
      </c>
      <c r="G2043" s="2">
        <f>'Moving Avg'!F2043</f>
        <v>0.72300000000000009</v>
      </c>
      <c r="H2043" s="2">
        <f>'Moving Avg'!G2043</f>
        <v>0.63259999999999983</v>
      </c>
      <c r="I2043" s="2">
        <f>'Moving Avg'!H2043</f>
        <v>0.5938500000000001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  <c r="M2043" s="7">
        <f t="shared" si="310"/>
        <v>25</v>
      </c>
      <c r="N2043" s="7">
        <f t="shared" si="311"/>
        <v>0</v>
      </c>
      <c r="O2043" s="7">
        <f t="shared" si="312"/>
        <v>50</v>
      </c>
      <c r="P2043" s="7">
        <f t="shared" si="313"/>
        <v>83.5</v>
      </c>
      <c r="Q2043" s="8">
        <f t="shared" si="314"/>
        <v>28.774999999999999</v>
      </c>
      <c r="R2043" s="8">
        <f t="shared" si="315"/>
        <v>43.375</v>
      </c>
      <c r="S2043" s="8">
        <f t="shared" si="316"/>
        <v>53.825000000000003</v>
      </c>
      <c r="T2043" s="8">
        <f t="shared" si="317"/>
        <v>39.625</v>
      </c>
      <c r="U2043" s="7">
        <f t="shared" si="318"/>
        <v>41.991666666666667</v>
      </c>
      <c r="V2043" s="7">
        <f t="shared" si="319"/>
        <v>41.400000000000006</v>
      </c>
    </row>
    <row r="2044" spans="1:22" ht="13.5" x14ac:dyDescent="0.25">
      <c r="A2044" s="3">
        <f>RSI!A2044</f>
        <v>45279</v>
      </c>
      <c r="B2044" s="2">
        <f>RSI!B2044</f>
        <v>0.7</v>
      </c>
      <c r="C2044" s="2">
        <f>RSI!I2044</f>
        <v>50.51520050718004</v>
      </c>
      <c r="D2044" s="2">
        <f>MACD!E2044</f>
        <v>-9.8314182188536936E-3</v>
      </c>
      <c r="E2044" s="2">
        <f>MACD!F2044</f>
        <v>-1.6659581435581432E-2</v>
      </c>
      <c r="F2044" s="2">
        <f>'Moving Avg'!D2044</f>
        <v>0.73399999999999999</v>
      </c>
      <c r="G2044" s="2">
        <f>'Moving Avg'!F2044</f>
        <v>0.72399999999999998</v>
      </c>
      <c r="H2044" s="2">
        <f>'Moving Avg'!G2044</f>
        <v>0.63519999999999988</v>
      </c>
      <c r="I2044" s="2">
        <f>'Moving Avg'!H2044</f>
        <v>0.59410000000000007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0</v>
      </c>
      <c r="O2044" s="7">
        <f t="shared" si="312"/>
        <v>50</v>
      </c>
      <c r="P2044" s="7">
        <f t="shared" si="313"/>
        <v>16.5</v>
      </c>
      <c r="Q2044" s="8">
        <f t="shared" si="314"/>
        <v>18.725000000000001</v>
      </c>
      <c r="R2044" s="8">
        <f t="shared" si="315"/>
        <v>26.625</v>
      </c>
      <c r="S2044" s="8">
        <f t="shared" si="316"/>
        <v>23.675000000000001</v>
      </c>
      <c r="T2044" s="8">
        <f t="shared" si="317"/>
        <v>22.875</v>
      </c>
      <c r="U2044" s="7">
        <f t="shared" si="318"/>
        <v>23.008333333333336</v>
      </c>
      <c r="V2044" s="7">
        <f t="shared" si="319"/>
        <v>22.975000000000001</v>
      </c>
    </row>
    <row r="2045" spans="1:22" ht="13.5" x14ac:dyDescent="0.25">
      <c r="A2045" s="3">
        <f>RSI!A2045</f>
        <v>45280</v>
      </c>
      <c r="B2045" s="2">
        <f>RSI!B2045</f>
        <v>0.71</v>
      </c>
      <c r="C2045" s="2">
        <f>RSI!I2045</f>
        <v>53.205859101811008</v>
      </c>
      <c r="D2045" s="2">
        <f>MACD!E2045</f>
        <v>-2.9228724994425637E-3</v>
      </c>
      <c r="E2045" s="2">
        <f>MACD!F2045</f>
        <v>-1.3912239648353659E-2</v>
      </c>
      <c r="F2045" s="2">
        <f>'Moving Avg'!D2045</f>
        <v>0.72799999999999998</v>
      </c>
      <c r="G2045" s="2">
        <f>'Moving Avg'!F2045</f>
        <v>0.72450000000000014</v>
      </c>
      <c r="H2045" s="2">
        <f>'Moving Avg'!G2045</f>
        <v>0.63859999999999983</v>
      </c>
      <c r="I2045" s="2">
        <f>'Moving Avg'!H2045</f>
        <v>0.59435000000000004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66.5</v>
      </c>
      <c r="Q2045" s="8">
        <f t="shared" si="314"/>
        <v>26.225000000000001</v>
      </c>
      <c r="R2045" s="8">
        <f t="shared" si="315"/>
        <v>39.125</v>
      </c>
      <c r="S2045" s="8">
        <f t="shared" si="316"/>
        <v>46.174999999999997</v>
      </c>
      <c r="T2045" s="8">
        <f t="shared" si="317"/>
        <v>35.375</v>
      </c>
      <c r="U2045" s="7">
        <f t="shared" si="318"/>
        <v>37.174999999999997</v>
      </c>
      <c r="V2045" s="7">
        <f t="shared" si="319"/>
        <v>36.724999999999994</v>
      </c>
    </row>
    <row r="2046" spans="1:22" ht="13.5" x14ac:dyDescent="0.25">
      <c r="A2046" s="3">
        <f>RSI!A2046</f>
        <v>45281</v>
      </c>
      <c r="B2046" s="2">
        <f>RSI!B2046</f>
        <v>0.72</v>
      </c>
      <c r="C2046" s="2">
        <f>RSI!I2046</f>
        <v>55.79436465455526</v>
      </c>
      <c r="D2046" s="2">
        <f>MACD!E2046</f>
        <v>5.2011775371267888E-3</v>
      </c>
      <c r="E2046" s="2">
        <f>MACD!F2046</f>
        <v>-1.008955621125757E-2</v>
      </c>
      <c r="F2046" s="2">
        <f>'Moving Avg'!D2046</f>
        <v>0.72199999999999986</v>
      </c>
      <c r="G2046" s="2">
        <f>'Moving Avg'!F2046</f>
        <v>0.72500000000000009</v>
      </c>
      <c r="H2046" s="2">
        <f>'Moving Avg'!G2046</f>
        <v>0.64179999999999993</v>
      </c>
      <c r="I2046" s="2">
        <f>'Moving Avg'!H2046</f>
        <v>0.59470000000000001</v>
      </c>
      <c r="J2046" s="5" t="str">
        <f>OBV!F2046</f>
        <v>BULLISH</v>
      </c>
      <c r="K2046" s="5" t="str">
        <f>OBV!G2046</f>
        <v>NEUTRAL</v>
      </c>
      <c r="L2046" s="5" t="str">
        <f>OBV!H2046</f>
        <v>BULLISH DIVERGENCE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66.5</v>
      </c>
      <c r="Q2046" s="8">
        <f t="shared" si="314"/>
        <v>26.225000000000001</v>
      </c>
      <c r="R2046" s="8">
        <f t="shared" si="315"/>
        <v>39.125</v>
      </c>
      <c r="S2046" s="8">
        <f t="shared" si="316"/>
        <v>46.174999999999997</v>
      </c>
      <c r="T2046" s="8">
        <f t="shared" si="317"/>
        <v>35.375</v>
      </c>
      <c r="U2046" s="7">
        <f t="shared" si="318"/>
        <v>37.174999999999997</v>
      </c>
      <c r="V2046" s="7">
        <f t="shared" si="319"/>
        <v>36.724999999999994</v>
      </c>
    </row>
    <row r="2047" spans="1:22" ht="13.5" x14ac:dyDescent="0.25">
      <c r="A2047" s="3">
        <f>RSI!A2047</f>
        <v>45282</v>
      </c>
      <c r="B2047" s="2">
        <f>RSI!B2047</f>
        <v>0.72</v>
      </c>
      <c r="C2047" s="2">
        <f>RSI!I2047</f>
        <v>55.794364654555267</v>
      </c>
      <c r="D2047" s="2">
        <f>MACD!E2047</f>
        <v>1.196274178187906E-2</v>
      </c>
      <c r="E2047" s="2">
        <f>MACD!F2047</f>
        <v>-5.6790966126302449E-3</v>
      </c>
      <c r="F2047" s="2">
        <f>'Moving Avg'!D2047</f>
        <v>0.71799999999999997</v>
      </c>
      <c r="G2047" s="2">
        <f>'Moving Avg'!F2047</f>
        <v>0.72550000000000003</v>
      </c>
      <c r="H2047" s="2">
        <f>'Moving Avg'!G2047</f>
        <v>0.64499999999999991</v>
      </c>
      <c r="I2047" s="2">
        <f>'Moving Avg'!H2047</f>
        <v>0.59510000000000007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66.5</v>
      </c>
      <c r="Q2047" s="8">
        <f t="shared" si="314"/>
        <v>26.225000000000001</v>
      </c>
      <c r="R2047" s="8">
        <f t="shared" si="315"/>
        <v>39.125</v>
      </c>
      <c r="S2047" s="8">
        <f t="shared" si="316"/>
        <v>46.174999999999997</v>
      </c>
      <c r="T2047" s="8">
        <f t="shared" si="317"/>
        <v>35.375</v>
      </c>
      <c r="U2047" s="7">
        <f t="shared" si="318"/>
        <v>37.174999999999997</v>
      </c>
      <c r="V2047" s="7">
        <f t="shared" si="319"/>
        <v>36.724999999999994</v>
      </c>
    </row>
    <row r="2048" spans="1:22" ht="13.5" x14ac:dyDescent="0.25">
      <c r="A2048" s="3">
        <f>RSI!A2048</f>
        <v>45285</v>
      </c>
      <c r="B2048" s="2">
        <f>RSI!B2048</f>
        <v>0.71</v>
      </c>
      <c r="C2048" s="2">
        <f>RSI!I2048</f>
        <v>52.430700337496603</v>
      </c>
      <c r="D2048" s="2">
        <f>MACD!E2048</f>
        <v>1.3705132665581043E-2</v>
      </c>
      <c r="E2048" s="2">
        <f>MACD!F2048</f>
        <v>-1.8022507569879871E-3</v>
      </c>
      <c r="F2048" s="2">
        <f>'Moving Avg'!D2048</f>
        <v>0.71199999999999997</v>
      </c>
      <c r="G2048" s="2">
        <f>'Moving Avg'!F2048</f>
        <v>0.72499999999999998</v>
      </c>
      <c r="H2048" s="2">
        <f>'Moving Avg'!G2048</f>
        <v>0.64839999999999975</v>
      </c>
      <c r="I2048" s="2">
        <f>'Moving Avg'!H2048</f>
        <v>0.59534999999999993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16.5</v>
      </c>
      <c r="Q2048" s="8">
        <f t="shared" si="314"/>
        <v>18.725000000000001</v>
      </c>
      <c r="R2048" s="8">
        <f t="shared" si="315"/>
        <v>26.625</v>
      </c>
      <c r="S2048" s="8">
        <f t="shared" si="316"/>
        <v>23.675000000000001</v>
      </c>
      <c r="T2048" s="8">
        <f t="shared" si="317"/>
        <v>22.875</v>
      </c>
      <c r="U2048" s="7">
        <f t="shared" si="318"/>
        <v>23.008333333333336</v>
      </c>
      <c r="V2048" s="7">
        <f t="shared" si="319"/>
        <v>22.975000000000001</v>
      </c>
    </row>
    <row r="2049" spans="1:22" ht="13.5" x14ac:dyDescent="0.25">
      <c r="A2049" s="3">
        <f>RSI!A2049</f>
        <v>45286</v>
      </c>
      <c r="B2049" s="2">
        <f>RSI!B2049</f>
        <v>0.7</v>
      </c>
      <c r="C2049" s="2">
        <f>RSI!I2049</f>
        <v>49.234206041764651</v>
      </c>
      <c r="D2049" s="2">
        <f>MACD!E2049</f>
        <v>1.8959653925853748E-2</v>
      </c>
      <c r="E2049" s="2">
        <f>MACD!F2049</f>
        <v>2.3501301795803599E-3</v>
      </c>
      <c r="F2049" s="2">
        <f>'Moving Avg'!D2049</f>
        <v>0.71199999999999997</v>
      </c>
      <c r="G2049" s="2">
        <f>'Moving Avg'!F2049</f>
        <v>0.72450000000000014</v>
      </c>
      <c r="H2049" s="2">
        <f>'Moving Avg'!G2049</f>
        <v>0.65139999999999987</v>
      </c>
      <c r="I2049" s="2">
        <f>'Moving Avg'!H2049</f>
        <v>0.59555000000000002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49.5</v>
      </c>
      <c r="Q2049" s="8">
        <f t="shared" si="314"/>
        <v>23.675000000000001</v>
      </c>
      <c r="R2049" s="8">
        <f t="shared" si="315"/>
        <v>34.875</v>
      </c>
      <c r="S2049" s="8">
        <f t="shared" si="316"/>
        <v>38.525000000000006</v>
      </c>
      <c r="T2049" s="8">
        <f t="shared" si="317"/>
        <v>31.125</v>
      </c>
      <c r="U2049" s="7">
        <f t="shared" si="318"/>
        <v>32.358333333333334</v>
      </c>
      <c r="V2049" s="7">
        <f t="shared" si="319"/>
        <v>32.049999999999997</v>
      </c>
    </row>
    <row r="2050" spans="1:22" ht="13.5" x14ac:dyDescent="0.25">
      <c r="A2050" s="3">
        <f>RSI!A2050</f>
        <v>45287</v>
      </c>
      <c r="B2050" s="2">
        <f>RSI!B2050</f>
        <v>0.7</v>
      </c>
      <c r="C2050" s="2">
        <f>RSI!I2050</f>
        <v>49.234206041764651</v>
      </c>
      <c r="D2050" s="2">
        <f>MACD!E2050</f>
        <v>2.1891718686171568E-2</v>
      </c>
      <c r="E2050" s="2">
        <f>MACD!F2050</f>
        <v>6.2584478808986026E-3</v>
      </c>
      <c r="F2050" s="2">
        <f>'Moving Avg'!D2050</f>
        <v>0.71</v>
      </c>
      <c r="G2050" s="2">
        <f>'Moving Avg'!F2050</f>
        <v>0.72449999999999992</v>
      </c>
      <c r="H2050" s="2">
        <f>'Moving Avg'!G2050</f>
        <v>0.65459999999999996</v>
      </c>
      <c r="I2050" s="2">
        <f>'Moving Avg'!H2050</f>
        <v>0.59575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18.725000000000001</v>
      </c>
      <c r="R2050" s="8">
        <f t="shared" si="315"/>
        <v>26.625</v>
      </c>
      <c r="S2050" s="8">
        <f t="shared" si="316"/>
        <v>23.675000000000001</v>
      </c>
      <c r="T2050" s="8">
        <f t="shared" si="317"/>
        <v>22.875</v>
      </c>
      <c r="U2050" s="7">
        <f t="shared" si="318"/>
        <v>23.008333333333336</v>
      </c>
      <c r="V2050" s="7">
        <f t="shared" si="319"/>
        <v>22.975000000000001</v>
      </c>
    </row>
    <row r="2051" spans="1:22" ht="13.5" x14ac:dyDescent="0.25">
      <c r="A2051" s="3">
        <f>RSI!A2051</f>
        <v>45288</v>
      </c>
      <c r="B2051" s="2">
        <f>RSI!B2051</f>
        <v>0.69</v>
      </c>
      <c r="C2051" s="2">
        <f>RSI!I2051</f>
        <v>45.982926932842943</v>
      </c>
      <c r="D2051" s="2">
        <f>MACD!E2051</f>
        <v>2.66744848808802E-2</v>
      </c>
      <c r="E2051" s="2">
        <f>MACD!F2051</f>
        <v>1.0341655280894924E-2</v>
      </c>
      <c r="F2051" s="2">
        <f>'Moving Avg'!D2051</f>
        <v>0.70399999999999996</v>
      </c>
      <c r="G2051" s="2">
        <f>'Moving Avg'!F2051</f>
        <v>0.72399999999999998</v>
      </c>
      <c r="H2051" s="2">
        <f>'Moving Avg'!G2051</f>
        <v>0.65759999999999974</v>
      </c>
      <c r="I2051" s="2">
        <f>'Moving Avg'!H2051</f>
        <v>0.59589999999999999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16.5</v>
      </c>
      <c r="Q2051" s="8">
        <f t="shared" ref="Q2051:Q2114" si="324">0.35*M2051+N2051*0.35+O2051*0.15+P2051*0.15</f>
        <v>18.725000000000001</v>
      </c>
      <c r="R2051" s="8">
        <f t="shared" ref="R2051:R2114" si="325">M2051*0.2+N2051*0.2+O2051*0.35+P2051*0.25</f>
        <v>26.625</v>
      </c>
      <c r="S2051" s="8">
        <f t="shared" ref="S2051:S2114" si="326">M2051*0.15+N2051*0.15+O2051*0.25+P2051*0.45</f>
        <v>23.675000000000001</v>
      </c>
      <c r="T2051" s="8">
        <f t="shared" ref="T2051:T2114" si="327">0.25*SUM(M2051:P2051)</f>
        <v>22.875</v>
      </c>
      <c r="U2051" s="7">
        <f t="shared" ref="U2051:U2114" si="328">SUM(Q2051:S2051)/3</f>
        <v>23.008333333333336</v>
      </c>
      <c r="V2051" s="7">
        <f t="shared" ref="V2051:V2114" si="329">SUM(Q2051:T2051)/4</f>
        <v>22.975000000000001</v>
      </c>
    </row>
    <row r="2052" spans="1:22" ht="13.5" x14ac:dyDescent="0.25">
      <c r="A2052" s="3">
        <f>RSI!A2052</f>
        <v>45289</v>
      </c>
      <c r="B2052" s="2">
        <f>RSI!B2052</f>
        <v>0.71</v>
      </c>
      <c r="C2052" s="2">
        <f>RSI!I2052</f>
        <v>52.709256408695389</v>
      </c>
      <c r="D2052" s="2">
        <f>MACD!E2052</f>
        <v>2.778150130259327E-2</v>
      </c>
      <c r="E2052" s="2">
        <f>MACD!F2052</f>
        <v>1.3829624485234594E-2</v>
      </c>
      <c r="F2052" s="2">
        <f>'Moving Avg'!D2052</f>
        <v>0.70199999999999996</v>
      </c>
      <c r="G2052" s="2">
        <f>'Moving Avg'!F2052</f>
        <v>0.72399999999999998</v>
      </c>
      <c r="H2052" s="2">
        <f>'Moving Avg'!G2052</f>
        <v>0.66079999999999983</v>
      </c>
      <c r="I2052" s="2">
        <f>'Moving Avg'!H2052</f>
        <v>0.59619999999999995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16.5</v>
      </c>
      <c r="Q2052" s="8">
        <f t="shared" si="324"/>
        <v>18.725000000000001</v>
      </c>
      <c r="R2052" s="8">
        <f t="shared" si="325"/>
        <v>26.625</v>
      </c>
      <c r="S2052" s="8">
        <f t="shared" si="326"/>
        <v>23.675000000000001</v>
      </c>
      <c r="T2052" s="8">
        <f t="shared" si="327"/>
        <v>22.875</v>
      </c>
      <c r="U2052" s="7">
        <f t="shared" si="328"/>
        <v>23.008333333333336</v>
      </c>
      <c r="V2052" s="7">
        <f t="shared" si="329"/>
        <v>22.975000000000001</v>
      </c>
    </row>
    <row r="2053" spans="1:22" ht="13.5" x14ac:dyDescent="0.25">
      <c r="A2053" s="3">
        <f>RSI!A2053</f>
        <v>45293</v>
      </c>
      <c r="B2053" s="2">
        <f>RSI!B2053</f>
        <v>0.68</v>
      </c>
      <c r="C2053" s="2">
        <f>RSI!I2053</f>
        <v>43.882275783079606</v>
      </c>
      <c r="D2053" s="2">
        <f>MACD!E2053</f>
        <v>3.089632611957549E-2</v>
      </c>
      <c r="E2053" s="2">
        <f>MACD!F2053</f>
        <v>1.7242964812102773E-2</v>
      </c>
      <c r="F2053" s="2">
        <f>'Moving Avg'!D2053</f>
        <v>0.69599999999999995</v>
      </c>
      <c r="G2053" s="2">
        <f>'Moving Avg'!F2053</f>
        <v>0.72299999999999986</v>
      </c>
      <c r="H2053" s="2">
        <f>'Moving Avg'!G2053</f>
        <v>0.66339999999999988</v>
      </c>
      <c r="I2053" s="2">
        <f>'Moving Avg'!H2053</f>
        <v>0.59634999999999994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66.5</v>
      </c>
      <c r="Q2053" s="8">
        <f t="shared" si="324"/>
        <v>26.225000000000001</v>
      </c>
      <c r="R2053" s="8">
        <f t="shared" si="325"/>
        <v>39.125</v>
      </c>
      <c r="S2053" s="8">
        <f t="shared" si="326"/>
        <v>46.174999999999997</v>
      </c>
      <c r="T2053" s="8">
        <f t="shared" si="327"/>
        <v>35.375</v>
      </c>
      <c r="U2053" s="7">
        <f t="shared" si="328"/>
        <v>37.174999999999997</v>
      </c>
      <c r="V2053" s="7">
        <f t="shared" si="329"/>
        <v>36.724999999999994</v>
      </c>
    </row>
    <row r="2054" spans="1:22" ht="13.5" x14ac:dyDescent="0.25">
      <c r="A2054" s="3">
        <f>RSI!A2054</f>
        <v>45294</v>
      </c>
      <c r="B2054" s="2">
        <f>RSI!B2054</f>
        <v>0.65</v>
      </c>
      <c r="C2054" s="2">
        <f>RSI!I2054</f>
        <v>37.177422954745374</v>
      </c>
      <c r="D2054" s="2">
        <f>MACD!E2054</f>
        <v>2.9736757801033575E-2</v>
      </c>
      <c r="E2054" s="2">
        <f>MACD!F2054</f>
        <v>1.9741723409888935E-2</v>
      </c>
      <c r="F2054" s="2">
        <f>'Moving Avg'!D2054</f>
        <v>0.68599999999999994</v>
      </c>
      <c r="G2054" s="2">
        <f>'Moving Avg'!F2054</f>
        <v>0.72</v>
      </c>
      <c r="H2054" s="2">
        <f>'Moving Avg'!G2054</f>
        <v>0.66539999999999988</v>
      </c>
      <c r="I2054" s="2">
        <f>'Moving Avg'!H2054</f>
        <v>0.59640000000000004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16.5</v>
      </c>
      <c r="Q2054" s="8">
        <f t="shared" si="324"/>
        <v>18.725000000000001</v>
      </c>
      <c r="R2054" s="8">
        <f t="shared" si="325"/>
        <v>26.625</v>
      </c>
      <c r="S2054" s="8">
        <f t="shared" si="326"/>
        <v>23.675000000000001</v>
      </c>
      <c r="T2054" s="8">
        <f t="shared" si="327"/>
        <v>22.875</v>
      </c>
      <c r="U2054" s="7">
        <f t="shared" si="328"/>
        <v>23.008333333333336</v>
      </c>
      <c r="V2054" s="7">
        <f t="shared" si="329"/>
        <v>22.975000000000001</v>
      </c>
    </row>
    <row r="2055" spans="1:22" ht="13.5" x14ac:dyDescent="0.25">
      <c r="A2055" s="3">
        <f>RSI!A2055</f>
        <v>45295</v>
      </c>
      <c r="B2055" s="2">
        <f>RSI!B2055</f>
        <v>0.67</v>
      </c>
      <c r="C2055" s="2">
        <f>RSI!I2055</f>
        <v>43.387614384656459</v>
      </c>
      <c r="D2055" s="2">
        <f>MACD!E2055</f>
        <v>2.9116164300170055E-2</v>
      </c>
      <c r="E2055" s="2">
        <f>MACD!F2055</f>
        <v>2.1616611587945159E-2</v>
      </c>
      <c r="F2055" s="2">
        <f>'Moving Avg'!D2055</f>
        <v>0.67999999999999994</v>
      </c>
      <c r="G2055" s="2">
        <f>'Moving Avg'!F2055</f>
        <v>0.71649999999999991</v>
      </c>
      <c r="H2055" s="2">
        <f>'Moving Avg'!G2055</f>
        <v>0.66780000000000006</v>
      </c>
      <c r="I2055" s="2">
        <f>'Moving Avg'!H2055</f>
        <v>0.59660000000000002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16.5</v>
      </c>
      <c r="Q2055" s="8">
        <f t="shared" si="324"/>
        <v>18.725000000000001</v>
      </c>
      <c r="R2055" s="8">
        <f t="shared" si="325"/>
        <v>26.625</v>
      </c>
      <c r="S2055" s="8">
        <f t="shared" si="326"/>
        <v>23.675000000000001</v>
      </c>
      <c r="T2055" s="8">
        <f t="shared" si="327"/>
        <v>22.875</v>
      </c>
      <c r="U2055" s="7">
        <f t="shared" si="328"/>
        <v>23.008333333333336</v>
      </c>
      <c r="V2055" s="7">
        <f t="shared" si="329"/>
        <v>22.975000000000001</v>
      </c>
    </row>
    <row r="2056" spans="1:22" ht="13.5" x14ac:dyDescent="0.25">
      <c r="A2056" s="3">
        <f>RSI!A2056</f>
        <v>45296</v>
      </c>
      <c r="B2056" s="2">
        <f>RSI!B2056</f>
        <v>0.67</v>
      </c>
      <c r="C2056" s="2">
        <f>RSI!I2056</f>
        <v>43.387614384656459</v>
      </c>
      <c r="D2056" s="2">
        <f>MACD!E2056</f>
        <v>3.0292438174990055E-2</v>
      </c>
      <c r="E2056" s="2">
        <f>MACD!F2056</f>
        <v>2.3351776905354137E-2</v>
      </c>
      <c r="F2056" s="2">
        <f>'Moving Avg'!D2056</f>
        <v>0.67599999999999993</v>
      </c>
      <c r="G2056" s="2">
        <f>'Moving Avg'!F2056</f>
        <v>0.71199999999999986</v>
      </c>
      <c r="H2056" s="2">
        <f>'Moving Avg'!G2056</f>
        <v>0.67019999999999991</v>
      </c>
      <c r="I2056" s="2">
        <f>'Moving Avg'!H2056</f>
        <v>0.59684999999999999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66.5</v>
      </c>
      <c r="Q2056" s="8">
        <f t="shared" si="324"/>
        <v>26.225000000000001</v>
      </c>
      <c r="R2056" s="8">
        <f t="shared" si="325"/>
        <v>39.125</v>
      </c>
      <c r="S2056" s="8">
        <f t="shared" si="326"/>
        <v>46.174999999999997</v>
      </c>
      <c r="T2056" s="8">
        <f t="shared" si="327"/>
        <v>35.375</v>
      </c>
      <c r="U2056" s="7">
        <f t="shared" si="328"/>
        <v>37.174999999999997</v>
      </c>
      <c r="V2056" s="7">
        <f t="shared" si="329"/>
        <v>36.724999999999994</v>
      </c>
    </row>
    <row r="2057" spans="1:22" ht="13.5" x14ac:dyDescent="0.25">
      <c r="A2057" s="3">
        <f>RSI!A2057</f>
        <v>45299</v>
      </c>
      <c r="B2057" s="2">
        <f>RSI!B2057</f>
        <v>0.66</v>
      </c>
      <c r="C2057" s="2">
        <f>RSI!I2057</f>
        <v>41.035346824139211</v>
      </c>
      <c r="D2057" s="2">
        <f>MACD!E2057</f>
        <v>3.2179348610532843E-2</v>
      </c>
      <c r="E2057" s="2">
        <f>MACD!F2057</f>
        <v>2.5117291246389881E-2</v>
      </c>
      <c r="F2057" s="2">
        <f>'Moving Avg'!D2057</f>
        <v>0.66600000000000004</v>
      </c>
      <c r="G2057" s="2">
        <f>'Moving Avg'!F2057</f>
        <v>0.70699999999999996</v>
      </c>
      <c r="H2057" s="2">
        <f>'Moving Avg'!G2057</f>
        <v>0.67239999999999978</v>
      </c>
      <c r="I2057" s="2">
        <f>'Moving Avg'!H2057</f>
        <v>0.59704999999999997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16.5</v>
      </c>
      <c r="Q2057" s="8">
        <f t="shared" si="324"/>
        <v>18.725000000000001</v>
      </c>
      <c r="R2057" s="8">
        <f t="shared" si="325"/>
        <v>26.625</v>
      </c>
      <c r="S2057" s="8">
        <f t="shared" si="326"/>
        <v>23.675000000000001</v>
      </c>
      <c r="T2057" s="8">
        <f t="shared" si="327"/>
        <v>22.875</v>
      </c>
      <c r="U2057" s="7">
        <f t="shared" si="328"/>
        <v>23.008333333333336</v>
      </c>
      <c r="V2057" s="7">
        <f t="shared" si="329"/>
        <v>22.975000000000001</v>
      </c>
    </row>
    <row r="2058" spans="1:22" ht="13.5" x14ac:dyDescent="0.25">
      <c r="A2058" s="3">
        <f>RSI!A2058</f>
        <v>45300</v>
      </c>
      <c r="B2058" s="2">
        <f>RSI!B2058</f>
        <v>0.66</v>
      </c>
      <c r="C2058" s="2">
        <f>RSI!I2058</f>
        <v>41.035346824139211</v>
      </c>
      <c r="D2058" s="2">
        <f>MACD!E2058</f>
        <v>3.243628016418576E-2</v>
      </c>
      <c r="E2058" s="2">
        <f>MACD!F2058</f>
        <v>2.6581089029949059E-2</v>
      </c>
      <c r="F2058" s="2">
        <f>'Moving Avg'!D2058</f>
        <v>0.66200000000000014</v>
      </c>
      <c r="G2058" s="2">
        <f>'Moving Avg'!F2058</f>
        <v>0.7034999999999999</v>
      </c>
      <c r="H2058" s="2">
        <f>'Moving Avg'!G2058</f>
        <v>0.67479999999999973</v>
      </c>
      <c r="I2058" s="2">
        <f>'Moving Avg'!H2058</f>
        <v>0.59725000000000006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16.5</v>
      </c>
      <c r="Q2058" s="8">
        <f t="shared" si="324"/>
        <v>18.725000000000001</v>
      </c>
      <c r="R2058" s="8">
        <f t="shared" si="325"/>
        <v>26.625</v>
      </c>
      <c r="S2058" s="8">
        <f t="shared" si="326"/>
        <v>23.675000000000001</v>
      </c>
      <c r="T2058" s="8">
        <f t="shared" si="327"/>
        <v>22.875</v>
      </c>
      <c r="U2058" s="7">
        <f t="shared" si="328"/>
        <v>23.008333333333336</v>
      </c>
      <c r="V2058" s="7">
        <f t="shared" si="329"/>
        <v>22.975000000000001</v>
      </c>
    </row>
    <row r="2059" spans="1:22" ht="13.5" x14ac:dyDescent="0.25">
      <c r="A2059" s="3">
        <f>RSI!A2059</f>
        <v>45301</v>
      </c>
      <c r="B2059" s="2">
        <f>RSI!B2059</f>
        <v>0.64</v>
      </c>
      <c r="C2059" s="2">
        <f>RSI!I2059</f>
        <v>36.451447326950358</v>
      </c>
      <c r="D2059" s="2">
        <f>MACD!E2059</f>
        <v>3.2780756108908737E-2</v>
      </c>
      <c r="E2059" s="2">
        <f>MACD!F2059</f>
        <v>2.7821022445740997E-2</v>
      </c>
      <c r="F2059" s="2">
        <f>'Moving Avg'!D2059</f>
        <v>0.66</v>
      </c>
      <c r="G2059" s="2">
        <f>'Moving Avg'!F2059</f>
        <v>0.69799999999999995</v>
      </c>
      <c r="H2059" s="2">
        <f>'Moving Avg'!G2059</f>
        <v>0.67659999999999987</v>
      </c>
      <c r="I2059" s="2">
        <f>'Moving Avg'!H2059</f>
        <v>0.59735000000000005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16.5</v>
      </c>
      <c r="Q2059" s="8">
        <f t="shared" si="324"/>
        <v>18.725000000000001</v>
      </c>
      <c r="R2059" s="8">
        <f t="shared" si="325"/>
        <v>26.625</v>
      </c>
      <c r="S2059" s="8">
        <f t="shared" si="326"/>
        <v>23.675000000000001</v>
      </c>
      <c r="T2059" s="8">
        <f t="shared" si="327"/>
        <v>22.875</v>
      </c>
      <c r="U2059" s="7">
        <f t="shared" si="328"/>
        <v>23.008333333333336</v>
      </c>
      <c r="V2059" s="7">
        <f t="shared" si="329"/>
        <v>22.975000000000001</v>
      </c>
    </row>
    <row r="2060" spans="1:22" ht="13.5" x14ac:dyDescent="0.25">
      <c r="A2060" s="3">
        <f>RSI!A2060</f>
        <v>45302</v>
      </c>
      <c r="B2060" s="2">
        <f>RSI!B2060</f>
        <v>0.64</v>
      </c>
      <c r="C2060" s="2">
        <f>RSI!I2060</f>
        <v>36.451447326950358</v>
      </c>
      <c r="D2060" s="2">
        <f>MACD!E2060</f>
        <v>3.3360835483162932E-2</v>
      </c>
      <c r="E2060" s="2">
        <f>MACD!F2060</f>
        <v>2.8928985053225387E-2</v>
      </c>
      <c r="F2060" s="2">
        <f>'Moving Avg'!D2060</f>
        <v>0.65400000000000014</v>
      </c>
      <c r="G2060" s="2">
        <f>'Moving Avg'!F2060</f>
        <v>0.69300000000000006</v>
      </c>
      <c r="H2060" s="2">
        <f>'Moving Avg'!G2060</f>
        <v>0.67839999999999989</v>
      </c>
      <c r="I2060" s="2">
        <f>'Moving Avg'!H2060</f>
        <v>0.59750000000000003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16.5</v>
      </c>
      <c r="Q2060" s="8">
        <f t="shared" si="324"/>
        <v>18.725000000000001</v>
      </c>
      <c r="R2060" s="8">
        <f t="shared" si="325"/>
        <v>26.625</v>
      </c>
      <c r="S2060" s="8">
        <f t="shared" si="326"/>
        <v>23.675000000000001</v>
      </c>
      <c r="T2060" s="8">
        <f t="shared" si="327"/>
        <v>22.875</v>
      </c>
      <c r="U2060" s="7">
        <f t="shared" si="328"/>
        <v>23.008333333333336</v>
      </c>
      <c r="V2060" s="7">
        <f t="shared" si="329"/>
        <v>22.975000000000001</v>
      </c>
    </row>
    <row r="2061" spans="1:22" ht="13.5" x14ac:dyDescent="0.25">
      <c r="A2061" s="3">
        <f>RSI!A2061</f>
        <v>45303</v>
      </c>
      <c r="B2061" s="2">
        <f>RSI!B2061</f>
        <v>0.63</v>
      </c>
      <c r="C2061" s="2">
        <f>RSI!I2061</f>
        <v>34.233900814294699</v>
      </c>
      <c r="D2061" s="2">
        <f>MACD!E2061</f>
        <v>3.332117305007809E-2</v>
      </c>
      <c r="E2061" s="2">
        <f>MACD!F2061</f>
        <v>2.9807422652595929E-2</v>
      </c>
      <c r="F2061" s="2">
        <f>'Moving Avg'!D2061</f>
        <v>0.64600000000000002</v>
      </c>
      <c r="G2061" s="2">
        <f>'Moving Avg'!F2061</f>
        <v>0.68700000000000006</v>
      </c>
      <c r="H2061" s="2">
        <f>'Moving Avg'!G2061</f>
        <v>0.68</v>
      </c>
      <c r="I2061" s="2">
        <f>'Moving Avg'!H2061</f>
        <v>0.59760000000000002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45306</v>
      </c>
      <c r="B2062" s="2">
        <f>RSI!B2062</f>
        <v>0.63</v>
      </c>
      <c r="C2062" s="2">
        <f>RSI!I2062</f>
        <v>34.233900814294699</v>
      </c>
      <c r="D2062" s="2">
        <f>MACD!E2062</f>
        <v>3.6671053787119101E-2</v>
      </c>
      <c r="E2062" s="2">
        <f>MACD!F2062</f>
        <v>3.1180148879500567E-2</v>
      </c>
      <c r="F2062" s="2">
        <f>'Moving Avg'!D2062</f>
        <v>0.6399999999999999</v>
      </c>
      <c r="G2062" s="2">
        <f>'Moving Avg'!F2062</f>
        <v>0.68150000000000011</v>
      </c>
      <c r="H2062" s="2">
        <f>'Moving Avg'!G2062</f>
        <v>0.68160000000000009</v>
      </c>
      <c r="I2062" s="2">
        <f>'Moving Avg'!H2062</f>
        <v>0.59779999999999989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16.5</v>
      </c>
      <c r="Q2062" s="8">
        <f t="shared" si="324"/>
        <v>18.725000000000001</v>
      </c>
      <c r="R2062" s="8">
        <f t="shared" si="325"/>
        <v>26.625</v>
      </c>
      <c r="S2062" s="8">
        <f t="shared" si="326"/>
        <v>23.675000000000001</v>
      </c>
      <c r="T2062" s="8">
        <f t="shared" si="327"/>
        <v>22.875</v>
      </c>
      <c r="U2062" s="7">
        <f t="shared" si="328"/>
        <v>23.008333333333336</v>
      </c>
      <c r="V2062" s="7">
        <f t="shared" si="329"/>
        <v>22.975000000000001</v>
      </c>
    </row>
    <row r="2063" spans="1:22" ht="13.5" x14ac:dyDescent="0.25">
      <c r="A2063" s="3">
        <f>RSI!A2063</f>
        <v>45307</v>
      </c>
      <c r="B2063" s="2">
        <f>RSI!B2063</f>
        <v>0.63</v>
      </c>
      <c r="C2063" s="2">
        <f>RSI!I2063</f>
        <v>34.233900814294699</v>
      </c>
      <c r="D2063" s="2">
        <f>MACD!E2063</f>
        <v>3.5173996771557303E-2</v>
      </c>
      <c r="E2063" s="2">
        <f>MACD!F2063</f>
        <v>3.1978918457911919E-2</v>
      </c>
      <c r="F2063" s="2">
        <f>'Moving Avg'!D2063</f>
        <v>0.63400000000000001</v>
      </c>
      <c r="G2063" s="2">
        <f>'Moving Avg'!F2063</f>
        <v>0.67600000000000027</v>
      </c>
      <c r="H2063" s="2">
        <f>'Moving Avg'!G2063</f>
        <v>0.68280000000000018</v>
      </c>
      <c r="I2063" s="2">
        <f>'Moving Avg'!H2063</f>
        <v>0.59794999999999998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18.725000000000001</v>
      </c>
      <c r="R2063" s="8">
        <f t="shared" si="325"/>
        <v>26.625</v>
      </c>
      <c r="S2063" s="8">
        <f t="shared" si="326"/>
        <v>23.675000000000001</v>
      </c>
      <c r="T2063" s="8">
        <f t="shared" si="327"/>
        <v>22.875</v>
      </c>
      <c r="U2063" s="7">
        <f t="shared" si="328"/>
        <v>23.008333333333336</v>
      </c>
      <c r="V2063" s="7">
        <f t="shared" si="329"/>
        <v>22.975000000000001</v>
      </c>
    </row>
    <row r="2064" spans="1:22" ht="13.5" x14ac:dyDescent="0.25">
      <c r="A2064" s="3">
        <f>RSI!A2064</f>
        <v>45308</v>
      </c>
      <c r="B2064" s="2">
        <f>RSI!B2064</f>
        <v>0.64</v>
      </c>
      <c r="C2064" s="2">
        <f>RSI!I2064</f>
        <v>38.87808031248143</v>
      </c>
      <c r="D2064" s="2">
        <f>MACD!E2064</f>
        <v>2.8813920799005244E-2</v>
      </c>
      <c r="E2064" s="2">
        <f>MACD!F2064</f>
        <v>3.1345918926130582E-2</v>
      </c>
      <c r="F2064" s="2">
        <f>'Moving Avg'!D2064</f>
        <v>0.63400000000000001</v>
      </c>
      <c r="G2064" s="2">
        <f>'Moving Avg'!F2064</f>
        <v>0.67300000000000026</v>
      </c>
      <c r="H2064" s="2">
        <f>'Moving Avg'!G2064</f>
        <v>0.68359999999999999</v>
      </c>
      <c r="I2064" s="2">
        <f>'Moving Avg'!H2064</f>
        <v>0.59814999999999996</v>
      </c>
      <c r="J2064" s="5" t="str">
        <f>OBV!F2064</f>
        <v>BEARISH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45</v>
      </c>
      <c r="O2064" s="7">
        <f t="shared" si="322"/>
        <v>50</v>
      </c>
      <c r="P2064" s="7">
        <f t="shared" si="323"/>
        <v>16.5</v>
      </c>
      <c r="Q2064" s="8">
        <f t="shared" si="324"/>
        <v>34.475000000000001</v>
      </c>
      <c r="R2064" s="8">
        <f t="shared" si="325"/>
        <v>35.625</v>
      </c>
      <c r="S2064" s="8">
        <f t="shared" si="326"/>
        <v>30.425000000000001</v>
      </c>
      <c r="T2064" s="8">
        <f t="shared" si="327"/>
        <v>34.125</v>
      </c>
      <c r="U2064" s="7">
        <f t="shared" si="328"/>
        <v>33.508333333333333</v>
      </c>
      <c r="V2064" s="7">
        <f t="shared" si="329"/>
        <v>33.662499999999994</v>
      </c>
    </row>
    <row r="2065" spans="1:22" ht="13.5" x14ac:dyDescent="0.25">
      <c r="A2065" s="3">
        <f>RSI!A2065</f>
        <v>45309</v>
      </c>
      <c r="B2065" s="2">
        <f>RSI!B2065</f>
        <v>0.66</v>
      </c>
      <c r="C2065" s="2">
        <f>RSI!I2065</f>
        <v>46.947260402297495</v>
      </c>
      <c r="D2065" s="2">
        <f>MACD!E2065</f>
        <v>2.5211993233057006E-2</v>
      </c>
      <c r="E2065" s="2">
        <f>MACD!F2065</f>
        <v>3.0119133787515871E-2</v>
      </c>
      <c r="F2065" s="2">
        <f>'Moving Avg'!D2065</f>
        <v>0.63800000000000012</v>
      </c>
      <c r="G2065" s="2">
        <f>'Moving Avg'!F2065</f>
        <v>0.67050000000000021</v>
      </c>
      <c r="H2065" s="2">
        <f>'Moving Avg'!G2065</f>
        <v>0.68480000000000008</v>
      </c>
      <c r="I2065" s="2">
        <f>'Moving Avg'!H2065</f>
        <v>0.59849999999999992</v>
      </c>
      <c r="J2065" s="5" t="str">
        <f>OBV!F2065</f>
        <v>BEARISH</v>
      </c>
      <c r="K2065" s="5" t="str">
        <f>OBV!G2065</f>
        <v>NEUTRAL</v>
      </c>
      <c r="L2065" s="5" t="str">
        <f>OBV!H2065</f>
        <v>BEARISH DIVERGENCE</v>
      </c>
      <c r="M2065" s="7">
        <f t="shared" si="320"/>
        <v>25</v>
      </c>
      <c r="N2065" s="7">
        <f t="shared" si="321"/>
        <v>45</v>
      </c>
      <c r="O2065" s="7">
        <f t="shared" si="322"/>
        <v>50</v>
      </c>
      <c r="P2065" s="7">
        <f t="shared" si="323"/>
        <v>16.5</v>
      </c>
      <c r="Q2065" s="8">
        <f t="shared" si="324"/>
        <v>34.475000000000001</v>
      </c>
      <c r="R2065" s="8">
        <f t="shared" si="325"/>
        <v>35.625</v>
      </c>
      <c r="S2065" s="8">
        <f t="shared" si="326"/>
        <v>30.425000000000001</v>
      </c>
      <c r="T2065" s="8">
        <f t="shared" si="327"/>
        <v>34.125</v>
      </c>
      <c r="U2065" s="7">
        <f t="shared" si="328"/>
        <v>33.508333333333333</v>
      </c>
      <c r="V2065" s="7">
        <f t="shared" si="329"/>
        <v>33.662499999999994</v>
      </c>
    </row>
    <row r="2066" spans="1:22" ht="13.5" x14ac:dyDescent="0.25">
      <c r="A2066" s="3">
        <f>RSI!A2066</f>
        <v>45310</v>
      </c>
      <c r="B2066" s="2">
        <f>RSI!B2066</f>
        <v>0.65</v>
      </c>
      <c r="C2066" s="2">
        <f>RSI!I2066</f>
        <v>43.831437105262111</v>
      </c>
      <c r="D2066" s="2">
        <f>MACD!E2066</f>
        <v>2.2957354903803462E-2</v>
      </c>
      <c r="E2066" s="2">
        <f>MACD!F2066</f>
        <v>2.8686778010773389E-2</v>
      </c>
      <c r="F2066" s="2">
        <f>'Moving Avg'!D2066</f>
        <v>0.64200000000000002</v>
      </c>
      <c r="G2066" s="2">
        <f>'Moving Avg'!F2066</f>
        <v>0.66700000000000026</v>
      </c>
      <c r="H2066" s="2">
        <f>'Moving Avg'!G2066</f>
        <v>0.68559999999999988</v>
      </c>
      <c r="I2066" s="2">
        <f>'Moving Avg'!H2066</f>
        <v>0.59874999999999989</v>
      </c>
      <c r="J2066" s="5" t="str">
        <f>OBV!F2066</f>
        <v>BEARISH</v>
      </c>
      <c r="K2066" s="5" t="str">
        <f>OBV!G2066</f>
        <v>NEUTRAL</v>
      </c>
      <c r="L2066" s="5" t="str">
        <f>OBV!H2066</f>
        <v>BEARISH DIVERGENCE</v>
      </c>
      <c r="M2066" s="7">
        <f t="shared" si="320"/>
        <v>25</v>
      </c>
      <c r="N2066" s="7">
        <f t="shared" si="321"/>
        <v>45</v>
      </c>
      <c r="O2066" s="7">
        <f t="shared" si="322"/>
        <v>50</v>
      </c>
      <c r="P2066" s="7">
        <f t="shared" si="323"/>
        <v>16.5</v>
      </c>
      <c r="Q2066" s="8">
        <f t="shared" si="324"/>
        <v>34.475000000000001</v>
      </c>
      <c r="R2066" s="8">
        <f t="shared" si="325"/>
        <v>35.625</v>
      </c>
      <c r="S2066" s="8">
        <f t="shared" si="326"/>
        <v>30.425000000000001</v>
      </c>
      <c r="T2066" s="8">
        <f t="shared" si="327"/>
        <v>34.125</v>
      </c>
      <c r="U2066" s="7">
        <f t="shared" si="328"/>
        <v>33.508333333333333</v>
      </c>
      <c r="V2066" s="7">
        <f t="shared" si="329"/>
        <v>33.662499999999994</v>
      </c>
    </row>
    <row r="2067" spans="1:22" ht="13.5" x14ac:dyDescent="0.25">
      <c r="A2067" s="3">
        <f>RSI!A2067</f>
        <v>45313</v>
      </c>
      <c r="B2067" s="2">
        <f>RSI!B2067</f>
        <v>0.66</v>
      </c>
      <c r="C2067" s="2">
        <f>RSI!I2067</f>
        <v>47.578223897252172</v>
      </c>
      <c r="D2067" s="2">
        <f>MACD!E2067</f>
        <v>1.8877996042949041E-2</v>
      </c>
      <c r="E2067" s="2">
        <f>MACD!F2067</f>
        <v>2.6725021617208522E-2</v>
      </c>
      <c r="F2067" s="2">
        <f>'Moving Avg'!D2067</f>
        <v>0.64800000000000002</v>
      </c>
      <c r="G2067" s="2">
        <f>'Moving Avg'!F2067</f>
        <v>0.66400000000000026</v>
      </c>
      <c r="H2067" s="2">
        <f>'Moving Avg'!G2067</f>
        <v>0.68659999999999966</v>
      </c>
      <c r="I2067" s="2">
        <f>'Moving Avg'!H2067</f>
        <v>0.59904999999999997</v>
      </c>
      <c r="J2067" s="5" t="str">
        <f>OBV!F2067</f>
        <v>BULLISH</v>
      </c>
      <c r="K2067" s="5" t="str">
        <f>OBV!G2067</f>
        <v>NEUTRAL</v>
      </c>
      <c r="L2067" s="5" t="str">
        <f>OBV!H2067</f>
        <v>CONFIRMED BULLISH</v>
      </c>
      <c r="M2067" s="7">
        <f t="shared" si="320"/>
        <v>25</v>
      </c>
      <c r="N2067" s="7">
        <f t="shared" si="321"/>
        <v>45</v>
      </c>
      <c r="O2067" s="7">
        <f t="shared" si="322"/>
        <v>50</v>
      </c>
      <c r="P2067" s="7">
        <f t="shared" si="323"/>
        <v>83.5</v>
      </c>
      <c r="Q2067" s="8">
        <f t="shared" si="324"/>
        <v>44.524999999999999</v>
      </c>
      <c r="R2067" s="8">
        <f t="shared" si="325"/>
        <v>52.375</v>
      </c>
      <c r="S2067" s="8">
        <f t="shared" si="326"/>
        <v>60.575000000000003</v>
      </c>
      <c r="T2067" s="8">
        <f t="shared" si="327"/>
        <v>50.875</v>
      </c>
      <c r="U2067" s="7">
        <f t="shared" si="328"/>
        <v>52.491666666666674</v>
      </c>
      <c r="V2067" s="7">
        <f t="shared" si="329"/>
        <v>52.087500000000006</v>
      </c>
    </row>
    <row r="2068" spans="1:22" ht="13.5" x14ac:dyDescent="0.25">
      <c r="A2068" s="3">
        <f>RSI!A2068</f>
        <v>45314</v>
      </c>
      <c r="B2068" s="2">
        <f>RSI!B2068</f>
        <v>0.67</v>
      </c>
      <c r="C2068" s="2">
        <f>RSI!I2068</f>
        <v>51.091669168052128</v>
      </c>
      <c r="D2068" s="2">
        <f>MACD!E2068</f>
        <v>1.4726042564582209E-2</v>
      </c>
      <c r="E2068" s="2">
        <f>MACD!F2068</f>
        <v>2.4325225806683261E-2</v>
      </c>
      <c r="F2068" s="2">
        <f>'Moving Avg'!D2068</f>
        <v>0.65600000000000003</v>
      </c>
      <c r="G2068" s="2">
        <f>'Moving Avg'!F2068</f>
        <v>0.66200000000000014</v>
      </c>
      <c r="H2068" s="2">
        <f>'Moving Avg'!G2068</f>
        <v>0.68779999999999986</v>
      </c>
      <c r="I2068" s="2">
        <f>'Moving Avg'!H2068</f>
        <v>0.59955000000000003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  <c r="M2068" s="7">
        <f t="shared" si="320"/>
        <v>25</v>
      </c>
      <c r="N2068" s="7">
        <f t="shared" si="321"/>
        <v>45</v>
      </c>
      <c r="O2068" s="7">
        <f t="shared" si="322"/>
        <v>50</v>
      </c>
      <c r="P2068" s="7">
        <f t="shared" si="323"/>
        <v>83.5</v>
      </c>
      <c r="Q2068" s="8">
        <f t="shared" si="324"/>
        <v>44.524999999999999</v>
      </c>
      <c r="R2068" s="8">
        <f t="shared" si="325"/>
        <v>52.375</v>
      </c>
      <c r="S2068" s="8">
        <f t="shared" si="326"/>
        <v>60.575000000000003</v>
      </c>
      <c r="T2068" s="8">
        <f t="shared" si="327"/>
        <v>50.875</v>
      </c>
      <c r="U2068" s="7">
        <f t="shared" si="328"/>
        <v>52.491666666666674</v>
      </c>
      <c r="V2068" s="7">
        <f t="shared" si="329"/>
        <v>52.087500000000006</v>
      </c>
    </row>
    <row r="2069" spans="1:22" ht="13.5" x14ac:dyDescent="0.25">
      <c r="A2069" s="3">
        <f>RSI!A2069</f>
        <v>45315</v>
      </c>
      <c r="B2069" s="2">
        <f>RSI!B2069</f>
        <v>0.68</v>
      </c>
      <c r="C2069" s="2">
        <f>RSI!I2069</f>
        <v>54.384140536716053</v>
      </c>
      <c r="D2069" s="2">
        <f>MACD!E2069</f>
        <v>7.3736454796556883E-3</v>
      </c>
      <c r="E2069" s="2">
        <f>MACD!F2069</f>
        <v>2.0934909741277749E-2</v>
      </c>
      <c r="F2069" s="2">
        <f>'Moving Avg'!D2069</f>
        <v>0.66400000000000003</v>
      </c>
      <c r="G2069" s="2">
        <f>'Moving Avg'!F2069</f>
        <v>0.66100000000000003</v>
      </c>
      <c r="H2069" s="2">
        <f>'Moving Avg'!G2069</f>
        <v>0.68940000000000001</v>
      </c>
      <c r="I2069" s="2">
        <f>'Moving Avg'!H2069</f>
        <v>0.59994999999999998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  <c r="M2069" s="7">
        <f t="shared" si="320"/>
        <v>25</v>
      </c>
      <c r="N2069" s="7">
        <f t="shared" si="321"/>
        <v>45</v>
      </c>
      <c r="O2069" s="7">
        <f t="shared" si="322"/>
        <v>50</v>
      </c>
      <c r="P2069" s="7">
        <f t="shared" si="323"/>
        <v>83.5</v>
      </c>
      <c r="Q2069" s="8">
        <f t="shared" si="324"/>
        <v>44.524999999999999</v>
      </c>
      <c r="R2069" s="8">
        <f t="shared" si="325"/>
        <v>52.375</v>
      </c>
      <c r="S2069" s="8">
        <f t="shared" si="326"/>
        <v>60.575000000000003</v>
      </c>
      <c r="T2069" s="8">
        <f t="shared" si="327"/>
        <v>50.875</v>
      </c>
      <c r="U2069" s="7">
        <f t="shared" si="328"/>
        <v>52.491666666666674</v>
      </c>
      <c r="V2069" s="7">
        <f t="shared" si="329"/>
        <v>52.087500000000006</v>
      </c>
    </row>
    <row r="2070" spans="1:22" ht="13.5" x14ac:dyDescent="0.25">
      <c r="A2070" s="3">
        <f>RSI!A2070</f>
        <v>45316</v>
      </c>
      <c r="B2070" s="2">
        <f>RSI!B2070</f>
        <v>0.69</v>
      </c>
      <c r="C2070" s="2">
        <f>RSI!I2070</f>
        <v>57.467636379643423</v>
      </c>
      <c r="D2070" s="2">
        <f>MACD!E2070</f>
        <v>3.3260906862031536E-4</v>
      </c>
      <c r="E2070" s="2">
        <f>MACD!F2070</f>
        <v>1.6814449606746263E-2</v>
      </c>
      <c r="F2070" s="2">
        <f>'Moving Avg'!D2070</f>
        <v>0.67</v>
      </c>
      <c r="G2070" s="2">
        <f>'Moving Avg'!F2070</f>
        <v>0.66050000000000009</v>
      </c>
      <c r="H2070" s="2">
        <f>'Moving Avg'!G2070</f>
        <v>0.69079999999999997</v>
      </c>
      <c r="I2070" s="2">
        <f>'Moving Avg'!H2070</f>
        <v>0.60045000000000004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  <c r="M2070" s="7">
        <f t="shared" si="320"/>
        <v>25</v>
      </c>
      <c r="N2070" s="7">
        <f t="shared" si="321"/>
        <v>45</v>
      </c>
      <c r="O2070" s="7">
        <f t="shared" si="322"/>
        <v>50</v>
      </c>
      <c r="P2070" s="7">
        <f t="shared" si="323"/>
        <v>83.5</v>
      </c>
      <c r="Q2070" s="8">
        <f t="shared" si="324"/>
        <v>44.524999999999999</v>
      </c>
      <c r="R2070" s="8">
        <f t="shared" si="325"/>
        <v>52.375</v>
      </c>
      <c r="S2070" s="8">
        <f t="shared" si="326"/>
        <v>60.575000000000003</v>
      </c>
      <c r="T2070" s="8">
        <f t="shared" si="327"/>
        <v>50.875</v>
      </c>
      <c r="U2070" s="7">
        <f t="shared" si="328"/>
        <v>52.491666666666674</v>
      </c>
      <c r="V2070" s="7">
        <f t="shared" si="329"/>
        <v>52.087500000000006</v>
      </c>
    </row>
    <row r="2071" spans="1:22" ht="13.5" x14ac:dyDescent="0.25">
      <c r="A2071" s="3">
        <f>RSI!A2071</f>
        <v>45317</v>
      </c>
      <c r="B2071" s="2">
        <f>RSI!B2071</f>
        <v>0.69</v>
      </c>
      <c r="C2071" s="2">
        <f>RSI!I2071</f>
        <v>57.467636379643423</v>
      </c>
      <c r="D2071" s="2">
        <f>MACD!E2071</f>
        <v>-7.29592497499576E-3</v>
      </c>
      <c r="E2071" s="2">
        <f>MACD!F2071</f>
        <v>1.199237469039786E-2</v>
      </c>
      <c r="F2071" s="2">
        <f>'Moving Avg'!D2071</f>
        <v>0.67800000000000005</v>
      </c>
      <c r="G2071" s="2">
        <f>'Moving Avg'!F2071</f>
        <v>0.66049999999999998</v>
      </c>
      <c r="H2071" s="2">
        <f>'Moving Avg'!G2071</f>
        <v>0.69219999999999982</v>
      </c>
      <c r="I2071" s="2">
        <f>'Moving Avg'!H2071</f>
        <v>0.60089999999999999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  <c r="M2071" s="7">
        <f t="shared" si="320"/>
        <v>25</v>
      </c>
      <c r="N2071" s="7">
        <f t="shared" si="321"/>
        <v>45</v>
      </c>
      <c r="O2071" s="7">
        <f t="shared" si="322"/>
        <v>50</v>
      </c>
      <c r="P2071" s="7">
        <f t="shared" si="323"/>
        <v>83.5</v>
      </c>
      <c r="Q2071" s="8">
        <f t="shared" si="324"/>
        <v>44.524999999999999</v>
      </c>
      <c r="R2071" s="8">
        <f t="shared" si="325"/>
        <v>52.375</v>
      </c>
      <c r="S2071" s="8">
        <f t="shared" si="326"/>
        <v>60.575000000000003</v>
      </c>
      <c r="T2071" s="8">
        <f t="shared" si="327"/>
        <v>50.875</v>
      </c>
      <c r="U2071" s="7">
        <f t="shared" si="328"/>
        <v>52.491666666666674</v>
      </c>
      <c r="V2071" s="7">
        <f t="shared" si="329"/>
        <v>52.087500000000006</v>
      </c>
    </row>
    <row r="2072" spans="1:22" ht="13.5" x14ac:dyDescent="0.25">
      <c r="A2072" s="3">
        <f>RSI!A2072</f>
        <v>45320</v>
      </c>
      <c r="B2072" s="2">
        <f>RSI!B2072</f>
        <v>0.68</v>
      </c>
      <c r="C2072" s="2">
        <f>RSI!I2072</f>
        <v>53.289893351438565</v>
      </c>
      <c r="D2072" s="2">
        <f>MACD!E2072</f>
        <v>-1.313257216044994E-2</v>
      </c>
      <c r="E2072" s="2">
        <f>MACD!F2072</f>
        <v>6.9673853202283E-3</v>
      </c>
      <c r="F2072" s="2">
        <f>'Moving Avg'!D2072</f>
        <v>0.68200000000000005</v>
      </c>
      <c r="G2072" s="2">
        <f>'Moving Avg'!F2072</f>
        <v>0.65899999999999992</v>
      </c>
      <c r="H2072" s="2">
        <f>'Moving Avg'!G2072</f>
        <v>0.69299999999999995</v>
      </c>
      <c r="I2072" s="2">
        <f>'Moving Avg'!H2072</f>
        <v>0.60140000000000005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  <c r="M2072" s="7">
        <f t="shared" si="320"/>
        <v>25</v>
      </c>
      <c r="N2072" s="7">
        <f t="shared" si="321"/>
        <v>100</v>
      </c>
      <c r="O2072" s="7">
        <f t="shared" si="322"/>
        <v>50</v>
      </c>
      <c r="P2072" s="7">
        <f t="shared" si="323"/>
        <v>83.5</v>
      </c>
      <c r="Q2072" s="8">
        <f t="shared" si="324"/>
        <v>63.774999999999999</v>
      </c>
      <c r="R2072" s="8">
        <f t="shared" si="325"/>
        <v>63.375</v>
      </c>
      <c r="S2072" s="8">
        <f t="shared" si="326"/>
        <v>68.825000000000003</v>
      </c>
      <c r="T2072" s="8">
        <f t="shared" si="327"/>
        <v>64.625</v>
      </c>
      <c r="U2072" s="7">
        <f t="shared" si="328"/>
        <v>65.325000000000003</v>
      </c>
      <c r="V2072" s="7">
        <f t="shared" si="329"/>
        <v>65.150000000000006</v>
      </c>
    </row>
    <row r="2073" spans="1:22" ht="13.5" x14ac:dyDescent="0.25">
      <c r="A2073" s="3">
        <f>RSI!A2073</f>
        <v>45321</v>
      </c>
      <c r="B2073" s="2">
        <f>RSI!B2073</f>
        <v>0.69</v>
      </c>
      <c r="C2073" s="2">
        <f>RSI!I2073</f>
        <v>56.681289999086211</v>
      </c>
      <c r="D2073" s="2">
        <f>MACD!E2073</f>
        <v>-1.8866326255487342E-2</v>
      </c>
      <c r="E2073" s="2">
        <f>MACD!F2073</f>
        <v>1.8006430050851712E-3</v>
      </c>
      <c r="F2073" s="2">
        <f>'Moving Avg'!D2073</f>
        <v>0.68600000000000005</v>
      </c>
      <c r="G2073" s="2">
        <f>'Moving Avg'!F2073</f>
        <v>0.65949999999999986</v>
      </c>
      <c r="H2073" s="2">
        <f>'Moving Avg'!G2073</f>
        <v>0.69379999999999997</v>
      </c>
      <c r="I2073" s="2">
        <f>'Moving Avg'!H2073</f>
        <v>0.6019000000000001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100</v>
      </c>
      <c r="O2073" s="7">
        <f t="shared" si="322"/>
        <v>50</v>
      </c>
      <c r="P2073" s="7">
        <f t="shared" si="323"/>
        <v>83.5</v>
      </c>
      <c r="Q2073" s="8">
        <f t="shared" si="324"/>
        <v>63.774999999999999</v>
      </c>
      <c r="R2073" s="8">
        <f t="shared" si="325"/>
        <v>63.375</v>
      </c>
      <c r="S2073" s="8">
        <f t="shared" si="326"/>
        <v>68.825000000000003</v>
      </c>
      <c r="T2073" s="8">
        <f t="shared" si="327"/>
        <v>64.625</v>
      </c>
      <c r="U2073" s="7">
        <f t="shared" si="328"/>
        <v>65.325000000000003</v>
      </c>
      <c r="V2073" s="7">
        <f t="shared" si="329"/>
        <v>65.150000000000006</v>
      </c>
    </row>
    <row r="2074" spans="1:22" ht="13.5" x14ac:dyDescent="0.25">
      <c r="A2074" s="3">
        <f>RSI!A2074</f>
        <v>45322</v>
      </c>
      <c r="B2074" s="2">
        <f>RSI!B2074</f>
        <v>0.69</v>
      </c>
      <c r="C2074" s="2">
        <f>RSI!I2074</f>
        <v>56.681289999086211</v>
      </c>
      <c r="D2074" s="2">
        <f>MACD!E2074</f>
        <v>-2.2288882013644873E-2</v>
      </c>
      <c r="E2074" s="2">
        <f>MACD!F2074</f>
        <v>-3.0172619986608374E-3</v>
      </c>
      <c r="F2074" s="2">
        <f>'Moving Avg'!D2074</f>
        <v>0.68799999999999994</v>
      </c>
      <c r="G2074" s="2">
        <f>'Moving Avg'!F2074</f>
        <v>0.66149999999999987</v>
      </c>
      <c r="H2074" s="2">
        <f>'Moving Avg'!G2074</f>
        <v>0.69400000000000006</v>
      </c>
      <c r="I2074" s="2">
        <f>'Moving Avg'!H2074</f>
        <v>0.60234999999999994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45</v>
      </c>
      <c r="O2074" s="7">
        <f t="shared" si="322"/>
        <v>50</v>
      </c>
      <c r="P2074" s="7">
        <f t="shared" si="323"/>
        <v>83.5</v>
      </c>
      <c r="Q2074" s="8">
        <f t="shared" si="324"/>
        <v>44.524999999999999</v>
      </c>
      <c r="R2074" s="8">
        <f t="shared" si="325"/>
        <v>52.375</v>
      </c>
      <c r="S2074" s="8">
        <f t="shared" si="326"/>
        <v>60.575000000000003</v>
      </c>
      <c r="T2074" s="8">
        <f t="shared" si="327"/>
        <v>50.875</v>
      </c>
      <c r="U2074" s="7">
        <f t="shared" si="328"/>
        <v>52.491666666666674</v>
      </c>
      <c r="V2074" s="7">
        <f t="shared" si="329"/>
        <v>52.087500000000006</v>
      </c>
    </row>
    <row r="2075" spans="1:22" ht="13.5" x14ac:dyDescent="0.25">
      <c r="A2075" s="3">
        <f>RSI!A2075</f>
        <v>45323</v>
      </c>
      <c r="B2075" s="2">
        <f>RSI!B2075</f>
        <v>0.69</v>
      </c>
      <c r="C2075" s="2">
        <f>RSI!I2075</f>
        <v>56.681289999086211</v>
      </c>
      <c r="D2075" s="2">
        <f>MACD!E2075</f>
        <v>-2.2209244707202536E-2</v>
      </c>
      <c r="E2075" s="2">
        <f>MACD!F2075</f>
        <v>-6.8556585403691771E-3</v>
      </c>
      <c r="F2075" s="2">
        <f>'Moving Avg'!D2075</f>
        <v>0.68799999999999994</v>
      </c>
      <c r="G2075" s="2">
        <f>'Moving Avg'!F2075</f>
        <v>0.66249999999999987</v>
      </c>
      <c r="H2075" s="2">
        <f>'Moving Avg'!G2075</f>
        <v>0.69380000000000008</v>
      </c>
      <c r="I2075" s="2">
        <f>'Moving Avg'!H2075</f>
        <v>0.60279999999999989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  <c r="M2075" s="7">
        <f t="shared" si="320"/>
        <v>25</v>
      </c>
      <c r="N2075" s="7">
        <f t="shared" si="321"/>
        <v>45</v>
      </c>
      <c r="O2075" s="7">
        <f t="shared" si="322"/>
        <v>50</v>
      </c>
      <c r="P2075" s="7">
        <f t="shared" si="323"/>
        <v>49.5</v>
      </c>
      <c r="Q2075" s="8">
        <f t="shared" si="324"/>
        <v>39.424999999999997</v>
      </c>
      <c r="R2075" s="8">
        <f t="shared" si="325"/>
        <v>43.875</v>
      </c>
      <c r="S2075" s="8">
        <f t="shared" si="326"/>
        <v>45.275000000000006</v>
      </c>
      <c r="T2075" s="8">
        <f t="shared" si="327"/>
        <v>42.375</v>
      </c>
      <c r="U2075" s="7">
        <f t="shared" si="328"/>
        <v>42.858333333333327</v>
      </c>
      <c r="V2075" s="7">
        <f t="shared" si="329"/>
        <v>42.737499999999997</v>
      </c>
    </row>
    <row r="2076" spans="1:22" ht="13.5" x14ac:dyDescent="0.25">
      <c r="A2076" s="3">
        <f>RSI!A2076</f>
        <v>45324</v>
      </c>
      <c r="B2076" s="2">
        <f>RSI!B2076</f>
        <v>0.7</v>
      </c>
      <c r="C2076" s="2">
        <f>RSI!I2076</f>
        <v>60.282919955749094</v>
      </c>
      <c r="D2076" s="2">
        <f>MACD!E2076</f>
        <v>-2.4514836621446268E-2</v>
      </c>
      <c r="E2076" s="2">
        <f>MACD!F2076</f>
        <v>-1.0387494156584597E-2</v>
      </c>
      <c r="F2076" s="2">
        <f>'Moving Avg'!D2076</f>
        <v>0.69000000000000006</v>
      </c>
      <c r="G2076" s="2">
        <f>'Moving Avg'!F2076</f>
        <v>0.66399999999999992</v>
      </c>
      <c r="H2076" s="2">
        <f>'Moving Avg'!G2076</f>
        <v>0.69360000000000011</v>
      </c>
      <c r="I2076" s="2">
        <f>'Moving Avg'!H2076</f>
        <v>0.60339999999999994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45</v>
      </c>
      <c r="O2076" s="7">
        <f t="shared" si="322"/>
        <v>50</v>
      </c>
      <c r="P2076" s="7">
        <f t="shared" si="323"/>
        <v>83.5</v>
      </c>
      <c r="Q2076" s="8">
        <f t="shared" si="324"/>
        <v>44.524999999999999</v>
      </c>
      <c r="R2076" s="8">
        <f t="shared" si="325"/>
        <v>52.375</v>
      </c>
      <c r="S2076" s="8">
        <f t="shared" si="326"/>
        <v>60.575000000000003</v>
      </c>
      <c r="T2076" s="8">
        <f t="shared" si="327"/>
        <v>50.875</v>
      </c>
      <c r="U2076" s="7">
        <f t="shared" si="328"/>
        <v>52.491666666666674</v>
      </c>
      <c r="V2076" s="7">
        <f t="shared" si="329"/>
        <v>52.087500000000006</v>
      </c>
    </row>
    <row r="2077" spans="1:22" ht="13.5" x14ac:dyDescent="0.25">
      <c r="A2077" s="3">
        <f>RSI!A2077</f>
        <v>45327</v>
      </c>
      <c r="B2077" s="2">
        <f>RSI!B2077</f>
        <v>0.7</v>
      </c>
      <c r="C2077" s="2">
        <f>RSI!I2077</f>
        <v>60.282919955749094</v>
      </c>
      <c r="D2077" s="2">
        <f>MACD!E2077</f>
        <v>-2.5073179726663453E-2</v>
      </c>
      <c r="E2077" s="2">
        <f>MACD!F2077</f>
        <v>-1.3324631270600368E-2</v>
      </c>
      <c r="F2077" s="2">
        <f>'Moving Avg'!D2077</f>
        <v>0.69399999999999995</v>
      </c>
      <c r="G2077" s="2">
        <f>'Moving Avg'!F2077</f>
        <v>0.66599999999999981</v>
      </c>
      <c r="H2077" s="2">
        <f>'Moving Avg'!G2077</f>
        <v>0.69340000000000013</v>
      </c>
      <c r="I2077" s="2">
        <f>'Moving Avg'!H2077</f>
        <v>0.60409999999999997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45</v>
      </c>
      <c r="O2077" s="7">
        <f t="shared" si="322"/>
        <v>50</v>
      </c>
      <c r="P2077" s="7">
        <f t="shared" si="323"/>
        <v>83.5</v>
      </c>
      <c r="Q2077" s="8">
        <f t="shared" si="324"/>
        <v>44.524999999999999</v>
      </c>
      <c r="R2077" s="8">
        <f t="shared" si="325"/>
        <v>52.375</v>
      </c>
      <c r="S2077" s="8">
        <f t="shared" si="326"/>
        <v>60.575000000000003</v>
      </c>
      <c r="T2077" s="8">
        <f t="shared" si="327"/>
        <v>50.875</v>
      </c>
      <c r="U2077" s="7">
        <f t="shared" si="328"/>
        <v>52.491666666666674</v>
      </c>
      <c r="V2077" s="7">
        <f t="shared" si="329"/>
        <v>52.087500000000006</v>
      </c>
    </row>
    <row r="2078" spans="1:22" ht="13.5" x14ac:dyDescent="0.25">
      <c r="A2078" s="3">
        <f>RSI!A2078</f>
        <v>45328</v>
      </c>
      <c r="B2078" s="2">
        <f>RSI!B2078</f>
        <v>0.7</v>
      </c>
      <c r="C2078" s="2">
        <f>RSI!I2078</f>
        <v>60.282919955749094</v>
      </c>
      <c r="D2078" s="2">
        <f>MACD!E2078</f>
        <v>-2.4142272703951417E-2</v>
      </c>
      <c r="E2078" s="2">
        <f>MACD!F2078</f>
        <v>-1.5488159557270578E-2</v>
      </c>
      <c r="F2078" s="2">
        <f>'Moving Avg'!D2078</f>
        <v>0.69600000000000006</v>
      </c>
      <c r="G2078" s="2">
        <f>'Moving Avg'!F2078</f>
        <v>0.66799999999999982</v>
      </c>
      <c r="H2078" s="2">
        <f>'Moving Avg'!G2078</f>
        <v>0.69300000000000028</v>
      </c>
      <c r="I2078" s="2">
        <f>'Moving Avg'!H2078</f>
        <v>0.60464999999999991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25</v>
      </c>
      <c r="N2078" s="7">
        <f t="shared" si="321"/>
        <v>45</v>
      </c>
      <c r="O2078" s="7">
        <f t="shared" si="322"/>
        <v>50</v>
      </c>
      <c r="P2078" s="7">
        <f t="shared" si="323"/>
        <v>83.5</v>
      </c>
      <c r="Q2078" s="8">
        <f t="shared" si="324"/>
        <v>44.524999999999999</v>
      </c>
      <c r="R2078" s="8">
        <f t="shared" si="325"/>
        <v>52.375</v>
      </c>
      <c r="S2078" s="8">
        <f t="shared" si="326"/>
        <v>60.575000000000003</v>
      </c>
      <c r="T2078" s="8">
        <f t="shared" si="327"/>
        <v>50.875</v>
      </c>
      <c r="U2078" s="7">
        <f t="shared" si="328"/>
        <v>52.491666666666674</v>
      </c>
      <c r="V2078" s="7">
        <f t="shared" si="329"/>
        <v>52.087500000000006</v>
      </c>
    </row>
    <row r="2079" spans="1:22" ht="13.5" x14ac:dyDescent="0.25">
      <c r="A2079" s="3">
        <f>RSI!A2079</f>
        <v>45329</v>
      </c>
      <c r="B2079" s="2">
        <f>RSI!B2079</f>
        <v>0.68</v>
      </c>
      <c r="C2079" s="2">
        <f>RSI!I2079</f>
        <v>49.916046424199187</v>
      </c>
      <c r="D2079" s="2">
        <f>MACD!E2079</f>
        <v>-2.0459741302066514E-2</v>
      </c>
      <c r="E2079" s="2">
        <f>MACD!F2079</f>
        <v>-1.6482475906229765E-2</v>
      </c>
      <c r="F2079" s="2">
        <f>'Moving Avg'!D2079</f>
        <v>0.69400000000000006</v>
      </c>
      <c r="G2079" s="2">
        <f>'Moving Avg'!F2079</f>
        <v>0.66999999999999971</v>
      </c>
      <c r="H2079" s="2">
        <f>'Moving Avg'!G2079</f>
        <v>0.69240000000000024</v>
      </c>
      <c r="I2079" s="2">
        <f>'Moving Avg'!H2079</f>
        <v>0.60514999999999997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  <c r="M2079" s="7">
        <f t="shared" si="320"/>
        <v>25</v>
      </c>
      <c r="N2079" s="7">
        <f t="shared" si="321"/>
        <v>45</v>
      </c>
      <c r="O2079" s="7">
        <f t="shared" si="322"/>
        <v>50</v>
      </c>
      <c r="P2079" s="7">
        <f t="shared" si="323"/>
        <v>66.5</v>
      </c>
      <c r="Q2079" s="8">
        <f t="shared" si="324"/>
        <v>41.975000000000001</v>
      </c>
      <c r="R2079" s="8">
        <f t="shared" si="325"/>
        <v>48.125</v>
      </c>
      <c r="S2079" s="8">
        <f t="shared" si="326"/>
        <v>52.924999999999997</v>
      </c>
      <c r="T2079" s="8">
        <f t="shared" si="327"/>
        <v>46.625</v>
      </c>
      <c r="U2079" s="7">
        <f t="shared" si="328"/>
        <v>47.67499999999999</v>
      </c>
      <c r="V2079" s="7">
        <f t="shared" si="329"/>
        <v>47.412499999999994</v>
      </c>
    </row>
    <row r="2080" spans="1:22" ht="13.5" x14ac:dyDescent="0.25">
      <c r="A2080" s="3">
        <f>RSI!A2080</f>
        <v>45330</v>
      </c>
      <c r="B2080" s="2">
        <f>RSI!B2080</f>
        <v>0.68</v>
      </c>
      <c r="C2080" s="2">
        <f>RSI!I2080</f>
        <v>49.916046424199187</v>
      </c>
      <c r="D2080" s="2">
        <f>MACD!E2080</f>
        <v>-1.5802946143301244E-2</v>
      </c>
      <c r="E2080" s="2">
        <f>MACD!F2080</f>
        <v>-1.6346569953644061E-2</v>
      </c>
      <c r="F2080" s="2">
        <f>'Moving Avg'!D2080</f>
        <v>0.69199999999999995</v>
      </c>
      <c r="G2080" s="2">
        <f>'Moving Avg'!F2080</f>
        <v>0.67199999999999971</v>
      </c>
      <c r="H2080" s="2">
        <f>'Moving Avg'!G2080</f>
        <v>0.69200000000000017</v>
      </c>
      <c r="I2080" s="2">
        <f>'Moving Avg'!H2080</f>
        <v>0.60575000000000001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  <c r="M2080" s="7">
        <f t="shared" si="320"/>
        <v>25</v>
      </c>
      <c r="N2080" s="7">
        <f t="shared" si="321"/>
        <v>0</v>
      </c>
      <c r="O2080" s="7">
        <f t="shared" si="322"/>
        <v>50</v>
      </c>
      <c r="P2080" s="7">
        <f t="shared" si="323"/>
        <v>66.5</v>
      </c>
      <c r="Q2080" s="8">
        <f t="shared" si="324"/>
        <v>26.225000000000001</v>
      </c>
      <c r="R2080" s="8">
        <f t="shared" si="325"/>
        <v>39.125</v>
      </c>
      <c r="S2080" s="8">
        <f t="shared" si="326"/>
        <v>46.174999999999997</v>
      </c>
      <c r="T2080" s="8">
        <f t="shared" si="327"/>
        <v>35.375</v>
      </c>
      <c r="U2080" s="7">
        <f t="shared" si="328"/>
        <v>37.174999999999997</v>
      </c>
      <c r="V2080" s="7">
        <f t="shared" si="329"/>
        <v>36.724999999999994</v>
      </c>
    </row>
    <row r="2081" spans="1:22" ht="13.5" x14ac:dyDescent="0.25">
      <c r="A2081" s="3">
        <f>RSI!A2081</f>
        <v>45331</v>
      </c>
      <c r="B2081" s="2">
        <f>RSI!B2081</f>
        <v>0.69</v>
      </c>
      <c r="C2081" s="2">
        <f>RSI!I2081</f>
        <v>54.457641486435207</v>
      </c>
      <c r="D2081" s="2">
        <f>MACD!E2081</f>
        <v>-1.2601149980242421E-2</v>
      </c>
      <c r="E2081" s="2">
        <f>MACD!F2081</f>
        <v>-1.5597485958963734E-2</v>
      </c>
      <c r="F2081" s="2">
        <f>'Moving Avg'!D2081</f>
        <v>0.69000000000000006</v>
      </c>
      <c r="G2081" s="2">
        <f>'Moving Avg'!F2081</f>
        <v>0.67499999999999971</v>
      </c>
      <c r="H2081" s="2">
        <f>'Moving Avg'!G2081</f>
        <v>0.69180000000000008</v>
      </c>
      <c r="I2081" s="2">
        <f>'Moving Avg'!H2081</f>
        <v>0.60650000000000004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0</v>
      </c>
      <c r="O2081" s="7">
        <f t="shared" si="322"/>
        <v>50</v>
      </c>
      <c r="P2081" s="7">
        <f t="shared" si="323"/>
        <v>16.5</v>
      </c>
      <c r="Q2081" s="8">
        <f t="shared" si="324"/>
        <v>18.725000000000001</v>
      </c>
      <c r="R2081" s="8">
        <f t="shared" si="325"/>
        <v>26.625</v>
      </c>
      <c r="S2081" s="8">
        <f t="shared" si="326"/>
        <v>23.675000000000001</v>
      </c>
      <c r="T2081" s="8">
        <f t="shared" si="327"/>
        <v>22.875</v>
      </c>
      <c r="U2081" s="7">
        <f t="shared" si="328"/>
        <v>23.008333333333336</v>
      </c>
      <c r="V2081" s="7">
        <f t="shared" si="329"/>
        <v>22.975000000000001</v>
      </c>
    </row>
    <row r="2082" spans="1:22" ht="13.5" x14ac:dyDescent="0.25">
      <c r="A2082" s="3">
        <f>RSI!A2082</f>
        <v>45334</v>
      </c>
      <c r="B2082" s="2">
        <f>RSI!B2082</f>
        <v>0.69</v>
      </c>
      <c r="C2082" s="2">
        <f>RSI!I2082</f>
        <v>54.457641486435207</v>
      </c>
      <c r="D2082" s="2">
        <f>MACD!E2082</f>
        <v>-1.148747891254398E-2</v>
      </c>
      <c r="E2082" s="2">
        <f>MACD!F2082</f>
        <v>-1.4775484549679785E-2</v>
      </c>
      <c r="F2082" s="2">
        <f>'Moving Avg'!D2082</f>
        <v>0.68799999999999994</v>
      </c>
      <c r="G2082" s="2">
        <f>'Moving Avg'!F2082</f>
        <v>0.67799999999999971</v>
      </c>
      <c r="H2082" s="2">
        <f>'Moving Avg'!G2082</f>
        <v>0.69140000000000001</v>
      </c>
      <c r="I2082" s="2">
        <f>'Moving Avg'!H2082</f>
        <v>0.60720000000000007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0</v>
      </c>
      <c r="O2082" s="7">
        <f t="shared" si="322"/>
        <v>50</v>
      </c>
      <c r="P2082" s="7">
        <f t="shared" si="323"/>
        <v>16.5</v>
      </c>
      <c r="Q2082" s="8">
        <f t="shared" si="324"/>
        <v>18.725000000000001</v>
      </c>
      <c r="R2082" s="8">
        <f t="shared" si="325"/>
        <v>26.625</v>
      </c>
      <c r="S2082" s="8">
        <f t="shared" si="326"/>
        <v>23.675000000000001</v>
      </c>
      <c r="T2082" s="8">
        <f t="shared" si="327"/>
        <v>22.875</v>
      </c>
      <c r="U2082" s="7">
        <f t="shared" si="328"/>
        <v>23.008333333333336</v>
      </c>
      <c r="V2082" s="7">
        <f t="shared" si="329"/>
        <v>22.975000000000001</v>
      </c>
    </row>
    <row r="2083" spans="1:22" ht="13.5" x14ac:dyDescent="0.25">
      <c r="A2083" s="3">
        <f>RSI!A2083</f>
        <v>45335</v>
      </c>
      <c r="B2083" s="2">
        <f>RSI!B2083</f>
        <v>0.66</v>
      </c>
      <c r="C2083" s="2">
        <f>RSI!I2083</f>
        <v>41.396890558878106</v>
      </c>
      <c r="D2083" s="2">
        <f>MACD!E2083</f>
        <v>-6.8373095129222738E-3</v>
      </c>
      <c r="E2083" s="2">
        <f>MACD!F2083</f>
        <v>-1.3187849542328284E-2</v>
      </c>
      <c r="F2083" s="2">
        <f>'Moving Avg'!D2083</f>
        <v>0.67999999999999994</v>
      </c>
      <c r="G2083" s="2">
        <f>'Moving Avg'!F2083</f>
        <v>0.67949999999999977</v>
      </c>
      <c r="H2083" s="2">
        <f>'Moving Avg'!G2083</f>
        <v>0.69059999999999988</v>
      </c>
      <c r="I2083" s="2">
        <f>'Moving Avg'!H2083</f>
        <v>0.60775000000000001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0</v>
      </c>
      <c r="O2083" s="7">
        <f t="shared" si="322"/>
        <v>50</v>
      </c>
      <c r="P2083" s="7">
        <f t="shared" si="323"/>
        <v>16.5</v>
      </c>
      <c r="Q2083" s="8">
        <f t="shared" si="324"/>
        <v>18.725000000000001</v>
      </c>
      <c r="R2083" s="8">
        <f t="shared" si="325"/>
        <v>26.625</v>
      </c>
      <c r="S2083" s="8">
        <f t="shared" si="326"/>
        <v>23.675000000000001</v>
      </c>
      <c r="T2083" s="8">
        <f t="shared" si="327"/>
        <v>22.875</v>
      </c>
      <c r="U2083" s="7">
        <f t="shared" si="328"/>
        <v>23.008333333333336</v>
      </c>
      <c r="V2083" s="7">
        <f t="shared" si="329"/>
        <v>22.975000000000001</v>
      </c>
    </row>
    <row r="2084" spans="1:22" ht="13.5" x14ac:dyDescent="0.25">
      <c r="A2084" s="3">
        <f>RSI!A2084</f>
        <v>45336</v>
      </c>
      <c r="B2084" s="2">
        <f>RSI!B2084</f>
        <v>0.68</v>
      </c>
      <c r="C2084" s="2">
        <f>RSI!I2084</f>
        <v>50.005364169747288</v>
      </c>
      <c r="D2084" s="2">
        <f>MACD!E2084</f>
        <v>-4.2556974817322679E-3</v>
      </c>
      <c r="E2084" s="2">
        <f>MACD!F2084</f>
        <v>-1.1401419130209083E-2</v>
      </c>
      <c r="F2084" s="2">
        <f>'Moving Avg'!D2084</f>
        <v>0.68</v>
      </c>
      <c r="G2084" s="2">
        <f>'Moving Avg'!F2084</f>
        <v>0.68149999999999966</v>
      </c>
      <c r="H2084" s="2">
        <f>'Moving Avg'!G2084</f>
        <v>0.68999999999999984</v>
      </c>
      <c r="I2084" s="2">
        <f>'Moving Avg'!H2084</f>
        <v>0.60829999999999995</v>
      </c>
      <c r="J2084" s="5" t="str">
        <f>OBV!F2084</f>
        <v>BULLISH</v>
      </c>
      <c r="K2084" s="5" t="str">
        <f>OBV!G2084</f>
        <v>NEUTRAL</v>
      </c>
      <c r="L2084" s="5" t="str">
        <f>OBV!H2084</f>
        <v>NEUTRAL</v>
      </c>
      <c r="M2084" s="7">
        <f t="shared" si="320"/>
        <v>25</v>
      </c>
      <c r="N2084" s="7">
        <f t="shared" si="321"/>
        <v>0</v>
      </c>
      <c r="O2084" s="7">
        <f t="shared" si="322"/>
        <v>50</v>
      </c>
      <c r="P2084" s="7">
        <f t="shared" si="323"/>
        <v>49.5</v>
      </c>
      <c r="Q2084" s="8">
        <f t="shared" si="324"/>
        <v>23.675000000000001</v>
      </c>
      <c r="R2084" s="8">
        <f t="shared" si="325"/>
        <v>34.875</v>
      </c>
      <c r="S2084" s="8">
        <f t="shared" si="326"/>
        <v>38.525000000000006</v>
      </c>
      <c r="T2084" s="8">
        <f t="shared" si="327"/>
        <v>31.125</v>
      </c>
      <c r="U2084" s="7">
        <f t="shared" si="328"/>
        <v>32.358333333333334</v>
      </c>
      <c r="V2084" s="7">
        <f t="shared" si="329"/>
        <v>32.049999999999997</v>
      </c>
    </row>
    <row r="2085" spans="1:22" ht="13.5" x14ac:dyDescent="0.25">
      <c r="A2085" s="3">
        <f>RSI!A2085</f>
        <v>45337</v>
      </c>
      <c r="B2085" s="2">
        <f>RSI!B2085</f>
        <v>0.68</v>
      </c>
      <c r="C2085" s="2">
        <f>RSI!I2085</f>
        <v>50.005364169747288</v>
      </c>
      <c r="D2085" s="2">
        <f>MACD!E2085</f>
        <v>-2.070608882005387E-3</v>
      </c>
      <c r="E2085" s="2">
        <f>MACD!F2085</f>
        <v>-9.5352570805683438E-3</v>
      </c>
      <c r="F2085" s="2">
        <f>'Moving Avg'!D2085</f>
        <v>0.68</v>
      </c>
      <c r="G2085" s="2">
        <f>'Moving Avg'!F2085</f>
        <v>0.68249999999999988</v>
      </c>
      <c r="H2085" s="2">
        <f>'Moving Avg'!G2085</f>
        <v>0.68879999999999997</v>
      </c>
      <c r="I2085" s="2">
        <f>'Moving Avg'!H2085</f>
        <v>0.60885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49.5</v>
      </c>
      <c r="Q2085" s="8">
        <f t="shared" si="324"/>
        <v>23.675000000000001</v>
      </c>
      <c r="R2085" s="8">
        <f t="shared" si="325"/>
        <v>34.875</v>
      </c>
      <c r="S2085" s="8">
        <f t="shared" si="326"/>
        <v>38.525000000000006</v>
      </c>
      <c r="T2085" s="8">
        <f t="shared" si="327"/>
        <v>31.125</v>
      </c>
      <c r="U2085" s="7">
        <f t="shared" si="328"/>
        <v>32.358333333333334</v>
      </c>
      <c r="V2085" s="7">
        <f t="shared" si="329"/>
        <v>32.049999999999997</v>
      </c>
    </row>
    <row r="2086" spans="1:22" ht="13.5" x14ac:dyDescent="0.25">
      <c r="A2086" s="3">
        <f>RSI!A2086</f>
        <v>45338</v>
      </c>
      <c r="B2086" s="2">
        <f>RSI!B2086</f>
        <v>0.68</v>
      </c>
      <c r="C2086" s="2">
        <f>RSI!I2086</f>
        <v>50.005364169747281</v>
      </c>
      <c r="D2086" s="2">
        <f>MACD!E2086</f>
        <v>1.3173734554673411E-3</v>
      </c>
      <c r="E2086" s="2">
        <f>MACD!F2086</f>
        <v>-7.3647309733612066E-3</v>
      </c>
      <c r="F2086" s="2">
        <f>'Moving Avg'!D2086</f>
        <v>0.67800000000000016</v>
      </c>
      <c r="G2086" s="2">
        <f>'Moving Avg'!F2086</f>
        <v>0.68399999999999983</v>
      </c>
      <c r="H2086" s="2">
        <f>'Moving Avg'!G2086</f>
        <v>0.68720000000000003</v>
      </c>
      <c r="I2086" s="2">
        <f>'Moving Avg'!H2086</f>
        <v>0.60940000000000016</v>
      </c>
      <c r="J2086" s="5" t="str">
        <f>OBV!F2086</f>
        <v>BULLISH</v>
      </c>
      <c r="K2086" s="5" t="str">
        <f>OBV!G2086</f>
        <v>NEUTRAL</v>
      </c>
      <c r="L2086" s="5" t="str">
        <f>OBV!H2086</f>
        <v>BULLISH DIVERGENCE</v>
      </c>
      <c r="M2086" s="7">
        <f t="shared" si="320"/>
        <v>25</v>
      </c>
      <c r="N2086" s="7">
        <f t="shared" si="321"/>
        <v>0</v>
      </c>
      <c r="O2086" s="7">
        <f t="shared" si="322"/>
        <v>50</v>
      </c>
      <c r="P2086" s="7">
        <f t="shared" si="323"/>
        <v>66.5</v>
      </c>
      <c r="Q2086" s="8">
        <f t="shared" si="324"/>
        <v>26.225000000000001</v>
      </c>
      <c r="R2086" s="8">
        <f t="shared" si="325"/>
        <v>39.125</v>
      </c>
      <c r="S2086" s="8">
        <f t="shared" si="326"/>
        <v>46.174999999999997</v>
      </c>
      <c r="T2086" s="8">
        <f t="shared" si="327"/>
        <v>35.375</v>
      </c>
      <c r="U2086" s="7">
        <f t="shared" si="328"/>
        <v>37.174999999999997</v>
      </c>
      <c r="V2086" s="7">
        <f t="shared" si="329"/>
        <v>36.724999999999994</v>
      </c>
    </row>
    <row r="2087" spans="1:22" ht="13.5" x14ac:dyDescent="0.25">
      <c r="A2087" s="3">
        <f>RSI!A2087</f>
        <v>45341</v>
      </c>
      <c r="B2087" s="2">
        <f>RSI!B2087</f>
        <v>0.67</v>
      </c>
      <c r="C2087" s="2">
        <f>RSI!I2087</f>
        <v>45.80362227053952</v>
      </c>
      <c r="D2087" s="2">
        <f>MACD!E2087</f>
        <v>4.9254237374707355E-3</v>
      </c>
      <c r="E2087" s="2">
        <f>MACD!F2087</f>
        <v>-4.9067000311948184E-3</v>
      </c>
      <c r="F2087" s="2">
        <f>'Moving Avg'!D2087</f>
        <v>0.67400000000000004</v>
      </c>
      <c r="G2087" s="2">
        <f>'Moving Avg'!F2087</f>
        <v>0.68449999999999989</v>
      </c>
      <c r="H2087" s="2">
        <f>'Moving Avg'!G2087</f>
        <v>0.68540000000000001</v>
      </c>
      <c r="I2087" s="2">
        <f>'Moving Avg'!H2087</f>
        <v>0.60985000000000011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16.5</v>
      </c>
      <c r="Q2087" s="8">
        <f t="shared" si="324"/>
        <v>18.725000000000001</v>
      </c>
      <c r="R2087" s="8">
        <f t="shared" si="325"/>
        <v>26.625</v>
      </c>
      <c r="S2087" s="8">
        <f t="shared" si="326"/>
        <v>23.675000000000001</v>
      </c>
      <c r="T2087" s="8">
        <f t="shared" si="327"/>
        <v>22.875</v>
      </c>
      <c r="U2087" s="7">
        <f t="shared" si="328"/>
        <v>23.008333333333336</v>
      </c>
      <c r="V2087" s="7">
        <f t="shared" si="329"/>
        <v>22.975000000000001</v>
      </c>
    </row>
    <row r="2088" spans="1:22" ht="13.5" x14ac:dyDescent="0.25">
      <c r="A2088" s="3">
        <f>RSI!A2088</f>
        <v>45342</v>
      </c>
      <c r="B2088" s="2">
        <f>RSI!B2088</f>
        <v>0.66</v>
      </c>
      <c r="C2088" s="2">
        <f>RSI!I2088</f>
        <v>42.00281492205913</v>
      </c>
      <c r="D2088" s="2">
        <f>MACD!E2088</f>
        <v>8.7787346565618707E-3</v>
      </c>
      <c r="E2088" s="2">
        <f>MACD!F2088</f>
        <v>-2.1696130936434809E-3</v>
      </c>
      <c r="F2088" s="2">
        <f>'Moving Avg'!D2088</f>
        <v>0.67400000000000004</v>
      </c>
      <c r="G2088" s="2">
        <f>'Moving Avg'!F2088</f>
        <v>0.68399999999999994</v>
      </c>
      <c r="H2088" s="2">
        <f>'Moving Avg'!G2088</f>
        <v>0.68400000000000005</v>
      </c>
      <c r="I2088" s="2">
        <f>'Moving Avg'!H2088</f>
        <v>0.61024999999999996</v>
      </c>
      <c r="J2088" s="5" t="str">
        <f>OBV!F2088</f>
        <v>BEARISH</v>
      </c>
      <c r="K2088" s="5" t="str">
        <f>OBV!G2088</f>
        <v>NEUTRAL</v>
      </c>
      <c r="L2088" s="5" t="str">
        <f>OBV!H2088</f>
        <v>NEUTRAL</v>
      </c>
      <c r="M2088" s="7">
        <f t="shared" si="320"/>
        <v>25</v>
      </c>
      <c r="N2088" s="7">
        <f t="shared" si="321"/>
        <v>0</v>
      </c>
      <c r="O2088" s="7">
        <f t="shared" si="322"/>
        <v>50</v>
      </c>
      <c r="P2088" s="7">
        <f t="shared" si="323"/>
        <v>16.5</v>
      </c>
      <c r="Q2088" s="8">
        <f t="shared" si="324"/>
        <v>18.725000000000001</v>
      </c>
      <c r="R2088" s="8">
        <f t="shared" si="325"/>
        <v>26.625</v>
      </c>
      <c r="S2088" s="8">
        <f t="shared" si="326"/>
        <v>23.675000000000001</v>
      </c>
      <c r="T2088" s="8">
        <f t="shared" si="327"/>
        <v>22.875</v>
      </c>
      <c r="U2088" s="7">
        <f t="shared" si="328"/>
        <v>23.008333333333336</v>
      </c>
      <c r="V2088" s="7">
        <f t="shared" si="329"/>
        <v>22.975000000000001</v>
      </c>
    </row>
    <row r="2089" spans="1:22" ht="13.5" x14ac:dyDescent="0.25">
      <c r="A2089" s="3">
        <f>RSI!A2089</f>
        <v>45343</v>
      </c>
      <c r="B2089" s="2">
        <f>RSI!B2089</f>
        <v>0.68</v>
      </c>
      <c r="C2089" s="2">
        <f>RSI!I2089</f>
        <v>50.796771413054238</v>
      </c>
      <c r="D2089" s="2">
        <f>MACD!E2089</f>
        <v>7.59510378511985E-3</v>
      </c>
      <c r="E2089" s="2">
        <f>MACD!F2089</f>
        <v>-2.1666971789081478E-4</v>
      </c>
      <c r="F2089" s="2">
        <f>'Moving Avg'!D2089</f>
        <v>0.67400000000000015</v>
      </c>
      <c r="G2089" s="2">
        <f>'Moving Avg'!F2089</f>
        <v>0.68399999999999994</v>
      </c>
      <c r="H2089" s="2">
        <f>'Moving Avg'!G2089</f>
        <v>0.68260000000000021</v>
      </c>
      <c r="I2089" s="2">
        <f>'Moving Avg'!H2089</f>
        <v>0.61085</v>
      </c>
      <c r="J2089" s="5" t="str">
        <f>OBV!F2089</f>
        <v>BEARISH</v>
      </c>
      <c r="K2089" s="5" t="str">
        <f>OBV!G2089</f>
        <v>NEUTRAL</v>
      </c>
      <c r="L2089" s="5" t="str">
        <f>OBV!H2089</f>
        <v>NEUTRAL</v>
      </c>
      <c r="M2089" s="7">
        <f t="shared" si="320"/>
        <v>25</v>
      </c>
      <c r="N2089" s="7">
        <f t="shared" si="321"/>
        <v>0</v>
      </c>
      <c r="O2089" s="7">
        <f t="shared" si="322"/>
        <v>50</v>
      </c>
      <c r="P2089" s="7">
        <f t="shared" si="323"/>
        <v>16.5</v>
      </c>
      <c r="Q2089" s="8">
        <f t="shared" si="324"/>
        <v>18.725000000000001</v>
      </c>
      <c r="R2089" s="8">
        <f t="shared" si="325"/>
        <v>26.625</v>
      </c>
      <c r="S2089" s="8">
        <f t="shared" si="326"/>
        <v>23.675000000000001</v>
      </c>
      <c r="T2089" s="8">
        <f t="shared" si="327"/>
        <v>22.875</v>
      </c>
      <c r="U2089" s="7">
        <f t="shared" si="328"/>
        <v>23.008333333333336</v>
      </c>
      <c r="V2089" s="7">
        <f t="shared" si="329"/>
        <v>22.975000000000001</v>
      </c>
    </row>
    <row r="2090" spans="1:22" ht="13.5" x14ac:dyDescent="0.25">
      <c r="A2090" s="3">
        <f>RSI!A2090</f>
        <v>45344</v>
      </c>
      <c r="B2090" s="2">
        <f>RSI!B2090</f>
        <v>0.7</v>
      </c>
      <c r="C2090" s="2">
        <f>RSI!I2090</f>
        <v>57.70341964265512</v>
      </c>
      <c r="D2090" s="2">
        <f>MACD!E2090</f>
        <v>5.0997222900002193E-3</v>
      </c>
      <c r="E2090" s="2">
        <f>MACD!F2090</f>
        <v>8.4660868368739218E-4</v>
      </c>
      <c r="F2090" s="2">
        <f>'Moving Avg'!D2090</f>
        <v>0.67800000000000016</v>
      </c>
      <c r="G2090" s="2">
        <f>'Moving Avg'!F2090</f>
        <v>0.68449999999999989</v>
      </c>
      <c r="H2090" s="2">
        <f>'Moving Avg'!G2090</f>
        <v>0.68180000000000018</v>
      </c>
      <c r="I2090" s="2">
        <f>'Moving Avg'!H2090</f>
        <v>0.61155000000000004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16.5</v>
      </c>
      <c r="Q2090" s="8">
        <f t="shared" si="324"/>
        <v>18.725000000000001</v>
      </c>
      <c r="R2090" s="8">
        <f t="shared" si="325"/>
        <v>26.625</v>
      </c>
      <c r="S2090" s="8">
        <f t="shared" si="326"/>
        <v>23.675000000000001</v>
      </c>
      <c r="T2090" s="8">
        <f t="shared" si="327"/>
        <v>22.875</v>
      </c>
      <c r="U2090" s="7">
        <f t="shared" si="328"/>
        <v>23.008333333333336</v>
      </c>
      <c r="V2090" s="7">
        <f t="shared" si="329"/>
        <v>22.975000000000001</v>
      </c>
    </row>
    <row r="2091" spans="1:22" ht="13.5" x14ac:dyDescent="0.25">
      <c r="A2091" s="3">
        <f>RSI!A2091</f>
        <v>45345</v>
      </c>
      <c r="B2091" s="2">
        <f>RSI!B2091</f>
        <v>0.7</v>
      </c>
      <c r="C2091" s="2">
        <f>RSI!I2091</f>
        <v>57.703419642655113</v>
      </c>
      <c r="D2091" s="2">
        <f>MACD!E2091</f>
        <v>4.3970761352483123E-3</v>
      </c>
      <c r="E2091" s="2">
        <f>MACD!F2091</f>
        <v>1.5567021739995763E-3</v>
      </c>
      <c r="F2091" s="2">
        <f>'Moving Avg'!D2091</f>
        <v>0.68200000000000005</v>
      </c>
      <c r="G2091" s="2">
        <f>'Moving Avg'!F2091</f>
        <v>0.68499999999999983</v>
      </c>
      <c r="H2091" s="2">
        <f>'Moving Avg'!G2091</f>
        <v>0.6808000000000004</v>
      </c>
      <c r="I2091" s="2">
        <f>'Moving Avg'!H2091</f>
        <v>0.61224999999999996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16.5</v>
      </c>
      <c r="Q2091" s="8">
        <f t="shared" si="324"/>
        <v>18.725000000000001</v>
      </c>
      <c r="R2091" s="8">
        <f t="shared" si="325"/>
        <v>26.625</v>
      </c>
      <c r="S2091" s="8">
        <f t="shared" si="326"/>
        <v>23.675000000000001</v>
      </c>
      <c r="T2091" s="8">
        <f t="shared" si="327"/>
        <v>22.875</v>
      </c>
      <c r="U2091" s="7">
        <f t="shared" si="328"/>
        <v>23.008333333333336</v>
      </c>
      <c r="V2091" s="7">
        <f t="shared" si="329"/>
        <v>22.975000000000001</v>
      </c>
    </row>
    <row r="2092" spans="1:22" ht="13.5" x14ac:dyDescent="0.25">
      <c r="A2092" s="3">
        <f>RSI!A2092</f>
        <v>45348</v>
      </c>
      <c r="B2092" s="2">
        <f>RSI!B2092</f>
        <v>0.7</v>
      </c>
      <c r="C2092" s="2">
        <f>RSI!I2092</f>
        <v>57.703419642655113</v>
      </c>
      <c r="D2092" s="2">
        <f>MACD!E2092</f>
        <v>3.6825006449412445E-3</v>
      </c>
      <c r="E2092" s="2">
        <f>MACD!F2092</f>
        <v>1.9818618681879101E-3</v>
      </c>
      <c r="F2092" s="2">
        <f>'Moving Avg'!D2092</f>
        <v>0.68800000000000006</v>
      </c>
      <c r="G2092" s="2">
        <f>'Moving Avg'!F2092</f>
        <v>0.68599999999999972</v>
      </c>
      <c r="H2092" s="2">
        <f>'Moving Avg'!G2092</f>
        <v>0.68000000000000038</v>
      </c>
      <c r="I2092" s="2">
        <f>'Moving Avg'!H2092</f>
        <v>0.61305000000000009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0</v>
      </c>
      <c r="O2092" s="7">
        <f t="shared" si="322"/>
        <v>50</v>
      </c>
      <c r="P2092" s="7">
        <f t="shared" si="323"/>
        <v>83.5</v>
      </c>
      <c r="Q2092" s="8">
        <f t="shared" si="324"/>
        <v>28.774999999999999</v>
      </c>
      <c r="R2092" s="8">
        <f t="shared" si="325"/>
        <v>43.375</v>
      </c>
      <c r="S2092" s="8">
        <f t="shared" si="326"/>
        <v>53.825000000000003</v>
      </c>
      <c r="T2092" s="8">
        <f t="shared" si="327"/>
        <v>39.625</v>
      </c>
      <c r="U2092" s="7">
        <f t="shared" si="328"/>
        <v>41.991666666666667</v>
      </c>
      <c r="V2092" s="7">
        <f t="shared" si="329"/>
        <v>41.400000000000006</v>
      </c>
    </row>
    <row r="2093" spans="1:22" ht="13.5" x14ac:dyDescent="0.25">
      <c r="A2093" s="3">
        <f>RSI!A2093</f>
        <v>45349</v>
      </c>
      <c r="B2093" s="2">
        <f>RSI!B2093</f>
        <v>0.7</v>
      </c>
      <c r="C2093" s="2">
        <f>RSI!I2093</f>
        <v>57.703419642655113</v>
      </c>
      <c r="D2093" s="2">
        <f>MACD!E2093</f>
        <v>-1.6486624958399476E-3</v>
      </c>
      <c r="E2093" s="2">
        <f>MACD!F2093</f>
        <v>1.2557569953823386E-3</v>
      </c>
      <c r="F2093" s="2">
        <f>'Moving Avg'!D2093</f>
        <v>0.69600000000000006</v>
      </c>
      <c r="G2093" s="2">
        <f>'Moving Avg'!F2093</f>
        <v>0.68649999999999978</v>
      </c>
      <c r="H2093" s="2">
        <f>'Moving Avg'!G2093</f>
        <v>0.67920000000000047</v>
      </c>
      <c r="I2093" s="2">
        <f>'Moving Avg'!H2093</f>
        <v>0.61390000000000011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  <c r="M2093" s="7">
        <f t="shared" si="320"/>
        <v>25</v>
      </c>
      <c r="N2093" s="7">
        <f t="shared" si="321"/>
        <v>45</v>
      </c>
      <c r="O2093" s="7">
        <f t="shared" si="322"/>
        <v>50</v>
      </c>
      <c r="P2093" s="7">
        <f t="shared" si="323"/>
        <v>83.5</v>
      </c>
      <c r="Q2093" s="8">
        <f t="shared" si="324"/>
        <v>44.524999999999999</v>
      </c>
      <c r="R2093" s="8">
        <f t="shared" si="325"/>
        <v>52.375</v>
      </c>
      <c r="S2093" s="8">
        <f t="shared" si="326"/>
        <v>60.575000000000003</v>
      </c>
      <c r="T2093" s="8">
        <f t="shared" si="327"/>
        <v>50.875</v>
      </c>
      <c r="U2093" s="7">
        <f t="shared" si="328"/>
        <v>52.491666666666674</v>
      </c>
      <c r="V2093" s="7">
        <f t="shared" si="329"/>
        <v>52.087500000000006</v>
      </c>
    </row>
    <row r="2094" spans="1:22" ht="13.5" x14ac:dyDescent="0.25">
      <c r="A2094" s="3">
        <f>RSI!A2094</f>
        <v>45350</v>
      </c>
      <c r="B2094" s="2">
        <f>RSI!B2094</f>
        <v>0.71</v>
      </c>
      <c r="C2094" s="2">
        <f>RSI!I2094</f>
        <v>61.351889327106306</v>
      </c>
      <c r="D2094" s="2">
        <f>MACD!E2094</f>
        <v>-3.9263696574680651E-3</v>
      </c>
      <c r="E2094" s="2">
        <f>MACD!F2094</f>
        <v>2.1933166481225789E-4</v>
      </c>
      <c r="F2094" s="2">
        <f>'Moving Avg'!D2094</f>
        <v>0.70199999999999996</v>
      </c>
      <c r="G2094" s="2">
        <f>'Moving Avg'!F2094</f>
        <v>0.68749999999999978</v>
      </c>
      <c r="H2094" s="2">
        <f>'Moving Avg'!G2094</f>
        <v>0.67940000000000023</v>
      </c>
      <c r="I2094" s="2">
        <f>'Moving Avg'!H2094</f>
        <v>0.61485000000000001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  <c r="M2094" s="7">
        <f t="shared" si="320"/>
        <v>25</v>
      </c>
      <c r="N2094" s="7">
        <f t="shared" si="321"/>
        <v>45</v>
      </c>
      <c r="O2094" s="7">
        <f t="shared" si="322"/>
        <v>50</v>
      </c>
      <c r="P2094" s="7">
        <f t="shared" si="323"/>
        <v>83.5</v>
      </c>
      <c r="Q2094" s="8">
        <f t="shared" si="324"/>
        <v>44.524999999999999</v>
      </c>
      <c r="R2094" s="8">
        <f t="shared" si="325"/>
        <v>52.375</v>
      </c>
      <c r="S2094" s="8">
        <f t="shared" si="326"/>
        <v>60.575000000000003</v>
      </c>
      <c r="T2094" s="8">
        <f t="shared" si="327"/>
        <v>50.875</v>
      </c>
      <c r="U2094" s="7">
        <f t="shared" si="328"/>
        <v>52.491666666666674</v>
      </c>
      <c r="V2094" s="7">
        <f t="shared" si="329"/>
        <v>52.087500000000006</v>
      </c>
    </row>
    <row r="2095" spans="1:22" ht="13.5" x14ac:dyDescent="0.25">
      <c r="A2095" s="3">
        <f>RSI!A2095</f>
        <v>45351</v>
      </c>
      <c r="B2095" s="2">
        <f>RSI!B2095</f>
        <v>0.71</v>
      </c>
      <c r="C2095" s="2">
        <f>RSI!I2095</f>
        <v>61.351889327106306</v>
      </c>
      <c r="D2095" s="2">
        <f>MACD!E2095</f>
        <v>-6.0080334489720499E-3</v>
      </c>
      <c r="E2095" s="2">
        <f>MACD!F2095</f>
        <v>-1.0261413579446036E-3</v>
      </c>
      <c r="F2095" s="2">
        <f>'Moving Avg'!D2095</f>
        <v>0.70399999999999996</v>
      </c>
      <c r="G2095" s="2">
        <f>'Moving Avg'!F2095</f>
        <v>0.68849999999999978</v>
      </c>
      <c r="H2095" s="2">
        <f>'Moving Avg'!G2095</f>
        <v>0.67940000000000023</v>
      </c>
      <c r="I2095" s="2">
        <f>'Moving Avg'!H2095</f>
        <v>0.61569999999999991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45</v>
      </c>
      <c r="O2095" s="7">
        <f t="shared" si="322"/>
        <v>50</v>
      </c>
      <c r="P2095" s="7">
        <f t="shared" si="323"/>
        <v>83.5</v>
      </c>
      <c r="Q2095" s="8">
        <f t="shared" si="324"/>
        <v>44.524999999999999</v>
      </c>
      <c r="R2095" s="8">
        <f t="shared" si="325"/>
        <v>52.375</v>
      </c>
      <c r="S2095" s="8">
        <f t="shared" si="326"/>
        <v>60.575000000000003</v>
      </c>
      <c r="T2095" s="8">
        <f t="shared" si="327"/>
        <v>50.875</v>
      </c>
      <c r="U2095" s="7">
        <f t="shared" si="328"/>
        <v>52.491666666666674</v>
      </c>
      <c r="V2095" s="7">
        <f t="shared" si="329"/>
        <v>52.087500000000006</v>
      </c>
    </row>
    <row r="2096" spans="1:22" ht="13.5" x14ac:dyDescent="0.25">
      <c r="A2096" s="3">
        <f>RSI!A2096</f>
        <v>45352</v>
      </c>
      <c r="B2096" s="2">
        <f>RSI!B2096</f>
        <v>0.71</v>
      </c>
      <c r="C2096" s="2">
        <f>RSI!I2096</f>
        <v>61.351889327106299</v>
      </c>
      <c r="D2096" s="2">
        <f>MACD!E2096</f>
        <v>-7.9123793431820078E-3</v>
      </c>
      <c r="E2096" s="2">
        <f>MACD!F2096</f>
        <v>-2.4033889549920848E-3</v>
      </c>
      <c r="F2096" s="2">
        <f>'Moving Avg'!D2096</f>
        <v>0.70599999999999996</v>
      </c>
      <c r="G2096" s="2">
        <f>'Moving Avg'!F2096</f>
        <v>0.68899999999999983</v>
      </c>
      <c r="H2096" s="2">
        <f>'Moving Avg'!G2096</f>
        <v>0.67920000000000014</v>
      </c>
      <c r="I2096" s="2">
        <f>'Moving Avg'!H2096</f>
        <v>0.61659999999999993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  <c r="M2096" s="7">
        <f t="shared" si="320"/>
        <v>25</v>
      </c>
      <c r="N2096" s="7">
        <f t="shared" si="321"/>
        <v>45</v>
      </c>
      <c r="O2096" s="7">
        <f t="shared" si="322"/>
        <v>50</v>
      </c>
      <c r="P2096" s="7">
        <f t="shared" si="323"/>
        <v>83.5</v>
      </c>
      <c r="Q2096" s="8">
        <f t="shared" si="324"/>
        <v>44.524999999999999</v>
      </c>
      <c r="R2096" s="8">
        <f t="shared" si="325"/>
        <v>52.375</v>
      </c>
      <c r="S2096" s="8">
        <f t="shared" si="326"/>
        <v>60.575000000000003</v>
      </c>
      <c r="T2096" s="8">
        <f t="shared" si="327"/>
        <v>50.875</v>
      </c>
      <c r="U2096" s="7">
        <f t="shared" si="328"/>
        <v>52.491666666666674</v>
      </c>
      <c r="V2096" s="7">
        <f t="shared" si="329"/>
        <v>52.087500000000006</v>
      </c>
    </row>
    <row r="2097" spans="1:22" ht="13.5" x14ac:dyDescent="0.25">
      <c r="A2097" s="3">
        <f>RSI!A2097</f>
        <v>45355</v>
      </c>
      <c r="B2097" s="2">
        <f>RSI!B2097</f>
        <v>0.71</v>
      </c>
      <c r="C2097" s="2">
        <f>RSI!I2097</f>
        <v>61.351889327106299</v>
      </c>
      <c r="D2097" s="2">
        <f>MACD!E2097</f>
        <v>-1.1194560549834587E-2</v>
      </c>
      <c r="E2097" s="2">
        <f>MACD!F2097</f>
        <v>-4.1616232739605857E-3</v>
      </c>
      <c r="F2097" s="2">
        <f>'Moving Avg'!D2097</f>
        <v>0.70799999999999996</v>
      </c>
      <c r="G2097" s="2">
        <f>'Moving Avg'!F2097</f>
        <v>0.6895</v>
      </c>
      <c r="H2097" s="2">
        <f>'Moving Avg'!G2097</f>
        <v>0.67900000000000016</v>
      </c>
      <c r="I2097" s="2">
        <f>'Moving Avg'!H2097</f>
        <v>0.61739999999999984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  <c r="M2097" s="7">
        <f t="shared" si="320"/>
        <v>25</v>
      </c>
      <c r="N2097" s="7">
        <f t="shared" si="321"/>
        <v>45</v>
      </c>
      <c r="O2097" s="7">
        <f t="shared" si="322"/>
        <v>50</v>
      </c>
      <c r="P2097" s="7">
        <f t="shared" si="323"/>
        <v>83.5</v>
      </c>
      <c r="Q2097" s="8">
        <f t="shared" si="324"/>
        <v>44.524999999999999</v>
      </c>
      <c r="R2097" s="8">
        <f t="shared" si="325"/>
        <v>52.375</v>
      </c>
      <c r="S2097" s="8">
        <f t="shared" si="326"/>
        <v>60.575000000000003</v>
      </c>
      <c r="T2097" s="8">
        <f t="shared" si="327"/>
        <v>50.875</v>
      </c>
      <c r="U2097" s="7">
        <f t="shared" si="328"/>
        <v>52.491666666666674</v>
      </c>
      <c r="V2097" s="7">
        <f t="shared" si="329"/>
        <v>52.087500000000006</v>
      </c>
    </row>
    <row r="2098" spans="1:22" ht="13.5" x14ac:dyDescent="0.25">
      <c r="A2098" s="3">
        <f>RSI!A2098</f>
        <v>45356</v>
      </c>
      <c r="B2098" s="2">
        <f>RSI!B2098</f>
        <v>0.72</v>
      </c>
      <c r="C2098" s="2">
        <f>RSI!I2098</f>
        <v>65.369791226011671</v>
      </c>
      <c r="D2098" s="2">
        <f>MACD!E2098</f>
        <v>-1.6373539437669504E-2</v>
      </c>
      <c r="E2098" s="2">
        <f>MACD!F2098</f>
        <v>-6.6040065067023701E-3</v>
      </c>
      <c r="F2098" s="2">
        <f>'Moving Avg'!D2098</f>
        <v>0.71199999999999997</v>
      </c>
      <c r="G2098" s="2">
        <f>'Moving Avg'!F2098</f>
        <v>0.6905</v>
      </c>
      <c r="H2098" s="2">
        <f>'Moving Avg'!G2098</f>
        <v>0.67920000000000003</v>
      </c>
      <c r="I2098" s="2">
        <f>'Moving Avg'!H2098</f>
        <v>0.61819999999999986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  <c r="M2098" s="7">
        <f t="shared" si="320"/>
        <v>25</v>
      </c>
      <c r="N2098" s="7">
        <f t="shared" si="321"/>
        <v>45</v>
      </c>
      <c r="O2098" s="7">
        <f t="shared" si="322"/>
        <v>50</v>
      </c>
      <c r="P2098" s="7">
        <f t="shared" si="323"/>
        <v>83.5</v>
      </c>
      <c r="Q2098" s="8">
        <f t="shared" si="324"/>
        <v>44.524999999999999</v>
      </c>
      <c r="R2098" s="8">
        <f t="shared" si="325"/>
        <v>52.375</v>
      </c>
      <c r="S2098" s="8">
        <f t="shared" si="326"/>
        <v>60.575000000000003</v>
      </c>
      <c r="T2098" s="8">
        <f t="shared" si="327"/>
        <v>50.875</v>
      </c>
      <c r="U2098" s="7">
        <f t="shared" si="328"/>
        <v>52.491666666666674</v>
      </c>
      <c r="V2098" s="7">
        <f t="shared" si="329"/>
        <v>52.087500000000006</v>
      </c>
    </row>
    <row r="2099" spans="1:22" ht="13.5" x14ac:dyDescent="0.25">
      <c r="A2099" s="3">
        <f>RSI!A2099</f>
        <v>45357</v>
      </c>
      <c r="B2099" s="2">
        <f>RSI!B2099</f>
        <v>0.75</v>
      </c>
      <c r="C2099" s="2">
        <f>RSI!I2099</f>
        <v>74.076749381169549</v>
      </c>
      <c r="D2099" s="2">
        <f>MACD!E2099</f>
        <v>-2.0073610766455641E-2</v>
      </c>
      <c r="E2099" s="2">
        <f>MACD!F2099</f>
        <v>-9.2979273586530249E-3</v>
      </c>
      <c r="F2099" s="2">
        <f>'Moving Avg'!D2099</f>
        <v>0.72</v>
      </c>
      <c r="G2099" s="2">
        <f>'Moving Avg'!F2099</f>
        <v>0.69400000000000006</v>
      </c>
      <c r="H2099" s="2">
        <f>'Moving Avg'!G2099</f>
        <v>0.68019999999999992</v>
      </c>
      <c r="I2099" s="2">
        <f>'Moving Avg'!H2099</f>
        <v>0.61899999999999988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  <c r="M2099" s="7">
        <f t="shared" si="320"/>
        <v>0</v>
      </c>
      <c r="N2099" s="7">
        <f t="shared" si="321"/>
        <v>45</v>
      </c>
      <c r="O2099" s="7">
        <f t="shared" si="322"/>
        <v>50</v>
      </c>
      <c r="P2099" s="7">
        <f t="shared" si="323"/>
        <v>83.5</v>
      </c>
      <c r="Q2099" s="8">
        <f t="shared" si="324"/>
        <v>35.774999999999999</v>
      </c>
      <c r="R2099" s="8">
        <f t="shared" si="325"/>
        <v>47.375</v>
      </c>
      <c r="S2099" s="8">
        <f t="shared" si="326"/>
        <v>56.825000000000003</v>
      </c>
      <c r="T2099" s="8">
        <f t="shared" si="327"/>
        <v>44.625</v>
      </c>
      <c r="U2099" s="7">
        <f t="shared" si="328"/>
        <v>46.658333333333339</v>
      </c>
      <c r="V2099" s="7">
        <f t="shared" si="329"/>
        <v>46.150000000000006</v>
      </c>
    </row>
    <row r="2100" spans="1:22" ht="13.5" x14ac:dyDescent="0.25">
      <c r="A2100" s="3">
        <f>RSI!A2100</f>
        <v>45358</v>
      </c>
      <c r="B2100" s="2">
        <f>RSI!B2100</f>
        <v>0.77</v>
      </c>
      <c r="C2100" s="2">
        <f>RSI!I2100</f>
        <v>78.040661559539217</v>
      </c>
      <c r="D2100" s="2">
        <f>MACD!E2100</f>
        <v>-2.1946047154918102E-2</v>
      </c>
      <c r="E2100" s="2">
        <f>MACD!F2100</f>
        <v>-1.182755131790604E-2</v>
      </c>
      <c r="F2100" s="2">
        <f>'Moving Avg'!D2100</f>
        <v>0.73199999999999998</v>
      </c>
      <c r="G2100" s="2">
        <f>'Moving Avg'!F2100</f>
        <v>0.69850000000000001</v>
      </c>
      <c r="H2100" s="2">
        <f>'Moving Avg'!G2100</f>
        <v>0.68160000000000009</v>
      </c>
      <c r="I2100" s="2">
        <f>'Moving Avg'!H2100</f>
        <v>0.61999999999999988</v>
      </c>
      <c r="J2100" s="5" t="str">
        <f>OBV!F2100</f>
        <v>BULLISH</v>
      </c>
      <c r="K2100" s="5" t="str">
        <f>OBV!G2100</f>
        <v>NEUTRAL</v>
      </c>
      <c r="L2100" s="5" t="str">
        <f>OBV!H2100</f>
        <v>CONFIRMED BULLISH</v>
      </c>
      <c r="M2100" s="7">
        <f t="shared" si="320"/>
        <v>0</v>
      </c>
      <c r="N2100" s="7">
        <f t="shared" si="321"/>
        <v>45</v>
      </c>
      <c r="O2100" s="7">
        <f t="shared" si="322"/>
        <v>50</v>
      </c>
      <c r="P2100" s="7">
        <f t="shared" si="323"/>
        <v>83.5</v>
      </c>
      <c r="Q2100" s="8">
        <f t="shared" si="324"/>
        <v>35.774999999999999</v>
      </c>
      <c r="R2100" s="8">
        <f t="shared" si="325"/>
        <v>47.375</v>
      </c>
      <c r="S2100" s="8">
        <f t="shared" si="326"/>
        <v>56.825000000000003</v>
      </c>
      <c r="T2100" s="8">
        <f t="shared" si="327"/>
        <v>44.625</v>
      </c>
      <c r="U2100" s="7">
        <f t="shared" si="328"/>
        <v>46.658333333333339</v>
      </c>
      <c r="V2100" s="7">
        <f t="shared" si="329"/>
        <v>46.150000000000006</v>
      </c>
    </row>
    <row r="2101" spans="1:22" ht="13.5" x14ac:dyDescent="0.25">
      <c r="A2101" s="3">
        <f>RSI!A2101</f>
        <v>45359</v>
      </c>
      <c r="B2101" s="2">
        <f>RSI!B2101</f>
        <v>0.76</v>
      </c>
      <c r="C2101" s="2">
        <f>RSI!I2101</f>
        <v>72.103920177710251</v>
      </c>
      <c r="D2101" s="2">
        <f>MACD!E2101</f>
        <v>-2.3219938374882565E-2</v>
      </c>
      <c r="E2101" s="2">
        <f>MACD!F2101</f>
        <v>-1.4106028729301348E-2</v>
      </c>
      <c r="F2101" s="2">
        <f>'Moving Avg'!D2101</f>
        <v>0.74199999999999999</v>
      </c>
      <c r="G2101" s="2">
        <f>'Moving Avg'!F2101</f>
        <v>0.70200000000000018</v>
      </c>
      <c r="H2101" s="2">
        <f>'Moving Avg'!G2101</f>
        <v>0.68299999999999994</v>
      </c>
      <c r="I2101" s="2">
        <f>'Moving Avg'!H2101</f>
        <v>0.62094999999999989</v>
      </c>
      <c r="J2101" s="5" t="str">
        <f>OBV!F2101</f>
        <v>BULLISH</v>
      </c>
      <c r="K2101" s="5" t="str">
        <f>OBV!G2101</f>
        <v>NEUTRAL</v>
      </c>
      <c r="L2101" s="5" t="str">
        <f>OBV!H2101</f>
        <v>CONFIRMED BULLISH</v>
      </c>
      <c r="M2101" s="7">
        <f t="shared" si="320"/>
        <v>0</v>
      </c>
      <c r="N2101" s="7">
        <f t="shared" si="321"/>
        <v>45</v>
      </c>
      <c r="O2101" s="7">
        <f t="shared" si="322"/>
        <v>50</v>
      </c>
      <c r="P2101" s="7">
        <f t="shared" si="323"/>
        <v>83.5</v>
      </c>
      <c r="Q2101" s="8">
        <f t="shared" si="324"/>
        <v>35.774999999999999</v>
      </c>
      <c r="R2101" s="8">
        <f t="shared" si="325"/>
        <v>47.375</v>
      </c>
      <c r="S2101" s="8">
        <f t="shared" si="326"/>
        <v>56.825000000000003</v>
      </c>
      <c r="T2101" s="8">
        <f t="shared" si="327"/>
        <v>44.625</v>
      </c>
      <c r="U2101" s="7">
        <f t="shared" si="328"/>
        <v>46.658333333333339</v>
      </c>
      <c r="V2101" s="7">
        <f t="shared" si="329"/>
        <v>46.150000000000006</v>
      </c>
    </row>
    <row r="2102" spans="1:22" ht="13.5" x14ac:dyDescent="0.25">
      <c r="A2102" s="3">
        <f>RSI!A2102</f>
        <v>45362</v>
      </c>
      <c r="B2102" s="2">
        <f>RSI!B2102</f>
        <v>0.76</v>
      </c>
      <c r="C2102" s="2">
        <f>RSI!I2102</f>
        <v>72.103920177710251</v>
      </c>
      <c r="D2102" s="2">
        <f>MACD!E2102</f>
        <v>-2.4637147297932982E-2</v>
      </c>
      <c r="E2102" s="2">
        <f>MACD!F2102</f>
        <v>-1.6212252443027673E-2</v>
      </c>
      <c r="F2102" s="2">
        <f>'Moving Avg'!D2102</f>
        <v>0.752</v>
      </c>
      <c r="G2102" s="2">
        <f>'Moving Avg'!F2102</f>
        <v>0.70550000000000002</v>
      </c>
      <c r="H2102" s="2">
        <f>'Moving Avg'!G2102</f>
        <v>0.68399999999999994</v>
      </c>
      <c r="I2102" s="2">
        <f>'Moving Avg'!H2102</f>
        <v>0.6218499999999999</v>
      </c>
      <c r="J2102" s="5" t="str">
        <f>OBV!F2102</f>
        <v>BULLISH</v>
      </c>
      <c r="K2102" s="5" t="str">
        <f>OBV!G2102</f>
        <v>NEUTRAL</v>
      </c>
      <c r="L2102" s="5" t="str">
        <f>OBV!H2102</f>
        <v>CONFIRMED BULLISH</v>
      </c>
      <c r="M2102" s="7">
        <f t="shared" si="320"/>
        <v>0</v>
      </c>
      <c r="N2102" s="7">
        <f t="shared" si="321"/>
        <v>45</v>
      </c>
      <c r="O2102" s="7">
        <f t="shared" si="322"/>
        <v>50</v>
      </c>
      <c r="P2102" s="7">
        <f t="shared" si="323"/>
        <v>83.5</v>
      </c>
      <c r="Q2102" s="8">
        <f t="shared" si="324"/>
        <v>35.774999999999999</v>
      </c>
      <c r="R2102" s="8">
        <f t="shared" si="325"/>
        <v>47.375</v>
      </c>
      <c r="S2102" s="8">
        <f t="shared" si="326"/>
        <v>56.825000000000003</v>
      </c>
      <c r="T2102" s="8">
        <f t="shared" si="327"/>
        <v>44.625</v>
      </c>
      <c r="U2102" s="7">
        <f t="shared" si="328"/>
        <v>46.658333333333339</v>
      </c>
      <c r="V2102" s="7">
        <f t="shared" si="329"/>
        <v>46.150000000000006</v>
      </c>
    </row>
    <row r="2103" spans="1:22" ht="13.5" x14ac:dyDescent="0.25">
      <c r="A2103" s="3">
        <f>RSI!A2103</f>
        <v>45363</v>
      </c>
      <c r="B2103" s="2">
        <f>RSI!B2103</f>
        <v>0.77</v>
      </c>
      <c r="C2103" s="2">
        <f>RSI!I2103</f>
        <v>74.365545389598111</v>
      </c>
      <c r="D2103" s="2">
        <f>MACD!E2103</f>
        <v>-2.6891232382397767E-2</v>
      </c>
      <c r="E2103" s="2">
        <f>MACD!F2103</f>
        <v>-1.8348048430901695E-2</v>
      </c>
      <c r="F2103" s="2">
        <f>'Moving Avg'!D2103</f>
        <v>0.76200000000000001</v>
      </c>
      <c r="G2103" s="2">
        <f>'Moving Avg'!F2103</f>
        <v>0.71100000000000008</v>
      </c>
      <c r="H2103" s="2">
        <f>'Moving Avg'!G2103</f>
        <v>0.68579999999999997</v>
      </c>
      <c r="I2103" s="2">
        <f>'Moving Avg'!H2103</f>
        <v>0.62264999999999993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0</v>
      </c>
      <c r="N2103" s="7">
        <f t="shared" si="321"/>
        <v>45</v>
      </c>
      <c r="O2103" s="7">
        <f t="shared" si="322"/>
        <v>50</v>
      </c>
      <c r="P2103" s="7">
        <f t="shared" si="323"/>
        <v>83.5</v>
      </c>
      <c r="Q2103" s="8">
        <f t="shared" si="324"/>
        <v>35.774999999999999</v>
      </c>
      <c r="R2103" s="8">
        <f t="shared" si="325"/>
        <v>47.375</v>
      </c>
      <c r="S2103" s="8">
        <f t="shared" si="326"/>
        <v>56.825000000000003</v>
      </c>
      <c r="T2103" s="8">
        <f t="shared" si="327"/>
        <v>44.625</v>
      </c>
      <c r="U2103" s="7">
        <f t="shared" si="328"/>
        <v>46.658333333333339</v>
      </c>
      <c r="V2103" s="7">
        <f t="shared" si="329"/>
        <v>46.150000000000006</v>
      </c>
    </row>
    <row r="2104" spans="1:22" ht="13.5" x14ac:dyDescent="0.25">
      <c r="A2104" s="3">
        <f>RSI!A2104</f>
        <v>45364</v>
      </c>
      <c r="B2104" s="2">
        <f>RSI!B2104</f>
        <v>0.76</v>
      </c>
      <c r="C2104" s="2">
        <f>RSI!I2104</f>
        <v>68.394083341845914</v>
      </c>
      <c r="D2104" s="2">
        <f>MACD!E2104</f>
        <v>-2.6869319187805774E-2</v>
      </c>
      <c r="E2104" s="2">
        <f>MACD!F2104</f>
        <v>-2.0052302582282511E-2</v>
      </c>
      <c r="F2104" s="2">
        <f>'Moving Avg'!D2104</f>
        <v>0.76400000000000001</v>
      </c>
      <c r="G2104" s="2">
        <f>'Moving Avg'!F2104</f>
        <v>0.71500000000000008</v>
      </c>
      <c r="H2104" s="2">
        <f>'Moving Avg'!G2104</f>
        <v>0.68799999999999994</v>
      </c>
      <c r="I2104" s="2">
        <f>'Moving Avg'!H2104</f>
        <v>0.62344999999999995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  <c r="M2104" s="7">
        <f t="shared" si="320"/>
        <v>25</v>
      </c>
      <c r="N2104" s="7">
        <f t="shared" si="321"/>
        <v>45</v>
      </c>
      <c r="O2104" s="7">
        <f t="shared" si="322"/>
        <v>50</v>
      </c>
      <c r="P2104" s="7">
        <f t="shared" si="323"/>
        <v>16.5</v>
      </c>
      <c r="Q2104" s="8">
        <f t="shared" si="324"/>
        <v>34.475000000000001</v>
      </c>
      <c r="R2104" s="8">
        <f t="shared" si="325"/>
        <v>35.625</v>
      </c>
      <c r="S2104" s="8">
        <f t="shared" si="326"/>
        <v>30.425000000000001</v>
      </c>
      <c r="T2104" s="8">
        <f t="shared" si="327"/>
        <v>34.125</v>
      </c>
      <c r="U2104" s="7">
        <f t="shared" si="328"/>
        <v>33.508333333333333</v>
      </c>
      <c r="V2104" s="7">
        <f t="shared" si="329"/>
        <v>33.662499999999994</v>
      </c>
    </row>
    <row r="2105" spans="1:22" ht="13.5" x14ac:dyDescent="0.25">
      <c r="A2105" s="3">
        <f>RSI!A2105</f>
        <v>45365</v>
      </c>
      <c r="B2105" s="2">
        <f>RSI!B2105</f>
        <v>0.74</v>
      </c>
      <c r="C2105" s="2">
        <f>RSI!I2105</f>
        <v>58.309402083692405</v>
      </c>
      <c r="D2105" s="2">
        <f>MACD!E2105</f>
        <v>-2.5634266751156098E-2</v>
      </c>
      <c r="E2105" s="2">
        <f>MACD!F2105</f>
        <v>-2.1168695416057228E-2</v>
      </c>
      <c r="F2105" s="2">
        <f>'Moving Avg'!D2105</f>
        <v>0.75800000000000001</v>
      </c>
      <c r="G2105" s="2">
        <f>'Moving Avg'!F2105</f>
        <v>0.71800000000000008</v>
      </c>
      <c r="H2105" s="2">
        <f>'Moving Avg'!G2105</f>
        <v>0.68940000000000012</v>
      </c>
      <c r="I2105" s="2">
        <f>'Moving Avg'!H2105</f>
        <v>0.62414999999999987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  <c r="M2105" s="7">
        <f t="shared" si="320"/>
        <v>25</v>
      </c>
      <c r="N2105" s="7">
        <f t="shared" si="321"/>
        <v>45</v>
      </c>
      <c r="O2105" s="7">
        <f t="shared" si="322"/>
        <v>50</v>
      </c>
      <c r="P2105" s="7">
        <f t="shared" si="323"/>
        <v>16.5</v>
      </c>
      <c r="Q2105" s="8">
        <f t="shared" si="324"/>
        <v>34.475000000000001</v>
      </c>
      <c r="R2105" s="8">
        <f t="shared" si="325"/>
        <v>35.625</v>
      </c>
      <c r="S2105" s="8">
        <f t="shared" si="326"/>
        <v>30.425000000000001</v>
      </c>
      <c r="T2105" s="8">
        <f t="shared" si="327"/>
        <v>34.125</v>
      </c>
      <c r="U2105" s="7">
        <f t="shared" si="328"/>
        <v>33.508333333333333</v>
      </c>
      <c r="V2105" s="7">
        <f t="shared" si="329"/>
        <v>33.662499999999994</v>
      </c>
    </row>
    <row r="2106" spans="1:22" ht="13.5" x14ac:dyDescent="0.25">
      <c r="A2106" s="3">
        <f>RSI!A2106</f>
        <v>45366</v>
      </c>
      <c r="B2106" s="2">
        <f>RSI!B2106</f>
        <v>0.77</v>
      </c>
      <c r="C2106" s="2">
        <f>RSI!I2106</f>
        <v>66.329343108096737</v>
      </c>
      <c r="D2106" s="2">
        <f>MACD!E2106</f>
        <v>-2.6938607243796375E-2</v>
      </c>
      <c r="E2106" s="2">
        <f>MACD!F2106</f>
        <v>-2.2322677781605058E-2</v>
      </c>
      <c r="F2106" s="2">
        <f>'Moving Avg'!D2106</f>
        <v>0.76</v>
      </c>
      <c r="G2106" s="2">
        <f>'Moving Avg'!F2106</f>
        <v>0.72249999999999992</v>
      </c>
      <c r="H2106" s="2">
        <f>'Moving Avg'!G2106</f>
        <v>0.69140000000000013</v>
      </c>
      <c r="I2106" s="2">
        <f>'Moving Avg'!H2106</f>
        <v>0.62499999999999989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  <c r="M2106" s="7">
        <f t="shared" si="320"/>
        <v>25</v>
      </c>
      <c r="N2106" s="7">
        <f t="shared" si="321"/>
        <v>45</v>
      </c>
      <c r="O2106" s="7">
        <f t="shared" si="322"/>
        <v>50</v>
      </c>
      <c r="P2106" s="7">
        <f t="shared" si="323"/>
        <v>83.5</v>
      </c>
      <c r="Q2106" s="8">
        <f t="shared" si="324"/>
        <v>44.524999999999999</v>
      </c>
      <c r="R2106" s="8">
        <f t="shared" si="325"/>
        <v>52.375</v>
      </c>
      <c r="S2106" s="8">
        <f t="shared" si="326"/>
        <v>60.575000000000003</v>
      </c>
      <c r="T2106" s="8">
        <f t="shared" si="327"/>
        <v>50.875</v>
      </c>
      <c r="U2106" s="7">
        <f t="shared" si="328"/>
        <v>52.491666666666674</v>
      </c>
      <c r="V2106" s="7">
        <f t="shared" si="329"/>
        <v>52.087500000000006</v>
      </c>
    </row>
    <row r="2107" spans="1:22" ht="13.5" x14ac:dyDescent="0.25">
      <c r="A2107" s="3">
        <f>RSI!A2107</f>
        <v>45369</v>
      </c>
      <c r="B2107" s="2">
        <f>RSI!B2107</f>
        <v>0.76</v>
      </c>
      <c r="C2107" s="2">
        <f>RSI!I2107</f>
        <v>62.044824438221376</v>
      </c>
      <c r="D2107" s="2">
        <f>MACD!E2107</f>
        <v>-2.7596553701063953E-2</v>
      </c>
      <c r="E2107" s="2">
        <f>MACD!F2107</f>
        <v>-2.3377452965496835E-2</v>
      </c>
      <c r="F2107" s="2">
        <f>'Moving Avg'!D2107</f>
        <v>0.76</v>
      </c>
      <c r="G2107" s="2">
        <f>'Moving Avg'!F2107</f>
        <v>0.72699999999999987</v>
      </c>
      <c r="H2107" s="2">
        <f>'Moving Avg'!G2107</f>
        <v>0.69340000000000002</v>
      </c>
      <c r="I2107" s="2">
        <f>'Moving Avg'!H2107</f>
        <v>0.62580000000000002</v>
      </c>
      <c r="J2107" s="5" t="str">
        <f>OBV!F2107</f>
        <v>BULLISH</v>
      </c>
      <c r="K2107" s="5" t="str">
        <f>OBV!G2107</f>
        <v>NEUTRAL</v>
      </c>
      <c r="L2107" s="5" t="str">
        <f>OBV!H2107</f>
        <v>NEUTRAL</v>
      </c>
      <c r="M2107" s="7">
        <f t="shared" si="320"/>
        <v>25</v>
      </c>
      <c r="N2107" s="7">
        <f t="shared" si="321"/>
        <v>45</v>
      </c>
      <c r="O2107" s="7">
        <f t="shared" si="322"/>
        <v>50</v>
      </c>
      <c r="P2107" s="7">
        <f t="shared" si="323"/>
        <v>49.5</v>
      </c>
      <c r="Q2107" s="8">
        <f t="shared" si="324"/>
        <v>39.424999999999997</v>
      </c>
      <c r="R2107" s="8">
        <f t="shared" si="325"/>
        <v>43.875</v>
      </c>
      <c r="S2107" s="8">
        <f t="shared" si="326"/>
        <v>45.275000000000006</v>
      </c>
      <c r="T2107" s="8">
        <f t="shared" si="327"/>
        <v>42.375</v>
      </c>
      <c r="U2107" s="7">
        <f t="shared" si="328"/>
        <v>42.858333333333327</v>
      </c>
      <c r="V2107" s="7">
        <f t="shared" si="329"/>
        <v>42.737499999999997</v>
      </c>
    </row>
    <row r="2108" spans="1:22" ht="13.5" x14ac:dyDescent="0.25">
      <c r="A2108" s="3">
        <f>RSI!A2108</f>
        <v>45370</v>
      </c>
      <c r="B2108" s="2">
        <f>RSI!B2108</f>
        <v>0.76</v>
      </c>
      <c r="C2108" s="2">
        <f>RSI!I2108</f>
        <v>62.044824438221376</v>
      </c>
      <c r="D2108" s="2">
        <f>MACD!E2108</f>
        <v>-2.6828887208027896E-2</v>
      </c>
      <c r="E2108" s="2">
        <f>MACD!F2108</f>
        <v>-2.406773981400305E-2</v>
      </c>
      <c r="F2108" s="2">
        <f>'Moving Avg'!D2108</f>
        <v>0.75800000000000001</v>
      </c>
      <c r="G2108" s="2">
        <f>'Moving Avg'!F2108</f>
        <v>0.73199999999999998</v>
      </c>
      <c r="H2108" s="2">
        <f>'Moving Avg'!G2108</f>
        <v>0.69539999999999991</v>
      </c>
      <c r="I2108" s="2">
        <f>'Moving Avg'!H2108</f>
        <v>0.62654999999999994</v>
      </c>
      <c r="J2108" s="5" t="str">
        <f>OBV!F2108</f>
        <v>BULLISH</v>
      </c>
      <c r="K2108" s="5" t="str">
        <f>OBV!G2108</f>
        <v>NEUTRAL</v>
      </c>
      <c r="L2108" s="5" t="str">
        <f>OBV!H2108</f>
        <v>BULLISH DIVERGENCE</v>
      </c>
      <c r="M2108" s="7">
        <f t="shared" si="320"/>
        <v>25</v>
      </c>
      <c r="N2108" s="7">
        <f t="shared" si="321"/>
        <v>45</v>
      </c>
      <c r="O2108" s="7">
        <f t="shared" si="322"/>
        <v>50</v>
      </c>
      <c r="P2108" s="7">
        <f t="shared" si="323"/>
        <v>66.5</v>
      </c>
      <c r="Q2108" s="8">
        <f t="shared" si="324"/>
        <v>41.975000000000001</v>
      </c>
      <c r="R2108" s="8">
        <f t="shared" si="325"/>
        <v>48.125</v>
      </c>
      <c r="S2108" s="8">
        <f t="shared" si="326"/>
        <v>52.924999999999997</v>
      </c>
      <c r="T2108" s="8">
        <f t="shared" si="327"/>
        <v>46.625</v>
      </c>
      <c r="U2108" s="7">
        <f t="shared" si="328"/>
        <v>47.67499999999999</v>
      </c>
      <c r="V2108" s="7">
        <f t="shared" si="329"/>
        <v>47.412499999999994</v>
      </c>
    </row>
    <row r="2109" spans="1:22" ht="13.5" x14ac:dyDescent="0.25">
      <c r="A2109" s="3">
        <f>RSI!A2109</f>
        <v>45372</v>
      </c>
      <c r="B2109" s="2">
        <f>RSI!B2109</f>
        <v>0.73</v>
      </c>
      <c r="C2109" s="2">
        <f>RSI!I2109</f>
        <v>50.65944749330172</v>
      </c>
      <c r="D2109" s="2">
        <f>MACD!E2109</f>
        <v>-1.9539930414816831E-2</v>
      </c>
      <c r="E2109" s="2">
        <f>MACD!F2109</f>
        <v>-2.316217793416581E-2</v>
      </c>
      <c r="F2109" s="2">
        <f>'Moving Avg'!D2109</f>
        <v>0.752</v>
      </c>
      <c r="G2109" s="2">
        <f>'Moving Avg'!F2109</f>
        <v>0.73449999999999993</v>
      </c>
      <c r="H2109" s="2">
        <f>'Moving Avg'!G2109</f>
        <v>0.69719999999999982</v>
      </c>
      <c r="I2109" s="2">
        <f>'Moving Avg'!H2109</f>
        <v>0.62714999999999999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16.5</v>
      </c>
      <c r="Q2109" s="8">
        <f t="shared" si="324"/>
        <v>18.725000000000001</v>
      </c>
      <c r="R2109" s="8">
        <f t="shared" si="325"/>
        <v>26.625</v>
      </c>
      <c r="S2109" s="8">
        <f t="shared" si="326"/>
        <v>23.675000000000001</v>
      </c>
      <c r="T2109" s="8">
        <f t="shared" si="327"/>
        <v>22.875</v>
      </c>
      <c r="U2109" s="7">
        <f t="shared" si="328"/>
        <v>23.008333333333336</v>
      </c>
      <c r="V2109" s="7">
        <f t="shared" si="329"/>
        <v>22.975000000000001</v>
      </c>
    </row>
    <row r="2110" spans="1:22" ht="13.5" x14ac:dyDescent="0.25">
      <c r="A2110" s="3">
        <f>RSI!A2110</f>
        <v>45373</v>
      </c>
      <c r="B2110" s="2">
        <f>RSI!B2110</f>
        <v>0.74</v>
      </c>
      <c r="C2110" s="2">
        <f>RSI!I2110</f>
        <v>53.708774239917254</v>
      </c>
      <c r="D2110" s="2">
        <f>MACD!E2110</f>
        <v>-1.1042429446747493E-2</v>
      </c>
      <c r="E2110" s="2">
        <f>MACD!F2110</f>
        <v>-2.0738228236682147E-2</v>
      </c>
      <c r="F2110" s="2">
        <f>'Moving Avg'!D2110</f>
        <v>0.752</v>
      </c>
      <c r="G2110" s="2">
        <f>'Moving Avg'!F2110</f>
        <v>0.73649999999999993</v>
      </c>
      <c r="H2110" s="2">
        <f>'Moving Avg'!G2110</f>
        <v>0.69919999999999982</v>
      </c>
      <c r="I2110" s="2">
        <f>'Moving Avg'!H2110</f>
        <v>0.6279499999999999</v>
      </c>
      <c r="J2110" s="5" t="str">
        <f>OBV!F2110</f>
        <v>BULLISH</v>
      </c>
      <c r="K2110" s="5" t="str">
        <f>OBV!G2110</f>
        <v>NEUTRAL</v>
      </c>
      <c r="L2110" s="5" t="str">
        <f>OBV!H2110</f>
        <v>NEUTRAL</v>
      </c>
      <c r="M2110" s="7">
        <f t="shared" si="320"/>
        <v>25</v>
      </c>
      <c r="N2110" s="7">
        <f t="shared" si="321"/>
        <v>0</v>
      </c>
      <c r="O2110" s="7">
        <f t="shared" si="322"/>
        <v>50</v>
      </c>
      <c r="P2110" s="7">
        <f t="shared" si="323"/>
        <v>49.5</v>
      </c>
      <c r="Q2110" s="8">
        <f t="shared" si="324"/>
        <v>23.675000000000001</v>
      </c>
      <c r="R2110" s="8">
        <f t="shared" si="325"/>
        <v>34.875</v>
      </c>
      <c r="S2110" s="8">
        <f t="shared" si="326"/>
        <v>38.525000000000006</v>
      </c>
      <c r="T2110" s="8">
        <f t="shared" si="327"/>
        <v>31.125</v>
      </c>
      <c r="U2110" s="7">
        <f t="shared" si="328"/>
        <v>32.358333333333334</v>
      </c>
      <c r="V2110" s="7">
        <f t="shared" si="329"/>
        <v>32.049999999999997</v>
      </c>
    </row>
    <row r="2111" spans="1:22" ht="13.5" x14ac:dyDescent="0.25">
      <c r="A2111" s="3">
        <f>RSI!A2111</f>
        <v>45376</v>
      </c>
      <c r="B2111" s="2">
        <f>RSI!B2111</f>
        <v>0.71</v>
      </c>
      <c r="C2111" s="2">
        <f>RSI!I2111</f>
        <v>44.769742328107988</v>
      </c>
      <c r="D2111" s="2">
        <f>MACD!E2111</f>
        <v>-3.2333625407475752E-3</v>
      </c>
      <c r="E2111" s="2">
        <f>MACD!F2111</f>
        <v>-1.7237255097495234E-2</v>
      </c>
      <c r="F2111" s="2">
        <f>'Moving Avg'!D2111</f>
        <v>0.74</v>
      </c>
      <c r="G2111" s="2">
        <f>'Moving Avg'!F2111</f>
        <v>0.73699999999999988</v>
      </c>
      <c r="H2111" s="2">
        <f>'Moving Avg'!G2111</f>
        <v>0.70079999999999987</v>
      </c>
      <c r="I2111" s="2">
        <f>'Moving Avg'!H2111</f>
        <v>0.62854999999999994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  <c r="M2111" s="7">
        <f t="shared" si="320"/>
        <v>25</v>
      </c>
      <c r="N2111" s="7">
        <f t="shared" si="321"/>
        <v>0</v>
      </c>
      <c r="O2111" s="7">
        <f t="shared" si="322"/>
        <v>50</v>
      </c>
      <c r="P2111" s="7">
        <f t="shared" si="323"/>
        <v>16.5</v>
      </c>
      <c r="Q2111" s="8">
        <f t="shared" si="324"/>
        <v>18.725000000000001</v>
      </c>
      <c r="R2111" s="8">
        <f t="shared" si="325"/>
        <v>26.625</v>
      </c>
      <c r="S2111" s="8">
        <f t="shared" si="326"/>
        <v>23.675000000000001</v>
      </c>
      <c r="T2111" s="8">
        <f t="shared" si="327"/>
        <v>22.875</v>
      </c>
      <c r="U2111" s="7">
        <f t="shared" si="328"/>
        <v>23.008333333333336</v>
      </c>
      <c r="V2111" s="7">
        <f t="shared" si="329"/>
        <v>22.975000000000001</v>
      </c>
    </row>
    <row r="2112" spans="1:22" ht="13.5" x14ac:dyDescent="0.25">
      <c r="A2112" s="3">
        <f>RSI!A2112</f>
        <v>45377</v>
      </c>
      <c r="B2112" s="2">
        <f>RSI!B2112</f>
        <v>0.71</v>
      </c>
      <c r="C2112" s="2">
        <f>RSI!I2112</f>
        <v>44.769742328107988</v>
      </c>
      <c r="D2112" s="2">
        <f>MACD!E2112</f>
        <v>3.4915002778079796E-3</v>
      </c>
      <c r="E2112" s="2">
        <f>MACD!F2112</f>
        <v>-1.3091504022434593E-2</v>
      </c>
      <c r="F2112" s="2">
        <f>'Moving Avg'!D2112</f>
        <v>0.73</v>
      </c>
      <c r="G2112" s="2">
        <f>'Moving Avg'!F2112</f>
        <v>0.73750000000000004</v>
      </c>
      <c r="H2112" s="2">
        <f>'Moving Avg'!G2112</f>
        <v>0.70239999999999991</v>
      </c>
      <c r="I2112" s="2">
        <f>'Moving Avg'!H2112</f>
        <v>0.62919999999999987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16.5</v>
      </c>
      <c r="Q2112" s="8">
        <f t="shared" si="324"/>
        <v>18.725000000000001</v>
      </c>
      <c r="R2112" s="8">
        <f t="shared" si="325"/>
        <v>26.625</v>
      </c>
      <c r="S2112" s="8">
        <f t="shared" si="326"/>
        <v>23.675000000000001</v>
      </c>
      <c r="T2112" s="8">
        <f t="shared" si="327"/>
        <v>22.875</v>
      </c>
      <c r="U2112" s="7">
        <f t="shared" si="328"/>
        <v>23.008333333333336</v>
      </c>
      <c r="V2112" s="7">
        <f t="shared" si="329"/>
        <v>22.975000000000001</v>
      </c>
    </row>
    <row r="2113" spans="1:22" ht="13.5" x14ac:dyDescent="0.25">
      <c r="A2113" s="3">
        <f>RSI!A2113</f>
        <v>45378</v>
      </c>
      <c r="B2113" s="2">
        <f>RSI!B2113</f>
        <v>0.72</v>
      </c>
      <c r="C2113" s="2">
        <f>RSI!I2113</f>
        <v>48.108533837693038</v>
      </c>
      <c r="D2113" s="2">
        <f>MACD!E2113</f>
        <v>1.0087999633909273E-2</v>
      </c>
      <c r="E2113" s="2">
        <f>MACD!F2113</f>
        <v>-8.4556032911658197E-3</v>
      </c>
      <c r="F2113" s="2">
        <f>'Moving Avg'!D2113</f>
        <v>0.72199999999999986</v>
      </c>
      <c r="G2113" s="2">
        <f>'Moving Avg'!F2113</f>
        <v>0.73850000000000005</v>
      </c>
      <c r="H2113" s="2">
        <f>'Moving Avg'!G2113</f>
        <v>0.70420000000000005</v>
      </c>
      <c r="I2113" s="2">
        <f>'Moving Avg'!H2113</f>
        <v>0.62974999999999981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16.5</v>
      </c>
      <c r="Q2113" s="8">
        <f t="shared" si="324"/>
        <v>18.725000000000001</v>
      </c>
      <c r="R2113" s="8">
        <f t="shared" si="325"/>
        <v>26.625</v>
      </c>
      <c r="S2113" s="8">
        <f t="shared" si="326"/>
        <v>23.675000000000001</v>
      </c>
      <c r="T2113" s="8">
        <f t="shared" si="327"/>
        <v>22.875</v>
      </c>
      <c r="U2113" s="7">
        <f t="shared" si="328"/>
        <v>23.008333333333336</v>
      </c>
      <c r="V2113" s="7">
        <f t="shared" si="329"/>
        <v>22.975000000000001</v>
      </c>
    </row>
    <row r="2114" spans="1:22" ht="13.5" x14ac:dyDescent="0.25">
      <c r="A2114" s="3">
        <f>RSI!A2114</f>
        <v>45379</v>
      </c>
      <c r="B2114" s="2">
        <f>RSI!B2114</f>
        <v>0.71</v>
      </c>
      <c r="C2114" s="2">
        <f>RSI!I2114</f>
        <v>45.167989867703881</v>
      </c>
      <c r="D2114" s="2">
        <f>MACD!E2114</f>
        <v>1.4913313948416884E-2</v>
      </c>
      <c r="E2114" s="2">
        <f>MACD!F2114</f>
        <v>-3.7818198432492795E-3</v>
      </c>
      <c r="F2114" s="2">
        <f>'Moving Avg'!D2114</f>
        <v>0.71799999999999997</v>
      </c>
      <c r="G2114" s="2">
        <f>'Moving Avg'!F2114</f>
        <v>0.73849999999999993</v>
      </c>
      <c r="H2114" s="2">
        <f>'Moving Avg'!G2114</f>
        <v>0.7056</v>
      </c>
      <c r="I2114" s="2">
        <f>'Moving Avg'!H2114</f>
        <v>0.63019999999999976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18.725000000000001</v>
      </c>
      <c r="R2114" s="8">
        <f t="shared" si="325"/>
        <v>26.625</v>
      </c>
      <c r="S2114" s="8">
        <f t="shared" si="326"/>
        <v>23.675000000000001</v>
      </c>
      <c r="T2114" s="8">
        <f t="shared" si="327"/>
        <v>22.875</v>
      </c>
      <c r="U2114" s="7">
        <f t="shared" si="328"/>
        <v>23.008333333333336</v>
      </c>
      <c r="V2114" s="7">
        <f t="shared" si="329"/>
        <v>22.975000000000001</v>
      </c>
    </row>
    <row r="2115" spans="1:22" ht="13.5" x14ac:dyDescent="0.25">
      <c r="A2115" s="3">
        <f>RSI!A2115</f>
        <v>45380</v>
      </c>
      <c r="B2115" s="2">
        <f>RSI!B2115</f>
        <v>0.7</v>
      </c>
      <c r="C2115" s="2">
        <f>RSI!I2115</f>
        <v>42.378433515898635</v>
      </c>
      <c r="D2115" s="2">
        <f>MACD!E2115</f>
        <v>1.6757496799402527E-2</v>
      </c>
      <c r="E2115" s="2">
        <f>MACD!F2115</f>
        <v>3.2604348528108163E-4</v>
      </c>
      <c r="F2115" s="2">
        <f>'Moving Avg'!D2115</f>
        <v>0.71</v>
      </c>
      <c r="G2115" s="2">
        <f>'Moving Avg'!F2115</f>
        <v>0.73799999999999988</v>
      </c>
      <c r="H2115" s="2">
        <f>'Moving Avg'!G2115</f>
        <v>0.70640000000000003</v>
      </c>
      <c r="I2115" s="2">
        <f>'Moving Avg'!H2115</f>
        <v>0.63049999999999984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25</v>
      </c>
      <c r="N2115" s="7">
        <f t="shared" si="331"/>
        <v>0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18.725000000000001</v>
      </c>
      <c r="R2115" s="8">
        <f t="shared" ref="R2115:R2178" si="335">M2115*0.2+N2115*0.2+O2115*0.35+P2115*0.25</f>
        <v>26.625</v>
      </c>
      <c r="S2115" s="8">
        <f t="shared" ref="S2115:S2178" si="336">M2115*0.15+N2115*0.15+O2115*0.25+P2115*0.45</f>
        <v>23.675000000000001</v>
      </c>
      <c r="T2115" s="8">
        <f t="shared" ref="T2115:T2178" si="337">0.25*SUM(M2115:P2115)</f>
        <v>22.875</v>
      </c>
      <c r="U2115" s="7">
        <f t="shared" ref="U2115:U2178" si="338">SUM(Q2115:S2115)/3</f>
        <v>23.008333333333336</v>
      </c>
      <c r="V2115" s="7">
        <f t="shared" ref="V2115:V2178" si="339">SUM(Q2115:T2115)/4</f>
        <v>22.975000000000001</v>
      </c>
    </row>
    <row r="2116" spans="1:22" ht="13.5" x14ac:dyDescent="0.25">
      <c r="A2116" s="3">
        <f>RSI!A2116</f>
        <v>45383</v>
      </c>
      <c r="B2116" s="2">
        <f>RSI!B2116</f>
        <v>0.67</v>
      </c>
      <c r="C2116" s="2">
        <f>RSI!I2116</f>
        <v>35.329169965267326</v>
      </c>
      <c r="D2116" s="2">
        <f>MACD!E2116</f>
        <v>2.5304848072403852E-2</v>
      </c>
      <c r="E2116" s="2">
        <f>MACD!F2116</f>
        <v>5.3218044027056356E-3</v>
      </c>
      <c r="F2116" s="2">
        <f>'Moving Avg'!D2116</f>
        <v>0.70199999999999996</v>
      </c>
      <c r="G2116" s="2">
        <f>'Moving Avg'!F2116</f>
        <v>0.73599999999999999</v>
      </c>
      <c r="H2116" s="2">
        <f>'Moving Avg'!G2116</f>
        <v>0.70680000000000009</v>
      </c>
      <c r="I2116" s="2">
        <f>'Moving Avg'!H2116</f>
        <v>0.63079999999999981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18.725000000000001</v>
      </c>
      <c r="R2116" s="8">
        <f t="shared" si="335"/>
        <v>26.625</v>
      </c>
      <c r="S2116" s="8">
        <f t="shared" si="336"/>
        <v>23.675000000000001</v>
      </c>
      <c r="T2116" s="8">
        <f t="shared" si="337"/>
        <v>22.875</v>
      </c>
      <c r="U2116" s="7">
        <f t="shared" si="338"/>
        <v>23.008333333333336</v>
      </c>
      <c r="V2116" s="7">
        <f t="shared" si="339"/>
        <v>22.975000000000001</v>
      </c>
    </row>
    <row r="2117" spans="1:22" ht="13.5" x14ac:dyDescent="0.25">
      <c r="A2117" s="3">
        <f>RSI!A2117</f>
        <v>45384</v>
      </c>
      <c r="B2117" s="2">
        <f>RSI!B2117</f>
        <v>0.64</v>
      </c>
      <c r="C2117" s="2">
        <f>RSI!I2117</f>
        <v>29.961905849542305</v>
      </c>
      <c r="D2117" s="2">
        <f>MACD!E2117</f>
        <v>3.3536478294015626E-2</v>
      </c>
      <c r="E2117" s="2">
        <f>MACD!F2117</f>
        <v>1.0964739180967634E-2</v>
      </c>
      <c r="F2117" s="2">
        <f>'Moving Avg'!D2117</f>
        <v>0.68799999999999994</v>
      </c>
      <c r="G2117" s="2">
        <f>'Moving Avg'!F2117</f>
        <v>0.73250000000000004</v>
      </c>
      <c r="H2117" s="2">
        <f>'Moving Avg'!G2117</f>
        <v>0.70640000000000014</v>
      </c>
      <c r="I2117" s="2">
        <f>'Moving Avg'!H2117</f>
        <v>0.63084999999999991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50</v>
      </c>
      <c r="N2117" s="7">
        <f t="shared" si="331"/>
        <v>0</v>
      </c>
      <c r="O2117" s="7">
        <f t="shared" si="332"/>
        <v>50</v>
      </c>
      <c r="P2117" s="7">
        <f t="shared" si="333"/>
        <v>16.5</v>
      </c>
      <c r="Q2117" s="8">
        <f t="shared" si="334"/>
        <v>27.475000000000001</v>
      </c>
      <c r="R2117" s="8">
        <f t="shared" si="335"/>
        <v>31.625</v>
      </c>
      <c r="S2117" s="8">
        <f t="shared" si="336"/>
        <v>27.425000000000001</v>
      </c>
      <c r="T2117" s="8">
        <f t="shared" si="337"/>
        <v>29.125</v>
      </c>
      <c r="U2117" s="7">
        <f t="shared" si="338"/>
        <v>28.841666666666669</v>
      </c>
      <c r="V2117" s="7">
        <f t="shared" si="339"/>
        <v>28.912500000000001</v>
      </c>
    </row>
    <row r="2118" spans="1:22" ht="13.5" x14ac:dyDescent="0.25">
      <c r="A2118" s="3">
        <f>RSI!A2118</f>
        <v>45385</v>
      </c>
      <c r="B2118" s="2">
        <f>RSI!B2118</f>
        <v>0.64</v>
      </c>
      <c r="C2118" s="2">
        <f>RSI!I2118</f>
        <v>29.961905849542305</v>
      </c>
      <c r="D2118" s="2">
        <f>MACD!E2118</f>
        <v>4.0971100509876512E-2</v>
      </c>
      <c r="E2118" s="2">
        <f>MACD!F2118</f>
        <v>1.6966011446749411E-2</v>
      </c>
      <c r="F2118" s="2">
        <f>'Moving Avg'!D2118</f>
        <v>0.67200000000000004</v>
      </c>
      <c r="G2118" s="2">
        <f>'Moving Avg'!F2118</f>
        <v>0.72850000000000015</v>
      </c>
      <c r="H2118" s="2">
        <f>'Moving Avg'!G2118</f>
        <v>0.70580000000000009</v>
      </c>
      <c r="I2118" s="2">
        <f>'Moving Avg'!H2118</f>
        <v>0.63084999999999991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50</v>
      </c>
      <c r="N2118" s="7">
        <f t="shared" si="331"/>
        <v>0</v>
      </c>
      <c r="O2118" s="7">
        <f t="shared" si="332"/>
        <v>50</v>
      </c>
      <c r="P2118" s="7">
        <f t="shared" si="333"/>
        <v>16.5</v>
      </c>
      <c r="Q2118" s="8">
        <f t="shared" si="334"/>
        <v>27.475000000000001</v>
      </c>
      <c r="R2118" s="8">
        <f t="shared" si="335"/>
        <v>31.625</v>
      </c>
      <c r="S2118" s="8">
        <f t="shared" si="336"/>
        <v>27.425000000000001</v>
      </c>
      <c r="T2118" s="8">
        <f t="shared" si="337"/>
        <v>29.125</v>
      </c>
      <c r="U2118" s="7">
        <f t="shared" si="338"/>
        <v>28.841666666666669</v>
      </c>
      <c r="V2118" s="7">
        <f t="shared" si="339"/>
        <v>28.912500000000001</v>
      </c>
    </row>
    <row r="2119" spans="1:22" ht="13.5" x14ac:dyDescent="0.25">
      <c r="A2119" s="3">
        <f>RSI!A2119</f>
        <v>45386</v>
      </c>
      <c r="B2119" s="2">
        <f>RSI!B2119</f>
        <v>0.66</v>
      </c>
      <c r="C2119" s="2">
        <f>RSI!I2119</f>
        <v>37.323962760596324</v>
      </c>
      <c r="D2119" s="2">
        <f>MACD!E2119</f>
        <v>4.1599695117632174E-2</v>
      </c>
      <c r="E2119" s="2">
        <f>MACD!F2119</f>
        <v>2.1892748180925965E-2</v>
      </c>
      <c r="F2119" s="2">
        <f>'Moving Avg'!D2119</f>
        <v>0.66200000000000014</v>
      </c>
      <c r="G2119" s="2">
        <f>'Moving Avg'!F2119</f>
        <v>0.72400000000000009</v>
      </c>
      <c r="H2119" s="2">
        <f>'Moving Avg'!G2119</f>
        <v>0.70540000000000003</v>
      </c>
      <c r="I2119" s="2">
        <f>'Moving Avg'!H2119</f>
        <v>0.63109999999999977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16.5</v>
      </c>
      <c r="Q2119" s="8">
        <f t="shared" si="334"/>
        <v>18.725000000000001</v>
      </c>
      <c r="R2119" s="8">
        <f t="shared" si="335"/>
        <v>26.625</v>
      </c>
      <c r="S2119" s="8">
        <f t="shared" si="336"/>
        <v>23.675000000000001</v>
      </c>
      <c r="T2119" s="8">
        <f t="shared" si="337"/>
        <v>22.875</v>
      </c>
      <c r="U2119" s="7">
        <f t="shared" si="338"/>
        <v>23.008333333333336</v>
      </c>
      <c r="V2119" s="7">
        <f t="shared" si="339"/>
        <v>22.975000000000001</v>
      </c>
    </row>
    <row r="2120" spans="1:22" ht="13.5" x14ac:dyDescent="0.25">
      <c r="A2120" s="3">
        <f>RSI!A2120</f>
        <v>45387</v>
      </c>
      <c r="B2120" s="2">
        <f>RSI!B2120</f>
        <v>0.66</v>
      </c>
      <c r="C2120" s="2">
        <f>RSI!I2120</f>
        <v>37.323962760596316</v>
      </c>
      <c r="D2120" s="2">
        <f>MACD!E2120</f>
        <v>4.3954295506983376E-2</v>
      </c>
      <c r="E2120" s="2">
        <f>MACD!F2120</f>
        <v>2.6305057646137449E-2</v>
      </c>
      <c r="F2120" s="2">
        <f>'Moving Avg'!D2120</f>
        <v>0.65400000000000014</v>
      </c>
      <c r="G2120" s="2">
        <f>'Moving Avg'!F2120</f>
        <v>0.71850000000000014</v>
      </c>
      <c r="H2120" s="2">
        <f>'Moving Avg'!G2120</f>
        <v>0.70479999999999987</v>
      </c>
      <c r="I2120" s="2">
        <f>'Moving Avg'!H2120</f>
        <v>0.63139999999999974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33</v>
      </c>
      <c r="Q2120" s="8">
        <f t="shared" si="334"/>
        <v>21.2</v>
      </c>
      <c r="R2120" s="8">
        <f t="shared" si="335"/>
        <v>30.75</v>
      </c>
      <c r="S2120" s="8">
        <f t="shared" si="336"/>
        <v>31.1</v>
      </c>
      <c r="T2120" s="8">
        <f t="shared" si="337"/>
        <v>27</v>
      </c>
      <c r="U2120" s="7">
        <f t="shared" si="338"/>
        <v>27.683333333333337</v>
      </c>
      <c r="V2120" s="7">
        <f t="shared" si="339"/>
        <v>27.512500000000003</v>
      </c>
    </row>
    <row r="2121" spans="1:22" ht="13.5" x14ac:dyDescent="0.25">
      <c r="A2121" s="3">
        <f>RSI!A2121</f>
        <v>45390</v>
      </c>
      <c r="B2121" s="2">
        <f>RSI!B2121</f>
        <v>0.65</v>
      </c>
      <c r="C2121" s="2">
        <f>RSI!I2121</f>
        <v>35.179614602672061</v>
      </c>
      <c r="D2121" s="2">
        <f>MACD!E2121</f>
        <v>4.2335201276338497E-2</v>
      </c>
      <c r="E2121" s="2">
        <f>MACD!F2121</f>
        <v>2.9511086372177663E-2</v>
      </c>
      <c r="F2121" s="2">
        <f>'Moving Avg'!D2121</f>
        <v>0.65</v>
      </c>
      <c r="G2121" s="2">
        <f>'Moving Avg'!F2121</f>
        <v>0.71300000000000008</v>
      </c>
      <c r="H2121" s="2">
        <f>'Moving Avg'!G2121</f>
        <v>0.70399999999999996</v>
      </c>
      <c r="I2121" s="2">
        <f>'Moving Avg'!H2121</f>
        <v>0.63159999999999983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16.5</v>
      </c>
      <c r="Q2121" s="8">
        <f t="shared" si="334"/>
        <v>18.725000000000001</v>
      </c>
      <c r="R2121" s="8">
        <f t="shared" si="335"/>
        <v>26.625</v>
      </c>
      <c r="S2121" s="8">
        <f t="shared" si="336"/>
        <v>23.675000000000001</v>
      </c>
      <c r="T2121" s="8">
        <f t="shared" si="337"/>
        <v>22.875</v>
      </c>
      <c r="U2121" s="7">
        <f t="shared" si="338"/>
        <v>23.008333333333336</v>
      </c>
      <c r="V2121" s="7">
        <f t="shared" si="339"/>
        <v>22.975000000000001</v>
      </c>
    </row>
    <row r="2122" spans="1:22" ht="13.5" x14ac:dyDescent="0.25">
      <c r="A2122" s="3">
        <f>RSI!A2122</f>
        <v>45394</v>
      </c>
      <c r="B2122" s="2">
        <f>RSI!B2122</f>
        <v>0.65</v>
      </c>
      <c r="C2122" s="2">
        <f>RSI!I2122</f>
        <v>35.179614602672061</v>
      </c>
      <c r="D2122" s="2">
        <f>MACD!E2122</f>
        <v>4.1267988403026035E-2</v>
      </c>
      <c r="E2122" s="2">
        <f>MACD!F2122</f>
        <v>3.1862466778347337E-2</v>
      </c>
      <c r="F2122" s="2">
        <f>'Moving Avg'!D2122</f>
        <v>0.65199999999999991</v>
      </c>
      <c r="G2122" s="2">
        <f>'Moving Avg'!F2122</f>
        <v>0.70750000000000002</v>
      </c>
      <c r="H2122" s="2">
        <f>'Moving Avg'!G2122</f>
        <v>0.70339999999999991</v>
      </c>
      <c r="I2122" s="2">
        <f>'Moving Avg'!H2122</f>
        <v>0.63184999999999991</v>
      </c>
      <c r="J2122" s="5" t="str">
        <f>OBV!F2122</f>
        <v>BEARISH</v>
      </c>
      <c r="K2122" s="5" t="str">
        <f>OBV!G2122</f>
        <v>NEUTRAL</v>
      </c>
      <c r="L2122" s="5" t="str">
        <f>OBV!H2122</f>
        <v>BEARISH DIVERGENCE</v>
      </c>
      <c r="M2122" s="7">
        <f t="shared" si="330"/>
        <v>25</v>
      </c>
      <c r="N2122" s="7">
        <f t="shared" si="331"/>
        <v>0</v>
      </c>
      <c r="O2122" s="7">
        <f t="shared" si="332"/>
        <v>50</v>
      </c>
      <c r="P2122" s="7">
        <f t="shared" si="333"/>
        <v>16.5</v>
      </c>
      <c r="Q2122" s="8">
        <f t="shared" si="334"/>
        <v>18.725000000000001</v>
      </c>
      <c r="R2122" s="8">
        <f t="shared" si="335"/>
        <v>26.625</v>
      </c>
      <c r="S2122" s="8">
        <f t="shared" si="336"/>
        <v>23.675000000000001</v>
      </c>
      <c r="T2122" s="8">
        <f t="shared" si="337"/>
        <v>22.875</v>
      </c>
      <c r="U2122" s="7">
        <f t="shared" si="338"/>
        <v>23.008333333333336</v>
      </c>
      <c r="V2122" s="7">
        <f t="shared" si="339"/>
        <v>22.975000000000001</v>
      </c>
    </row>
    <row r="2123" spans="1:22" ht="13.5" x14ac:dyDescent="0.25">
      <c r="A2123" s="3">
        <f>RSI!A2123</f>
        <v>45397</v>
      </c>
      <c r="B2123" s="2">
        <f>RSI!B2123</f>
        <v>0.67</v>
      </c>
      <c r="C2123" s="2">
        <f>RSI!I2123</f>
        <v>42.801951277340741</v>
      </c>
      <c r="D2123" s="2">
        <f>MACD!E2123</f>
        <v>4.0702303235581438E-2</v>
      </c>
      <c r="E2123" s="2">
        <f>MACD!F2123</f>
        <v>3.3630434069794157E-2</v>
      </c>
      <c r="F2123" s="2">
        <f>'Moving Avg'!D2123</f>
        <v>0.65800000000000003</v>
      </c>
      <c r="G2123" s="2">
        <f>'Moving Avg'!F2123</f>
        <v>0.70250000000000001</v>
      </c>
      <c r="H2123" s="2">
        <f>'Moving Avg'!G2123</f>
        <v>0.70299999999999996</v>
      </c>
      <c r="I2123" s="2">
        <f>'Moving Avg'!H2123</f>
        <v>0.63229999999999986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16.5</v>
      </c>
      <c r="Q2123" s="8">
        <f t="shared" si="334"/>
        <v>18.725000000000001</v>
      </c>
      <c r="R2123" s="8">
        <f t="shared" si="335"/>
        <v>26.625</v>
      </c>
      <c r="S2123" s="8">
        <f t="shared" si="336"/>
        <v>23.675000000000001</v>
      </c>
      <c r="T2123" s="8">
        <f t="shared" si="337"/>
        <v>22.875</v>
      </c>
      <c r="U2123" s="7">
        <f t="shared" si="338"/>
        <v>23.008333333333336</v>
      </c>
      <c r="V2123" s="7">
        <f t="shared" si="339"/>
        <v>22.975000000000001</v>
      </c>
    </row>
    <row r="2124" spans="1:22" ht="13.5" x14ac:dyDescent="0.25">
      <c r="A2124" s="3">
        <f>RSI!A2124</f>
        <v>45398</v>
      </c>
      <c r="B2124" s="2">
        <f>RSI!B2124</f>
        <v>0.68</v>
      </c>
      <c r="C2124" s="2">
        <f>RSI!I2124</f>
        <v>46.207985557624994</v>
      </c>
      <c r="D2124" s="2">
        <f>MACD!E2124</f>
        <v>3.8085856984898858E-2</v>
      </c>
      <c r="E2124" s="2">
        <f>MACD!F2124</f>
        <v>3.4521518652815102E-2</v>
      </c>
      <c r="F2124" s="2">
        <f>'Moving Avg'!D2124</f>
        <v>0.66200000000000003</v>
      </c>
      <c r="G2124" s="2">
        <f>'Moving Avg'!F2124</f>
        <v>0.69850000000000001</v>
      </c>
      <c r="H2124" s="2">
        <f>'Moving Avg'!G2124</f>
        <v>0.70279999999999998</v>
      </c>
      <c r="I2124" s="2">
        <f>'Moving Avg'!H2124</f>
        <v>0.63284999999999991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16.5</v>
      </c>
      <c r="Q2124" s="8">
        <f t="shared" si="334"/>
        <v>18.725000000000001</v>
      </c>
      <c r="R2124" s="8">
        <f t="shared" si="335"/>
        <v>26.625</v>
      </c>
      <c r="S2124" s="8">
        <f t="shared" si="336"/>
        <v>23.675000000000001</v>
      </c>
      <c r="T2124" s="8">
        <f t="shared" si="337"/>
        <v>22.875</v>
      </c>
      <c r="U2124" s="7">
        <f t="shared" si="338"/>
        <v>23.008333333333336</v>
      </c>
      <c r="V2124" s="7">
        <f t="shared" si="339"/>
        <v>22.975000000000001</v>
      </c>
    </row>
    <row r="2125" spans="1:22" ht="13.5" x14ac:dyDescent="0.25">
      <c r="A2125" s="3">
        <f>RSI!A2125</f>
        <v>45399</v>
      </c>
      <c r="B2125" s="2">
        <f>RSI!B2125</f>
        <v>0.69</v>
      </c>
      <c r="C2125" s="2">
        <f>RSI!I2125</f>
        <v>49.449710284168724</v>
      </c>
      <c r="D2125" s="2">
        <f>MACD!E2125</f>
        <v>3.3664585911174383E-2</v>
      </c>
      <c r="E2125" s="2">
        <f>MACD!F2125</f>
        <v>3.4350132104486959E-2</v>
      </c>
      <c r="F2125" s="2">
        <f>'Moving Avg'!D2125</f>
        <v>0.66800000000000004</v>
      </c>
      <c r="G2125" s="2">
        <f>'Moving Avg'!F2125</f>
        <v>0.69599999999999995</v>
      </c>
      <c r="H2125" s="2">
        <f>'Moving Avg'!G2125</f>
        <v>0.70279999999999998</v>
      </c>
      <c r="I2125" s="2">
        <f>'Moving Avg'!H2125</f>
        <v>0.63339999999999996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  <c r="M2125" s="7">
        <f t="shared" si="330"/>
        <v>25</v>
      </c>
      <c r="N2125" s="7">
        <f t="shared" si="331"/>
        <v>45</v>
      </c>
      <c r="O2125" s="7">
        <f t="shared" si="332"/>
        <v>50</v>
      </c>
      <c r="P2125" s="7">
        <f t="shared" si="333"/>
        <v>16.5</v>
      </c>
      <c r="Q2125" s="8">
        <f t="shared" si="334"/>
        <v>34.475000000000001</v>
      </c>
      <c r="R2125" s="8">
        <f t="shared" si="335"/>
        <v>35.625</v>
      </c>
      <c r="S2125" s="8">
        <f t="shared" si="336"/>
        <v>30.425000000000001</v>
      </c>
      <c r="T2125" s="8">
        <f t="shared" si="337"/>
        <v>34.125</v>
      </c>
      <c r="U2125" s="7">
        <f t="shared" si="338"/>
        <v>33.508333333333333</v>
      </c>
      <c r="V2125" s="7">
        <f t="shared" si="339"/>
        <v>33.662499999999994</v>
      </c>
    </row>
    <row r="2126" spans="1:22" ht="13.5" x14ac:dyDescent="0.25">
      <c r="A2126" s="3">
        <f>RSI!A2126</f>
        <v>45400</v>
      </c>
      <c r="B2126" s="2">
        <f>RSI!B2126</f>
        <v>0.66</v>
      </c>
      <c r="C2126" s="2">
        <f>RSI!I2126</f>
        <v>41.390927939722673</v>
      </c>
      <c r="D2126" s="2">
        <f>MACD!E2126</f>
        <v>2.7537782808841227E-2</v>
      </c>
      <c r="E2126" s="2">
        <f>MACD!F2126</f>
        <v>3.2987662245357811E-2</v>
      </c>
      <c r="F2126" s="2">
        <f>'Moving Avg'!D2126</f>
        <v>0.67</v>
      </c>
      <c r="G2126" s="2">
        <f>'Moving Avg'!F2126</f>
        <v>0.6905</v>
      </c>
      <c r="H2126" s="2">
        <f>'Moving Avg'!G2126</f>
        <v>0.70200000000000007</v>
      </c>
      <c r="I2126" s="2">
        <f>'Moving Avg'!H2126</f>
        <v>0.63364999999999994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  <c r="M2126" s="7">
        <f t="shared" si="330"/>
        <v>25</v>
      </c>
      <c r="N2126" s="7">
        <f t="shared" si="331"/>
        <v>45</v>
      </c>
      <c r="O2126" s="7">
        <f t="shared" si="332"/>
        <v>50</v>
      </c>
      <c r="P2126" s="7">
        <f t="shared" si="333"/>
        <v>83.5</v>
      </c>
      <c r="Q2126" s="8">
        <f t="shared" si="334"/>
        <v>44.524999999999999</v>
      </c>
      <c r="R2126" s="8">
        <f t="shared" si="335"/>
        <v>52.375</v>
      </c>
      <c r="S2126" s="8">
        <f t="shared" si="336"/>
        <v>60.575000000000003</v>
      </c>
      <c r="T2126" s="8">
        <f t="shared" si="337"/>
        <v>50.875</v>
      </c>
      <c r="U2126" s="7">
        <f t="shared" si="338"/>
        <v>52.491666666666674</v>
      </c>
      <c r="V2126" s="7">
        <f t="shared" si="339"/>
        <v>52.087500000000006</v>
      </c>
    </row>
    <row r="2127" spans="1:22" ht="13.5" x14ac:dyDescent="0.25">
      <c r="A2127" s="3">
        <f>RSI!A2127</f>
        <v>45401</v>
      </c>
      <c r="B2127" s="2">
        <f>RSI!B2127</f>
        <v>0.68</v>
      </c>
      <c r="C2127" s="2">
        <f>RSI!I2127</f>
        <v>47.530094055164156</v>
      </c>
      <c r="D2127" s="2">
        <f>MACD!E2127</f>
        <v>1.6440854078422551E-2</v>
      </c>
      <c r="E2127" s="2">
        <f>MACD!F2127</f>
        <v>2.967830061197076E-2</v>
      </c>
      <c r="F2127" s="2">
        <f>'Moving Avg'!D2127</f>
        <v>0.67600000000000005</v>
      </c>
      <c r="G2127" s="2">
        <f>'Moving Avg'!F2127</f>
        <v>0.68649999999999989</v>
      </c>
      <c r="H2127" s="2">
        <f>'Moving Avg'!G2127</f>
        <v>0.7016</v>
      </c>
      <c r="I2127" s="2">
        <f>'Moving Avg'!H2127</f>
        <v>0.63400000000000001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83.5</v>
      </c>
      <c r="Q2127" s="8">
        <f t="shared" si="334"/>
        <v>44.524999999999999</v>
      </c>
      <c r="R2127" s="8">
        <f t="shared" si="335"/>
        <v>52.375</v>
      </c>
      <c r="S2127" s="8">
        <f t="shared" si="336"/>
        <v>60.575000000000003</v>
      </c>
      <c r="T2127" s="8">
        <f t="shared" si="337"/>
        <v>50.875</v>
      </c>
      <c r="U2127" s="7">
        <f t="shared" si="338"/>
        <v>52.491666666666674</v>
      </c>
      <c r="V2127" s="7">
        <f t="shared" si="339"/>
        <v>52.087500000000006</v>
      </c>
    </row>
    <row r="2128" spans="1:22" ht="13.5" x14ac:dyDescent="0.25">
      <c r="A2128" s="3">
        <f>RSI!A2128</f>
        <v>45404</v>
      </c>
      <c r="B2128" s="2">
        <f>RSI!B2128</f>
        <v>0.68</v>
      </c>
      <c r="C2128" s="2">
        <f>RSI!I2128</f>
        <v>47.530094055164163</v>
      </c>
      <c r="D2128" s="2">
        <f>MACD!E2128</f>
        <v>7.103478530904539E-3</v>
      </c>
      <c r="E2128" s="2">
        <f>MACD!F2128</f>
        <v>2.5163336195757519E-2</v>
      </c>
      <c r="F2128" s="2">
        <f>'Moving Avg'!D2128</f>
        <v>0.67800000000000016</v>
      </c>
      <c r="G2128" s="2">
        <f>'Moving Avg'!F2128</f>
        <v>0.68249999999999988</v>
      </c>
      <c r="H2128" s="2">
        <f>'Moving Avg'!G2128</f>
        <v>0.70120000000000005</v>
      </c>
      <c r="I2128" s="2">
        <f>'Moving Avg'!H2128</f>
        <v>0.63434999999999997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45</v>
      </c>
      <c r="O2128" s="7">
        <f t="shared" si="332"/>
        <v>50</v>
      </c>
      <c r="P2128" s="7">
        <f t="shared" si="333"/>
        <v>83.5</v>
      </c>
      <c r="Q2128" s="8">
        <f t="shared" si="334"/>
        <v>44.524999999999999</v>
      </c>
      <c r="R2128" s="8">
        <f t="shared" si="335"/>
        <v>52.375</v>
      </c>
      <c r="S2128" s="8">
        <f t="shared" si="336"/>
        <v>60.575000000000003</v>
      </c>
      <c r="T2128" s="8">
        <f t="shared" si="337"/>
        <v>50.875</v>
      </c>
      <c r="U2128" s="7">
        <f t="shared" si="338"/>
        <v>52.491666666666674</v>
      </c>
      <c r="V2128" s="7">
        <f t="shared" si="339"/>
        <v>52.087500000000006</v>
      </c>
    </row>
    <row r="2129" spans="1:22" ht="13.5" x14ac:dyDescent="0.25">
      <c r="A2129" s="3">
        <f>RSI!A2129</f>
        <v>45405</v>
      </c>
      <c r="B2129" s="2">
        <f>RSI!B2129</f>
        <v>0.71</v>
      </c>
      <c r="C2129" s="2">
        <f>RSI!I2129</f>
        <v>55.617621037129645</v>
      </c>
      <c r="D2129" s="2">
        <f>MACD!E2129</f>
        <v>1.0577998477601103E-4</v>
      </c>
      <c r="E2129" s="2">
        <f>MACD!F2129</f>
        <v>2.0151824953561218E-2</v>
      </c>
      <c r="F2129" s="2">
        <f>'Moving Avg'!D2129</f>
        <v>0.68400000000000005</v>
      </c>
      <c r="G2129" s="2">
        <f>'Moving Avg'!F2129</f>
        <v>0.68149999999999999</v>
      </c>
      <c r="H2129" s="2">
        <f>'Moving Avg'!G2129</f>
        <v>0.70180000000000009</v>
      </c>
      <c r="I2129" s="2">
        <f>'Moving Avg'!H2129</f>
        <v>0.6349999999999999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83.5</v>
      </c>
      <c r="Q2129" s="8">
        <f t="shared" si="334"/>
        <v>63.774999999999999</v>
      </c>
      <c r="R2129" s="8">
        <f t="shared" si="335"/>
        <v>63.375</v>
      </c>
      <c r="S2129" s="8">
        <f t="shared" si="336"/>
        <v>68.825000000000003</v>
      </c>
      <c r="T2129" s="8">
        <f t="shared" si="337"/>
        <v>64.625</v>
      </c>
      <c r="U2129" s="7">
        <f t="shared" si="338"/>
        <v>65.325000000000003</v>
      </c>
      <c r="V2129" s="7">
        <f t="shared" si="339"/>
        <v>65.150000000000006</v>
      </c>
    </row>
    <row r="2130" spans="1:22" ht="13.5" x14ac:dyDescent="0.25">
      <c r="A2130" s="3">
        <f>RSI!A2130</f>
        <v>45406</v>
      </c>
      <c r="B2130" s="2">
        <f>RSI!B2130</f>
        <v>0.72</v>
      </c>
      <c r="C2130" s="2">
        <f>RSI!I2130</f>
        <v>57.944590843443883</v>
      </c>
      <c r="D2130" s="2">
        <f>MACD!E2130</f>
        <v>-6.6884941466326397E-3</v>
      </c>
      <c r="E2130" s="2">
        <f>MACD!F2130</f>
        <v>1.4783761133522448E-2</v>
      </c>
      <c r="F2130" s="2">
        <f>'Moving Avg'!D2130</f>
        <v>0.69000000000000006</v>
      </c>
      <c r="G2130" s="2">
        <f>'Moving Avg'!F2130</f>
        <v>0.68049999999999988</v>
      </c>
      <c r="H2130" s="2">
        <f>'Moving Avg'!G2130</f>
        <v>0.7026</v>
      </c>
      <c r="I2130" s="2">
        <f>'Moving Avg'!H2130</f>
        <v>0.63564999999999994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100</v>
      </c>
      <c r="O2130" s="7">
        <f t="shared" si="332"/>
        <v>50</v>
      </c>
      <c r="P2130" s="7">
        <f t="shared" si="333"/>
        <v>83.5</v>
      </c>
      <c r="Q2130" s="8">
        <f t="shared" si="334"/>
        <v>63.774999999999999</v>
      </c>
      <c r="R2130" s="8">
        <f t="shared" si="335"/>
        <v>63.375</v>
      </c>
      <c r="S2130" s="8">
        <f t="shared" si="336"/>
        <v>68.825000000000003</v>
      </c>
      <c r="T2130" s="8">
        <f t="shared" si="337"/>
        <v>64.625</v>
      </c>
      <c r="U2130" s="7">
        <f t="shared" si="338"/>
        <v>65.325000000000003</v>
      </c>
      <c r="V2130" s="7">
        <f t="shared" si="339"/>
        <v>65.150000000000006</v>
      </c>
    </row>
    <row r="2131" spans="1:22" ht="13.5" x14ac:dyDescent="0.25">
      <c r="A2131" s="3">
        <f>RSI!A2131</f>
        <v>45407</v>
      </c>
      <c r="B2131" s="2">
        <f>RSI!B2131</f>
        <v>0.72</v>
      </c>
      <c r="C2131" s="2">
        <f>RSI!I2131</f>
        <v>57.944590843443883</v>
      </c>
      <c r="D2131" s="2">
        <f>MACD!E2131</f>
        <v>-1.4157643461592317E-2</v>
      </c>
      <c r="E2131" s="2">
        <f>MACD!F2131</f>
        <v>8.9954802144994947E-3</v>
      </c>
      <c r="F2131" s="2">
        <f>'Moving Avg'!D2131</f>
        <v>0.70199999999999996</v>
      </c>
      <c r="G2131" s="2">
        <f>'Moving Avg'!F2131</f>
        <v>0.68100000000000005</v>
      </c>
      <c r="H2131" s="2">
        <f>'Moving Avg'!G2131</f>
        <v>0.70320000000000005</v>
      </c>
      <c r="I2131" s="2">
        <f>'Moving Avg'!H2131</f>
        <v>0.63624999999999987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100</v>
      </c>
      <c r="O2131" s="7">
        <f t="shared" si="332"/>
        <v>50</v>
      </c>
      <c r="P2131" s="7">
        <f t="shared" si="333"/>
        <v>83.5</v>
      </c>
      <c r="Q2131" s="8">
        <f t="shared" si="334"/>
        <v>63.774999999999999</v>
      </c>
      <c r="R2131" s="8">
        <f t="shared" si="335"/>
        <v>63.375</v>
      </c>
      <c r="S2131" s="8">
        <f t="shared" si="336"/>
        <v>68.825000000000003</v>
      </c>
      <c r="T2131" s="8">
        <f t="shared" si="337"/>
        <v>64.625</v>
      </c>
      <c r="U2131" s="7">
        <f t="shared" si="338"/>
        <v>65.325000000000003</v>
      </c>
      <c r="V2131" s="7">
        <f t="shared" si="339"/>
        <v>65.150000000000006</v>
      </c>
    </row>
    <row r="2132" spans="1:22" ht="13.5" x14ac:dyDescent="0.25">
      <c r="A2132" s="3">
        <f>RSI!A2132</f>
        <v>45408</v>
      </c>
      <c r="B2132" s="2">
        <f>RSI!B2132</f>
        <v>0.69</v>
      </c>
      <c r="C2132" s="2">
        <f>RSI!I2132</f>
        <v>49.005112393038196</v>
      </c>
      <c r="D2132" s="2">
        <f>MACD!E2132</f>
        <v>-1.8423698982297565E-2</v>
      </c>
      <c r="E2132" s="2">
        <f>MACD!F2132</f>
        <v>3.5116443751400826E-3</v>
      </c>
      <c r="F2132" s="2">
        <f>'Moving Avg'!D2132</f>
        <v>0.70399999999999996</v>
      </c>
      <c r="G2132" s="2">
        <f>'Moving Avg'!F2132</f>
        <v>0.67999999999999994</v>
      </c>
      <c r="H2132" s="2">
        <f>'Moving Avg'!G2132</f>
        <v>0.70320000000000005</v>
      </c>
      <c r="I2132" s="2">
        <f>'Moving Avg'!H2132</f>
        <v>0.63684999999999992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  <c r="M2132" s="7">
        <f t="shared" si="330"/>
        <v>25</v>
      </c>
      <c r="N2132" s="7">
        <f t="shared" si="331"/>
        <v>100</v>
      </c>
      <c r="O2132" s="7">
        <f t="shared" si="332"/>
        <v>50</v>
      </c>
      <c r="P2132" s="7">
        <f t="shared" si="333"/>
        <v>83.5</v>
      </c>
      <c r="Q2132" s="8">
        <f t="shared" si="334"/>
        <v>63.774999999999999</v>
      </c>
      <c r="R2132" s="8">
        <f t="shared" si="335"/>
        <v>63.375</v>
      </c>
      <c r="S2132" s="8">
        <f t="shared" si="336"/>
        <v>68.825000000000003</v>
      </c>
      <c r="T2132" s="8">
        <f t="shared" si="337"/>
        <v>64.625</v>
      </c>
      <c r="U2132" s="7">
        <f t="shared" si="338"/>
        <v>65.325000000000003</v>
      </c>
      <c r="V2132" s="7">
        <f t="shared" si="339"/>
        <v>65.150000000000006</v>
      </c>
    </row>
    <row r="2133" spans="1:22" ht="13.5" x14ac:dyDescent="0.25">
      <c r="A2133" s="3">
        <f>RSI!A2133</f>
        <v>45411</v>
      </c>
      <c r="B2133" s="2">
        <f>RSI!B2133</f>
        <v>0.7</v>
      </c>
      <c r="C2133" s="2">
        <f>RSI!I2133</f>
        <v>51.681074608569816</v>
      </c>
      <c r="D2133" s="2">
        <f>MACD!E2133</f>
        <v>-1.9675751609832481E-2</v>
      </c>
      <c r="E2133" s="2">
        <f>MACD!F2133</f>
        <v>-1.12583482185443E-3</v>
      </c>
      <c r="F2133" s="2">
        <f>'Moving Avg'!D2133</f>
        <v>0.70799999999999996</v>
      </c>
      <c r="G2133" s="2">
        <f>'Moving Avg'!F2133</f>
        <v>0.67900000000000005</v>
      </c>
      <c r="H2133" s="2">
        <f>'Moving Avg'!G2133</f>
        <v>0.70400000000000007</v>
      </c>
      <c r="I2133" s="2">
        <f>'Moving Avg'!H2133</f>
        <v>0.63739999999999986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45</v>
      </c>
      <c r="O2133" s="7">
        <f t="shared" si="332"/>
        <v>50</v>
      </c>
      <c r="P2133" s="7">
        <f t="shared" si="333"/>
        <v>83.5</v>
      </c>
      <c r="Q2133" s="8">
        <f t="shared" si="334"/>
        <v>44.524999999999999</v>
      </c>
      <c r="R2133" s="8">
        <f t="shared" si="335"/>
        <v>52.375</v>
      </c>
      <c r="S2133" s="8">
        <f t="shared" si="336"/>
        <v>60.575000000000003</v>
      </c>
      <c r="T2133" s="8">
        <f t="shared" si="337"/>
        <v>50.875</v>
      </c>
      <c r="U2133" s="7">
        <f t="shared" si="338"/>
        <v>52.491666666666674</v>
      </c>
      <c r="V2133" s="7">
        <f t="shared" si="339"/>
        <v>52.087500000000006</v>
      </c>
    </row>
    <row r="2134" spans="1:22" ht="13.5" x14ac:dyDescent="0.25">
      <c r="A2134" s="3">
        <f>RSI!A2134</f>
        <v>45412</v>
      </c>
      <c r="B2134" s="2">
        <f>RSI!B2134</f>
        <v>0.71</v>
      </c>
      <c r="C2134" s="2">
        <f>RSI!I2134</f>
        <v>54.265601149072509</v>
      </c>
      <c r="D2134" s="2">
        <f>MACD!E2134</f>
        <v>-1.9976638977732053E-2</v>
      </c>
      <c r="E2134" s="2">
        <f>MACD!F2134</f>
        <v>-4.895995653029955E-3</v>
      </c>
      <c r="F2134" s="2">
        <f>'Moving Avg'!D2134</f>
        <v>0.70799999999999996</v>
      </c>
      <c r="G2134" s="2">
        <f>'Moving Avg'!F2134</f>
        <v>0.67899999999999994</v>
      </c>
      <c r="H2134" s="2">
        <f>'Moving Avg'!G2134</f>
        <v>0.70460000000000012</v>
      </c>
      <c r="I2134" s="2">
        <f>'Moving Avg'!H2134</f>
        <v>0.63814999999999988</v>
      </c>
      <c r="J2134" s="5" t="str">
        <f>OBV!F2134</f>
        <v>BULLISH</v>
      </c>
      <c r="K2134" s="5" t="str">
        <f>OBV!G2134</f>
        <v>NEUTRAL</v>
      </c>
      <c r="L2134" s="5" t="str">
        <f>OBV!H2134</f>
        <v>NEUTRAL</v>
      </c>
      <c r="M2134" s="7">
        <f t="shared" si="330"/>
        <v>25</v>
      </c>
      <c r="N2134" s="7">
        <f t="shared" si="331"/>
        <v>45</v>
      </c>
      <c r="O2134" s="7">
        <f t="shared" si="332"/>
        <v>50</v>
      </c>
      <c r="P2134" s="7">
        <f t="shared" si="333"/>
        <v>49.5</v>
      </c>
      <c r="Q2134" s="8">
        <f t="shared" si="334"/>
        <v>39.424999999999997</v>
      </c>
      <c r="R2134" s="8">
        <f t="shared" si="335"/>
        <v>43.875</v>
      </c>
      <c r="S2134" s="8">
        <f t="shared" si="336"/>
        <v>45.275000000000006</v>
      </c>
      <c r="T2134" s="8">
        <f t="shared" si="337"/>
        <v>42.375</v>
      </c>
      <c r="U2134" s="7">
        <f t="shared" si="338"/>
        <v>42.858333333333327</v>
      </c>
      <c r="V2134" s="7">
        <f t="shared" si="339"/>
        <v>42.737499999999997</v>
      </c>
    </row>
    <row r="2135" spans="1:22" ht="13.5" x14ac:dyDescent="0.25">
      <c r="A2135" s="3">
        <f>RSI!A2135</f>
        <v>45414</v>
      </c>
      <c r="B2135" s="2">
        <f>RSI!B2135</f>
        <v>0.68</v>
      </c>
      <c r="C2135" s="2">
        <f>RSI!I2135</f>
        <v>46.269716725463702</v>
      </c>
      <c r="D2135" s="2">
        <f>MACD!E2135</f>
        <v>-1.6565919519787586E-2</v>
      </c>
      <c r="E2135" s="2">
        <f>MACD!F2135</f>
        <v>-7.2299804263814818E-3</v>
      </c>
      <c r="F2135" s="2">
        <f>'Moving Avg'!D2135</f>
        <v>0.7</v>
      </c>
      <c r="G2135" s="2">
        <f>'Moving Avg'!F2135</f>
        <v>0.67799999999999994</v>
      </c>
      <c r="H2135" s="2">
        <f>'Moving Avg'!G2135</f>
        <v>0.70460000000000012</v>
      </c>
      <c r="I2135" s="2">
        <f>'Moving Avg'!H2135</f>
        <v>0.63859999999999995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  <c r="M2135" s="7">
        <f t="shared" si="330"/>
        <v>25</v>
      </c>
      <c r="N2135" s="7">
        <f t="shared" si="331"/>
        <v>45</v>
      </c>
      <c r="O2135" s="7">
        <f t="shared" si="332"/>
        <v>50</v>
      </c>
      <c r="P2135" s="7">
        <f t="shared" si="333"/>
        <v>16.5</v>
      </c>
      <c r="Q2135" s="8">
        <f t="shared" si="334"/>
        <v>34.475000000000001</v>
      </c>
      <c r="R2135" s="8">
        <f t="shared" si="335"/>
        <v>35.625</v>
      </c>
      <c r="S2135" s="8">
        <f t="shared" si="336"/>
        <v>30.425000000000001</v>
      </c>
      <c r="T2135" s="8">
        <f t="shared" si="337"/>
        <v>34.125</v>
      </c>
      <c r="U2135" s="7">
        <f t="shared" si="338"/>
        <v>33.508333333333333</v>
      </c>
      <c r="V2135" s="7">
        <f t="shared" si="339"/>
        <v>33.662499999999994</v>
      </c>
    </row>
    <row r="2136" spans="1:22" ht="13.5" x14ac:dyDescent="0.25">
      <c r="A2136" s="3">
        <f>RSI!A2136</f>
        <v>45415</v>
      </c>
      <c r="B2136" s="2">
        <f>RSI!B2136</f>
        <v>0.68</v>
      </c>
      <c r="C2136" s="2">
        <f>RSI!I2136</f>
        <v>46.269716725463702</v>
      </c>
      <c r="D2136" s="2">
        <f>MACD!E2136</f>
        <v>-1.8206342514049956E-2</v>
      </c>
      <c r="E2136" s="2">
        <f>MACD!F2136</f>
        <v>-9.4252528439151759E-3</v>
      </c>
      <c r="F2136" s="2">
        <f>'Moving Avg'!D2136</f>
        <v>0.69199999999999995</v>
      </c>
      <c r="G2136" s="2">
        <f>'Moving Avg'!F2136</f>
        <v>0.67849999999999988</v>
      </c>
      <c r="H2136" s="2">
        <f>'Moving Avg'!G2136</f>
        <v>0.70460000000000012</v>
      </c>
      <c r="I2136" s="2">
        <f>'Moving Avg'!H2136</f>
        <v>0.63909999999999989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45</v>
      </c>
      <c r="O2136" s="7">
        <f t="shared" si="332"/>
        <v>50</v>
      </c>
      <c r="P2136" s="7">
        <f t="shared" si="333"/>
        <v>16.5</v>
      </c>
      <c r="Q2136" s="8">
        <f t="shared" si="334"/>
        <v>34.475000000000001</v>
      </c>
      <c r="R2136" s="8">
        <f t="shared" si="335"/>
        <v>35.625</v>
      </c>
      <c r="S2136" s="8">
        <f t="shared" si="336"/>
        <v>30.425000000000001</v>
      </c>
      <c r="T2136" s="8">
        <f t="shared" si="337"/>
        <v>34.125</v>
      </c>
      <c r="U2136" s="7">
        <f t="shared" si="338"/>
        <v>33.508333333333333</v>
      </c>
      <c r="V2136" s="7">
        <f t="shared" si="339"/>
        <v>33.662499999999994</v>
      </c>
    </row>
    <row r="2137" spans="1:22" ht="13.5" x14ac:dyDescent="0.25">
      <c r="A2137" s="3">
        <f>RSI!A2137</f>
        <v>45418</v>
      </c>
      <c r="B2137" s="2">
        <f>RSI!B2137</f>
        <v>0.7</v>
      </c>
      <c r="C2137" s="2">
        <f>RSI!I2137</f>
        <v>51.764911346971246</v>
      </c>
      <c r="D2137" s="2">
        <f>MACD!E2137</f>
        <v>-1.7916573150420168E-2</v>
      </c>
      <c r="E2137" s="2">
        <f>MACD!F2137</f>
        <v>-1.1123516905216175E-2</v>
      </c>
      <c r="F2137" s="2">
        <f>'Moving Avg'!D2137</f>
        <v>0.69399999999999995</v>
      </c>
      <c r="G2137" s="2">
        <f>'Moving Avg'!F2137</f>
        <v>0.68149999999999977</v>
      </c>
      <c r="H2137" s="2">
        <f>'Moving Avg'!G2137</f>
        <v>0.70520000000000005</v>
      </c>
      <c r="I2137" s="2">
        <f>'Moving Avg'!H2137</f>
        <v>0.63975000000000004</v>
      </c>
      <c r="J2137" s="5" t="str">
        <f>OBV!F2137</f>
        <v>BEARISH</v>
      </c>
      <c r="K2137" s="5" t="str">
        <f>OBV!G2137</f>
        <v>NEUTRAL</v>
      </c>
      <c r="L2137" s="5" t="str">
        <f>OBV!H2137</f>
        <v>BEARISH DIVERGENCE</v>
      </c>
      <c r="M2137" s="7">
        <f t="shared" si="330"/>
        <v>25</v>
      </c>
      <c r="N2137" s="7">
        <f t="shared" si="331"/>
        <v>45</v>
      </c>
      <c r="O2137" s="7">
        <f t="shared" si="332"/>
        <v>50</v>
      </c>
      <c r="P2137" s="7">
        <f t="shared" si="333"/>
        <v>16.5</v>
      </c>
      <c r="Q2137" s="8">
        <f t="shared" si="334"/>
        <v>34.475000000000001</v>
      </c>
      <c r="R2137" s="8">
        <f t="shared" si="335"/>
        <v>35.625</v>
      </c>
      <c r="S2137" s="8">
        <f t="shared" si="336"/>
        <v>30.425000000000001</v>
      </c>
      <c r="T2137" s="8">
        <f t="shared" si="337"/>
        <v>34.125</v>
      </c>
      <c r="U2137" s="7">
        <f t="shared" si="338"/>
        <v>33.508333333333333</v>
      </c>
      <c r="V2137" s="7">
        <f t="shared" si="339"/>
        <v>33.662499999999994</v>
      </c>
    </row>
    <row r="2138" spans="1:22" ht="13.5" x14ac:dyDescent="0.25">
      <c r="A2138" s="3">
        <f>RSI!A2138</f>
        <v>45419</v>
      </c>
      <c r="B2138" s="2">
        <f>RSI!B2138</f>
        <v>0.7</v>
      </c>
      <c r="C2138" s="2">
        <f>RSI!I2138</f>
        <v>51.764911346971246</v>
      </c>
      <c r="D2138" s="2">
        <f>MACD!E2138</f>
        <v>-1.771328862734356E-2</v>
      </c>
      <c r="E2138" s="2">
        <f>MACD!F2138</f>
        <v>-1.2441471249641652E-2</v>
      </c>
      <c r="F2138" s="2">
        <f>'Moving Avg'!D2138</f>
        <v>0.69400000000000017</v>
      </c>
      <c r="G2138" s="2">
        <f>'Moving Avg'!F2138</f>
        <v>0.68449999999999989</v>
      </c>
      <c r="H2138" s="2">
        <f>'Moving Avg'!G2138</f>
        <v>0.70600000000000007</v>
      </c>
      <c r="I2138" s="2">
        <f>'Moving Avg'!H2138</f>
        <v>0.64054999999999995</v>
      </c>
      <c r="J2138" s="5" t="str">
        <f>OBV!F2138</f>
        <v>BEARISH</v>
      </c>
      <c r="K2138" s="5" t="str">
        <f>OBV!G2138</f>
        <v>NEUTRAL</v>
      </c>
      <c r="L2138" s="5" t="str">
        <f>OBV!H2138</f>
        <v>NEUTRAL</v>
      </c>
      <c r="M2138" s="7">
        <f t="shared" si="330"/>
        <v>25</v>
      </c>
      <c r="N2138" s="7">
        <f t="shared" si="331"/>
        <v>45</v>
      </c>
      <c r="O2138" s="7">
        <f t="shared" si="332"/>
        <v>50</v>
      </c>
      <c r="P2138" s="7">
        <f t="shared" si="333"/>
        <v>16.5</v>
      </c>
      <c r="Q2138" s="8">
        <f t="shared" si="334"/>
        <v>34.475000000000001</v>
      </c>
      <c r="R2138" s="8">
        <f t="shared" si="335"/>
        <v>35.625</v>
      </c>
      <c r="S2138" s="8">
        <f t="shared" si="336"/>
        <v>30.425000000000001</v>
      </c>
      <c r="T2138" s="8">
        <f t="shared" si="337"/>
        <v>34.125</v>
      </c>
      <c r="U2138" s="7">
        <f t="shared" si="338"/>
        <v>33.508333333333333</v>
      </c>
      <c r="V2138" s="7">
        <f t="shared" si="339"/>
        <v>33.662499999999994</v>
      </c>
    </row>
    <row r="2139" spans="1:22" ht="13.5" x14ac:dyDescent="0.25">
      <c r="A2139" s="3">
        <f>RSI!A2139</f>
        <v>45420</v>
      </c>
      <c r="B2139" s="2">
        <f>RSI!B2139</f>
        <v>0.69</v>
      </c>
      <c r="C2139" s="2">
        <f>RSI!I2139</f>
        <v>48.866786440736448</v>
      </c>
      <c r="D2139" s="2">
        <f>MACD!E2139</f>
        <v>-1.2223954159094497E-2</v>
      </c>
      <c r="E2139" s="2">
        <f>MACD!F2139</f>
        <v>-1.2397967831532221E-2</v>
      </c>
      <c r="F2139" s="2">
        <f>'Moving Avg'!D2139</f>
        <v>0.69</v>
      </c>
      <c r="G2139" s="2">
        <f>'Moving Avg'!F2139</f>
        <v>0.68599999999999983</v>
      </c>
      <c r="H2139" s="2">
        <f>'Moving Avg'!G2139</f>
        <v>0.70620000000000005</v>
      </c>
      <c r="I2139" s="2">
        <f>'Moving Avg'!H2139</f>
        <v>0.64115000000000011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16.5</v>
      </c>
      <c r="Q2139" s="8">
        <f t="shared" si="334"/>
        <v>18.725000000000001</v>
      </c>
      <c r="R2139" s="8">
        <f t="shared" si="335"/>
        <v>26.625</v>
      </c>
      <c r="S2139" s="8">
        <f t="shared" si="336"/>
        <v>23.675000000000001</v>
      </c>
      <c r="T2139" s="8">
        <f t="shared" si="337"/>
        <v>22.875</v>
      </c>
      <c r="U2139" s="7">
        <f t="shared" si="338"/>
        <v>23.008333333333336</v>
      </c>
      <c r="V2139" s="7">
        <f t="shared" si="339"/>
        <v>22.975000000000001</v>
      </c>
    </row>
    <row r="2140" spans="1:22" ht="13.5" x14ac:dyDescent="0.25">
      <c r="A2140" s="3">
        <f>RSI!A2140</f>
        <v>45421</v>
      </c>
      <c r="B2140" s="2">
        <f>RSI!B2140</f>
        <v>0.69</v>
      </c>
      <c r="C2140" s="2">
        <f>RSI!I2140</f>
        <v>48.866786440736448</v>
      </c>
      <c r="D2140" s="2">
        <f>MACD!E2140</f>
        <v>-6.0175074485393498E-3</v>
      </c>
      <c r="E2140" s="2">
        <f>MACD!F2140</f>
        <v>-1.1121875754933648E-2</v>
      </c>
      <c r="F2140" s="2">
        <f>'Moving Avg'!D2140</f>
        <v>0.69199999999999995</v>
      </c>
      <c r="G2140" s="2">
        <f>'Moving Avg'!F2140</f>
        <v>0.68749999999999978</v>
      </c>
      <c r="H2140" s="2">
        <f>'Moving Avg'!G2140</f>
        <v>0.70600000000000007</v>
      </c>
      <c r="I2140" s="2">
        <f>'Moving Avg'!H2140</f>
        <v>0.64174999999999993</v>
      </c>
      <c r="J2140" s="5" t="str">
        <f>OBV!F2140</f>
        <v>BEARISH</v>
      </c>
      <c r="K2140" s="5" t="str">
        <f>OBV!G2140</f>
        <v>NEUTRAL</v>
      </c>
      <c r="L2140" s="5" t="str">
        <f>OBV!H2140</f>
        <v>BEARISH DIVERGENCE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16.5</v>
      </c>
      <c r="Q2140" s="8">
        <f t="shared" si="334"/>
        <v>18.725000000000001</v>
      </c>
      <c r="R2140" s="8">
        <f t="shared" si="335"/>
        <v>26.625</v>
      </c>
      <c r="S2140" s="8">
        <f t="shared" si="336"/>
        <v>23.675000000000001</v>
      </c>
      <c r="T2140" s="8">
        <f t="shared" si="337"/>
        <v>22.875</v>
      </c>
      <c r="U2140" s="7">
        <f t="shared" si="338"/>
        <v>23.008333333333336</v>
      </c>
      <c r="V2140" s="7">
        <f t="shared" si="339"/>
        <v>22.975000000000001</v>
      </c>
    </row>
    <row r="2141" spans="1:22" ht="13.5" x14ac:dyDescent="0.25">
      <c r="A2141" s="3">
        <f>RSI!A2141</f>
        <v>45422</v>
      </c>
      <c r="B2141" s="2">
        <f>RSI!B2141</f>
        <v>0.66</v>
      </c>
      <c r="C2141" s="2">
        <f>RSI!I2141</f>
        <v>40.899809943669865</v>
      </c>
      <c r="D2141" s="2">
        <f>MACD!E2141</f>
        <v>1.4777713981751761E-3</v>
      </c>
      <c r="E2141" s="2">
        <f>MACD!F2141</f>
        <v>-8.6019463243118838E-3</v>
      </c>
      <c r="F2141" s="2">
        <f>'Moving Avg'!D2141</f>
        <v>0.68799999999999994</v>
      </c>
      <c r="G2141" s="2">
        <f>'Moving Avg'!F2141</f>
        <v>0.68799999999999972</v>
      </c>
      <c r="H2141" s="2">
        <f>'Moving Avg'!G2141</f>
        <v>0.70519999999999994</v>
      </c>
      <c r="I2141" s="2">
        <f>'Moving Avg'!H2141</f>
        <v>0.64234999999999998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45425</v>
      </c>
      <c r="B2142" s="2">
        <f>RSI!B2142</f>
        <v>0.66</v>
      </c>
      <c r="C2142" s="2">
        <f>RSI!I2142</f>
        <v>40.899809943669865</v>
      </c>
      <c r="D2142" s="2">
        <f>MACD!E2142</f>
        <v>3.4016762336561701E-3</v>
      </c>
      <c r="E2142" s="2">
        <f>MACD!F2142</f>
        <v>-6.2012218127182736E-3</v>
      </c>
      <c r="F2142" s="2">
        <f>'Moving Avg'!D2142</f>
        <v>0.68</v>
      </c>
      <c r="G2142" s="2">
        <f>'Moving Avg'!F2142</f>
        <v>0.68849999999999989</v>
      </c>
      <c r="H2142" s="2">
        <f>'Moving Avg'!G2142</f>
        <v>0.7043999999999998</v>
      </c>
      <c r="I2142" s="2">
        <f>'Moving Avg'!H2142</f>
        <v>0.64284999999999992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16.5</v>
      </c>
      <c r="Q2142" s="8">
        <f t="shared" si="334"/>
        <v>18.725000000000001</v>
      </c>
      <c r="R2142" s="8">
        <f t="shared" si="335"/>
        <v>26.625</v>
      </c>
      <c r="S2142" s="8">
        <f t="shared" si="336"/>
        <v>23.675000000000001</v>
      </c>
      <c r="T2142" s="8">
        <f t="shared" si="337"/>
        <v>22.875</v>
      </c>
      <c r="U2142" s="7">
        <f t="shared" si="338"/>
        <v>23.008333333333336</v>
      </c>
      <c r="V2142" s="7">
        <f t="shared" si="339"/>
        <v>22.975000000000001</v>
      </c>
    </row>
    <row r="2143" spans="1:22" ht="13.5" x14ac:dyDescent="0.25">
      <c r="A2143" s="3">
        <f>RSI!A2143</f>
        <v>45426</v>
      </c>
      <c r="B2143" s="2">
        <f>RSI!B2143</f>
        <v>0.66</v>
      </c>
      <c r="C2143" s="2">
        <f>RSI!I2143</f>
        <v>40.899809943669865</v>
      </c>
      <c r="D2143" s="2">
        <f>MACD!E2143</f>
        <v>6.7505854211850069E-3</v>
      </c>
      <c r="E2143" s="2">
        <f>MACD!F2143</f>
        <v>-3.6108603659376175E-3</v>
      </c>
      <c r="F2143" s="2">
        <f>'Moving Avg'!D2143</f>
        <v>0.67200000000000004</v>
      </c>
      <c r="G2143" s="2">
        <f>'Moving Avg'!F2143</f>
        <v>0.68799999999999994</v>
      </c>
      <c r="H2143" s="2">
        <f>'Moving Avg'!G2143</f>
        <v>0.70359999999999967</v>
      </c>
      <c r="I2143" s="2">
        <f>'Moving Avg'!H2143</f>
        <v>0.64329999999999998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16.5</v>
      </c>
      <c r="Q2143" s="8">
        <f t="shared" si="334"/>
        <v>18.725000000000001</v>
      </c>
      <c r="R2143" s="8">
        <f t="shared" si="335"/>
        <v>26.625</v>
      </c>
      <c r="S2143" s="8">
        <f t="shared" si="336"/>
        <v>23.675000000000001</v>
      </c>
      <c r="T2143" s="8">
        <f t="shared" si="337"/>
        <v>22.875</v>
      </c>
      <c r="U2143" s="7">
        <f t="shared" si="338"/>
        <v>23.008333333333336</v>
      </c>
      <c r="V2143" s="7">
        <f t="shared" si="339"/>
        <v>22.975000000000001</v>
      </c>
    </row>
    <row r="2144" spans="1:22" ht="13.5" x14ac:dyDescent="0.25">
      <c r="A2144" s="3">
        <f>RSI!A2144</f>
        <v>45427</v>
      </c>
      <c r="B2144" s="2">
        <f>RSI!B2144</f>
        <v>0.66</v>
      </c>
      <c r="C2144" s="2">
        <f>RSI!I2144</f>
        <v>40.899809943669865</v>
      </c>
      <c r="D2144" s="2">
        <f>MACD!E2144</f>
        <v>1.1291746916585854E-2</v>
      </c>
      <c r="E2144" s="2">
        <f>MACD!F2144</f>
        <v>-6.3033890943292332E-4</v>
      </c>
      <c r="F2144" s="2">
        <f>'Moving Avg'!D2144</f>
        <v>0.66600000000000015</v>
      </c>
      <c r="G2144" s="2">
        <f>'Moving Avg'!F2144</f>
        <v>0.68699999999999994</v>
      </c>
      <c r="H2144" s="2">
        <f>'Moving Avg'!G2144</f>
        <v>0.70259999999999978</v>
      </c>
      <c r="I2144" s="2">
        <f>'Moving Avg'!H2144</f>
        <v>0.64375000000000004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25</v>
      </c>
      <c r="N2144" s="7">
        <f t="shared" si="331"/>
        <v>0</v>
      </c>
      <c r="O2144" s="7">
        <f t="shared" si="332"/>
        <v>50</v>
      </c>
      <c r="P2144" s="7">
        <f t="shared" si="333"/>
        <v>33</v>
      </c>
      <c r="Q2144" s="8">
        <f t="shared" si="334"/>
        <v>21.2</v>
      </c>
      <c r="R2144" s="8">
        <f t="shared" si="335"/>
        <v>30.75</v>
      </c>
      <c r="S2144" s="8">
        <f t="shared" si="336"/>
        <v>31.1</v>
      </c>
      <c r="T2144" s="8">
        <f t="shared" si="337"/>
        <v>27</v>
      </c>
      <c r="U2144" s="7">
        <f t="shared" si="338"/>
        <v>27.683333333333337</v>
      </c>
      <c r="V2144" s="7">
        <f t="shared" si="339"/>
        <v>27.512500000000003</v>
      </c>
    </row>
    <row r="2145" spans="1:22" ht="13.5" x14ac:dyDescent="0.25">
      <c r="A2145" s="3">
        <f>RSI!A2145</f>
        <v>45428</v>
      </c>
      <c r="B2145" s="2">
        <f>RSI!B2145</f>
        <v>0.64</v>
      </c>
      <c r="C2145" s="2">
        <f>RSI!I2145</f>
        <v>35.683172128100935</v>
      </c>
      <c r="D2145" s="2">
        <f>MACD!E2145</f>
        <v>1.2156853536440249E-2</v>
      </c>
      <c r="E2145" s="2">
        <f>MACD!F2145</f>
        <v>1.9270995797417111E-3</v>
      </c>
      <c r="F2145" s="2">
        <f>'Moving Avg'!D2145</f>
        <v>0.65600000000000003</v>
      </c>
      <c r="G2145" s="2">
        <f>'Moving Avg'!F2145</f>
        <v>0.68449999999999989</v>
      </c>
      <c r="H2145" s="2">
        <f>'Moving Avg'!G2145</f>
        <v>0.70119999999999971</v>
      </c>
      <c r="I2145" s="2">
        <f>'Moving Avg'!H2145</f>
        <v>0.64415000000000011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0</v>
      </c>
      <c r="O2145" s="7">
        <f t="shared" si="332"/>
        <v>50</v>
      </c>
      <c r="P2145" s="7">
        <f t="shared" si="333"/>
        <v>16.5</v>
      </c>
      <c r="Q2145" s="8">
        <f t="shared" si="334"/>
        <v>18.725000000000001</v>
      </c>
      <c r="R2145" s="8">
        <f t="shared" si="335"/>
        <v>26.625</v>
      </c>
      <c r="S2145" s="8">
        <f t="shared" si="336"/>
        <v>23.675000000000001</v>
      </c>
      <c r="T2145" s="8">
        <f t="shared" si="337"/>
        <v>22.875</v>
      </c>
      <c r="U2145" s="7">
        <f t="shared" si="338"/>
        <v>23.008333333333336</v>
      </c>
      <c r="V2145" s="7">
        <f t="shared" si="339"/>
        <v>22.975000000000001</v>
      </c>
    </row>
    <row r="2146" spans="1:22" ht="13.5" x14ac:dyDescent="0.25">
      <c r="A2146" s="3">
        <f>RSI!A2146</f>
        <v>45429</v>
      </c>
      <c r="B2146" s="2">
        <f>RSI!B2146</f>
        <v>0.66</v>
      </c>
      <c r="C2146" s="2">
        <f>RSI!I2146</f>
        <v>43.450676282869068</v>
      </c>
      <c r="D2146" s="2">
        <f>MACD!E2146</f>
        <v>1.1670462956138827E-2</v>
      </c>
      <c r="E2146" s="2">
        <f>MACD!F2146</f>
        <v>3.8757722550211344E-3</v>
      </c>
      <c r="F2146" s="2">
        <f>'Moving Avg'!D2146</f>
        <v>0.65600000000000003</v>
      </c>
      <c r="G2146" s="2">
        <f>'Moving Avg'!F2146</f>
        <v>0.6845</v>
      </c>
      <c r="H2146" s="2">
        <f>'Moving Avg'!G2146</f>
        <v>0.70019999999999982</v>
      </c>
      <c r="I2146" s="2">
        <f>'Moving Avg'!H2146</f>
        <v>0.64459999999999995</v>
      </c>
      <c r="J2146" s="5" t="str">
        <f>OBV!F2146</f>
        <v>BEARISH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0</v>
      </c>
      <c r="O2146" s="7">
        <f t="shared" si="332"/>
        <v>50</v>
      </c>
      <c r="P2146" s="7">
        <f t="shared" si="333"/>
        <v>16.5</v>
      </c>
      <c r="Q2146" s="8">
        <f t="shared" si="334"/>
        <v>18.725000000000001</v>
      </c>
      <c r="R2146" s="8">
        <f t="shared" si="335"/>
        <v>26.625</v>
      </c>
      <c r="S2146" s="8">
        <f t="shared" si="336"/>
        <v>23.675000000000001</v>
      </c>
      <c r="T2146" s="8">
        <f t="shared" si="337"/>
        <v>22.875</v>
      </c>
      <c r="U2146" s="7">
        <f t="shared" si="338"/>
        <v>23.008333333333336</v>
      </c>
      <c r="V2146" s="7">
        <f t="shared" si="339"/>
        <v>22.975000000000001</v>
      </c>
    </row>
    <row r="2147" spans="1:22" ht="13.5" x14ac:dyDescent="0.25">
      <c r="A2147" s="3">
        <f>RSI!A2147</f>
        <v>45432</v>
      </c>
      <c r="B2147" s="2">
        <f>RSI!B2147</f>
        <v>0.68</v>
      </c>
      <c r="C2147" s="2">
        <f>RSI!I2147</f>
        <v>49.958978710669165</v>
      </c>
      <c r="D2147" s="2">
        <f>MACD!E2147</f>
        <v>1.297975280967878E-2</v>
      </c>
      <c r="E2147" s="2">
        <f>MACD!F2147</f>
        <v>5.6965683659526639E-3</v>
      </c>
      <c r="F2147" s="2">
        <f>'Moving Avg'!D2147</f>
        <v>0.66</v>
      </c>
      <c r="G2147" s="2">
        <f>'Moving Avg'!F2147</f>
        <v>0.6845</v>
      </c>
      <c r="H2147" s="2">
        <f>'Moving Avg'!G2147</f>
        <v>0.69959999999999978</v>
      </c>
      <c r="I2147" s="2">
        <f>'Moving Avg'!H2147</f>
        <v>0.64515000000000011</v>
      </c>
      <c r="J2147" s="5" t="str">
        <f>OBV!F2147</f>
        <v>BEARISH</v>
      </c>
      <c r="K2147" s="5" t="str">
        <f>OBV!G2147</f>
        <v>NEUTRAL</v>
      </c>
      <c r="L2147" s="5" t="str">
        <f>OBV!H2147</f>
        <v>BEARISH DIVERGENCE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16.5</v>
      </c>
      <c r="Q2147" s="8">
        <f t="shared" si="334"/>
        <v>18.725000000000001</v>
      </c>
      <c r="R2147" s="8">
        <f t="shared" si="335"/>
        <v>26.625</v>
      </c>
      <c r="S2147" s="8">
        <f t="shared" si="336"/>
        <v>23.675000000000001</v>
      </c>
      <c r="T2147" s="8">
        <f t="shared" si="337"/>
        <v>22.875</v>
      </c>
      <c r="U2147" s="7">
        <f t="shared" si="338"/>
        <v>23.008333333333336</v>
      </c>
      <c r="V2147" s="7">
        <f t="shared" si="339"/>
        <v>22.975000000000001</v>
      </c>
    </row>
    <row r="2148" spans="1:22" ht="13.5" x14ac:dyDescent="0.25">
      <c r="A2148" s="3">
        <f>RSI!A2148</f>
        <v>45433</v>
      </c>
      <c r="B2148" s="2">
        <f>RSI!B2148</f>
        <v>0.68</v>
      </c>
      <c r="C2148" s="2">
        <f>RSI!I2148</f>
        <v>49.958978710669157</v>
      </c>
      <c r="D2148" s="2">
        <f>MACD!E2148</f>
        <v>1.408555252046173E-2</v>
      </c>
      <c r="E2148" s="2">
        <f>MACD!F2148</f>
        <v>7.3743651968544779E-3</v>
      </c>
      <c r="F2148" s="2">
        <f>'Moving Avg'!D2148</f>
        <v>0.66400000000000003</v>
      </c>
      <c r="G2148" s="2">
        <f>'Moving Avg'!F2148</f>
        <v>0.6845</v>
      </c>
      <c r="H2148" s="2">
        <f>'Moving Avg'!G2148</f>
        <v>0.69879999999999998</v>
      </c>
      <c r="I2148" s="2">
        <f>'Moving Avg'!H2148</f>
        <v>0.64570000000000005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16.5</v>
      </c>
      <c r="Q2148" s="8">
        <f t="shared" si="334"/>
        <v>18.725000000000001</v>
      </c>
      <c r="R2148" s="8">
        <f t="shared" si="335"/>
        <v>26.625</v>
      </c>
      <c r="S2148" s="8">
        <f t="shared" si="336"/>
        <v>23.675000000000001</v>
      </c>
      <c r="T2148" s="8">
        <f t="shared" si="337"/>
        <v>22.875</v>
      </c>
      <c r="U2148" s="7">
        <f t="shared" si="338"/>
        <v>23.008333333333336</v>
      </c>
      <c r="V2148" s="7">
        <f t="shared" si="339"/>
        <v>22.975000000000001</v>
      </c>
    </row>
    <row r="2149" spans="1:22" ht="13.5" x14ac:dyDescent="0.25">
      <c r="A2149" s="3">
        <f>RSI!A2149</f>
        <v>45434</v>
      </c>
      <c r="B2149" s="2">
        <f>RSI!B2149</f>
        <v>0.69</v>
      </c>
      <c r="C2149" s="2">
        <f>RSI!I2149</f>
        <v>53.089723550475668</v>
      </c>
      <c r="D2149" s="2">
        <f>MACD!E2149</f>
        <v>1.274011864691027E-2</v>
      </c>
      <c r="E2149" s="2">
        <f>MACD!F2149</f>
        <v>8.4475158868656374E-3</v>
      </c>
      <c r="F2149" s="2">
        <f>'Moving Avg'!D2149</f>
        <v>0.67</v>
      </c>
      <c r="G2149" s="2">
        <f>'Moving Avg'!F2149</f>
        <v>0.6835</v>
      </c>
      <c r="H2149" s="2">
        <f>'Moving Avg'!G2149</f>
        <v>0.69759999999999989</v>
      </c>
      <c r="I2149" s="2">
        <f>'Moving Avg'!H2149</f>
        <v>0.64635000000000009</v>
      </c>
      <c r="J2149" s="5" t="str">
        <f>OBV!F2149</f>
        <v>BEARISH</v>
      </c>
      <c r="K2149" s="5" t="str">
        <f>OBV!G2149</f>
        <v>NEUTRAL</v>
      </c>
      <c r="L2149" s="5" t="str">
        <f>OBV!H2149</f>
        <v>BEARISH DIVERGENCE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16.5</v>
      </c>
      <c r="Q2149" s="8">
        <f t="shared" si="334"/>
        <v>18.725000000000001</v>
      </c>
      <c r="R2149" s="8">
        <f t="shared" si="335"/>
        <v>26.625</v>
      </c>
      <c r="S2149" s="8">
        <f t="shared" si="336"/>
        <v>23.675000000000001</v>
      </c>
      <c r="T2149" s="8">
        <f t="shared" si="337"/>
        <v>22.875</v>
      </c>
      <c r="U2149" s="7">
        <f t="shared" si="338"/>
        <v>23.008333333333336</v>
      </c>
      <c r="V2149" s="7">
        <f t="shared" si="339"/>
        <v>22.975000000000001</v>
      </c>
    </row>
    <row r="2150" spans="1:22" ht="13.5" x14ac:dyDescent="0.25">
      <c r="A2150" s="3">
        <f>RSI!A2150</f>
        <v>45435</v>
      </c>
      <c r="B2150" s="2">
        <f>RSI!B2150</f>
        <v>0.69</v>
      </c>
      <c r="C2150" s="2">
        <f>RSI!I2150</f>
        <v>53.089723550475668</v>
      </c>
      <c r="D2150" s="2">
        <f>MACD!E2150</f>
        <v>1.1540817251427971E-2</v>
      </c>
      <c r="E2150" s="2">
        <f>MACD!F2150</f>
        <v>9.0661761597781044E-3</v>
      </c>
      <c r="F2150" s="2">
        <f>'Moving Avg'!D2150</f>
        <v>0.67999999999999994</v>
      </c>
      <c r="G2150" s="2">
        <f>'Moving Avg'!F2150</f>
        <v>0.68199999999999994</v>
      </c>
      <c r="H2150" s="2">
        <f>'Moving Avg'!G2150</f>
        <v>0.69599999999999995</v>
      </c>
      <c r="I2150" s="2">
        <f>'Moving Avg'!H2150</f>
        <v>0.64715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83.5</v>
      </c>
      <c r="Q2150" s="8">
        <f t="shared" si="334"/>
        <v>28.774999999999999</v>
      </c>
      <c r="R2150" s="8">
        <f t="shared" si="335"/>
        <v>43.375</v>
      </c>
      <c r="S2150" s="8">
        <f t="shared" si="336"/>
        <v>53.825000000000003</v>
      </c>
      <c r="T2150" s="8">
        <f t="shared" si="337"/>
        <v>39.625</v>
      </c>
      <c r="U2150" s="7">
        <f t="shared" si="338"/>
        <v>41.991666666666667</v>
      </c>
      <c r="V2150" s="7">
        <f t="shared" si="339"/>
        <v>41.400000000000006</v>
      </c>
    </row>
    <row r="2151" spans="1:22" ht="13.5" x14ac:dyDescent="0.25">
      <c r="A2151" s="3">
        <f>RSI!A2151</f>
        <v>45436</v>
      </c>
      <c r="B2151" s="2">
        <f>RSI!B2151</f>
        <v>0.69</v>
      </c>
      <c r="C2151" s="2">
        <f>RSI!I2151</f>
        <v>53.089723550475668</v>
      </c>
      <c r="D2151" s="2">
        <f>MACD!E2151</f>
        <v>5.8542897506776992E-3</v>
      </c>
      <c r="E2151" s="2">
        <f>MACD!F2151</f>
        <v>8.4237988779580237E-3</v>
      </c>
      <c r="F2151" s="2">
        <f>'Moving Avg'!D2151</f>
        <v>0.68599999999999994</v>
      </c>
      <c r="G2151" s="2">
        <f>'Moving Avg'!F2151</f>
        <v>0.68049999999999999</v>
      </c>
      <c r="H2151" s="2">
        <f>'Moving Avg'!G2151</f>
        <v>0.69459999999999988</v>
      </c>
      <c r="I2151" s="2">
        <f>'Moving Avg'!H2151</f>
        <v>0.64810000000000012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83.5</v>
      </c>
      <c r="Q2151" s="8">
        <f t="shared" si="334"/>
        <v>44.524999999999999</v>
      </c>
      <c r="R2151" s="8">
        <f t="shared" si="335"/>
        <v>52.375</v>
      </c>
      <c r="S2151" s="8">
        <f t="shared" si="336"/>
        <v>60.575000000000003</v>
      </c>
      <c r="T2151" s="8">
        <f t="shared" si="337"/>
        <v>50.875</v>
      </c>
      <c r="U2151" s="7">
        <f t="shared" si="338"/>
        <v>52.491666666666674</v>
      </c>
      <c r="V2151" s="7">
        <f t="shared" si="339"/>
        <v>52.087500000000006</v>
      </c>
    </row>
    <row r="2152" spans="1:22" ht="13.5" x14ac:dyDescent="0.25">
      <c r="A2152" s="3">
        <f>RSI!A2152</f>
        <v>45439</v>
      </c>
      <c r="B2152" s="2">
        <f>RSI!B2152</f>
        <v>0.66</v>
      </c>
      <c r="C2152" s="2">
        <f>RSI!I2152</f>
        <v>43.007787943008523</v>
      </c>
      <c r="D2152" s="2">
        <f>MACD!E2152</f>
        <v>3.2126594893984173E-3</v>
      </c>
      <c r="E2152" s="2">
        <f>MACD!F2152</f>
        <v>7.3815710002461035E-3</v>
      </c>
      <c r="F2152" s="2">
        <f>'Moving Avg'!D2152</f>
        <v>0.68200000000000005</v>
      </c>
      <c r="G2152" s="2">
        <f>'Moving Avg'!F2152</f>
        <v>0.67899999999999994</v>
      </c>
      <c r="H2152" s="2">
        <f>'Moving Avg'!G2152</f>
        <v>0.69259999999999988</v>
      </c>
      <c r="I2152" s="2">
        <f>'Moving Avg'!H2152</f>
        <v>0.64875000000000016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  <c r="M2152" s="7">
        <f t="shared" si="330"/>
        <v>25</v>
      </c>
      <c r="N2152" s="7">
        <f t="shared" si="331"/>
        <v>45</v>
      </c>
      <c r="O2152" s="7">
        <f t="shared" si="332"/>
        <v>50</v>
      </c>
      <c r="P2152" s="7">
        <f t="shared" si="333"/>
        <v>16.5</v>
      </c>
      <c r="Q2152" s="8">
        <f t="shared" si="334"/>
        <v>34.475000000000001</v>
      </c>
      <c r="R2152" s="8">
        <f t="shared" si="335"/>
        <v>35.625</v>
      </c>
      <c r="S2152" s="8">
        <f t="shared" si="336"/>
        <v>30.425000000000001</v>
      </c>
      <c r="T2152" s="8">
        <f t="shared" si="337"/>
        <v>34.125</v>
      </c>
      <c r="U2152" s="7">
        <f t="shared" si="338"/>
        <v>33.508333333333333</v>
      </c>
      <c r="V2152" s="7">
        <f t="shared" si="339"/>
        <v>33.662499999999994</v>
      </c>
    </row>
    <row r="2153" spans="1:22" ht="13.5" x14ac:dyDescent="0.25">
      <c r="A2153" s="3">
        <f>RSI!A2153</f>
        <v>45440</v>
      </c>
      <c r="B2153" s="2">
        <f>RSI!B2153</f>
        <v>0.65</v>
      </c>
      <c r="C2153" s="2">
        <f>RSI!I2153</f>
        <v>40.263034211515723</v>
      </c>
      <c r="D2153" s="2">
        <f>MACD!E2153</f>
        <v>1.8471353873773522E-3</v>
      </c>
      <c r="E2153" s="2">
        <f>MACD!F2153</f>
        <v>6.2746838776723537E-3</v>
      </c>
      <c r="F2153" s="2">
        <f>'Moving Avg'!D2153</f>
        <v>0.67599999999999993</v>
      </c>
      <c r="G2153" s="2">
        <f>'Moving Avg'!F2153</f>
        <v>0.67649999999999999</v>
      </c>
      <c r="H2153" s="2">
        <f>'Moving Avg'!G2153</f>
        <v>0.69019999999999981</v>
      </c>
      <c r="I2153" s="2">
        <f>'Moving Avg'!H2153</f>
        <v>0.64920000000000011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  <c r="M2153" s="7">
        <f t="shared" si="330"/>
        <v>25</v>
      </c>
      <c r="N2153" s="7">
        <f t="shared" si="331"/>
        <v>45</v>
      </c>
      <c r="O2153" s="7">
        <f t="shared" si="332"/>
        <v>50</v>
      </c>
      <c r="P2153" s="7">
        <f t="shared" si="333"/>
        <v>16.5</v>
      </c>
      <c r="Q2153" s="8">
        <f t="shared" si="334"/>
        <v>34.475000000000001</v>
      </c>
      <c r="R2153" s="8">
        <f t="shared" si="335"/>
        <v>35.625</v>
      </c>
      <c r="S2153" s="8">
        <f t="shared" si="336"/>
        <v>30.425000000000001</v>
      </c>
      <c r="T2153" s="8">
        <f t="shared" si="337"/>
        <v>34.125</v>
      </c>
      <c r="U2153" s="7">
        <f t="shared" si="338"/>
        <v>33.508333333333333</v>
      </c>
      <c r="V2153" s="7">
        <f t="shared" si="339"/>
        <v>33.662499999999994</v>
      </c>
    </row>
    <row r="2154" spans="1:22" ht="13.5" x14ac:dyDescent="0.25">
      <c r="A2154" s="3">
        <f>RSI!A2154</f>
        <v>45441</v>
      </c>
      <c r="B2154" s="2">
        <f>RSI!B2154</f>
        <v>0.67</v>
      </c>
      <c r="C2154" s="2">
        <f>RSI!I2154</f>
        <v>47.482060686413554</v>
      </c>
      <c r="D2154" s="2">
        <f>MACD!E2154</f>
        <v>-6.112910217545009E-4</v>
      </c>
      <c r="E2154" s="2">
        <f>MACD!F2154</f>
        <v>4.897488897786983E-3</v>
      </c>
      <c r="F2154" s="2">
        <f>'Moving Avg'!D2154</f>
        <v>0.67199999999999993</v>
      </c>
      <c r="G2154" s="2">
        <f>'Moving Avg'!F2154</f>
        <v>0.67449999999999988</v>
      </c>
      <c r="H2154" s="2">
        <f>'Moving Avg'!G2154</f>
        <v>0.68840000000000001</v>
      </c>
      <c r="I2154" s="2">
        <f>'Moving Avg'!H2154</f>
        <v>0.64975000000000005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25</v>
      </c>
      <c r="N2154" s="7">
        <f t="shared" si="331"/>
        <v>45</v>
      </c>
      <c r="O2154" s="7">
        <f t="shared" si="332"/>
        <v>50</v>
      </c>
      <c r="P2154" s="7">
        <f t="shared" si="333"/>
        <v>16.5</v>
      </c>
      <c r="Q2154" s="8">
        <f t="shared" si="334"/>
        <v>34.475000000000001</v>
      </c>
      <c r="R2154" s="8">
        <f t="shared" si="335"/>
        <v>35.625</v>
      </c>
      <c r="S2154" s="8">
        <f t="shared" si="336"/>
        <v>30.425000000000001</v>
      </c>
      <c r="T2154" s="8">
        <f t="shared" si="337"/>
        <v>34.125</v>
      </c>
      <c r="U2154" s="7">
        <f t="shared" si="338"/>
        <v>33.508333333333333</v>
      </c>
      <c r="V2154" s="7">
        <f t="shared" si="339"/>
        <v>33.662499999999994</v>
      </c>
    </row>
    <row r="2155" spans="1:22" ht="13.5" x14ac:dyDescent="0.25">
      <c r="A2155" s="3">
        <f>RSI!A2155</f>
        <v>45442</v>
      </c>
      <c r="B2155" s="2">
        <f>RSI!B2155</f>
        <v>0.67</v>
      </c>
      <c r="C2155" s="2">
        <f>RSI!I2155</f>
        <v>47.482060686413554</v>
      </c>
      <c r="D2155" s="2">
        <f>MACD!E2155</f>
        <v>-5.7213254901995469E-3</v>
      </c>
      <c r="E2155" s="2">
        <f>MACD!F2155</f>
        <v>2.773726020189677E-3</v>
      </c>
      <c r="F2155" s="2">
        <f>'Moving Avg'!D2155</f>
        <v>0.66799999999999993</v>
      </c>
      <c r="G2155" s="2">
        <f>'Moving Avg'!F2155</f>
        <v>0.67399999999999993</v>
      </c>
      <c r="H2155" s="2">
        <f>'Moving Avg'!G2155</f>
        <v>0.68700000000000006</v>
      </c>
      <c r="I2155" s="2">
        <f>'Moving Avg'!H2155</f>
        <v>0.65029999999999999</v>
      </c>
      <c r="J2155" s="5" t="str">
        <f>OBV!F2155</f>
        <v>BEARISH</v>
      </c>
      <c r="K2155" s="5" t="str">
        <f>OBV!G2155</f>
        <v>NEUTRAL</v>
      </c>
      <c r="L2155" s="5" t="str">
        <f>OBV!H2155</f>
        <v>CONFIRMED BEARISH</v>
      </c>
      <c r="M2155" s="7">
        <f t="shared" si="330"/>
        <v>25</v>
      </c>
      <c r="N2155" s="7">
        <f t="shared" si="331"/>
        <v>45</v>
      </c>
      <c r="O2155" s="7">
        <f t="shared" si="332"/>
        <v>50</v>
      </c>
      <c r="P2155" s="7">
        <f t="shared" si="333"/>
        <v>16.5</v>
      </c>
      <c r="Q2155" s="8">
        <f t="shared" si="334"/>
        <v>34.475000000000001</v>
      </c>
      <c r="R2155" s="8">
        <f t="shared" si="335"/>
        <v>35.625</v>
      </c>
      <c r="S2155" s="8">
        <f t="shared" si="336"/>
        <v>30.425000000000001</v>
      </c>
      <c r="T2155" s="8">
        <f t="shared" si="337"/>
        <v>34.125</v>
      </c>
      <c r="U2155" s="7">
        <f t="shared" si="338"/>
        <v>33.508333333333333</v>
      </c>
      <c r="V2155" s="7">
        <f t="shared" si="339"/>
        <v>33.662499999999994</v>
      </c>
    </row>
    <row r="2156" spans="1:22" ht="13.5" x14ac:dyDescent="0.25">
      <c r="A2156" s="3">
        <f>RSI!A2156</f>
        <v>45443</v>
      </c>
      <c r="B2156" s="2">
        <f>RSI!B2156</f>
        <v>0.68</v>
      </c>
      <c r="C2156" s="2">
        <f>RSI!I2156</f>
        <v>50.921340702617975</v>
      </c>
      <c r="D2156" s="2">
        <f>MACD!E2156</f>
        <v>-7.6654114641643289E-3</v>
      </c>
      <c r="E2156" s="2">
        <f>MACD!F2156</f>
        <v>6.8589852331887597E-4</v>
      </c>
      <c r="F2156" s="2">
        <f>'Moving Avg'!D2156</f>
        <v>0.66600000000000004</v>
      </c>
      <c r="G2156" s="2">
        <f>'Moving Avg'!F2156</f>
        <v>0.67399999999999993</v>
      </c>
      <c r="H2156" s="2">
        <f>'Moving Avg'!G2156</f>
        <v>0.68520000000000014</v>
      </c>
      <c r="I2156" s="2">
        <f>'Moving Avg'!H2156</f>
        <v>0.65090000000000003</v>
      </c>
      <c r="J2156" s="5" t="str">
        <f>OBV!F2156</f>
        <v>BEARISH</v>
      </c>
      <c r="K2156" s="5" t="str">
        <f>OBV!G2156</f>
        <v>NEUTRAL</v>
      </c>
      <c r="L2156" s="5" t="str">
        <f>OBV!H2156</f>
        <v>CONFIRMED BEARISH</v>
      </c>
      <c r="M2156" s="7">
        <f t="shared" si="330"/>
        <v>25</v>
      </c>
      <c r="N2156" s="7">
        <f t="shared" si="331"/>
        <v>45</v>
      </c>
      <c r="O2156" s="7">
        <f t="shared" si="332"/>
        <v>50</v>
      </c>
      <c r="P2156" s="7">
        <f t="shared" si="333"/>
        <v>16.5</v>
      </c>
      <c r="Q2156" s="8">
        <f t="shared" si="334"/>
        <v>34.475000000000001</v>
      </c>
      <c r="R2156" s="8">
        <f t="shared" si="335"/>
        <v>35.625</v>
      </c>
      <c r="S2156" s="8">
        <f t="shared" si="336"/>
        <v>30.425000000000001</v>
      </c>
      <c r="T2156" s="8">
        <f t="shared" si="337"/>
        <v>34.125</v>
      </c>
      <c r="U2156" s="7">
        <f t="shared" si="338"/>
        <v>33.508333333333333</v>
      </c>
      <c r="V2156" s="7">
        <f t="shared" si="339"/>
        <v>33.662499999999994</v>
      </c>
    </row>
    <row r="2157" spans="1:22" ht="13.5" x14ac:dyDescent="0.25">
      <c r="A2157" s="3">
        <f>RSI!A2157</f>
        <v>45446</v>
      </c>
      <c r="B2157" s="2">
        <f>RSI!B2157</f>
        <v>0.69</v>
      </c>
      <c r="C2157" s="2">
        <f>RSI!I2157</f>
        <v>54.154598427140577</v>
      </c>
      <c r="D2157" s="2">
        <f>MACD!E2157</f>
        <v>-6.9929385210977246E-3</v>
      </c>
      <c r="E2157" s="2">
        <f>MACD!F2157</f>
        <v>-8.498688855644443E-4</v>
      </c>
      <c r="F2157" s="2">
        <f>'Moving Avg'!D2157</f>
        <v>0.67200000000000004</v>
      </c>
      <c r="G2157" s="2">
        <f>'Moving Avg'!F2157</f>
        <v>0.67349999999999999</v>
      </c>
      <c r="H2157" s="2">
        <f>'Moving Avg'!G2157</f>
        <v>0.68380000000000007</v>
      </c>
      <c r="I2157" s="2">
        <f>'Moving Avg'!H2157</f>
        <v>0.65170000000000017</v>
      </c>
      <c r="J2157" s="5" t="str">
        <f>OBV!F2157</f>
        <v>BEARISH</v>
      </c>
      <c r="K2157" s="5" t="str">
        <f>OBV!G2157</f>
        <v>NEUTRAL</v>
      </c>
      <c r="L2157" s="5" t="str">
        <f>OBV!H2157</f>
        <v>BEARISH DIVERGENCE</v>
      </c>
      <c r="M2157" s="7">
        <f t="shared" si="330"/>
        <v>25</v>
      </c>
      <c r="N2157" s="7">
        <f t="shared" si="331"/>
        <v>45</v>
      </c>
      <c r="O2157" s="7">
        <f t="shared" si="332"/>
        <v>50</v>
      </c>
      <c r="P2157" s="7">
        <f t="shared" si="333"/>
        <v>16.5</v>
      </c>
      <c r="Q2157" s="8">
        <f t="shared" si="334"/>
        <v>34.475000000000001</v>
      </c>
      <c r="R2157" s="8">
        <f t="shared" si="335"/>
        <v>35.625</v>
      </c>
      <c r="S2157" s="8">
        <f t="shared" si="336"/>
        <v>30.425000000000001</v>
      </c>
      <c r="T2157" s="8">
        <f t="shared" si="337"/>
        <v>34.125</v>
      </c>
      <c r="U2157" s="7">
        <f t="shared" si="338"/>
        <v>33.508333333333333</v>
      </c>
      <c r="V2157" s="7">
        <f t="shared" si="339"/>
        <v>33.662499999999994</v>
      </c>
    </row>
    <row r="2158" spans="1:22" ht="13.5" x14ac:dyDescent="0.25">
      <c r="A2158" s="3">
        <f>RSI!A2158</f>
        <v>45447</v>
      </c>
      <c r="B2158" s="2">
        <f>RSI!B2158</f>
        <v>0.69</v>
      </c>
      <c r="C2158" s="2">
        <f>RSI!I2158</f>
        <v>54.154598427140577</v>
      </c>
      <c r="D2158" s="2">
        <f>MACD!E2158</f>
        <v>-6.5003407620445319E-3</v>
      </c>
      <c r="E2158" s="2">
        <f>MACD!F2158</f>
        <v>-1.9799632608604621E-3</v>
      </c>
      <c r="F2158" s="2">
        <f>'Moving Avg'!D2158</f>
        <v>0.67999999999999994</v>
      </c>
      <c r="G2158" s="2">
        <f>'Moving Avg'!F2158</f>
        <v>0.67299999999999982</v>
      </c>
      <c r="H2158" s="2">
        <f>'Moving Avg'!G2158</f>
        <v>0.68240000000000012</v>
      </c>
      <c r="I2158" s="2">
        <f>'Moving Avg'!H2158</f>
        <v>0.6524500000000002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25</v>
      </c>
      <c r="N2158" s="7">
        <f t="shared" si="331"/>
        <v>45</v>
      </c>
      <c r="O2158" s="7">
        <f t="shared" si="332"/>
        <v>50</v>
      </c>
      <c r="P2158" s="7">
        <f t="shared" si="333"/>
        <v>83.5</v>
      </c>
      <c r="Q2158" s="8">
        <f t="shared" si="334"/>
        <v>44.524999999999999</v>
      </c>
      <c r="R2158" s="8">
        <f t="shared" si="335"/>
        <v>52.375</v>
      </c>
      <c r="S2158" s="8">
        <f t="shared" si="336"/>
        <v>60.575000000000003</v>
      </c>
      <c r="T2158" s="8">
        <f t="shared" si="337"/>
        <v>50.875</v>
      </c>
      <c r="U2158" s="7">
        <f t="shared" si="338"/>
        <v>52.491666666666674</v>
      </c>
      <c r="V2158" s="7">
        <f t="shared" si="339"/>
        <v>52.087500000000006</v>
      </c>
    </row>
    <row r="2159" spans="1:22" ht="13.5" x14ac:dyDescent="0.25">
      <c r="A2159" s="3">
        <f>RSI!A2159</f>
        <v>45448</v>
      </c>
      <c r="B2159" s="2">
        <f>RSI!B2159</f>
        <v>0.66</v>
      </c>
      <c r="C2159" s="2">
        <f>RSI!I2159</f>
        <v>44.056336418627971</v>
      </c>
      <c r="D2159" s="2">
        <f>MACD!E2159</f>
        <v>-2.3936007427060035E-3</v>
      </c>
      <c r="E2159" s="2">
        <f>MACD!F2159</f>
        <v>-2.0626907572295705E-3</v>
      </c>
      <c r="F2159" s="2">
        <f>'Moving Avg'!D2159</f>
        <v>0.67800000000000005</v>
      </c>
      <c r="G2159" s="2">
        <f>'Moving Avg'!F2159</f>
        <v>0.67149999999999987</v>
      </c>
      <c r="H2159" s="2">
        <f>'Moving Avg'!G2159</f>
        <v>0.68100000000000005</v>
      </c>
      <c r="I2159" s="2">
        <f>'Moving Avg'!H2159</f>
        <v>0.65315000000000023</v>
      </c>
      <c r="J2159" s="5" t="str">
        <f>OBV!F2159</f>
        <v>BULLISH</v>
      </c>
      <c r="K2159" s="5" t="str">
        <f>OBV!G2159</f>
        <v>NEUTRAL</v>
      </c>
      <c r="L2159" s="5" t="str">
        <f>OBV!H2159</f>
        <v>BULLISH DIVERGENCE</v>
      </c>
      <c r="M2159" s="7">
        <f t="shared" si="330"/>
        <v>25</v>
      </c>
      <c r="N2159" s="7">
        <f t="shared" si="331"/>
        <v>45</v>
      </c>
      <c r="O2159" s="7">
        <f t="shared" si="332"/>
        <v>50</v>
      </c>
      <c r="P2159" s="7">
        <f t="shared" si="333"/>
        <v>66.5</v>
      </c>
      <c r="Q2159" s="8">
        <f t="shared" si="334"/>
        <v>41.975000000000001</v>
      </c>
      <c r="R2159" s="8">
        <f t="shared" si="335"/>
        <v>48.125</v>
      </c>
      <c r="S2159" s="8">
        <f t="shared" si="336"/>
        <v>52.924999999999997</v>
      </c>
      <c r="T2159" s="8">
        <f t="shared" si="337"/>
        <v>46.625</v>
      </c>
      <c r="U2159" s="7">
        <f t="shared" si="338"/>
        <v>47.67499999999999</v>
      </c>
      <c r="V2159" s="7">
        <f t="shared" si="339"/>
        <v>47.412499999999994</v>
      </c>
    </row>
    <row r="2160" spans="1:22" ht="13.5" x14ac:dyDescent="0.25">
      <c r="A2160" s="3">
        <f>RSI!A2160</f>
        <v>45449</v>
      </c>
      <c r="B2160" s="2">
        <f>RSI!B2160</f>
        <v>0.64</v>
      </c>
      <c r="C2160" s="2">
        <f>RSI!I2160</f>
        <v>38.854612468408554</v>
      </c>
      <c r="D2160" s="2">
        <f>MACD!E2160</f>
        <v>2.6745699361796493E-3</v>
      </c>
      <c r="E2160" s="2">
        <f>MACD!F2160</f>
        <v>-1.1152386185477267E-3</v>
      </c>
      <c r="F2160" s="2">
        <f>'Moving Avg'!D2160</f>
        <v>0.67200000000000004</v>
      </c>
      <c r="G2160" s="2">
        <f>'Moving Avg'!F2160</f>
        <v>0.66899999999999993</v>
      </c>
      <c r="H2160" s="2">
        <f>'Moving Avg'!G2160</f>
        <v>0.67900000000000005</v>
      </c>
      <c r="I2160" s="2">
        <f>'Moving Avg'!H2160</f>
        <v>0.65380000000000027</v>
      </c>
      <c r="J2160" s="5" t="str">
        <f>OBV!F2160</f>
        <v>BULLISH</v>
      </c>
      <c r="K2160" s="5" t="str">
        <f>OBV!G2160</f>
        <v>NEUTRAL</v>
      </c>
      <c r="L2160" s="5" t="str">
        <f>OBV!H2160</f>
        <v>BULLISH DIVERGENCE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66.5</v>
      </c>
      <c r="Q2160" s="8">
        <f t="shared" si="334"/>
        <v>26.225000000000001</v>
      </c>
      <c r="R2160" s="8">
        <f t="shared" si="335"/>
        <v>39.125</v>
      </c>
      <c r="S2160" s="8">
        <f t="shared" si="336"/>
        <v>46.174999999999997</v>
      </c>
      <c r="T2160" s="8">
        <f t="shared" si="337"/>
        <v>35.375</v>
      </c>
      <c r="U2160" s="7">
        <f t="shared" si="338"/>
        <v>37.174999999999997</v>
      </c>
      <c r="V2160" s="7">
        <f t="shared" si="339"/>
        <v>36.724999999999994</v>
      </c>
    </row>
    <row r="2161" spans="1:22" ht="13.5" x14ac:dyDescent="0.25">
      <c r="A2161" s="3">
        <f>RSI!A2161</f>
        <v>45450</v>
      </c>
      <c r="B2161" s="2">
        <f>RSI!B2161</f>
        <v>0.66</v>
      </c>
      <c r="C2161" s="2">
        <f>RSI!I2161</f>
        <v>45.752319972611986</v>
      </c>
      <c r="D2161" s="2">
        <f>MACD!E2161</f>
        <v>5.7031985884555825E-3</v>
      </c>
      <c r="E2161" s="2">
        <f>MACD!F2161</f>
        <v>2.4844882285293517E-4</v>
      </c>
      <c r="F2161" s="2">
        <f>'Moving Avg'!D2161</f>
        <v>0.66800000000000004</v>
      </c>
      <c r="G2161" s="2">
        <f>'Moving Avg'!F2161</f>
        <v>0.66899999999999993</v>
      </c>
      <c r="H2161" s="2">
        <f>'Moving Avg'!G2161</f>
        <v>0.67800000000000016</v>
      </c>
      <c r="I2161" s="2">
        <f>'Moving Avg'!H2161</f>
        <v>0.6545000000000003</v>
      </c>
      <c r="J2161" s="5" t="str">
        <f>OBV!F2161</f>
        <v>BULLISH</v>
      </c>
      <c r="K2161" s="5" t="str">
        <f>OBV!G2161</f>
        <v>NEUTRAL</v>
      </c>
      <c r="L2161" s="5" t="str">
        <f>OBV!H2161</f>
        <v>BULLISH DIVERGENCE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66.5</v>
      </c>
      <c r="Q2161" s="8">
        <f t="shared" si="334"/>
        <v>26.225000000000001</v>
      </c>
      <c r="R2161" s="8">
        <f t="shared" si="335"/>
        <v>39.125</v>
      </c>
      <c r="S2161" s="8">
        <f t="shared" si="336"/>
        <v>46.174999999999997</v>
      </c>
      <c r="T2161" s="8">
        <f t="shared" si="337"/>
        <v>35.375</v>
      </c>
      <c r="U2161" s="7">
        <f t="shared" si="338"/>
        <v>37.174999999999997</v>
      </c>
      <c r="V2161" s="7">
        <f t="shared" si="339"/>
        <v>36.724999999999994</v>
      </c>
    </row>
    <row r="2162" spans="1:22" ht="13.5" x14ac:dyDescent="0.25">
      <c r="A2162" s="3">
        <f>RSI!A2162</f>
        <v>45453</v>
      </c>
      <c r="B2162" s="2">
        <f>RSI!B2162</f>
        <v>0.68</v>
      </c>
      <c r="C2162" s="2">
        <f>RSI!I2162</f>
        <v>51.628743931657461</v>
      </c>
      <c r="D2162" s="2">
        <f>MACD!E2162</f>
        <v>2.2560763235611736E-3</v>
      </c>
      <c r="E2162" s="2">
        <f>MACD!F2162</f>
        <v>6.499743229945829E-4</v>
      </c>
      <c r="F2162" s="2">
        <f>'Moving Avg'!D2162</f>
        <v>0.66600000000000015</v>
      </c>
      <c r="G2162" s="2">
        <f>'Moving Avg'!F2162</f>
        <v>0.66999999999999993</v>
      </c>
      <c r="H2162" s="2">
        <f>'Moving Avg'!G2162</f>
        <v>0.67740000000000011</v>
      </c>
      <c r="I2162" s="2">
        <f>'Moving Avg'!H2162</f>
        <v>0.65525000000000033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66.5</v>
      </c>
      <c r="Q2162" s="8">
        <f t="shared" si="334"/>
        <v>26.225000000000001</v>
      </c>
      <c r="R2162" s="8">
        <f t="shared" si="335"/>
        <v>39.125</v>
      </c>
      <c r="S2162" s="8">
        <f t="shared" si="336"/>
        <v>46.174999999999997</v>
      </c>
      <c r="T2162" s="8">
        <f t="shared" si="337"/>
        <v>35.375</v>
      </c>
      <c r="U2162" s="7">
        <f t="shared" si="338"/>
        <v>37.174999999999997</v>
      </c>
      <c r="V2162" s="7">
        <f t="shared" si="339"/>
        <v>36.724999999999994</v>
      </c>
    </row>
    <row r="2163" spans="1:22" ht="13.5" x14ac:dyDescent="0.25">
      <c r="A2163" s="3">
        <f>RSI!A2163</f>
        <v>45454</v>
      </c>
      <c r="B2163" s="2">
        <f>RSI!B2163</f>
        <v>0.65</v>
      </c>
      <c r="C2163" s="2">
        <f>RSI!I2163</f>
        <v>43.939810920505487</v>
      </c>
      <c r="D2163" s="2">
        <f>MACD!E2163</f>
        <v>-1.4530309316973522E-5</v>
      </c>
      <c r="E2163" s="2">
        <f>MACD!F2163</f>
        <v>5.1707339653227159E-4</v>
      </c>
      <c r="F2163" s="2">
        <f>'Moving Avg'!D2163</f>
        <v>0.65800000000000003</v>
      </c>
      <c r="G2163" s="2">
        <f>'Moving Avg'!F2163</f>
        <v>0.66949999999999998</v>
      </c>
      <c r="H2163" s="2">
        <f>'Moving Avg'!G2163</f>
        <v>0.67600000000000005</v>
      </c>
      <c r="I2163" s="2">
        <f>'Moving Avg'!H2163</f>
        <v>0.65595000000000026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25</v>
      </c>
      <c r="N2163" s="7">
        <f t="shared" si="331"/>
        <v>45</v>
      </c>
      <c r="O2163" s="7">
        <f t="shared" si="332"/>
        <v>50</v>
      </c>
      <c r="P2163" s="7">
        <f t="shared" si="333"/>
        <v>16.5</v>
      </c>
      <c r="Q2163" s="8">
        <f t="shared" si="334"/>
        <v>34.475000000000001</v>
      </c>
      <c r="R2163" s="8">
        <f t="shared" si="335"/>
        <v>35.625</v>
      </c>
      <c r="S2163" s="8">
        <f t="shared" si="336"/>
        <v>30.425000000000001</v>
      </c>
      <c r="T2163" s="8">
        <f t="shared" si="337"/>
        <v>34.125</v>
      </c>
      <c r="U2163" s="7">
        <f t="shared" si="338"/>
        <v>33.508333333333333</v>
      </c>
      <c r="V2163" s="7">
        <f t="shared" si="339"/>
        <v>33.662499999999994</v>
      </c>
    </row>
    <row r="2164" spans="1:22" ht="13.5" x14ac:dyDescent="0.25">
      <c r="A2164" s="3">
        <f>RSI!A2164</f>
        <v>45455</v>
      </c>
      <c r="B2164" s="2">
        <f>RSI!B2164</f>
        <v>0.64</v>
      </c>
      <c r="C2164" s="2">
        <f>RSI!I2164</f>
        <v>41.709950782575476</v>
      </c>
      <c r="D2164" s="2">
        <f>MACD!E2164</f>
        <v>2.0243337852579035E-3</v>
      </c>
      <c r="E2164" s="2">
        <f>MACD!F2164</f>
        <v>8.1852547427739802E-4</v>
      </c>
      <c r="F2164" s="2">
        <f>'Moving Avg'!D2164</f>
        <v>0.65400000000000003</v>
      </c>
      <c r="G2164" s="2">
        <f>'Moving Avg'!F2164</f>
        <v>0.66850000000000009</v>
      </c>
      <c r="H2164" s="2">
        <f>'Moving Avg'!G2164</f>
        <v>0.6746000000000002</v>
      </c>
      <c r="I2164" s="2">
        <f>'Moving Avg'!H2164</f>
        <v>0.65665000000000018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16.5</v>
      </c>
      <c r="Q2164" s="8">
        <f t="shared" si="334"/>
        <v>11.225</v>
      </c>
      <c r="R2164" s="8">
        <f t="shared" si="335"/>
        <v>9.125</v>
      </c>
      <c r="S2164" s="8">
        <f t="shared" si="336"/>
        <v>11.175000000000001</v>
      </c>
      <c r="T2164" s="8">
        <f t="shared" si="337"/>
        <v>10.375</v>
      </c>
      <c r="U2164" s="7">
        <f t="shared" si="338"/>
        <v>10.508333333333335</v>
      </c>
      <c r="V2164" s="7">
        <f t="shared" si="339"/>
        <v>10.475000000000001</v>
      </c>
    </row>
    <row r="2165" spans="1:22" ht="13.5" x14ac:dyDescent="0.25">
      <c r="A2165" s="3">
        <f>RSI!A2165</f>
        <v>45456</v>
      </c>
      <c r="B2165" s="2">
        <f>RSI!B2165</f>
        <v>0.64</v>
      </c>
      <c r="C2165" s="2">
        <f>RSI!I2165</f>
        <v>41.709950782575483</v>
      </c>
      <c r="D2165" s="2">
        <f>MACD!E2165</f>
        <v>3.9405454401497675E-3</v>
      </c>
      <c r="E2165" s="2">
        <f>MACD!F2165</f>
        <v>1.4429294674518718E-3</v>
      </c>
      <c r="F2165" s="2">
        <f>'Moving Avg'!D2165</f>
        <v>0.65400000000000014</v>
      </c>
      <c r="G2165" s="2">
        <f>'Moving Avg'!F2165</f>
        <v>0.66850000000000009</v>
      </c>
      <c r="H2165" s="2">
        <f>'Moving Avg'!G2165</f>
        <v>0.67340000000000022</v>
      </c>
      <c r="I2165" s="2">
        <f>'Moving Avg'!H2165</f>
        <v>0.65720000000000012</v>
      </c>
      <c r="J2165" s="5" t="str">
        <f>OBV!F2165</f>
        <v>BEARISH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16.5</v>
      </c>
      <c r="Q2165" s="8">
        <f t="shared" si="334"/>
        <v>11.225</v>
      </c>
      <c r="R2165" s="8">
        <f t="shared" si="335"/>
        <v>9.125</v>
      </c>
      <c r="S2165" s="8">
        <f t="shared" si="336"/>
        <v>11.175000000000001</v>
      </c>
      <c r="T2165" s="8">
        <f t="shared" si="337"/>
        <v>10.375</v>
      </c>
      <c r="U2165" s="7">
        <f t="shared" si="338"/>
        <v>10.508333333333335</v>
      </c>
      <c r="V2165" s="7">
        <f t="shared" si="339"/>
        <v>10.475000000000001</v>
      </c>
    </row>
    <row r="2166" spans="1:22" ht="13.5" x14ac:dyDescent="0.25">
      <c r="A2166" s="3">
        <f>RSI!A2166</f>
        <v>45457</v>
      </c>
      <c r="B2166" s="2">
        <f>RSI!B2166</f>
        <v>0.65</v>
      </c>
      <c r="C2166" s="2">
        <f>RSI!I2166</f>
        <v>44.949961409623235</v>
      </c>
      <c r="D2166" s="2">
        <f>MACD!E2166</f>
        <v>6.536545506630409E-3</v>
      </c>
      <c r="E2166" s="2">
        <f>MACD!F2166</f>
        <v>2.4616526752875793E-3</v>
      </c>
      <c r="F2166" s="2">
        <f>'Moving Avg'!D2166</f>
        <v>0.65200000000000002</v>
      </c>
      <c r="G2166" s="2">
        <f>'Moving Avg'!F2166</f>
        <v>0.66800000000000004</v>
      </c>
      <c r="H2166" s="2">
        <f>'Moving Avg'!G2166</f>
        <v>0.67299999999999993</v>
      </c>
      <c r="I2166" s="2">
        <f>'Moving Avg'!H2166</f>
        <v>0.65775000000000039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16.5</v>
      </c>
      <c r="Q2166" s="8">
        <f t="shared" si="334"/>
        <v>11.225</v>
      </c>
      <c r="R2166" s="8">
        <f t="shared" si="335"/>
        <v>9.125</v>
      </c>
      <c r="S2166" s="8">
        <f t="shared" si="336"/>
        <v>11.175000000000001</v>
      </c>
      <c r="T2166" s="8">
        <f t="shared" si="337"/>
        <v>10.375</v>
      </c>
      <c r="U2166" s="7">
        <f t="shared" si="338"/>
        <v>10.508333333333335</v>
      </c>
      <c r="V2166" s="7">
        <f t="shared" si="339"/>
        <v>10.475000000000001</v>
      </c>
    </row>
    <row r="2167" spans="1:22" ht="13.5" x14ac:dyDescent="0.25">
      <c r="A2167" s="3">
        <f>RSI!A2167</f>
        <v>45461</v>
      </c>
      <c r="B2167" s="2">
        <f>RSI!B2167</f>
        <v>0.63</v>
      </c>
      <c r="C2167" s="2">
        <f>RSI!I2167</f>
        <v>40.143930261140838</v>
      </c>
      <c r="D2167" s="2">
        <f>MACD!E2167</f>
        <v>1.1857781507358722E-2</v>
      </c>
      <c r="E2167" s="2">
        <f>MACD!F2167</f>
        <v>4.3408784417018082E-3</v>
      </c>
      <c r="F2167" s="2">
        <f>'Moving Avg'!D2167</f>
        <v>0.64200000000000002</v>
      </c>
      <c r="G2167" s="2">
        <f>'Moving Avg'!F2167</f>
        <v>0.66550000000000009</v>
      </c>
      <c r="H2167" s="2">
        <f>'Moving Avg'!G2167</f>
        <v>0.67280000000000006</v>
      </c>
      <c r="I2167" s="2">
        <f>'Moving Avg'!H2167</f>
        <v>0.65815000000000012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16.5</v>
      </c>
      <c r="Q2167" s="8">
        <f t="shared" si="334"/>
        <v>11.225</v>
      </c>
      <c r="R2167" s="8">
        <f t="shared" si="335"/>
        <v>9.125</v>
      </c>
      <c r="S2167" s="8">
        <f t="shared" si="336"/>
        <v>11.175000000000001</v>
      </c>
      <c r="T2167" s="8">
        <f t="shared" si="337"/>
        <v>10.375</v>
      </c>
      <c r="U2167" s="7">
        <f t="shared" si="338"/>
        <v>10.508333333333335</v>
      </c>
      <c r="V2167" s="7">
        <f t="shared" si="339"/>
        <v>10.475000000000001</v>
      </c>
    </row>
    <row r="2168" spans="1:22" ht="13.5" x14ac:dyDescent="0.25">
      <c r="A2168" s="3">
        <f>RSI!A2168</f>
        <v>45462</v>
      </c>
      <c r="B2168" s="2">
        <f>RSI!B2168</f>
        <v>0.63</v>
      </c>
      <c r="C2168" s="2">
        <f>RSI!I2168</f>
        <v>40.143930261140838</v>
      </c>
      <c r="D2168" s="2">
        <f>MACD!E2168</f>
        <v>1.6575470322660268E-2</v>
      </c>
      <c r="E2168" s="2">
        <f>MACD!F2168</f>
        <v>6.7877968178935008E-3</v>
      </c>
      <c r="F2168" s="2">
        <f>'Moving Avg'!D2168</f>
        <v>0.63800000000000001</v>
      </c>
      <c r="G2168" s="2">
        <f>'Moving Avg'!F2168</f>
        <v>0.66300000000000014</v>
      </c>
      <c r="H2168" s="2">
        <f>'Moving Avg'!G2168</f>
        <v>0.6726000000000002</v>
      </c>
      <c r="I2168" s="2">
        <f>'Moving Avg'!H2168</f>
        <v>0.65845000000000009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16.5</v>
      </c>
      <c r="Q2168" s="8">
        <f t="shared" si="334"/>
        <v>11.225</v>
      </c>
      <c r="R2168" s="8">
        <f t="shared" si="335"/>
        <v>9.125</v>
      </c>
      <c r="S2168" s="8">
        <f t="shared" si="336"/>
        <v>11.175000000000001</v>
      </c>
      <c r="T2168" s="8">
        <f t="shared" si="337"/>
        <v>10.375</v>
      </c>
      <c r="U2168" s="7">
        <f t="shared" si="338"/>
        <v>10.508333333333335</v>
      </c>
      <c r="V2168" s="7">
        <f t="shared" si="339"/>
        <v>10.475000000000001</v>
      </c>
    </row>
    <row r="2169" spans="1:22" ht="13.5" x14ac:dyDescent="0.25">
      <c r="A2169" s="3">
        <f>RSI!A2169</f>
        <v>45463</v>
      </c>
      <c r="B2169" s="2">
        <f>RSI!B2169</f>
        <v>0.63</v>
      </c>
      <c r="C2169" s="2">
        <f>RSI!I2169</f>
        <v>40.143930261140838</v>
      </c>
      <c r="D2169" s="2">
        <f>MACD!E2169</f>
        <v>1.6151147083108386E-2</v>
      </c>
      <c r="E2169" s="2">
        <f>MACD!F2169</f>
        <v>8.6604668709364778E-3</v>
      </c>
      <c r="F2169" s="2">
        <f>'Moving Avg'!D2169</f>
        <v>0.6359999999999999</v>
      </c>
      <c r="G2169" s="2">
        <f>'Moving Avg'!F2169</f>
        <v>0.66000000000000014</v>
      </c>
      <c r="H2169" s="2">
        <f>'Moving Avg'!G2169</f>
        <v>0.67200000000000015</v>
      </c>
      <c r="I2169" s="2">
        <f>'Moving Avg'!H2169</f>
        <v>0.65880000000000027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16.5</v>
      </c>
      <c r="Q2169" s="8">
        <f t="shared" si="334"/>
        <v>11.225</v>
      </c>
      <c r="R2169" s="8">
        <f t="shared" si="335"/>
        <v>9.125</v>
      </c>
      <c r="S2169" s="8">
        <f t="shared" si="336"/>
        <v>11.175000000000001</v>
      </c>
      <c r="T2169" s="8">
        <f t="shared" si="337"/>
        <v>10.375</v>
      </c>
      <c r="U2169" s="7">
        <f t="shared" si="338"/>
        <v>10.508333333333335</v>
      </c>
      <c r="V2169" s="7">
        <f t="shared" si="339"/>
        <v>10.475000000000001</v>
      </c>
    </row>
    <row r="2170" spans="1:22" ht="13.5" x14ac:dyDescent="0.25">
      <c r="A2170" s="3">
        <f>RSI!A2170</f>
        <v>45464</v>
      </c>
      <c r="B2170" s="2">
        <f>RSI!B2170</f>
        <v>0.62</v>
      </c>
      <c r="C2170" s="2">
        <f>RSI!I2170</f>
        <v>37.631289434756596</v>
      </c>
      <c r="D2170" s="2">
        <f>MACD!E2170</f>
        <v>1.3640339450033734E-2</v>
      </c>
      <c r="E2170" s="2">
        <f>MACD!F2170</f>
        <v>9.6564413867559293E-3</v>
      </c>
      <c r="F2170" s="2">
        <f>'Moving Avg'!D2170</f>
        <v>0.63200000000000001</v>
      </c>
      <c r="G2170" s="2">
        <f>'Moving Avg'!F2170</f>
        <v>0.65650000000000008</v>
      </c>
      <c r="H2170" s="2">
        <f>'Moving Avg'!G2170</f>
        <v>0.67120000000000002</v>
      </c>
      <c r="I2170" s="2">
        <f>'Moving Avg'!H2170</f>
        <v>0.65910000000000024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16.5</v>
      </c>
      <c r="Q2170" s="8">
        <f t="shared" si="334"/>
        <v>11.225</v>
      </c>
      <c r="R2170" s="8">
        <f t="shared" si="335"/>
        <v>9.125</v>
      </c>
      <c r="S2170" s="8">
        <f t="shared" si="336"/>
        <v>11.175000000000001</v>
      </c>
      <c r="T2170" s="8">
        <f t="shared" si="337"/>
        <v>10.375</v>
      </c>
      <c r="U2170" s="7">
        <f t="shared" si="338"/>
        <v>10.508333333333335</v>
      </c>
      <c r="V2170" s="7">
        <f t="shared" si="339"/>
        <v>10.475000000000001</v>
      </c>
    </row>
    <row r="2171" spans="1:22" ht="13.5" x14ac:dyDescent="0.25">
      <c r="A2171" s="3">
        <f>RSI!A2171</f>
        <v>45467</v>
      </c>
      <c r="B2171" s="2">
        <f>RSI!B2171</f>
        <v>0.61</v>
      </c>
      <c r="C2171" s="2">
        <f>RSI!I2171</f>
        <v>35.254914967589968</v>
      </c>
      <c r="D2171" s="2">
        <f>MACD!E2171</f>
        <v>1.5563321054319679E-2</v>
      </c>
      <c r="E2171" s="2">
        <f>MACD!F2171</f>
        <v>1.0837817320268679E-2</v>
      </c>
      <c r="F2171" s="2">
        <f>'Moving Avg'!D2171</f>
        <v>0.624</v>
      </c>
      <c r="G2171" s="2">
        <f>'Moving Avg'!F2171</f>
        <v>0.65250000000000008</v>
      </c>
      <c r="H2171" s="2">
        <f>'Moving Avg'!G2171</f>
        <v>0.67039999999999988</v>
      </c>
      <c r="I2171" s="2">
        <f>'Moving Avg'!H2171</f>
        <v>0.65935000000000032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16.5</v>
      </c>
      <c r="Q2171" s="8">
        <f t="shared" si="334"/>
        <v>11.225</v>
      </c>
      <c r="R2171" s="8">
        <f t="shared" si="335"/>
        <v>9.125</v>
      </c>
      <c r="S2171" s="8">
        <f t="shared" si="336"/>
        <v>11.175000000000001</v>
      </c>
      <c r="T2171" s="8">
        <f t="shared" si="337"/>
        <v>10.375</v>
      </c>
      <c r="U2171" s="7">
        <f t="shared" si="338"/>
        <v>10.508333333333335</v>
      </c>
      <c r="V2171" s="7">
        <f t="shared" si="339"/>
        <v>10.475000000000001</v>
      </c>
    </row>
    <row r="2172" spans="1:22" ht="13.5" x14ac:dyDescent="0.25">
      <c r="A2172" s="3">
        <f>RSI!A2172</f>
        <v>45468</v>
      </c>
      <c r="B2172" s="2">
        <f>RSI!B2172</f>
        <v>0.59</v>
      </c>
      <c r="C2172" s="2">
        <f>RSI!I2172</f>
        <v>31.03390067522804</v>
      </c>
      <c r="D2172" s="2">
        <f>MACD!E2172</f>
        <v>2.2020775917457436E-2</v>
      </c>
      <c r="E2172" s="2">
        <f>MACD!F2172</f>
        <v>1.3074409039706431E-2</v>
      </c>
      <c r="F2172" s="2">
        <f>'Moving Avg'!D2172</f>
        <v>0.61599999999999988</v>
      </c>
      <c r="G2172" s="2">
        <f>'Moving Avg'!F2172</f>
        <v>0.64900000000000013</v>
      </c>
      <c r="H2172" s="2">
        <f>'Moving Avg'!G2172</f>
        <v>0.66920000000000002</v>
      </c>
      <c r="I2172" s="2">
        <f>'Moving Avg'!H2172</f>
        <v>0.65950000000000031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16.5</v>
      </c>
      <c r="Q2172" s="8">
        <f t="shared" si="334"/>
        <v>11.225</v>
      </c>
      <c r="R2172" s="8">
        <f t="shared" si="335"/>
        <v>9.125</v>
      </c>
      <c r="S2172" s="8">
        <f t="shared" si="336"/>
        <v>11.175000000000001</v>
      </c>
      <c r="T2172" s="8">
        <f t="shared" si="337"/>
        <v>10.375</v>
      </c>
      <c r="U2172" s="7">
        <f t="shared" si="338"/>
        <v>10.508333333333335</v>
      </c>
      <c r="V2172" s="7">
        <f t="shared" si="339"/>
        <v>10.475000000000001</v>
      </c>
    </row>
    <row r="2173" spans="1:22" ht="13.5" x14ac:dyDescent="0.25">
      <c r="A2173" s="3">
        <f>RSI!A2173</f>
        <v>45469</v>
      </c>
      <c r="B2173" s="2">
        <f>RSI!B2173</f>
        <v>0.6</v>
      </c>
      <c r="C2173" s="2">
        <f>RSI!I2173</f>
        <v>35.210804053481709</v>
      </c>
      <c r="D2173" s="2">
        <f>MACD!E2173</f>
        <v>2.249860208182497E-2</v>
      </c>
      <c r="E2173" s="2">
        <f>MACD!F2173</f>
        <v>1.4959247648130138E-2</v>
      </c>
      <c r="F2173" s="2">
        <f>'Moving Avg'!D2173</f>
        <v>0.61</v>
      </c>
      <c r="G2173" s="2">
        <f>'Moving Avg'!F2173</f>
        <v>0.64649999999999996</v>
      </c>
      <c r="H2173" s="2">
        <f>'Moving Avg'!G2173</f>
        <v>0.66780000000000017</v>
      </c>
      <c r="I2173" s="2">
        <f>'Moving Avg'!H2173</f>
        <v>0.6597000000000004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16.5</v>
      </c>
      <c r="Q2173" s="8">
        <f t="shared" si="334"/>
        <v>11.225</v>
      </c>
      <c r="R2173" s="8">
        <f t="shared" si="335"/>
        <v>9.125</v>
      </c>
      <c r="S2173" s="8">
        <f t="shared" si="336"/>
        <v>11.175000000000001</v>
      </c>
      <c r="T2173" s="8">
        <f t="shared" si="337"/>
        <v>10.375</v>
      </c>
      <c r="U2173" s="7">
        <f t="shared" si="338"/>
        <v>10.508333333333335</v>
      </c>
      <c r="V2173" s="7">
        <f t="shared" si="339"/>
        <v>10.475000000000001</v>
      </c>
    </row>
    <row r="2174" spans="1:22" ht="13.5" x14ac:dyDescent="0.25">
      <c r="A2174" s="3">
        <f>RSI!A2174</f>
        <v>45470</v>
      </c>
      <c r="B2174" s="2">
        <f>RSI!B2174</f>
        <v>0.59</v>
      </c>
      <c r="C2174" s="2">
        <f>RSI!I2174</f>
        <v>33.054854013712287</v>
      </c>
      <c r="D2174" s="2">
        <f>MACD!E2174</f>
        <v>2.2388652756679228E-2</v>
      </c>
      <c r="E2174" s="2">
        <f>MACD!F2174</f>
        <v>1.6445128669839958E-2</v>
      </c>
      <c r="F2174" s="2">
        <f>'Moving Avg'!D2174</f>
        <v>0.60199999999999998</v>
      </c>
      <c r="G2174" s="2">
        <f>'Moving Avg'!F2174</f>
        <v>0.64249999999999996</v>
      </c>
      <c r="H2174" s="2">
        <f>'Moving Avg'!G2174</f>
        <v>0.66600000000000026</v>
      </c>
      <c r="I2174" s="2">
        <f>'Moving Avg'!H2174</f>
        <v>0.65985000000000038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16.5</v>
      </c>
      <c r="Q2174" s="8">
        <f t="shared" si="334"/>
        <v>11.225</v>
      </c>
      <c r="R2174" s="8">
        <f t="shared" si="335"/>
        <v>9.125</v>
      </c>
      <c r="S2174" s="8">
        <f t="shared" si="336"/>
        <v>11.175000000000001</v>
      </c>
      <c r="T2174" s="8">
        <f t="shared" si="337"/>
        <v>10.375</v>
      </c>
      <c r="U2174" s="7">
        <f t="shared" si="338"/>
        <v>10.508333333333335</v>
      </c>
      <c r="V2174" s="7">
        <f t="shared" si="339"/>
        <v>10.475000000000001</v>
      </c>
    </row>
    <row r="2175" spans="1:22" ht="13.5" x14ac:dyDescent="0.25">
      <c r="A2175" s="3">
        <f>RSI!A2175</f>
        <v>45471</v>
      </c>
      <c r="B2175" s="2">
        <f>RSI!B2175</f>
        <v>0.61</v>
      </c>
      <c r="C2175" s="2">
        <f>RSI!I2175</f>
        <v>40.854884711100759</v>
      </c>
      <c r="D2175" s="2">
        <f>MACD!E2175</f>
        <v>2.1135687869380582E-2</v>
      </c>
      <c r="E2175" s="2">
        <f>MACD!F2175</f>
        <v>1.7383240509748082E-2</v>
      </c>
      <c r="F2175" s="2">
        <f>'Moving Avg'!D2175</f>
        <v>0.59999999999999987</v>
      </c>
      <c r="G2175" s="2">
        <f>'Moving Avg'!F2175</f>
        <v>0.63949999999999996</v>
      </c>
      <c r="H2175" s="2">
        <f>'Moving Avg'!G2175</f>
        <v>0.6644000000000001</v>
      </c>
      <c r="I2175" s="2">
        <f>'Moving Avg'!H2175</f>
        <v>0.66020000000000034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  <c r="M2175" s="7">
        <f t="shared" si="330"/>
        <v>25</v>
      </c>
      <c r="N2175" s="7">
        <f t="shared" si="331"/>
        <v>0</v>
      </c>
      <c r="O2175" s="7">
        <f t="shared" si="332"/>
        <v>0</v>
      </c>
      <c r="P2175" s="7">
        <f t="shared" si="333"/>
        <v>16.5</v>
      </c>
      <c r="Q2175" s="8">
        <f t="shared" si="334"/>
        <v>11.225</v>
      </c>
      <c r="R2175" s="8">
        <f t="shared" si="335"/>
        <v>9.125</v>
      </c>
      <c r="S2175" s="8">
        <f t="shared" si="336"/>
        <v>11.175000000000001</v>
      </c>
      <c r="T2175" s="8">
        <f t="shared" si="337"/>
        <v>10.375</v>
      </c>
      <c r="U2175" s="7">
        <f t="shared" si="338"/>
        <v>10.508333333333335</v>
      </c>
      <c r="V2175" s="7">
        <f t="shared" si="339"/>
        <v>10.475000000000001</v>
      </c>
    </row>
    <row r="2176" spans="1:22" ht="13.5" x14ac:dyDescent="0.25">
      <c r="A2176" s="3">
        <f>RSI!A2176</f>
        <v>45474</v>
      </c>
      <c r="B2176" s="2">
        <f>RSI!B2176</f>
        <v>0.61</v>
      </c>
      <c r="C2176" s="2">
        <f>RSI!I2176</f>
        <v>40.854884711100759</v>
      </c>
      <c r="D2176" s="2">
        <f>MACD!E2176</f>
        <v>2.179349956315646E-2</v>
      </c>
      <c r="E2176" s="2">
        <f>MACD!F2176</f>
        <v>1.8265292320429758E-2</v>
      </c>
      <c r="F2176" s="2">
        <f>'Moving Avg'!D2176</f>
        <v>0.59999999999999987</v>
      </c>
      <c r="G2176" s="2">
        <f>'Moving Avg'!F2176</f>
        <v>0.6359999999999999</v>
      </c>
      <c r="H2176" s="2">
        <f>'Moving Avg'!G2176</f>
        <v>0.66339999999999999</v>
      </c>
      <c r="I2176" s="2">
        <f>'Moving Avg'!H2176</f>
        <v>0.66045000000000043</v>
      </c>
      <c r="J2176" s="5" t="str">
        <f>OBV!F2176</f>
        <v>BEARISH</v>
      </c>
      <c r="K2176" s="5" t="str">
        <f>OBV!G2176</f>
        <v>NEUTRAL</v>
      </c>
      <c r="L2176" s="5" t="str">
        <f>OBV!H2176</f>
        <v>NEUTRAL</v>
      </c>
      <c r="M2176" s="7">
        <f t="shared" si="330"/>
        <v>25</v>
      </c>
      <c r="N2176" s="7">
        <f t="shared" si="331"/>
        <v>0</v>
      </c>
      <c r="O2176" s="7">
        <f t="shared" si="332"/>
        <v>0</v>
      </c>
      <c r="P2176" s="7">
        <f t="shared" si="333"/>
        <v>16.5</v>
      </c>
      <c r="Q2176" s="8">
        <f t="shared" si="334"/>
        <v>11.225</v>
      </c>
      <c r="R2176" s="8">
        <f t="shared" si="335"/>
        <v>9.125</v>
      </c>
      <c r="S2176" s="8">
        <f t="shared" si="336"/>
        <v>11.175000000000001</v>
      </c>
      <c r="T2176" s="8">
        <f t="shared" si="337"/>
        <v>10.375</v>
      </c>
      <c r="U2176" s="7">
        <f t="shared" si="338"/>
        <v>10.508333333333335</v>
      </c>
      <c r="V2176" s="7">
        <f t="shared" si="339"/>
        <v>10.475000000000001</v>
      </c>
    </row>
    <row r="2177" spans="1:22" ht="13.5" x14ac:dyDescent="0.25">
      <c r="A2177" s="3">
        <f>RSI!A2177</f>
        <v>45475</v>
      </c>
      <c r="B2177" s="2">
        <f>RSI!B2177</f>
        <v>0.61</v>
      </c>
      <c r="C2177" s="2">
        <f>RSI!I2177</f>
        <v>40.854884711100759</v>
      </c>
      <c r="D2177" s="2">
        <f>MACD!E2177</f>
        <v>1.9439437504853663E-2</v>
      </c>
      <c r="E2177" s="2">
        <f>MACD!F2177</f>
        <v>1.850012135731454E-2</v>
      </c>
      <c r="F2177" s="2">
        <f>'Moving Avg'!D2177</f>
        <v>0.60399999999999987</v>
      </c>
      <c r="G2177" s="2">
        <f>'Moving Avg'!F2177</f>
        <v>0.6319999999999999</v>
      </c>
      <c r="H2177" s="2">
        <f>'Moving Avg'!G2177</f>
        <v>0.66200000000000003</v>
      </c>
      <c r="I2177" s="2">
        <f>'Moving Avg'!H2177</f>
        <v>0.6607500000000005</v>
      </c>
      <c r="J2177" s="5" t="str">
        <f>OBV!F2177</f>
        <v>BULLISH</v>
      </c>
      <c r="K2177" s="5" t="str">
        <f>OBV!G2177</f>
        <v>NEUTRAL</v>
      </c>
      <c r="L2177" s="5" t="str">
        <f>OBV!H2177</f>
        <v>CONFIRMED BULLISH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83.5</v>
      </c>
      <c r="Q2177" s="8">
        <f t="shared" si="334"/>
        <v>21.274999999999999</v>
      </c>
      <c r="R2177" s="8">
        <f t="shared" si="335"/>
        <v>25.875</v>
      </c>
      <c r="S2177" s="8">
        <f t="shared" si="336"/>
        <v>41.325000000000003</v>
      </c>
      <c r="T2177" s="8">
        <f t="shared" si="337"/>
        <v>27.125</v>
      </c>
      <c r="U2177" s="7">
        <f t="shared" si="338"/>
        <v>29.491666666666664</v>
      </c>
      <c r="V2177" s="7">
        <f t="shared" si="339"/>
        <v>28.9</v>
      </c>
    </row>
    <row r="2178" spans="1:22" ht="13.5" x14ac:dyDescent="0.25">
      <c r="A2178" s="3">
        <f>RSI!A2178</f>
        <v>45476</v>
      </c>
      <c r="B2178" s="2">
        <f>RSI!B2178</f>
        <v>0.61</v>
      </c>
      <c r="C2178" s="2">
        <f>RSI!I2178</f>
        <v>40.854884711100759</v>
      </c>
      <c r="D2178" s="2">
        <f>MACD!E2178</f>
        <v>1.7601475065957106E-2</v>
      </c>
      <c r="E2178" s="2">
        <f>MACD!F2178</f>
        <v>1.8320392099043056E-2</v>
      </c>
      <c r="F2178" s="2">
        <f>'Moving Avg'!D2178</f>
        <v>0.60599999999999998</v>
      </c>
      <c r="G2178" s="2">
        <f>'Moving Avg'!F2178</f>
        <v>0.62799999999999989</v>
      </c>
      <c r="H2178" s="2">
        <f>'Moving Avg'!G2178</f>
        <v>0.66060000000000008</v>
      </c>
      <c r="I2178" s="2">
        <f>'Moving Avg'!H2178</f>
        <v>0.66090000000000049</v>
      </c>
      <c r="J2178" s="5" t="str">
        <f>OBV!F2178</f>
        <v>BEARISH</v>
      </c>
      <c r="K2178" s="5" t="str">
        <f>OBV!G2178</f>
        <v>NEUTRAL</v>
      </c>
      <c r="L2178" s="5" t="str">
        <f>OBV!H2178</f>
        <v>BEARISH DIVERGENCE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45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26.975000000000001</v>
      </c>
      <c r="R2178" s="8">
        <f t="shared" si="335"/>
        <v>18.125</v>
      </c>
      <c r="S2178" s="8">
        <f t="shared" si="336"/>
        <v>17.925000000000001</v>
      </c>
      <c r="T2178" s="8">
        <f t="shared" si="337"/>
        <v>21.625</v>
      </c>
      <c r="U2178" s="7">
        <f t="shared" si="338"/>
        <v>21.008333333333336</v>
      </c>
      <c r="V2178" s="7">
        <f t="shared" si="339"/>
        <v>21.162500000000001</v>
      </c>
    </row>
    <row r="2179" spans="1:22" ht="13.5" x14ac:dyDescent="0.25">
      <c r="A2179" s="3">
        <f>RSI!A2179</f>
        <v>45477</v>
      </c>
      <c r="B2179" s="2">
        <f>RSI!B2179</f>
        <v>0.61</v>
      </c>
      <c r="C2179" s="2">
        <f>RSI!I2179</f>
        <v>40.854884711100759</v>
      </c>
      <c r="D2179" s="2">
        <f>MACD!E2179</f>
        <v>1.61888096216255E-2</v>
      </c>
      <c r="E2179" s="2">
        <f>MACD!F2179</f>
        <v>1.7894075603559545E-2</v>
      </c>
      <c r="F2179" s="2">
        <f>'Moving Avg'!D2179</f>
        <v>0.61</v>
      </c>
      <c r="G2179" s="2">
        <f>'Moving Avg'!F2179</f>
        <v>0.62549999999999994</v>
      </c>
      <c r="H2179" s="2">
        <f>'Moving Avg'!G2179</f>
        <v>0.65859999999999996</v>
      </c>
      <c r="I2179" s="2">
        <f>'Moving Avg'!H2179</f>
        <v>0.6610000000000007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  <c r="M2179" s="7">
        <f t="shared" si="340"/>
        <v>25</v>
      </c>
      <c r="N2179" s="7">
        <f t="shared" si="341"/>
        <v>45</v>
      </c>
      <c r="O2179" s="7">
        <f t="shared" si="342"/>
        <v>0</v>
      </c>
      <c r="P2179" s="7">
        <f t="shared" si="343"/>
        <v>83.5</v>
      </c>
      <c r="Q2179" s="8">
        <f t="shared" ref="Q2179:Q2242" si="344">0.35*M2179+N2179*0.35+O2179*0.15+P2179*0.15</f>
        <v>37.024999999999999</v>
      </c>
      <c r="R2179" s="8">
        <f t="shared" ref="R2179:R2242" si="345">M2179*0.2+N2179*0.2+O2179*0.35+P2179*0.25</f>
        <v>34.875</v>
      </c>
      <c r="S2179" s="8">
        <f t="shared" ref="S2179:S2242" si="346">M2179*0.15+N2179*0.15+O2179*0.25+P2179*0.45</f>
        <v>48.075000000000003</v>
      </c>
      <c r="T2179" s="8">
        <f t="shared" ref="T2179:T2242" si="347">0.25*SUM(M2179:P2179)</f>
        <v>38.375</v>
      </c>
      <c r="U2179" s="7">
        <f t="shared" ref="U2179:U2242" si="348">SUM(Q2179:S2179)/3</f>
        <v>39.991666666666667</v>
      </c>
      <c r="V2179" s="7">
        <f t="shared" ref="V2179:V2242" si="349">SUM(Q2179:T2179)/4</f>
        <v>39.587500000000006</v>
      </c>
    </row>
    <row r="2180" spans="1:22" ht="13.5" x14ac:dyDescent="0.25">
      <c r="A2180" s="3">
        <f>RSI!A2180</f>
        <v>45478</v>
      </c>
      <c r="B2180" s="2">
        <f>RSI!B2180</f>
        <v>0.59</v>
      </c>
      <c r="C2180" s="2">
        <f>RSI!I2180</f>
        <v>34.955390329971237</v>
      </c>
      <c r="D2180" s="2">
        <f>MACD!E2180</f>
        <v>1.5068472767842955E-2</v>
      </c>
      <c r="E2180" s="2">
        <f>MACD!F2180</f>
        <v>1.7328955036416228E-2</v>
      </c>
      <c r="F2180" s="2">
        <f>'Moving Avg'!D2180</f>
        <v>0.60599999999999998</v>
      </c>
      <c r="G2180" s="2">
        <f>'Moving Avg'!F2180</f>
        <v>0.62299999999999989</v>
      </c>
      <c r="H2180" s="2">
        <f>'Moving Avg'!G2180</f>
        <v>0.65600000000000014</v>
      </c>
      <c r="I2180" s="2">
        <f>'Moving Avg'!H2180</f>
        <v>0.66090000000000049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45</v>
      </c>
      <c r="O2180" s="7">
        <f t="shared" si="342"/>
        <v>0</v>
      </c>
      <c r="P2180" s="7">
        <f t="shared" si="343"/>
        <v>33</v>
      </c>
      <c r="Q2180" s="8">
        <f t="shared" si="344"/>
        <v>29.45</v>
      </c>
      <c r="R2180" s="8">
        <f t="shared" si="345"/>
        <v>22.25</v>
      </c>
      <c r="S2180" s="8">
        <f t="shared" si="346"/>
        <v>25.35</v>
      </c>
      <c r="T2180" s="8">
        <f t="shared" si="347"/>
        <v>25.75</v>
      </c>
      <c r="U2180" s="7">
        <f t="shared" si="348"/>
        <v>25.683333333333337</v>
      </c>
      <c r="V2180" s="7">
        <f t="shared" si="349"/>
        <v>25.700000000000003</v>
      </c>
    </row>
    <row r="2181" spans="1:22" ht="13.5" x14ac:dyDescent="0.25">
      <c r="A2181" s="3">
        <f>RSI!A2181</f>
        <v>45481</v>
      </c>
      <c r="B2181" s="2">
        <f>RSI!B2181</f>
        <v>0.56999999999999995</v>
      </c>
      <c r="C2181" s="2">
        <f>RSI!I2181</f>
        <v>30.251076186331915</v>
      </c>
      <c r="D2181" s="2">
        <f>MACD!E2181</f>
        <v>1.4303895771086261E-2</v>
      </c>
      <c r="E2181" s="2">
        <f>MACD!F2181</f>
        <v>1.6723943183350236E-2</v>
      </c>
      <c r="F2181" s="2">
        <f>'Moving Avg'!D2181</f>
        <v>0.59799999999999998</v>
      </c>
      <c r="G2181" s="2">
        <f>'Moving Avg'!F2181</f>
        <v>0.61849999999999983</v>
      </c>
      <c r="H2181" s="2">
        <f>'Moving Avg'!G2181</f>
        <v>0.65300000000000002</v>
      </c>
      <c r="I2181" s="2">
        <f>'Moving Avg'!H2181</f>
        <v>0.6607500000000005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25</v>
      </c>
      <c r="N2181" s="7">
        <f t="shared" si="341"/>
        <v>45</v>
      </c>
      <c r="O2181" s="7">
        <f t="shared" si="342"/>
        <v>0</v>
      </c>
      <c r="P2181" s="7">
        <f t="shared" si="343"/>
        <v>16.5</v>
      </c>
      <c r="Q2181" s="8">
        <f t="shared" si="344"/>
        <v>26.975000000000001</v>
      </c>
      <c r="R2181" s="8">
        <f t="shared" si="345"/>
        <v>18.125</v>
      </c>
      <c r="S2181" s="8">
        <f t="shared" si="346"/>
        <v>17.925000000000001</v>
      </c>
      <c r="T2181" s="8">
        <f t="shared" si="347"/>
        <v>21.625</v>
      </c>
      <c r="U2181" s="7">
        <f t="shared" si="348"/>
        <v>21.008333333333336</v>
      </c>
      <c r="V2181" s="7">
        <f t="shared" si="349"/>
        <v>21.162500000000001</v>
      </c>
    </row>
    <row r="2182" spans="1:22" ht="13.5" x14ac:dyDescent="0.25">
      <c r="A2182" s="3">
        <f>RSI!A2182</f>
        <v>45482</v>
      </c>
      <c r="B2182" s="2">
        <f>RSI!B2182</f>
        <v>0.55000000000000004</v>
      </c>
      <c r="C2182" s="2">
        <f>RSI!I2182</f>
        <v>26.421703330799531</v>
      </c>
      <c r="D2182" s="2">
        <f>MACD!E2182</f>
        <v>1.2402259710708963E-2</v>
      </c>
      <c r="E2182" s="2">
        <f>MACD!F2182</f>
        <v>1.5859606488821981E-2</v>
      </c>
      <c r="F2182" s="2">
        <f>'Moving Avg'!D2182</f>
        <v>0.58599999999999997</v>
      </c>
      <c r="G2182" s="2">
        <f>'Moving Avg'!F2182</f>
        <v>0.61199999999999988</v>
      </c>
      <c r="H2182" s="2">
        <f>'Moving Avg'!G2182</f>
        <v>0.6502</v>
      </c>
      <c r="I2182" s="2">
        <f>'Moving Avg'!H2182</f>
        <v>0.66055000000000053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  <c r="M2182" s="7">
        <f t="shared" si="340"/>
        <v>50</v>
      </c>
      <c r="N2182" s="7">
        <f t="shared" si="341"/>
        <v>45</v>
      </c>
      <c r="O2182" s="7">
        <f t="shared" si="342"/>
        <v>0</v>
      </c>
      <c r="P2182" s="7">
        <f t="shared" si="343"/>
        <v>16.5</v>
      </c>
      <c r="Q2182" s="8">
        <f t="shared" si="344"/>
        <v>35.725000000000001</v>
      </c>
      <c r="R2182" s="8">
        <f t="shared" si="345"/>
        <v>23.125</v>
      </c>
      <c r="S2182" s="8">
        <f t="shared" si="346"/>
        <v>21.675000000000001</v>
      </c>
      <c r="T2182" s="8">
        <f t="shared" si="347"/>
        <v>27.875</v>
      </c>
      <c r="U2182" s="7">
        <f t="shared" si="348"/>
        <v>26.841666666666669</v>
      </c>
      <c r="V2182" s="7">
        <f t="shared" si="349"/>
        <v>27.1</v>
      </c>
    </row>
    <row r="2183" spans="1:22" ht="13.5" x14ac:dyDescent="0.25">
      <c r="A2183" s="3">
        <f>RSI!A2183</f>
        <v>45483</v>
      </c>
      <c r="B2183" s="2">
        <f>RSI!B2183</f>
        <v>0.55000000000000004</v>
      </c>
      <c r="C2183" s="2">
        <f>RSI!I2183</f>
        <v>26.421703330799531</v>
      </c>
      <c r="D2183" s="2">
        <f>MACD!E2183</f>
        <v>1.2765339609721593E-2</v>
      </c>
      <c r="E2183" s="2">
        <f>MACD!F2183</f>
        <v>1.5240753113001904E-2</v>
      </c>
      <c r="F2183" s="2">
        <f>'Moving Avg'!D2183</f>
        <v>0.57400000000000007</v>
      </c>
      <c r="G2183" s="2">
        <f>'Moving Avg'!F2183</f>
        <v>0.60699999999999998</v>
      </c>
      <c r="H2183" s="2">
        <f>'Moving Avg'!G2183</f>
        <v>0.64719999999999989</v>
      </c>
      <c r="I2183" s="2">
        <f>'Moving Avg'!H2183</f>
        <v>0.66035000000000044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50</v>
      </c>
      <c r="N2183" s="7">
        <f t="shared" si="341"/>
        <v>45</v>
      </c>
      <c r="O2183" s="7">
        <f t="shared" si="342"/>
        <v>0</v>
      </c>
      <c r="P2183" s="7">
        <f t="shared" si="343"/>
        <v>16.5</v>
      </c>
      <c r="Q2183" s="8">
        <f t="shared" si="344"/>
        <v>35.725000000000001</v>
      </c>
      <c r="R2183" s="8">
        <f t="shared" si="345"/>
        <v>23.125</v>
      </c>
      <c r="S2183" s="8">
        <f t="shared" si="346"/>
        <v>21.675000000000001</v>
      </c>
      <c r="T2183" s="8">
        <f t="shared" si="347"/>
        <v>27.875</v>
      </c>
      <c r="U2183" s="7">
        <f t="shared" si="348"/>
        <v>26.841666666666669</v>
      </c>
      <c r="V2183" s="7">
        <f t="shared" si="349"/>
        <v>27.1</v>
      </c>
    </row>
    <row r="2184" spans="1:22" ht="13.5" x14ac:dyDescent="0.25">
      <c r="A2184" s="3">
        <f>RSI!A2184</f>
        <v>45484</v>
      </c>
      <c r="B2184" s="2">
        <f>RSI!B2184</f>
        <v>0.55000000000000004</v>
      </c>
      <c r="C2184" s="2">
        <f>RSI!I2184</f>
        <v>26.421703330799531</v>
      </c>
      <c r="D2184" s="2">
        <f>MACD!E2184</f>
        <v>1.1935668993737436E-2</v>
      </c>
      <c r="E2184" s="2">
        <f>MACD!F2184</f>
        <v>1.4579736289149011E-2</v>
      </c>
      <c r="F2184" s="2">
        <f>'Moving Avg'!D2184</f>
        <v>0.56199999999999994</v>
      </c>
      <c r="G2184" s="2">
        <f>'Moving Avg'!F2184</f>
        <v>0.60250000000000004</v>
      </c>
      <c r="H2184" s="2">
        <f>'Moving Avg'!G2184</f>
        <v>0.64399999999999991</v>
      </c>
      <c r="I2184" s="2">
        <f>'Moving Avg'!H2184</f>
        <v>0.66005000000000036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50</v>
      </c>
      <c r="N2184" s="7">
        <f t="shared" si="341"/>
        <v>45</v>
      </c>
      <c r="O2184" s="7">
        <f t="shared" si="342"/>
        <v>0</v>
      </c>
      <c r="P2184" s="7">
        <f t="shared" si="343"/>
        <v>16.5</v>
      </c>
      <c r="Q2184" s="8">
        <f t="shared" si="344"/>
        <v>35.725000000000001</v>
      </c>
      <c r="R2184" s="8">
        <f t="shared" si="345"/>
        <v>23.125</v>
      </c>
      <c r="S2184" s="8">
        <f t="shared" si="346"/>
        <v>21.675000000000001</v>
      </c>
      <c r="T2184" s="8">
        <f t="shared" si="347"/>
        <v>27.875</v>
      </c>
      <c r="U2184" s="7">
        <f t="shared" si="348"/>
        <v>26.841666666666669</v>
      </c>
      <c r="V2184" s="7">
        <f t="shared" si="349"/>
        <v>27.1</v>
      </c>
    </row>
    <row r="2185" spans="1:22" ht="13.5" x14ac:dyDescent="0.25">
      <c r="A2185" s="3">
        <f>RSI!A2185</f>
        <v>45485</v>
      </c>
      <c r="B2185" s="2">
        <f>RSI!B2185</f>
        <v>0.56999999999999995</v>
      </c>
      <c r="C2185" s="2">
        <f>RSI!I2185</f>
        <v>36.466550050297869</v>
      </c>
      <c r="D2185" s="2">
        <f>MACD!E2185</f>
        <v>1.3200905189262757E-2</v>
      </c>
      <c r="E2185" s="2">
        <f>MACD!F2185</f>
        <v>1.4303970069171761E-2</v>
      </c>
      <c r="F2185" s="2">
        <f>'Moving Avg'!D2185</f>
        <v>0.55800000000000005</v>
      </c>
      <c r="G2185" s="2">
        <f>'Moving Avg'!F2185</f>
        <v>0.5990000000000002</v>
      </c>
      <c r="H2185" s="2">
        <f>'Moving Avg'!G2185</f>
        <v>0.64179999999999982</v>
      </c>
      <c r="I2185" s="2">
        <f>'Moving Avg'!H2185</f>
        <v>0.65985000000000027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25</v>
      </c>
      <c r="N2185" s="7">
        <f t="shared" si="341"/>
        <v>45</v>
      </c>
      <c r="O2185" s="7">
        <f t="shared" si="342"/>
        <v>0</v>
      </c>
      <c r="P2185" s="7">
        <f t="shared" si="343"/>
        <v>16.5</v>
      </c>
      <c r="Q2185" s="8">
        <f t="shared" si="344"/>
        <v>26.975000000000001</v>
      </c>
      <c r="R2185" s="8">
        <f t="shared" si="345"/>
        <v>18.125</v>
      </c>
      <c r="S2185" s="8">
        <f t="shared" si="346"/>
        <v>17.925000000000001</v>
      </c>
      <c r="T2185" s="8">
        <f t="shared" si="347"/>
        <v>21.625</v>
      </c>
      <c r="U2185" s="7">
        <f t="shared" si="348"/>
        <v>21.008333333333336</v>
      </c>
      <c r="V2185" s="7">
        <f t="shared" si="349"/>
        <v>21.162500000000001</v>
      </c>
    </row>
    <row r="2186" spans="1:22" ht="13.5" x14ac:dyDescent="0.25">
      <c r="A2186" s="3">
        <f>RSI!A2186</f>
        <v>45488</v>
      </c>
      <c r="B2186" s="2">
        <f>RSI!B2186</f>
        <v>0.56999999999999995</v>
      </c>
      <c r="C2186" s="2">
        <f>RSI!I2186</f>
        <v>36.466550050297869</v>
      </c>
      <c r="D2186" s="2">
        <f>MACD!E2186</f>
        <v>1.449758989869987E-2</v>
      </c>
      <c r="E2186" s="2">
        <f>MACD!F2186</f>
        <v>1.4342694035077383E-2</v>
      </c>
      <c r="F2186" s="2">
        <f>'Moving Avg'!D2186</f>
        <v>0.55800000000000005</v>
      </c>
      <c r="G2186" s="2">
        <f>'Moving Avg'!F2186</f>
        <v>0.5950000000000002</v>
      </c>
      <c r="H2186" s="2">
        <f>'Moving Avg'!G2186</f>
        <v>0.63959999999999984</v>
      </c>
      <c r="I2186" s="2">
        <f>'Moving Avg'!H2186</f>
        <v>0.65980000000000016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49.5</v>
      </c>
      <c r="Q2186" s="8">
        <f t="shared" si="344"/>
        <v>16.175000000000001</v>
      </c>
      <c r="R2186" s="8">
        <f t="shared" si="345"/>
        <v>17.375</v>
      </c>
      <c r="S2186" s="8">
        <f t="shared" si="346"/>
        <v>26.025000000000002</v>
      </c>
      <c r="T2186" s="8">
        <f t="shared" si="347"/>
        <v>18.625</v>
      </c>
      <c r="U2186" s="7">
        <f t="shared" si="348"/>
        <v>19.858333333333334</v>
      </c>
      <c r="V2186" s="7">
        <f t="shared" si="349"/>
        <v>19.55</v>
      </c>
    </row>
    <row r="2187" spans="1:22" ht="13.5" x14ac:dyDescent="0.25">
      <c r="A2187" s="3">
        <f>RSI!A2187</f>
        <v>45489</v>
      </c>
      <c r="B2187" s="2">
        <f>RSI!B2187</f>
        <v>0.56999999999999995</v>
      </c>
      <c r="C2187" s="2">
        <f>RSI!I2187</f>
        <v>36.466550050297883</v>
      </c>
      <c r="D2187" s="2">
        <f>MACD!E2187</f>
        <v>1.580413672348735E-2</v>
      </c>
      <c r="E2187" s="2">
        <f>MACD!F2187</f>
        <v>1.4634982572759378E-2</v>
      </c>
      <c r="F2187" s="2">
        <f>'Moving Avg'!D2187</f>
        <v>0.56199999999999994</v>
      </c>
      <c r="G2187" s="2">
        <f>'Moving Avg'!F2187</f>
        <v>0.59200000000000019</v>
      </c>
      <c r="H2187" s="2">
        <f>'Moving Avg'!G2187</f>
        <v>0.6369999999999999</v>
      </c>
      <c r="I2187" s="2">
        <f>'Moving Avg'!H2187</f>
        <v>0.65970000000000018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  <c r="M2187" s="7">
        <f t="shared" si="340"/>
        <v>25</v>
      </c>
      <c r="N2187" s="7">
        <f t="shared" si="341"/>
        <v>0</v>
      </c>
      <c r="O2187" s="7">
        <f t="shared" si="342"/>
        <v>0</v>
      </c>
      <c r="P2187" s="7">
        <f t="shared" si="343"/>
        <v>83.5</v>
      </c>
      <c r="Q2187" s="8">
        <f t="shared" si="344"/>
        <v>21.274999999999999</v>
      </c>
      <c r="R2187" s="8">
        <f t="shared" si="345"/>
        <v>25.875</v>
      </c>
      <c r="S2187" s="8">
        <f t="shared" si="346"/>
        <v>41.325000000000003</v>
      </c>
      <c r="T2187" s="8">
        <f t="shared" si="347"/>
        <v>27.125</v>
      </c>
      <c r="U2187" s="7">
        <f t="shared" si="348"/>
        <v>29.491666666666664</v>
      </c>
      <c r="V2187" s="7">
        <f t="shared" si="349"/>
        <v>28.9</v>
      </c>
    </row>
    <row r="2188" spans="1:22" ht="13.5" x14ac:dyDescent="0.25">
      <c r="A2188" s="3">
        <f>RSI!A2188</f>
        <v>45490</v>
      </c>
      <c r="B2188" s="2">
        <f>RSI!B2188</f>
        <v>0.59</v>
      </c>
      <c r="C2188" s="2">
        <f>RSI!I2188</f>
        <v>45.721525437695881</v>
      </c>
      <c r="D2188" s="2">
        <f>MACD!E2188</f>
        <v>1.5622039372839569E-2</v>
      </c>
      <c r="E2188" s="2">
        <f>MACD!F2188</f>
        <v>1.4832393932775417E-2</v>
      </c>
      <c r="F2188" s="2">
        <f>'Moving Avg'!D2188</f>
        <v>0.56999999999999995</v>
      </c>
      <c r="G2188" s="2">
        <f>'Moving Avg'!F2188</f>
        <v>0.59000000000000019</v>
      </c>
      <c r="H2188" s="2">
        <f>'Moving Avg'!G2188</f>
        <v>0.63479999999999992</v>
      </c>
      <c r="I2188" s="2">
        <f>'Moving Avg'!H2188</f>
        <v>0.65969999999999995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  <c r="M2188" s="7">
        <f t="shared" si="340"/>
        <v>25</v>
      </c>
      <c r="N2188" s="7">
        <f t="shared" si="341"/>
        <v>0</v>
      </c>
      <c r="O2188" s="7">
        <f t="shared" si="342"/>
        <v>0</v>
      </c>
      <c r="P2188" s="7">
        <f t="shared" si="343"/>
        <v>83.5</v>
      </c>
      <c r="Q2188" s="8">
        <f t="shared" si="344"/>
        <v>21.274999999999999</v>
      </c>
      <c r="R2188" s="8">
        <f t="shared" si="345"/>
        <v>25.875</v>
      </c>
      <c r="S2188" s="8">
        <f t="shared" si="346"/>
        <v>41.325000000000003</v>
      </c>
      <c r="T2188" s="8">
        <f t="shared" si="347"/>
        <v>27.125</v>
      </c>
      <c r="U2188" s="7">
        <f t="shared" si="348"/>
        <v>29.491666666666664</v>
      </c>
      <c r="V2188" s="7">
        <f t="shared" si="349"/>
        <v>28.9</v>
      </c>
    </row>
    <row r="2189" spans="1:22" ht="13.5" x14ac:dyDescent="0.25">
      <c r="A2189" s="3">
        <f>RSI!A2189</f>
        <v>45491</v>
      </c>
      <c r="B2189" s="2">
        <f>RSI!B2189</f>
        <v>0.61</v>
      </c>
      <c r="C2189" s="2">
        <f>RSI!I2189</f>
        <v>53.081870900064949</v>
      </c>
      <c r="D2189" s="2">
        <f>MACD!E2189</f>
        <v>1.4047780316088776E-2</v>
      </c>
      <c r="E2189" s="2">
        <f>MACD!F2189</f>
        <v>1.4675471209438089E-2</v>
      </c>
      <c r="F2189" s="2">
        <f>'Moving Avg'!D2189</f>
        <v>0.58199999999999996</v>
      </c>
      <c r="G2189" s="2">
        <f>'Moving Avg'!F2189</f>
        <v>0.58900000000000008</v>
      </c>
      <c r="H2189" s="2">
        <f>'Moving Avg'!G2189</f>
        <v>0.63319999999999999</v>
      </c>
      <c r="I2189" s="2">
        <f>'Moving Avg'!H2189</f>
        <v>0.65995000000000004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25</v>
      </c>
      <c r="N2189" s="7">
        <f t="shared" si="341"/>
        <v>45</v>
      </c>
      <c r="O2189" s="7">
        <f t="shared" si="342"/>
        <v>0</v>
      </c>
      <c r="P2189" s="7">
        <f t="shared" si="343"/>
        <v>83.5</v>
      </c>
      <c r="Q2189" s="8">
        <f t="shared" si="344"/>
        <v>37.024999999999999</v>
      </c>
      <c r="R2189" s="8">
        <f t="shared" si="345"/>
        <v>34.875</v>
      </c>
      <c r="S2189" s="8">
        <f t="shared" si="346"/>
        <v>48.075000000000003</v>
      </c>
      <c r="T2189" s="8">
        <f t="shared" si="347"/>
        <v>38.375</v>
      </c>
      <c r="U2189" s="7">
        <f t="shared" si="348"/>
        <v>39.991666666666667</v>
      </c>
      <c r="V2189" s="7">
        <f t="shared" si="349"/>
        <v>39.587500000000006</v>
      </c>
    </row>
    <row r="2190" spans="1:22" ht="13.5" x14ac:dyDescent="0.25">
      <c r="A2190" s="3">
        <f>RSI!A2190</f>
        <v>45492</v>
      </c>
      <c r="B2190" s="2">
        <f>RSI!B2190</f>
        <v>0.63</v>
      </c>
      <c r="C2190" s="2">
        <f>RSI!I2190</f>
        <v>59.060454004508543</v>
      </c>
      <c r="D2190" s="2">
        <f>MACD!E2190</f>
        <v>8.0958932452318555E-3</v>
      </c>
      <c r="E2190" s="2">
        <f>MACD!F2190</f>
        <v>1.3359555616596843E-2</v>
      </c>
      <c r="F2190" s="2">
        <f>'Moving Avg'!D2190</f>
        <v>0.59399999999999997</v>
      </c>
      <c r="G2190" s="2">
        <f>'Moving Avg'!F2190</f>
        <v>0.58950000000000002</v>
      </c>
      <c r="H2190" s="2">
        <f>'Moving Avg'!G2190</f>
        <v>0.6319999999999999</v>
      </c>
      <c r="I2190" s="2">
        <f>'Moving Avg'!H2190</f>
        <v>0.66039999999999988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25</v>
      </c>
      <c r="N2190" s="7">
        <f t="shared" si="341"/>
        <v>45</v>
      </c>
      <c r="O2190" s="7">
        <f t="shared" si="342"/>
        <v>0</v>
      </c>
      <c r="P2190" s="7">
        <f t="shared" si="343"/>
        <v>83.5</v>
      </c>
      <c r="Q2190" s="8">
        <f t="shared" si="344"/>
        <v>37.024999999999999</v>
      </c>
      <c r="R2190" s="8">
        <f t="shared" si="345"/>
        <v>34.875</v>
      </c>
      <c r="S2190" s="8">
        <f t="shared" si="346"/>
        <v>48.075000000000003</v>
      </c>
      <c r="T2190" s="8">
        <f t="shared" si="347"/>
        <v>38.375</v>
      </c>
      <c r="U2190" s="7">
        <f t="shared" si="348"/>
        <v>39.991666666666667</v>
      </c>
      <c r="V2190" s="7">
        <f t="shared" si="349"/>
        <v>39.587500000000006</v>
      </c>
    </row>
    <row r="2191" spans="1:22" ht="13.5" x14ac:dyDescent="0.25">
      <c r="A2191" s="3">
        <f>RSI!A2191</f>
        <v>45495</v>
      </c>
      <c r="B2191" s="2">
        <f>RSI!B2191</f>
        <v>0.63</v>
      </c>
      <c r="C2191" s="2">
        <f>RSI!I2191</f>
        <v>59.060454004508543</v>
      </c>
      <c r="D2191" s="2">
        <f>MACD!E2191</f>
        <v>-1.9229056521419263E-4</v>
      </c>
      <c r="E2191" s="2">
        <f>MACD!F2191</f>
        <v>1.0649186380234637E-2</v>
      </c>
      <c r="F2191" s="2">
        <f>'Moving Avg'!D2191</f>
        <v>0.60599999999999998</v>
      </c>
      <c r="G2191" s="2">
        <f>'Moving Avg'!F2191</f>
        <v>0.59050000000000002</v>
      </c>
      <c r="H2191" s="2">
        <f>'Moving Avg'!G2191</f>
        <v>0.63139999999999996</v>
      </c>
      <c r="I2191" s="2">
        <f>'Moving Avg'!H2191</f>
        <v>0.66079999999999983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25</v>
      </c>
      <c r="N2191" s="7">
        <f t="shared" si="341"/>
        <v>45</v>
      </c>
      <c r="O2191" s="7">
        <f t="shared" si="342"/>
        <v>0</v>
      </c>
      <c r="P2191" s="7">
        <f t="shared" si="343"/>
        <v>83.5</v>
      </c>
      <c r="Q2191" s="8">
        <f t="shared" si="344"/>
        <v>37.024999999999999</v>
      </c>
      <c r="R2191" s="8">
        <f t="shared" si="345"/>
        <v>34.875</v>
      </c>
      <c r="S2191" s="8">
        <f t="shared" si="346"/>
        <v>48.075000000000003</v>
      </c>
      <c r="T2191" s="8">
        <f t="shared" si="347"/>
        <v>38.375</v>
      </c>
      <c r="U2191" s="7">
        <f t="shared" si="348"/>
        <v>39.991666666666667</v>
      </c>
      <c r="V2191" s="7">
        <f t="shared" si="349"/>
        <v>39.587500000000006</v>
      </c>
    </row>
    <row r="2192" spans="1:22" ht="13.5" x14ac:dyDescent="0.25">
      <c r="A2192" s="3">
        <f>RSI!A2192</f>
        <v>45496</v>
      </c>
      <c r="B2192" s="2">
        <f>RSI!B2192</f>
        <v>0.61</v>
      </c>
      <c r="C2192" s="2">
        <f>RSI!I2192</f>
        <v>51.456077243644394</v>
      </c>
      <c r="D2192" s="2">
        <f>MACD!E2192</f>
        <v>-8.9628928034245492E-3</v>
      </c>
      <c r="E2192" s="2">
        <f>MACD!F2192</f>
        <v>6.7267705435028E-3</v>
      </c>
      <c r="F2192" s="2">
        <f>'Moving Avg'!D2192</f>
        <v>0.61399999999999999</v>
      </c>
      <c r="G2192" s="2">
        <f>'Moving Avg'!F2192</f>
        <v>0.59150000000000003</v>
      </c>
      <c r="H2192" s="2">
        <f>'Moving Avg'!G2192</f>
        <v>0.63039999999999996</v>
      </c>
      <c r="I2192" s="2">
        <f>'Moving Avg'!H2192</f>
        <v>0.66099999999999992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25</v>
      </c>
      <c r="N2192" s="7">
        <f t="shared" si="341"/>
        <v>45</v>
      </c>
      <c r="O2192" s="7">
        <f t="shared" si="342"/>
        <v>0</v>
      </c>
      <c r="P2192" s="7">
        <f t="shared" si="343"/>
        <v>83.5</v>
      </c>
      <c r="Q2192" s="8">
        <f t="shared" si="344"/>
        <v>37.024999999999999</v>
      </c>
      <c r="R2192" s="8">
        <f t="shared" si="345"/>
        <v>34.875</v>
      </c>
      <c r="S2192" s="8">
        <f t="shared" si="346"/>
        <v>48.075000000000003</v>
      </c>
      <c r="T2192" s="8">
        <f t="shared" si="347"/>
        <v>38.375</v>
      </c>
      <c r="U2192" s="7">
        <f t="shared" si="348"/>
        <v>39.991666666666667</v>
      </c>
      <c r="V2192" s="7">
        <f t="shared" si="349"/>
        <v>39.587500000000006</v>
      </c>
    </row>
    <row r="2193" spans="1:22" ht="13.5" x14ac:dyDescent="0.25">
      <c r="A2193" s="3">
        <f>RSI!A2193</f>
        <v>45497</v>
      </c>
      <c r="B2193" s="2">
        <f>RSI!B2193</f>
        <v>0.62</v>
      </c>
      <c r="C2193" s="2">
        <f>RSI!I2193</f>
        <v>54.603424249057937</v>
      </c>
      <c r="D2193" s="2">
        <f>MACD!E2193</f>
        <v>-1.7156807459533185E-2</v>
      </c>
      <c r="E2193" s="2">
        <f>MACD!F2193</f>
        <v>1.9500549428956029E-3</v>
      </c>
      <c r="F2193" s="2">
        <f>'Moving Avg'!D2193</f>
        <v>0.62</v>
      </c>
      <c r="G2193" s="2">
        <f>'Moving Avg'!F2193</f>
        <v>0.59250000000000003</v>
      </c>
      <c r="H2193" s="2">
        <f>'Moving Avg'!G2193</f>
        <v>0.62960000000000005</v>
      </c>
      <c r="I2193" s="2">
        <f>'Moving Avg'!H2193</f>
        <v>0.66124999999999989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  <c r="M2193" s="7">
        <f t="shared" si="340"/>
        <v>25</v>
      </c>
      <c r="N2193" s="7">
        <f t="shared" si="341"/>
        <v>45</v>
      </c>
      <c r="O2193" s="7">
        <f t="shared" si="342"/>
        <v>0</v>
      </c>
      <c r="P2193" s="7">
        <f t="shared" si="343"/>
        <v>83.5</v>
      </c>
      <c r="Q2193" s="8">
        <f t="shared" si="344"/>
        <v>37.024999999999999</v>
      </c>
      <c r="R2193" s="8">
        <f t="shared" si="345"/>
        <v>34.875</v>
      </c>
      <c r="S2193" s="8">
        <f t="shared" si="346"/>
        <v>48.075000000000003</v>
      </c>
      <c r="T2193" s="8">
        <f t="shared" si="347"/>
        <v>38.375</v>
      </c>
      <c r="U2193" s="7">
        <f t="shared" si="348"/>
        <v>39.991666666666667</v>
      </c>
      <c r="V2193" s="7">
        <f t="shared" si="349"/>
        <v>39.587500000000006</v>
      </c>
    </row>
    <row r="2194" spans="1:22" ht="13.5" x14ac:dyDescent="0.25">
      <c r="A2194" s="3">
        <f>RSI!A2194</f>
        <v>45499</v>
      </c>
      <c r="B2194" s="2">
        <f>RSI!B2194</f>
        <v>0.62</v>
      </c>
      <c r="C2194" s="2">
        <f>RSI!I2194</f>
        <v>54.603424249057937</v>
      </c>
      <c r="D2194" s="2">
        <f>MACD!E2194</f>
        <v>-2.4178742788854457E-2</v>
      </c>
      <c r="E2194" s="2">
        <f>MACD!F2194</f>
        <v>-3.2757046034544096E-3</v>
      </c>
      <c r="F2194" s="2">
        <f>'Moving Avg'!D2194</f>
        <v>0.62200000000000011</v>
      </c>
      <c r="G2194" s="2">
        <f>'Moving Avg'!F2194</f>
        <v>0.59399999999999997</v>
      </c>
      <c r="H2194" s="2">
        <f>'Moving Avg'!G2194</f>
        <v>0.62880000000000014</v>
      </c>
      <c r="I2194" s="2">
        <f>'Moving Avg'!H2194</f>
        <v>0.66149999999999975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25</v>
      </c>
      <c r="N2194" s="7">
        <f t="shared" si="341"/>
        <v>100</v>
      </c>
      <c r="O2194" s="7">
        <f t="shared" si="342"/>
        <v>0</v>
      </c>
      <c r="P2194" s="7">
        <f t="shared" si="343"/>
        <v>83.5</v>
      </c>
      <c r="Q2194" s="8">
        <f t="shared" si="344"/>
        <v>56.274999999999999</v>
      </c>
      <c r="R2194" s="8">
        <f t="shared" si="345"/>
        <v>45.875</v>
      </c>
      <c r="S2194" s="8">
        <f t="shared" si="346"/>
        <v>56.325000000000003</v>
      </c>
      <c r="T2194" s="8">
        <f t="shared" si="347"/>
        <v>52.125</v>
      </c>
      <c r="U2194" s="7">
        <f t="shared" si="348"/>
        <v>52.82500000000001</v>
      </c>
      <c r="V2194" s="7">
        <f t="shared" si="349"/>
        <v>52.650000000000006</v>
      </c>
    </row>
    <row r="2195" spans="1:22" ht="13.5" x14ac:dyDescent="0.25">
      <c r="A2195" s="3">
        <f>RSI!A2195</f>
        <v>45502</v>
      </c>
      <c r="B2195" s="2">
        <f>RSI!B2195</f>
        <v>0.62</v>
      </c>
      <c r="C2195" s="2">
        <f>RSI!I2195</f>
        <v>54.603424249057937</v>
      </c>
      <c r="D2195" s="2">
        <f>MACD!E2195</f>
        <v>-2.7125515564945468E-2</v>
      </c>
      <c r="E2195" s="2">
        <f>MACD!F2195</f>
        <v>-8.0456667957526217E-3</v>
      </c>
      <c r="F2195" s="2">
        <f>'Moving Avg'!D2195</f>
        <v>0.62</v>
      </c>
      <c r="G2195" s="2">
        <f>'Moving Avg'!F2195</f>
        <v>0.59449999999999992</v>
      </c>
      <c r="H2195" s="2">
        <f>'Moving Avg'!G2195</f>
        <v>0.62840000000000007</v>
      </c>
      <c r="I2195" s="2">
        <f>'Moving Avg'!H2195</f>
        <v>0.66189999999999982</v>
      </c>
      <c r="J2195" s="5" t="str">
        <f>OBV!F2195</f>
        <v>BULLISH</v>
      </c>
      <c r="K2195" s="5" t="str">
        <f>OBV!G2195</f>
        <v>NEUTRAL</v>
      </c>
      <c r="L2195" s="5" t="str">
        <f>OBV!H2195</f>
        <v>BULLISH DIVERGENCE</v>
      </c>
      <c r="M2195" s="7">
        <f t="shared" si="340"/>
        <v>25</v>
      </c>
      <c r="N2195" s="7">
        <f t="shared" si="341"/>
        <v>45</v>
      </c>
      <c r="O2195" s="7">
        <f t="shared" si="342"/>
        <v>0</v>
      </c>
      <c r="P2195" s="7">
        <f t="shared" si="343"/>
        <v>66.5</v>
      </c>
      <c r="Q2195" s="8">
        <f t="shared" si="344"/>
        <v>34.475000000000001</v>
      </c>
      <c r="R2195" s="8">
        <f t="shared" si="345"/>
        <v>30.625</v>
      </c>
      <c r="S2195" s="8">
        <f t="shared" si="346"/>
        <v>40.424999999999997</v>
      </c>
      <c r="T2195" s="8">
        <f t="shared" si="347"/>
        <v>34.125</v>
      </c>
      <c r="U2195" s="7">
        <f t="shared" si="348"/>
        <v>35.174999999999997</v>
      </c>
      <c r="V2195" s="7">
        <f t="shared" si="349"/>
        <v>34.912499999999994</v>
      </c>
    </row>
    <row r="2196" spans="1:22" ht="13.5" x14ac:dyDescent="0.25">
      <c r="A2196" s="3">
        <f>RSI!A2196</f>
        <v>45503</v>
      </c>
      <c r="B2196" s="2">
        <f>RSI!B2196</f>
        <v>0.62</v>
      </c>
      <c r="C2196" s="2">
        <f>RSI!I2196</f>
        <v>54.603424249057937</v>
      </c>
      <c r="D2196" s="2">
        <f>MACD!E2196</f>
        <v>-2.9694918559718175E-2</v>
      </c>
      <c r="E2196" s="2">
        <f>MACD!F2196</f>
        <v>-1.2375517148545734E-2</v>
      </c>
      <c r="F2196" s="2">
        <f>'Moving Avg'!D2196</f>
        <v>0.6180000000000001</v>
      </c>
      <c r="G2196" s="2">
        <f>'Moving Avg'!F2196</f>
        <v>0.59499999999999997</v>
      </c>
      <c r="H2196" s="2">
        <f>'Moving Avg'!G2196</f>
        <v>0.62760000000000016</v>
      </c>
      <c r="I2196" s="2">
        <f>'Moving Avg'!H2196</f>
        <v>0.66220000000000001</v>
      </c>
      <c r="J2196" s="5" t="str">
        <f>OBV!F2196</f>
        <v>BULLISH</v>
      </c>
      <c r="K2196" s="5" t="str">
        <f>OBV!G2196</f>
        <v>NEUTRAL</v>
      </c>
      <c r="L2196" s="5" t="str">
        <f>OBV!H2196</f>
        <v>BULLISH DIVERGENCE</v>
      </c>
      <c r="M2196" s="7">
        <f t="shared" si="340"/>
        <v>25</v>
      </c>
      <c r="N2196" s="7">
        <f t="shared" si="341"/>
        <v>45</v>
      </c>
      <c r="O2196" s="7">
        <f t="shared" si="342"/>
        <v>0</v>
      </c>
      <c r="P2196" s="7">
        <f t="shared" si="343"/>
        <v>66.5</v>
      </c>
      <c r="Q2196" s="8">
        <f t="shared" si="344"/>
        <v>34.475000000000001</v>
      </c>
      <c r="R2196" s="8">
        <f t="shared" si="345"/>
        <v>30.625</v>
      </c>
      <c r="S2196" s="8">
        <f t="shared" si="346"/>
        <v>40.424999999999997</v>
      </c>
      <c r="T2196" s="8">
        <f t="shared" si="347"/>
        <v>34.125</v>
      </c>
      <c r="U2196" s="7">
        <f t="shared" si="348"/>
        <v>35.174999999999997</v>
      </c>
      <c r="V2196" s="7">
        <f t="shared" si="349"/>
        <v>34.912499999999994</v>
      </c>
    </row>
    <row r="2197" spans="1:22" ht="13.5" x14ac:dyDescent="0.25">
      <c r="A2197" s="3">
        <f>RSI!A2197</f>
        <v>45504</v>
      </c>
      <c r="B2197" s="2">
        <f>RSI!B2197</f>
        <v>0.6</v>
      </c>
      <c r="C2197" s="2">
        <f>RSI!I2197</f>
        <v>46.494232464120714</v>
      </c>
      <c r="D2197" s="2">
        <f>MACD!E2197</f>
        <v>-3.0457899042121594E-2</v>
      </c>
      <c r="E2197" s="2">
        <f>MACD!F2197</f>
        <v>-1.5991993527260908E-2</v>
      </c>
      <c r="F2197" s="2">
        <f>'Moving Avg'!D2197</f>
        <v>0.61599999999999999</v>
      </c>
      <c r="G2197" s="2">
        <f>'Moving Avg'!F2197</f>
        <v>0.59449999999999981</v>
      </c>
      <c r="H2197" s="2">
        <f>'Moving Avg'!G2197</f>
        <v>0.62600000000000011</v>
      </c>
      <c r="I2197" s="2">
        <f>'Moving Avg'!H2197</f>
        <v>0.66239999999999999</v>
      </c>
      <c r="J2197" s="5" t="str">
        <f>OBV!F2197</f>
        <v>BULLISH</v>
      </c>
      <c r="K2197" s="5" t="str">
        <f>OBV!G2197</f>
        <v>NEUTRAL</v>
      </c>
      <c r="L2197" s="5" t="str">
        <f>OBV!H2197</f>
        <v>BULLISH DIVERGENCE</v>
      </c>
      <c r="M2197" s="7">
        <f t="shared" si="340"/>
        <v>25</v>
      </c>
      <c r="N2197" s="7">
        <f t="shared" si="341"/>
        <v>45</v>
      </c>
      <c r="O2197" s="7">
        <f t="shared" si="342"/>
        <v>0</v>
      </c>
      <c r="P2197" s="7">
        <f t="shared" si="343"/>
        <v>66.5</v>
      </c>
      <c r="Q2197" s="8">
        <f t="shared" si="344"/>
        <v>34.475000000000001</v>
      </c>
      <c r="R2197" s="8">
        <f t="shared" si="345"/>
        <v>30.625</v>
      </c>
      <c r="S2197" s="8">
        <f t="shared" si="346"/>
        <v>40.424999999999997</v>
      </c>
      <c r="T2197" s="8">
        <f t="shared" si="347"/>
        <v>34.125</v>
      </c>
      <c r="U2197" s="7">
        <f t="shared" si="348"/>
        <v>35.174999999999997</v>
      </c>
      <c r="V2197" s="7">
        <f t="shared" si="349"/>
        <v>34.912499999999994</v>
      </c>
    </row>
    <row r="2198" spans="1:22" ht="13.5" x14ac:dyDescent="0.25">
      <c r="A2198" s="3">
        <f>RSI!A2198</f>
        <v>45505</v>
      </c>
      <c r="B2198" s="2">
        <f>RSI!B2198</f>
        <v>0.57999999999999996</v>
      </c>
      <c r="C2198" s="2">
        <f>RSI!I2198</f>
        <v>40.083495425587401</v>
      </c>
      <c r="D2198" s="2">
        <f>MACD!E2198</f>
        <v>-2.6492052992242665E-2</v>
      </c>
      <c r="E2198" s="2">
        <f>MACD!F2198</f>
        <v>-1.8092005420257261E-2</v>
      </c>
      <c r="F2198" s="2">
        <f>'Moving Avg'!D2198</f>
        <v>0.60799999999999998</v>
      </c>
      <c r="G2198" s="2">
        <f>'Moving Avg'!F2198</f>
        <v>0.59299999999999975</v>
      </c>
      <c r="H2198" s="2">
        <f>'Moving Avg'!G2198</f>
        <v>0.62400000000000011</v>
      </c>
      <c r="I2198" s="2">
        <f>'Moving Avg'!H2198</f>
        <v>0.66259999999999986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25</v>
      </c>
      <c r="N2198" s="7">
        <f t="shared" si="341"/>
        <v>45</v>
      </c>
      <c r="O2198" s="7">
        <f t="shared" si="342"/>
        <v>0</v>
      </c>
      <c r="P2198" s="7">
        <f t="shared" si="343"/>
        <v>16.5</v>
      </c>
      <c r="Q2198" s="8">
        <f t="shared" si="344"/>
        <v>26.975000000000001</v>
      </c>
      <c r="R2198" s="8">
        <f t="shared" si="345"/>
        <v>18.125</v>
      </c>
      <c r="S2198" s="8">
        <f t="shared" si="346"/>
        <v>17.925000000000001</v>
      </c>
      <c r="T2198" s="8">
        <f t="shared" si="347"/>
        <v>21.625</v>
      </c>
      <c r="U2198" s="7">
        <f t="shared" si="348"/>
        <v>21.008333333333336</v>
      </c>
      <c r="V2198" s="7">
        <f t="shared" si="349"/>
        <v>21.162500000000001</v>
      </c>
    </row>
    <row r="2199" spans="1:22" ht="13.5" x14ac:dyDescent="0.25">
      <c r="A2199" s="3">
        <f>RSI!A2199</f>
        <v>45506</v>
      </c>
      <c r="B2199" s="2">
        <f>RSI!B2199</f>
        <v>0.6</v>
      </c>
      <c r="C2199" s="2">
        <f>RSI!I2199</f>
        <v>47.830133856860151</v>
      </c>
      <c r="D2199" s="2">
        <f>MACD!E2199</f>
        <v>-2.1373603203964309E-2</v>
      </c>
      <c r="E2199" s="2">
        <f>MACD!F2199</f>
        <v>-1.874832497699867E-2</v>
      </c>
      <c r="F2199" s="2">
        <f>'Moving Avg'!D2199</f>
        <v>0.60399999999999998</v>
      </c>
      <c r="G2199" s="2">
        <f>'Moving Avg'!F2199</f>
        <v>0.5924999999999998</v>
      </c>
      <c r="H2199" s="2">
        <f>'Moving Avg'!G2199</f>
        <v>0.62220000000000009</v>
      </c>
      <c r="I2199" s="2">
        <f>'Moving Avg'!H2199</f>
        <v>0.66284999999999994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45</v>
      </c>
      <c r="O2199" s="7">
        <f t="shared" si="342"/>
        <v>0</v>
      </c>
      <c r="P2199" s="7">
        <f t="shared" si="343"/>
        <v>16.5</v>
      </c>
      <c r="Q2199" s="8">
        <f t="shared" si="344"/>
        <v>26.975000000000001</v>
      </c>
      <c r="R2199" s="8">
        <f t="shared" si="345"/>
        <v>18.125</v>
      </c>
      <c r="S2199" s="8">
        <f t="shared" si="346"/>
        <v>17.925000000000001</v>
      </c>
      <c r="T2199" s="8">
        <f t="shared" si="347"/>
        <v>21.625</v>
      </c>
      <c r="U2199" s="7">
        <f t="shared" si="348"/>
        <v>21.008333333333336</v>
      </c>
      <c r="V2199" s="7">
        <f t="shared" si="349"/>
        <v>21.162500000000001</v>
      </c>
    </row>
    <row r="2200" spans="1:22" ht="13.5" x14ac:dyDescent="0.25">
      <c r="A2200" s="3">
        <f>RSI!A2200</f>
        <v>45509</v>
      </c>
      <c r="B2200" s="2">
        <f>RSI!B2200</f>
        <v>0.57999999999999996</v>
      </c>
      <c r="C2200" s="2">
        <f>RSI!I2200</f>
        <v>41.98439513180805</v>
      </c>
      <c r="D2200" s="2">
        <f>MACD!E2200</f>
        <v>-1.2447483247860713E-2</v>
      </c>
      <c r="E2200" s="2">
        <f>MACD!F2200</f>
        <v>-1.7488156631171078E-2</v>
      </c>
      <c r="F2200" s="2">
        <f>'Moving Avg'!D2200</f>
        <v>0.59599999999999997</v>
      </c>
      <c r="G2200" s="2">
        <f>'Moving Avg'!F2200</f>
        <v>0.59199999999999986</v>
      </c>
      <c r="H2200" s="2">
        <f>'Moving Avg'!G2200</f>
        <v>0.62000000000000011</v>
      </c>
      <c r="I2200" s="2">
        <f>'Moving Avg'!H2200</f>
        <v>0.66304999999999992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25</v>
      </c>
      <c r="N2200" s="7">
        <f t="shared" si="341"/>
        <v>0</v>
      </c>
      <c r="O2200" s="7">
        <f t="shared" si="342"/>
        <v>0</v>
      </c>
      <c r="P2200" s="7">
        <f t="shared" si="343"/>
        <v>16.5</v>
      </c>
      <c r="Q2200" s="8">
        <f t="shared" si="344"/>
        <v>11.225</v>
      </c>
      <c r="R2200" s="8">
        <f t="shared" si="345"/>
        <v>9.125</v>
      </c>
      <c r="S2200" s="8">
        <f t="shared" si="346"/>
        <v>11.175000000000001</v>
      </c>
      <c r="T2200" s="8">
        <f t="shared" si="347"/>
        <v>10.375</v>
      </c>
      <c r="U2200" s="7">
        <f t="shared" si="348"/>
        <v>10.508333333333335</v>
      </c>
      <c r="V2200" s="7">
        <f t="shared" si="349"/>
        <v>10.475000000000001</v>
      </c>
    </row>
    <row r="2201" spans="1:22" ht="13.5" x14ac:dyDescent="0.25">
      <c r="A2201" s="3">
        <f>RSI!A2201</f>
        <v>45510</v>
      </c>
      <c r="B2201" s="2">
        <f>RSI!B2201</f>
        <v>0.56000000000000005</v>
      </c>
      <c r="C2201" s="2">
        <f>RSI!I2201</f>
        <v>37.101136751382377</v>
      </c>
      <c r="D2201" s="2">
        <f>MACD!E2201</f>
        <v>-3.260950709627175E-3</v>
      </c>
      <c r="E2201" s="2">
        <f>MACD!F2201</f>
        <v>-1.4642715446862299E-2</v>
      </c>
      <c r="F2201" s="2">
        <f>'Moving Avg'!D2201</f>
        <v>0.58399999999999996</v>
      </c>
      <c r="G2201" s="2">
        <f>'Moving Avg'!F2201</f>
        <v>0.59149999999999991</v>
      </c>
      <c r="H2201" s="2">
        <f>'Moving Avg'!G2201</f>
        <v>0.61740000000000006</v>
      </c>
      <c r="I2201" s="2">
        <f>'Moving Avg'!H2201</f>
        <v>0.66315000000000002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25</v>
      </c>
      <c r="N2201" s="7">
        <f t="shared" si="341"/>
        <v>0</v>
      </c>
      <c r="O2201" s="7">
        <f t="shared" si="342"/>
        <v>0</v>
      </c>
      <c r="P2201" s="7">
        <f t="shared" si="343"/>
        <v>16.5</v>
      </c>
      <c r="Q2201" s="8">
        <f t="shared" si="344"/>
        <v>11.225</v>
      </c>
      <c r="R2201" s="8">
        <f t="shared" si="345"/>
        <v>9.125</v>
      </c>
      <c r="S2201" s="8">
        <f t="shared" si="346"/>
        <v>11.175000000000001</v>
      </c>
      <c r="T2201" s="8">
        <f t="shared" si="347"/>
        <v>10.375</v>
      </c>
      <c r="U2201" s="7">
        <f t="shared" si="348"/>
        <v>10.508333333333335</v>
      </c>
      <c r="V2201" s="7">
        <f t="shared" si="349"/>
        <v>10.475000000000001</v>
      </c>
    </row>
    <row r="2202" spans="1:22" ht="13.5" x14ac:dyDescent="0.25">
      <c r="A2202" s="3">
        <f>RSI!A2202</f>
        <v>45511</v>
      </c>
      <c r="B2202" s="2">
        <f>RSI!B2202</f>
        <v>0.57999999999999996</v>
      </c>
      <c r="C2202" s="2">
        <f>RSI!I2202</f>
        <v>44.102732968036918</v>
      </c>
      <c r="D2202" s="2">
        <f>MACD!E2202</f>
        <v>2.1295313895597356E-4</v>
      </c>
      <c r="E2202" s="2">
        <f>MACD!F2202</f>
        <v>-1.1671581729698646E-2</v>
      </c>
      <c r="F2202" s="2">
        <f>'Moving Avg'!D2202</f>
        <v>0.57999999999999996</v>
      </c>
      <c r="G2202" s="2">
        <f>'Moving Avg'!F2202</f>
        <v>0.59299999999999997</v>
      </c>
      <c r="H2202" s="2">
        <f>'Moving Avg'!G2202</f>
        <v>0.61580000000000001</v>
      </c>
      <c r="I2202" s="2">
        <f>'Moving Avg'!H2202</f>
        <v>0.6633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25</v>
      </c>
      <c r="N2202" s="7">
        <f t="shared" si="341"/>
        <v>0</v>
      </c>
      <c r="O2202" s="7">
        <f t="shared" si="342"/>
        <v>0</v>
      </c>
      <c r="P2202" s="7">
        <f t="shared" si="343"/>
        <v>33</v>
      </c>
      <c r="Q2202" s="8">
        <f t="shared" si="344"/>
        <v>13.7</v>
      </c>
      <c r="R2202" s="8">
        <f t="shared" si="345"/>
        <v>13.25</v>
      </c>
      <c r="S2202" s="8">
        <f t="shared" si="346"/>
        <v>18.600000000000001</v>
      </c>
      <c r="T2202" s="8">
        <f t="shared" si="347"/>
        <v>14.5</v>
      </c>
      <c r="U2202" s="7">
        <f t="shared" si="348"/>
        <v>15.183333333333332</v>
      </c>
      <c r="V2202" s="7">
        <f t="shared" si="349"/>
        <v>15.012499999999999</v>
      </c>
    </row>
    <row r="2203" spans="1:22" ht="13.5" x14ac:dyDescent="0.25">
      <c r="A2203" s="3">
        <f>RSI!A2203</f>
        <v>45512</v>
      </c>
      <c r="B2203" s="2">
        <f>RSI!B2203</f>
        <v>0.6</v>
      </c>
      <c r="C2203" s="2">
        <f>RSI!I2203</f>
        <v>50.086282183000023</v>
      </c>
      <c r="D2203" s="2">
        <f>MACD!E2203</f>
        <v>3.3311062609063802E-3</v>
      </c>
      <c r="E2203" s="2">
        <f>MACD!F2203</f>
        <v>-8.6710441315776404E-3</v>
      </c>
      <c r="F2203" s="2">
        <f>'Moving Avg'!D2203</f>
        <v>0.58399999999999996</v>
      </c>
      <c r="G2203" s="2">
        <f>'Moving Avg'!F2203</f>
        <v>0.59550000000000003</v>
      </c>
      <c r="H2203" s="2">
        <f>'Moving Avg'!G2203</f>
        <v>0.61480000000000001</v>
      </c>
      <c r="I2203" s="2">
        <f>'Moving Avg'!H2203</f>
        <v>0.66355000000000008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25</v>
      </c>
      <c r="N2203" s="7">
        <f t="shared" si="341"/>
        <v>0</v>
      </c>
      <c r="O2203" s="7">
        <f t="shared" si="342"/>
        <v>0</v>
      </c>
      <c r="P2203" s="7">
        <f t="shared" si="343"/>
        <v>83.5</v>
      </c>
      <c r="Q2203" s="8">
        <f t="shared" si="344"/>
        <v>21.274999999999999</v>
      </c>
      <c r="R2203" s="8">
        <f t="shared" si="345"/>
        <v>25.875</v>
      </c>
      <c r="S2203" s="8">
        <f t="shared" si="346"/>
        <v>41.325000000000003</v>
      </c>
      <c r="T2203" s="8">
        <f t="shared" si="347"/>
        <v>27.125</v>
      </c>
      <c r="U2203" s="7">
        <f t="shared" si="348"/>
        <v>29.491666666666664</v>
      </c>
      <c r="V2203" s="7">
        <f t="shared" si="349"/>
        <v>28.9</v>
      </c>
    </row>
    <row r="2204" spans="1:22" ht="13.5" x14ac:dyDescent="0.25">
      <c r="A2204" s="3">
        <f>RSI!A2204</f>
        <v>45513</v>
      </c>
      <c r="B2204" s="2">
        <f>RSI!B2204</f>
        <v>0.62</v>
      </c>
      <c r="C2204" s="2">
        <f>RSI!I2204</f>
        <v>55.245562014744152</v>
      </c>
      <c r="D2204" s="2">
        <f>MACD!E2204</f>
        <v>4.4825811426519868E-3</v>
      </c>
      <c r="E2204" s="2">
        <f>MACD!F2204</f>
        <v>-6.0403190767317153E-3</v>
      </c>
      <c r="F2204" s="2">
        <f>'Moving Avg'!D2204</f>
        <v>0.58800000000000008</v>
      </c>
      <c r="G2204" s="2">
        <f>'Moving Avg'!F2204</f>
        <v>0.59899999999999998</v>
      </c>
      <c r="H2204" s="2">
        <f>'Moving Avg'!G2204</f>
        <v>0.61380000000000001</v>
      </c>
      <c r="I2204" s="2">
        <f>'Moving Avg'!H2204</f>
        <v>0.66390000000000005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25</v>
      </c>
      <c r="N2204" s="7">
        <f t="shared" si="341"/>
        <v>0</v>
      </c>
      <c r="O2204" s="7">
        <f t="shared" si="342"/>
        <v>0</v>
      </c>
      <c r="P2204" s="7">
        <f t="shared" si="343"/>
        <v>83.5</v>
      </c>
      <c r="Q2204" s="8">
        <f t="shared" si="344"/>
        <v>21.274999999999999</v>
      </c>
      <c r="R2204" s="8">
        <f t="shared" si="345"/>
        <v>25.875</v>
      </c>
      <c r="S2204" s="8">
        <f t="shared" si="346"/>
        <v>41.325000000000003</v>
      </c>
      <c r="T2204" s="8">
        <f t="shared" si="347"/>
        <v>27.125</v>
      </c>
      <c r="U2204" s="7">
        <f t="shared" si="348"/>
        <v>29.491666666666664</v>
      </c>
      <c r="V2204" s="7">
        <f t="shared" si="349"/>
        <v>28.9</v>
      </c>
    </row>
    <row r="2205" spans="1:22" ht="13.5" x14ac:dyDescent="0.25">
      <c r="A2205" s="3">
        <f>RSI!A2205</f>
        <v>45516</v>
      </c>
      <c r="B2205" s="2">
        <f>RSI!B2205</f>
        <v>0.63</v>
      </c>
      <c r="C2205" s="2">
        <f>RSI!I2205</f>
        <v>57.605154010021685</v>
      </c>
      <c r="D2205" s="2">
        <f>MACD!E2205</f>
        <v>4.592909541254464E-3</v>
      </c>
      <c r="E2205" s="2">
        <f>MACD!F2205</f>
        <v>-3.9136733531344794E-3</v>
      </c>
      <c r="F2205" s="2">
        <f>'Moving Avg'!D2205</f>
        <v>0.59800000000000009</v>
      </c>
      <c r="G2205" s="2">
        <f>'Moving Avg'!F2205</f>
        <v>0.60200000000000009</v>
      </c>
      <c r="H2205" s="2">
        <f>'Moving Avg'!G2205</f>
        <v>0.61299999999999999</v>
      </c>
      <c r="I2205" s="2">
        <f>'Moving Avg'!H2205</f>
        <v>0.66430000000000011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25</v>
      </c>
      <c r="N2205" s="7">
        <f t="shared" si="341"/>
        <v>0</v>
      </c>
      <c r="O2205" s="7">
        <f t="shared" si="342"/>
        <v>0</v>
      </c>
      <c r="P2205" s="7">
        <f t="shared" si="343"/>
        <v>83.5</v>
      </c>
      <c r="Q2205" s="8">
        <f t="shared" si="344"/>
        <v>21.274999999999999</v>
      </c>
      <c r="R2205" s="8">
        <f t="shared" si="345"/>
        <v>25.875</v>
      </c>
      <c r="S2205" s="8">
        <f t="shared" si="346"/>
        <v>41.325000000000003</v>
      </c>
      <c r="T2205" s="8">
        <f t="shared" si="347"/>
        <v>27.125</v>
      </c>
      <c r="U2205" s="7">
        <f t="shared" si="348"/>
        <v>29.491666666666664</v>
      </c>
      <c r="V2205" s="7">
        <f t="shared" si="349"/>
        <v>28.9</v>
      </c>
    </row>
    <row r="2206" spans="1:22" ht="13.5" x14ac:dyDescent="0.25">
      <c r="A2206" s="3">
        <f>RSI!A2206</f>
        <v>45518</v>
      </c>
      <c r="B2206" s="2">
        <f>RSI!B2206</f>
        <v>0.62</v>
      </c>
      <c r="C2206" s="2">
        <f>RSI!I2206</f>
        <v>54.510138867023961</v>
      </c>
      <c r="D2206" s="2">
        <f>MACD!E2206</f>
        <v>5.2537889470968269E-3</v>
      </c>
      <c r="E2206" s="2">
        <f>MACD!F2206</f>
        <v>-2.080180893088218E-3</v>
      </c>
      <c r="F2206" s="2">
        <f>'Moving Avg'!D2206</f>
        <v>0.61</v>
      </c>
      <c r="G2206" s="2">
        <f>'Moving Avg'!F2206</f>
        <v>0.60449999999999993</v>
      </c>
      <c r="H2206" s="2">
        <f>'Moving Avg'!G2206</f>
        <v>0.6117999999999999</v>
      </c>
      <c r="I2206" s="2">
        <f>'Moving Avg'!H2206</f>
        <v>0.66465000000000007</v>
      </c>
      <c r="J2206" s="5" t="str">
        <f>OBV!F2206</f>
        <v>BEARISH</v>
      </c>
      <c r="K2206" s="5" t="str">
        <f>OBV!G2206</f>
        <v>NEUTRAL</v>
      </c>
      <c r="L2206" s="5" t="str">
        <f>OBV!H2206</f>
        <v>BEARISH DIVERGENCE</v>
      </c>
      <c r="M2206" s="7">
        <f t="shared" si="340"/>
        <v>25</v>
      </c>
      <c r="N2206" s="7">
        <f t="shared" si="341"/>
        <v>0</v>
      </c>
      <c r="O2206" s="7">
        <f t="shared" si="342"/>
        <v>0</v>
      </c>
      <c r="P2206" s="7">
        <f t="shared" si="343"/>
        <v>16.5</v>
      </c>
      <c r="Q2206" s="8">
        <f t="shared" si="344"/>
        <v>11.225</v>
      </c>
      <c r="R2206" s="8">
        <f t="shared" si="345"/>
        <v>9.125</v>
      </c>
      <c r="S2206" s="8">
        <f t="shared" si="346"/>
        <v>11.175000000000001</v>
      </c>
      <c r="T2206" s="8">
        <f t="shared" si="347"/>
        <v>10.375</v>
      </c>
      <c r="U2206" s="7">
        <f t="shared" si="348"/>
        <v>10.508333333333335</v>
      </c>
      <c r="V2206" s="7">
        <f t="shared" si="349"/>
        <v>10.475000000000001</v>
      </c>
    </row>
    <row r="2207" spans="1:22" ht="13.5" x14ac:dyDescent="0.25">
      <c r="A2207" s="3">
        <f>RSI!A2207</f>
        <v>45519</v>
      </c>
      <c r="B2207" s="2">
        <f>RSI!B2207</f>
        <v>0.63</v>
      </c>
      <c r="C2207" s="2">
        <f>RSI!I2207</f>
        <v>56.998263404284558</v>
      </c>
      <c r="D2207" s="2">
        <f>MACD!E2207</f>
        <v>1.8940359009949059E-3</v>
      </c>
      <c r="E2207" s="2">
        <f>MACD!F2207</f>
        <v>-1.2853375342715932E-3</v>
      </c>
      <c r="F2207" s="2">
        <f>'Moving Avg'!D2207</f>
        <v>0.62</v>
      </c>
      <c r="G2207" s="2">
        <f>'Moving Avg'!F2207</f>
        <v>0.60749999999999993</v>
      </c>
      <c r="H2207" s="2">
        <f>'Moving Avg'!G2207</f>
        <v>0.61059999999999992</v>
      </c>
      <c r="I2207" s="2">
        <f>'Moving Avg'!H2207</f>
        <v>0.66504999999999992</v>
      </c>
      <c r="J2207" s="5" t="str">
        <f>OBV!F2207</f>
        <v>BULLISH</v>
      </c>
      <c r="K2207" s="5" t="str">
        <f>OBV!G2207</f>
        <v>NEUTRAL</v>
      </c>
      <c r="L2207" s="5" t="str">
        <f>OBV!H2207</f>
        <v>CONFIRMED BULLISH</v>
      </c>
      <c r="M2207" s="7">
        <f t="shared" si="340"/>
        <v>25</v>
      </c>
      <c r="N2207" s="7">
        <f t="shared" si="341"/>
        <v>0</v>
      </c>
      <c r="O2207" s="7">
        <f t="shared" si="342"/>
        <v>0</v>
      </c>
      <c r="P2207" s="7">
        <f t="shared" si="343"/>
        <v>83.5</v>
      </c>
      <c r="Q2207" s="8">
        <f t="shared" si="344"/>
        <v>21.274999999999999</v>
      </c>
      <c r="R2207" s="8">
        <f t="shared" si="345"/>
        <v>25.875</v>
      </c>
      <c r="S2207" s="8">
        <f t="shared" si="346"/>
        <v>41.325000000000003</v>
      </c>
      <c r="T2207" s="8">
        <f t="shared" si="347"/>
        <v>27.125</v>
      </c>
      <c r="U2207" s="7">
        <f t="shared" si="348"/>
        <v>29.491666666666664</v>
      </c>
      <c r="V2207" s="7">
        <f t="shared" si="349"/>
        <v>28.9</v>
      </c>
    </row>
    <row r="2208" spans="1:22" ht="13.5" x14ac:dyDescent="0.25">
      <c r="A2208" s="3">
        <f>RSI!A2208</f>
        <v>45520</v>
      </c>
      <c r="B2208" s="2">
        <f>RSI!B2208</f>
        <v>0.65</v>
      </c>
      <c r="C2208" s="2">
        <f>RSI!I2208</f>
        <v>61.530277348056259</v>
      </c>
      <c r="D2208" s="2">
        <f>MACD!E2208</f>
        <v>-5.6601186040821094E-3</v>
      </c>
      <c r="E2208" s="2">
        <f>MACD!F2208</f>
        <v>-2.1602937482336966E-3</v>
      </c>
      <c r="F2208" s="2">
        <f>'Moving Avg'!D2208</f>
        <v>0.63</v>
      </c>
      <c r="G2208" s="2">
        <f>'Moving Avg'!F2208</f>
        <v>0.61049999999999993</v>
      </c>
      <c r="H2208" s="2">
        <f>'Moving Avg'!G2208</f>
        <v>0.6097999999999999</v>
      </c>
      <c r="I2208" s="2">
        <f>'Moving Avg'!H2208</f>
        <v>0.66559999999999986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  <c r="M2208" s="7">
        <f t="shared" si="340"/>
        <v>25</v>
      </c>
      <c r="N2208" s="7">
        <f t="shared" si="341"/>
        <v>45</v>
      </c>
      <c r="O2208" s="7">
        <f t="shared" si="342"/>
        <v>0</v>
      </c>
      <c r="P2208" s="7">
        <f t="shared" si="343"/>
        <v>83.5</v>
      </c>
      <c r="Q2208" s="8">
        <f t="shared" si="344"/>
        <v>37.024999999999999</v>
      </c>
      <c r="R2208" s="8">
        <f t="shared" si="345"/>
        <v>34.875</v>
      </c>
      <c r="S2208" s="8">
        <f t="shared" si="346"/>
        <v>48.075000000000003</v>
      </c>
      <c r="T2208" s="8">
        <f t="shared" si="347"/>
        <v>38.375</v>
      </c>
      <c r="U2208" s="7">
        <f t="shared" si="348"/>
        <v>39.991666666666667</v>
      </c>
      <c r="V2208" s="7">
        <f t="shared" si="349"/>
        <v>39.587500000000006</v>
      </c>
    </row>
    <row r="2209" spans="1:22" ht="13.5" x14ac:dyDescent="0.25">
      <c r="A2209" s="3">
        <f>RSI!A2209</f>
        <v>45523</v>
      </c>
      <c r="B2209" s="2">
        <f>RSI!B2209</f>
        <v>0.66</v>
      </c>
      <c r="C2209" s="2">
        <f>RSI!I2209</f>
        <v>63.596166656208084</v>
      </c>
      <c r="D2209" s="2">
        <f>MACD!E2209</f>
        <v>-9.9756514088679138E-3</v>
      </c>
      <c r="E2209" s="2">
        <f>MACD!F2209</f>
        <v>-3.7233652803605401E-3</v>
      </c>
      <c r="F2209" s="2">
        <f>'Moving Avg'!D2209</f>
        <v>0.63800000000000001</v>
      </c>
      <c r="G2209" s="2">
        <f>'Moving Avg'!F2209</f>
        <v>0.61299999999999999</v>
      </c>
      <c r="H2209" s="2">
        <f>'Moving Avg'!G2209</f>
        <v>0.60980000000000001</v>
      </c>
      <c r="I2209" s="2">
        <f>'Moving Avg'!H2209</f>
        <v>0.6661499999999998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83.5</v>
      </c>
      <c r="Q2209" s="8">
        <f t="shared" si="344"/>
        <v>37.024999999999999</v>
      </c>
      <c r="R2209" s="8">
        <f t="shared" si="345"/>
        <v>34.875</v>
      </c>
      <c r="S2209" s="8">
        <f t="shared" si="346"/>
        <v>48.075000000000003</v>
      </c>
      <c r="T2209" s="8">
        <f t="shared" si="347"/>
        <v>38.375</v>
      </c>
      <c r="U2209" s="7">
        <f t="shared" si="348"/>
        <v>39.991666666666667</v>
      </c>
      <c r="V2209" s="7">
        <f t="shared" si="349"/>
        <v>39.587500000000006</v>
      </c>
    </row>
    <row r="2210" spans="1:22" ht="13.5" x14ac:dyDescent="0.25">
      <c r="A2210" s="3">
        <f>RSI!A2210</f>
        <v>45524</v>
      </c>
      <c r="B2210" s="2">
        <f>RSI!B2210</f>
        <v>0.68</v>
      </c>
      <c r="C2210" s="2">
        <f>RSI!I2210</f>
        <v>67.370288413320168</v>
      </c>
      <c r="D2210" s="2">
        <f>MACD!E2210</f>
        <v>-1.8485249459240127E-2</v>
      </c>
      <c r="E2210" s="2">
        <f>MACD!F2210</f>
        <v>-6.6757421161364582E-3</v>
      </c>
      <c r="F2210" s="2">
        <f>'Moving Avg'!D2210</f>
        <v>0.64800000000000002</v>
      </c>
      <c r="G2210" s="2">
        <f>'Moving Avg'!F2210</f>
        <v>0.61550000000000005</v>
      </c>
      <c r="H2210" s="2">
        <f>'Moving Avg'!G2210</f>
        <v>0.61059999999999992</v>
      </c>
      <c r="I2210" s="2">
        <f>'Moving Avg'!H2210</f>
        <v>0.66679999999999995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45</v>
      </c>
      <c r="O2210" s="7">
        <f t="shared" si="342"/>
        <v>0</v>
      </c>
      <c r="P2210" s="7">
        <f t="shared" si="343"/>
        <v>83.5</v>
      </c>
      <c r="Q2210" s="8">
        <f t="shared" si="344"/>
        <v>37.024999999999999</v>
      </c>
      <c r="R2210" s="8">
        <f t="shared" si="345"/>
        <v>34.875</v>
      </c>
      <c r="S2210" s="8">
        <f t="shared" si="346"/>
        <v>48.075000000000003</v>
      </c>
      <c r="T2210" s="8">
        <f t="shared" si="347"/>
        <v>38.375</v>
      </c>
      <c r="U2210" s="7">
        <f t="shared" si="348"/>
        <v>39.991666666666667</v>
      </c>
      <c r="V2210" s="7">
        <f t="shared" si="349"/>
        <v>39.587500000000006</v>
      </c>
    </row>
    <row r="2211" spans="1:22" ht="13.5" x14ac:dyDescent="0.25">
      <c r="A2211" s="3">
        <f>RSI!A2211</f>
        <v>45525</v>
      </c>
      <c r="B2211" s="2">
        <f>RSI!B2211</f>
        <v>0.71</v>
      </c>
      <c r="C2211" s="2">
        <f>RSI!I2211</f>
        <v>72.0509919093533</v>
      </c>
      <c r="D2211" s="2">
        <f>MACD!E2211</f>
        <v>-3.1380401784070311E-2</v>
      </c>
      <c r="E2211" s="2">
        <f>MACD!F2211</f>
        <v>-1.1616674049723229E-2</v>
      </c>
      <c r="F2211" s="2">
        <f>'Moving Avg'!D2211</f>
        <v>0.66600000000000004</v>
      </c>
      <c r="G2211" s="2">
        <f>'Moving Avg'!F2211</f>
        <v>0.61950000000000005</v>
      </c>
      <c r="H2211" s="2">
        <f>'Moving Avg'!G2211</f>
        <v>0.61159999999999992</v>
      </c>
      <c r="I2211" s="2">
        <f>'Moving Avg'!H2211</f>
        <v>0.66759999999999986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  <c r="M2211" s="7">
        <f t="shared" si="340"/>
        <v>0</v>
      </c>
      <c r="N2211" s="7">
        <f t="shared" si="341"/>
        <v>45</v>
      </c>
      <c r="O2211" s="7">
        <f t="shared" si="342"/>
        <v>0</v>
      </c>
      <c r="P2211" s="7">
        <f t="shared" si="343"/>
        <v>83.5</v>
      </c>
      <c r="Q2211" s="8">
        <f t="shared" si="344"/>
        <v>28.274999999999999</v>
      </c>
      <c r="R2211" s="8">
        <f t="shared" si="345"/>
        <v>29.875</v>
      </c>
      <c r="S2211" s="8">
        <f t="shared" si="346"/>
        <v>44.325000000000003</v>
      </c>
      <c r="T2211" s="8">
        <f t="shared" si="347"/>
        <v>32.125</v>
      </c>
      <c r="U2211" s="7">
        <f t="shared" si="348"/>
        <v>34.158333333333331</v>
      </c>
      <c r="V2211" s="7">
        <f t="shared" si="349"/>
        <v>33.65</v>
      </c>
    </row>
    <row r="2212" spans="1:22" ht="13.5" x14ac:dyDescent="0.25">
      <c r="A2212" s="3">
        <f>RSI!A2212</f>
        <v>45526</v>
      </c>
      <c r="B2212" s="2">
        <f>RSI!B2212</f>
        <v>0.72</v>
      </c>
      <c r="C2212" s="2">
        <f>RSI!I2212</f>
        <v>73.41973107744613</v>
      </c>
      <c r="D2212" s="2">
        <f>MACD!E2212</f>
        <v>-4.0499049311682911E-2</v>
      </c>
      <c r="E2212" s="2">
        <f>MACD!F2212</f>
        <v>-1.7393149102115167E-2</v>
      </c>
      <c r="F2212" s="2">
        <f>'Moving Avg'!D2212</f>
        <v>0.68399999999999994</v>
      </c>
      <c r="G2212" s="2">
        <f>'Moving Avg'!F2212</f>
        <v>0.62500000000000011</v>
      </c>
      <c r="H2212" s="2">
        <f>'Moving Avg'!G2212</f>
        <v>0.61239999999999994</v>
      </c>
      <c r="I2212" s="2">
        <f>'Moving Avg'!H2212</f>
        <v>0.66844999999999988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0</v>
      </c>
      <c r="N2212" s="7">
        <f t="shared" si="341"/>
        <v>100</v>
      </c>
      <c r="O2212" s="7">
        <f t="shared" si="342"/>
        <v>50</v>
      </c>
      <c r="P2212" s="7">
        <f t="shared" si="343"/>
        <v>83.5</v>
      </c>
      <c r="Q2212" s="8">
        <f t="shared" si="344"/>
        <v>55.024999999999999</v>
      </c>
      <c r="R2212" s="8">
        <f t="shared" si="345"/>
        <v>58.375</v>
      </c>
      <c r="S2212" s="8">
        <f t="shared" si="346"/>
        <v>65.075000000000003</v>
      </c>
      <c r="T2212" s="8">
        <f t="shared" si="347"/>
        <v>58.375</v>
      </c>
      <c r="U2212" s="7">
        <f t="shared" si="348"/>
        <v>59.491666666666674</v>
      </c>
      <c r="V2212" s="7">
        <f t="shared" si="349"/>
        <v>59.212500000000006</v>
      </c>
    </row>
    <row r="2213" spans="1:22" ht="13.5" x14ac:dyDescent="0.25">
      <c r="A2213" s="3">
        <f>RSI!A2213</f>
        <v>45527</v>
      </c>
      <c r="B2213" s="2">
        <f>RSI!B2213</f>
        <v>0.72</v>
      </c>
      <c r="C2213" s="2">
        <f>RSI!I2213</f>
        <v>73.41973107744613</v>
      </c>
      <c r="D2213" s="2">
        <f>MACD!E2213</f>
        <v>-4.5700279718653647E-2</v>
      </c>
      <c r="E2213" s="2">
        <f>MACD!F2213</f>
        <v>-2.3054575225422865E-2</v>
      </c>
      <c r="F2213" s="2">
        <f>'Moving Avg'!D2213</f>
        <v>0.69799999999999984</v>
      </c>
      <c r="G2213" s="2">
        <f>'Moving Avg'!F2213</f>
        <v>0.63000000000000012</v>
      </c>
      <c r="H2213" s="2">
        <f>'Moving Avg'!G2213</f>
        <v>0.6137999999999999</v>
      </c>
      <c r="I2213" s="2">
        <f>'Moving Avg'!H2213</f>
        <v>0.66920000000000002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  <c r="M2213" s="7">
        <f t="shared" si="340"/>
        <v>0</v>
      </c>
      <c r="N2213" s="7">
        <f t="shared" si="341"/>
        <v>100</v>
      </c>
      <c r="O2213" s="7">
        <f t="shared" si="342"/>
        <v>50</v>
      </c>
      <c r="P2213" s="7">
        <f t="shared" si="343"/>
        <v>83.5</v>
      </c>
      <c r="Q2213" s="8">
        <f t="shared" si="344"/>
        <v>55.024999999999999</v>
      </c>
      <c r="R2213" s="8">
        <f t="shared" si="345"/>
        <v>58.375</v>
      </c>
      <c r="S2213" s="8">
        <f t="shared" si="346"/>
        <v>65.075000000000003</v>
      </c>
      <c r="T2213" s="8">
        <f t="shared" si="347"/>
        <v>58.375</v>
      </c>
      <c r="U2213" s="7">
        <f t="shared" si="348"/>
        <v>59.491666666666674</v>
      </c>
      <c r="V2213" s="7">
        <f t="shared" si="349"/>
        <v>59.212500000000006</v>
      </c>
    </row>
    <row r="2214" spans="1:22" ht="13.5" x14ac:dyDescent="0.25">
      <c r="A2214" s="3">
        <f>RSI!A2214</f>
        <v>45530</v>
      </c>
      <c r="B2214" s="2">
        <f>RSI!B2214</f>
        <v>0.73</v>
      </c>
      <c r="C2214" s="2">
        <f>RSI!I2214</f>
        <v>74.848268279018498</v>
      </c>
      <c r="D2214" s="2">
        <f>MACD!E2214</f>
        <v>-4.8285855909657394E-2</v>
      </c>
      <c r="E2214" s="2">
        <f>MACD!F2214</f>
        <v>-2.8100831362269773E-2</v>
      </c>
      <c r="F2214" s="2">
        <f>'Moving Avg'!D2214</f>
        <v>0.71199999999999997</v>
      </c>
      <c r="G2214" s="2">
        <f>'Moving Avg'!F2214</f>
        <v>0.63550000000000006</v>
      </c>
      <c r="H2214" s="2">
        <f>'Moving Avg'!G2214</f>
        <v>0.61560000000000004</v>
      </c>
      <c r="I2214" s="2">
        <f>'Moving Avg'!H2214</f>
        <v>0.66984999999999983</v>
      </c>
      <c r="J2214" s="5" t="str">
        <f>OBV!F2214</f>
        <v>BULLISH</v>
      </c>
      <c r="K2214" s="5" t="str">
        <f>OBV!G2214</f>
        <v>NEUTRAL</v>
      </c>
      <c r="L2214" s="5" t="str">
        <f>OBV!H2214</f>
        <v>CONFIRMED BULLISH</v>
      </c>
      <c r="M2214" s="7">
        <f t="shared" si="340"/>
        <v>0</v>
      </c>
      <c r="N2214" s="7">
        <f t="shared" si="341"/>
        <v>100</v>
      </c>
      <c r="O2214" s="7">
        <f t="shared" si="342"/>
        <v>50</v>
      </c>
      <c r="P2214" s="7">
        <f t="shared" si="343"/>
        <v>83.5</v>
      </c>
      <c r="Q2214" s="8">
        <f t="shared" si="344"/>
        <v>55.024999999999999</v>
      </c>
      <c r="R2214" s="8">
        <f t="shared" si="345"/>
        <v>58.375</v>
      </c>
      <c r="S2214" s="8">
        <f t="shared" si="346"/>
        <v>65.075000000000003</v>
      </c>
      <c r="T2214" s="8">
        <f t="shared" si="347"/>
        <v>58.375</v>
      </c>
      <c r="U2214" s="7">
        <f t="shared" si="348"/>
        <v>59.491666666666674</v>
      </c>
      <c r="V2214" s="7">
        <f t="shared" si="349"/>
        <v>59.212500000000006</v>
      </c>
    </row>
    <row r="2215" spans="1:22" ht="13.5" x14ac:dyDescent="0.25">
      <c r="A2215" s="3">
        <f>RSI!A2215</f>
        <v>45531</v>
      </c>
      <c r="B2215" s="2">
        <f>RSI!B2215</f>
        <v>0.73</v>
      </c>
      <c r="C2215" s="2">
        <f>RSI!I2215</f>
        <v>74.848268279018498</v>
      </c>
      <c r="D2215" s="2">
        <f>MACD!E2215</f>
        <v>-4.9476425792527534E-2</v>
      </c>
      <c r="E2215" s="2">
        <f>MACD!F2215</f>
        <v>-3.2375950248321322E-2</v>
      </c>
      <c r="F2215" s="2">
        <f>'Moving Avg'!D2215</f>
        <v>0.72199999999999998</v>
      </c>
      <c r="G2215" s="2">
        <f>'Moving Avg'!F2215</f>
        <v>0.64100000000000001</v>
      </c>
      <c r="H2215" s="2">
        <f>'Moving Avg'!G2215</f>
        <v>0.61740000000000006</v>
      </c>
      <c r="I2215" s="2">
        <f>'Moving Avg'!H2215</f>
        <v>0.67049999999999987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  <c r="M2215" s="7">
        <f t="shared" si="340"/>
        <v>0</v>
      </c>
      <c r="N2215" s="7">
        <f t="shared" si="341"/>
        <v>45</v>
      </c>
      <c r="O2215" s="7">
        <f t="shared" si="342"/>
        <v>50</v>
      </c>
      <c r="P2215" s="7">
        <f t="shared" si="343"/>
        <v>83.5</v>
      </c>
      <c r="Q2215" s="8">
        <f t="shared" si="344"/>
        <v>35.774999999999999</v>
      </c>
      <c r="R2215" s="8">
        <f t="shared" si="345"/>
        <v>47.375</v>
      </c>
      <c r="S2215" s="8">
        <f t="shared" si="346"/>
        <v>56.825000000000003</v>
      </c>
      <c r="T2215" s="8">
        <f t="shared" si="347"/>
        <v>44.625</v>
      </c>
      <c r="U2215" s="7">
        <f t="shared" si="348"/>
        <v>46.658333333333339</v>
      </c>
      <c r="V2215" s="7">
        <f t="shared" si="349"/>
        <v>46.150000000000006</v>
      </c>
    </row>
    <row r="2216" spans="1:22" ht="13.5" x14ac:dyDescent="0.25">
      <c r="A2216" s="3">
        <f>RSI!A2216</f>
        <v>45532</v>
      </c>
      <c r="B2216" s="2">
        <f>RSI!B2216</f>
        <v>0.73</v>
      </c>
      <c r="C2216" s="2">
        <f>RSI!I2216</f>
        <v>74.848268279018498</v>
      </c>
      <c r="D2216" s="2">
        <f>MACD!E2216</f>
        <v>-5.252343723018893E-2</v>
      </c>
      <c r="E2216" s="2">
        <f>MACD!F2216</f>
        <v>-3.6405447644694847E-2</v>
      </c>
      <c r="F2216" s="2">
        <f>'Moving Avg'!D2216</f>
        <v>0.72599999999999998</v>
      </c>
      <c r="G2216" s="2">
        <f>'Moving Avg'!F2216</f>
        <v>0.64650000000000019</v>
      </c>
      <c r="H2216" s="2">
        <f>'Moving Avg'!G2216</f>
        <v>0.61900000000000011</v>
      </c>
      <c r="I2216" s="2">
        <f>'Moving Avg'!H2216</f>
        <v>0.6710999999999997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  <c r="M2216" s="7">
        <f t="shared" si="340"/>
        <v>0</v>
      </c>
      <c r="N2216" s="7">
        <f t="shared" si="341"/>
        <v>45</v>
      </c>
      <c r="O2216" s="7">
        <f t="shared" si="342"/>
        <v>50</v>
      </c>
      <c r="P2216" s="7">
        <f t="shared" si="343"/>
        <v>83.5</v>
      </c>
      <c r="Q2216" s="8">
        <f t="shared" si="344"/>
        <v>35.774999999999999</v>
      </c>
      <c r="R2216" s="8">
        <f t="shared" si="345"/>
        <v>47.375</v>
      </c>
      <c r="S2216" s="8">
        <f t="shared" si="346"/>
        <v>56.825000000000003</v>
      </c>
      <c r="T2216" s="8">
        <f t="shared" si="347"/>
        <v>44.625</v>
      </c>
      <c r="U2216" s="7">
        <f t="shared" si="348"/>
        <v>46.658333333333339</v>
      </c>
      <c r="V2216" s="7">
        <f t="shared" si="349"/>
        <v>46.150000000000006</v>
      </c>
    </row>
    <row r="2217" spans="1:22" ht="13.5" x14ac:dyDescent="0.25">
      <c r="A2217" s="3">
        <f>RSI!A2217</f>
        <v>45533</v>
      </c>
      <c r="B2217" s="2">
        <f>RSI!B2217</f>
        <v>0.71</v>
      </c>
      <c r="C2217" s="2">
        <f>RSI!I2217</f>
        <v>65.989181218611819</v>
      </c>
      <c r="D2217" s="2">
        <f>MACD!E2217</f>
        <v>-5.2545757447955865E-2</v>
      </c>
      <c r="E2217" s="2">
        <f>MACD!F2217</f>
        <v>-3.9633509605347055E-2</v>
      </c>
      <c r="F2217" s="2">
        <f>'Moving Avg'!D2217</f>
        <v>0.72399999999999998</v>
      </c>
      <c r="G2217" s="2">
        <f>'Moving Avg'!F2217</f>
        <v>0.65200000000000014</v>
      </c>
      <c r="H2217" s="2">
        <f>'Moving Avg'!G2217</f>
        <v>0.62060000000000004</v>
      </c>
      <c r="I2217" s="2">
        <f>'Moving Avg'!H2217</f>
        <v>0.67159999999999964</v>
      </c>
      <c r="J2217" s="5" t="str">
        <f>OBV!F2217</f>
        <v>BULLISH</v>
      </c>
      <c r="K2217" s="5" t="str">
        <f>OBV!G2217</f>
        <v>NEUTRAL</v>
      </c>
      <c r="L2217" s="5" t="str">
        <f>OBV!H2217</f>
        <v>BULLISH DIVERGENCE</v>
      </c>
      <c r="M2217" s="7">
        <f t="shared" si="340"/>
        <v>25</v>
      </c>
      <c r="N2217" s="7">
        <f t="shared" si="341"/>
        <v>45</v>
      </c>
      <c r="O2217" s="7">
        <f t="shared" si="342"/>
        <v>50</v>
      </c>
      <c r="P2217" s="7">
        <f t="shared" si="343"/>
        <v>66.5</v>
      </c>
      <c r="Q2217" s="8">
        <f t="shared" si="344"/>
        <v>41.975000000000001</v>
      </c>
      <c r="R2217" s="8">
        <f t="shared" si="345"/>
        <v>48.125</v>
      </c>
      <c r="S2217" s="8">
        <f t="shared" si="346"/>
        <v>52.924999999999997</v>
      </c>
      <c r="T2217" s="8">
        <f t="shared" si="347"/>
        <v>46.625</v>
      </c>
      <c r="U2217" s="7">
        <f t="shared" si="348"/>
        <v>47.67499999999999</v>
      </c>
      <c r="V2217" s="7">
        <f t="shared" si="349"/>
        <v>47.412499999999994</v>
      </c>
    </row>
    <row r="2218" spans="1:22" ht="13.5" x14ac:dyDescent="0.25">
      <c r="A2218" s="3">
        <f>RSI!A2218</f>
        <v>45534</v>
      </c>
      <c r="B2218" s="2">
        <f>RSI!B2218</f>
        <v>0.72</v>
      </c>
      <c r="C2218" s="2">
        <f>RSI!I2218</f>
        <v>68.026910578413435</v>
      </c>
      <c r="D2218" s="2">
        <f>MACD!E2218</f>
        <v>-5.0539931322867715E-2</v>
      </c>
      <c r="E2218" s="2">
        <f>MACD!F2218</f>
        <v>-4.1814793948851188E-2</v>
      </c>
      <c r="F2218" s="2">
        <f>'Moving Avg'!D2218</f>
        <v>0.72399999999999998</v>
      </c>
      <c r="G2218" s="2">
        <f>'Moving Avg'!F2218</f>
        <v>0.65900000000000025</v>
      </c>
      <c r="H2218" s="2">
        <f>'Moving Avg'!G2218</f>
        <v>0.62240000000000006</v>
      </c>
      <c r="I2218" s="2">
        <f>'Moving Avg'!H2218</f>
        <v>0.6721499999999998</v>
      </c>
      <c r="J2218" s="5" t="str">
        <f>OBV!F2218</f>
        <v>BULLISH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49.5</v>
      </c>
      <c r="Q2218" s="8">
        <f t="shared" si="344"/>
        <v>39.424999999999997</v>
      </c>
      <c r="R2218" s="8">
        <f t="shared" si="345"/>
        <v>43.875</v>
      </c>
      <c r="S2218" s="8">
        <f t="shared" si="346"/>
        <v>45.275000000000006</v>
      </c>
      <c r="T2218" s="8">
        <f t="shared" si="347"/>
        <v>42.375</v>
      </c>
      <c r="U2218" s="7">
        <f t="shared" si="348"/>
        <v>42.858333333333327</v>
      </c>
      <c r="V2218" s="7">
        <f t="shared" si="349"/>
        <v>42.737499999999997</v>
      </c>
    </row>
    <row r="2219" spans="1:22" ht="13.5" x14ac:dyDescent="0.25">
      <c r="A2219" s="3">
        <f>RSI!A2219</f>
        <v>45537</v>
      </c>
      <c r="B2219" s="2">
        <f>RSI!B2219</f>
        <v>0.71</v>
      </c>
      <c r="C2219" s="2">
        <f>RSI!I2219</f>
        <v>63.903659082654052</v>
      </c>
      <c r="D2219" s="2">
        <f>MACD!E2219</f>
        <v>-4.6910980013207482E-2</v>
      </c>
      <c r="E2219" s="2">
        <f>MACD!F2219</f>
        <v>-4.283403116172245E-2</v>
      </c>
      <c r="F2219" s="2">
        <f>'Moving Avg'!D2219</f>
        <v>0.72</v>
      </c>
      <c r="G2219" s="2">
        <f>'Moving Avg'!F2219</f>
        <v>0.66450000000000009</v>
      </c>
      <c r="H2219" s="2">
        <f>'Moving Avg'!G2219</f>
        <v>0.62399999999999989</v>
      </c>
      <c r="I2219" s="2">
        <f>'Moving Avg'!H2219</f>
        <v>0.67269999999999985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  <c r="M2219" s="7">
        <f t="shared" si="340"/>
        <v>25</v>
      </c>
      <c r="N2219" s="7">
        <f t="shared" si="341"/>
        <v>45</v>
      </c>
      <c r="O2219" s="7">
        <f t="shared" si="342"/>
        <v>50</v>
      </c>
      <c r="P2219" s="7">
        <f t="shared" si="343"/>
        <v>16.5</v>
      </c>
      <c r="Q2219" s="8">
        <f t="shared" si="344"/>
        <v>34.475000000000001</v>
      </c>
      <c r="R2219" s="8">
        <f t="shared" si="345"/>
        <v>35.625</v>
      </c>
      <c r="S2219" s="8">
        <f t="shared" si="346"/>
        <v>30.425000000000001</v>
      </c>
      <c r="T2219" s="8">
        <f t="shared" si="347"/>
        <v>34.125</v>
      </c>
      <c r="U2219" s="7">
        <f t="shared" si="348"/>
        <v>33.508333333333333</v>
      </c>
      <c r="V2219" s="7">
        <f t="shared" si="349"/>
        <v>33.662499999999994</v>
      </c>
    </row>
    <row r="2220" spans="1:22" ht="13.5" x14ac:dyDescent="0.25">
      <c r="A2220" s="3">
        <f>RSI!A2220</f>
        <v>45538</v>
      </c>
      <c r="B2220" s="2">
        <f>RSI!B2220</f>
        <v>0.72</v>
      </c>
      <c r="C2220" s="2">
        <f>RSI!I2220</f>
        <v>66.115456753395137</v>
      </c>
      <c r="D2220" s="2">
        <f>MACD!E2220</f>
        <v>-4.1766804713465611E-2</v>
      </c>
      <c r="E2220" s="2">
        <f>MACD!F2220</f>
        <v>-4.2620585872071085E-2</v>
      </c>
      <c r="F2220" s="2">
        <f>'Moving Avg'!D2220</f>
        <v>0.71799999999999997</v>
      </c>
      <c r="G2220" s="2">
        <f>'Moving Avg'!F2220</f>
        <v>0.6715000000000001</v>
      </c>
      <c r="H2220" s="2">
        <f>'Moving Avg'!G2220</f>
        <v>0.62599999999999989</v>
      </c>
      <c r="I2220" s="2">
        <f>'Moving Avg'!H2220</f>
        <v>0.6731999999999998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  <c r="M2220" s="7">
        <f t="shared" si="340"/>
        <v>25</v>
      </c>
      <c r="N2220" s="7">
        <f t="shared" si="341"/>
        <v>0</v>
      </c>
      <c r="O2220" s="7">
        <f t="shared" si="342"/>
        <v>50</v>
      </c>
      <c r="P2220" s="7">
        <f t="shared" si="343"/>
        <v>16.5</v>
      </c>
      <c r="Q2220" s="8">
        <f t="shared" si="344"/>
        <v>18.725000000000001</v>
      </c>
      <c r="R2220" s="8">
        <f t="shared" si="345"/>
        <v>26.625</v>
      </c>
      <c r="S2220" s="8">
        <f t="shared" si="346"/>
        <v>23.675000000000001</v>
      </c>
      <c r="T2220" s="8">
        <f t="shared" si="347"/>
        <v>22.875</v>
      </c>
      <c r="U2220" s="7">
        <f t="shared" si="348"/>
        <v>23.008333333333336</v>
      </c>
      <c r="V2220" s="7">
        <f t="shared" si="349"/>
        <v>22.975000000000001</v>
      </c>
    </row>
    <row r="2221" spans="1:22" ht="13.5" x14ac:dyDescent="0.25">
      <c r="A2221" s="3">
        <f>RSI!A2221</f>
        <v>45539</v>
      </c>
      <c r="B2221" s="2">
        <f>RSI!B2221</f>
        <v>0.73</v>
      </c>
      <c r="C2221" s="2">
        <f>RSI!I2221</f>
        <v>68.213025001718535</v>
      </c>
      <c r="D2221" s="2">
        <f>MACD!E2221</f>
        <v>-3.3841689538870567E-2</v>
      </c>
      <c r="E2221" s="2">
        <f>MACD!F2221</f>
        <v>-4.086480660543098E-2</v>
      </c>
      <c r="F2221" s="2">
        <f>'Moving Avg'!D2221</f>
        <v>0.71799999999999986</v>
      </c>
      <c r="G2221" s="2">
        <f>'Moving Avg'!F2221</f>
        <v>0.67999999999999994</v>
      </c>
      <c r="H2221" s="2">
        <f>'Moving Avg'!G2221</f>
        <v>0.62839999999999985</v>
      </c>
      <c r="I2221" s="2">
        <f>'Moving Avg'!H2221</f>
        <v>0.67374999999999985</v>
      </c>
      <c r="J2221" s="5" t="str">
        <f>OBV!F2221</f>
        <v>BULLISH</v>
      </c>
      <c r="K2221" s="5" t="str">
        <f>OBV!G2221</f>
        <v>NEUTRAL</v>
      </c>
      <c r="L2221" s="5" t="str">
        <f>OBV!H2221</f>
        <v>NEUTRAL</v>
      </c>
      <c r="M2221" s="7">
        <f t="shared" si="340"/>
        <v>25</v>
      </c>
      <c r="N2221" s="7">
        <f t="shared" si="341"/>
        <v>0</v>
      </c>
      <c r="O2221" s="7">
        <f t="shared" si="342"/>
        <v>50</v>
      </c>
      <c r="P2221" s="7">
        <f t="shared" si="343"/>
        <v>49.5</v>
      </c>
      <c r="Q2221" s="8">
        <f t="shared" si="344"/>
        <v>23.675000000000001</v>
      </c>
      <c r="R2221" s="8">
        <f t="shared" si="345"/>
        <v>34.875</v>
      </c>
      <c r="S2221" s="8">
        <f t="shared" si="346"/>
        <v>38.525000000000006</v>
      </c>
      <c r="T2221" s="8">
        <f t="shared" si="347"/>
        <v>31.125</v>
      </c>
      <c r="U2221" s="7">
        <f t="shared" si="348"/>
        <v>32.358333333333334</v>
      </c>
      <c r="V2221" s="7">
        <f t="shared" si="349"/>
        <v>32.049999999999997</v>
      </c>
    </row>
    <row r="2222" spans="1:22" ht="13.5" x14ac:dyDescent="0.25">
      <c r="A2222" s="3">
        <f>RSI!A2222</f>
        <v>45540</v>
      </c>
      <c r="B2222" s="2">
        <f>RSI!B2222</f>
        <v>0.73</v>
      </c>
      <c r="C2222" s="2">
        <f>RSI!I2222</f>
        <v>68.213025001718535</v>
      </c>
      <c r="D2222" s="2">
        <f>MACD!E2222</f>
        <v>-2.5936352128132389E-2</v>
      </c>
      <c r="E2222" s="2">
        <f>MACD!F2222</f>
        <v>-3.7879115709971267E-2</v>
      </c>
      <c r="F2222" s="2">
        <f>'Moving Avg'!D2222</f>
        <v>0.72199999999999998</v>
      </c>
      <c r="G2222" s="2">
        <f>'Moving Avg'!F2222</f>
        <v>0.68750000000000011</v>
      </c>
      <c r="H2222" s="2">
        <f>'Moving Avg'!G2222</f>
        <v>0.63119999999999987</v>
      </c>
      <c r="I2222" s="2">
        <f>'Moving Avg'!H2222</f>
        <v>0.67419999999999969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0</v>
      </c>
      <c r="O2222" s="7">
        <f t="shared" si="342"/>
        <v>50</v>
      </c>
      <c r="P2222" s="7">
        <f t="shared" si="343"/>
        <v>83.5</v>
      </c>
      <c r="Q2222" s="8">
        <f t="shared" si="344"/>
        <v>28.774999999999999</v>
      </c>
      <c r="R2222" s="8">
        <f t="shared" si="345"/>
        <v>43.375</v>
      </c>
      <c r="S2222" s="8">
        <f t="shared" si="346"/>
        <v>53.825000000000003</v>
      </c>
      <c r="T2222" s="8">
        <f t="shared" si="347"/>
        <v>39.625</v>
      </c>
      <c r="U2222" s="7">
        <f t="shared" si="348"/>
        <v>41.991666666666667</v>
      </c>
      <c r="V2222" s="7">
        <f t="shared" si="349"/>
        <v>41.400000000000006</v>
      </c>
    </row>
    <row r="2223" spans="1:22" ht="13.5" x14ac:dyDescent="0.25">
      <c r="A2223" s="3">
        <f>RSI!A2223</f>
        <v>45541</v>
      </c>
      <c r="B2223" s="2">
        <f>RSI!B2223</f>
        <v>0.72</v>
      </c>
      <c r="C2223" s="2">
        <f>RSI!I2223</f>
        <v>63.643825630043459</v>
      </c>
      <c r="D2223" s="2">
        <f>MACD!E2223</f>
        <v>-1.8820360115410106E-2</v>
      </c>
      <c r="E2223" s="2">
        <f>MACD!F2223</f>
        <v>-3.4067364591059038E-2</v>
      </c>
      <c r="F2223" s="2">
        <f>'Moving Avg'!D2223</f>
        <v>0.72200000000000009</v>
      </c>
      <c r="G2223" s="2">
        <f>'Moving Avg'!F2223</f>
        <v>0.69350000000000001</v>
      </c>
      <c r="H2223" s="2">
        <f>'Moving Avg'!G2223</f>
        <v>0.63359999999999983</v>
      </c>
      <c r="I2223" s="2">
        <f>'Moving Avg'!H2223</f>
        <v>0.67454999999999987</v>
      </c>
      <c r="J2223" s="5" t="str">
        <f>OBV!F2223</f>
        <v>BULLISH</v>
      </c>
      <c r="K2223" s="5" t="str">
        <f>OBV!G2223</f>
        <v>NEUTRAL</v>
      </c>
      <c r="L2223" s="5" t="str">
        <f>OBV!H2223</f>
        <v>NEUTRAL</v>
      </c>
      <c r="M2223" s="7">
        <f t="shared" si="340"/>
        <v>25</v>
      </c>
      <c r="N2223" s="7">
        <f t="shared" si="341"/>
        <v>0</v>
      </c>
      <c r="O2223" s="7">
        <f t="shared" si="342"/>
        <v>50</v>
      </c>
      <c r="P2223" s="7">
        <f t="shared" si="343"/>
        <v>49.5</v>
      </c>
      <c r="Q2223" s="8">
        <f t="shared" si="344"/>
        <v>23.675000000000001</v>
      </c>
      <c r="R2223" s="8">
        <f t="shared" si="345"/>
        <v>34.875</v>
      </c>
      <c r="S2223" s="8">
        <f t="shared" si="346"/>
        <v>38.525000000000006</v>
      </c>
      <c r="T2223" s="8">
        <f t="shared" si="347"/>
        <v>31.125</v>
      </c>
      <c r="U2223" s="7">
        <f t="shared" si="348"/>
        <v>32.358333333333334</v>
      </c>
      <c r="V2223" s="7">
        <f t="shared" si="349"/>
        <v>32.049999999999997</v>
      </c>
    </row>
    <row r="2224" spans="1:22" ht="13.5" x14ac:dyDescent="0.25">
      <c r="A2224" s="3">
        <f>RSI!A2224</f>
        <v>45544</v>
      </c>
      <c r="B2224" s="2">
        <f>RSI!B2224</f>
        <v>0.72</v>
      </c>
      <c r="C2224" s="2">
        <f>RSI!I2224</f>
        <v>63.643825630043459</v>
      </c>
      <c r="D2224" s="2">
        <f>MACD!E2224</f>
        <v>-1.1492214121221256E-2</v>
      </c>
      <c r="E2224" s="2">
        <f>MACD!F2224</f>
        <v>-2.9552334497091482E-2</v>
      </c>
      <c r="F2224" s="2">
        <f>'Moving Avg'!D2224</f>
        <v>0.72399999999999987</v>
      </c>
      <c r="G2224" s="2">
        <f>'Moving Avg'!F2224</f>
        <v>0.69850000000000023</v>
      </c>
      <c r="H2224" s="2">
        <f>'Moving Avg'!G2224</f>
        <v>0.63619999999999988</v>
      </c>
      <c r="I2224" s="2">
        <f>'Moving Avg'!H2224</f>
        <v>0.67474999999999996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  <c r="M2224" s="7">
        <f t="shared" si="340"/>
        <v>25</v>
      </c>
      <c r="N2224" s="7">
        <f t="shared" si="341"/>
        <v>0</v>
      </c>
      <c r="O2224" s="7">
        <f t="shared" si="342"/>
        <v>50</v>
      </c>
      <c r="P2224" s="7">
        <f t="shared" si="343"/>
        <v>83.5</v>
      </c>
      <c r="Q2224" s="8">
        <f t="shared" si="344"/>
        <v>28.774999999999999</v>
      </c>
      <c r="R2224" s="8">
        <f t="shared" si="345"/>
        <v>43.375</v>
      </c>
      <c r="S2224" s="8">
        <f t="shared" si="346"/>
        <v>53.825000000000003</v>
      </c>
      <c r="T2224" s="8">
        <f t="shared" si="347"/>
        <v>39.625</v>
      </c>
      <c r="U2224" s="7">
        <f t="shared" si="348"/>
        <v>41.991666666666667</v>
      </c>
      <c r="V2224" s="7">
        <f t="shared" si="349"/>
        <v>41.400000000000006</v>
      </c>
    </row>
    <row r="2225" spans="1:22" ht="13.5" x14ac:dyDescent="0.25">
      <c r="A2225" s="3">
        <f>RSI!A2225</f>
        <v>45545</v>
      </c>
      <c r="B2225" s="2">
        <f>RSI!B2225</f>
        <v>0.73</v>
      </c>
      <c r="C2225" s="2">
        <f>RSI!I2225</f>
        <v>66.264591023078609</v>
      </c>
      <c r="D2225" s="2">
        <f>MACD!E2225</f>
        <v>-6.2466044206889171E-3</v>
      </c>
      <c r="E2225" s="2">
        <f>MACD!F2225</f>
        <v>-2.4891188481810968E-2</v>
      </c>
      <c r="F2225" s="2">
        <f>'Moving Avg'!D2225</f>
        <v>0.72599999999999987</v>
      </c>
      <c r="G2225" s="2">
        <f>'Moving Avg'!F2225</f>
        <v>0.70350000000000013</v>
      </c>
      <c r="H2225" s="2">
        <f>'Moving Avg'!G2225</f>
        <v>0.63859999999999995</v>
      </c>
      <c r="I2225" s="2">
        <f>'Moving Avg'!H2225</f>
        <v>0.67489999999999994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25</v>
      </c>
      <c r="N2225" s="7">
        <f t="shared" si="341"/>
        <v>0</v>
      </c>
      <c r="O2225" s="7">
        <f t="shared" si="342"/>
        <v>50</v>
      </c>
      <c r="P2225" s="7">
        <f t="shared" si="343"/>
        <v>83.5</v>
      </c>
      <c r="Q2225" s="8">
        <f t="shared" si="344"/>
        <v>28.774999999999999</v>
      </c>
      <c r="R2225" s="8">
        <f t="shared" si="345"/>
        <v>43.375</v>
      </c>
      <c r="S2225" s="8">
        <f t="shared" si="346"/>
        <v>53.825000000000003</v>
      </c>
      <c r="T2225" s="8">
        <f t="shared" si="347"/>
        <v>39.625</v>
      </c>
      <c r="U2225" s="7">
        <f t="shared" si="348"/>
        <v>41.991666666666667</v>
      </c>
      <c r="V2225" s="7">
        <f t="shared" si="349"/>
        <v>41.400000000000006</v>
      </c>
    </row>
    <row r="2226" spans="1:22" ht="13.5" x14ac:dyDescent="0.25">
      <c r="A2226" s="3">
        <f>RSI!A2226</f>
        <v>45546</v>
      </c>
      <c r="B2226" s="2">
        <f>RSI!B2226</f>
        <v>0.73</v>
      </c>
      <c r="C2226" s="2">
        <f>RSI!I2226</f>
        <v>66.264591023078609</v>
      </c>
      <c r="D2226" s="2">
        <f>MACD!E2226</f>
        <v>-2.0656098755916785E-3</v>
      </c>
      <c r="E2226" s="2">
        <f>MACD!F2226</f>
        <v>-2.032607276056711E-2</v>
      </c>
      <c r="F2226" s="2">
        <f>'Moving Avg'!D2226</f>
        <v>0.72599999999999998</v>
      </c>
      <c r="G2226" s="2">
        <f>'Moving Avg'!F2226</f>
        <v>0.7090000000000003</v>
      </c>
      <c r="H2226" s="2">
        <f>'Moving Avg'!G2226</f>
        <v>0.64099999999999979</v>
      </c>
      <c r="I2226" s="2">
        <f>'Moving Avg'!H2226</f>
        <v>0.67499999999999982</v>
      </c>
      <c r="J2226" s="5" t="str">
        <f>OBV!F2226</f>
        <v>BULLISH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49.5</v>
      </c>
      <c r="Q2226" s="8">
        <f t="shared" si="344"/>
        <v>23.675000000000001</v>
      </c>
      <c r="R2226" s="8">
        <f t="shared" si="345"/>
        <v>34.875</v>
      </c>
      <c r="S2226" s="8">
        <f t="shared" si="346"/>
        <v>38.525000000000006</v>
      </c>
      <c r="T2226" s="8">
        <f t="shared" si="347"/>
        <v>31.125</v>
      </c>
      <c r="U2226" s="7">
        <f t="shared" si="348"/>
        <v>32.358333333333334</v>
      </c>
      <c r="V2226" s="7">
        <f t="shared" si="349"/>
        <v>32.049999999999997</v>
      </c>
    </row>
    <row r="2227" spans="1:22" ht="13.5" x14ac:dyDescent="0.25">
      <c r="A2227" s="3">
        <f>RSI!A2227</f>
        <v>45547</v>
      </c>
      <c r="B2227" s="2">
        <f>RSI!B2227</f>
        <v>0.75</v>
      </c>
      <c r="C2227" s="2">
        <f>RSI!I2227</f>
        <v>71.097272372915413</v>
      </c>
      <c r="D2227" s="2">
        <f>MACD!E2227</f>
        <v>-3.3247667433862205E-3</v>
      </c>
      <c r="E2227" s="2">
        <f>MACD!F2227</f>
        <v>-1.6925811557130931E-2</v>
      </c>
      <c r="F2227" s="2">
        <f>'Moving Avg'!D2227</f>
        <v>0.73</v>
      </c>
      <c r="G2227" s="2">
        <f>'Moving Avg'!F2227</f>
        <v>0.71500000000000008</v>
      </c>
      <c r="H2227" s="2">
        <f>'Moving Avg'!G2227</f>
        <v>0.64379999999999993</v>
      </c>
      <c r="I2227" s="2">
        <f>'Moving Avg'!H2227</f>
        <v>0.67519999999999991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0</v>
      </c>
      <c r="N2227" s="7">
        <f t="shared" si="341"/>
        <v>0</v>
      </c>
      <c r="O2227" s="7">
        <f t="shared" si="342"/>
        <v>50</v>
      </c>
      <c r="P2227" s="7">
        <f t="shared" si="343"/>
        <v>83.5</v>
      </c>
      <c r="Q2227" s="8">
        <f t="shared" si="344"/>
        <v>20.024999999999999</v>
      </c>
      <c r="R2227" s="8">
        <f t="shared" si="345"/>
        <v>38.375</v>
      </c>
      <c r="S2227" s="8">
        <f t="shared" si="346"/>
        <v>50.075000000000003</v>
      </c>
      <c r="T2227" s="8">
        <f t="shared" si="347"/>
        <v>33.375</v>
      </c>
      <c r="U2227" s="7">
        <f t="shared" si="348"/>
        <v>36.158333333333331</v>
      </c>
      <c r="V2227" s="7">
        <f t="shared" si="349"/>
        <v>35.462499999999999</v>
      </c>
    </row>
    <row r="2228" spans="1:22" ht="13.5" x14ac:dyDescent="0.25">
      <c r="A2228" s="3">
        <f>RSI!A2228</f>
        <v>45548</v>
      </c>
      <c r="B2228" s="2">
        <f>RSI!B2228</f>
        <v>0.78</v>
      </c>
      <c r="C2228" s="2">
        <f>RSI!I2228</f>
        <v>76.528712904122301</v>
      </c>
      <c r="D2228" s="2">
        <f>MACD!E2228</f>
        <v>-5.4129977168049237E-3</v>
      </c>
      <c r="E2228" s="2">
        <f>MACD!F2228</f>
        <v>-1.462324878906573E-2</v>
      </c>
      <c r="F2228" s="2">
        <f>'Moving Avg'!D2228</f>
        <v>0.74199999999999999</v>
      </c>
      <c r="G2228" s="2">
        <f>'Moving Avg'!F2228</f>
        <v>0.72150000000000003</v>
      </c>
      <c r="H2228" s="2">
        <f>'Moving Avg'!G2228</f>
        <v>0.64719999999999989</v>
      </c>
      <c r="I2228" s="2">
        <f>'Moving Avg'!H2228</f>
        <v>0.67549999999999988</v>
      </c>
      <c r="J2228" s="5" t="str">
        <f>OBV!F2228</f>
        <v>BULLISH</v>
      </c>
      <c r="K2228" s="5" t="str">
        <f>OBV!G2228</f>
        <v>STRONG</v>
      </c>
      <c r="L2228" s="5" t="str">
        <f>OBV!H2228</f>
        <v>CONFIRMED BULLISH</v>
      </c>
      <c r="M2228" s="7">
        <f t="shared" si="340"/>
        <v>0</v>
      </c>
      <c r="N2228" s="7">
        <f t="shared" si="341"/>
        <v>0</v>
      </c>
      <c r="O2228" s="7">
        <f t="shared" si="342"/>
        <v>50</v>
      </c>
      <c r="P2228" s="7">
        <f t="shared" si="343"/>
        <v>100</v>
      </c>
      <c r="Q2228" s="8">
        <f t="shared" si="344"/>
        <v>22.5</v>
      </c>
      <c r="R2228" s="8">
        <f t="shared" si="345"/>
        <v>42.5</v>
      </c>
      <c r="S2228" s="8">
        <f t="shared" si="346"/>
        <v>57.5</v>
      </c>
      <c r="T2228" s="8">
        <f t="shared" si="347"/>
        <v>37.5</v>
      </c>
      <c r="U2228" s="7">
        <f t="shared" si="348"/>
        <v>40.833333333333336</v>
      </c>
      <c r="V2228" s="7">
        <f t="shared" si="349"/>
        <v>40</v>
      </c>
    </row>
    <row r="2229" spans="1:22" ht="13.5" x14ac:dyDescent="0.25">
      <c r="A2229" s="3">
        <f>RSI!A2229</f>
        <v>45551</v>
      </c>
      <c r="B2229" s="2">
        <f>RSI!B2229</f>
        <v>0.78</v>
      </c>
      <c r="C2229" s="2">
        <f>RSI!I2229</f>
        <v>76.528712904122301</v>
      </c>
      <c r="D2229" s="2">
        <f>MACD!E2229</f>
        <v>-9.2096117533375654E-3</v>
      </c>
      <c r="E2229" s="2">
        <f>MACD!F2229</f>
        <v>-1.3540521381920098E-2</v>
      </c>
      <c r="F2229" s="2">
        <f>'Moving Avg'!D2229</f>
        <v>0.75400000000000011</v>
      </c>
      <c r="G2229" s="2">
        <f>'Moving Avg'!F2229</f>
        <v>0.72750000000000004</v>
      </c>
      <c r="H2229" s="2">
        <f>'Moving Avg'!G2229</f>
        <v>0.65059999999999985</v>
      </c>
      <c r="I2229" s="2">
        <f>'Moving Avg'!H2229</f>
        <v>0.67584999999999984</v>
      </c>
      <c r="J2229" s="5" t="str">
        <f>OBV!F2229</f>
        <v>BULLISH</v>
      </c>
      <c r="K2229" s="5" t="str">
        <f>OBV!G2229</f>
        <v>STRONG</v>
      </c>
      <c r="L2229" s="5" t="str">
        <f>OBV!H2229</f>
        <v>CONFIRMED BULLISH</v>
      </c>
      <c r="M2229" s="7">
        <f t="shared" si="340"/>
        <v>0</v>
      </c>
      <c r="N2229" s="7">
        <f t="shared" si="341"/>
        <v>0</v>
      </c>
      <c r="O2229" s="7">
        <f t="shared" si="342"/>
        <v>50</v>
      </c>
      <c r="P2229" s="7">
        <f t="shared" si="343"/>
        <v>100</v>
      </c>
      <c r="Q2229" s="8">
        <f t="shared" si="344"/>
        <v>22.5</v>
      </c>
      <c r="R2229" s="8">
        <f t="shared" si="345"/>
        <v>42.5</v>
      </c>
      <c r="S2229" s="8">
        <f t="shared" si="346"/>
        <v>57.5</v>
      </c>
      <c r="T2229" s="8">
        <f t="shared" si="347"/>
        <v>37.5</v>
      </c>
      <c r="U2229" s="7">
        <f t="shared" si="348"/>
        <v>40.833333333333336</v>
      </c>
      <c r="V2229" s="7">
        <f t="shared" si="349"/>
        <v>40</v>
      </c>
    </row>
    <row r="2230" spans="1:22" ht="13.5" x14ac:dyDescent="0.25">
      <c r="A2230" s="3">
        <f>RSI!A2230</f>
        <v>45552</v>
      </c>
      <c r="B2230" s="2">
        <f>RSI!B2230</f>
        <v>0.75</v>
      </c>
      <c r="C2230" s="2">
        <f>RSI!I2230</f>
        <v>62.834327746207912</v>
      </c>
      <c r="D2230" s="2">
        <f>MACD!E2230</f>
        <v>-9.1162511067083285E-3</v>
      </c>
      <c r="E2230" s="2">
        <f>MACD!F2230</f>
        <v>-1.2655667326877744E-2</v>
      </c>
      <c r="F2230" s="2">
        <f>'Moving Avg'!D2230</f>
        <v>0.75800000000000001</v>
      </c>
      <c r="G2230" s="2">
        <f>'Moving Avg'!F2230</f>
        <v>0.73100000000000009</v>
      </c>
      <c r="H2230" s="2">
        <f>'Moving Avg'!G2230</f>
        <v>0.65379999999999994</v>
      </c>
      <c r="I2230" s="2">
        <f>'Moving Avg'!H2230</f>
        <v>0.6760999999999997</v>
      </c>
      <c r="J2230" s="5" t="str">
        <f>OBV!F2230</f>
        <v>BULLISH</v>
      </c>
      <c r="K2230" s="5" t="str">
        <f>OBV!G2230</f>
        <v>STRONG</v>
      </c>
      <c r="L2230" s="5" t="str">
        <f>OBV!H2230</f>
        <v>CONFIRMED BULLISH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100</v>
      </c>
      <c r="Q2230" s="8">
        <f t="shared" si="344"/>
        <v>31.25</v>
      </c>
      <c r="R2230" s="8">
        <f t="shared" si="345"/>
        <v>47.5</v>
      </c>
      <c r="S2230" s="8">
        <f t="shared" si="346"/>
        <v>61.25</v>
      </c>
      <c r="T2230" s="8">
        <f t="shared" si="347"/>
        <v>43.75</v>
      </c>
      <c r="U2230" s="7">
        <f t="shared" si="348"/>
        <v>46.666666666666664</v>
      </c>
      <c r="V2230" s="7">
        <f t="shared" si="349"/>
        <v>45.9375</v>
      </c>
    </row>
    <row r="2231" spans="1:22" ht="13.5" x14ac:dyDescent="0.25">
      <c r="A2231" s="3">
        <f>RSI!A2231</f>
        <v>45553</v>
      </c>
      <c r="B2231" s="2">
        <f>RSI!B2231</f>
        <v>0.78</v>
      </c>
      <c r="C2231" s="2">
        <f>RSI!I2231</f>
        <v>68.839288553263287</v>
      </c>
      <c r="D2231" s="2">
        <f>MACD!E2231</f>
        <v>-9.9648574250846833E-3</v>
      </c>
      <c r="E2231" s="2">
        <f>MACD!F2231</f>
        <v>-1.2117505346519133E-2</v>
      </c>
      <c r="F2231" s="2">
        <f>'Moving Avg'!D2231</f>
        <v>0.76800000000000002</v>
      </c>
      <c r="G2231" s="2">
        <f>'Moving Avg'!F2231</f>
        <v>0.73449999999999993</v>
      </c>
      <c r="H2231" s="2">
        <f>'Moving Avg'!G2231</f>
        <v>0.65799999999999992</v>
      </c>
      <c r="I2231" s="2">
        <f>'Moving Avg'!H2231</f>
        <v>0.67649999999999977</v>
      </c>
      <c r="J2231" s="5" t="str">
        <f>OBV!F2231</f>
        <v>BULLISH</v>
      </c>
      <c r="K2231" s="5" t="str">
        <f>OBV!G2231</f>
        <v>STRONG</v>
      </c>
      <c r="L2231" s="5" t="str">
        <f>OBV!H2231</f>
        <v>CONFIRMED BULLISH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100</v>
      </c>
      <c r="Q2231" s="8">
        <f t="shared" si="344"/>
        <v>31.25</v>
      </c>
      <c r="R2231" s="8">
        <f t="shared" si="345"/>
        <v>47.5</v>
      </c>
      <c r="S2231" s="8">
        <f t="shared" si="346"/>
        <v>61.25</v>
      </c>
      <c r="T2231" s="8">
        <f t="shared" si="347"/>
        <v>43.75</v>
      </c>
      <c r="U2231" s="7">
        <f t="shared" si="348"/>
        <v>46.666666666666664</v>
      </c>
      <c r="V2231" s="7">
        <f t="shared" si="349"/>
        <v>45.9375</v>
      </c>
    </row>
    <row r="2232" spans="1:22" ht="13.5" x14ac:dyDescent="0.25">
      <c r="A2232" s="3">
        <f>RSI!A2232</f>
        <v>45554</v>
      </c>
      <c r="B2232" s="2">
        <f>RSI!B2232</f>
        <v>0.77</v>
      </c>
      <c r="C2232" s="2">
        <f>RSI!I2232</f>
        <v>65.065460397936903</v>
      </c>
      <c r="D2232" s="2">
        <f>MACD!E2232</f>
        <v>-1.034522012552086E-2</v>
      </c>
      <c r="E2232" s="2">
        <f>MACD!F2232</f>
        <v>-1.176304830231948E-2</v>
      </c>
      <c r="F2232" s="2">
        <f>'Moving Avg'!D2232</f>
        <v>0.77200000000000002</v>
      </c>
      <c r="G2232" s="2">
        <f>'Moving Avg'!F2232</f>
        <v>0.73699999999999988</v>
      </c>
      <c r="H2232" s="2">
        <f>'Moving Avg'!G2232</f>
        <v>0.6624000000000001</v>
      </c>
      <c r="I2232" s="2">
        <f>'Moving Avg'!H2232</f>
        <v>0.67679999999999996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83.5</v>
      </c>
      <c r="Q2232" s="8">
        <f t="shared" si="344"/>
        <v>28.774999999999999</v>
      </c>
      <c r="R2232" s="8">
        <f t="shared" si="345"/>
        <v>43.375</v>
      </c>
      <c r="S2232" s="8">
        <f t="shared" si="346"/>
        <v>53.825000000000003</v>
      </c>
      <c r="T2232" s="8">
        <f t="shared" si="347"/>
        <v>39.625</v>
      </c>
      <c r="U2232" s="7">
        <f t="shared" si="348"/>
        <v>41.991666666666667</v>
      </c>
      <c r="V2232" s="7">
        <f t="shared" si="349"/>
        <v>41.400000000000006</v>
      </c>
    </row>
    <row r="2233" spans="1:22" ht="13.5" x14ac:dyDescent="0.25">
      <c r="A2233" s="3">
        <f>RSI!A2233</f>
        <v>45555</v>
      </c>
      <c r="B2233" s="2">
        <f>RSI!B2233</f>
        <v>0.74</v>
      </c>
      <c r="C2233" s="2">
        <f>RSI!I2233</f>
        <v>55.275434317666701</v>
      </c>
      <c r="D2233" s="2">
        <f>MACD!E2233</f>
        <v>-1.0297410615885294E-2</v>
      </c>
      <c r="E2233" s="2">
        <f>MACD!F2233</f>
        <v>-1.1469920765032643E-2</v>
      </c>
      <c r="F2233" s="2">
        <f>'Moving Avg'!D2233</f>
        <v>0.76400000000000001</v>
      </c>
      <c r="G2233" s="2">
        <f>'Moving Avg'!F2233</f>
        <v>0.73799999999999988</v>
      </c>
      <c r="H2233" s="2">
        <f>'Moving Avg'!G2233</f>
        <v>0.66620000000000024</v>
      </c>
      <c r="I2233" s="2">
        <f>'Moving Avg'!H2233</f>
        <v>0.67699999999999994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16.5</v>
      </c>
      <c r="Q2233" s="8">
        <f t="shared" si="344"/>
        <v>18.725000000000001</v>
      </c>
      <c r="R2233" s="8">
        <f t="shared" si="345"/>
        <v>26.625</v>
      </c>
      <c r="S2233" s="8">
        <f t="shared" si="346"/>
        <v>23.675000000000001</v>
      </c>
      <c r="T2233" s="8">
        <f t="shared" si="347"/>
        <v>22.875</v>
      </c>
      <c r="U2233" s="7">
        <f t="shared" si="348"/>
        <v>23.008333333333336</v>
      </c>
      <c r="V2233" s="7">
        <f t="shared" si="349"/>
        <v>22.975000000000001</v>
      </c>
    </row>
    <row r="2234" spans="1:22" ht="13.5" x14ac:dyDescent="0.25">
      <c r="A2234" s="3">
        <f>RSI!A2234</f>
        <v>45558</v>
      </c>
      <c r="B2234" s="2">
        <f>RSI!B2234</f>
        <v>0.73</v>
      </c>
      <c r="C2234" s="2">
        <f>RSI!I2234</f>
        <v>52.442848705577994</v>
      </c>
      <c r="D2234" s="2">
        <f>MACD!E2234</f>
        <v>-9.6297831013174573E-3</v>
      </c>
      <c r="E2234" s="2">
        <f>MACD!F2234</f>
        <v>-1.1101893232289606E-2</v>
      </c>
      <c r="F2234" s="2">
        <f>'Moving Avg'!D2234</f>
        <v>0.754</v>
      </c>
      <c r="G2234" s="2">
        <f>'Moving Avg'!F2234</f>
        <v>0.73799999999999988</v>
      </c>
      <c r="H2234" s="2">
        <f>'Moving Avg'!G2234</f>
        <v>0.66980000000000006</v>
      </c>
      <c r="I2234" s="2">
        <f>'Moving Avg'!H2234</f>
        <v>0.67709999999999992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16.5</v>
      </c>
      <c r="Q2234" s="8">
        <f t="shared" si="344"/>
        <v>18.725000000000001</v>
      </c>
      <c r="R2234" s="8">
        <f t="shared" si="345"/>
        <v>26.625</v>
      </c>
      <c r="S2234" s="8">
        <f t="shared" si="346"/>
        <v>23.675000000000001</v>
      </c>
      <c r="T2234" s="8">
        <f t="shared" si="347"/>
        <v>22.875</v>
      </c>
      <c r="U2234" s="7">
        <f t="shared" si="348"/>
        <v>23.008333333333336</v>
      </c>
      <c r="V2234" s="7">
        <f t="shared" si="349"/>
        <v>22.975000000000001</v>
      </c>
    </row>
    <row r="2235" spans="1:22" ht="13.5" x14ac:dyDescent="0.25">
      <c r="A2235" s="3">
        <f>RSI!A2235</f>
        <v>45559</v>
      </c>
      <c r="B2235" s="2">
        <f>RSI!B2235</f>
        <v>0.7</v>
      </c>
      <c r="C2235" s="2">
        <f>RSI!I2235</f>
        <v>44.99367228255565</v>
      </c>
      <c r="D2235" s="2">
        <f>MACD!E2235</f>
        <v>-5.3502483465839301E-3</v>
      </c>
      <c r="E2235" s="2">
        <f>MACD!F2235</f>
        <v>-9.9515642551484713E-3</v>
      </c>
      <c r="F2235" s="2">
        <f>'Moving Avg'!D2235</f>
        <v>0.74399999999999999</v>
      </c>
      <c r="G2235" s="2">
        <f>'Moving Avg'!F2235</f>
        <v>0.73649999999999993</v>
      </c>
      <c r="H2235" s="2">
        <f>'Moving Avg'!G2235</f>
        <v>0.67240000000000011</v>
      </c>
      <c r="I2235" s="2">
        <f>'Moving Avg'!H2235</f>
        <v>0.67689999999999984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16.5</v>
      </c>
      <c r="Q2235" s="8">
        <f t="shared" si="344"/>
        <v>18.725000000000001</v>
      </c>
      <c r="R2235" s="8">
        <f t="shared" si="345"/>
        <v>26.625</v>
      </c>
      <c r="S2235" s="8">
        <f t="shared" si="346"/>
        <v>23.675000000000001</v>
      </c>
      <c r="T2235" s="8">
        <f t="shared" si="347"/>
        <v>22.875</v>
      </c>
      <c r="U2235" s="7">
        <f t="shared" si="348"/>
        <v>23.008333333333336</v>
      </c>
      <c r="V2235" s="7">
        <f t="shared" si="349"/>
        <v>22.975000000000001</v>
      </c>
    </row>
    <row r="2236" spans="1:22" ht="13.5" x14ac:dyDescent="0.25">
      <c r="A2236" s="3">
        <f>RSI!A2236</f>
        <v>45560</v>
      </c>
      <c r="B2236" s="2">
        <f>RSI!B2236</f>
        <v>0.72</v>
      </c>
      <c r="C2236" s="2">
        <f>RSI!I2236</f>
        <v>50.084100433444654</v>
      </c>
      <c r="D2236" s="2">
        <f>MACD!E2236</f>
        <v>-3.0759661501792435E-3</v>
      </c>
      <c r="E2236" s="2">
        <f>MACD!F2236</f>
        <v>-8.5764446341546254E-3</v>
      </c>
      <c r="F2236" s="2">
        <f>'Moving Avg'!D2236</f>
        <v>0.73199999999999998</v>
      </c>
      <c r="G2236" s="2">
        <f>'Moving Avg'!F2236</f>
        <v>0.73599999999999988</v>
      </c>
      <c r="H2236" s="2">
        <f>'Moving Avg'!G2236</f>
        <v>0.67539999999999989</v>
      </c>
      <c r="I2236" s="2">
        <f>'Moving Avg'!H2236</f>
        <v>0.67669999999999986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50</v>
      </c>
      <c r="P2236" s="7">
        <f t="shared" si="343"/>
        <v>16.5</v>
      </c>
      <c r="Q2236" s="8">
        <f t="shared" si="344"/>
        <v>18.725000000000001</v>
      </c>
      <c r="R2236" s="8">
        <f t="shared" si="345"/>
        <v>26.625</v>
      </c>
      <c r="S2236" s="8">
        <f t="shared" si="346"/>
        <v>23.675000000000001</v>
      </c>
      <c r="T2236" s="8">
        <f t="shared" si="347"/>
        <v>22.875</v>
      </c>
      <c r="U2236" s="7">
        <f t="shared" si="348"/>
        <v>23.008333333333336</v>
      </c>
      <c r="V2236" s="7">
        <f t="shared" si="349"/>
        <v>22.975000000000001</v>
      </c>
    </row>
    <row r="2237" spans="1:22" ht="13.5" x14ac:dyDescent="0.25">
      <c r="A2237" s="3">
        <f>RSI!A2237</f>
        <v>45561</v>
      </c>
      <c r="B2237" s="2">
        <f>RSI!B2237</f>
        <v>0.69</v>
      </c>
      <c r="C2237" s="2">
        <f>RSI!I2237</f>
        <v>43.570643100707422</v>
      </c>
      <c r="D2237" s="2">
        <f>MACD!E2237</f>
        <v>4.1540380339005756E-3</v>
      </c>
      <c r="E2237" s="2">
        <f>MACD!F2237</f>
        <v>-6.0303481005435852E-3</v>
      </c>
      <c r="F2237" s="2">
        <f>'Moving Avg'!D2237</f>
        <v>0.71599999999999997</v>
      </c>
      <c r="G2237" s="2">
        <f>'Moving Avg'!F2237</f>
        <v>0.73499999999999988</v>
      </c>
      <c r="H2237" s="2">
        <f>'Moving Avg'!G2237</f>
        <v>0.67779999999999996</v>
      </c>
      <c r="I2237" s="2">
        <f>'Moving Avg'!H2237</f>
        <v>0.6763499999999999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25</v>
      </c>
      <c r="N2237" s="7">
        <f t="shared" si="341"/>
        <v>0</v>
      </c>
      <c r="O2237" s="7">
        <f t="shared" si="342"/>
        <v>50</v>
      </c>
      <c r="P2237" s="7">
        <f t="shared" si="343"/>
        <v>16.5</v>
      </c>
      <c r="Q2237" s="8">
        <f t="shared" si="344"/>
        <v>18.725000000000001</v>
      </c>
      <c r="R2237" s="8">
        <f t="shared" si="345"/>
        <v>26.625</v>
      </c>
      <c r="S2237" s="8">
        <f t="shared" si="346"/>
        <v>23.675000000000001</v>
      </c>
      <c r="T2237" s="8">
        <f t="shared" si="347"/>
        <v>22.875</v>
      </c>
      <c r="U2237" s="7">
        <f t="shared" si="348"/>
        <v>23.008333333333336</v>
      </c>
      <c r="V2237" s="7">
        <f t="shared" si="349"/>
        <v>22.975000000000001</v>
      </c>
    </row>
    <row r="2238" spans="1:22" ht="13.5" x14ac:dyDescent="0.25">
      <c r="A2238" s="3">
        <f>RSI!A2238</f>
        <v>45562</v>
      </c>
      <c r="B2238" s="2">
        <f>RSI!B2238</f>
        <v>0.71</v>
      </c>
      <c r="C2238" s="2">
        <f>RSI!I2238</f>
        <v>48.389491434471012</v>
      </c>
      <c r="D2238" s="2">
        <f>MACD!E2238</f>
        <v>1.3588895579445648E-2</v>
      </c>
      <c r="E2238" s="2">
        <f>MACD!F2238</f>
        <v>-2.1064993645457386E-3</v>
      </c>
      <c r="F2238" s="2">
        <f>'Moving Avg'!D2238</f>
        <v>0.71</v>
      </c>
      <c r="G2238" s="2">
        <f>'Moving Avg'!F2238</f>
        <v>0.73450000000000004</v>
      </c>
      <c r="H2238" s="2">
        <f>'Moving Avg'!G2238</f>
        <v>0.68019999999999992</v>
      </c>
      <c r="I2238" s="2">
        <f>'Moving Avg'!H2238</f>
        <v>0.67625000000000002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  <c r="M2238" s="7">
        <f t="shared" si="340"/>
        <v>25</v>
      </c>
      <c r="N2238" s="7">
        <f t="shared" si="341"/>
        <v>0</v>
      </c>
      <c r="O2238" s="7">
        <f t="shared" si="342"/>
        <v>50</v>
      </c>
      <c r="P2238" s="7">
        <f t="shared" si="343"/>
        <v>66.5</v>
      </c>
      <c r="Q2238" s="8">
        <f t="shared" si="344"/>
        <v>26.225000000000001</v>
      </c>
      <c r="R2238" s="8">
        <f t="shared" si="345"/>
        <v>39.125</v>
      </c>
      <c r="S2238" s="8">
        <f t="shared" si="346"/>
        <v>46.174999999999997</v>
      </c>
      <c r="T2238" s="8">
        <f t="shared" si="347"/>
        <v>35.375</v>
      </c>
      <c r="U2238" s="7">
        <f t="shared" si="348"/>
        <v>37.174999999999997</v>
      </c>
      <c r="V2238" s="7">
        <f t="shared" si="349"/>
        <v>36.724999999999994</v>
      </c>
    </row>
    <row r="2239" spans="1:22" ht="13.5" x14ac:dyDescent="0.25">
      <c r="A2239" s="3">
        <f>RSI!A2239</f>
        <v>45565</v>
      </c>
      <c r="B2239" s="2">
        <f>RSI!B2239</f>
        <v>0.74</v>
      </c>
      <c r="C2239" s="2">
        <f>RSI!I2239</f>
        <v>54.645970269536654</v>
      </c>
      <c r="D2239" s="2">
        <f>MACD!E2239</f>
        <v>1.940151735354001E-2</v>
      </c>
      <c r="E2239" s="2">
        <f>MACD!F2239</f>
        <v>2.1951039790714111E-3</v>
      </c>
      <c r="F2239" s="2">
        <f>'Moving Avg'!D2239</f>
        <v>0.71199999999999997</v>
      </c>
      <c r="G2239" s="2">
        <f>'Moving Avg'!F2239</f>
        <v>0.73599999999999999</v>
      </c>
      <c r="H2239" s="2">
        <f>'Moving Avg'!G2239</f>
        <v>0.68279999999999996</v>
      </c>
      <c r="I2239" s="2">
        <f>'Moving Avg'!H2239</f>
        <v>0.67620000000000002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83.5</v>
      </c>
      <c r="Q2239" s="8">
        <f t="shared" si="344"/>
        <v>28.774999999999999</v>
      </c>
      <c r="R2239" s="8">
        <f t="shared" si="345"/>
        <v>43.375</v>
      </c>
      <c r="S2239" s="8">
        <f t="shared" si="346"/>
        <v>53.825000000000003</v>
      </c>
      <c r="T2239" s="8">
        <f t="shared" si="347"/>
        <v>39.625</v>
      </c>
      <c r="U2239" s="7">
        <f t="shared" si="348"/>
        <v>41.991666666666667</v>
      </c>
      <c r="V2239" s="7">
        <f t="shared" si="349"/>
        <v>41.400000000000006</v>
      </c>
    </row>
    <row r="2240" spans="1:22" ht="13.5" x14ac:dyDescent="0.25">
      <c r="A2240" s="3">
        <f>RSI!A2240</f>
        <v>45566</v>
      </c>
      <c r="B2240" s="2">
        <f>RSI!B2240</f>
        <v>0.75</v>
      </c>
      <c r="C2240" s="2">
        <f>RSI!I2240</f>
        <v>56.537319708807033</v>
      </c>
      <c r="D2240" s="2">
        <f>MACD!E2240</f>
        <v>1.8834180938901213E-2</v>
      </c>
      <c r="E2240" s="2">
        <f>MACD!F2240</f>
        <v>5.5229193710373721E-3</v>
      </c>
      <c r="F2240" s="2">
        <f>'Moving Avg'!D2240</f>
        <v>0.72200000000000009</v>
      </c>
      <c r="G2240" s="2">
        <f>'Moving Avg'!F2240</f>
        <v>0.73749999999999993</v>
      </c>
      <c r="H2240" s="2">
        <f>'Moving Avg'!G2240</f>
        <v>0.68520000000000014</v>
      </c>
      <c r="I2240" s="2">
        <f>'Moving Avg'!H2240</f>
        <v>0.67625000000000002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83.5</v>
      </c>
      <c r="Q2240" s="8">
        <f t="shared" si="344"/>
        <v>28.774999999999999</v>
      </c>
      <c r="R2240" s="8">
        <f t="shared" si="345"/>
        <v>43.375</v>
      </c>
      <c r="S2240" s="8">
        <f t="shared" si="346"/>
        <v>53.825000000000003</v>
      </c>
      <c r="T2240" s="8">
        <f t="shared" si="347"/>
        <v>39.625</v>
      </c>
      <c r="U2240" s="7">
        <f t="shared" si="348"/>
        <v>41.991666666666667</v>
      </c>
      <c r="V2240" s="7">
        <f t="shared" si="349"/>
        <v>41.400000000000006</v>
      </c>
    </row>
    <row r="2241" spans="1:22" ht="13.5" x14ac:dyDescent="0.25">
      <c r="A2241" s="3">
        <f>RSI!A2241</f>
        <v>45567</v>
      </c>
      <c r="B2241" s="2">
        <f>RSI!B2241</f>
        <v>0.76</v>
      </c>
      <c r="C2241" s="2">
        <f>RSI!I2241</f>
        <v>58.405325869456384</v>
      </c>
      <c r="D2241" s="2">
        <f>MACD!E2241</f>
        <v>2.2049695930977387E-2</v>
      </c>
      <c r="E2241" s="2">
        <f>MACD!F2241</f>
        <v>8.8282746830253764E-3</v>
      </c>
      <c r="F2241" s="2">
        <f>'Moving Avg'!D2241</f>
        <v>0.72999999999999987</v>
      </c>
      <c r="G2241" s="2">
        <f>'Moving Avg'!F2241</f>
        <v>0.7390000000000001</v>
      </c>
      <c r="H2241" s="2">
        <f>'Moving Avg'!G2241</f>
        <v>0.68779999999999997</v>
      </c>
      <c r="I2241" s="2">
        <f>'Moving Avg'!H2241</f>
        <v>0.6762999999999999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  <c r="M2241" s="7">
        <f t="shared" si="340"/>
        <v>25</v>
      </c>
      <c r="N2241" s="7">
        <f t="shared" si="341"/>
        <v>0</v>
      </c>
      <c r="O2241" s="7">
        <f t="shared" si="342"/>
        <v>50</v>
      </c>
      <c r="P2241" s="7">
        <f t="shared" si="343"/>
        <v>83.5</v>
      </c>
      <c r="Q2241" s="8">
        <f t="shared" si="344"/>
        <v>28.774999999999999</v>
      </c>
      <c r="R2241" s="8">
        <f t="shared" si="345"/>
        <v>43.375</v>
      </c>
      <c r="S2241" s="8">
        <f t="shared" si="346"/>
        <v>53.825000000000003</v>
      </c>
      <c r="T2241" s="8">
        <f t="shared" si="347"/>
        <v>39.625</v>
      </c>
      <c r="U2241" s="7">
        <f t="shared" si="348"/>
        <v>41.991666666666667</v>
      </c>
      <c r="V2241" s="7">
        <f t="shared" si="349"/>
        <v>41.400000000000006</v>
      </c>
    </row>
    <row r="2242" spans="1:22" ht="13.5" x14ac:dyDescent="0.25">
      <c r="A2242" s="3">
        <f>RSI!A2242</f>
        <v>45568</v>
      </c>
      <c r="B2242" s="2">
        <f>RSI!B2242</f>
        <v>0.77</v>
      </c>
      <c r="C2242" s="2">
        <f>RSI!I2242</f>
        <v>60.245394131226611</v>
      </c>
      <c r="D2242" s="2">
        <f>MACD!E2242</f>
        <v>2.2266413421282327E-2</v>
      </c>
      <c r="E2242" s="2">
        <f>MACD!F2242</f>
        <v>1.1515902430676767E-2</v>
      </c>
      <c r="F2242" s="2">
        <f>'Moving Avg'!D2242</f>
        <v>0.746</v>
      </c>
      <c r="G2242" s="2">
        <f>'Moving Avg'!F2242</f>
        <v>0.74099999999999999</v>
      </c>
      <c r="H2242" s="2">
        <f>'Moving Avg'!G2242</f>
        <v>0.69100000000000006</v>
      </c>
      <c r="I2242" s="2">
        <f>'Moving Avg'!H2242</f>
        <v>0.67645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83.5</v>
      </c>
      <c r="Q2242" s="8">
        <f t="shared" si="344"/>
        <v>28.774999999999999</v>
      </c>
      <c r="R2242" s="8">
        <f t="shared" si="345"/>
        <v>43.375</v>
      </c>
      <c r="S2242" s="8">
        <f t="shared" si="346"/>
        <v>53.825000000000003</v>
      </c>
      <c r="T2242" s="8">
        <f t="shared" si="347"/>
        <v>39.625</v>
      </c>
      <c r="U2242" s="7">
        <f t="shared" si="348"/>
        <v>41.991666666666667</v>
      </c>
      <c r="V2242" s="7">
        <f t="shared" si="349"/>
        <v>41.400000000000006</v>
      </c>
    </row>
    <row r="2243" spans="1:22" ht="13.5" x14ac:dyDescent="0.25">
      <c r="A2243" s="3">
        <f>RSI!A2243</f>
        <v>45569</v>
      </c>
      <c r="B2243" s="2">
        <f>RSI!B2243</f>
        <v>0.76</v>
      </c>
      <c r="C2243" s="2">
        <f>RSI!I2243</f>
        <v>57.505761980962859</v>
      </c>
      <c r="D2243" s="2">
        <f>MACD!E2243</f>
        <v>1.8307814151050761E-2</v>
      </c>
      <c r="E2243" s="2">
        <f>MACD!F2243</f>
        <v>1.2874284774751566E-2</v>
      </c>
      <c r="F2243" s="2">
        <f>'Moving Avg'!D2243</f>
        <v>0.75600000000000001</v>
      </c>
      <c r="G2243" s="2">
        <f>'Moving Avg'!F2243</f>
        <v>0.7430000000000001</v>
      </c>
      <c r="H2243" s="2">
        <f>'Moving Avg'!G2243</f>
        <v>0.69380000000000008</v>
      </c>
      <c r="I2243" s="2">
        <f>'Moving Avg'!H2243</f>
        <v>0.67654999999999987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  <c r="M2243" s="7">
        <f t="shared" si="350"/>
        <v>25</v>
      </c>
      <c r="N2243" s="7">
        <f t="shared" si="351"/>
        <v>0</v>
      </c>
      <c r="O2243" s="7">
        <f t="shared" si="352"/>
        <v>50</v>
      </c>
      <c r="P2243" s="7">
        <f t="shared" si="353"/>
        <v>83.5</v>
      </c>
      <c r="Q2243" s="8">
        <f t="shared" ref="Q2243:Q2306" si="354">0.35*M2243+N2243*0.35+O2243*0.15+P2243*0.15</f>
        <v>28.774999999999999</v>
      </c>
      <c r="R2243" s="8">
        <f t="shared" ref="R2243:R2306" si="355">M2243*0.2+N2243*0.2+O2243*0.35+P2243*0.25</f>
        <v>43.375</v>
      </c>
      <c r="S2243" s="8">
        <f t="shared" ref="S2243:S2306" si="356">M2243*0.15+N2243*0.15+O2243*0.25+P2243*0.45</f>
        <v>53.825000000000003</v>
      </c>
      <c r="T2243" s="8">
        <f t="shared" ref="T2243:T2306" si="357">0.25*SUM(M2243:P2243)</f>
        <v>39.625</v>
      </c>
      <c r="U2243" s="7">
        <f t="shared" ref="U2243:U2306" si="358">SUM(Q2243:S2243)/3</f>
        <v>41.991666666666667</v>
      </c>
      <c r="V2243" s="7">
        <f t="shared" ref="V2243:V2306" si="359">SUM(Q2243:T2243)/4</f>
        <v>41.400000000000006</v>
      </c>
    </row>
    <row r="2244" spans="1:22" ht="13.5" x14ac:dyDescent="0.25">
      <c r="A2244" s="3">
        <f>RSI!A2244</f>
        <v>45572</v>
      </c>
      <c r="B2244" s="2">
        <f>RSI!B2244</f>
        <v>0.76</v>
      </c>
      <c r="C2244" s="2">
        <f>RSI!I2244</f>
        <v>57.505761980962859</v>
      </c>
      <c r="D2244" s="2">
        <f>MACD!E2244</f>
        <v>1.3231329661256286E-2</v>
      </c>
      <c r="E2244" s="2">
        <f>MACD!F2244</f>
        <v>1.2945693752052512E-2</v>
      </c>
      <c r="F2244" s="2">
        <f>'Moving Avg'!D2244</f>
        <v>0.76</v>
      </c>
      <c r="G2244" s="2">
        <f>'Moving Avg'!F2244</f>
        <v>0.74499999999999988</v>
      </c>
      <c r="H2244" s="2">
        <f>'Moving Avg'!G2244</f>
        <v>0.6966</v>
      </c>
      <c r="I2244" s="2">
        <f>'Moving Avg'!H2244</f>
        <v>0.67684999999999973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83.5</v>
      </c>
      <c r="Q2244" s="8">
        <f t="shared" si="354"/>
        <v>28.774999999999999</v>
      </c>
      <c r="R2244" s="8">
        <f t="shared" si="355"/>
        <v>43.375</v>
      </c>
      <c r="S2244" s="8">
        <f t="shared" si="356"/>
        <v>53.825000000000003</v>
      </c>
      <c r="T2244" s="8">
        <f t="shared" si="357"/>
        <v>39.625</v>
      </c>
      <c r="U2244" s="7">
        <f t="shared" si="358"/>
        <v>41.991666666666667</v>
      </c>
      <c r="V2244" s="7">
        <f t="shared" si="359"/>
        <v>41.400000000000006</v>
      </c>
    </row>
    <row r="2245" spans="1:22" ht="13.5" x14ac:dyDescent="0.25">
      <c r="A2245" s="3">
        <f>RSI!A2245</f>
        <v>45573</v>
      </c>
      <c r="B2245" s="2">
        <f>RSI!B2245</f>
        <v>0.76</v>
      </c>
      <c r="C2245" s="2">
        <f>RSI!I2245</f>
        <v>57.505761980962852</v>
      </c>
      <c r="D2245" s="2">
        <f>MACD!E2245</f>
        <v>4.1459776574427343E-3</v>
      </c>
      <c r="E2245" s="2">
        <f>MACD!F2245</f>
        <v>1.1185750533130557E-2</v>
      </c>
      <c r="F2245" s="2">
        <f>'Moving Avg'!D2245</f>
        <v>0.7619999999999999</v>
      </c>
      <c r="G2245" s="2">
        <f>'Moving Avg'!F2245</f>
        <v>0.74649999999999994</v>
      </c>
      <c r="H2245" s="2">
        <f>'Moving Avg'!G2245</f>
        <v>0.69940000000000002</v>
      </c>
      <c r="I2245" s="2">
        <f>'Moving Avg'!H2245</f>
        <v>0.67709999999999981</v>
      </c>
      <c r="J2245" s="5" t="str">
        <f>OBV!F2245</f>
        <v>BEARISH</v>
      </c>
      <c r="K2245" s="5" t="str">
        <f>OBV!G2245</f>
        <v>NEUTRAL</v>
      </c>
      <c r="L2245" s="5" t="str">
        <f>OBV!H2245</f>
        <v>BEARISH DIVERGENCE</v>
      </c>
      <c r="M2245" s="7">
        <f t="shared" si="350"/>
        <v>25</v>
      </c>
      <c r="N2245" s="7">
        <f t="shared" si="351"/>
        <v>45</v>
      </c>
      <c r="O2245" s="7">
        <f t="shared" si="352"/>
        <v>50</v>
      </c>
      <c r="P2245" s="7">
        <f t="shared" si="353"/>
        <v>16.5</v>
      </c>
      <c r="Q2245" s="8">
        <f t="shared" si="354"/>
        <v>34.475000000000001</v>
      </c>
      <c r="R2245" s="8">
        <f t="shared" si="355"/>
        <v>35.625</v>
      </c>
      <c r="S2245" s="8">
        <f t="shared" si="356"/>
        <v>30.425000000000001</v>
      </c>
      <c r="T2245" s="8">
        <f t="shared" si="357"/>
        <v>34.125</v>
      </c>
      <c r="U2245" s="7">
        <f t="shared" si="358"/>
        <v>33.508333333333333</v>
      </c>
      <c r="V2245" s="7">
        <f t="shared" si="359"/>
        <v>33.662499999999994</v>
      </c>
    </row>
    <row r="2246" spans="1:22" ht="13.5" x14ac:dyDescent="0.25">
      <c r="A2246" s="3">
        <f>RSI!A2246</f>
        <v>45574</v>
      </c>
      <c r="B2246" s="2">
        <f>RSI!B2246</f>
        <v>0.76</v>
      </c>
      <c r="C2246" s="2">
        <f>RSI!I2246</f>
        <v>57.505761980962852</v>
      </c>
      <c r="D2246" s="2">
        <f>MACD!E2246</f>
        <v>-6.2626083736772031E-4</v>
      </c>
      <c r="E2246" s="2">
        <f>MACD!F2246</f>
        <v>8.8233482590309009E-3</v>
      </c>
      <c r="F2246" s="2">
        <f>'Moving Avg'!D2246</f>
        <v>0.7619999999999999</v>
      </c>
      <c r="G2246" s="2">
        <f>'Moving Avg'!F2246</f>
        <v>0.74799999999999989</v>
      </c>
      <c r="H2246" s="2">
        <f>'Moving Avg'!G2246</f>
        <v>0.70219999999999994</v>
      </c>
      <c r="I2246" s="2">
        <f>'Moving Avg'!H2246</f>
        <v>0.67729999999999979</v>
      </c>
      <c r="J2246" s="5" t="str">
        <f>OBV!F2246</f>
        <v>BEARISH</v>
      </c>
      <c r="K2246" s="5" t="str">
        <f>OBV!G2246</f>
        <v>NEUTRAL</v>
      </c>
      <c r="L2246" s="5" t="str">
        <f>OBV!H2246</f>
        <v>NEUTRAL</v>
      </c>
      <c r="M2246" s="7">
        <f t="shared" si="350"/>
        <v>25</v>
      </c>
      <c r="N2246" s="7">
        <f t="shared" si="351"/>
        <v>45</v>
      </c>
      <c r="O2246" s="7">
        <f t="shared" si="352"/>
        <v>50</v>
      </c>
      <c r="P2246" s="7">
        <f t="shared" si="353"/>
        <v>16.5</v>
      </c>
      <c r="Q2246" s="8">
        <f t="shared" si="354"/>
        <v>34.475000000000001</v>
      </c>
      <c r="R2246" s="8">
        <f t="shared" si="355"/>
        <v>35.625</v>
      </c>
      <c r="S2246" s="8">
        <f t="shared" si="356"/>
        <v>30.425000000000001</v>
      </c>
      <c r="T2246" s="8">
        <f t="shared" si="357"/>
        <v>34.125</v>
      </c>
      <c r="U2246" s="7">
        <f t="shared" si="358"/>
        <v>33.508333333333333</v>
      </c>
      <c r="V2246" s="7">
        <f t="shared" si="359"/>
        <v>33.662499999999994</v>
      </c>
    </row>
    <row r="2247" spans="1:22" ht="13.5" x14ac:dyDescent="0.25">
      <c r="A2247" s="3">
        <f>RSI!A2247</f>
        <v>45575</v>
      </c>
      <c r="B2247" s="2">
        <f>RSI!B2247</f>
        <v>0.76</v>
      </c>
      <c r="C2247" s="2">
        <f>RSI!I2247</f>
        <v>57.505761980962852</v>
      </c>
      <c r="D2247" s="2">
        <f>MACD!E2247</f>
        <v>-9.4292823266082237E-3</v>
      </c>
      <c r="E2247" s="2">
        <f>MACD!F2247</f>
        <v>5.1728221419030758E-3</v>
      </c>
      <c r="F2247" s="2">
        <f>'Moving Avg'!D2247</f>
        <v>0.76</v>
      </c>
      <c r="G2247" s="2">
        <f>'Moving Avg'!F2247</f>
        <v>0.74849999999999983</v>
      </c>
      <c r="H2247" s="2">
        <f>'Moving Avg'!G2247</f>
        <v>0.70539999999999992</v>
      </c>
      <c r="I2247" s="2">
        <f>'Moving Avg'!H2247</f>
        <v>0.67749999999999977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25</v>
      </c>
      <c r="N2247" s="7">
        <f t="shared" si="351"/>
        <v>45</v>
      </c>
      <c r="O2247" s="7">
        <f t="shared" si="352"/>
        <v>50</v>
      </c>
      <c r="P2247" s="7">
        <f t="shared" si="353"/>
        <v>16.5</v>
      </c>
      <c r="Q2247" s="8">
        <f t="shared" si="354"/>
        <v>34.475000000000001</v>
      </c>
      <c r="R2247" s="8">
        <f t="shared" si="355"/>
        <v>35.625</v>
      </c>
      <c r="S2247" s="8">
        <f t="shared" si="356"/>
        <v>30.425000000000001</v>
      </c>
      <c r="T2247" s="8">
        <f t="shared" si="357"/>
        <v>34.125</v>
      </c>
      <c r="U2247" s="7">
        <f t="shared" si="358"/>
        <v>33.508333333333333</v>
      </c>
      <c r="V2247" s="7">
        <f t="shared" si="359"/>
        <v>33.662499999999994</v>
      </c>
    </row>
    <row r="2248" spans="1:22" ht="13.5" x14ac:dyDescent="0.25">
      <c r="A2248" s="3">
        <f>RSI!A2248</f>
        <v>45576</v>
      </c>
      <c r="B2248" s="2">
        <f>RSI!B2248</f>
        <v>0.76</v>
      </c>
      <c r="C2248" s="2">
        <f>RSI!I2248</f>
        <v>57.505761980962845</v>
      </c>
      <c r="D2248" s="2">
        <f>MACD!E2248</f>
        <v>-1.3939577996792463E-2</v>
      </c>
      <c r="E2248" s="2">
        <f>MACD!F2248</f>
        <v>1.3503421141639682E-3</v>
      </c>
      <c r="F2248" s="2">
        <f>'Moving Avg'!D2248</f>
        <v>0.76</v>
      </c>
      <c r="G2248" s="2">
        <f>'Moving Avg'!F2248</f>
        <v>0.74749999999999983</v>
      </c>
      <c r="H2248" s="2">
        <f>'Moving Avg'!G2248</f>
        <v>0.70899999999999996</v>
      </c>
      <c r="I2248" s="2">
        <f>'Moving Avg'!H2248</f>
        <v>0.67774999999999952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  <c r="M2248" s="7">
        <f t="shared" si="350"/>
        <v>25</v>
      </c>
      <c r="N2248" s="7">
        <f t="shared" si="351"/>
        <v>45</v>
      </c>
      <c r="O2248" s="7">
        <f t="shared" si="352"/>
        <v>50</v>
      </c>
      <c r="P2248" s="7">
        <f t="shared" si="353"/>
        <v>33</v>
      </c>
      <c r="Q2248" s="8">
        <f t="shared" si="354"/>
        <v>36.950000000000003</v>
      </c>
      <c r="R2248" s="8">
        <f t="shared" si="355"/>
        <v>39.75</v>
      </c>
      <c r="S2248" s="8">
        <f t="shared" si="356"/>
        <v>37.85</v>
      </c>
      <c r="T2248" s="8">
        <f t="shared" si="357"/>
        <v>38.25</v>
      </c>
      <c r="U2248" s="7">
        <f t="shared" si="358"/>
        <v>38.183333333333337</v>
      </c>
      <c r="V2248" s="7">
        <f t="shared" si="359"/>
        <v>38.200000000000003</v>
      </c>
    </row>
    <row r="2249" spans="1:22" ht="13.5" x14ac:dyDescent="0.25">
      <c r="A2249" s="3">
        <f>RSI!A2249</f>
        <v>45579</v>
      </c>
      <c r="B2249" s="2">
        <f>RSI!B2249</f>
        <v>0.76</v>
      </c>
      <c r="C2249" s="2">
        <f>RSI!I2249</f>
        <v>57.505761980962845</v>
      </c>
      <c r="D2249" s="2">
        <f>MACD!E2249</f>
        <v>-1.3268845795406548E-2</v>
      </c>
      <c r="E2249" s="2">
        <f>MACD!F2249</f>
        <v>-1.5734954677501349E-3</v>
      </c>
      <c r="F2249" s="2">
        <f>'Moving Avg'!D2249</f>
        <v>0.76</v>
      </c>
      <c r="G2249" s="2">
        <f>'Moving Avg'!F2249</f>
        <v>0.74649999999999983</v>
      </c>
      <c r="H2249" s="2">
        <f>'Moving Avg'!G2249</f>
        <v>0.71219999999999994</v>
      </c>
      <c r="I2249" s="2">
        <f>'Moving Avg'!H2249</f>
        <v>0.67804999999999949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  <c r="M2249" s="7">
        <f t="shared" si="350"/>
        <v>25</v>
      </c>
      <c r="N2249" s="7">
        <f t="shared" si="351"/>
        <v>45</v>
      </c>
      <c r="O2249" s="7">
        <f t="shared" si="352"/>
        <v>50</v>
      </c>
      <c r="P2249" s="7">
        <f t="shared" si="353"/>
        <v>33</v>
      </c>
      <c r="Q2249" s="8">
        <f t="shared" si="354"/>
        <v>36.950000000000003</v>
      </c>
      <c r="R2249" s="8">
        <f t="shared" si="355"/>
        <v>39.75</v>
      </c>
      <c r="S2249" s="8">
        <f t="shared" si="356"/>
        <v>37.85</v>
      </c>
      <c r="T2249" s="8">
        <f t="shared" si="357"/>
        <v>38.25</v>
      </c>
      <c r="U2249" s="7">
        <f t="shared" si="358"/>
        <v>38.183333333333337</v>
      </c>
      <c r="V2249" s="7">
        <f t="shared" si="359"/>
        <v>38.200000000000003</v>
      </c>
    </row>
    <row r="2250" spans="1:22" ht="13.5" x14ac:dyDescent="0.25">
      <c r="A2250" s="3">
        <f>RSI!A2250</f>
        <v>45581</v>
      </c>
      <c r="B2250" s="2">
        <f>RSI!B2250</f>
        <v>0.74</v>
      </c>
      <c r="C2250" s="2">
        <f>RSI!I2250</f>
        <v>49.884044576532446</v>
      </c>
      <c r="D2250" s="2">
        <f>MACD!E2250</f>
        <v>-9.8001086485038913E-3</v>
      </c>
      <c r="E2250" s="2">
        <f>MACD!F2250</f>
        <v>-3.2188181039008862E-3</v>
      </c>
      <c r="F2250" s="2">
        <f>'Moving Avg'!D2250</f>
        <v>0.75600000000000001</v>
      </c>
      <c r="G2250" s="2">
        <f>'Moving Avg'!F2250</f>
        <v>0.74599999999999989</v>
      </c>
      <c r="H2250" s="2">
        <f>'Moving Avg'!G2250</f>
        <v>0.71540000000000004</v>
      </c>
      <c r="I2250" s="2">
        <f>'Moving Avg'!H2250</f>
        <v>0.67824999999999946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45</v>
      </c>
      <c r="O2250" s="7">
        <f t="shared" si="352"/>
        <v>50</v>
      </c>
      <c r="P2250" s="7">
        <f t="shared" si="353"/>
        <v>16.5</v>
      </c>
      <c r="Q2250" s="8">
        <f t="shared" si="354"/>
        <v>34.475000000000001</v>
      </c>
      <c r="R2250" s="8">
        <f t="shared" si="355"/>
        <v>35.625</v>
      </c>
      <c r="S2250" s="8">
        <f t="shared" si="356"/>
        <v>30.425000000000001</v>
      </c>
      <c r="T2250" s="8">
        <f t="shared" si="357"/>
        <v>34.125</v>
      </c>
      <c r="U2250" s="7">
        <f t="shared" si="358"/>
        <v>33.508333333333333</v>
      </c>
      <c r="V2250" s="7">
        <f t="shared" si="359"/>
        <v>33.662499999999994</v>
      </c>
    </row>
    <row r="2251" spans="1:22" ht="13.5" x14ac:dyDescent="0.25">
      <c r="A2251" s="3">
        <f>RSI!A2251</f>
        <v>45582</v>
      </c>
      <c r="B2251" s="2">
        <f>RSI!B2251</f>
        <v>0.75</v>
      </c>
      <c r="C2251" s="2">
        <f>RSI!I2251</f>
        <v>53.222410981445272</v>
      </c>
      <c r="D2251" s="2">
        <f>MACD!E2251</f>
        <v>-6.0590740331415427E-3</v>
      </c>
      <c r="E2251" s="2">
        <f>MACD!F2251</f>
        <v>-3.7868692897490177E-3</v>
      </c>
      <c r="F2251" s="2">
        <f>'Moving Avg'!D2251</f>
        <v>0.75400000000000011</v>
      </c>
      <c r="G2251" s="2">
        <f>'Moving Avg'!F2251</f>
        <v>0.74449999999999994</v>
      </c>
      <c r="H2251" s="2">
        <f>'Moving Avg'!G2251</f>
        <v>0.71920000000000006</v>
      </c>
      <c r="I2251" s="2">
        <f>'Moving Avg'!H2251</f>
        <v>0.67854999999999943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45</v>
      </c>
      <c r="O2251" s="7">
        <f t="shared" si="352"/>
        <v>50</v>
      </c>
      <c r="P2251" s="7">
        <f t="shared" si="353"/>
        <v>16.5</v>
      </c>
      <c r="Q2251" s="8">
        <f t="shared" si="354"/>
        <v>34.475000000000001</v>
      </c>
      <c r="R2251" s="8">
        <f t="shared" si="355"/>
        <v>35.625</v>
      </c>
      <c r="S2251" s="8">
        <f t="shared" si="356"/>
        <v>30.425000000000001</v>
      </c>
      <c r="T2251" s="8">
        <f t="shared" si="357"/>
        <v>34.125</v>
      </c>
      <c r="U2251" s="7">
        <f t="shared" si="358"/>
        <v>33.508333333333333</v>
      </c>
      <c r="V2251" s="7">
        <f t="shared" si="359"/>
        <v>33.662499999999994</v>
      </c>
    </row>
    <row r="2252" spans="1:22" ht="13.5" x14ac:dyDescent="0.25">
      <c r="A2252" s="3">
        <f>RSI!A2252</f>
        <v>45583</v>
      </c>
      <c r="B2252" s="2">
        <f>RSI!B2252</f>
        <v>0.74</v>
      </c>
      <c r="C2252" s="2">
        <f>RSI!I2252</f>
        <v>49.659958939813833</v>
      </c>
      <c r="D2252" s="2">
        <f>MACD!E2252</f>
        <v>-6.6585233696703217E-4</v>
      </c>
      <c r="E2252" s="2">
        <f>MACD!F2252</f>
        <v>-3.1626658991926208E-3</v>
      </c>
      <c r="F2252" s="2">
        <f>'Moving Avg'!D2252</f>
        <v>0.75</v>
      </c>
      <c r="G2252" s="2">
        <f>'Moving Avg'!F2252</f>
        <v>0.74299999999999988</v>
      </c>
      <c r="H2252" s="2">
        <f>'Moving Avg'!G2252</f>
        <v>0.72240000000000026</v>
      </c>
      <c r="I2252" s="2">
        <f>'Moving Avg'!H2252</f>
        <v>0.67869999999999953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0</v>
      </c>
      <c r="O2252" s="7">
        <f t="shared" si="352"/>
        <v>50</v>
      </c>
      <c r="P2252" s="7">
        <f t="shared" si="353"/>
        <v>16.5</v>
      </c>
      <c r="Q2252" s="8">
        <f t="shared" si="354"/>
        <v>18.725000000000001</v>
      </c>
      <c r="R2252" s="8">
        <f t="shared" si="355"/>
        <v>26.625</v>
      </c>
      <c r="S2252" s="8">
        <f t="shared" si="356"/>
        <v>23.675000000000001</v>
      </c>
      <c r="T2252" s="8">
        <f t="shared" si="357"/>
        <v>22.875</v>
      </c>
      <c r="U2252" s="7">
        <f t="shared" si="358"/>
        <v>23.008333333333336</v>
      </c>
      <c r="V2252" s="7">
        <f t="shared" si="359"/>
        <v>22.975000000000001</v>
      </c>
    </row>
    <row r="2253" spans="1:22" ht="13.5" x14ac:dyDescent="0.25">
      <c r="A2253" s="3">
        <f>RSI!A2253</f>
        <v>45586</v>
      </c>
      <c r="B2253" s="2">
        <f>RSI!B2253</f>
        <v>0.73</v>
      </c>
      <c r="C2253" s="2">
        <f>RSI!I2253</f>
        <v>46.320956873170701</v>
      </c>
      <c r="D2253" s="2">
        <f>MACD!E2253</f>
        <v>3.1113538618815495E-3</v>
      </c>
      <c r="E2253" s="2">
        <f>MACD!F2253</f>
        <v>-1.9078619469777868E-3</v>
      </c>
      <c r="F2253" s="2">
        <f>'Moving Avg'!D2253</f>
        <v>0.74399999999999999</v>
      </c>
      <c r="G2253" s="2">
        <f>'Moving Avg'!F2253</f>
        <v>0.74249999999999994</v>
      </c>
      <c r="H2253" s="2">
        <f>'Moving Avg'!G2253</f>
        <v>0.72500000000000009</v>
      </c>
      <c r="I2253" s="2">
        <f>'Moving Avg'!H2253</f>
        <v>0.6789499999999995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  <c r="M2253" s="7">
        <f t="shared" si="350"/>
        <v>25</v>
      </c>
      <c r="N2253" s="7">
        <f t="shared" si="351"/>
        <v>0</v>
      </c>
      <c r="O2253" s="7">
        <f t="shared" si="352"/>
        <v>50</v>
      </c>
      <c r="P2253" s="7">
        <f t="shared" si="353"/>
        <v>16.5</v>
      </c>
      <c r="Q2253" s="8">
        <f t="shared" si="354"/>
        <v>18.725000000000001</v>
      </c>
      <c r="R2253" s="8">
        <f t="shared" si="355"/>
        <v>26.625</v>
      </c>
      <c r="S2253" s="8">
        <f t="shared" si="356"/>
        <v>23.675000000000001</v>
      </c>
      <c r="T2253" s="8">
        <f t="shared" si="357"/>
        <v>22.875</v>
      </c>
      <c r="U2253" s="7">
        <f t="shared" si="358"/>
        <v>23.008333333333336</v>
      </c>
      <c r="V2253" s="7">
        <f t="shared" si="359"/>
        <v>22.975000000000001</v>
      </c>
    </row>
    <row r="2254" spans="1:22" ht="13.5" x14ac:dyDescent="0.25">
      <c r="A2254" s="3">
        <f>RSI!A2254</f>
        <v>45587</v>
      </c>
      <c r="B2254" s="2">
        <f>RSI!B2254</f>
        <v>0.72</v>
      </c>
      <c r="C2254" s="2">
        <f>RSI!I2254</f>
        <v>43.193351714376583</v>
      </c>
      <c r="D2254" s="2">
        <f>MACD!E2254</f>
        <v>7.1178675064280661E-3</v>
      </c>
      <c r="E2254" s="2">
        <f>MACD!F2254</f>
        <v>-1.0271605629661633E-4</v>
      </c>
      <c r="F2254" s="2">
        <f>'Moving Avg'!D2254</f>
        <v>0.73599999999999999</v>
      </c>
      <c r="G2254" s="2">
        <f>'Moving Avg'!F2254</f>
        <v>0.74199999999999999</v>
      </c>
      <c r="H2254" s="2">
        <f>'Moving Avg'!G2254</f>
        <v>0.72700000000000031</v>
      </c>
      <c r="I2254" s="2">
        <f>'Moving Avg'!H2254</f>
        <v>0.67929999999999946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  <c r="M2254" s="7">
        <f t="shared" si="350"/>
        <v>25</v>
      </c>
      <c r="N2254" s="7">
        <f t="shared" si="351"/>
        <v>0</v>
      </c>
      <c r="O2254" s="7">
        <f t="shared" si="352"/>
        <v>50</v>
      </c>
      <c r="P2254" s="7">
        <f t="shared" si="353"/>
        <v>16.5</v>
      </c>
      <c r="Q2254" s="8">
        <f t="shared" si="354"/>
        <v>18.725000000000001</v>
      </c>
      <c r="R2254" s="8">
        <f t="shared" si="355"/>
        <v>26.625</v>
      </c>
      <c r="S2254" s="8">
        <f t="shared" si="356"/>
        <v>23.675000000000001</v>
      </c>
      <c r="T2254" s="8">
        <f t="shared" si="357"/>
        <v>22.875</v>
      </c>
      <c r="U2254" s="7">
        <f t="shared" si="358"/>
        <v>23.008333333333336</v>
      </c>
      <c r="V2254" s="7">
        <f t="shared" si="359"/>
        <v>22.975000000000001</v>
      </c>
    </row>
    <row r="2255" spans="1:22" ht="13.5" x14ac:dyDescent="0.25">
      <c r="A2255" s="3">
        <f>RSI!A2255</f>
        <v>45588</v>
      </c>
      <c r="B2255" s="2">
        <f>RSI!B2255</f>
        <v>0.69</v>
      </c>
      <c r="C2255" s="2">
        <f>RSI!I2255</f>
        <v>35.458372737491374</v>
      </c>
      <c r="D2255" s="2">
        <f>MACD!E2255</f>
        <v>1.2853821301939683E-2</v>
      </c>
      <c r="E2255" s="2">
        <f>MACD!F2255</f>
        <v>2.4885914153506437E-3</v>
      </c>
      <c r="F2255" s="2">
        <f>'Moving Avg'!D2255</f>
        <v>0.72599999999999987</v>
      </c>
      <c r="G2255" s="2">
        <f>'Moving Avg'!F2255</f>
        <v>0.74150000000000005</v>
      </c>
      <c r="H2255" s="2">
        <f>'Moving Avg'!G2255</f>
        <v>0.72820000000000018</v>
      </c>
      <c r="I2255" s="2">
        <f>'Moving Avg'!H2255</f>
        <v>0.67939999999999956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  <c r="M2255" s="7">
        <f t="shared" si="350"/>
        <v>25</v>
      </c>
      <c r="N2255" s="7">
        <f t="shared" si="351"/>
        <v>0</v>
      </c>
      <c r="O2255" s="7">
        <f t="shared" si="352"/>
        <v>50</v>
      </c>
      <c r="P2255" s="7">
        <f t="shared" si="353"/>
        <v>16.5</v>
      </c>
      <c r="Q2255" s="8">
        <f t="shared" si="354"/>
        <v>18.725000000000001</v>
      </c>
      <c r="R2255" s="8">
        <f t="shared" si="355"/>
        <v>26.625</v>
      </c>
      <c r="S2255" s="8">
        <f t="shared" si="356"/>
        <v>23.675000000000001</v>
      </c>
      <c r="T2255" s="8">
        <f t="shared" si="357"/>
        <v>22.875</v>
      </c>
      <c r="U2255" s="7">
        <f t="shared" si="358"/>
        <v>23.008333333333336</v>
      </c>
      <c r="V2255" s="7">
        <f t="shared" si="359"/>
        <v>22.975000000000001</v>
      </c>
    </row>
    <row r="2256" spans="1:22" ht="13.5" x14ac:dyDescent="0.25">
      <c r="A2256" s="3">
        <f>RSI!A2256</f>
        <v>45589</v>
      </c>
      <c r="B2256" s="2">
        <f>RSI!B2256</f>
        <v>0.66</v>
      </c>
      <c r="C2256" s="2">
        <f>RSI!I2256</f>
        <v>29.725679461963352</v>
      </c>
      <c r="D2256" s="2">
        <f>MACD!E2256</f>
        <v>2.022126292176285E-2</v>
      </c>
      <c r="E2256" s="2">
        <f>MACD!F2256</f>
        <v>6.035125716633085E-3</v>
      </c>
      <c r="F2256" s="2">
        <f>'Moving Avg'!D2256</f>
        <v>0.70799999999999996</v>
      </c>
      <c r="G2256" s="2">
        <f>'Moving Avg'!F2256</f>
        <v>0.73849999999999993</v>
      </c>
      <c r="H2256" s="2">
        <f>'Moving Avg'!G2256</f>
        <v>0.7290000000000002</v>
      </c>
      <c r="I2256" s="2">
        <f>'Moving Avg'!H2256</f>
        <v>0.67934999999999957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50</v>
      </c>
      <c r="N2256" s="7">
        <f t="shared" si="351"/>
        <v>0</v>
      </c>
      <c r="O2256" s="7">
        <f t="shared" si="352"/>
        <v>50</v>
      </c>
      <c r="P2256" s="7">
        <f t="shared" si="353"/>
        <v>16.5</v>
      </c>
      <c r="Q2256" s="8">
        <f t="shared" si="354"/>
        <v>27.475000000000001</v>
      </c>
      <c r="R2256" s="8">
        <f t="shared" si="355"/>
        <v>31.625</v>
      </c>
      <c r="S2256" s="8">
        <f t="shared" si="356"/>
        <v>27.425000000000001</v>
      </c>
      <c r="T2256" s="8">
        <f t="shared" si="357"/>
        <v>29.125</v>
      </c>
      <c r="U2256" s="7">
        <f t="shared" si="358"/>
        <v>28.841666666666669</v>
      </c>
      <c r="V2256" s="7">
        <f t="shared" si="359"/>
        <v>28.912500000000001</v>
      </c>
    </row>
    <row r="2257" spans="1:22" ht="13.5" x14ac:dyDescent="0.25">
      <c r="A2257" s="3">
        <f>RSI!A2257</f>
        <v>45590</v>
      </c>
      <c r="B2257" s="2">
        <f>RSI!B2257</f>
        <v>0.68</v>
      </c>
      <c r="C2257" s="2">
        <f>RSI!I2257</f>
        <v>37.034329416546292</v>
      </c>
      <c r="D2257" s="2">
        <f>MACD!E2257</f>
        <v>2.5421152932487368E-2</v>
      </c>
      <c r="E2257" s="2">
        <f>MACD!F2257</f>
        <v>9.9123311598039426E-3</v>
      </c>
      <c r="F2257" s="2">
        <f>'Moving Avg'!D2257</f>
        <v>0.69599999999999995</v>
      </c>
      <c r="G2257" s="2">
        <f>'Moving Avg'!F2257</f>
        <v>0.73799999999999999</v>
      </c>
      <c r="H2257" s="2">
        <f>'Moving Avg'!G2257</f>
        <v>0.73</v>
      </c>
      <c r="I2257" s="2">
        <f>'Moving Avg'!H2257</f>
        <v>0.67944999999999978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  <c r="M2257" s="7">
        <f t="shared" si="350"/>
        <v>25</v>
      </c>
      <c r="N2257" s="7">
        <f t="shared" si="351"/>
        <v>0</v>
      </c>
      <c r="O2257" s="7">
        <f t="shared" si="352"/>
        <v>50</v>
      </c>
      <c r="P2257" s="7">
        <f t="shared" si="353"/>
        <v>16.5</v>
      </c>
      <c r="Q2257" s="8">
        <f t="shared" si="354"/>
        <v>18.725000000000001</v>
      </c>
      <c r="R2257" s="8">
        <f t="shared" si="355"/>
        <v>26.625</v>
      </c>
      <c r="S2257" s="8">
        <f t="shared" si="356"/>
        <v>23.675000000000001</v>
      </c>
      <c r="T2257" s="8">
        <f t="shared" si="357"/>
        <v>22.875</v>
      </c>
      <c r="U2257" s="7">
        <f t="shared" si="358"/>
        <v>23.008333333333336</v>
      </c>
      <c r="V2257" s="7">
        <f t="shared" si="359"/>
        <v>22.975000000000001</v>
      </c>
    </row>
    <row r="2258" spans="1:22" ht="13.5" x14ac:dyDescent="0.25">
      <c r="A2258" s="3">
        <f>RSI!A2258</f>
        <v>45593</v>
      </c>
      <c r="B2258" s="2">
        <f>RSI!B2258</f>
        <v>0.71</v>
      </c>
      <c r="C2258" s="2">
        <f>RSI!I2258</f>
        <v>46.091163430142274</v>
      </c>
      <c r="D2258" s="2">
        <f>MACD!E2258</f>
        <v>2.7894899773567849E-2</v>
      </c>
      <c r="E2258" s="2">
        <f>MACD!F2258</f>
        <v>1.3508844882556725E-2</v>
      </c>
      <c r="F2258" s="2">
        <f>'Moving Avg'!D2258</f>
        <v>0.69199999999999995</v>
      </c>
      <c r="G2258" s="2">
        <f>'Moving Avg'!F2258</f>
        <v>0.7380000000000001</v>
      </c>
      <c r="H2258" s="2">
        <f>'Moving Avg'!G2258</f>
        <v>0.73120000000000007</v>
      </c>
      <c r="I2258" s="2">
        <f>'Moving Avg'!H2258</f>
        <v>0.67969999999999986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  <c r="M2258" s="7">
        <f t="shared" si="350"/>
        <v>25</v>
      </c>
      <c r="N2258" s="7">
        <f t="shared" si="351"/>
        <v>0</v>
      </c>
      <c r="O2258" s="7">
        <f t="shared" si="352"/>
        <v>50</v>
      </c>
      <c r="P2258" s="7">
        <f t="shared" si="353"/>
        <v>16.5</v>
      </c>
      <c r="Q2258" s="8">
        <f t="shared" si="354"/>
        <v>18.725000000000001</v>
      </c>
      <c r="R2258" s="8">
        <f t="shared" si="355"/>
        <v>26.625</v>
      </c>
      <c r="S2258" s="8">
        <f t="shared" si="356"/>
        <v>23.675000000000001</v>
      </c>
      <c r="T2258" s="8">
        <f t="shared" si="357"/>
        <v>22.875</v>
      </c>
      <c r="U2258" s="7">
        <f t="shared" si="358"/>
        <v>23.008333333333336</v>
      </c>
      <c r="V2258" s="7">
        <f t="shared" si="359"/>
        <v>22.975000000000001</v>
      </c>
    </row>
    <row r="2259" spans="1:22" ht="13.5" x14ac:dyDescent="0.25">
      <c r="A2259" s="3">
        <f>RSI!A2259</f>
        <v>45594</v>
      </c>
      <c r="B2259" s="2">
        <f>RSI!B2259</f>
        <v>0.71</v>
      </c>
      <c r="C2259" s="2">
        <f>RSI!I2259</f>
        <v>46.091163430142274</v>
      </c>
      <c r="D2259" s="2">
        <f>MACD!E2259</f>
        <v>3.0084930492094597E-2</v>
      </c>
      <c r="E2259" s="2">
        <f>MACD!F2259</f>
        <v>1.6824062004464301E-2</v>
      </c>
      <c r="F2259" s="2">
        <f>'Moving Avg'!D2259</f>
        <v>0.69000000000000006</v>
      </c>
      <c r="G2259" s="2">
        <f>'Moving Avg'!F2259</f>
        <v>0.73650000000000004</v>
      </c>
      <c r="H2259" s="2">
        <f>'Moving Avg'!G2259</f>
        <v>0.73219999999999996</v>
      </c>
      <c r="I2259" s="2">
        <f>'Moving Avg'!H2259</f>
        <v>0.68004999999999982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  <c r="M2259" s="7">
        <f t="shared" si="350"/>
        <v>25</v>
      </c>
      <c r="N2259" s="7">
        <f t="shared" si="351"/>
        <v>0</v>
      </c>
      <c r="O2259" s="7">
        <f t="shared" si="352"/>
        <v>50</v>
      </c>
      <c r="P2259" s="7">
        <f t="shared" si="353"/>
        <v>16.5</v>
      </c>
      <c r="Q2259" s="8">
        <f t="shared" si="354"/>
        <v>18.725000000000001</v>
      </c>
      <c r="R2259" s="8">
        <f t="shared" si="355"/>
        <v>26.625</v>
      </c>
      <c r="S2259" s="8">
        <f t="shared" si="356"/>
        <v>23.675000000000001</v>
      </c>
      <c r="T2259" s="8">
        <f t="shared" si="357"/>
        <v>22.875</v>
      </c>
      <c r="U2259" s="7">
        <f t="shared" si="358"/>
        <v>23.008333333333336</v>
      </c>
      <c r="V2259" s="7">
        <f t="shared" si="359"/>
        <v>22.975000000000001</v>
      </c>
    </row>
    <row r="2260" spans="1:22" ht="13.5" x14ac:dyDescent="0.25">
      <c r="A2260" s="3">
        <f>RSI!A2260</f>
        <v>45595</v>
      </c>
      <c r="B2260" s="2">
        <f>RSI!B2260</f>
        <v>0.68</v>
      </c>
      <c r="C2260" s="2">
        <f>RSI!I2260</f>
        <v>39.501600177399425</v>
      </c>
      <c r="D2260" s="2">
        <f>MACD!E2260</f>
        <v>3.1173018029491906E-2</v>
      </c>
      <c r="E2260" s="2">
        <f>MACD!F2260</f>
        <v>1.9693853209469824E-2</v>
      </c>
      <c r="F2260" s="2">
        <f>'Moving Avg'!D2260</f>
        <v>0.68799999999999994</v>
      </c>
      <c r="G2260" s="2">
        <f>'Moving Avg'!F2260</f>
        <v>0.73299999999999998</v>
      </c>
      <c r="H2260" s="2">
        <f>'Moving Avg'!G2260</f>
        <v>0.73220000000000018</v>
      </c>
      <c r="I2260" s="2">
        <f>'Moving Avg'!H2260</f>
        <v>0.68024999999999991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  <c r="M2260" s="7">
        <f t="shared" si="350"/>
        <v>25</v>
      </c>
      <c r="N2260" s="7">
        <f t="shared" si="351"/>
        <v>0</v>
      </c>
      <c r="O2260" s="7">
        <f t="shared" si="352"/>
        <v>50</v>
      </c>
      <c r="P2260" s="7">
        <f t="shared" si="353"/>
        <v>16.5</v>
      </c>
      <c r="Q2260" s="8">
        <f t="shared" si="354"/>
        <v>18.725000000000001</v>
      </c>
      <c r="R2260" s="8">
        <f t="shared" si="355"/>
        <v>26.625</v>
      </c>
      <c r="S2260" s="8">
        <f t="shared" si="356"/>
        <v>23.675000000000001</v>
      </c>
      <c r="T2260" s="8">
        <f t="shared" si="357"/>
        <v>22.875</v>
      </c>
      <c r="U2260" s="7">
        <f t="shared" si="358"/>
        <v>23.008333333333336</v>
      </c>
      <c r="V2260" s="7">
        <f t="shared" si="359"/>
        <v>22.975000000000001</v>
      </c>
    </row>
    <row r="2261" spans="1:22" ht="13.5" x14ac:dyDescent="0.25">
      <c r="A2261" s="3">
        <f>RSI!A2261</f>
        <v>45596</v>
      </c>
      <c r="B2261" s="2">
        <f>RSI!B2261</f>
        <v>0.71</v>
      </c>
      <c r="C2261" s="2">
        <f>RSI!I2261</f>
        <v>47.573479794719802</v>
      </c>
      <c r="D2261" s="2">
        <f>MACD!E2261</f>
        <v>3.1670260196632327E-2</v>
      </c>
      <c r="E2261" s="2">
        <f>MACD!F2261</f>
        <v>2.2089134606902327E-2</v>
      </c>
      <c r="F2261" s="2">
        <f>'Moving Avg'!D2261</f>
        <v>0.69800000000000006</v>
      </c>
      <c r="G2261" s="2">
        <f>'Moving Avg'!F2261</f>
        <v>0.73049999999999993</v>
      </c>
      <c r="H2261" s="2">
        <f>'Moving Avg'!G2261</f>
        <v>0.73220000000000018</v>
      </c>
      <c r="I2261" s="2">
        <f>'Moving Avg'!H2261</f>
        <v>0.68064999999999998</v>
      </c>
      <c r="J2261" s="5" t="str">
        <f>OBV!F2261</f>
        <v>BEARISH</v>
      </c>
      <c r="K2261" s="5" t="str">
        <f>OBV!G2261</f>
        <v>NEUTRAL</v>
      </c>
      <c r="L2261" s="5" t="str">
        <f>OBV!H2261</f>
        <v>BEARISH DIVERGENCE</v>
      </c>
      <c r="M2261" s="7">
        <f t="shared" si="350"/>
        <v>25</v>
      </c>
      <c r="N2261" s="7">
        <f t="shared" si="351"/>
        <v>0</v>
      </c>
      <c r="O2261" s="7">
        <f t="shared" si="352"/>
        <v>50</v>
      </c>
      <c r="P2261" s="7">
        <f t="shared" si="353"/>
        <v>16.5</v>
      </c>
      <c r="Q2261" s="8">
        <f t="shared" si="354"/>
        <v>18.725000000000001</v>
      </c>
      <c r="R2261" s="8">
        <f t="shared" si="355"/>
        <v>26.625</v>
      </c>
      <c r="S2261" s="8">
        <f t="shared" si="356"/>
        <v>23.675000000000001</v>
      </c>
      <c r="T2261" s="8">
        <f t="shared" si="357"/>
        <v>22.875</v>
      </c>
      <c r="U2261" s="7">
        <f t="shared" si="358"/>
        <v>23.008333333333336</v>
      </c>
      <c r="V2261" s="7">
        <f t="shared" si="359"/>
        <v>22.975000000000001</v>
      </c>
    </row>
    <row r="2262" spans="1:22" ht="13.5" x14ac:dyDescent="0.25">
      <c r="A2262" s="3">
        <f>RSI!A2262</f>
        <v>45597</v>
      </c>
      <c r="B2262" s="2">
        <f>RSI!B2262</f>
        <v>0.73</v>
      </c>
      <c r="C2262" s="2">
        <f>RSI!I2262</f>
        <v>52.156455546235904</v>
      </c>
      <c r="D2262" s="2">
        <f>MACD!E2262</f>
        <v>2.913482018289193E-2</v>
      </c>
      <c r="E2262" s="2">
        <f>MACD!F2262</f>
        <v>2.3498271722100249E-2</v>
      </c>
      <c r="F2262" s="2">
        <f>'Moving Avg'!D2262</f>
        <v>0.70799999999999996</v>
      </c>
      <c r="G2262" s="2">
        <f>'Moving Avg'!F2262</f>
        <v>0.72850000000000004</v>
      </c>
      <c r="H2262" s="2">
        <f>'Moving Avg'!G2262</f>
        <v>0.73240000000000005</v>
      </c>
      <c r="I2262" s="2">
        <f>'Moving Avg'!H2262</f>
        <v>0.68114999999999992</v>
      </c>
      <c r="J2262" s="5" t="str">
        <f>OBV!F2262</f>
        <v>BEARISH</v>
      </c>
      <c r="K2262" s="5" t="str">
        <f>OBV!G2262</f>
        <v>NEUTRAL</v>
      </c>
      <c r="L2262" s="5" t="str">
        <f>OBV!H2262</f>
        <v>BEARISH DIVERGENCE</v>
      </c>
      <c r="M2262" s="7">
        <f t="shared" si="350"/>
        <v>25</v>
      </c>
      <c r="N2262" s="7">
        <f t="shared" si="351"/>
        <v>0</v>
      </c>
      <c r="O2262" s="7">
        <f t="shared" si="352"/>
        <v>50</v>
      </c>
      <c r="P2262" s="7">
        <f t="shared" si="353"/>
        <v>16.5</v>
      </c>
      <c r="Q2262" s="8">
        <f t="shared" si="354"/>
        <v>18.725000000000001</v>
      </c>
      <c r="R2262" s="8">
        <f t="shared" si="355"/>
        <v>26.625</v>
      </c>
      <c r="S2262" s="8">
        <f t="shared" si="356"/>
        <v>23.675000000000001</v>
      </c>
      <c r="T2262" s="8">
        <f t="shared" si="357"/>
        <v>22.875</v>
      </c>
      <c r="U2262" s="7">
        <f t="shared" si="358"/>
        <v>23.008333333333336</v>
      </c>
      <c r="V2262" s="7">
        <f t="shared" si="359"/>
        <v>22.975000000000001</v>
      </c>
    </row>
    <row r="2263" spans="1:22" ht="13.5" x14ac:dyDescent="0.25">
      <c r="A2263" s="3">
        <f>RSI!A2263</f>
        <v>45600</v>
      </c>
      <c r="B2263" s="2">
        <f>RSI!B2263</f>
        <v>0.73</v>
      </c>
      <c r="C2263" s="2">
        <f>RSI!I2263</f>
        <v>52.156455546235904</v>
      </c>
      <c r="D2263" s="2">
        <f>MACD!E2263</f>
        <v>2.5391842164344536E-2</v>
      </c>
      <c r="E2263" s="2">
        <f>MACD!F2263</f>
        <v>2.3876985810549107E-2</v>
      </c>
      <c r="F2263" s="2">
        <f>'Moving Avg'!D2263</f>
        <v>0.71199999999999997</v>
      </c>
      <c r="G2263" s="2">
        <f>'Moving Avg'!F2263</f>
        <v>0.72700000000000009</v>
      </c>
      <c r="H2263" s="2">
        <f>'Moving Avg'!G2263</f>
        <v>0.73260000000000003</v>
      </c>
      <c r="I2263" s="2">
        <f>'Moving Avg'!H2263</f>
        <v>0.68164999999999976</v>
      </c>
      <c r="J2263" s="5" t="str">
        <f>OBV!F2263</f>
        <v>BEARISH</v>
      </c>
      <c r="K2263" s="5" t="str">
        <f>OBV!G2263</f>
        <v>NEUTRAL</v>
      </c>
      <c r="L2263" s="5" t="str">
        <f>OBV!H2263</f>
        <v>BEARISH DIVERGENCE</v>
      </c>
      <c r="M2263" s="7">
        <f t="shared" si="350"/>
        <v>25</v>
      </c>
      <c r="N2263" s="7">
        <f t="shared" si="351"/>
        <v>0</v>
      </c>
      <c r="O2263" s="7">
        <f t="shared" si="352"/>
        <v>50</v>
      </c>
      <c r="P2263" s="7">
        <f t="shared" si="353"/>
        <v>16.5</v>
      </c>
      <c r="Q2263" s="8">
        <f t="shared" si="354"/>
        <v>18.725000000000001</v>
      </c>
      <c r="R2263" s="8">
        <f t="shared" si="355"/>
        <v>26.625</v>
      </c>
      <c r="S2263" s="8">
        <f t="shared" si="356"/>
        <v>23.675000000000001</v>
      </c>
      <c r="T2263" s="8">
        <f t="shared" si="357"/>
        <v>22.875</v>
      </c>
      <c r="U2263" s="7">
        <f t="shared" si="358"/>
        <v>23.008333333333336</v>
      </c>
      <c r="V2263" s="7">
        <f t="shared" si="359"/>
        <v>22.975000000000001</v>
      </c>
    </row>
    <row r="2264" spans="1:22" ht="13.5" x14ac:dyDescent="0.25">
      <c r="A2264" s="3">
        <f>RSI!A2264</f>
        <v>45601</v>
      </c>
      <c r="B2264" s="2">
        <f>RSI!B2264</f>
        <v>0.72</v>
      </c>
      <c r="C2264" s="2">
        <f>RSI!I2264</f>
        <v>49.640119073046506</v>
      </c>
      <c r="D2264" s="2">
        <f>MACD!E2264</f>
        <v>2.1372223008338964E-2</v>
      </c>
      <c r="E2264" s="2">
        <f>MACD!F2264</f>
        <v>2.3376033250107082E-2</v>
      </c>
      <c r="F2264" s="2">
        <f>'Moving Avg'!D2264</f>
        <v>0.71400000000000008</v>
      </c>
      <c r="G2264" s="2">
        <f>'Moving Avg'!F2264</f>
        <v>0.72500000000000009</v>
      </c>
      <c r="H2264" s="2">
        <f>'Moving Avg'!G2264</f>
        <v>0.73239999999999994</v>
      </c>
      <c r="I2264" s="2">
        <f>'Moving Avg'!H2264</f>
        <v>0.68204999999999982</v>
      </c>
      <c r="J2264" s="5" t="str">
        <f>OBV!F2264</f>
        <v>BEARISH</v>
      </c>
      <c r="K2264" s="5" t="str">
        <f>OBV!G2264</f>
        <v>NEUTRAL</v>
      </c>
      <c r="L2264" s="5" t="str">
        <f>OBV!H2264</f>
        <v>BEARISH DIVERGENCE</v>
      </c>
      <c r="M2264" s="7">
        <f t="shared" si="350"/>
        <v>25</v>
      </c>
      <c r="N2264" s="7">
        <f t="shared" si="351"/>
        <v>45</v>
      </c>
      <c r="O2264" s="7">
        <f t="shared" si="352"/>
        <v>50</v>
      </c>
      <c r="P2264" s="7">
        <f t="shared" si="353"/>
        <v>16.5</v>
      </c>
      <c r="Q2264" s="8">
        <f t="shared" si="354"/>
        <v>34.475000000000001</v>
      </c>
      <c r="R2264" s="8">
        <f t="shared" si="355"/>
        <v>35.625</v>
      </c>
      <c r="S2264" s="8">
        <f t="shared" si="356"/>
        <v>30.425000000000001</v>
      </c>
      <c r="T2264" s="8">
        <f t="shared" si="357"/>
        <v>34.125</v>
      </c>
      <c r="U2264" s="7">
        <f t="shared" si="358"/>
        <v>33.508333333333333</v>
      </c>
      <c r="V2264" s="7">
        <f t="shared" si="359"/>
        <v>33.662499999999994</v>
      </c>
    </row>
    <row r="2265" spans="1:22" ht="13.5" x14ac:dyDescent="0.25">
      <c r="A2265" s="3">
        <f>RSI!A2265</f>
        <v>45602</v>
      </c>
      <c r="B2265" s="2">
        <f>RSI!B2265</f>
        <v>0.7</v>
      </c>
      <c r="C2265" s="2">
        <f>RSI!I2265</f>
        <v>44.967366593719568</v>
      </c>
      <c r="D2265" s="2">
        <f>MACD!E2265</f>
        <v>1.4845487509948962E-2</v>
      </c>
      <c r="E2265" s="2">
        <f>MACD!F2265</f>
        <v>2.1669924102075459E-2</v>
      </c>
      <c r="F2265" s="2">
        <f>'Moving Avg'!D2265</f>
        <v>0.71799999999999997</v>
      </c>
      <c r="G2265" s="2">
        <f>'Moving Avg'!F2265</f>
        <v>0.7220000000000002</v>
      </c>
      <c r="H2265" s="2">
        <f>'Moving Avg'!G2265</f>
        <v>0.73180000000000012</v>
      </c>
      <c r="I2265" s="2">
        <f>'Moving Avg'!H2265</f>
        <v>0.68224999999999969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  <c r="M2265" s="7">
        <f t="shared" si="350"/>
        <v>25</v>
      </c>
      <c r="N2265" s="7">
        <f t="shared" si="351"/>
        <v>45</v>
      </c>
      <c r="O2265" s="7">
        <f t="shared" si="352"/>
        <v>50</v>
      </c>
      <c r="P2265" s="7">
        <f t="shared" si="353"/>
        <v>83.5</v>
      </c>
      <c r="Q2265" s="8">
        <f t="shared" si="354"/>
        <v>44.524999999999999</v>
      </c>
      <c r="R2265" s="8">
        <f t="shared" si="355"/>
        <v>52.375</v>
      </c>
      <c r="S2265" s="8">
        <f t="shared" si="356"/>
        <v>60.575000000000003</v>
      </c>
      <c r="T2265" s="8">
        <f t="shared" si="357"/>
        <v>50.875</v>
      </c>
      <c r="U2265" s="7">
        <f t="shared" si="358"/>
        <v>52.491666666666674</v>
      </c>
      <c r="V2265" s="7">
        <f t="shared" si="359"/>
        <v>52.087500000000006</v>
      </c>
    </row>
    <row r="2266" spans="1:22" ht="13.5" x14ac:dyDescent="0.25">
      <c r="A2266" s="3">
        <f>RSI!A2266</f>
        <v>45603</v>
      </c>
      <c r="B2266" s="2">
        <f>RSI!B2266</f>
        <v>0.71</v>
      </c>
      <c r="C2266" s="2">
        <f>RSI!I2266</f>
        <v>47.622226931508443</v>
      </c>
      <c r="D2266" s="2">
        <f>MACD!E2266</f>
        <v>4.0926834868804107E-3</v>
      </c>
      <c r="E2266" s="2">
        <f>MACD!F2266</f>
        <v>1.8154475979036449E-2</v>
      </c>
      <c r="F2266" s="2">
        <f>'Moving Avg'!D2266</f>
        <v>0.71799999999999997</v>
      </c>
      <c r="G2266" s="2">
        <f>'Moving Avg'!F2266</f>
        <v>0.71950000000000003</v>
      </c>
      <c r="H2266" s="2">
        <f>'Moving Avg'!G2266</f>
        <v>0.73140000000000016</v>
      </c>
      <c r="I2266" s="2">
        <f>'Moving Avg'!H2266</f>
        <v>0.68254999999999977</v>
      </c>
      <c r="J2266" s="5" t="str">
        <f>OBV!F2266</f>
        <v>BULLISH</v>
      </c>
      <c r="K2266" s="5" t="str">
        <f>OBV!G2266</f>
        <v>NEUTRAL</v>
      </c>
      <c r="L2266" s="5" t="str">
        <f>OBV!H2266</f>
        <v>NEUTRAL</v>
      </c>
      <c r="M2266" s="7">
        <f t="shared" si="350"/>
        <v>25</v>
      </c>
      <c r="N2266" s="7">
        <f t="shared" si="351"/>
        <v>45</v>
      </c>
      <c r="O2266" s="7">
        <f t="shared" si="352"/>
        <v>50</v>
      </c>
      <c r="P2266" s="7">
        <f t="shared" si="353"/>
        <v>49.5</v>
      </c>
      <c r="Q2266" s="8">
        <f t="shared" si="354"/>
        <v>39.424999999999997</v>
      </c>
      <c r="R2266" s="8">
        <f t="shared" si="355"/>
        <v>43.875</v>
      </c>
      <c r="S2266" s="8">
        <f t="shared" si="356"/>
        <v>45.275000000000006</v>
      </c>
      <c r="T2266" s="8">
        <f t="shared" si="357"/>
        <v>42.375</v>
      </c>
      <c r="U2266" s="7">
        <f t="shared" si="358"/>
        <v>42.858333333333327</v>
      </c>
      <c r="V2266" s="7">
        <f t="shared" si="359"/>
        <v>42.737499999999997</v>
      </c>
    </row>
    <row r="2267" spans="1:22" ht="13.5" x14ac:dyDescent="0.25">
      <c r="A2267" s="3">
        <f>RSI!A2267</f>
        <v>45604</v>
      </c>
      <c r="B2267" s="2">
        <f>RSI!B2267</f>
        <v>0.71</v>
      </c>
      <c r="C2267" s="2">
        <f>RSI!I2267</f>
        <v>47.622226931508443</v>
      </c>
      <c r="D2267" s="2">
        <f>MACD!E2267</f>
        <v>-1.8713958301889155E-3</v>
      </c>
      <c r="E2267" s="2">
        <f>MACD!F2267</f>
        <v>1.4149301617191377E-2</v>
      </c>
      <c r="F2267" s="2">
        <f>'Moving Avg'!D2267</f>
        <v>0.71399999999999997</v>
      </c>
      <c r="G2267" s="2">
        <f>'Moving Avg'!F2267</f>
        <v>0.71699999999999997</v>
      </c>
      <c r="H2267" s="2">
        <f>'Moving Avg'!G2267</f>
        <v>0.73140000000000005</v>
      </c>
      <c r="I2267" s="2">
        <f>'Moving Avg'!H2267</f>
        <v>0.68279999999999985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  <c r="M2267" s="7">
        <f t="shared" si="350"/>
        <v>25</v>
      </c>
      <c r="N2267" s="7">
        <f t="shared" si="351"/>
        <v>45</v>
      </c>
      <c r="O2267" s="7">
        <f t="shared" si="352"/>
        <v>50</v>
      </c>
      <c r="P2267" s="7">
        <f t="shared" si="353"/>
        <v>16.5</v>
      </c>
      <c r="Q2267" s="8">
        <f t="shared" si="354"/>
        <v>34.475000000000001</v>
      </c>
      <c r="R2267" s="8">
        <f t="shared" si="355"/>
        <v>35.625</v>
      </c>
      <c r="S2267" s="8">
        <f t="shared" si="356"/>
        <v>30.425000000000001</v>
      </c>
      <c r="T2267" s="8">
        <f t="shared" si="357"/>
        <v>34.125</v>
      </c>
      <c r="U2267" s="7">
        <f t="shared" si="358"/>
        <v>33.508333333333333</v>
      </c>
      <c r="V2267" s="7">
        <f t="shared" si="359"/>
        <v>33.662499999999994</v>
      </c>
    </row>
    <row r="2268" spans="1:22" ht="13.5" x14ac:dyDescent="0.25">
      <c r="A2268" s="3">
        <f>RSI!A2268</f>
        <v>45607</v>
      </c>
      <c r="B2268" s="2">
        <f>RSI!B2268</f>
        <v>0.69</v>
      </c>
      <c r="C2268" s="2">
        <f>RSI!I2268</f>
        <v>42.829687920569526</v>
      </c>
      <c r="D2268" s="2">
        <f>MACD!E2268</f>
        <v>-7.6779534264848071E-4</v>
      </c>
      <c r="E2268" s="2">
        <f>MACD!F2268</f>
        <v>1.1165882225223406E-2</v>
      </c>
      <c r="F2268" s="2">
        <f>'Moving Avg'!D2268</f>
        <v>0.70599999999999996</v>
      </c>
      <c r="G2268" s="2">
        <f>'Moving Avg'!F2268</f>
        <v>0.71350000000000002</v>
      </c>
      <c r="H2268" s="2">
        <f>'Moving Avg'!G2268</f>
        <v>0.73080000000000012</v>
      </c>
      <c r="I2268" s="2">
        <f>'Moving Avg'!H2268</f>
        <v>0.68289999999999995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  <c r="M2268" s="7">
        <f t="shared" si="350"/>
        <v>25</v>
      </c>
      <c r="N2268" s="7">
        <f t="shared" si="351"/>
        <v>45</v>
      </c>
      <c r="O2268" s="7">
        <f t="shared" si="352"/>
        <v>50</v>
      </c>
      <c r="P2268" s="7">
        <f t="shared" si="353"/>
        <v>16.5</v>
      </c>
      <c r="Q2268" s="8">
        <f t="shared" si="354"/>
        <v>34.475000000000001</v>
      </c>
      <c r="R2268" s="8">
        <f t="shared" si="355"/>
        <v>35.625</v>
      </c>
      <c r="S2268" s="8">
        <f t="shared" si="356"/>
        <v>30.425000000000001</v>
      </c>
      <c r="T2268" s="8">
        <f t="shared" si="357"/>
        <v>34.125</v>
      </c>
      <c r="U2268" s="7">
        <f t="shared" si="358"/>
        <v>33.508333333333333</v>
      </c>
      <c r="V2268" s="7">
        <f t="shared" si="359"/>
        <v>33.662499999999994</v>
      </c>
    </row>
    <row r="2269" spans="1:22" ht="13.5" x14ac:dyDescent="0.25">
      <c r="A2269" s="3">
        <f>RSI!A2269</f>
        <v>45608</v>
      </c>
      <c r="B2269" s="2">
        <f>RSI!B2269</f>
        <v>0.69</v>
      </c>
      <c r="C2269" s="2">
        <f>RSI!I2269</f>
        <v>42.829687920569526</v>
      </c>
      <c r="D2269" s="2">
        <f>MACD!E2269</f>
        <v>3.3351894636635127E-4</v>
      </c>
      <c r="E2269" s="2">
        <f>MACD!F2269</f>
        <v>8.9994095694519941E-3</v>
      </c>
      <c r="F2269" s="2">
        <f>'Moving Avg'!D2269</f>
        <v>0.7</v>
      </c>
      <c r="G2269" s="2">
        <f>'Moving Avg'!F2269</f>
        <v>0.71</v>
      </c>
      <c r="H2269" s="2">
        <f>'Moving Avg'!G2269</f>
        <v>0.73040000000000016</v>
      </c>
      <c r="I2269" s="2">
        <f>'Moving Avg'!H2269</f>
        <v>0.68294999999999972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45</v>
      </c>
      <c r="O2269" s="7">
        <f t="shared" si="352"/>
        <v>50</v>
      </c>
      <c r="P2269" s="7">
        <f t="shared" si="353"/>
        <v>16.5</v>
      </c>
      <c r="Q2269" s="8">
        <f t="shared" si="354"/>
        <v>34.475000000000001</v>
      </c>
      <c r="R2269" s="8">
        <f t="shared" si="355"/>
        <v>35.625</v>
      </c>
      <c r="S2269" s="8">
        <f t="shared" si="356"/>
        <v>30.425000000000001</v>
      </c>
      <c r="T2269" s="8">
        <f t="shared" si="357"/>
        <v>34.125</v>
      </c>
      <c r="U2269" s="7">
        <f t="shared" si="358"/>
        <v>33.508333333333333</v>
      </c>
      <c r="V2269" s="7">
        <f t="shared" si="359"/>
        <v>33.662499999999994</v>
      </c>
    </row>
    <row r="2270" spans="1:22" ht="13.5" x14ac:dyDescent="0.25">
      <c r="A2270" s="3">
        <f>RSI!A2270</f>
        <v>45609</v>
      </c>
      <c r="B2270" s="2">
        <f>RSI!B2270</f>
        <v>0.71</v>
      </c>
      <c r="C2270" s="2">
        <f>RSI!I2270</f>
        <v>48.804904860078764</v>
      </c>
      <c r="D2270" s="2">
        <f>MACD!E2270</f>
        <v>-4.6763746328540856E-3</v>
      </c>
      <c r="E2270" s="2">
        <f>MACD!F2270</f>
        <v>6.264252728990778E-3</v>
      </c>
      <c r="F2270" s="2">
        <f>'Moving Avg'!D2270</f>
        <v>0.70199999999999996</v>
      </c>
      <c r="G2270" s="2">
        <f>'Moving Avg'!F2270</f>
        <v>0.70849999999999991</v>
      </c>
      <c r="H2270" s="2">
        <f>'Moving Avg'!G2270</f>
        <v>0.73020000000000029</v>
      </c>
      <c r="I2270" s="2">
        <f>'Moving Avg'!H2270</f>
        <v>0.68304999999999982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  <c r="M2270" s="7">
        <f t="shared" si="350"/>
        <v>25</v>
      </c>
      <c r="N2270" s="7">
        <f t="shared" si="351"/>
        <v>45</v>
      </c>
      <c r="O2270" s="7">
        <f t="shared" si="352"/>
        <v>50</v>
      </c>
      <c r="P2270" s="7">
        <f t="shared" si="353"/>
        <v>16.5</v>
      </c>
      <c r="Q2270" s="8">
        <f t="shared" si="354"/>
        <v>34.475000000000001</v>
      </c>
      <c r="R2270" s="8">
        <f t="shared" si="355"/>
        <v>35.625</v>
      </c>
      <c r="S2270" s="8">
        <f t="shared" si="356"/>
        <v>30.425000000000001</v>
      </c>
      <c r="T2270" s="8">
        <f t="shared" si="357"/>
        <v>34.125</v>
      </c>
      <c r="U2270" s="7">
        <f t="shared" si="358"/>
        <v>33.508333333333333</v>
      </c>
      <c r="V2270" s="7">
        <f t="shared" si="359"/>
        <v>33.662499999999994</v>
      </c>
    </row>
    <row r="2271" spans="1:22" ht="13.5" x14ac:dyDescent="0.25">
      <c r="A2271" s="3">
        <f>RSI!A2271</f>
        <v>45610</v>
      </c>
      <c r="B2271" s="2">
        <f>RSI!B2271</f>
        <v>0.72</v>
      </c>
      <c r="C2271" s="2">
        <f>RSI!I2271</f>
        <v>51.532550620601832</v>
      </c>
      <c r="D2271" s="2">
        <f>MACD!E2271</f>
        <v>-5.0154493785926624E-3</v>
      </c>
      <c r="E2271" s="2">
        <f>MACD!F2271</f>
        <v>4.0083123074740896E-3</v>
      </c>
      <c r="F2271" s="2">
        <f>'Moving Avg'!D2271</f>
        <v>0.70399999999999996</v>
      </c>
      <c r="G2271" s="2">
        <f>'Moving Avg'!F2271</f>
        <v>0.70700000000000007</v>
      </c>
      <c r="H2271" s="2">
        <f>'Moving Avg'!G2271</f>
        <v>0.73000000000000009</v>
      </c>
      <c r="I2271" s="2">
        <f>'Moving Avg'!H2271</f>
        <v>0.6831999999999997</v>
      </c>
      <c r="J2271" s="5" t="str">
        <f>OBV!F2271</f>
        <v>BEARISH</v>
      </c>
      <c r="K2271" s="5" t="str">
        <f>OBV!G2271</f>
        <v>NEUTRAL</v>
      </c>
      <c r="L2271" s="5" t="str">
        <f>OBV!H2271</f>
        <v>BEARISH DIVERGENCE</v>
      </c>
      <c r="M2271" s="7">
        <f t="shared" si="350"/>
        <v>25</v>
      </c>
      <c r="N2271" s="7">
        <f t="shared" si="351"/>
        <v>45</v>
      </c>
      <c r="O2271" s="7">
        <f t="shared" si="352"/>
        <v>50</v>
      </c>
      <c r="P2271" s="7">
        <f t="shared" si="353"/>
        <v>16.5</v>
      </c>
      <c r="Q2271" s="8">
        <f t="shared" si="354"/>
        <v>34.475000000000001</v>
      </c>
      <c r="R2271" s="8">
        <f t="shared" si="355"/>
        <v>35.625</v>
      </c>
      <c r="S2271" s="8">
        <f t="shared" si="356"/>
        <v>30.425000000000001</v>
      </c>
      <c r="T2271" s="8">
        <f t="shared" si="357"/>
        <v>34.125</v>
      </c>
      <c r="U2271" s="7">
        <f t="shared" si="358"/>
        <v>33.508333333333333</v>
      </c>
      <c r="V2271" s="7">
        <f t="shared" si="359"/>
        <v>33.662499999999994</v>
      </c>
    </row>
    <row r="2272" spans="1:22" ht="13.5" x14ac:dyDescent="0.25">
      <c r="A2272" s="3">
        <f>RSI!A2272</f>
        <v>45611</v>
      </c>
      <c r="B2272" s="2">
        <f>RSI!B2272</f>
        <v>0.71</v>
      </c>
      <c r="C2272" s="2">
        <f>RSI!I2272</f>
        <v>48.736173595396231</v>
      </c>
      <c r="D2272" s="2">
        <f>MACD!E2272</f>
        <v>-1.5202464086887524E-3</v>
      </c>
      <c r="E2272" s="2">
        <f>MACD!F2272</f>
        <v>2.9026005642415211E-3</v>
      </c>
      <c r="F2272" s="2">
        <f>'Moving Avg'!D2272</f>
        <v>0.70399999999999996</v>
      </c>
      <c r="G2272" s="2">
        <f>'Moving Avg'!F2272</f>
        <v>0.70550000000000002</v>
      </c>
      <c r="H2272" s="2">
        <f>'Moving Avg'!G2272</f>
        <v>0.72960000000000003</v>
      </c>
      <c r="I2272" s="2">
        <f>'Moving Avg'!H2272</f>
        <v>0.68334999999999968</v>
      </c>
      <c r="J2272" s="5" t="str">
        <f>OBV!F2272</f>
        <v>BEARISH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45</v>
      </c>
      <c r="O2272" s="7">
        <f t="shared" si="352"/>
        <v>50</v>
      </c>
      <c r="P2272" s="7">
        <f t="shared" si="353"/>
        <v>16.5</v>
      </c>
      <c r="Q2272" s="8">
        <f t="shared" si="354"/>
        <v>34.475000000000001</v>
      </c>
      <c r="R2272" s="8">
        <f t="shared" si="355"/>
        <v>35.625</v>
      </c>
      <c r="S2272" s="8">
        <f t="shared" si="356"/>
        <v>30.425000000000001</v>
      </c>
      <c r="T2272" s="8">
        <f t="shared" si="357"/>
        <v>34.125</v>
      </c>
      <c r="U2272" s="7">
        <f t="shared" si="358"/>
        <v>33.508333333333333</v>
      </c>
      <c r="V2272" s="7">
        <f t="shared" si="359"/>
        <v>33.662499999999994</v>
      </c>
    </row>
    <row r="2273" spans="1:22" ht="13.5" x14ac:dyDescent="0.25">
      <c r="A2273" s="3">
        <f>RSI!A2273</f>
        <v>45614</v>
      </c>
      <c r="B2273" s="2">
        <f>RSI!B2273</f>
        <v>0.69</v>
      </c>
      <c r="C2273" s="2">
        <f>RSI!I2273</f>
        <v>43.63611838911892</v>
      </c>
      <c r="D2273" s="2">
        <f>MACD!E2273</f>
        <v>2.9448869313635218E-3</v>
      </c>
      <c r="E2273" s="2">
        <f>MACD!F2273</f>
        <v>2.9110578376659213E-3</v>
      </c>
      <c r="F2273" s="2">
        <f>'Moving Avg'!D2273</f>
        <v>0.70399999999999996</v>
      </c>
      <c r="G2273" s="2">
        <f>'Moving Avg'!F2273</f>
        <v>0.7034999999999999</v>
      </c>
      <c r="H2273" s="2">
        <f>'Moving Avg'!G2273</f>
        <v>0.72900000000000009</v>
      </c>
      <c r="I2273" s="2">
        <f>'Moving Avg'!H2273</f>
        <v>0.68334999999999968</v>
      </c>
      <c r="J2273" s="5" t="str">
        <f>OBV!F2273</f>
        <v>BULLISH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0</v>
      </c>
      <c r="O2273" s="7">
        <f t="shared" si="352"/>
        <v>50</v>
      </c>
      <c r="P2273" s="7">
        <f t="shared" si="353"/>
        <v>49.5</v>
      </c>
      <c r="Q2273" s="8">
        <f t="shared" si="354"/>
        <v>23.675000000000001</v>
      </c>
      <c r="R2273" s="8">
        <f t="shared" si="355"/>
        <v>34.875</v>
      </c>
      <c r="S2273" s="8">
        <f t="shared" si="356"/>
        <v>38.525000000000006</v>
      </c>
      <c r="T2273" s="8">
        <f t="shared" si="357"/>
        <v>31.125</v>
      </c>
      <c r="U2273" s="7">
        <f t="shared" si="358"/>
        <v>32.358333333333334</v>
      </c>
      <c r="V2273" s="7">
        <f t="shared" si="359"/>
        <v>32.049999999999997</v>
      </c>
    </row>
    <row r="2274" spans="1:22" ht="13.5" x14ac:dyDescent="0.25">
      <c r="A2274" s="3">
        <f>RSI!A2274</f>
        <v>45615</v>
      </c>
      <c r="B2274" s="2">
        <f>RSI!B2274</f>
        <v>0.69</v>
      </c>
      <c r="C2274" s="2">
        <f>RSI!I2274</f>
        <v>43.636118389118913</v>
      </c>
      <c r="D2274" s="2">
        <f>MACD!E2274</f>
        <v>5.3270297256338139E-3</v>
      </c>
      <c r="E2274" s="2">
        <f>MACD!F2274</f>
        <v>3.3942522152594998E-3</v>
      </c>
      <c r="F2274" s="2">
        <f>'Moving Avg'!D2274</f>
        <v>0.70399999999999996</v>
      </c>
      <c r="G2274" s="2">
        <f>'Moving Avg'!F2274</f>
        <v>0.70199999999999996</v>
      </c>
      <c r="H2274" s="2">
        <f>'Moving Avg'!G2274</f>
        <v>0.72839999999999994</v>
      </c>
      <c r="I2274" s="2">
        <f>'Moving Avg'!H2274</f>
        <v>0.68334999999999968</v>
      </c>
      <c r="J2274" s="5" t="str">
        <f>OBV!F2274</f>
        <v>BULLISH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0</v>
      </c>
      <c r="O2274" s="7">
        <f t="shared" si="352"/>
        <v>50</v>
      </c>
      <c r="P2274" s="7">
        <f t="shared" si="353"/>
        <v>49.5</v>
      </c>
      <c r="Q2274" s="8">
        <f t="shared" si="354"/>
        <v>23.675000000000001</v>
      </c>
      <c r="R2274" s="8">
        <f t="shared" si="355"/>
        <v>34.875</v>
      </c>
      <c r="S2274" s="8">
        <f t="shared" si="356"/>
        <v>38.525000000000006</v>
      </c>
      <c r="T2274" s="8">
        <f t="shared" si="357"/>
        <v>31.125</v>
      </c>
      <c r="U2274" s="7">
        <f t="shared" si="358"/>
        <v>32.358333333333334</v>
      </c>
      <c r="V2274" s="7">
        <f t="shared" si="359"/>
        <v>32.049999999999997</v>
      </c>
    </row>
    <row r="2275" spans="1:22" ht="13.5" x14ac:dyDescent="0.25">
      <c r="A2275" s="3">
        <f>RSI!A2275</f>
        <v>45616</v>
      </c>
      <c r="B2275" s="2">
        <f>RSI!B2275</f>
        <v>0.66</v>
      </c>
      <c r="C2275" s="2">
        <f>RSI!I2275</f>
        <v>36.915714781369878</v>
      </c>
      <c r="D2275" s="2">
        <f>MACD!E2275</f>
        <v>6.6198535134454062E-3</v>
      </c>
      <c r="E2275" s="2">
        <f>MACD!F2275</f>
        <v>4.0393724748966813E-3</v>
      </c>
      <c r="F2275" s="2">
        <f>'Moving Avg'!D2275</f>
        <v>0.69400000000000006</v>
      </c>
      <c r="G2275" s="2">
        <f>'Moving Avg'!F2275</f>
        <v>0.7004999999999999</v>
      </c>
      <c r="H2275" s="2">
        <f>'Moving Avg'!G2275</f>
        <v>0.72699999999999987</v>
      </c>
      <c r="I2275" s="2">
        <f>'Moving Avg'!H2275</f>
        <v>0.6831999999999997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25</v>
      </c>
      <c r="N2275" s="7">
        <f t="shared" si="351"/>
        <v>0</v>
      </c>
      <c r="O2275" s="7">
        <f t="shared" si="352"/>
        <v>50</v>
      </c>
      <c r="P2275" s="7">
        <f t="shared" si="353"/>
        <v>16.5</v>
      </c>
      <c r="Q2275" s="8">
        <f t="shared" si="354"/>
        <v>18.725000000000001</v>
      </c>
      <c r="R2275" s="8">
        <f t="shared" si="355"/>
        <v>26.625</v>
      </c>
      <c r="S2275" s="8">
        <f t="shared" si="356"/>
        <v>23.675000000000001</v>
      </c>
      <c r="T2275" s="8">
        <f t="shared" si="357"/>
        <v>22.875</v>
      </c>
      <c r="U2275" s="7">
        <f t="shared" si="358"/>
        <v>23.008333333333336</v>
      </c>
      <c r="V2275" s="7">
        <f t="shared" si="359"/>
        <v>22.975000000000001</v>
      </c>
    </row>
    <row r="2276" spans="1:22" ht="13.5" x14ac:dyDescent="0.25">
      <c r="A2276" s="3">
        <f>RSI!A2276</f>
        <v>45617</v>
      </c>
      <c r="B2276" s="2">
        <f>RSI!B2276</f>
        <v>0.68</v>
      </c>
      <c r="C2276" s="2">
        <f>RSI!I2276</f>
        <v>43.196549783398559</v>
      </c>
      <c r="D2276" s="2">
        <f>MACD!E2276</f>
        <v>8.0701302302385036E-3</v>
      </c>
      <c r="E2276" s="2">
        <f>MACD!F2276</f>
        <v>4.8455240259650456E-3</v>
      </c>
      <c r="F2276" s="2">
        <f>'Moving Avg'!D2276</f>
        <v>0.68600000000000005</v>
      </c>
      <c r="G2276" s="2">
        <f>'Moving Avg'!F2276</f>
        <v>0.7014999999999999</v>
      </c>
      <c r="H2276" s="2">
        <f>'Moving Avg'!G2276</f>
        <v>0.72599999999999976</v>
      </c>
      <c r="I2276" s="2">
        <f>'Moving Avg'!H2276</f>
        <v>0.68309999999999993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25</v>
      </c>
      <c r="N2276" s="7">
        <f t="shared" si="351"/>
        <v>0</v>
      </c>
      <c r="O2276" s="7">
        <f t="shared" si="352"/>
        <v>50</v>
      </c>
      <c r="P2276" s="7">
        <f t="shared" si="353"/>
        <v>16.5</v>
      </c>
      <c r="Q2276" s="8">
        <f t="shared" si="354"/>
        <v>18.725000000000001</v>
      </c>
      <c r="R2276" s="8">
        <f t="shared" si="355"/>
        <v>26.625</v>
      </c>
      <c r="S2276" s="8">
        <f t="shared" si="356"/>
        <v>23.675000000000001</v>
      </c>
      <c r="T2276" s="8">
        <f t="shared" si="357"/>
        <v>22.875</v>
      </c>
      <c r="U2276" s="7">
        <f t="shared" si="358"/>
        <v>23.008333333333336</v>
      </c>
      <c r="V2276" s="7">
        <f t="shared" si="359"/>
        <v>22.975000000000001</v>
      </c>
    </row>
    <row r="2277" spans="1:22" ht="13.5" x14ac:dyDescent="0.25">
      <c r="A2277" s="3">
        <f>RSI!A2277</f>
        <v>45618</v>
      </c>
      <c r="B2277" s="2">
        <f>RSI!B2277</f>
        <v>0.7</v>
      </c>
      <c r="C2277" s="2">
        <f>RSI!I2277</f>
        <v>48.697290607632759</v>
      </c>
      <c r="D2277" s="2">
        <f>MACD!E2277</f>
        <v>7.9748184815123802E-3</v>
      </c>
      <c r="E2277" s="2">
        <f>MACD!F2277</f>
        <v>5.471382917074513E-3</v>
      </c>
      <c r="F2277" s="2">
        <f>'Moving Avg'!D2277</f>
        <v>0.68399999999999994</v>
      </c>
      <c r="G2277" s="2">
        <f>'Moving Avg'!F2277</f>
        <v>0.7024999999999999</v>
      </c>
      <c r="H2277" s="2">
        <f>'Moving Avg'!G2277</f>
        <v>0.72499999999999998</v>
      </c>
      <c r="I2277" s="2">
        <f>'Moving Avg'!H2277</f>
        <v>0.68309999999999971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0</v>
      </c>
      <c r="O2277" s="7">
        <f t="shared" si="352"/>
        <v>50</v>
      </c>
      <c r="P2277" s="7">
        <f t="shared" si="353"/>
        <v>16.5</v>
      </c>
      <c r="Q2277" s="8">
        <f t="shared" si="354"/>
        <v>18.725000000000001</v>
      </c>
      <c r="R2277" s="8">
        <f t="shared" si="355"/>
        <v>26.625</v>
      </c>
      <c r="S2277" s="8">
        <f t="shared" si="356"/>
        <v>23.675000000000001</v>
      </c>
      <c r="T2277" s="8">
        <f t="shared" si="357"/>
        <v>22.875</v>
      </c>
      <c r="U2277" s="7">
        <f t="shared" si="358"/>
        <v>23.008333333333336</v>
      </c>
      <c r="V2277" s="7">
        <f t="shared" si="359"/>
        <v>22.975000000000001</v>
      </c>
    </row>
    <row r="2278" spans="1:22" ht="13.5" x14ac:dyDescent="0.25">
      <c r="A2278" s="3">
        <f>RSI!A2278</f>
        <v>45621</v>
      </c>
      <c r="B2278" s="2">
        <f>RSI!B2278</f>
        <v>0.7</v>
      </c>
      <c r="C2278" s="2">
        <f>RSI!I2278</f>
        <v>48.697290607632759</v>
      </c>
      <c r="D2278" s="2">
        <f>MACD!E2278</f>
        <v>4.8462999492453473E-3</v>
      </c>
      <c r="E2278" s="2">
        <f>MACD!F2278</f>
        <v>5.3463663235086799E-3</v>
      </c>
      <c r="F2278" s="2">
        <f>'Moving Avg'!D2278</f>
        <v>0.68600000000000017</v>
      </c>
      <c r="G2278" s="2">
        <f>'Moving Avg'!F2278</f>
        <v>0.70199999999999974</v>
      </c>
      <c r="H2278" s="2">
        <f>'Moving Avg'!G2278</f>
        <v>0.72339999999999993</v>
      </c>
      <c r="I2278" s="2">
        <f>'Moving Avg'!H2278</f>
        <v>0.68309999999999971</v>
      </c>
      <c r="J2278" s="5" t="str">
        <f>OBV!F2278</f>
        <v>BEARISH</v>
      </c>
      <c r="K2278" s="5" t="str">
        <f>OBV!G2278</f>
        <v>NEUTRAL</v>
      </c>
      <c r="L2278" s="5" t="str">
        <f>OBV!H2278</f>
        <v>BEARISH DIVERGENCE</v>
      </c>
      <c r="M2278" s="7">
        <f t="shared" si="350"/>
        <v>25</v>
      </c>
      <c r="N2278" s="7">
        <f t="shared" si="351"/>
        <v>45</v>
      </c>
      <c r="O2278" s="7">
        <f t="shared" si="352"/>
        <v>50</v>
      </c>
      <c r="P2278" s="7">
        <f t="shared" si="353"/>
        <v>16.5</v>
      </c>
      <c r="Q2278" s="8">
        <f t="shared" si="354"/>
        <v>34.475000000000001</v>
      </c>
      <c r="R2278" s="8">
        <f t="shared" si="355"/>
        <v>35.625</v>
      </c>
      <c r="S2278" s="8">
        <f t="shared" si="356"/>
        <v>30.425000000000001</v>
      </c>
      <c r="T2278" s="8">
        <f t="shared" si="357"/>
        <v>34.125</v>
      </c>
      <c r="U2278" s="7">
        <f t="shared" si="358"/>
        <v>33.508333333333333</v>
      </c>
      <c r="V2278" s="7">
        <f t="shared" si="359"/>
        <v>33.662499999999994</v>
      </c>
    </row>
    <row r="2279" spans="1:22" ht="13.5" x14ac:dyDescent="0.25">
      <c r="A2279" s="3">
        <f>RSI!A2279</f>
        <v>45622</v>
      </c>
      <c r="B2279" s="2">
        <f>RSI!B2279</f>
        <v>0.7</v>
      </c>
      <c r="C2279" s="2">
        <f>RSI!I2279</f>
        <v>48.697290607632759</v>
      </c>
      <c r="D2279" s="2">
        <f>MACD!E2279</f>
        <v>2.2259928376486826E-3</v>
      </c>
      <c r="E2279" s="2">
        <f>MACD!F2279</f>
        <v>4.7222916263366804E-3</v>
      </c>
      <c r="F2279" s="2">
        <f>'Moving Avg'!D2279</f>
        <v>0.68800000000000006</v>
      </c>
      <c r="G2279" s="2">
        <f>'Moving Avg'!F2279</f>
        <v>0.7014999999999999</v>
      </c>
      <c r="H2279" s="2">
        <f>'Moving Avg'!G2279</f>
        <v>0.72180000000000011</v>
      </c>
      <c r="I2279" s="2">
        <f>'Moving Avg'!H2279</f>
        <v>0.6831999999999997</v>
      </c>
      <c r="J2279" s="5" t="str">
        <f>OBV!F2279</f>
        <v>BEARISH</v>
      </c>
      <c r="K2279" s="5" t="str">
        <f>OBV!G2279</f>
        <v>NEUTRAL</v>
      </c>
      <c r="L2279" s="5" t="str">
        <f>OBV!H2279</f>
        <v>BEARISH DIVERGENCE</v>
      </c>
      <c r="M2279" s="7">
        <f t="shared" si="350"/>
        <v>25</v>
      </c>
      <c r="N2279" s="7">
        <f t="shared" si="351"/>
        <v>45</v>
      </c>
      <c r="O2279" s="7">
        <f t="shared" si="352"/>
        <v>50</v>
      </c>
      <c r="P2279" s="7">
        <f t="shared" si="353"/>
        <v>16.5</v>
      </c>
      <c r="Q2279" s="8">
        <f t="shared" si="354"/>
        <v>34.475000000000001</v>
      </c>
      <c r="R2279" s="8">
        <f t="shared" si="355"/>
        <v>35.625</v>
      </c>
      <c r="S2279" s="8">
        <f t="shared" si="356"/>
        <v>30.425000000000001</v>
      </c>
      <c r="T2279" s="8">
        <f t="shared" si="357"/>
        <v>34.125</v>
      </c>
      <c r="U2279" s="7">
        <f t="shared" si="358"/>
        <v>33.508333333333333</v>
      </c>
      <c r="V2279" s="7">
        <f t="shared" si="359"/>
        <v>33.662499999999994</v>
      </c>
    </row>
    <row r="2280" spans="1:22" ht="13.5" x14ac:dyDescent="0.25">
      <c r="A2280" s="3">
        <f>RSI!A2280</f>
        <v>45623</v>
      </c>
      <c r="B2280" s="2">
        <f>RSI!B2280</f>
        <v>0.69</v>
      </c>
      <c r="C2280" s="2">
        <f>RSI!I2280</f>
        <v>45.920295008300023</v>
      </c>
      <c r="D2280" s="2">
        <f>MACD!E2280</f>
        <v>3.8513819344018208E-3</v>
      </c>
      <c r="E2280" s="2">
        <f>MACD!F2280</f>
        <v>4.5481096879497083E-3</v>
      </c>
      <c r="F2280" s="2">
        <f>'Moving Avg'!D2280</f>
        <v>0.69400000000000006</v>
      </c>
      <c r="G2280" s="2">
        <f>'Moving Avg'!F2280</f>
        <v>0.70199999999999974</v>
      </c>
      <c r="H2280" s="2">
        <f>'Moving Avg'!G2280</f>
        <v>0.72060000000000013</v>
      </c>
      <c r="I2280" s="2">
        <f>'Moving Avg'!H2280</f>
        <v>0.68324999999999958</v>
      </c>
      <c r="J2280" s="5" t="str">
        <f>OBV!F2280</f>
        <v>BEARISH</v>
      </c>
      <c r="K2280" s="5" t="str">
        <f>OBV!G2280</f>
        <v>NEUTRAL</v>
      </c>
      <c r="L2280" s="5" t="str">
        <f>OBV!H2280</f>
        <v>BEARISH DIVERGENCE</v>
      </c>
      <c r="M2280" s="7">
        <f t="shared" si="350"/>
        <v>25</v>
      </c>
      <c r="N2280" s="7">
        <f t="shared" si="351"/>
        <v>45</v>
      </c>
      <c r="O2280" s="7">
        <f t="shared" si="352"/>
        <v>50</v>
      </c>
      <c r="P2280" s="7">
        <f t="shared" si="353"/>
        <v>16.5</v>
      </c>
      <c r="Q2280" s="8">
        <f t="shared" si="354"/>
        <v>34.475000000000001</v>
      </c>
      <c r="R2280" s="8">
        <f t="shared" si="355"/>
        <v>35.625</v>
      </c>
      <c r="S2280" s="8">
        <f t="shared" si="356"/>
        <v>30.425000000000001</v>
      </c>
      <c r="T2280" s="8">
        <f t="shared" si="357"/>
        <v>34.125</v>
      </c>
      <c r="U2280" s="7">
        <f t="shared" si="358"/>
        <v>33.508333333333333</v>
      </c>
      <c r="V2280" s="7">
        <f t="shared" si="359"/>
        <v>33.662499999999994</v>
      </c>
    </row>
    <row r="2281" spans="1:22" ht="13.5" x14ac:dyDescent="0.25">
      <c r="A2281" s="3">
        <f>RSI!A2281</f>
        <v>45624</v>
      </c>
      <c r="B2281" s="2">
        <f>RSI!B2281</f>
        <v>0.69</v>
      </c>
      <c r="C2281" s="2">
        <f>RSI!I2281</f>
        <v>45.920295008300023</v>
      </c>
      <c r="D2281" s="2">
        <f>MACD!E2281</f>
        <v>6.8473263044003252E-3</v>
      </c>
      <c r="E2281" s="2">
        <f>MACD!F2281</f>
        <v>5.0079530112398319E-3</v>
      </c>
      <c r="F2281" s="2">
        <f>'Moving Avg'!D2281</f>
        <v>0.69599999999999995</v>
      </c>
      <c r="G2281" s="2">
        <f>'Moving Avg'!F2281</f>
        <v>0.70099999999999985</v>
      </c>
      <c r="H2281" s="2">
        <f>'Moving Avg'!G2281</f>
        <v>0.71880000000000022</v>
      </c>
      <c r="I2281" s="2">
        <f>'Moving Avg'!H2281</f>
        <v>0.68324999999999958</v>
      </c>
      <c r="J2281" s="5" t="str">
        <f>OBV!F2281</f>
        <v>BEARISH</v>
      </c>
      <c r="K2281" s="5" t="str">
        <f>OBV!G2281</f>
        <v>NEUTRAL</v>
      </c>
      <c r="L2281" s="5" t="str">
        <f>OBV!H2281</f>
        <v>BEARISH DIVERGENCE</v>
      </c>
      <c r="M2281" s="7">
        <f t="shared" si="350"/>
        <v>25</v>
      </c>
      <c r="N2281" s="7">
        <f t="shared" si="351"/>
        <v>0</v>
      </c>
      <c r="O2281" s="7">
        <f t="shared" si="352"/>
        <v>50</v>
      </c>
      <c r="P2281" s="7">
        <f t="shared" si="353"/>
        <v>16.5</v>
      </c>
      <c r="Q2281" s="8">
        <f t="shared" si="354"/>
        <v>18.725000000000001</v>
      </c>
      <c r="R2281" s="8">
        <f t="shared" si="355"/>
        <v>26.625</v>
      </c>
      <c r="S2281" s="8">
        <f t="shared" si="356"/>
        <v>23.675000000000001</v>
      </c>
      <c r="T2281" s="8">
        <f t="shared" si="357"/>
        <v>22.875</v>
      </c>
      <c r="U2281" s="7">
        <f t="shared" si="358"/>
        <v>23.008333333333336</v>
      </c>
      <c r="V2281" s="7">
        <f t="shared" si="359"/>
        <v>22.975000000000001</v>
      </c>
    </row>
    <row r="2282" spans="1:22" ht="13.5" x14ac:dyDescent="0.25">
      <c r="A2282" s="3">
        <f>RSI!A2282</f>
        <v>45625</v>
      </c>
      <c r="B2282" s="2">
        <f>RSI!B2282</f>
        <v>0.67</v>
      </c>
      <c r="C2282" s="2">
        <f>RSI!I2282</f>
        <v>40.555866739466772</v>
      </c>
      <c r="D2282" s="2">
        <f>MACD!E2282</f>
        <v>9.4014442432379663E-3</v>
      </c>
      <c r="E2282" s="2">
        <f>MACD!F2282</f>
        <v>5.8866512576394589E-3</v>
      </c>
      <c r="F2282" s="2">
        <f>'Moving Avg'!D2282</f>
        <v>0.69</v>
      </c>
      <c r="G2282" s="2">
        <f>'Moving Avg'!F2282</f>
        <v>0.69799999999999973</v>
      </c>
      <c r="H2282" s="2">
        <f>'Moving Avg'!G2282</f>
        <v>0.71680000000000021</v>
      </c>
      <c r="I2282" s="2">
        <f>'Moving Avg'!H2282</f>
        <v>0.68314999999999959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  <c r="M2282" s="7">
        <f t="shared" si="350"/>
        <v>25</v>
      </c>
      <c r="N2282" s="7">
        <f t="shared" si="351"/>
        <v>0</v>
      </c>
      <c r="O2282" s="7">
        <f t="shared" si="352"/>
        <v>50</v>
      </c>
      <c r="P2282" s="7">
        <f t="shared" si="353"/>
        <v>16.5</v>
      </c>
      <c r="Q2282" s="8">
        <f t="shared" si="354"/>
        <v>18.725000000000001</v>
      </c>
      <c r="R2282" s="8">
        <f t="shared" si="355"/>
        <v>26.625</v>
      </c>
      <c r="S2282" s="8">
        <f t="shared" si="356"/>
        <v>23.675000000000001</v>
      </c>
      <c r="T2282" s="8">
        <f t="shared" si="357"/>
        <v>22.875</v>
      </c>
      <c r="U2282" s="7">
        <f t="shared" si="358"/>
        <v>23.008333333333336</v>
      </c>
      <c r="V2282" s="7">
        <f t="shared" si="359"/>
        <v>22.975000000000001</v>
      </c>
    </row>
    <row r="2283" spans="1:22" ht="13.5" x14ac:dyDescent="0.25">
      <c r="A2283" s="3">
        <f>RSI!A2283</f>
        <v>45628</v>
      </c>
      <c r="B2283" s="2">
        <f>RSI!B2283</f>
        <v>0.68</v>
      </c>
      <c r="C2283" s="2">
        <f>RSI!I2283</f>
        <v>44.073808962560243</v>
      </c>
      <c r="D2283" s="2">
        <f>MACD!E2283</f>
        <v>7.933571468899947E-3</v>
      </c>
      <c r="E2283" s="2">
        <f>MACD!F2283</f>
        <v>6.2960352998915571E-3</v>
      </c>
      <c r="F2283" s="2">
        <f>'Moving Avg'!D2283</f>
        <v>0.68600000000000005</v>
      </c>
      <c r="G2283" s="2">
        <f>'Moving Avg'!F2283</f>
        <v>0.69549999999999979</v>
      </c>
      <c r="H2283" s="2">
        <f>'Moving Avg'!G2283</f>
        <v>0.71560000000000012</v>
      </c>
      <c r="I2283" s="2">
        <f>'Moving Avg'!H2283</f>
        <v>0.68324999999999958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  <c r="M2283" s="7">
        <f t="shared" si="350"/>
        <v>25</v>
      </c>
      <c r="N2283" s="7">
        <f t="shared" si="351"/>
        <v>0</v>
      </c>
      <c r="O2283" s="7">
        <f t="shared" si="352"/>
        <v>50</v>
      </c>
      <c r="P2283" s="7">
        <f t="shared" si="353"/>
        <v>16.5</v>
      </c>
      <c r="Q2283" s="8">
        <f t="shared" si="354"/>
        <v>18.725000000000001</v>
      </c>
      <c r="R2283" s="8">
        <f t="shared" si="355"/>
        <v>26.625</v>
      </c>
      <c r="S2283" s="8">
        <f t="shared" si="356"/>
        <v>23.675000000000001</v>
      </c>
      <c r="T2283" s="8">
        <f t="shared" si="357"/>
        <v>22.875</v>
      </c>
      <c r="U2283" s="7">
        <f t="shared" si="358"/>
        <v>23.008333333333336</v>
      </c>
      <c r="V2283" s="7">
        <f t="shared" si="359"/>
        <v>22.975000000000001</v>
      </c>
    </row>
    <row r="2284" spans="1:22" ht="13.5" x14ac:dyDescent="0.25">
      <c r="A2284" s="3">
        <f>RSI!A2284</f>
        <v>45629</v>
      </c>
      <c r="B2284" s="2">
        <f>RSI!B2284</f>
        <v>0.68</v>
      </c>
      <c r="C2284" s="2">
        <f>RSI!I2284</f>
        <v>44.073808962560243</v>
      </c>
      <c r="D2284" s="2">
        <f>MACD!E2284</f>
        <v>6.8070777400721649E-3</v>
      </c>
      <c r="E2284" s="2">
        <f>MACD!F2284</f>
        <v>6.3982437879276785E-3</v>
      </c>
      <c r="F2284" s="2">
        <f>'Moving Avg'!D2284</f>
        <v>0.68200000000000005</v>
      </c>
      <c r="G2284" s="2">
        <f>'Moving Avg'!F2284</f>
        <v>0.69349999999999978</v>
      </c>
      <c r="H2284" s="2">
        <f>'Moving Avg'!G2284</f>
        <v>0.71460000000000012</v>
      </c>
      <c r="I2284" s="2">
        <f>'Moving Avg'!H2284</f>
        <v>0.68324999999999947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16.5</v>
      </c>
      <c r="Q2284" s="8">
        <f t="shared" si="354"/>
        <v>11.225</v>
      </c>
      <c r="R2284" s="8">
        <f t="shared" si="355"/>
        <v>9.125</v>
      </c>
      <c r="S2284" s="8">
        <f t="shared" si="356"/>
        <v>11.175000000000001</v>
      </c>
      <c r="T2284" s="8">
        <f t="shared" si="357"/>
        <v>10.375</v>
      </c>
      <c r="U2284" s="7">
        <f t="shared" si="358"/>
        <v>10.508333333333335</v>
      </c>
      <c r="V2284" s="7">
        <f t="shared" si="359"/>
        <v>10.475000000000001</v>
      </c>
    </row>
    <row r="2285" spans="1:22" ht="13.5" x14ac:dyDescent="0.25">
      <c r="A2285" s="3">
        <f>RSI!A2285</f>
        <v>45630</v>
      </c>
      <c r="B2285" s="2">
        <f>RSI!B2285</f>
        <v>0.65</v>
      </c>
      <c r="C2285" s="2">
        <f>RSI!I2285</f>
        <v>36.548276596856041</v>
      </c>
      <c r="D2285" s="2">
        <f>MACD!E2285</f>
        <v>3.5677213685967324E-3</v>
      </c>
      <c r="E2285" s="2">
        <f>MACD!F2285</f>
        <v>5.8321393040614896E-3</v>
      </c>
      <c r="F2285" s="2">
        <f>'Moving Avg'!D2285</f>
        <v>0.67400000000000004</v>
      </c>
      <c r="G2285" s="2">
        <f>'Moving Avg'!F2285</f>
        <v>0.69099999999999973</v>
      </c>
      <c r="H2285" s="2">
        <f>'Moving Avg'!G2285</f>
        <v>0.71360000000000012</v>
      </c>
      <c r="I2285" s="2">
        <f>'Moving Avg'!H2285</f>
        <v>0.68309999999999949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  <c r="M2285" s="7">
        <f t="shared" si="350"/>
        <v>25</v>
      </c>
      <c r="N2285" s="7">
        <f t="shared" si="351"/>
        <v>45</v>
      </c>
      <c r="O2285" s="7">
        <f t="shared" si="352"/>
        <v>0</v>
      </c>
      <c r="P2285" s="7">
        <f t="shared" si="353"/>
        <v>16.5</v>
      </c>
      <c r="Q2285" s="8">
        <f t="shared" si="354"/>
        <v>26.975000000000001</v>
      </c>
      <c r="R2285" s="8">
        <f t="shared" si="355"/>
        <v>18.125</v>
      </c>
      <c r="S2285" s="8">
        <f t="shared" si="356"/>
        <v>17.925000000000001</v>
      </c>
      <c r="T2285" s="8">
        <f t="shared" si="357"/>
        <v>21.625</v>
      </c>
      <c r="U2285" s="7">
        <f t="shared" si="358"/>
        <v>21.008333333333336</v>
      </c>
      <c r="V2285" s="7">
        <f t="shared" si="359"/>
        <v>21.162500000000001</v>
      </c>
    </row>
    <row r="2286" spans="1:22" ht="13.5" x14ac:dyDescent="0.25">
      <c r="A2286" s="3">
        <f>RSI!A2286</f>
        <v>45631</v>
      </c>
      <c r="B2286" s="2">
        <f>RSI!B2286</f>
        <v>0.66</v>
      </c>
      <c r="C2286" s="2">
        <f>RSI!I2286</f>
        <v>40.212885761500416</v>
      </c>
      <c r="D2286" s="2">
        <f>MACD!E2286</f>
        <v>3.4392487542658223E-3</v>
      </c>
      <c r="E2286" s="2">
        <f>MACD!F2286</f>
        <v>5.3535611941023563E-3</v>
      </c>
      <c r="F2286" s="2">
        <f>'Moving Avg'!D2286</f>
        <v>0.66800000000000004</v>
      </c>
      <c r="G2286" s="2">
        <f>'Moving Avg'!F2286</f>
        <v>0.68849999999999989</v>
      </c>
      <c r="H2286" s="2">
        <f>'Moving Avg'!G2286</f>
        <v>0.71240000000000014</v>
      </c>
      <c r="I2286" s="2">
        <f>'Moving Avg'!H2286</f>
        <v>0.6829999999999995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  <c r="M2286" s="7">
        <f t="shared" si="350"/>
        <v>25</v>
      </c>
      <c r="N2286" s="7">
        <f t="shared" si="351"/>
        <v>45</v>
      </c>
      <c r="O2286" s="7">
        <f t="shared" si="352"/>
        <v>0</v>
      </c>
      <c r="P2286" s="7">
        <f t="shared" si="353"/>
        <v>16.5</v>
      </c>
      <c r="Q2286" s="8">
        <f t="shared" si="354"/>
        <v>26.975000000000001</v>
      </c>
      <c r="R2286" s="8">
        <f t="shared" si="355"/>
        <v>18.125</v>
      </c>
      <c r="S2286" s="8">
        <f t="shared" si="356"/>
        <v>17.925000000000001</v>
      </c>
      <c r="T2286" s="8">
        <f t="shared" si="357"/>
        <v>21.625</v>
      </c>
      <c r="U2286" s="7">
        <f t="shared" si="358"/>
        <v>21.008333333333336</v>
      </c>
      <c r="V2286" s="7">
        <f t="shared" si="359"/>
        <v>21.162500000000001</v>
      </c>
    </row>
    <row r="2287" spans="1:22" ht="13.5" x14ac:dyDescent="0.25">
      <c r="A2287" s="3">
        <f>RSI!A2287</f>
        <v>45632</v>
      </c>
      <c r="B2287" s="2">
        <f>RSI!B2287</f>
        <v>0.68</v>
      </c>
      <c r="C2287" s="2">
        <f>RSI!I2287</f>
        <v>46.827249119039699</v>
      </c>
      <c r="D2287" s="2">
        <f>MACD!E2287</f>
        <v>5.1227616774622842E-3</v>
      </c>
      <c r="E2287" s="2">
        <f>MACD!F2287</f>
        <v>5.3074012907743419E-3</v>
      </c>
      <c r="F2287" s="2">
        <f>'Moving Avg'!D2287</f>
        <v>0.67000000000000015</v>
      </c>
      <c r="G2287" s="2">
        <f>'Moving Avg'!F2287</f>
        <v>0.68699999999999983</v>
      </c>
      <c r="H2287" s="2">
        <f>'Moving Avg'!G2287</f>
        <v>0.71219999999999994</v>
      </c>
      <c r="I2287" s="2">
        <f>'Moving Avg'!H2287</f>
        <v>0.6830499999999996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  <c r="M2287" s="7">
        <f t="shared" si="350"/>
        <v>25</v>
      </c>
      <c r="N2287" s="7">
        <f t="shared" si="351"/>
        <v>45</v>
      </c>
      <c r="O2287" s="7">
        <f t="shared" si="352"/>
        <v>0</v>
      </c>
      <c r="P2287" s="7">
        <f t="shared" si="353"/>
        <v>16.5</v>
      </c>
      <c r="Q2287" s="8">
        <f t="shared" si="354"/>
        <v>26.975000000000001</v>
      </c>
      <c r="R2287" s="8">
        <f t="shared" si="355"/>
        <v>18.125</v>
      </c>
      <c r="S2287" s="8">
        <f t="shared" si="356"/>
        <v>17.925000000000001</v>
      </c>
      <c r="T2287" s="8">
        <f t="shared" si="357"/>
        <v>21.625</v>
      </c>
      <c r="U2287" s="7">
        <f t="shared" si="358"/>
        <v>21.008333333333336</v>
      </c>
      <c r="V2287" s="7">
        <f t="shared" si="359"/>
        <v>21.162500000000001</v>
      </c>
    </row>
    <row r="2288" spans="1:22" ht="13.5" x14ac:dyDescent="0.25">
      <c r="A2288" s="3">
        <f>RSI!A2288</f>
        <v>45635</v>
      </c>
      <c r="B2288" s="2">
        <f>RSI!B2288</f>
        <v>0.68</v>
      </c>
      <c r="C2288" s="2">
        <f>RSI!I2288</f>
        <v>46.827249119039699</v>
      </c>
      <c r="D2288" s="2">
        <f>MACD!E2288</f>
        <v>6.6112944614200586E-3</v>
      </c>
      <c r="E2288" s="2">
        <f>MACD!F2288</f>
        <v>5.5681799249034858E-3</v>
      </c>
      <c r="F2288" s="2">
        <f>'Moving Avg'!D2288</f>
        <v>0.67000000000000015</v>
      </c>
      <c r="G2288" s="2">
        <f>'Moving Avg'!F2288</f>
        <v>0.68649999999999989</v>
      </c>
      <c r="H2288" s="2">
        <f>'Moving Avg'!G2288</f>
        <v>0.71160000000000012</v>
      </c>
      <c r="I2288" s="2">
        <f>'Moving Avg'!H2288</f>
        <v>0.68314999999999959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16.5</v>
      </c>
      <c r="Q2288" s="8">
        <f t="shared" si="354"/>
        <v>11.225</v>
      </c>
      <c r="R2288" s="8">
        <f t="shared" si="355"/>
        <v>9.125</v>
      </c>
      <c r="S2288" s="8">
        <f t="shared" si="356"/>
        <v>11.175000000000001</v>
      </c>
      <c r="T2288" s="8">
        <f t="shared" si="357"/>
        <v>10.375</v>
      </c>
      <c r="U2288" s="7">
        <f t="shared" si="358"/>
        <v>10.508333333333335</v>
      </c>
      <c r="V2288" s="7">
        <f t="shared" si="359"/>
        <v>10.475000000000001</v>
      </c>
    </row>
    <row r="2289" spans="1:22" ht="13.5" x14ac:dyDescent="0.25">
      <c r="A2289" s="3">
        <f>RSI!A2289</f>
        <v>45636</v>
      </c>
      <c r="B2289" s="2">
        <f>RSI!B2289</f>
        <v>0.68</v>
      </c>
      <c r="C2289" s="2">
        <f>RSI!I2289</f>
        <v>46.827249119039699</v>
      </c>
      <c r="D2289" s="2">
        <f>MACD!E2289</f>
        <v>7.9301016914562483E-3</v>
      </c>
      <c r="E2289" s="2">
        <f>MACD!F2289</f>
        <v>6.0405642782140386E-3</v>
      </c>
      <c r="F2289" s="2">
        <f>'Moving Avg'!D2289</f>
        <v>0.67000000000000015</v>
      </c>
      <c r="G2289" s="2">
        <f>'Moving Avg'!F2289</f>
        <v>0.68599999999999994</v>
      </c>
      <c r="H2289" s="2">
        <f>'Moving Avg'!G2289</f>
        <v>0.71040000000000003</v>
      </c>
      <c r="I2289" s="2">
        <f>'Moving Avg'!H2289</f>
        <v>0.6831499999999997</v>
      </c>
      <c r="J2289" s="5" t="str">
        <f>OBV!F2289</f>
        <v>BEARISH</v>
      </c>
      <c r="K2289" s="5" t="str">
        <f>OBV!G2289</f>
        <v>NEUTRAL</v>
      </c>
      <c r="L2289" s="5" t="str">
        <f>OBV!H2289</f>
        <v>NEUTRAL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16.5</v>
      </c>
      <c r="Q2289" s="8">
        <f t="shared" si="354"/>
        <v>11.225</v>
      </c>
      <c r="R2289" s="8">
        <f t="shared" si="355"/>
        <v>9.125</v>
      </c>
      <c r="S2289" s="8">
        <f t="shared" si="356"/>
        <v>11.175000000000001</v>
      </c>
      <c r="T2289" s="8">
        <f t="shared" si="357"/>
        <v>10.375</v>
      </c>
      <c r="U2289" s="7">
        <f t="shared" si="358"/>
        <v>10.508333333333335</v>
      </c>
      <c r="V2289" s="7">
        <f t="shared" si="359"/>
        <v>10.475000000000001</v>
      </c>
    </row>
    <row r="2290" spans="1:22" ht="13.5" x14ac:dyDescent="0.25">
      <c r="A2290" s="3">
        <f>RSI!A2290</f>
        <v>45637</v>
      </c>
      <c r="B2290" s="2">
        <f>RSI!B2290</f>
        <v>0.66</v>
      </c>
      <c r="C2290" s="2">
        <f>RSI!I2290</f>
        <v>41.142340344869723</v>
      </c>
      <c r="D2290" s="2">
        <f>MACD!E2290</f>
        <v>9.0439238609550943E-3</v>
      </c>
      <c r="E2290" s="2">
        <f>MACD!F2290</f>
        <v>6.6412361947622497E-3</v>
      </c>
      <c r="F2290" s="2">
        <f>'Moving Avg'!D2290</f>
        <v>0.67200000000000004</v>
      </c>
      <c r="G2290" s="2">
        <f>'Moving Avg'!F2290</f>
        <v>0.6835</v>
      </c>
      <c r="H2290" s="2">
        <f>'Moving Avg'!G2290</f>
        <v>0.70860000000000001</v>
      </c>
      <c r="I2290" s="2">
        <f>'Moving Avg'!H2290</f>
        <v>0.68294999999999972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16.5</v>
      </c>
      <c r="Q2290" s="8">
        <f t="shared" si="354"/>
        <v>11.225</v>
      </c>
      <c r="R2290" s="8">
        <f t="shared" si="355"/>
        <v>9.125</v>
      </c>
      <c r="S2290" s="8">
        <f t="shared" si="356"/>
        <v>11.175000000000001</v>
      </c>
      <c r="T2290" s="8">
        <f t="shared" si="357"/>
        <v>10.375</v>
      </c>
      <c r="U2290" s="7">
        <f t="shared" si="358"/>
        <v>10.508333333333335</v>
      </c>
      <c r="V2290" s="7">
        <f t="shared" si="359"/>
        <v>10.475000000000001</v>
      </c>
    </row>
    <row r="2291" spans="1:22" ht="13.5" x14ac:dyDescent="0.25">
      <c r="A2291" s="3">
        <f>RSI!A2291</f>
        <v>45638</v>
      </c>
      <c r="B2291" s="2">
        <f>RSI!B2291</f>
        <v>0.67</v>
      </c>
      <c r="C2291" s="2">
        <f>RSI!I2291</f>
        <v>44.753793643395326</v>
      </c>
      <c r="D2291" s="2">
        <f>MACD!E2291</f>
        <v>9.4146514996115149E-3</v>
      </c>
      <c r="E2291" s="2">
        <f>MACD!F2291</f>
        <v>7.1959192557321033E-3</v>
      </c>
      <c r="F2291" s="2">
        <f>'Moving Avg'!D2291</f>
        <v>0.67400000000000004</v>
      </c>
      <c r="G2291" s="2">
        <f>'Moving Avg'!F2291</f>
        <v>0.68099999999999994</v>
      </c>
      <c r="H2291" s="2">
        <f>'Moving Avg'!G2291</f>
        <v>0.70680000000000009</v>
      </c>
      <c r="I2291" s="2">
        <f>'Moving Avg'!H2291</f>
        <v>0.68279999999999974</v>
      </c>
      <c r="J2291" s="5" t="str">
        <f>OBV!F2291</f>
        <v>BEARISH</v>
      </c>
      <c r="K2291" s="5" t="str">
        <f>OBV!G2291</f>
        <v>NEUTRAL</v>
      </c>
      <c r="L2291" s="5" t="str">
        <f>OBV!H2291</f>
        <v>BEARISH DIVERGENCE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8">
        <f t="shared" si="354"/>
        <v>11.225</v>
      </c>
      <c r="R2291" s="8">
        <f t="shared" si="355"/>
        <v>9.125</v>
      </c>
      <c r="S2291" s="8">
        <f t="shared" si="356"/>
        <v>11.175000000000001</v>
      </c>
      <c r="T2291" s="8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25">
      <c r="A2292" s="3">
        <f>RSI!A2292</f>
        <v>45639</v>
      </c>
      <c r="B2292" s="2">
        <f>RSI!B2292</f>
        <v>0.66</v>
      </c>
      <c r="C2292" s="2">
        <f>RSI!I2292</f>
        <v>41.979808383114545</v>
      </c>
      <c r="D2292" s="2">
        <f>MACD!E2292</f>
        <v>7.4895560427227226E-3</v>
      </c>
      <c r="E2292" s="2">
        <f>MACD!F2292</f>
        <v>7.254646613130228E-3</v>
      </c>
      <c r="F2292" s="2">
        <f>'Moving Avg'!D2292</f>
        <v>0.67</v>
      </c>
      <c r="G2292" s="2">
        <f>'Moving Avg'!F2292</f>
        <v>0.67849999999999988</v>
      </c>
      <c r="H2292" s="2">
        <f>'Moving Avg'!G2292</f>
        <v>0.70460000000000012</v>
      </c>
      <c r="I2292" s="2">
        <f>'Moving Avg'!H2292</f>
        <v>0.68259999999999976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8">
        <f t="shared" si="354"/>
        <v>11.225</v>
      </c>
      <c r="R2292" s="8">
        <f t="shared" si="355"/>
        <v>9.125</v>
      </c>
      <c r="S2292" s="8">
        <f t="shared" si="356"/>
        <v>11.175000000000001</v>
      </c>
      <c r="T2292" s="8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25">
      <c r="A2293" s="3">
        <f>RSI!A2293</f>
        <v>45642</v>
      </c>
      <c r="B2293" s="2">
        <f>RSI!B2293</f>
        <v>0.65</v>
      </c>
      <c r="C2293" s="2">
        <f>RSI!I2293</f>
        <v>39.352952205206179</v>
      </c>
      <c r="D2293" s="2">
        <f>MACD!E2293</f>
        <v>8.2891016985195964E-3</v>
      </c>
      <c r="E2293" s="2">
        <f>MACD!F2293</f>
        <v>7.4615376302081026E-3</v>
      </c>
      <c r="F2293" s="2">
        <f>'Moving Avg'!D2293</f>
        <v>0.66400000000000003</v>
      </c>
      <c r="G2293" s="2">
        <f>'Moving Avg'!F2293</f>
        <v>0.67649999999999999</v>
      </c>
      <c r="H2293" s="2">
        <f>'Moving Avg'!G2293</f>
        <v>0.70240000000000014</v>
      </c>
      <c r="I2293" s="2">
        <f>'Moving Avg'!H2293</f>
        <v>0.6823499999999999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0</v>
      </c>
      <c r="O2293" s="7">
        <f t="shared" si="352"/>
        <v>0</v>
      </c>
      <c r="P2293" s="7">
        <f t="shared" si="353"/>
        <v>16.5</v>
      </c>
      <c r="Q2293" s="8">
        <f t="shared" si="354"/>
        <v>11.225</v>
      </c>
      <c r="R2293" s="8">
        <f t="shared" si="355"/>
        <v>9.125</v>
      </c>
      <c r="S2293" s="8">
        <f t="shared" si="356"/>
        <v>11.175000000000001</v>
      </c>
      <c r="T2293" s="8">
        <f t="shared" si="357"/>
        <v>10.375</v>
      </c>
      <c r="U2293" s="7">
        <f t="shared" si="358"/>
        <v>10.508333333333335</v>
      </c>
      <c r="V2293" s="7">
        <f t="shared" si="359"/>
        <v>10.475000000000001</v>
      </c>
    </row>
    <row r="2294" spans="1:22" ht="13.5" x14ac:dyDescent="0.25">
      <c r="A2294" s="3">
        <f>RSI!A2294</f>
        <v>45644</v>
      </c>
      <c r="B2294" s="2">
        <f>RSI!B2294</f>
        <v>0.67</v>
      </c>
      <c r="C2294" s="2">
        <f>RSI!I2294</f>
        <v>46.555900342924907</v>
      </c>
      <c r="D2294" s="2">
        <f>MACD!E2294</f>
        <v>7.6814625205996467E-3</v>
      </c>
      <c r="E2294" s="2">
        <f>MACD!F2294</f>
        <v>7.5055226082864123E-3</v>
      </c>
      <c r="F2294" s="2">
        <f>'Moving Avg'!D2294</f>
        <v>0.66200000000000003</v>
      </c>
      <c r="G2294" s="2">
        <f>'Moving Avg'!F2294</f>
        <v>0.67549999999999999</v>
      </c>
      <c r="H2294" s="2">
        <f>'Moving Avg'!G2294</f>
        <v>0.7006</v>
      </c>
      <c r="I2294" s="2">
        <f>'Moving Avg'!H2294</f>
        <v>0.68214999999999992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0</v>
      </c>
      <c r="O2294" s="7">
        <f t="shared" si="352"/>
        <v>0</v>
      </c>
      <c r="P2294" s="7">
        <f t="shared" si="353"/>
        <v>16.5</v>
      </c>
      <c r="Q2294" s="8">
        <f t="shared" si="354"/>
        <v>11.225</v>
      </c>
      <c r="R2294" s="8">
        <f t="shared" si="355"/>
        <v>9.125</v>
      </c>
      <c r="S2294" s="8">
        <f t="shared" si="356"/>
        <v>11.175000000000001</v>
      </c>
      <c r="T2294" s="8">
        <f t="shared" si="357"/>
        <v>10.375</v>
      </c>
      <c r="U2294" s="7">
        <f t="shared" si="358"/>
        <v>10.508333333333335</v>
      </c>
      <c r="V2294" s="7">
        <f t="shared" si="359"/>
        <v>10.475000000000001</v>
      </c>
    </row>
    <row r="2295" spans="1:22" ht="13.5" x14ac:dyDescent="0.25">
      <c r="A2295" s="3">
        <f>RSI!A2295</f>
        <v>45645</v>
      </c>
      <c r="B2295" s="2">
        <f>RSI!B2295</f>
        <v>0.67</v>
      </c>
      <c r="C2295" s="2">
        <f>RSI!I2295</f>
        <v>46.5559003429249</v>
      </c>
      <c r="D2295" s="2">
        <f>MACD!E2295</f>
        <v>2.6164294037608338E-3</v>
      </c>
      <c r="E2295" s="2">
        <f>MACD!F2295</f>
        <v>6.5277039673812967E-3</v>
      </c>
      <c r="F2295" s="2">
        <f>'Moving Avg'!D2295</f>
        <v>0.66399999999999992</v>
      </c>
      <c r="G2295" s="2">
        <f>'Moving Avg'!F2295</f>
        <v>0.67599999999999993</v>
      </c>
      <c r="H2295" s="2">
        <f>'Moving Avg'!G2295</f>
        <v>0.69880000000000009</v>
      </c>
      <c r="I2295" s="2">
        <f>'Moving Avg'!H2295</f>
        <v>0.68194999999999983</v>
      </c>
      <c r="J2295" s="5" t="str">
        <f>OBV!F2295</f>
        <v>BEARISH</v>
      </c>
      <c r="K2295" s="5" t="str">
        <f>OBV!G2295</f>
        <v>NEUTRAL</v>
      </c>
      <c r="L2295" s="5" t="str">
        <f>OBV!H2295</f>
        <v>BEARISH DIVERGENCE</v>
      </c>
      <c r="M2295" s="7">
        <f t="shared" si="350"/>
        <v>25</v>
      </c>
      <c r="N2295" s="7">
        <f t="shared" si="351"/>
        <v>45</v>
      </c>
      <c r="O2295" s="7">
        <f t="shared" si="352"/>
        <v>0</v>
      </c>
      <c r="P2295" s="7">
        <f t="shared" si="353"/>
        <v>16.5</v>
      </c>
      <c r="Q2295" s="8">
        <f t="shared" si="354"/>
        <v>26.975000000000001</v>
      </c>
      <c r="R2295" s="8">
        <f t="shared" si="355"/>
        <v>18.125</v>
      </c>
      <c r="S2295" s="8">
        <f t="shared" si="356"/>
        <v>17.925000000000001</v>
      </c>
      <c r="T2295" s="8">
        <f t="shared" si="357"/>
        <v>21.625</v>
      </c>
      <c r="U2295" s="7">
        <f t="shared" si="358"/>
        <v>21.008333333333336</v>
      </c>
      <c r="V2295" s="7">
        <f t="shared" si="359"/>
        <v>21.162500000000001</v>
      </c>
    </row>
    <row r="2296" spans="1:22" ht="13.5" x14ac:dyDescent="0.25">
      <c r="A2296" s="3">
        <f>RSI!A2296</f>
        <v>45646</v>
      </c>
      <c r="B2296" s="2">
        <f>RSI!B2296</f>
        <v>0.66</v>
      </c>
      <c r="C2296" s="2">
        <f>RSI!I2296</f>
        <v>43.55612177927059</v>
      </c>
      <c r="D2296" s="2">
        <f>MACD!E2296</f>
        <v>6.6956380619476175E-4</v>
      </c>
      <c r="E2296" s="2">
        <f>MACD!F2296</f>
        <v>5.3560759351439901E-3</v>
      </c>
      <c r="F2296" s="2">
        <f>'Moving Avg'!D2296</f>
        <v>0.66200000000000003</v>
      </c>
      <c r="G2296" s="2">
        <f>'Moving Avg'!F2296</f>
        <v>0.67500000000000004</v>
      </c>
      <c r="H2296" s="2">
        <f>'Moving Avg'!G2296</f>
        <v>0.69680000000000009</v>
      </c>
      <c r="I2296" s="2">
        <f>'Moving Avg'!H2296</f>
        <v>0.68169999999999986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45</v>
      </c>
      <c r="O2296" s="7">
        <f t="shared" si="352"/>
        <v>0</v>
      </c>
      <c r="P2296" s="7">
        <f t="shared" si="353"/>
        <v>16.5</v>
      </c>
      <c r="Q2296" s="8">
        <f t="shared" si="354"/>
        <v>26.975000000000001</v>
      </c>
      <c r="R2296" s="8">
        <f t="shared" si="355"/>
        <v>18.125</v>
      </c>
      <c r="S2296" s="8">
        <f t="shared" si="356"/>
        <v>17.925000000000001</v>
      </c>
      <c r="T2296" s="8">
        <f t="shared" si="357"/>
        <v>21.625</v>
      </c>
      <c r="U2296" s="7">
        <f t="shared" si="358"/>
        <v>21.008333333333336</v>
      </c>
      <c r="V2296" s="7">
        <f t="shared" si="359"/>
        <v>21.162500000000001</v>
      </c>
    </row>
    <row r="2297" spans="1:22" ht="13.5" x14ac:dyDescent="0.25">
      <c r="A2297" s="3">
        <f>RSI!A2297</f>
        <v>45649</v>
      </c>
      <c r="B2297" s="2">
        <f>RSI!B2297</f>
        <v>0.64</v>
      </c>
      <c r="C2297" s="2">
        <f>RSI!I2297</f>
        <v>38.248032206319252</v>
      </c>
      <c r="D2297" s="2">
        <f>MACD!E2297</f>
        <v>3.6950159584584474E-3</v>
      </c>
      <c r="E2297" s="2">
        <f>MACD!F2297</f>
        <v>5.0238639398068816E-3</v>
      </c>
      <c r="F2297" s="2">
        <f>'Moving Avg'!D2297</f>
        <v>0.65800000000000014</v>
      </c>
      <c r="G2297" s="2">
        <f>'Moving Avg'!F2297</f>
        <v>0.67200000000000004</v>
      </c>
      <c r="H2297" s="2">
        <f>'Moving Avg'!G2297</f>
        <v>0.69440000000000013</v>
      </c>
      <c r="I2297" s="2">
        <f>'Moving Avg'!H2297</f>
        <v>0.68134999999999979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  <c r="M2297" s="7">
        <f t="shared" si="350"/>
        <v>25</v>
      </c>
      <c r="N2297" s="7">
        <f t="shared" si="351"/>
        <v>45</v>
      </c>
      <c r="O2297" s="7">
        <f t="shared" si="352"/>
        <v>0</v>
      </c>
      <c r="P2297" s="7">
        <f t="shared" si="353"/>
        <v>16.5</v>
      </c>
      <c r="Q2297" s="8">
        <f t="shared" si="354"/>
        <v>26.975000000000001</v>
      </c>
      <c r="R2297" s="8">
        <f t="shared" si="355"/>
        <v>18.125</v>
      </c>
      <c r="S2297" s="8">
        <f t="shared" si="356"/>
        <v>17.925000000000001</v>
      </c>
      <c r="T2297" s="8">
        <f t="shared" si="357"/>
        <v>21.625</v>
      </c>
      <c r="U2297" s="7">
        <f t="shared" si="358"/>
        <v>21.008333333333336</v>
      </c>
      <c r="V2297" s="7">
        <f t="shared" si="359"/>
        <v>21.162500000000001</v>
      </c>
    </row>
    <row r="2298" spans="1:22" ht="13.5" x14ac:dyDescent="0.25">
      <c r="A2298" s="3">
        <f>RSI!A2298</f>
        <v>45650</v>
      </c>
      <c r="B2298" s="2">
        <f>RSI!B2298</f>
        <v>0.64</v>
      </c>
      <c r="C2298" s="2">
        <f>RSI!I2298</f>
        <v>38.248032206319252</v>
      </c>
      <c r="D2298" s="2">
        <f>MACD!E2298</f>
        <v>6.4791164656911038E-3</v>
      </c>
      <c r="E2298" s="2">
        <f>MACD!F2298</f>
        <v>5.3149144449837265E-3</v>
      </c>
      <c r="F2298" s="2">
        <f>'Moving Avg'!D2298</f>
        <v>0.65600000000000003</v>
      </c>
      <c r="G2298" s="2">
        <f>'Moving Avg'!F2298</f>
        <v>0.66900000000000004</v>
      </c>
      <c r="H2298" s="2">
        <f>'Moving Avg'!G2298</f>
        <v>0.69200000000000006</v>
      </c>
      <c r="I2298" s="2">
        <f>'Moving Avg'!H2298</f>
        <v>0.68094999999999972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16.5</v>
      </c>
      <c r="Q2298" s="8">
        <f t="shared" si="354"/>
        <v>11.225</v>
      </c>
      <c r="R2298" s="8">
        <f t="shared" si="355"/>
        <v>9.125</v>
      </c>
      <c r="S2298" s="8">
        <f t="shared" si="356"/>
        <v>11.175000000000001</v>
      </c>
      <c r="T2298" s="8">
        <f t="shared" si="357"/>
        <v>10.375</v>
      </c>
      <c r="U2298" s="7">
        <f t="shared" si="358"/>
        <v>10.508333333333335</v>
      </c>
      <c r="V2298" s="7">
        <f t="shared" si="359"/>
        <v>10.475000000000001</v>
      </c>
    </row>
    <row r="2299" spans="1:22" ht="13.5" x14ac:dyDescent="0.25">
      <c r="A2299" s="3">
        <f>RSI!A2299</f>
        <v>45651</v>
      </c>
      <c r="B2299" s="2">
        <f>RSI!B2299</f>
        <v>0.64</v>
      </c>
      <c r="C2299" s="2">
        <f>RSI!I2299</f>
        <v>38.248032206319252</v>
      </c>
      <c r="D2299" s="2">
        <f>MACD!E2299</f>
        <v>9.042396162631916E-3</v>
      </c>
      <c r="E2299" s="2">
        <f>MACD!F2299</f>
        <v>6.0604107885133653E-3</v>
      </c>
      <c r="F2299" s="2">
        <f>'Moving Avg'!D2299</f>
        <v>0.65000000000000013</v>
      </c>
      <c r="G2299" s="2">
        <f>'Moving Avg'!F2299</f>
        <v>0.66600000000000015</v>
      </c>
      <c r="H2299" s="2">
        <f>'Moving Avg'!G2299</f>
        <v>0.6896000000000001</v>
      </c>
      <c r="I2299" s="2">
        <f>'Moving Avg'!H2299</f>
        <v>0.68039999999999945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16.5</v>
      </c>
      <c r="Q2299" s="8">
        <f t="shared" si="354"/>
        <v>11.225</v>
      </c>
      <c r="R2299" s="8">
        <f t="shared" si="355"/>
        <v>9.125</v>
      </c>
      <c r="S2299" s="8">
        <f t="shared" si="356"/>
        <v>11.175000000000001</v>
      </c>
      <c r="T2299" s="8">
        <f t="shared" si="357"/>
        <v>10.375</v>
      </c>
      <c r="U2299" s="7">
        <f t="shared" si="358"/>
        <v>10.508333333333335</v>
      </c>
      <c r="V2299" s="7">
        <f t="shared" si="359"/>
        <v>10.475000000000001</v>
      </c>
    </row>
    <row r="2300" spans="1:22" ht="13.5" x14ac:dyDescent="0.25">
      <c r="A2300" s="3">
        <f>RSI!A2300</f>
        <v>45652</v>
      </c>
      <c r="B2300" s="2">
        <f>RSI!B2300</f>
        <v>0.63</v>
      </c>
      <c r="C2300" s="2">
        <f>RSI!I2300</f>
        <v>35.543030472301538</v>
      </c>
      <c r="D2300" s="2">
        <f>MACD!E2300</f>
        <v>9.0672746014017758E-3</v>
      </c>
      <c r="E2300" s="2">
        <f>MACD!F2300</f>
        <v>6.6617835510910479E-3</v>
      </c>
      <c r="F2300" s="2">
        <f>'Moving Avg'!D2300</f>
        <v>0.64200000000000002</v>
      </c>
      <c r="G2300" s="2">
        <f>'Moving Avg'!F2300</f>
        <v>0.66300000000000003</v>
      </c>
      <c r="H2300" s="2">
        <f>'Moving Avg'!G2300</f>
        <v>0.68740000000000012</v>
      </c>
      <c r="I2300" s="2">
        <f>'Moving Avg'!H2300</f>
        <v>0.67969999999999953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8">
        <f t="shared" si="354"/>
        <v>11.225</v>
      </c>
      <c r="R2300" s="8">
        <f t="shared" si="355"/>
        <v>9.125</v>
      </c>
      <c r="S2300" s="8">
        <f t="shared" si="356"/>
        <v>11.175000000000001</v>
      </c>
      <c r="T2300" s="8">
        <f t="shared" si="357"/>
        <v>10.375</v>
      </c>
      <c r="U2300" s="7">
        <f t="shared" si="358"/>
        <v>10.508333333333335</v>
      </c>
      <c r="V2300" s="7">
        <f t="shared" si="359"/>
        <v>10.475000000000001</v>
      </c>
    </row>
    <row r="2301" spans="1:22" ht="13.5" x14ac:dyDescent="0.25">
      <c r="A2301" s="3">
        <f>RSI!A2301</f>
        <v>45653</v>
      </c>
      <c r="B2301" s="2">
        <f>RSI!B2301</f>
        <v>0.63</v>
      </c>
      <c r="C2301" s="2">
        <f>RSI!I2301</f>
        <v>35.543030472301552</v>
      </c>
      <c r="D2301" s="2">
        <f>MACD!E2301</f>
        <v>1.0863777371362127E-2</v>
      </c>
      <c r="E2301" s="2">
        <f>MACD!F2301</f>
        <v>7.5021823151452637E-3</v>
      </c>
      <c r="F2301" s="2">
        <f>'Moving Avg'!D2301</f>
        <v>0.6359999999999999</v>
      </c>
      <c r="G2301" s="2">
        <f>'Moving Avg'!F2301</f>
        <v>0.66000000000000014</v>
      </c>
      <c r="H2301" s="2">
        <f>'Moving Avg'!G2301</f>
        <v>0.68500000000000016</v>
      </c>
      <c r="I2301" s="2">
        <f>'Moving Avg'!H2301</f>
        <v>0.6790499999999996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  <c r="M2301" s="7">
        <f t="shared" si="350"/>
        <v>25</v>
      </c>
      <c r="N2301" s="7">
        <f t="shared" si="351"/>
        <v>0</v>
      </c>
      <c r="O2301" s="7">
        <f t="shared" si="352"/>
        <v>0</v>
      </c>
      <c r="P2301" s="7">
        <f t="shared" si="353"/>
        <v>16.5</v>
      </c>
      <c r="Q2301" s="8">
        <f t="shared" si="354"/>
        <v>11.225</v>
      </c>
      <c r="R2301" s="8">
        <f t="shared" si="355"/>
        <v>9.125</v>
      </c>
      <c r="S2301" s="8">
        <f t="shared" si="356"/>
        <v>11.175000000000001</v>
      </c>
      <c r="T2301" s="8">
        <f t="shared" si="357"/>
        <v>10.375</v>
      </c>
      <c r="U2301" s="7">
        <f t="shared" si="358"/>
        <v>10.508333333333335</v>
      </c>
      <c r="V2301" s="7">
        <f t="shared" si="359"/>
        <v>10.475000000000001</v>
      </c>
    </row>
    <row r="2302" spans="1:22" ht="13.5" x14ac:dyDescent="0.25">
      <c r="A2302" s="3">
        <f>RSI!A2302</f>
        <v>45656</v>
      </c>
      <c r="B2302" s="2">
        <f>RSI!B2302</f>
        <v>0.62</v>
      </c>
      <c r="C2302" s="2">
        <f>RSI!I2302</f>
        <v>32.848727852992909</v>
      </c>
      <c r="D2302" s="2">
        <f>MACD!E2302</f>
        <v>1.1805609713965159E-2</v>
      </c>
      <c r="E2302" s="2">
        <f>MACD!F2302</f>
        <v>8.3628677949092421E-3</v>
      </c>
      <c r="F2302" s="2">
        <f>'Moving Avg'!D2302</f>
        <v>0.63200000000000001</v>
      </c>
      <c r="G2302" s="2">
        <f>'Moving Avg'!F2302</f>
        <v>0.6575000000000002</v>
      </c>
      <c r="H2302" s="2">
        <f>'Moving Avg'!G2302</f>
        <v>0.6826000000000001</v>
      </c>
      <c r="I2302" s="2">
        <f>'Moving Avg'!H2302</f>
        <v>0.67834999999999968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25</v>
      </c>
      <c r="N2302" s="7">
        <f t="shared" si="351"/>
        <v>0</v>
      </c>
      <c r="O2302" s="7">
        <f t="shared" si="352"/>
        <v>0</v>
      </c>
      <c r="P2302" s="7">
        <f t="shared" si="353"/>
        <v>16.5</v>
      </c>
      <c r="Q2302" s="8">
        <f t="shared" si="354"/>
        <v>11.225</v>
      </c>
      <c r="R2302" s="8">
        <f t="shared" si="355"/>
        <v>9.125</v>
      </c>
      <c r="S2302" s="8">
        <f t="shared" si="356"/>
        <v>11.175000000000001</v>
      </c>
      <c r="T2302" s="8">
        <f t="shared" si="357"/>
        <v>10.375</v>
      </c>
      <c r="U2302" s="7">
        <f t="shared" si="358"/>
        <v>10.508333333333335</v>
      </c>
      <c r="V2302" s="7">
        <f t="shared" si="359"/>
        <v>10.475000000000001</v>
      </c>
    </row>
    <row r="2303" spans="1:22" ht="13.5" x14ac:dyDescent="0.25">
      <c r="A2303" s="3">
        <f>RSI!A2303</f>
        <v>45657</v>
      </c>
      <c r="B2303" s="2">
        <f>RSI!B2303</f>
        <v>0.64</v>
      </c>
      <c r="C2303" s="2">
        <f>RSI!I2303</f>
        <v>42.273704571763382</v>
      </c>
      <c r="D2303" s="2">
        <f>MACD!E2303</f>
        <v>9.8448731195489581E-3</v>
      </c>
      <c r="E2303" s="2">
        <f>MACD!F2303</f>
        <v>8.6592688598371853E-3</v>
      </c>
      <c r="F2303" s="2">
        <f>'Moving Avg'!D2303</f>
        <v>0.63200000000000001</v>
      </c>
      <c r="G2303" s="2">
        <f>'Moving Avg'!F2303</f>
        <v>0.65550000000000019</v>
      </c>
      <c r="H2303" s="2">
        <f>'Moving Avg'!G2303</f>
        <v>0.68080000000000007</v>
      </c>
      <c r="I2303" s="2">
        <f>'Moving Avg'!H2303</f>
        <v>0.67769999999999964</v>
      </c>
      <c r="J2303" s="5" t="str">
        <f>OBV!F2303</f>
        <v>BEARISH</v>
      </c>
      <c r="K2303" s="5" t="str">
        <f>OBV!G2303</f>
        <v>NEUTRAL</v>
      </c>
      <c r="L2303" s="5" t="str">
        <f>OBV!H2303</f>
        <v>NEUTRAL</v>
      </c>
      <c r="M2303" s="7">
        <f t="shared" si="350"/>
        <v>25</v>
      </c>
      <c r="N2303" s="7">
        <f t="shared" si="351"/>
        <v>0</v>
      </c>
      <c r="O2303" s="7">
        <f t="shared" si="352"/>
        <v>0</v>
      </c>
      <c r="P2303" s="7">
        <f t="shared" si="353"/>
        <v>16.5</v>
      </c>
      <c r="Q2303" s="8">
        <f t="shared" si="354"/>
        <v>11.225</v>
      </c>
      <c r="R2303" s="8">
        <f t="shared" si="355"/>
        <v>9.125</v>
      </c>
      <c r="S2303" s="8">
        <f t="shared" si="356"/>
        <v>11.175000000000001</v>
      </c>
      <c r="T2303" s="8">
        <f t="shared" si="357"/>
        <v>10.375</v>
      </c>
      <c r="U2303" s="7">
        <f t="shared" si="358"/>
        <v>10.508333333333335</v>
      </c>
      <c r="V2303" s="7">
        <f t="shared" si="359"/>
        <v>10.475000000000001</v>
      </c>
    </row>
    <row r="2304" spans="1:22" ht="13.5" x14ac:dyDescent="0.25">
      <c r="A2304" s="3">
        <f>RSI!A2304</f>
        <v>45659</v>
      </c>
      <c r="B2304" s="2">
        <f>RSI!B2304</f>
        <v>0.65</v>
      </c>
      <c r="C2304" s="2">
        <f>RSI!I2304</f>
        <v>46.329850178870402</v>
      </c>
      <c r="D2304" s="2">
        <f>MACD!E2304</f>
        <v>1.0646633643928927E-2</v>
      </c>
      <c r="E2304" s="2">
        <f>MACD!F2304</f>
        <v>9.056741816655535E-3</v>
      </c>
      <c r="F2304" s="2">
        <f>'Moving Avg'!D2304</f>
        <v>0.63400000000000001</v>
      </c>
      <c r="G2304" s="2">
        <f>'Moving Avg'!F2304</f>
        <v>0.65400000000000014</v>
      </c>
      <c r="H2304" s="2">
        <f>'Moving Avg'!G2304</f>
        <v>0.6794</v>
      </c>
      <c r="I2304" s="2">
        <f>'Moving Avg'!H2304</f>
        <v>0.6771499999999997</v>
      </c>
      <c r="J2304" s="5" t="str">
        <f>OBV!F2304</f>
        <v>BEARISH</v>
      </c>
      <c r="K2304" s="5" t="str">
        <f>OBV!G2304</f>
        <v>NEUTRAL</v>
      </c>
      <c r="L2304" s="5" t="str">
        <f>OBV!H2304</f>
        <v>BEARISH DIVERGENCE</v>
      </c>
      <c r="M2304" s="7">
        <f t="shared" si="350"/>
        <v>25</v>
      </c>
      <c r="N2304" s="7">
        <f t="shared" si="351"/>
        <v>0</v>
      </c>
      <c r="O2304" s="7">
        <f t="shared" si="352"/>
        <v>0</v>
      </c>
      <c r="P2304" s="7">
        <f t="shared" si="353"/>
        <v>16.5</v>
      </c>
      <c r="Q2304" s="8">
        <f t="shared" si="354"/>
        <v>11.225</v>
      </c>
      <c r="R2304" s="8">
        <f t="shared" si="355"/>
        <v>9.125</v>
      </c>
      <c r="S2304" s="8">
        <f t="shared" si="356"/>
        <v>11.175000000000001</v>
      </c>
      <c r="T2304" s="8">
        <f t="shared" si="357"/>
        <v>10.375</v>
      </c>
      <c r="U2304" s="7">
        <f t="shared" si="358"/>
        <v>10.508333333333335</v>
      </c>
      <c r="V2304" s="7">
        <f t="shared" si="359"/>
        <v>10.475000000000001</v>
      </c>
    </row>
    <row r="2305" spans="1:22" ht="13.5" x14ac:dyDescent="0.25">
      <c r="A2305" s="3">
        <f>RSI!A2305</f>
        <v>45660</v>
      </c>
      <c r="B2305" s="2">
        <f>RSI!B2305</f>
        <v>0.65</v>
      </c>
      <c r="C2305" s="2">
        <f>RSI!I2305</f>
        <v>46.329850178870402</v>
      </c>
      <c r="D2305" s="2">
        <f>MACD!E2305</f>
        <v>1.1381384668512351E-2</v>
      </c>
      <c r="E2305" s="2">
        <f>MACD!F2305</f>
        <v>9.5216703870268996E-3</v>
      </c>
      <c r="F2305" s="2">
        <f>'Moving Avg'!D2305</f>
        <v>0.63800000000000001</v>
      </c>
      <c r="G2305" s="2">
        <f>'Moving Avg'!F2305</f>
        <v>0.65400000000000014</v>
      </c>
      <c r="H2305" s="2">
        <f>'Moving Avg'!G2305</f>
        <v>0.67859999999999998</v>
      </c>
      <c r="I2305" s="2">
        <f>'Moving Avg'!H2305</f>
        <v>0.67669999999999975</v>
      </c>
      <c r="J2305" s="5" t="str">
        <f>OBV!F2305</f>
        <v>BEARISH</v>
      </c>
      <c r="K2305" s="5" t="str">
        <f>OBV!G2305</f>
        <v>NEUTRAL</v>
      </c>
      <c r="L2305" s="5" t="str">
        <f>OBV!H2305</f>
        <v>BEARISH DIVERGENCE</v>
      </c>
      <c r="M2305" s="7">
        <f t="shared" si="350"/>
        <v>25</v>
      </c>
      <c r="N2305" s="7">
        <f t="shared" si="351"/>
        <v>0</v>
      </c>
      <c r="O2305" s="7">
        <f t="shared" si="352"/>
        <v>0</v>
      </c>
      <c r="P2305" s="7">
        <f t="shared" si="353"/>
        <v>16.5</v>
      </c>
      <c r="Q2305" s="8">
        <f t="shared" si="354"/>
        <v>11.225</v>
      </c>
      <c r="R2305" s="8">
        <f t="shared" si="355"/>
        <v>9.125</v>
      </c>
      <c r="S2305" s="8">
        <f t="shared" si="356"/>
        <v>11.175000000000001</v>
      </c>
      <c r="T2305" s="8">
        <f t="shared" si="357"/>
        <v>10.375</v>
      </c>
      <c r="U2305" s="7">
        <f t="shared" si="358"/>
        <v>10.508333333333335</v>
      </c>
      <c r="V2305" s="7">
        <f t="shared" si="359"/>
        <v>10.475000000000001</v>
      </c>
    </row>
    <row r="2306" spans="1:22" ht="13.5" x14ac:dyDescent="0.25">
      <c r="A2306" s="3">
        <f>RSI!A2306</f>
        <v>45663</v>
      </c>
      <c r="B2306" s="2">
        <f>RSI!B2306</f>
        <v>0.65</v>
      </c>
      <c r="C2306" s="2">
        <f>RSI!I2306</f>
        <v>46.329850178870402</v>
      </c>
      <c r="D2306" s="2">
        <f>MACD!E2306</f>
        <v>1.0516800603231458E-2</v>
      </c>
      <c r="E2306" s="2">
        <f>MACD!F2306</f>
        <v>9.7206964302678119E-3</v>
      </c>
      <c r="F2306" s="2">
        <f>'Moving Avg'!D2306</f>
        <v>0.64200000000000002</v>
      </c>
      <c r="G2306" s="2">
        <f>'Moving Avg'!F2306</f>
        <v>0.65350000000000008</v>
      </c>
      <c r="H2306" s="2">
        <f>'Moving Avg'!G2306</f>
        <v>0.6784</v>
      </c>
      <c r="I2306" s="2">
        <f>'Moving Avg'!H2306</f>
        <v>0.67609999999999981</v>
      </c>
      <c r="J2306" s="5" t="str">
        <f>OBV!F2306</f>
        <v>BEARISH</v>
      </c>
      <c r="K2306" s="5" t="str">
        <f>OBV!G2306</f>
        <v>NEUTRAL</v>
      </c>
      <c r="L2306" s="5" t="str">
        <f>OBV!H2306</f>
        <v>BEARISH DIVERGENCE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16.5</v>
      </c>
      <c r="Q2306" s="8">
        <f t="shared" si="354"/>
        <v>11.225</v>
      </c>
      <c r="R2306" s="8">
        <f t="shared" si="355"/>
        <v>9.125</v>
      </c>
      <c r="S2306" s="8">
        <f t="shared" si="356"/>
        <v>11.175000000000001</v>
      </c>
      <c r="T2306" s="8">
        <f t="shared" si="357"/>
        <v>10.375</v>
      </c>
      <c r="U2306" s="7">
        <f t="shared" si="358"/>
        <v>10.508333333333335</v>
      </c>
      <c r="V2306" s="7">
        <f t="shared" si="359"/>
        <v>10.475000000000001</v>
      </c>
    </row>
    <row r="2307" spans="1:22" ht="13.5" x14ac:dyDescent="0.25">
      <c r="A2307" s="3">
        <f>RSI!A2307</f>
        <v>45664</v>
      </c>
      <c r="B2307" s="2">
        <f>RSI!B2307</f>
        <v>0.63</v>
      </c>
      <c r="C2307" s="2">
        <f>RSI!I2307</f>
        <v>39.412254515598605</v>
      </c>
      <c r="D2307" s="2">
        <f>MACD!E2307</f>
        <v>8.2380888642994421E-3</v>
      </c>
      <c r="E2307" s="2">
        <f>MACD!F2307</f>
        <v>9.4241749170741393E-3</v>
      </c>
      <c r="F2307" s="2">
        <f>'Moving Avg'!D2307</f>
        <v>0.64399999999999991</v>
      </c>
      <c r="G2307" s="2">
        <f>'Moving Avg'!F2307</f>
        <v>0.65100000000000002</v>
      </c>
      <c r="H2307" s="2">
        <f>'Moving Avg'!G2307</f>
        <v>0.67740000000000011</v>
      </c>
      <c r="I2307" s="2">
        <f>'Moving Avg'!H2307</f>
        <v>0.67544999999999999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  <c r="M2307" s="7">
        <f t="shared" si="360"/>
        <v>25</v>
      </c>
      <c r="N2307" s="7">
        <f t="shared" si="361"/>
        <v>45</v>
      </c>
      <c r="O2307" s="7">
        <f t="shared" si="362"/>
        <v>0</v>
      </c>
      <c r="P2307" s="7">
        <f t="shared" si="363"/>
        <v>83.5</v>
      </c>
      <c r="Q2307" s="8">
        <f t="shared" ref="Q2307:Q2370" si="364">0.35*M2307+N2307*0.35+O2307*0.15+P2307*0.15</f>
        <v>37.024999999999999</v>
      </c>
      <c r="R2307" s="8">
        <f t="shared" ref="R2307:R2370" si="365">M2307*0.2+N2307*0.2+O2307*0.35+P2307*0.25</f>
        <v>34.875</v>
      </c>
      <c r="S2307" s="8">
        <f t="shared" ref="S2307:S2370" si="366">M2307*0.15+N2307*0.15+O2307*0.25+P2307*0.45</f>
        <v>48.075000000000003</v>
      </c>
      <c r="T2307" s="8">
        <f t="shared" ref="T2307:T2370" si="367">0.25*SUM(M2307:P2307)</f>
        <v>38.375</v>
      </c>
      <c r="U2307" s="7">
        <f t="shared" ref="U2307:U2370" si="368">SUM(Q2307:S2307)/3</f>
        <v>39.991666666666667</v>
      </c>
      <c r="V2307" s="7">
        <f t="shared" ref="V2307:V2370" si="369">SUM(Q2307:T2307)/4</f>
        <v>39.587500000000006</v>
      </c>
    </row>
    <row r="2308" spans="1:22" ht="13.5" x14ac:dyDescent="0.25">
      <c r="A2308" s="3">
        <f>RSI!A2308</f>
        <v>45665</v>
      </c>
      <c r="B2308" s="2">
        <f>RSI!B2308</f>
        <v>0.63</v>
      </c>
      <c r="C2308" s="2">
        <f>RSI!I2308</f>
        <v>39.412254515598605</v>
      </c>
      <c r="D2308" s="2">
        <f>MACD!E2308</f>
        <v>6.4728521587053001E-3</v>
      </c>
      <c r="E2308" s="2">
        <f>MACD!F2308</f>
        <v>8.8339103654003718E-3</v>
      </c>
      <c r="F2308" s="2">
        <f>'Moving Avg'!D2308</f>
        <v>0.64200000000000002</v>
      </c>
      <c r="G2308" s="2">
        <f>'Moving Avg'!F2308</f>
        <v>0.64850000000000008</v>
      </c>
      <c r="H2308" s="2">
        <f>'Moving Avg'!G2308</f>
        <v>0.67579999999999996</v>
      </c>
      <c r="I2308" s="2">
        <f>'Moving Avg'!H2308</f>
        <v>0.67480000000000007</v>
      </c>
      <c r="J2308" s="5" t="str">
        <f>OBV!F2308</f>
        <v>BULLISH</v>
      </c>
      <c r="K2308" s="5" t="str">
        <f>OBV!G2308</f>
        <v>NEUTRAL</v>
      </c>
      <c r="L2308" s="5" t="str">
        <f>OBV!H2308</f>
        <v>BULLISH DIVERGENCE</v>
      </c>
      <c r="M2308" s="7">
        <f t="shared" si="360"/>
        <v>25</v>
      </c>
      <c r="N2308" s="7">
        <f t="shared" si="361"/>
        <v>45</v>
      </c>
      <c r="O2308" s="7">
        <f t="shared" si="362"/>
        <v>0</v>
      </c>
      <c r="P2308" s="7">
        <f t="shared" si="363"/>
        <v>66.5</v>
      </c>
      <c r="Q2308" s="8">
        <f t="shared" si="364"/>
        <v>34.475000000000001</v>
      </c>
      <c r="R2308" s="8">
        <f t="shared" si="365"/>
        <v>30.625</v>
      </c>
      <c r="S2308" s="8">
        <f t="shared" si="366"/>
        <v>40.424999999999997</v>
      </c>
      <c r="T2308" s="8">
        <f t="shared" si="367"/>
        <v>34.125</v>
      </c>
      <c r="U2308" s="7">
        <f t="shared" si="368"/>
        <v>35.174999999999997</v>
      </c>
      <c r="V2308" s="7">
        <f t="shared" si="369"/>
        <v>34.912499999999994</v>
      </c>
    </row>
    <row r="2309" spans="1:22" ht="13.5" x14ac:dyDescent="0.25">
      <c r="A2309" s="3">
        <f>RSI!A2309</f>
        <v>45666</v>
      </c>
      <c r="B2309" s="2">
        <f>RSI!B2309</f>
        <v>0.65</v>
      </c>
      <c r="C2309" s="2">
        <f>RSI!I2309</f>
        <v>48.355369579897797</v>
      </c>
      <c r="D2309" s="2">
        <f>MACD!E2309</f>
        <v>3.6485458832831164E-3</v>
      </c>
      <c r="E2309" s="2">
        <f>MACD!F2309</f>
        <v>7.7968374689769216E-3</v>
      </c>
      <c r="F2309" s="2">
        <f>'Moving Avg'!D2309</f>
        <v>0.64200000000000002</v>
      </c>
      <c r="G2309" s="2">
        <f>'Moving Avg'!F2309</f>
        <v>0.64700000000000002</v>
      </c>
      <c r="H2309" s="2">
        <f>'Moving Avg'!G2309</f>
        <v>0.67459999999999998</v>
      </c>
      <c r="I2309" s="2">
        <f>'Moving Avg'!H2309</f>
        <v>0.67440000000000011</v>
      </c>
      <c r="J2309" s="5" t="str">
        <f>OBV!F2309</f>
        <v>BULLISH</v>
      </c>
      <c r="K2309" s="5" t="str">
        <f>OBV!G2309</f>
        <v>NEUTRAL</v>
      </c>
      <c r="L2309" s="5" t="str">
        <f>OBV!H2309</f>
        <v>NEUTRAL</v>
      </c>
      <c r="M2309" s="7">
        <f t="shared" si="360"/>
        <v>25</v>
      </c>
      <c r="N2309" s="7">
        <f t="shared" si="361"/>
        <v>45</v>
      </c>
      <c r="O2309" s="7">
        <f t="shared" si="362"/>
        <v>0</v>
      </c>
      <c r="P2309" s="7">
        <f t="shared" si="363"/>
        <v>49.5</v>
      </c>
      <c r="Q2309" s="8">
        <f t="shared" si="364"/>
        <v>31.925000000000001</v>
      </c>
      <c r="R2309" s="8">
        <f t="shared" si="365"/>
        <v>26.375</v>
      </c>
      <c r="S2309" s="8">
        <f t="shared" si="366"/>
        <v>32.775000000000006</v>
      </c>
      <c r="T2309" s="8">
        <f t="shared" si="367"/>
        <v>29.875</v>
      </c>
      <c r="U2309" s="7">
        <f t="shared" si="368"/>
        <v>30.358333333333334</v>
      </c>
      <c r="V2309" s="7">
        <f t="shared" si="369"/>
        <v>30.237500000000001</v>
      </c>
    </row>
    <row r="2310" spans="1:22" ht="13.5" x14ac:dyDescent="0.25">
      <c r="A2310" s="3">
        <f>RSI!A2310</f>
        <v>45667</v>
      </c>
      <c r="B2310" s="2">
        <f>RSI!B2310</f>
        <v>0.65</v>
      </c>
      <c r="C2310" s="2">
        <f>RSI!I2310</f>
        <v>48.355369579897804</v>
      </c>
      <c r="D2310" s="2">
        <f>MACD!E2310</f>
        <v>-2.5823021151538672E-4</v>
      </c>
      <c r="E2310" s="2">
        <f>MACD!F2310</f>
        <v>6.1858239328784603E-3</v>
      </c>
      <c r="F2310" s="2">
        <f>'Moving Avg'!D2310</f>
        <v>0.64200000000000002</v>
      </c>
      <c r="G2310" s="2">
        <f>'Moving Avg'!F2310</f>
        <v>0.64650000000000019</v>
      </c>
      <c r="H2310" s="2">
        <f>'Moving Avg'!G2310</f>
        <v>0.67399999999999982</v>
      </c>
      <c r="I2310" s="2">
        <f>'Moving Avg'!H2310</f>
        <v>0.67395000000000027</v>
      </c>
      <c r="J2310" s="5" t="str">
        <f>OBV!F2310</f>
        <v>BULLISH</v>
      </c>
      <c r="K2310" s="5" t="str">
        <f>OBV!G2310</f>
        <v>NEUTRAL</v>
      </c>
      <c r="L2310" s="5" t="str">
        <f>OBV!H2310</f>
        <v>NEUTRAL</v>
      </c>
      <c r="M2310" s="7">
        <f t="shared" si="360"/>
        <v>25</v>
      </c>
      <c r="N2310" s="7">
        <f t="shared" si="361"/>
        <v>45</v>
      </c>
      <c r="O2310" s="7">
        <f t="shared" si="362"/>
        <v>0</v>
      </c>
      <c r="P2310" s="7">
        <f t="shared" si="363"/>
        <v>49.5</v>
      </c>
      <c r="Q2310" s="8">
        <f t="shared" si="364"/>
        <v>31.925000000000001</v>
      </c>
      <c r="R2310" s="8">
        <f t="shared" si="365"/>
        <v>26.375</v>
      </c>
      <c r="S2310" s="8">
        <f t="shared" si="366"/>
        <v>32.775000000000006</v>
      </c>
      <c r="T2310" s="8">
        <f t="shared" si="367"/>
        <v>29.875</v>
      </c>
      <c r="U2310" s="7">
        <f t="shared" si="368"/>
        <v>30.358333333333334</v>
      </c>
      <c r="V2310" s="7">
        <f t="shared" si="369"/>
        <v>30.237500000000001</v>
      </c>
    </row>
    <row r="2311" spans="1:22" ht="13.5" x14ac:dyDescent="0.25">
      <c r="A2311" s="3">
        <f>RSI!A2311</f>
        <v>45670</v>
      </c>
      <c r="B2311" s="2">
        <f>RSI!B2311</f>
        <v>0.65</v>
      </c>
      <c r="C2311" s="2">
        <f>RSI!I2311</f>
        <v>48.355369579897797</v>
      </c>
      <c r="D2311" s="2">
        <f>MACD!E2311</f>
        <v>-3.5440721067391268E-3</v>
      </c>
      <c r="E2311" s="2">
        <f>MACD!F2311</f>
        <v>4.2398447249549429E-3</v>
      </c>
      <c r="F2311" s="2">
        <f>'Moving Avg'!D2311</f>
        <v>0.64200000000000002</v>
      </c>
      <c r="G2311" s="2">
        <f>'Moving Avg'!F2311</f>
        <v>0.64550000000000007</v>
      </c>
      <c r="H2311" s="2">
        <f>'Moving Avg'!G2311</f>
        <v>0.67279999999999984</v>
      </c>
      <c r="I2311" s="2">
        <f>'Moving Avg'!H2311</f>
        <v>0.67365000000000019</v>
      </c>
      <c r="J2311" s="5" t="str">
        <f>OBV!F2311</f>
        <v>BULLISH</v>
      </c>
      <c r="K2311" s="5" t="str">
        <f>OBV!G2311</f>
        <v>NEUTRAL</v>
      </c>
      <c r="L2311" s="5" t="str">
        <f>OBV!H2311</f>
        <v>NEUTRAL</v>
      </c>
      <c r="M2311" s="7">
        <f t="shared" si="360"/>
        <v>25</v>
      </c>
      <c r="N2311" s="7">
        <f t="shared" si="361"/>
        <v>45</v>
      </c>
      <c r="O2311" s="7">
        <f t="shared" si="362"/>
        <v>0</v>
      </c>
      <c r="P2311" s="7">
        <f t="shared" si="363"/>
        <v>49.5</v>
      </c>
      <c r="Q2311" s="8">
        <f t="shared" si="364"/>
        <v>31.925000000000001</v>
      </c>
      <c r="R2311" s="8">
        <f t="shared" si="365"/>
        <v>26.375</v>
      </c>
      <c r="S2311" s="8">
        <f t="shared" si="366"/>
        <v>32.775000000000006</v>
      </c>
      <c r="T2311" s="8">
        <f t="shared" si="367"/>
        <v>29.875</v>
      </c>
      <c r="U2311" s="7">
        <f t="shared" si="368"/>
        <v>30.358333333333334</v>
      </c>
      <c r="V2311" s="7">
        <f t="shared" si="369"/>
        <v>30.237500000000001</v>
      </c>
    </row>
    <row r="2312" spans="1:22" ht="13.5" x14ac:dyDescent="0.25">
      <c r="A2312" s="3">
        <f>RSI!A2312</f>
        <v>45671</v>
      </c>
      <c r="B2312" s="2">
        <f>RSI!B2312</f>
        <v>0.64</v>
      </c>
      <c r="C2312" s="2">
        <f>RSI!I2312</f>
        <v>44.274250227835417</v>
      </c>
      <c r="D2312" s="2">
        <f>MACD!E2312</f>
        <v>-7.1037023995014215E-3</v>
      </c>
      <c r="E2312" s="2">
        <f>MACD!F2312</f>
        <v>1.9711353000636698E-3</v>
      </c>
      <c r="F2312" s="2">
        <f>'Moving Avg'!D2312</f>
        <v>0.64400000000000002</v>
      </c>
      <c r="G2312" s="2">
        <f>'Moving Avg'!F2312</f>
        <v>0.64450000000000018</v>
      </c>
      <c r="H2312" s="2">
        <f>'Moving Avg'!G2312</f>
        <v>0.67099999999999982</v>
      </c>
      <c r="I2312" s="2">
        <f>'Moving Avg'!H2312</f>
        <v>0.67330000000000012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  <c r="M2312" s="7">
        <f t="shared" si="360"/>
        <v>25</v>
      </c>
      <c r="N2312" s="7">
        <f t="shared" si="361"/>
        <v>45</v>
      </c>
      <c r="O2312" s="7">
        <f t="shared" si="362"/>
        <v>0</v>
      </c>
      <c r="P2312" s="7">
        <f t="shared" si="363"/>
        <v>83.5</v>
      </c>
      <c r="Q2312" s="8">
        <f t="shared" si="364"/>
        <v>37.024999999999999</v>
      </c>
      <c r="R2312" s="8">
        <f t="shared" si="365"/>
        <v>34.875</v>
      </c>
      <c r="S2312" s="8">
        <f t="shared" si="366"/>
        <v>48.075000000000003</v>
      </c>
      <c r="T2312" s="8">
        <f t="shared" si="367"/>
        <v>38.375</v>
      </c>
      <c r="U2312" s="7">
        <f t="shared" si="368"/>
        <v>39.991666666666667</v>
      </c>
      <c r="V2312" s="7">
        <f t="shared" si="369"/>
        <v>39.587500000000006</v>
      </c>
    </row>
    <row r="2313" spans="1:22" ht="13.5" x14ac:dyDescent="0.25">
      <c r="A2313" s="3">
        <f>RSI!A2313</f>
        <v>45672</v>
      </c>
      <c r="B2313" s="2">
        <f>RSI!B2313</f>
        <v>0.62</v>
      </c>
      <c r="C2313" s="2">
        <f>RSI!I2313</f>
        <v>37.463995444450653</v>
      </c>
      <c r="D2313" s="2">
        <f>MACD!E2313</f>
        <v>-5.4811483280244877E-3</v>
      </c>
      <c r="E2313" s="2">
        <f>MACD!F2313</f>
        <v>4.8067857444603827E-4</v>
      </c>
      <c r="F2313" s="2">
        <f>'Moving Avg'!D2313</f>
        <v>0.64200000000000013</v>
      </c>
      <c r="G2313" s="2">
        <f>'Moving Avg'!F2313</f>
        <v>0.64300000000000013</v>
      </c>
      <c r="H2313" s="2">
        <f>'Moving Avg'!G2313</f>
        <v>0.66879999999999984</v>
      </c>
      <c r="I2313" s="2">
        <f>'Moving Avg'!H2313</f>
        <v>0.67280000000000029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  <c r="M2313" s="7">
        <f t="shared" si="360"/>
        <v>25</v>
      </c>
      <c r="N2313" s="7">
        <f t="shared" si="361"/>
        <v>45</v>
      </c>
      <c r="O2313" s="7">
        <f t="shared" si="362"/>
        <v>0</v>
      </c>
      <c r="P2313" s="7">
        <f t="shared" si="363"/>
        <v>16.5</v>
      </c>
      <c r="Q2313" s="8">
        <f t="shared" si="364"/>
        <v>26.975000000000001</v>
      </c>
      <c r="R2313" s="8">
        <f t="shared" si="365"/>
        <v>18.125</v>
      </c>
      <c r="S2313" s="8">
        <f t="shared" si="366"/>
        <v>17.925000000000001</v>
      </c>
      <c r="T2313" s="8">
        <f t="shared" si="367"/>
        <v>21.625</v>
      </c>
      <c r="U2313" s="7">
        <f t="shared" si="368"/>
        <v>21.008333333333336</v>
      </c>
      <c r="V2313" s="7">
        <f t="shared" si="369"/>
        <v>21.162500000000001</v>
      </c>
    </row>
    <row r="2314" spans="1:22" ht="13.5" x14ac:dyDescent="0.25">
      <c r="A2314" s="3">
        <f>RSI!A2314</f>
        <v>45673</v>
      </c>
      <c r="B2314" s="2">
        <f>RSI!B2314</f>
        <v>0.6</v>
      </c>
      <c r="C2314" s="2">
        <f>RSI!I2314</f>
        <v>32.139947149928986</v>
      </c>
      <c r="D2314" s="2">
        <f>MACD!E2314</f>
        <v>-8.9959002896966567E-4</v>
      </c>
      <c r="E2314" s="2">
        <f>MACD!F2314</f>
        <v>2.0462485376289749E-4</v>
      </c>
      <c r="F2314" s="2">
        <f>'Moving Avg'!D2314</f>
        <v>0.63200000000000001</v>
      </c>
      <c r="G2314" s="2">
        <f>'Moving Avg'!F2314</f>
        <v>0.63950000000000018</v>
      </c>
      <c r="H2314" s="2">
        <f>'Moving Avg'!G2314</f>
        <v>0.66639999999999977</v>
      </c>
      <c r="I2314" s="2">
        <f>'Moving Avg'!H2314</f>
        <v>0.67225000000000024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  <c r="M2314" s="7">
        <f t="shared" si="360"/>
        <v>25</v>
      </c>
      <c r="N2314" s="7">
        <f t="shared" si="361"/>
        <v>45</v>
      </c>
      <c r="O2314" s="7">
        <f t="shared" si="362"/>
        <v>0</v>
      </c>
      <c r="P2314" s="7">
        <f t="shared" si="363"/>
        <v>16.5</v>
      </c>
      <c r="Q2314" s="8">
        <f t="shared" si="364"/>
        <v>26.975000000000001</v>
      </c>
      <c r="R2314" s="8">
        <f t="shared" si="365"/>
        <v>18.125</v>
      </c>
      <c r="S2314" s="8">
        <f t="shared" si="366"/>
        <v>17.925000000000001</v>
      </c>
      <c r="T2314" s="8">
        <f t="shared" si="367"/>
        <v>21.625</v>
      </c>
      <c r="U2314" s="7">
        <f t="shared" si="368"/>
        <v>21.008333333333336</v>
      </c>
      <c r="V2314" s="7">
        <f t="shared" si="369"/>
        <v>21.162500000000001</v>
      </c>
    </row>
    <row r="2315" spans="1:22" ht="13.5" x14ac:dyDescent="0.25">
      <c r="A2315" s="3">
        <f>RSI!A2315</f>
        <v>45674</v>
      </c>
      <c r="B2315" s="2">
        <f>RSI!B2315</f>
        <v>0.61</v>
      </c>
      <c r="C2315" s="2">
        <f>RSI!I2315</f>
        <v>36.963578745349409</v>
      </c>
      <c r="D2315" s="2">
        <f>MACD!E2315</f>
        <v>2.5292615162039178E-3</v>
      </c>
      <c r="E2315" s="2">
        <f>MACD!F2315</f>
        <v>6.6955218625110158E-4</v>
      </c>
      <c r="F2315" s="2">
        <f>'Moving Avg'!D2315</f>
        <v>0.624</v>
      </c>
      <c r="G2315" s="2">
        <f>'Moving Avg'!F2315</f>
        <v>0.63650000000000007</v>
      </c>
      <c r="H2315" s="2">
        <f>'Moving Avg'!G2315</f>
        <v>0.66459999999999975</v>
      </c>
      <c r="I2315" s="2">
        <f>'Moving Avg'!H2315</f>
        <v>0.67180000000000017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  <c r="M2315" s="7">
        <f t="shared" si="360"/>
        <v>25</v>
      </c>
      <c r="N2315" s="7">
        <f t="shared" si="361"/>
        <v>0</v>
      </c>
      <c r="O2315" s="7">
        <f t="shared" si="362"/>
        <v>0</v>
      </c>
      <c r="P2315" s="7">
        <f t="shared" si="363"/>
        <v>16.5</v>
      </c>
      <c r="Q2315" s="8">
        <f t="shared" si="364"/>
        <v>11.225</v>
      </c>
      <c r="R2315" s="8">
        <f t="shared" si="365"/>
        <v>9.125</v>
      </c>
      <c r="S2315" s="8">
        <f t="shared" si="366"/>
        <v>11.175000000000001</v>
      </c>
      <c r="T2315" s="8">
        <f t="shared" si="367"/>
        <v>10.375</v>
      </c>
      <c r="U2315" s="7">
        <f t="shared" si="368"/>
        <v>10.508333333333335</v>
      </c>
      <c r="V2315" s="7">
        <f t="shared" si="369"/>
        <v>10.475000000000001</v>
      </c>
    </row>
    <row r="2316" spans="1:22" ht="13.5" x14ac:dyDescent="0.25">
      <c r="A2316" s="3">
        <f>RSI!A2316</f>
        <v>45677</v>
      </c>
      <c r="B2316" s="2">
        <f>RSI!B2316</f>
        <v>0.62</v>
      </c>
      <c r="C2316" s="2">
        <f>RSI!I2316</f>
        <v>41.445889945588078</v>
      </c>
      <c r="D2316" s="2">
        <f>MACD!E2316</f>
        <v>4.9019598890185367E-3</v>
      </c>
      <c r="E2316" s="2">
        <f>MACD!F2316</f>
        <v>1.5160337268045887E-3</v>
      </c>
      <c r="F2316" s="2">
        <f>'Moving Avg'!D2316</f>
        <v>0.61799999999999999</v>
      </c>
      <c r="G2316" s="2">
        <f>'Moving Avg'!F2316</f>
        <v>0.63449999999999995</v>
      </c>
      <c r="H2316" s="2">
        <f>'Moving Avg'!G2316</f>
        <v>0.66279999999999983</v>
      </c>
      <c r="I2316" s="2">
        <f>'Moving Avg'!H2316</f>
        <v>0.6715500000000002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  <c r="M2316" s="7">
        <f t="shared" si="360"/>
        <v>25</v>
      </c>
      <c r="N2316" s="7">
        <f t="shared" si="361"/>
        <v>0</v>
      </c>
      <c r="O2316" s="7">
        <f t="shared" si="362"/>
        <v>0</v>
      </c>
      <c r="P2316" s="7">
        <f t="shared" si="363"/>
        <v>16.5</v>
      </c>
      <c r="Q2316" s="8">
        <f t="shared" si="364"/>
        <v>11.225</v>
      </c>
      <c r="R2316" s="8">
        <f t="shared" si="365"/>
        <v>9.125</v>
      </c>
      <c r="S2316" s="8">
        <f t="shared" si="366"/>
        <v>11.175000000000001</v>
      </c>
      <c r="T2316" s="8">
        <f t="shared" si="367"/>
        <v>10.375</v>
      </c>
      <c r="U2316" s="7">
        <f t="shared" si="368"/>
        <v>10.508333333333335</v>
      </c>
      <c r="V2316" s="7">
        <f t="shared" si="369"/>
        <v>10.475000000000001</v>
      </c>
    </row>
    <row r="2317" spans="1:22" ht="13.5" x14ac:dyDescent="0.25">
      <c r="A2317" s="3">
        <f>RSI!A2317</f>
        <v>45678</v>
      </c>
      <c r="B2317" s="2">
        <f>RSI!B2317</f>
        <v>0.62</v>
      </c>
      <c r="C2317" s="2">
        <f>RSI!I2317</f>
        <v>41.445889945588071</v>
      </c>
      <c r="D2317" s="2">
        <f>MACD!E2317</f>
        <v>3.9700060798103509E-3</v>
      </c>
      <c r="E2317" s="2">
        <f>MACD!F2317</f>
        <v>2.0068281974057415E-3</v>
      </c>
      <c r="F2317" s="2">
        <f>'Moving Avg'!D2317</f>
        <v>0.6140000000000001</v>
      </c>
      <c r="G2317" s="2">
        <f>'Moving Avg'!F2317</f>
        <v>0.63349999999999995</v>
      </c>
      <c r="H2317" s="2">
        <f>'Moving Avg'!G2317</f>
        <v>0.66099999999999981</v>
      </c>
      <c r="I2317" s="2">
        <f>'Moving Avg'!H2317</f>
        <v>0.67145000000000021</v>
      </c>
      <c r="J2317" s="5" t="str">
        <f>OBV!F2317</f>
        <v>BEARISH</v>
      </c>
      <c r="K2317" s="5" t="str">
        <f>OBV!G2317</f>
        <v>NEUTRAL</v>
      </c>
      <c r="L2317" s="5" t="str">
        <f>OBV!H2317</f>
        <v>CONFIRMED BEARISH</v>
      </c>
      <c r="M2317" s="7">
        <f t="shared" si="360"/>
        <v>25</v>
      </c>
      <c r="N2317" s="7">
        <f t="shared" si="361"/>
        <v>0</v>
      </c>
      <c r="O2317" s="7">
        <f t="shared" si="362"/>
        <v>0</v>
      </c>
      <c r="P2317" s="7">
        <f t="shared" si="363"/>
        <v>16.5</v>
      </c>
      <c r="Q2317" s="8">
        <f t="shared" si="364"/>
        <v>11.225</v>
      </c>
      <c r="R2317" s="8">
        <f t="shared" si="365"/>
        <v>9.125</v>
      </c>
      <c r="S2317" s="8">
        <f t="shared" si="366"/>
        <v>11.175000000000001</v>
      </c>
      <c r="T2317" s="8">
        <f t="shared" si="367"/>
        <v>10.375</v>
      </c>
      <c r="U2317" s="7">
        <f t="shared" si="368"/>
        <v>10.508333333333335</v>
      </c>
      <c r="V2317" s="7">
        <f t="shared" si="369"/>
        <v>10.475000000000001</v>
      </c>
    </row>
    <row r="2318" spans="1:22" ht="13.5" x14ac:dyDescent="0.25">
      <c r="A2318" s="3">
        <f>RSI!A2318</f>
        <v>45679</v>
      </c>
      <c r="B2318" s="2">
        <f>RSI!B2318</f>
        <v>0.62</v>
      </c>
      <c r="C2318" s="2">
        <f>RSI!I2318</f>
        <v>41.445889945588071</v>
      </c>
      <c r="D2318" s="2">
        <f>MACD!E2318</f>
        <v>3.3085607184101251E-3</v>
      </c>
      <c r="E2318" s="2">
        <f>MACD!F2318</f>
        <v>2.2671747016066186E-3</v>
      </c>
      <c r="F2318" s="2">
        <f>'Moving Avg'!D2318</f>
        <v>0.6140000000000001</v>
      </c>
      <c r="G2318" s="2">
        <f>'Moving Avg'!F2318</f>
        <v>0.63249999999999984</v>
      </c>
      <c r="H2318" s="2">
        <f>'Moving Avg'!G2318</f>
        <v>0.65959999999999974</v>
      </c>
      <c r="I2318" s="2">
        <f>'Moving Avg'!H2318</f>
        <v>0.67135000000000022</v>
      </c>
      <c r="J2318" s="5" t="str">
        <f>OBV!F2318</f>
        <v>BEARISH</v>
      </c>
      <c r="K2318" s="5" t="str">
        <f>OBV!G2318</f>
        <v>NEUTRAL</v>
      </c>
      <c r="L2318" s="5" t="str">
        <f>OBV!H2318</f>
        <v>NEUTRAL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16.5</v>
      </c>
      <c r="Q2318" s="8">
        <f t="shared" si="364"/>
        <v>11.225</v>
      </c>
      <c r="R2318" s="8">
        <f t="shared" si="365"/>
        <v>9.125</v>
      </c>
      <c r="S2318" s="8">
        <f t="shared" si="366"/>
        <v>11.175000000000001</v>
      </c>
      <c r="T2318" s="8">
        <f t="shared" si="367"/>
        <v>10.375</v>
      </c>
      <c r="U2318" s="7">
        <f t="shared" si="368"/>
        <v>10.508333333333335</v>
      </c>
      <c r="V2318" s="7">
        <f t="shared" si="369"/>
        <v>10.475000000000001</v>
      </c>
    </row>
    <row r="2319" spans="1:22" ht="13.5" x14ac:dyDescent="0.25">
      <c r="A2319" s="3">
        <f>RSI!A2319</f>
        <v>45680</v>
      </c>
      <c r="B2319" s="2">
        <f>RSI!B2319</f>
        <v>0.62</v>
      </c>
      <c r="C2319" s="2">
        <f>RSI!I2319</f>
        <v>41.445889945588064</v>
      </c>
      <c r="D2319" s="2">
        <f>MACD!E2319</f>
        <v>5.9435130908924716E-3</v>
      </c>
      <c r="E2319" s="2">
        <f>MACD!F2319</f>
        <v>3.0024423794637895E-3</v>
      </c>
      <c r="F2319" s="2">
        <f>'Moving Avg'!D2319</f>
        <v>0.6180000000000001</v>
      </c>
      <c r="G2319" s="2">
        <f>'Moving Avg'!F2319</f>
        <v>0.63149999999999973</v>
      </c>
      <c r="H2319" s="2">
        <f>'Moving Avg'!G2319</f>
        <v>0.6581999999999999</v>
      </c>
      <c r="I2319" s="2">
        <f>'Moving Avg'!H2319</f>
        <v>0.67115000000000025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  <c r="M2319" s="7">
        <f t="shared" si="360"/>
        <v>25</v>
      </c>
      <c r="N2319" s="7">
        <f t="shared" si="361"/>
        <v>0</v>
      </c>
      <c r="O2319" s="7">
        <f t="shared" si="362"/>
        <v>0</v>
      </c>
      <c r="P2319" s="7">
        <f t="shared" si="363"/>
        <v>83.5</v>
      </c>
      <c r="Q2319" s="8">
        <f t="shared" si="364"/>
        <v>21.274999999999999</v>
      </c>
      <c r="R2319" s="8">
        <f t="shared" si="365"/>
        <v>25.875</v>
      </c>
      <c r="S2319" s="8">
        <f t="shared" si="366"/>
        <v>41.325000000000003</v>
      </c>
      <c r="T2319" s="8">
        <f t="shared" si="367"/>
        <v>27.125</v>
      </c>
      <c r="U2319" s="7">
        <f t="shared" si="368"/>
        <v>29.491666666666664</v>
      </c>
      <c r="V2319" s="7">
        <f t="shared" si="369"/>
        <v>28.9</v>
      </c>
    </row>
    <row r="2320" spans="1:22" ht="13.5" x14ac:dyDescent="0.25">
      <c r="A2320" s="3">
        <f>RSI!A2320</f>
        <v>45681</v>
      </c>
      <c r="B2320" s="2">
        <f>RSI!B2320</f>
        <v>0.6</v>
      </c>
      <c r="C2320" s="2">
        <f>RSI!I2320</f>
        <v>34.790932857562751</v>
      </c>
      <c r="D2320" s="2">
        <f>MACD!E2320</f>
        <v>9.7635639457901435E-3</v>
      </c>
      <c r="E2320" s="2">
        <f>MACD!F2320</f>
        <v>4.3546666927290608E-3</v>
      </c>
      <c r="F2320" s="2">
        <f>'Moving Avg'!D2320</f>
        <v>0.61599999999999999</v>
      </c>
      <c r="G2320" s="2">
        <f>'Moving Avg'!F2320</f>
        <v>0.62999999999999978</v>
      </c>
      <c r="H2320" s="2">
        <f>'Moving Avg'!G2320</f>
        <v>0.65599999999999992</v>
      </c>
      <c r="I2320" s="2">
        <f>'Moving Avg'!H2320</f>
        <v>0.67085000000000017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  <c r="M2320" s="7">
        <f t="shared" si="360"/>
        <v>25</v>
      </c>
      <c r="N2320" s="7">
        <f t="shared" si="361"/>
        <v>0</v>
      </c>
      <c r="O2320" s="7">
        <f t="shared" si="362"/>
        <v>0</v>
      </c>
      <c r="P2320" s="7">
        <f t="shared" si="363"/>
        <v>16.5</v>
      </c>
      <c r="Q2320" s="8">
        <f t="shared" si="364"/>
        <v>11.225</v>
      </c>
      <c r="R2320" s="8">
        <f t="shared" si="365"/>
        <v>9.125</v>
      </c>
      <c r="S2320" s="8">
        <f t="shared" si="366"/>
        <v>11.175000000000001</v>
      </c>
      <c r="T2320" s="8">
        <f t="shared" si="367"/>
        <v>10.375</v>
      </c>
      <c r="U2320" s="7">
        <f t="shared" si="368"/>
        <v>10.508333333333335</v>
      </c>
      <c r="V2320" s="7">
        <f t="shared" si="369"/>
        <v>10.475000000000001</v>
      </c>
    </row>
    <row r="2321" spans="1:22" ht="13.5" x14ac:dyDescent="0.25">
      <c r="A2321" s="3">
        <f>RSI!A2321</f>
        <v>45684</v>
      </c>
      <c r="B2321" s="2">
        <f>RSI!B2321</f>
        <v>0.6</v>
      </c>
      <c r="C2321" s="2">
        <f>RSI!I2321</f>
        <v>34.790932857562751</v>
      </c>
      <c r="D2321" s="2">
        <f>MACD!E2321</f>
        <v>1.3215016166057025E-2</v>
      </c>
      <c r="E2321" s="2">
        <f>MACD!F2321</f>
        <v>6.1267365873946544E-3</v>
      </c>
      <c r="F2321" s="2">
        <f>'Moving Avg'!D2321</f>
        <v>0.61199999999999999</v>
      </c>
      <c r="G2321" s="2">
        <f>'Moving Avg'!F2321</f>
        <v>0.62849999999999984</v>
      </c>
      <c r="H2321" s="2">
        <f>'Moving Avg'!G2321</f>
        <v>0.65359999999999996</v>
      </c>
      <c r="I2321" s="2">
        <f>'Moving Avg'!H2321</f>
        <v>0.67060000000000031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16.5</v>
      </c>
      <c r="Q2321" s="8">
        <f t="shared" si="364"/>
        <v>11.225</v>
      </c>
      <c r="R2321" s="8">
        <f t="shared" si="365"/>
        <v>9.125</v>
      </c>
      <c r="S2321" s="8">
        <f t="shared" si="366"/>
        <v>11.175000000000001</v>
      </c>
      <c r="T2321" s="8">
        <f t="shared" si="367"/>
        <v>10.375</v>
      </c>
      <c r="U2321" s="7">
        <f t="shared" si="368"/>
        <v>10.508333333333335</v>
      </c>
      <c r="V2321" s="7">
        <f t="shared" si="369"/>
        <v>10.475000000000001</v>
      </c>
    </row>
    <row r="2322" spans="1:22" ht="13.5" x14ac:dyDescent="0.25">
      <c r="A2322" s="3">
        <f>RSI!A2322</f>
        <v>45685</v>
      </c>
      <c r="B2322" s="2">
        <f>RSI!B2322</f>
        <v>0.62</v>
      </c>
      <c r="C2322" s="2">
        <f>RSI!I2322</f>
        <v>45.027982966931788</v>
      </c>
      <c r="D2322" s="2">
        <f>MACD!E2322</f>
        <v>1.3318404473490641E-2</v>
      </c>
      <c r="E2322" s="2">
        <f>MACD!F2322</f>
        <v>7.5650701646138522E-3</v>
      </c>
      <c r="F2322" s="2">
        <f>'Moving Avg'!D2322</f>
        <v>0.61199999999999999</v>
      </c>
      <c r="G2322" s="2">
        <f>'Moving Avg'!F2322</f>
        <v>0.62849999999999973</v>
      </c>
      <c r="H2322" s="2">
        <f>'Moving Avg'!G2322</f>
        <v>0.65179999999999993</v>
      </c>
      <c r="I2322" s="2">
        <f>'Moving Avg'!H2322</f>
        <v>0.67045000000000032</v>
      </c>
      <c r="J2322" s="5" t="str">
        <f>OBV!F2322</f>
        <v>BEARISH</v>
      </c>
      <c r="K2322" s="5" t="str">
        <f>OBV!G2322</f>
        <v>NEUTRAL</v>
      </c>
      <c r="L2322" s="5" t="str">
        <f>OBV!H2322</f>
        <v>NEUTRAL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16.5</v>
      </c>
      <c r="Q2322" s="8">
        <f t="shared" si="364"/>
        <v>11.225</v>
      </c>
      <c r="R2322" s="8">
        <f t="shared" si="365"/>
        <v>9.125</v>
      </c>
      <c r="S2322" s="8">
        <f t="shared" si="366"/>
        <v>11.175000000000001</v>
      </c>
      <c r="T2322" s="8">
        <f t="shared" si="367"/>
        <v>10.375</v>
      </c>
      <c r="U2322" s="7">
        <f t="shared" si="368"/>
        <v>10.508333333333335</v>
      </c>
      <c r="V2322" s="7">
        <f t="shared" si="369"/>
        <v>10.475000000000001</v>
      </c>
    </row>
    <row r="2323" spans="1:22" ht="13.5" x14ac:dyDescent="0.25">
      <c r="A2323" s="3">
        <f>RSI!A2323</f>
        <v>45686</v>
      </c>
      <c r="B2323" s="2">
        <f>RSI!B2323</f>
        <v>0.64</v>
      </c>
      <c r="C2323" s="2">
        <f>RSI!I2323</f>
        <v>52.977758288427566</v>
      </c>
      <c r="D2323" s="2">
        <f>MACD!E2323</f>
        <v>8.9171456890184686E-3</v>
      </c>
      <c r="E2323" s="2">
        <f>MACD!F2323</f>
        <v>7.8354852694947751E-3</v>
      </c>
      <c r="F2323" s="2">
        <f>'Moving Avg'!D2323</f>
        <v>0.61599999999999999</v>
      </c>
      <c r="G2323" s="2">
        <f>'Moving Avg'!F2323</f>
        <v>0.62849999999999984</v>
      </c>
      <c r="H2323" s="2">
        <f>'Moving Avg'!G2323</f>
        <v>0.65079999999999993</v>
      </c>
      <c r="I2323" s="2">
        <f>'Moving Avg'!H2323</f>
        <v>0.67030000000000034</v>
      </c>
      <c r="J2323" s="5" t="str">
        <f>OBV!F2323</f>
        <v>BEARISH</v>
      </c>
      <c r="K2323" s="5" t="str">
        <f>OBV!G2323</f>
        <v>NEUTRAL</v>
      </c>
      <c r="L2323" s="5" t="str">
        <f>OBV!H2323</f>
        <v>BEARISH DIVERGENCE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16.5</v>
      </c>
      <c r="Q2323" s="8">
        <f t="shared" si="364"/>
        <v>11.225</v>
      </c>
      <c r="R2323" s="8">
        <f t="shared" si="365"/>
        <v>9.125</v>
      </c>
      <c r="S2323" s="8">
        <f t="shared" si="366"/>
        <v>11.175000000000001</v>
      </c>
      <c r="T2323" s="8">
        <f t="shared" si="367"/>
        <v>10.375</v>
      </c>
      <c r="U2323" s="7">
        <f t="shared" si="368"/>
        <v>10.508333333333335</v>
      </c>
      <c r="V2323" s="7">
        <f t="shared" si="369"/>
        <v>10.475000000000001</v>
      </c>
    </row>
    <row r="2324" spans="1:22" ht="13.5" x14ac:dyDescent="0.25">
      <c r="A2324" s="3">
        <f>RSI!A2324</f>
        <v>45687</v>
      </c>
      <c r="B2324" s="2">
        <f>RSI!B2324</f>
        <v>0.62</v>
      </c>
      <c r="C2324" s="2">
        <f>RSI!I2324</f>
        <v>45.838853178751393</v>
      </c>
      <c r="D2324" s="2">
        <f>MACD!E2324</f>
        <v>3.5438842973206652E-3</v>
      </c>
      <c r="E2324" s="2">
        <f>MACD!F2324</f>
        <v>6.9771650750599535E-3</v>
      </c>
      <c r="F2324" s="2">
        <f>'Moving Avg'!D2324</f>
        <v>0.61599999999999999</v>
      </c>
      <c r="G2324" s="2">
        <f>'Moving Avg'!F2324</f>
        <v>0.62699999999999978</v>
      </c>
      <c r="H2324" s="2">
        <f>'Moving Avg'!G2324</f>
        <v>0.64939999999999998</v>
      </c>
      <c r="I2324" s="2">
        <f>'Moving Avg'!H2324</f>
        <v>0.67000000000000026</v>
      </c>
      <c r="J2324" s="5" t="str">
        <f>OBV!F2324</f>
        <v>BEARISH</v>
      </c>
      <c r="K2324" s="5" t="str">
        <f>OBV!G2324</f>
        <v>NEUTRAL</v>
      </c>
      <c r="L2324" s="5" t="str">
        <f>OBV!H2324</f>
        <v>NEUTRAL</v>
      </c>
      <c r="M2324" s="7">
        <f t="shared" si="360"/>
        <v>25</v>
      </c>
      <c r="N2324" s="7">
        <f t="shared" si="361"/>
        <v>45</v>
      </c>
      <c r="O2324" s="7">
        <f t="shared" si="362"/>
        <v>0</v>
      </c>
      <c r="P2324" s="7">
        <f t="shared" si="363"/>
        <v>16.5</v>
      </c>
      <c r="Q2324" s="8">
        <f t="shared" si="364"/>
        <v>26.975000000000001</v>
      </c>
      <c r="R2324" s="8">
        <f t="shared" si="365"/>
        <v>18.125</v>
      </c>
      <c r="S2324" s="8">
        <f t="shared" si="366"/>
        <v>17.925000000000001</v>
      </c>
      <c r="T2324" s="8">
        <f t="shared" si="367"/>
        <v>21.625</v>
      </c>
      <c r="U2324" s="7">
        <f t="shared" si="368"/>
        <v>21.008333333333336</v>
      </c>
      <c r="V2324" s="7">
        <f t="shared" si="369"/>
        <v>21.162500000000001</v>
      </c>
    </row>
    <row r="2325" spans="1:22" ht="13.5" x14ac:dyDescent="0.25">
      <c r="A2325" s="3">
        <f>RSI!A2325</f>
        <v>45688</v>
      </c>
      <c r="B2325" s="2">
        <f>RSI!B2325</f>
        <v>0.6</v>
      </c>
      <c r="C2325" s="2">
        <f>RSI!I2325</f>
        <v>40.029790851291253</v>
      </c>
      <c r="D2325" s="2">
        <f>MACD!E2325</f>
        <v>2.0857007648243941E-3</v>
      </c>
      <c r="E2325" s="2">
        <f>MACD!F2325</f>
        <v>5.9988722130128415E-3</v>
      </c>
      <c r="F2325" s="2">
        <f>'Moving Avg'!D2325</f>
        <v>0.61599999999999999</v>
      </c>
      <c r="G2325" s="2">
        <f>'Moving Avg'!F2325</f>
        <v>0.62449999999999983</v>
      </c>
      <c r="H2325" s="2">
        <f>'Moving Avg'!G2325</f>
        <v>0.64820000000000011</v>
      </c>
      <c r="I2325" s="2">
        <f>'Moving Avg'!H2325</f>
        <v>0.66955000000000009</v>
      </c>
      <c r="J2325" s="5" t="str">
        <f>OBV!F2325</f>
        <v>BEARISH</v>
      </c>
      <c r="K2325" s="5" t="str">
        <f>OBV!G2325</f>
        <v>NEUTRAL</v>
      </c>
      <c r="L2325" s="5" t="str">
        <f>OBV!H2325</f>
        <v>NEUTRAL</v>
      </c>
      <c r="M2325" s="7">
        <f t="shared" si="360"/>
        <v>25</v>
      </c>
      <c r="N2325" s="7">
        <f t="shared" si="361"/>
        <v>45</v>
      </c>
      <c r="O2325" s="7">
        <f t="shared" si="362"/>
        <v>0</v>
      </c>
      <c r="P2325" s="7">
        <f t="shared" si="363"/>
        <v>16.5</v>
      </c>
      <c r="Q2325" s="8">
        <f t="shared" si="364"/>
        <v>26.975000000000001</v>
      </c>
      <c r="R2325" s="8">
        <f t="shared" si="365"/>
        <v>18.125</v>
      </c>
      <c r="S2325" s="8">
        <f t="shared" si="366"/>
        <v>17.925000000000001</v>
      </c>
      <c r="T2325" s="8">
        <f t="shared" si="367"/>
        <v>21.625</v>
      </c>
      <c r="U2325" s="7">
        <f t="shared" si="368"/>
        <v>21.008333333333336</v>
      </c>
      <c r="V2325" s="7">
        <f t="shared" si="369"/>
        <v>21.162500000000001</v>
      </c>
    </row>
    <row r="2326" spans="1:22" ht="13.5" x14ac:dyDescent="0.25">
      <c r="A2326" s="3">
        <f>RSI!A2326</f>
        <v>45691</v>
      </c>
      <c r="B2326" s="2">
        <f>RSI!B2326</f>
        <v>0.62</v>
      </c>
      <c r="C2326" s="2">
        <f>RSI!I2326</f>
        <v>47.231443782960042</v>
      </c>
      <c r="D2326" s="2">
        <f>MACD!E2326</f>
        <v>1.0904207805060295E-3</v>
      </c>
      <c r="E2326" s="2">
        <f>MACD!F2326</f>
        <v>5.0171819265114794E-3</v>
      </c>
      <c r="F2326" s="2">
        <f>'Moving Avg'!D2326</f>
        <v>0.62</v>
      </c>
      <c r="G2326" s="2">
        <f>'Moving Avg'!F2326</f>
        <v>0.62299999999999989</v>
      </c>
      <c r="H2326" s="2">
        <f>'Moving Avg'!G2326</f>
        <v>0.64700000000000002</v>
      </c>
      <c r="I2326" s="2">
        <f>'Moving Avg'!H2326</f>
        <v>0.66935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  <c r="M2326" s="7">
        <f t="shared" si="360"/>
        <v>25</v>
      </c>
      <c r="N2326" s="7">
        <f t="shared" si="361"/>
        <v>45</v>
      </c>
      <c r="O2326" s="7">
        <f t="shared" si="362"/>
        <v>0</v>
      </c>
      <c r="P2326" s="7">
        <f t="shared" si="363"/>
        <v>83.5</v>
      </c>
      <c r="Q2326" s="8">
        <f t="shared" si="364"/>
        <v>37.024999999999999</v>
      </c>
      <c r="R2326" s="8">
        <f t="shared" si="365"/>
        <v>34.875</v>
      </c>
      <c r="S2326" s="8">
        <f t="shared" si="366"/>
        <v>48.075000000000003</v>
      </c>
      <c r="T2326" s="8">
        <f t="shared" si="367"/>
        <v>38.375</v>
      </c>
      <c r="U2326" s="7">
        <f t="shared" si="368"/>
        <v>39.991666666666667</v>
      </c>
      <c r="V2326" s="7">
        <f t="shared" si="369"/>
        <v>39.587500000000006</v>
      </c>
    </row>
    <row r="2327" spans="1:22" ht="13.5" x14ac:dyDescent="0.25">
      <c r="A2327" s="3">
        <f>RSI!A2327</f>
        <v>45692</v>
      </c>
      <c r="B2327" s="2">
        <f>RSI!B2327</f>
        <v>0.6</v>
      </c>
      <c r="C2327" s="2">
        <f>RSI!I2327</f>
        <v>41.822733467210583</v>
      </c>
      <c r="D2327" s="2">
        <f>MACD!E2327</f>
        <v>1.7796980488548053E-3</v>
      </c>
      <c r="E2327" s="2">
        <f>MACD!F2327</f>
        <v>4.3696851509801441E-3</v>
      </c>
      <c r="F2327" s="2">
        <f>'Moving Avg'!D2327</f>
        <v>0.61599999999999999</v>
      </c>
      <c r="G2327" s="2">
        <f>'Moving Avg'!F2327</f>
        <v>0.62149999999999994</v>
      </c>
      <c r="H2327" s="2">
        <f>'Moving Avg'!G2327</f>
        <v>0.64500000000000013</v>
      </c>
      <c r="I2327" s="2">
        <f>'Moving Avg'!H2327</f>
        <v>0.66894999999999993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45</v>
      </c>
      <c r="O2327" s="7">
        <f t="shared" si="362"/>
        <v>0</v>
      </c>
      <c r="P2327" s="7">
        <f t="shared" si="363"/>
        <v>16.5</v>
      </c>
      <c r="Q2327" s="8">
        <f t="shared" si="364"/>
        <v>26.975000000000001</v>
      </c>
      <c r="R2327" s="8">
        <f t="shared" si="365"/>
        <v>18.125</v>
      </c>
      <c r="S2327" s="8">
        <f t="shared" si="366"/>
        <v>17.925000000000001</v>
      </c>
      <c r="T2327" s="8">
        <f t="shared" si="367"/>
        <v>21.625</v>
      </c>
      <c r="U2327" s="7">
        <f t="shared" si="368"/>
        <v>21.008333333333336</v>
      </c>
      <c r="V2327" s="7">
        <f t="shared" si="369"/>
        <v>21.162500000000001</v>
      </c>
    </row>
    <row r="2328" spans="1:22" ht="13.5" x14ac:dyDescent="0.25">
      <c r="A2328" s="3">
        <f>RSI!A2328</f>
        <v>45693</v>
      </c>
      <c r="B2328" s="2">
        <f>RSI!B2328</f>
        <v>0.6</v>
      </c>
      <c r="C2328" s="2">
        <f>RSI!I2328</f>
        <v>41.822733467210583</v>
      </c>
      <c r="D2328" s="2">
        <f>MACD!E2328</f>
        <v>2.5273688653805193E-3</v>
      </c>
      <c r="E2328" s="2">
        <f>MACD!F2328</f>
        <v>4.0012218938602195E-3</v>
      </c>
      <c r="F2328" s="2">
        <f>'Moving Avg'!D2328</f>
        <v>0.60799999999999998</v>
      </c>
      <c r="G2328" s="2">
        <f>'Moving Avg'!F2328</f>
        <v>0.61999999999999988</v>
      </c>
      <c r="H2328" s="2">
        <f>'Moving Avg'!G2328</f>
        <v>0.64300000000000013</v>
      </c>
      <c r="I2328" s="2">
        <f>'Moving Avg'!H2328</f>
        <v>0.66854999999999987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45</v>
      </c>
      <c r="O2328" s="7">
        <f t="shared" si="362"/>
        <v>0</v>
      </c>
      <c r="P2328" s="7">
        <f t="shared" si="363"/>
        <v>16.5</v>
      </c>
      <c r="Q2328" s="8">
        <f t="shared" si="364"/>
        <v>26.975000000000001</v>
      </c>
      <c r="R2328" s="8">
        <f t="shared" si="365"/>
        <v>18.125</v>
      </c>
      <c r="S2328" s="8">
        <f t="shared" si="366"/>
        <v>17.925000000000001</v>
      </c>
      <c r="T2328" s="8">
        <f t="shared" si="367"/>
        <v>21.625</v>
      </c>
      <c r="U2328" s="7">
        <f t="shared" si="368"/>
        <v>21.008333333333336</v>
      </c>
      <c r="V2328" s="7">
        <f t="shared" si="369"/>
        <v>21.162500000000001</v>
      </c>
    </row>
    <row r="2329" spans="1:22" ht="13.5" x14ac:dyDescent="0.25">
      <c r="A2329" s="3">
        <f>RSI!A2329</f>
        <v>45694</v>
      </c>
      <c r="B2329" s="2">
        <f>RSI!B2329</f>
        <v>0.62</v>
      </c>
      <c r="C2329" s="2">
        <f>RSI!I2329</f>
        <v>48.643418218475183</v>
      </c>
      <c r="D2329" s="2">
        <f>MACD!E2329</f>
        <v>1.8307876661869393E-3</v>
      </c>
      <c r="E2329" s="2">
        <f>MACD!F2329</f>
        <v>3.567135048325564E-3</v>
      </c>
      <c r="F2329" s="2">
        <f>'Moving Avg'!D2329</f>
        <v>0.60799999999999998</v>
      </c>
      <c r="G2329" s="2">
        <f>'Moving Avg'!F2329</f>
        <v>0.61849999999999983</v>
      </c>
      <c r="H2329" s="2">
        <f>'Moving Avg'!G2329</f>
        <v>0.64140000000000019</v>
      </c>
      <c r="I2329" s="2">
        <f>'Moving Avg'!H2329</f>
        <v>0.66810000000000003</v>
      </c>
      <c r="J2329" s="5" t="str">
        <f>OBV!F2329</f>
        <v>BEARISH</v>
      </c>
      <c r="K2329" s="5" t="str">
        <f>OBV!G2329</f>
        <v>NEUTRAL</v>
      </c>
      <c r="L2329" s="5" t="str">
        <f>OBV!H2329</f>
        <v>NEUTRAL</v>
      </c>
      <c r="M2329" s="7">
        <f t="shared" si="360"/>
        <v>25</v>
      </c>
      <c r="N2329" s="7">
        <f t="shared" si="361"/>
        <v>45</v>
      </c>
      <c r="O2329" s="7">
        <f t="shared" si="362"/>
        <v>0</v>
      </c>
      <c r="P2329" s="7">
        <f t="shared" si="363"/>
        <v>16.5</v>
      </c>
      <c r="Q2329" s="8">
        <f t="shared" si="364"/>
        <v>26.975000000000001</v>
      </c>
      <c r="R2329" s="8">
        <f t="shared" si="365"/>
        <v>18.125</v>
      </c>
      <c r="S2329" s="8">
        <f t="shared" si="366"/>
        <v>17.925000000000001</v>
      </c>
      <c r="T2329" s="8">
        <f t="shared" si="367"/>
        <v>21.625</v>
      </c>
      <c r="U2329" s="7">
        <f t="shared" si="368"/>
        <v>21.008333333333336</v>
      </c>
      <c r="V2329" s="7">
        <f t="shared" si="369"/>
        <v>21.162500000000001</v>
      </c>
    </row>
    <row r="2330" spans="1:22" ht="13.5" x14ac:dyDescent="0.25">
      <c r="A2330" s="3">
        <f>RSI!A2330</f>
        <v>45695</v>
      </c>
      <c r="B2330" s="2">
        <f>RSI!B2330</f>
        <v>0.62</v>
      </c>
      <c r="C2330" s="2">
        <f>RSI!I2330</f>
        <v>48.643418218475183</v>
      </c>
      <c r="D2330" s="2">
        <f>MACD!E2330</f>
        <v>-1.8127535886365287E-3</v>
      </c>
      <c r="E2330" s="2">
        <f>MACD!F2330</f>
        <v>2.4911573209331459E-3</v>
      </c>
      <c r="F2330" s="2">
        <f>'Moving Avg'!D2330</f>
        <v>0.61199999999999999</v>
      </c>
      <c r="G2330" s="2">
        <f>'Moving Avg'!F2330</f>
        <v>0.61699999999999977</v>
      </c>
      <c r="H2330" s="2">
        <f>'Moving Avg'!G2330</f>
        <v>0.64000000000000024</v>
      </c>
      <c r="I2330" s="2">
        <f>'Moving Avg'!H2330</f>
        <v>0.66760000000000008</v>
      </c>
      <c r="J2330" s="5" t="str">
        <f>OBV!F2330</f>
        <v>BEARISH</v>
      </c>
      <c r="K2330" s="5" t="str">
        <f>OBV!G2330</f>
        <v>NEUTRAL</v>
      </c>
      <c r="L2330" s="5" t="str">
        <f>OBV!H2330</f>
        <v>BEARISH DIVERGENCE</v>
      </c>
      <c r="M2330" s="7">
        <f t="shared" si="360"/>
        <v>25</v>
      </c>
      <c r="N2330" s="7">
        <f t="shared" si="361"/>
        <v>45</v>
      </c>
      <c r="O2330" s="7">
        <f t="shared" si="362"/>
        <v>0</v>
      </c>
      <c r="P2330" s="7">
        <f t="shared" si="363"/>
        <v>16.5</v>
      </c>
      <c r="Q2330" s="8">
        <f t="shared" si="364"/>
        <v>26.975000000000001</v>
      </c>
      <c r="R2330" s="8">
        <f t="shared" si="365"/>
        <v>18.125</v>
      </c>
      <c r="S2330" s="8">
        <f t="shared" si="366"/>
        <v>17.925000000000001</v>
      </c>
      <c r="T2330" s="8">
        <f t="shared" si="367"/>
        <v>21.625</v>
      </c>
      <c r="U2330" s="7">
        <f t="shared" si="368"/>
        <v>21.008333333333336</v>
      </c>
      <c r="V2330" s="7">
        <f t="shared" si="369"/>
        <v>21.162500000000001</v>
      </c>
    </row>
    <row r="2331" spans="1:22" ht="13.5" x14ac:dyDescent="0.25">
      <c r="A2331" s="3">
        <f>RSI!A2331</f>
        <v>45698</v>
      </c>
      <c r="B2331" s="2">
        <f>RSI!B2331</f>
        <v>0.62</v>
      </c>
      <c r="C2331" s="2">
        <f>RSI!I2331</f>
        <v>48.643418218475176</v>
      </c>
      <c r="D2331" s="2">
        <f>MACD!E2331</f>
        <v>-4.8746419952516717E-3</v>
      </c>
      <c r="E2331" s="2">
        <f>MACD!F2331</f>
        <v>1.0179974576961823E-3</v>
      </c>
      <c r="F2331" s="2">
        <f>'Moving Avg'!D2331</f>
        <v>0.61199999999999999</v>
      </c>
      <c r="G2331" s="2">
        <f>'Moving Avg'!F2331</f>
        <v>0.61549999999999971</v>
      </c>
      <c r="H2331" s="2">
        <f>'Moving Avg'!G2331</f>
        <v>0.63860000000000039</v>
      </c>
      <c r="I2331" s="2">
        <f>'Moving Avg'!H2331</f>
        <v>0.66710000000000003</v>
      </c>
      <c r="J2331" s="5" t="str">
        <f>OBV!F2331</f>
        <v>BEARISH</v>
      </c>
      <c r="K2331" s="5" t="str">
        <f>OBV!G2331</f>
        <v>NEUTRAL</v>
      </c>
      <c r="L2331" s="5" t="str">
        <f>OBV!H2331</f>
        <v>NEUTRAL</v>
      </c>
      <c r="M2331" s="7">
        <f t="shared" si="360"/>
        <v>25</v>
      </c>
      <c r="N2331" s="7">
        <f t="shared" si="361"/>
        <v>45</v>
      </c>
      <c r="O2331" s="7">
        <f t="shared" si="362"/>
        <v>0</v>
      </c>
      <c r="P2331" s="7">
        <f t="shared" si="363"/>
        <v>16.5</v>
      </c>
      <c r="Q2331" s="8">
        <f t="shared" si="364"/>
        <v>26.975000000000001</v>
      </c>
      <c r="R2331" s="8">
        <f t="shared" si="365"/>
        <v>18.125</v>
      </c>
      <c r="S2331" s="8">
        <f t="shared" si="366"/>
        <v>17.925000000000001</v>
      </c>
      <c r="T2331" s="8">
        <f t="shared" si="367"/>
        <v>21.625</v>
      </c>
      <c r="U2331" s="7">
        <f t="shared" si="368"/>
        <v>21.008333333333336</v>
      </c>
      <c r="V2331" s="7">
        <f t="shared" si="369"/>
        <v>21.162500000000001</v>
      </c>
    </row>
    <row r="2332" spans="1:22" ht="13.5" x14ac:dyDescent="0.25">
      <c r="A2332" s="3">
        <f>RSI!A2332</f>
        <v>45699</v>
      </c>
      <c r="B2332" s="2">
        <f>RSI!B2332</f>
        <v>0.62</v>
      </c>
      <c r="C2332" s="2">
        <f>RSI!I2332</f>
        <v>48.643418218475176</v>
      </c>
      <c r="D2332" s="2">
        <f>MACD!E2332</f>
        <v>-4.3690030888076103E-3</v>
      </c>
      <c r="E2332" s="2">
        <f>MACD!F2332</f>
        <v>-5.9402651604576352E-5</v>
      </c>
      <c r="F2332" s="2">
        <f>'Moving Avg'!D2332</f>
        <v>0.61599999999999999</v>
      </c>
      <c r="G2332" s="2">
        <f>'Moving Avg'!F2332</f>
        <v>0.61449999999999982</v>
      </c>
      <c r="H2332" s="2">
        <f>'Moving Avg'!G2332</f>
        <v>0.63760000000000039</v>
      </c>
      <c r="I2332" s="2">
        <f>'Moving Avg'!H2332</f>
        <v>0.66675000000000006</v>
      </c>
      <c r="J2332" s="5" t="str">
        <f>OBV!F2332</f>
        <v>BULLISH</v>
      </c>
      <c r="K2332" s="5" t="str">
        <f>OBV!G2332</f>
        <v>NEUTRAL</v>
      </c>
      <c r="L2332" s="5" t="str">
        <f>OBV!H2332</f>
        <v>CONFIRMED BULLISH</v>
      </c>
      <c r="M2332" s="7">
        <f t="shared" si="360"/>
        <v>25</v>
      </c>
      <c r="N2332" s="7">
        <f t="shared" si="361"/>
        <v>45</v>
      </c>
      <c r="O2332" s="7">
        <f t="shared" si="362"/>
        <v>0</v>
      </c>
      <c r="P2332" s="7">
        <f t="shared" si="363"/>
        <v>83.5</v>
      </c>
      <c r="Q2332" s="8">
        <f t="shared" si="364"/>
        <v>37.024999999999999</v>
      </c>
      <c r="R2332" s="8">
        <f t="shared" si="365"/>
        <v>34.875</v>
      </c>
      <c r="S2332" s="8">
        <f t="shared" si="366"/>
        <v>48.075000000000003</v>
      </c>
      <c r="T2332" s="8">
        <f t="shared" si="367"/>
        <v>38.375</v>
      </c>
      <c r="U2332" s="7">
        <f t="shared" si="368"/>
        <v>39.991666666666667</v>
      </c>
      <c r="V2332" s="7">
        <f t="shared" si="369"/>
        <v>39.587500000000006</v>
      </c>
    </row>
    <row r="2333" spans="1:22" ht="13.5" x14ac:dyDescent="0.25">
      <c r="A2333" s="3">
        <f>RSI!A2333</f>
        <v>45700</v>
      </c>
      <c r="B2333" s="2">
        <f>RSI!B2333</f>
        <v>0.64</v>
      </c>
      <c r="C2333" s="2">
        <f>RSI!I2333</f>
        <v>55.638873220624475</v>
      </c>
      <c r="D2333" s="2">
        <f>MACD!E2333</f>
        <v>-2.3276164459946624E-3</v>
      </c>
      <c r="E2333" s="2">
        <f>MACD!F2333</f>
        <v>-5.1304541048259361E-4</v>
      </c>
      <c r="F2333" s="2">
        <f>'Moving Avg'!D2333</f>
        <v>0.624</v>
      </c>
      <c r="G2333" s="2">
        <f>'Moving Avg'!F2333</f>
        <v>0.61549999999999983</v>
      </c>
      <c r="H2333" s="2">
        <f>'Moving Avg'!G2333</f>
        <v>0.63680000000000048</v>
      </c>
      <c r="I2333" s="2">
        <f>'Moving Avg'!H2333</f>
        <v>0.6664500000000001</v>
      </c>
      <c r="J2333" s="5" t="str">
        <f>OBV!F2333</f>
        <v>BULLISH</v>
      </c>
      <c r="K2333" s="5" t="str">
        <f>OBV!G2333</f>
        <v>NEUTRAL</v>
      </c>
      <c r="L2333" s="5" t="str">
        <f>OBV!H2333</f>
        <v>CONFIRMED BULLISH</v>
      </c>
      <c r="M2333" s="7">
        <f t="shared" si="360"/>
        <v>25</v>
      </c>
      <c r="N2333" s="7">
        <f t="shared" si="361"/>
        <v>45</v>
      </c>
      <c r="O2333" s="7">
        <f t="shared" si="362"/>
        <v>0</v>
      </c>
      <c r="P2333" s="7">
        <f t="shared" si="363"/>
        <v>83.5</v>
      </c>
      <c r="Q2333" s="8">
        <f t="shared" si="364"/>
        <v>37.024999999999999</v>
      </c>
      <c r="R2333" s="8">
        <f t="shared" si="365"/>
        <v>34.875</v>
      </c>
      <c r="S2333" s="8">
        <f t="shared" si="366"/>
        <v>48.075000000000003</v>
      </c>
      <c r="T2333" s="8">
        <f t="shared" si="367"/>
        <v>38.375</v>
      </c>
      <c r="U2333" s="7">
        <f t="shared" si="368"/>
        <v>39.991666666666667</v>
      </c>
      <c r="V2333" s="7">
        <f t="shared" si="369"/>
        <v>39.587500000000006</v>
      </c>
    </row>
    <row r="2334" spans="1:22" ht="13.5" x14ac:dyDescent="0.25">
      <c r="A2334" s="3">
        <f>RSI!A2334</f>
        <v>45701</v>
      </c>
      <c r="B2334" s="2">
        <f>RSI!B2334</f>
        <v>0.66</v>
      </c>
      <c r="C2334" s="2">
        <f>RSI!I2334</f>
        <v>61.313803999648904</v>
      </c>
      <c r="D2334" s="2">
        <f>MACD!E2334</f>
        <v>-5.2601184615002072E-3</v>
      </c>
      <c r="E2334" s="2">
        <f>MACD!F2334</f>
        <v>-1.4624600206861165E-3</v>
      </c>
      <c r="F2334" s="2">
        <f>'Moving Avg'!D2334</f>
        <v>0.63200000000000001</v>
      </c>
      <c r="G2334" s="2">
        <f>'Moving Avg'!F2334</f>
        <v>0.61849999999999983</v>
      </c>
      <c r="H2334" s="2">
        <f>'Moving Avg'!G2334</f>
        <v>0.63640000000000052</v>
      </c>
      <c r="I2334" s="2">
        <f>'Moving Avg'!H2334</f>
        <v>0.66620000000000001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  <c r="M2334" s="7">
        <f t="shared" si="360"/>
        <v>25</v>
      </c>
      <c r="N2334" s="7">
        <f t="shared" si="361"/>
        <v>45</v>
      </c>
      <c r="O2334" s="7">
        <f t="shared" si="362"/>
        <v>0</v>
      </c>
      <c r="P2334" s="7">
        <f t="shared" si="363"/>
        <v>83.5</v>
      </c>
      <c r="Q2334" s="8">
        <f t="shared" si="364"/>
        <v>37.024999999999999</v>
      </c>
      <c r="R2334" s="8">
        <f t="shared" si="365"/>
        <v>34.875</v>
      </c>
      <c r="S2334" s="8">
        <f t="shared" si="366"/>
        <v>48.075000000000003</v>
      </c>
      <c r="T2334" s="8">
        <f t="shared" si="367"/>
        <v>38.375</v>
      </c>
      <c r="U2334" s="7">
        <f t="shared" si="368"/>
        <v>39.991666666666667</v>
      </c>
      <c r="V2334" s="7">
        <f t="shared" si="369"/>
        <v>39.587500000000006</v>
      </c>
    </row>
    <row r="2335" spans="1:22" ht="13.5" x14ac:dyDescent="0.25">
      <c r="A2335" s="3">
        <f>RSI!A2335</f>
        <v>45702</v>
      </c>
      <c r="B2335" s="2">
        <f>RSI!B2335</f>
        <v>0.68</v>
      </c>
      <c r="C2335" s="2">
        <f>RSI!I2335</f>
        <v>65.998114585686949</v>
      </c>
      <c r="D2335" s="2">
        <f>MACD!E2335</f>
        <v>-1.2511963419956196E-2</v>
      </c>
      <c r="E2335" s="2">
        <f>MACD!F2335</f>
        <v>-3.6723607005401328E-3</v>
      </c>
      <c r="F2335" s="2">
        <f>'Moving Avg'!D2335</f>
        <v>0.64400000000000002</v>
      </c>
      <c r="G2335" s="2">
        <f>'Moving Avg'!F2335</f>
        <v>0.62199999999999978</v>
      </c>
      <c r="H2335" s="2">
        <f>'Moving Avg'!G2335</f>
        <v>0.63700000000000057</v>
      </c>
      <c r="I2335" s="2">
        <f>'Moving Avg'!H2335</f>
        <v>0.66620000000000024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  <c r="M2335" s="7">
        <f t="shared" si="360"/>
        <v>25</v>
      </c>
      <c r="N2335" s="7">
        <f t="shared" si="361"/>
        <v>45</v>
      </c>
      <c r="O2335" s="7">
        <f t="shared" si="362"/>
        <v>0</v>
      </c>
      <c r="P2335" s="7">
        <f t="shared" si="363"/>
        <v>83.5</v>
      </c>
      <c r="Q2335" s="8">
        <f t="shared" si="364"/>
        <v>37.024999999999999</v>
      </c>
      <c r="R2335" s="8">
        <f t="shared" si="365"/>
        <v>34.875</v>
      </c>
      <c r="S2335" s="8">
        <f t="shared" si="366"/>
        <v>48.075000000000003</v>
      </c>
      <c r="T2335" s="8">
        <f t="shared" si="367"/>
        <v>38.375</v>
      </c>
      <c r="U2335" s="7">
        <f t="shared" si="368"/>
        <v>39.991666666666667</v>
      </c>
      <c r="V2335" s="7">
        <f t="shared" si="369"/>
        <v>39.587500000000006</v>
      </c>
    </row>
    <row r="2336" spans="1:22" ht="13.5" x14ac:dyDescent="0.25">
      <c r="A2336" s="3">
        <f>RSI!A2336</f>
        <v>45705</v>
      </c>
      <c r="B2336" s="2">
        <f>RSI!B2336</f>
        <v>0.68</v>
      </c>
      <c r="C2336" s="2">
        <f>RSI!I2336</f>
        <v>65.998114585686949</v>
      </c>
      <c r="D2336" s="2">
        <f>MACD!E2336</f>
        <v>-1.5885779687464963E-2</v>
      </c>
      <c r="E2336" s="2">
        <f>MACD!F2336</f>
        <v>-6.1150444979250988E-3</v>
      </c>
      <c r="F2336" s="2">
        <f>'Moving Avg'!D2336</f>
        <v>0.65600000000000003</v>
      </c>
      <c r="G2336" s="2">
        <f>'Moving Avg'!F2336</f>
        <v>0.62499999999999989</v>
      </c>
      <c r="H2336" s="2">
        <f>'Moving Avg'!G2336</f>
        <v>0.63740000000000052</v>
      </c>
      <c r="I2336" s="2">
        <f>'Moving Avg'!H2336</f>
        <v>0.66620000000000024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83.5</v>
      </c>
      <c r="Q2336" s="8">
        <f t="shared" si="364"/>
        <v>37.024999999999999</v>
      </c>
      <c r="R2336" s="8">
        <f t="shared" si="365"/>
        <v>34.875</v>
      </c>
      <c r="S2336" s="8">
        <f t="shared" si="366"/>
        <v>48.075000000000003</v>
      </c>
      <c r="T2336" s="8">
        <f t="shared" si="367"/>
        <v>38.375</v>
      </c>
      <c r="U2336" s="7">
        <f t="shared" si="368"/>
        <v>39.991666666666667</v>
      </c>
      <c r="V2336" s="7">
        <f t="shared" si="369"/>
        <v>39.587500000000006</v>
      </c>
    </row>
    <row r="2337" spans="1:22" ht="13.5" x14ac:dyDescent="0.25">
      <c r="A2337" s="3">
        <f>RSI!A2337</f>
        <v>45706</v>
      </c>
      <c r="B2337" s="2">
        <f>RSI!B2337</f>
        <v>0.71</v>
      </c>
      <c r="C2337" s="2">
        <f>RSI!I2337</f>
        <v>71.914229749735924</v>
      </c>
      <c r="D2337" s="2">
        <f>MACD!E2337</f>
        <v>-2.4330954487507772E-2</v>
      </c>
      <c r="E2337" s="2">
        <f>MACD!F2337</f>
        <v>-9.7582264958416334E-3</v>
      </c>
      <c r="F2337" s="2">
        <f>'Moving Avg'!D2337</f>
        <v>0.67400000000000004</v>
      </c>
      <c r="G2337" s="2">
        <f>'Moving Avg'!F2337</f>
        <v>0.62949999999999995</v>
      </c>
      <c r="H2337" s="2">
        <f>'Moving Avg'!G2337</f>
        <v>0.63800000000000046</v>
      </c>
      <c r="I2337" s="2">
        <f>'Moving Avg'!H2337</f>
        <v>0.66625000000000012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  <c r="M2337" s="7">
        <f t="shared" si="360"/>
        <v>0</v>
      </c>
      <c r="N2337" s="7">
        <f t="shared" si="361"/>
        <v>45</v>
      </c>
      <c r="O2337" s="7">
        <f t="shared" si="362"/>
        <v>50</v>
      </c>
      <c r="P2337" s="7">
        <f t="shared" si="363"/>
        <v>83.5</v>
      </c>
      <c r="Q2337" s="8">
        <f t="shared" si="364"/>
        <v>35.774999999999999</v>
      </c>
      <c r="R2337" s="8">
        <f t="shared" si="365"/>
        <v>47.375</v>
      </c>
      <c r="S2337" s="8">
        <f t="shared" si="366"/>
        <v>56.825000000000003</v>
      </c>
      <c r="T2337" s="8">
        <f t="shared" si="367"/>
        <v>44.625</v>
      </c>
      <c r="U2337" s="7">
        <f t="shared" si="368"/>
        <v>46.658333333333339</v>
      </c>
      <c r="V2337" s="7">
        <f t="shared" si="369"/>
        <v>46.150000000000006</v>
      </c>
    </row>
    <row r="2338" spans="1:22" ht="13.5" x14ac:dyDescent="0.25">
      <c r="A2338" s="3">
        <f>RSI!A2338</f>
        <v>45707</v>
      </c>
      <c r="B2338" s="2">
        <f>RSI!B2338</f>
        <v>0.71</v>
      </c>
      <c r="C2338" s="2">
        <f>RSI!I2338</f>
        <v>71.91422974973591</v>
      </c>
      <c r="D2338" s="2">
        <f>MACD!E2338</f>
        <v>-3.1923829849507035E-2</v>
      </c>
      <c r="E2338" s="2">
        <f>MACD!F2338</f>
        <v>-1.4191347166574714E-2</v>
      </c>
      <c r="F2338" s="2">
        <f>'Moving Avg'!D2338</f>
        <v>0.68799999999999994</v>
      </c>
      <c r="G2338" s="2">
        <f>'Moving Avg'!F2338</f>
        <v>0.63400000000000001</v>
      </c>
      <c r="H2338" s="2">
        <f>'Moving Avg'!G2338</f>
        <v>0.6386000000000005</v>
      </c>
      <c r="I2338" s="2">
        <f>'Moving Avg'!H2338</f>
        <v>0.66630000000000023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0</v>
      </c>
      <c r="N2338" s="7">
        <f t="shared" si="361"/>
        <v>45</v>
      </c>
      <c r="O2338" s="7">
        <f t="shared" si="362"/>
        <v>50</v>
      </c>
      <c r="P2338" s="7">
        <f t="shared" si="363"/>
        <v>83.5</v>
      </c>
      <c r="Q2338" s="8">
        <f t="shared" si="364"/>
        <v>35.774999999999999</v>
      </c>
      <c r="R2338" s="8">
        <f t="shared" si="365"/>
        <v>47.375</v>
      </c>
      <c r="S2338" s="8">
        <f t="shared" si="366"/>
        <v>56.825000000000003</v>
      </c>
      <c r="T2338" s="8">
        <f t="shared" si="367"/>
        <v>44.625</v>
      </c>
      <c r="U2338" s="7">
        <f t="shared" si="368"/>
        <v>46.658333333333339</v>
      </c>
      <c r="V2338" s="7">
        <f t="shared" si="369"/>
        <v>46.150000000000006</v>
      </c>
    </row>
    <row r="2339" spans="1:22" ht="13.5" x14ac:dyDescent="0.25">
      <c r="A2339" s="3">
        <f>RSI!A2339</f>
        <v>45708</v>
      </c>
      <c r="B2339" s="2">
        <f>RSI!B2339</f>
        <v>0.71</v>
      </c>
      <c r="C2339" s="2">
        <f>RSI!I2339</f>
        <v>71.91422974973591</v>
      </c>
      <c r="D2339" s="2">
        <f>MACD!E2339</f>
        <v>-3.568549767045226E-2</v>
      </c>
      <c r="E2339" s="2">
        <f>MACD!F2339</f>
        <v>-1.8490177267350225E-2</v>
      </c>
      <c r="F2339" s="2">
        <f>'Moving Avg'!D2339</f>
        <v>0.69800000000000006</v>
      </c>
      <c r="G2339" s="2">
        <f>'Moving Avg'!F2339</f>
        <v>0.63849999999999996</v>
      </c>
      <c r="H2339" s="2">
        <f>'Moving Avg'!G2339</f>
        <v>0.63920000000000043</v>
      </c>
      <c r="I2339" s="2">
        <f>'Moving Avg'!H2339</f>
        <v>0.66640000000000033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0</v>
      </c>
      <c r="N2339" s="7">
        <f t="shared" si="361"/>
        <v>45</v>
      </c>
      <c r="O2339" s="7">
        <f t="shared" si="362"/>
        <v>50</v>
      </c>
      <c r="P2339" s="7">
        <f t="shared" si="363"/>
        <v>83.5</v>
      </c>
      <c r="Q2339" s="8">
        <f t="shared" si="364"/>
        <v>35.774999999999999</v>
      </c>
      <c r="R2339" s="8">
        <f t="shared" si="365"/>
        <v>47.375</v>
      </c>
      <c r="S2339" s="8">
        <f t="shared" si="366"/>
        <v>56.825000000000003</v>
      </c>
      <c r="T2339" s="8">
        <f t="shared" si="367"/>
        <v>44.625</v>
      </c>
      <c r="U2339" s="7">
        <f t="shared" si="368"/>
        <v>46.658333333333339</v>
      </c>
      <c r="V2339" s="7">
        <f t="shared" si="369"/>
        <v>46.150000000000006</v>
      </c>
    </row>
    <row r="2340" spans="1:22" ht="13.5" x14ac:dyDescent="0.25">
      <c r="A2340" s="3">
        <f>RSI!A2340</f>
        <v>45709</v>
      </c>
      <c r="B2340" s="2">
        <f>RSI!B2340</f>
        <v>0.71</v>
      </c>
      <c r="C2340" s="2">
        <f>RSI!I2340</f>
        <v>71.91422974973591</v>
      </c>
      <c r="D2340" s="2">
        <f>MACD!E2340</f>
        <v>-3.9251642001159159E-2</v>
      </c>
      <c r="E2340" s="2">
        <f>MACD!F2340</f>
        <v>-2.2642470214112011E-2</v>
      </c>
      <c r="F2340" s="2">
        <f>'Moving Avg'!D2340</f>
        <v>0.70399999999999996</v>
      </c>
      <c r="G2340" s="2">
        <f>'Moving Avg'!F2340</f>
        <v>0.64400000000000013</v>
      </c>
      <c r="H2340" s="2">
        <f>'Moving Avg'!G2340</f>
        <v>0.64020000000000055</v>
      </c>
      <c r="I2340" s="2">
        <f>'Moving Avg'!H2340</f>
        <v>0.66650000000000031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  <c r="M2340" s="7">
        <f t="shared" si="360"/>
        <v>0</v>
      </c>
      <c r="N2340" s="7">
        <f t="shared" si="361"/>
        <v>45</v>
      </c>
      <c r="O2340" s="7">
        <f t="shared" si="362"/>
        <v>50</v>
      </c>
      <c r="P2340" s="7">
        <f t="shared" si="363"/>
        <v>33</v>
      </c>
      <c r="Q2340" s="8">
        <f t="shared" si="364"/>
        <v>28.2</v>
      </c>
      <c r="R2340" s="8">
        <f t="shared" si="365"/>
        <v>34.75</v>
      </c>
      <c r="S2340" s="8">
        <f t="shared" si="366"/>
        <v>34.1</v>
      </c>
      <c r="T2340" s="8">
        <f t="shared" si="367"/>
        <v>32</v>
      </c>
      <c r="U2340" s="7">
        <f t="shared" si="368"/>
        <v>32.35</v>
      </c>
      <c r="V2340" s="7">
        <f t="shared" si="369"/>
        <v>32.262500000000003</v>
      </c>
    </row>
    <row r="2341" spans="1:22" ht="13.5" x14ac:dyDescent="0.25">
      <c r="A2341" s="3">
        <f>RSI!A2341</f>
        <v>45712</v>
      </c>
      <c r="B2341" s="2">
        <f>RSI!B2341</f>
        <v>0.69</v>
      </c>
      <c r="C2341" s="2">
        <f>RSI!I2341</f>
        <v>62.20844916609294</v>
      </c>
      <c r="D2341" s="2">
        <f>MACD!E2341</f>
        <v>-4.1142477109249675E-2</v>
      </c>
      <c r="E2341" s="2">
        <f>MACD!F2341</f>
        <v>-2.6342471593139544E-2</v>
      </c>
      <c r="F2341" s="2">
        <f>'Moving Avg'!D2341</f>
        <v>0.70599999999999996</v>
      </c>
      <c r="G2341" s="2">
        <f>'Moving Avg'!F2341</f>
        <v>0.64850000000000008</v>
      </c>
      <c r="H2341" s="2">
        <f>'Moving Avg'!G2341</f>
        <v>0.6406000000000005</v>
      </c>
      <c r="I2341" s="2">
        <f>'Moving Avg'!H2341</f>
        <v>0.66665000000000052</v>
      </c>
      <c r="J2341" s="5" t="str">
        <f>OBV!F2341</f>
        <v>BEARISH</v>
      </c>
      <c r="K2341" s="5" t="str">
        <f>OBV!G2341</f>
        <v>NEUTRAL</v>
      </c>
      <c r="L2341" s="5" t="str">
        <f>OBV!H2341</f>
        <v>BEARISH DIVERGENCE</v>
      </c>
      <c r="M2341" s="7">
        <f t="shared" si="360"/>
        <v>25</v>
      </c>
      <c r="N2341" s="7">
        <f t="shared" si="361"/>
        <v>45</v>
      </c>
      <c r="O2341" s="7">
        <f t="shared" si="362"/>
        <v>50</v>
      </c>
      <c r="P2341" s="7">
        <f t="shared" si="363"/>
        <v>16.5</v>
      </c>
      <c r="Q2341" s="8">
        <f t="shared" si="364"/>
        <v>34.475000000000001</v>
      </c>
      <c r="R2341" s="8">
        <f t="shared" si="365"/>
        <v>35.625</v>
      </c>
      <c r="S2341" s="8">
        <f t="shared" si="366"/>
        <v>30.425000000000001</v>
      </c>
      <c r="T2341" s="8">
        <f t="shared" si="367"/>
        <v>34.125</v>
      </c>
      <c r="U2341" s="7">
        <f t="shared" si="368"/>
        <v>33.508333333333333</v>
      </c>
      <c r="V2341" s="7">
        <f t="shared" si="369"/>
        <v>33.662499999999994</v>
      </c>
    </row>
    <row r="2342" spans="1:22" ht="13.5" x14ac:dyDescent="0.25">
      <c r="A2342" s="3">
        <f>RSI!A2342</f>
        <v>45713</v>
      </c>
      <c r="B2342" s="2">
        <f>RSI!B2342</f>
        <v>0.68</v>
      </c>
      <c r="C2342" s="2">
        <f>RSI!I2342</f>
        <v>57.993886299866531</v>
      </c>
      <c r="D2342" s="2">
        <f>MACD!E2342</f>
        <v>-4.2212020545967399E-2</v>
      </c>
      <c r="E2342" s="2">
        <f>MACD!F2342</f>
        <v>-2.9516381383705118E-2</v>
      </c>
      <c r="F2342" s="2">
        <f>'Moving Avg'!D2342</f>
        <v>0.7</v>
      </c>
      <c r="G2342" s="2">
        <f>'Moving Avg'!F2342</f>
        <v>0.65150000000000019</v>
      </c>
      <c r="H2342" s="2">
        <f>'Moving Avg'!G2342</f>
        <v>0.64100000000000046</v>
      </c>
      <c r="I2342" s="2">
        <f>'Moving Avg'!H2342</f>
        <v>0.6667500000000004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  <c r="M2342" s="7">
        <f t="shared" si="360"/>
        <v>25</v>
      </c>
      <c r="N2342" s="7">
        <f t="shared" si="361"/>
        <v>45</v>
      </c>
      <c r="O2342" s="7">
        <f t="shared" si="362"/>
        <v>50</v>
      </c>
      <c r="P2342" s="7">
        <f t="shared" si="363"/>
        <v>16.5</v>
      </c>
      <c r="Q2342" s="8">
        <f t="shared" si="364"/>
        <v>34.475000000000001</v>
      </c>
      <c r="R2342" s="8">
        <f t="shared" si="365"/>
        <v>35.625</v>
      </c>
      <c r="S2342" s="8">
        <f t="shared" si="366"/>
        <v>30.425000000000001</v>
      </c>
      <c r="T2342" s="8">
        <f t="shared" si="367"/>
        <v>34.125</v>
      </c>
      <c r="U2342" s="7">
        <f t="shared" si="368"/>
        <v>33.508333333333333</v>
      </c>
      <c r="V2342" s="7">
        <f t="shared" si="369"/>
        <v>33.662499999999994</v>
      </c>
    </row>
    <row r="2343" spans="1:22" ht="13.5" x14ac:dyDescent="0.25">
      <c r="A2343" s="3">
        <f>RSI!A2343</f>
        <v>45714</v>
      </c>
      <c r="B2343" s="2">
        <f>RSI!B2343</f>
        <v>0.66</v>
      </c>
      <c r="C2343" s="2">
        <f>RSI!I2343</f>
        <v>50.608973533536165</v>
      </c>
      <c r="D2343" s="2">
        <f>MACD!E2343</f>
        <v>-3.8694289386176695E-2</v>
      </c>
      <c r="E2343" s="2">
        <f>MACD!F2343</f>
        <v>-3.1351962984199434E-2</v>
      </c>
      <c r="F2343" s="2">
        <f>'Moving Avg'!D2343</f>
        <v>0.69000000000000006</v>
      </c>
      <c r="G2343" s="2">
        <f>'Moving Avg'!F2343</f>
        <v>0.65250000000000008</v>
      </c>
      <c r="H2343" s="2">
        <f>'Moving Avg'!G2343</f>
        <v>0.64120000000000033</v>
      </c>
      <c r="I2343" s="2">
        <f>'Moving Avg'!H2343</f>
        <v>0.6667500000000004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  <c r="M2343" s="7">
        <f t="shared" si="360"/>
        <v>25</v>
      </c>
      <c r="N2343" s="7">
        <f t="shared" si="361"/>
        <v>45</v>
      </c>
      <c r="O2343" s="7">
        <f t="shared" si="362"/>
        <v>50</v>
      </c>
      <c r="P2343" s="7">
        <f t="shared" si="363"/>
        <v>16.5</v>
      </c>
      <c r="Q2343" s="8">
        <f t="shared" si="364"/>
        <v>34.475000000000001</v>
      </c>
      <c r="R2343" s="8">
        <f t="shared" si="365"/>
        <v>35.625</v>
      </c>
      <c r="S2343" s="8">
        <f t="shared" si="366"/>
        <v>30.425000000000001</v>
      </c>
      <c r="T2343" s="8">
        <f t="shared" si="367"/>
        <v>34.125</v>
      </c>
      <c r="U2343" s="7">
        <f t="shared" si="368"/>
        <v>33.508333333333333</v>
      </c>
      <c r="V2343" s="7">
        <f t="shared" si="369"/>
        <v>33.662499999999994</v>
      </c>
    </row>
    <row r="2344" spans="1:22" ht="13.5" x14ac:dyDescent="0.25">
      <c r="A2344" s="3">
        <f>RSI!A2344</f>
        <v>45715</v>
      </c>
      <c r="B2344" s="2">
        <f>RSI!B2344</f>
        <v>0.64</v>
      </c>
      <c r="C2344" s="2">
        <f>RSI!I2344</f>
        <v>44.505692066140988</v>
      </c>
      <c r="D2344" s="2">
        <f>MACD!E2344</f>
        <v>-3.1166787316412758E-2</v>
      </c>
      <c r="E2344" s="2">
        <f>MACD!F2344</f>
        <v>-3.1314927850642098E-2</v>
      </c>
      <c r="F2344" s="2">
        <f>'Moving Avg'!D2344</f>
        <v>0.67600000000000005</v>
      </c>
      <c r="G2344" s="2">
        <f>'Moving Avg'!F2344</f>
        <v>0.65350000000000008</v>
      </c>
      <c r="H2344" s="2">
        <f>'Moving Avg'!G2344</f>
        <v>0.64060000000000028</v>
      </c>
      <c r="I2344" s="2">
        <f>'Moving Avg'!H2344</f>
        <v>0.6666500000000003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  <c r="M2344" s="7">
        <f t="shared" si="360"/>
        <v>25</v>
      </c>
      <c r="N2344" s="7">
        <f t="shared" si="361"/>
        <v>0</v>
      </c>
      <c r="O2344" s="7">
        <f t="shared" si="362"/>
        <v>50</v>
      </c>
      <c r="P2344" s="7">
        <f t="shared" si="363"/>
        <v>16.5</v>
      </c>
      <c r="Q2344" s="8">
        <f t="shared" si="364"/>
        <v>18.725000000000001</v>
      </c>
      <c r="R2344" s="8">
        <f t="shared" si="365"/>
        <v>26.625</v>
      </c>
      <c r="S2344" s="8">
        <f t="shared" si="366"/>
        <v>23.675000000000001</v>
      </c>
      <c r="T2344" s="8">
        <f t="shared" si="367"/>
        <v>22.875</v>
      </c>
      <c r="U2344" s="7">
        <f t="shared" si="368"/>
        <v>23.008333333333336</v>
      </c>
      <c r="V2344" s="7">
        <f t="shared" si="369"/>
        <v>22.975000000000001</v>
      </c>
    </row>
    <row r="2345" spans="1:22" ht="13.5" x14ac:dyDescent="0.25">
      <c r="A2345" s="3">
        <f>RSI!A2345</f>
        <v>45716</v>
      </c>
      <c r="B2345" s="2">
        <f>RSI!B2345</f>
        <v>0.66</v>
      </c>
      <c r="C2345" s="2">
        <f>RSI!I2345</f>
        <v>50.884494764417113</v>
      </c>
      <c r="D2345" s="2">
        <f>MACD!E2345</f>
        <v>-2.3090632847892145E-2</v>
      </c>
      <c r="E2345" s="2">
        <f>MACD!F2345</f>
        <v>-2.9670068850092109E-2</v>
      </c>
      <c r="F2345" s="2">
        <f>'Moving Avg'!D2345</f>
        <v>0.66600000000000015</v>
      </c>
      <c r="G2345" s="2">
        <f>'Moving Avg'!F2345</f>
        <v>0.65650000000000008</v>
      </c>
      <c r="H2345" s="2">
        <f>'Moving Avg'!G2345</f>
        <v>0.64040000000000019</v>
      </c>
      <c r="I2345" s="2">
        <f>'Moving Avg'!H2345</f>
        <v>0.6667500000000004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25</v>
      </c>
      <c r="N2345" s="7">
        <f t="shared" si="361"/>
        <v>0</v>
      </c>
      <c r="O2345" s="7">
        <f t="shared" si="362"/>
        <v>0</v>
      </c>
      <c r="P2345" s="7">
        <f t="shared" si="363"/>
        <v>16.5</v>
      </c>
      <c r="Q2345" s="8">
        <f t="shared" si="364"/>
        <v>11.225</v>
      </c>
      <c r="R2345" s="8">
        <f t="shared" si="365"/>
        <v>9.125</v>
      </c>
      <c r="S2345" s="8">
        <f t="shared" si="366"/>
        <v>11.175000000000001</v>
      </c>
      <c r="T2345" s="8">
        <f t="shared" si="367"/>
        <v>10.375</v>
      </c>
      <c r="U2345" s="7">
        <f t="shared" si="368"/>
        <v>10.508333333333335</v>
      </c>
      <c r="V2345" s="7">
        <f t="shared" si="369"/>
        <v>10.475000000000001</v>
      </c>
    </row>
    <row r="2346" spans="1:22" ht="13.5" x14ac:dyDescent="0.25">
      <c r="A2346" s="3">
        <f>RSI!A2346</f>
        <v>45719</v>
      </c>
      <c r="B2346" s="2">
        <f>RSI!B2346</f>
        <v>0.64</v>
      </c>
      <c r="C2346" s="2">
        <f>RSI!I2346</f>
        <v>45.279479050518397</v>
      </c>
      <c r="D2346" s="2">
        <f>MACD!E2346</f>
        <v>-1.4790618573719105E-2</v>
      </c>
      <c r="E2346" s="2">
        <f>MACD!F2346</f>
        <v>-2.6694178794817509E-2</v>
      </c>
      <c r="F2346" s="2">
        <f>'Moving Avg'!D2346</f>
        <v>0.65600000000000003</v>
      </c>
      <c r="G2346" s="2">
        <f>'Moving Avg'!F2346</f>
        <v>0.65749999999999997</v>
      </c>
      <c r="H2346" s="2">
        <f>'Moving Avg'!G2346</f>
        <v>0.64000000000000024</v>
      </c>
      <c r="I2346" s="2">
        <f>'Moving Avg'!H2346</f>
        <v>0.66665000000000019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25</v>
      </c>
      <c r="N2346" s="7">
        <f t="shared" si="361"/>
        <v>0</v>
      </c>
      <c r="O2346" s="7">
        <f t="shared" si="362"/>
        <v>0</v>
      </c>
      <c r="P2346" s="7">
        <f t="shared" si="363"/>
        <v>16.5</v>
      </c>
      <c r="Q2346" s="8">
        <f t="shared" si="364"/>
        <v>11.225</v>
      </c>
      <c r="R2346" s="8">
        <f t="shared" si="365"/>
        <v>9.125</v>
      </c>
      <c r="S2346" s="8">
        <f t="shared" si="366"/>
        <v>11.175000000000001</v>
      </c>
      <c r="T2346" s="8">
        <f t="shared" si="367"/>
        <v>10.375</v>
      </c>
      <c r="U2346" s="7">
        <f t="shared" si="368"/>
        <v>10.508333333333335</v>
      </c>
      <c r="V2346" s="7">
        <f t="shared" si="369"/>
        <v>10.475000000000001</v>
      </c>
    </row>
    <row r="2347" spans="1:22" ht="13.5" x14ac:dyDescent="0.25">
      <c r="A2347" s="3">
        <f>RSI!A2347</f>
        <v>45720</v>
      </c>
      <c r="B2347" s="2">
        <f>RSI!B2347</f>
        <v>0.66</v>
      </c>
      <c r="C2347" s="2">
        <f>RSI!I2347</f>
        <v>51.082334760571541</v>
      </c>
      <c r="D2347" s="2">
        <f>MACD!E2347</f>
        <v>-4.5294607398375097E-3</v>
      </c>
      <c r="E2347" s="2">
        <f>MACD!F2347</f>
        <v>-2.2261235183821511E-2</v>
      </c>
      <c r="F2347" s="2">
        <f>'Moving Avg'!D2347</f>
        <v>0.65200000000000002</v>
      </c>
      <c r="G2347" s="2">
        <f>'Moving Avg'!F2347</f>
        <v>0.66049999999999998</v>
      </c>
      <c r="H2347" s="2">
        <f>'Moving Avg'!G2347</f>
        <v>0.64040000000000019</v>
      </c>
      <c r="I2347" s="2">
        <f>'Moving Avg'!H2347</f>
        <v>0.66654999999999998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  <c r="M2347" s="7">
        <f t="shared" si="360"/>
        <v>25</v>
      </c>
      <c r="N2347" s="7">
        <f t="shared" si="361"/>
        <v>0</v>
      </c>
      <c r="O2347" s="7">
        <f t="shared" si="362"/>
        <v>0</v>
      </c>
      <c r="P2347" s="7">
        <f t="shared" si="363"/>
        <v>16.5</v>
      </c>
      <c r="Q2347" s="8">
        <f t="shared" si="364"/>
        <v>11.225</v>
      </c>
      <c r="R2347" s="8">
        <f t="shared" si="365"/>
        <v>9.125</v>
      </c>
      <c r="S2347" s="8">
        <f t="shared" si="366"/>
        <v>11.175000000000001</v>
      </c>
      <c r="T2347" s="8">
        <f t="shared" si="367"/>
        <v>10.375</v>
      </c>
      <c r="U2347" s="7">
        <f t="shared" si="368"/>
        <v>10.508333333333335</v>
      </c>
      <c r="V2347" s="7">
        <f t="shared" si="369"/>
        <v>10.475000000000001</v>
      </c>
    </row>
    <row r="2348" spans="1:22" ht="13.5" x14ac:dyDescent="0.25">
      <c r="A2348" s="3">
        <f>RSI!A2348</f>
        <v>45721</v>
      </c>
      <c r="B2348" s="2">
        <f>RSI!B2348</f>
        <v>0.64</v>
      </c>
      <c r="C2348" s="2">
        <f>RSI!I2348</f>
        <v>45.846538018597521</v>
      </c>
      <c r="D2348" s="2">
        <f>MACD!E2348</f>
        <v>5.6128077709226565E-3</v>
      </c>
      <c r="E2348" s="2">
        <f>MACD!F2348</f>
        <v>-1.6686426592872675E-2</v>
      </c>
      <c r="F2348" s="2">
        <f>'Moving Avg'!D2348</f>
        <v>0.64800000000000002</v>
      </c>
      <c r="G2348" s="2">
        <f>'Moving Avg'!F2348</f>
        <v>0.66250000000000009</v>
      </c>
      <c r="H2348" s="2">
        <f>'Moving Avg'!G2348</f>
        <v>0.64040000000000019</v>
      </c>
      <c r="I2348" s="2">
        <f>'Moving Avg'!H2348</f>
        <v>0.66634999999999989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25</v>
      </c>
      <c r="N2348" s="7">
        <f t="shared" si="361"/>
        <v>0</v>
      </c>
      <c r="O2348" s="7">
        <f t="shared" si="362"/>
        <v>0</v>
      </c>
      <c r="P2348" s="7">
        <f t="shared" si="363"/>
        <v>16.5</v>
      </c>
      <c r="Q2348" s="8">
        <f t="shared" si="364"/>
        <v>11.225</v>
      </c>
      <c r="R2348" s="8">
        <f t="shared" si="365"/>
        <v>9.125</v>
      </c>
      <c r="S2348" s="8">
        <f t="shared" si="366"/>
        <v>11.175000000000001</v>
      </c>
      <c r="T2348" s="8">
        <f t="shared" si="367"/>
        <v>10.375</v>
      </c>
      <c r="U2348" s="7">
        <f t="shared" si="368"/>
        <v>10.508333333333335</v>
      </c>
      <c r="V2348" s="7">
        <f t="shared" si="369"/>
        <v>10.475000000000001</v>
      </c>
    </row>
    <row r="2349" spans="1:22" ht="13.5" x14ac:dyDescent="0.25">
      <c r="A2349" s="3">
        <f>RSI!A2349</f>
        <v>45722</v>
      </c>
      <c r="B2349" s="2">
        <f>RSI!B2349</f>
        <v>0.66</v>
      </c>
      <c r="C2349" s="2">
        <f>RSI!I2349</f>
        <v>51.229864121576881</v>
      </c>
      <c r="D2349" s="2">
        <f>MACD!E2349</f>
        <v>1.2811305233530468E-2</v>
      </c>
      <c r="E2349" s="2">
        <f>MACD!F2349</f>
        <v>-1.0786880227592048E-2</v>
      </c>
      <c r="F2349" s="2">
        <f>'Moving Avg'!D2349</f>
        <v>0.65200000000000002</v>
      </c>
      <c r="G2349" s="2">
        <f>'Moving Avg'!F2349</f>
        <v>0.66450000000000009</v>
      </c>
      <c r="H2349" s="2">
        <f>'Moving Avg'!G2349</f>
        <v>0.64080000000000015</v>
      </c>
      <c r="I2349" s="2">
        <f>'Moving Avg'!H2349</f>
        <v>0.6661999999999999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  <c r="M2349" s="7">
        <f t="shared" si="360"/>
        <v>25</v>
      </c>
      <c r="N2349" s="7">
        <f t="shared" si="361"/>
        <v>0</v>
      </c>
      <c r="O2349" s="7">
        <f t="shared" si="362"/>
        <v>0</v>
      </c>
      <c r="P2349" s="7">
        <f t="shared" si="363"/>
        <v>16.5</v>
      </c>
      <c r="Q2349" s="8">
        <f t="shared" si="364"/>
        <v>11.225</v>
      </c>
      <c r="R2349" s="8">
        <f t="shared" si="365"/>
        <v>9.125</v>
      </c>
      <c r="S2349" s="8">
        <f t="shared" si="366"/>
        <v>11.175000000000001</v>
      </c>
      <c r="T2349" s="8">
        <f t="shared" si="367"/>
        <v>10.375</v>
      </c>
      <c r="U2349" s="7">
        <f t="shared" si="368"/>
        <v>10.508333333333335</v>
      </c>
      <c r="V2349" s="7">
        <f t="shared" si="369"/>
        <v>10.475000000000001</v>
      </c>
    </row>
    <row r="2350" spans="1:22" ht="13.5" x14ac:dyDescent="0.25">
      <c r="A2350" s="3">
        <f>RSI!A2350</f>
        <v>45723</v>
      </c>
      <c r="B2350" s="2">
        <f>RSI!B2350</f>
        <v>0.65</v>
      </c>
      <c r="C2350" s="2">
        <f>RSI!I2350</f>
        <v>48.626970814017398</v>
      </c>
      <c r="D2350" s="2">
        <f>MACD!E2350</f>
        <v>1.9615697202997717E-2</v>
      </c>
      <c r="E2350" s="2">
        <f>MACD!F2350</f>
        <v>-4.706364741474095E-3</v>
      </c>
      <c r="F2350" s="2">
        <f>'Moving Avg'!D2350</f>
        <v>0.65</v>
      </c>
      <c r="G2350" s="2">
        <f>'Moving Avg'!F2350</f>
        <v>0.66600000000000015</v>
      </c>
      <c r="H2350" s="2">
        <f>'Moving Avg'!G2350</f>
        <v>0.64120000000000021</v>
      </c>
      <c r="I2350" s="2">
        <f>'Moving Avg'!H2350</f>
        <v>0.66599999999999993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  <c r="M2350" s="7">
        <f t="shared" si="360"/>
        <v>25</v>
      </c>
      <c r="N2350" s="7">
        <f t="shared" si="361"/>
        <v>0</v>
      </c>
      <c r="O2350" s="7">
        <f t="shared" si="362"/>
        <v>0</v>
      </c>
      <c r="P2350" s="7">
        <f t="shared" si="363"/>
        <v>16.5</v>
      </c>
      <c r="Q2350" s="8">
        <f t="shared" si="364"/>
        <v>11.225</v>
      </c>
      <c r="R2350" s="8">
        <f t="shared" si="365"/>
        <v>9.125</v>
      </c>
      <c r="S2350" s="8">
        <f t="shared" si="366"/>
        <v>11.175000000000001</v>
      </c>
      <c r="T2350" s="8">
        <f t="shared" si="367"/>
        <v>10.375</v>
      </c>
      <c r="U2350" s="7">
        <f t="shared" si="368"/>
        <v>10.508333333333335</v>
      </c>
      <c r="V2350" s="7">
        <f t="shared" si="369"/>
        <v>10.475000000000001</v>
      </c>
    </row>
    <row r="2351" spans="1:22" ht="13.5" x14ac:dyDescent="0.25">
      <c r="A2351" s="3">
        <f>RSI!A2351</f>
        <v>45726</v>
      </c>
      <c r="B2351" s="2">
        <f>RSI!B2351</f>
        <v>0.67</v>
      </c>
      <c r="C2351" s="2">
        <f>RSI!I2351</f>
        <v>53.694333418833807</v>
      </c>
      <c r="D2351" s="2">
        <f>MACD!E2351</f>
        <v>2.084858894884245E-2</v>
      </c>
      <c r="E2351" s="2">
        <f>MACD!F2351</f>
        <v>4.0462599658921397E-4</v>
      </c>
      <c r="F2351" s="2">
        <f>'Moving Avg'!D2351</f>
        <v>0.65599999999999992</v>
      </c>
      <c r="G2351" s="2">
        <f>'Moving Avg'!F2351</f>
        <v>0.66850000000000009</v>
      </c>
      <c r="H2351" s="2">
        <f>'Moving Avg'!G2351</f>
        <v>0.64200000000000013</v>
      </c>
      <c r="I2351" s="2">
        <f>'Moving Avg'!H2351</f>
        <v>0.66589999999999971</v>
      </c>
      <c r="J2351" s="5" t="str">
        <f>OBV!F2351</f>
        <v>BEARISH</v>
      </c>
      <c r="K2351" s="5" t="str">
        <f>OBV!G2351</f>
        <v>NEUTRAL</v>
      </c>
      <c r="L2351" s="5" t="str">
        <f>OBV!H2351</f>
        <v>BEARISH DIVERGENCE</v>
      </c>
      <c r="M2351" s="7">
        <f t="shared" si="360"/>
        <v>25</v>
      </c>
      <c r="N2351" s="7">
        <f t="shared" si="361"/>
        <v>0</v>
      </c>
      <c r="O2351" s="7">
        <f t="shared" si="362"/>
        <v>0</v>
      </c>
      <c r="P2351" s="7">
        <f t="shared" si="363"/>
        <v>16.5</v>
      </c>
      <c r="Q2351" s="8">
        <f t="shared" si="364"/>
        <v>11.225</v>
      </c>
      <c r="R2351" s="8">
        <f t="shared" si="365"/>
        <v>9.125</v>
      </c>
      <c r="S2351" s="8">
        <f t="shared" si="366"/>
        <v>11.175000000000001</v>
      </c>
      <c r="T2351" s="8">
        <f t="shared" si="367"/>
        <v>10.375</v>
      </c>
      <c r="U2351" s="7">
        <f t="shared" si="368"/>
        <v>10.508333333333335</v>
      </c>
      <c r="V2351" s="7">
        <f t="shared" si="369"/>
        <v>10.475000000000001</v>
      </c>
    </row>
    <row r="2352" spans="1:22" ht="13.5" x14ac:dyDescent="0.25">
      <c r="A2352" s="3">
        <f>RSI!A2352</f>
        <v>45727</v>
      </c>
      <c r="B2352" s="2">
        <f>RSI!B2352</f>
        <v>0.7</v>
      </c>
      <c r="C2352" s="2">
        <f>RSI!I2352</f>
        <v>60.058570559063824</v>
      </c>
      <c r="D2352" s="2">
        <f>MACD!E2352</f>
        <v>1.8044175485343761E-2</v>
      </c>
      <c r="E2352" s="2">
        <f>MACD!F2352</f>
        <v>3.9325358943401237E-3</v>
      </c>
      <c r="F2352" s="2">
        <f>'Moving Avg'!D2352</f>
        <v>0.66400000000000003</v>
      </c>
      <c r="G2352" s="2">
        <f>'Moving Avg'!F2352</f>
        <v>0.6725000000000001</v>
      </c>
      <c r="H2352" s="2">
        <f>'Moving Avg'!G2352</f>
        <v>0.64360000000000017</v>
      </c>
      <c r="I2352" s="2">
        <f>'Moving Avg'!H2352</f>
        <v>0.66609999999999969</v>
      </c>
      <c r="J2352" s="5" t="str">
        <f>OBV!F2352</f>
        <v>BEARISH</v>
      </c>
      <c r="K2352" s="5" t="str">
        <f>OBV!G2352</f>
        <v>NEUTRAL</v>
      </c>
      <c r="L2352" s="5" t="str">
        <f>OBV!H2352</f>
        <v>BEARISH DIVERGENCE</v>
      </c>
      <c r="M2352" s="7">
        <f t="shared" si="360"/>
        <v>25</v>
      </c>
      <c r="N2352" s="7">
        <f t="shared" si="361"/>
        <v>0</v>
      </c>
      <c r="O2352" s="7">
        <f t="shared" si="362"/>
        <v>0</v>
      </c>
      <c r="P2352" s="7">
        <f t="shared" si="363"/>
        <v>16.5</v>
      </c>
      <c r="Q2352" s="8">
        <f t="shared" si="364"/>
        <v>11.225</v>
      </c>
      <c r="R2352" s="8">
        <f t="shared" si="365"/>
        <v>9.125</v>
      </c>
      <c r="S2352" s="8">
        <f t="shared" si="366"/>
        <v>11.175000000000001</v>
      </c>
      <c r="T2352" s="8">
        <f t="shared" si="367"/>
        <v>10.375</v>
      </c>
      <c r="U2352" s="7">
        <f t="shared" si="368"/>
        <v>10.508333333333335</v>
      </c>
      <c r="V2352" s="7">
        <f t="shared" si="369"/>
        <v>10.475000000000001</v>
      </c>
    </row>
    <row r="2353" spans="1:22" ht="13.5" x14ac:dyDescent="0.25">
      <c r="A2353" s="3">
        <f>RSI!A2353</f>
        <v>45728</v>
      </c>
      <c r="B2353" s="2">
        <f>RSI!B2353</f>
        <v>0.73</v>
      </c>
      <c r="C2353" s="2">
        <f>RSI!I2353</f>
        <v>65.208177440132843</v>
      </c>
      <c r="D2353" s="2">
        <f>MACD!E2353</f>
        <v>1.0114288293310958E-2</v>
      </c>
      <c r="E2353" s="2">
        <f>MACD!F2353</f>
        <v>5.1688863741342905E-3</v>
      </c>
      <c r="F2353" s="2">
        <f>'Moving Avg'!D2353</f>
        <v>0.68199999999999994</v>
      </c>
      <c r="G2353" s="2">
        <f>'Moving Avg'!F2353</f>
        <v>0.67700000000000005</v>
      </c>
      <c r="H2353" s="2">
        <f>'Moving Avg'!G2353</f>
        <v>0.64540000000000008</v>
      </c>
      <c r="I2353" s="2">
        <f>'Moving Avg'!H2353</f>
        <v>0.66649999999999976</v>
      </c>
      <c r="J2353" s="5" t="str">
        <f>OBV!F2353</f>
        <v>BEARISH</v>
      </c>
      <c r="K2353" s="5" t="str">
        <f>OBV!G2353</f>
        <v>NEUTRAL</v>
      </c>
      <c r="L2353" s="5" t="str">
        <f>OBV!H2353</f>
        <v>BEARISH DIVERGENCE</v>
      </c>
      <c r="M2353" s="7">
        <f t="shared" si="360"/>
        <v>25</v>
      </c>
      <c r="N2353" s="7">
        <f t="shared" si="361"/>
        <v>0</v>
      </c>
      <c r="O2353" s="7">
        <f t="shared" si="362"/>
        <v>50</v>
      </c>
      <c r="P2353" s="7">
        <f t="shared" si="363"/>
        <v>16.5</v>
      </c>
      <c r="Q2353" s="8">
        <f t="shared" si="364"/>
        <v>18.725000000000001</v>
      </c>
      <c r="R2353" s="8">
        <f t="shared" si="365"/>
        <v>26.625</v>
      </c>
      <c r="S2353" s="8">
        <f t="shared" si="366"/>
        <v>23.675000000000001</v>
      </c>
      <c r="T2353" s="8">
        <f t="shared" si="367"/>
        <v>22.875</v>
      </c>
      <c r="U2353" s="7">
        <f t="shared" si="368"/>
        <v>23.008333333333336</v>
      </c>
      <c r="V2353" s="7">
        <f t="shared" si="369"/>
        <v>22.975000000000001</v>
      </c>
    </row>
    <row r="2354" spans="1:22" ht="13.5" x14ac:dyDescent="0.25">
      <c r="A2354" s="3">
        <f>RSI!A2354</f>
        <v>45729</v>
      </c>
      <c r="B2354" s="2">
        <f>RSI!B2354</f>
        <v>0.73</v>
      </c>
      <c r="C2354" s="2">
        <f>RSI!I2354</f>
        <v>65.208177440132843</v>
      </c>
      <c r="D2354" s="2">
        <f>MACD!E2354</f>
        <v>-8.8492706638465535E-5</v>
      </c>
      <c r="E2354" s="2">
        <f>MACD!F2354</f>
        <v>4.1174105579797398E-3</v>
      </c>
      <c r="F2354" s="2">
        <f>'Moving Avg'!D2354</f>
        <v>0.69599999999999995</v>
      </c>
      <c r="G2354" s="2">
        <f>'Moving Avg'!F2354</f>
        <v>0.6805000000000001</v>
      </c>
      <c r="H2354" s="2">
        <f>'Moving Avg'!G2354</f>
        <v>0.64700000000000002</v>
      </c>
      <c r="I2354" s="2">
        <f>'Moving Avg'!H2354</f>
        <v>0.66679999999999984</v>
      </c>
      <c r="J2354" s="5" t="str">
        <f>OBV!F2354</f>
        <v>BEARISH</v>
      </c>
      <c r="K2354" s="5" t="str">
        <f>OBV!G2354</f>
        <v>NEUTRAL</v>
      </c>
      <c r="L2354" s="5" t="str">
        <f>OBV!H2354</f>
        <v>BEARISH DIVERGENCE</v>
      </c>
      <c r="M2354" s="7">
        <f t="shared" si="360"/>
        <v>25</v>
      </c>
      <c r="N2354" s="7">
        <f t="shared" si="361"/>
        <v>45</v>
      </c>
      <c r="O2354" s="7">
        <f t="shared" si="362"/>
        <v>50</v>
      </c>
      <c r="P2354" s="7">
        <f t="shared" si="363"/>
        <v>16.5</v>
      </c>
      <c r="Q2354" s="8">
        <f t="shared" si="364"/>
        <v>34.475000000000001</v>
      </c>
      <c r="R2354" s="8">
        <f t="shared" si="365"/>
        <v>35.625</v>
      </c>
      <c r="S2354" s="8">
        <f t="shared" si="366"/>
        <v>30.425000000000001</v>
      </c>
      <c r="T2354" s="8">
        <f t="shared" si="367"/>
        <v>34.125</v>
      </c>
      <c r="U2354" s="7">
        <f t="shared" si="368"/>
        <v>33.508333333333333</v>
      </c>
      <c r="V2354" s="7">
        <f t="shared" si="369"/>
        <v>33.662499999999994</v>
      </c>
    </row>
    <row r="2355" spans="1:22" ht="13.5" x14ac:dyDescent="0.25">
      <c r="A2355" s="3">
        <f>RSI!A2355</f>
        <v>45730</v>
      </c>
      <c r="B2355" s="2">
        <f>RSI!B2355</f>
        <v>0.73</v>
      </c>
      <c r="C2355" s="2">
        <f>RSI!I2355</f>
        <v>65.208177440132843</v>
      </c>
      <c r="D2355" s="2">
        <f>MACD!E2355</f>
        <v>-6.0298340290303454E-3</v>
      </c>
      <c r="E2355" s="2">
        <f>MACD!F2355</f>
        <v>2.087961640577723E-3</v>
      </c>
      <c r="F2355" s="2">
        <f>'Moving Avg'!D2355</f>
        <v>0.71199999999999997</v>
      </c>
      <c r="G2355" s="2">
        <f>'Moving Avg'!F2355</f>
        <v>0.68300000000000005</v>
      </c>
      <c r="H2355" s="2">
        <f>'Moving Avg'!G2355</f>
        <v>0.64859999999999995</v>
      </c>
      <c r="I2355" s="2">
        <f>'Moving Avg'!H2355</f>
        <v>0.66709999999999969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45</v>
      </c>
      <c r="O2355" s="7">
        <f t="shared" si="362"/>
        <v>50</v>
      </c>
      <c r="P2355" s="7">
        <f t="shared" si="363"/>
        <v>83.5</v>
      </c>
      <c r="Q2355" s="8">
        <f t="shared" si="364"/>
        <v>44.524999999999999</v>
      </c>
      <c r="R2355" s="8">
        <f t="shared" si="365"/>
        <v>52.375</v>
      </c>
      <c r="S2355" s="8">
        <f t="shared" si="366"/>
        <v>60.575000000000003</v>
      </c>
      <c r="T2355" s="8">
        <f t="shared" si="367"/>
        <v>50.875</v>
      </c>
      <c r="U2355" s="7">
        <f t="shared" si="368"/>
        <v>52.491666666666674</v>
      </c>
      <c r="V2355" s="7">
        <f t="shared" si="369"/>
        <v>52.087500000000006</v>
      </c>
    </row>
    <row r="2356" spans="1:22" ht="13.5" x14ac:dyDescent="0.25">
      <c r="A2356" s="3">
        <f>RSI!A2356</f>
        <v>45733</v>
      </c>
      <c r="B2356" s="2">
        <f>RSI!B2356</f>
        <v>0.73</v>
      </c>
      <c r="C2356" s="2">
        <f>RSI!I2356</f>
        <v>65.208177440132857</v>
      </c>
      <c r="D2356" s="2">
        <f>MACD!E2356</f>
        <v>-1.4490658893821395E-2</v>
      </c>
      <c r="E2356" s="2">
        <f>MACD!F2356</f>
        <v>-1.2277624663021007E-3</v>
      </c>
      <c r="F2356" s="2">
        <f>'Moving Avg'!D2356</f>
        <v>0.72399999999999998</v>
      </c>
      <c r="G2356" s="2">
        <f>'Moving Avg'!F2356</f>
        <v>0.6855</v>
      </c>
      <c r="H2356" s="2">
        <f>'Moving Avg'!G2356</f>
        <v>0.6502</v>
      </c>
      <c r="I2356" s="2">
        <f>'Moving Avg'!H2356</f>
        <v>0.66734999999999967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45</v>
      </c>
      <c r="O2356" s="7">
        <f t="shared" si="362"/>
        <v>50</v>
      </c>
      <c r="P2356" s="7">
        <f t="shared" si="363"/>
        <v>83.5</v>
      </c>
      <c r="Q2356" s="8">
        <f t="shared" si="364"/>
        <v>44.524999999999999</v>
      </c>
      <c r="R2356" s="8">
        <f t="shared" si="365"/>
        <v>52.375</v>
      </c>
      <c r="S2356" s="8">
        <f t="shared" si="366"/>
        <v>60.575000000000003</v>
      </c>
      <c r="T2356" s="8">
        <f t="shared" si="367"/>
        <v>50.875</v>
      </c>
      <c r="U2356" s="7">
        <f t="shared" si="368"/>
        <v>52.491666666666674</v>
      </c>
      <c r="V2356" s="7">
        <f t="shared" si="369"/>
        <v>52.087500000000006</v>
      </c>
    </row>
    <row r="2357" spans="1:22" ht="13.5" x14ac:dyDescent="0.25">
      <c r="A2357" s="3">
        <f>RSI!A2357</f>
        <v>45734</v>
      </c>
      <c r="B2357" s="2">
        <f>RSI!B2357</f>
        <v>0.73</v>
      </c>
      <c r="C2357" s="2">
        <f>RSI!I2357</f>
        <v>65.208177440132843</v>
      </c>
      <c r="D2357" s="2">
        <f>MACD!E2357</f>
        <v>-1.8903092518443132E-2</v>
      </c>
      <c r="E2357" s="2">
        <f>MACD!F2357</f>
        <v>-4.7628284767303073E-3</v>
      </c>
      <c r="F2357" s="2">
        <f>'Moving Avg'!D2357</f>
        <v>0.73</v>
      </c>
      <c r="G2357" s="2">
        <f>'Moving Avg'!F2357</f>
        <v>0.6865</v>
      </c>
      <c r="H2357" s="2">
        <f>'Moving Avg'!G2357</f>
        <v>0.6522</v>
      </c>
      <c r="I2357" s="2">
        <f>'Moving Avg'!H2357</f>
        <v>0.66754999999999964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  <c r="M2357" s="7">
        <f t="shared" si="360"/>
        <v>25</v>
      </c>
      <c r="N2357" s="7">
        <f t="shared" si="361"/>
        <v>45</v>
      </c>
      <c r="O2357" s="7">
        <f t="shared" si="362"/>
        <v>50</v>
      </c>
      <c r="P2357" s="7">
        <f t="shared" si="363"/>
        <v>83.5</v>
      </c>
      <c r="Q2357" s="8">
        <f t="shared" si="364"/>
        <v>44.524999999999999</v>
      </c>
      <c r="R2357" s="8">
        <f t="shared" si="365"/>
        <v>52.375</v>
      </c>
      <c r="S2357" s="8">
        <f t="shared" si="366"/>
        <v>60.575000000000003</v>
      </c>
      <c r="T2357" s="8">
        <f t="shared" si="367"/>
        <v>50.875</v>
      </c>
      <c r="U2357" s="7">
        <f t="shared" si="368"/>
        <v>52.491666666666674</v>
      </c>
      <c r="V2357" s="7">
        <f t="shared" si="369"/>
        <v>52.087500000000006</v>
      </c>
    </row>
    <row r="2358" spans="1:22" ht="13.5" x14ac:dyDescent="0.25">
      <c r="A2358" s="3">
        <f>RSI!A2358</f>
        <v>45735</v>
      </c>
      <c r="B2358" s="2">
        <f>RSI!B2358</f>
        <v>0.73</v>
      </c>
      <c r="C2358" s="2">
        <f>RSI!I2358</f>
        <v>65.208177440132843</v>
      </c>
      <c r="D2358" s="2">
        <f>MACD!E2358</f>
        <v>-2.6019351426412429E-2</v>
      </c>
      <c r="E2358" s="2">
        <f>MACD!F2358</f>
        <v>-9.0141330666667317E-3</v>
      </c>
      <c r="F2358" s="2">
        <f>'Moving Avg'!D2358</f>
        <v>0.73</v>
      </c>
      <c r="G2358" s="2">
        <f>'Moving Avg'!F2358</f>
        <v>0.68750000000000011</v>
      </c>
      <c r="H2358" s="2">
        <f>'Moving Avg'!G2358</f>
        <v>0.6542</v>
      </c>
      <c r="I2358" s="2">
        <f>'Moving Avg'!H2358</f>
        <v>0.66774999999999962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45</v>
      </c>
      <c r="O2358" s="7">
        <f t="shared" si="362"/>
        <v>50</v>
      </c>
      <c r="P2358" s="7">
        <f t="shared" si="363"/>
        <v>33</v>
      </c>
      <c r="Q2358" s="8">
        <f t="shared" si="364"/>
        <v>36.950000000000003</v>
      </c>
      <c r="R2358" s="8">
        <f t="shared" si="365"/>
        <v>39.75</v>
      </c>
      <c r="S2358" s="8">
        <f t="shared" si="366"/>
        <v>37.85</v>
      </c>
      <c r="T2358" s="8">
        <f t="shared" si="367"/>
        <v>38.25</v>
      </c>
      <c r="U2358" s="7">
        <f t="shared" si="368"/>
        <v>38.183333333333337</v>
      </c>
      <c r="V2358" s="7">
        <f t="shared" si="369"/>
        <v>38.200000000000003</v>
      </c>
    </row>
    <row r="2359" spans="1:22" ht="13.5" x14ac:dyDescent="0.25">
      <c r="A2359" s="3">
        <f>RSI!A2359</f>
        <v>45737</v>
      </c>
      <c r="B2359" s="2">
        <f>RSI!B2359</f>
        <v>0.7</v>
      </c>
      <c r="C2359" s="2">
        <f>RSI!I2359</f>
        <v>54.289408345643352</v>
      </c>
      <c r="D2359" s="2">
        <f>MACD!E2359</f>
        <v>-2.7024746850873638E-2</v>
      </c>
      <c r="E2359" s="2">
        <f>MACD!F2359</f>
        <v>-1.2616255823508112E-2</v>
      </c>
      <c r="F2359" s="2">
        <f>'Moving Avg'!D2359</f>
        <v>0.72399999999999998</v>
      </c>
      <c r="G2359" s="2">
        <f>'Moving Avg'!F2359</f>
        <v>0.68700000000000006</v>
      </c>
      <c r="H2359" s="2">
        <f>'Moving Avg'!G2359</f>
        <v>0.65520000000000012</v>
      </c>
      <c r="I2359" s="2">
        <f>'Moving Avg'!H2359</f>
        <v>0.66794999999999971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  <c r="M2359" s="7">
        <f t="shared" si="360"/>
        <v>25</v>
      </c>
      <c r="N2359" s="7">
        <f t="shared" si="361"/>
        <v>45</v>
      </c>
      <c r="O2359" s="7">
        <f t="shared" si="362"/>
        <v>50</v>
      </c>
      <c r="P2359" s="7">
        <f t="shared" si="363"/>
        <v>16.5</v>
      </c>
      <c r="Q2359" s="8">
        <f t="shared" si="364"/>
        <v>34.475000000000001</v>
      </c>
      <c r="R2359" s="8">
        <f t="shared" si="365"/>
        <v>35.625</v>
      </c>
      <c r="S2359" s="8">
        <f t="shared" si="366"/>
        <v>30.425000000000001</v>
      </c>
      <c r="T2359" s="8">
        <f t="shared" si="367"/>
        <v>34.125</v>
      </c>
      <c r="U2359" s="7">
        <f t="shared" si="368"/>
        <v>33.508333333333333</v>
      </c>
      <c r="V2359" s="7">
        <f t="shared" si="369"/>
        <v>33.662499999999994</v>
      </c>
    </row>
    <row r="2360" spans="1:22" ht="13.5" x14ac:dyDescent="0.25">
      <c r="A2360" s="3">
        <f>RSI!A2360</f>
        <v>45740</v>
      </c>
      <c r="B2360" s="2">
        <f>RSI!B2360</f>
        <v>0.72</v>
      </c>
      <c r="C2360" s="2">
        <f>RSI!I2360</f>
        <v>59.194869241867472</v>
      </c>
      <c r="D2360" s="2">
        <f>MACD!E2360</f>
        <v>-3.0980258971453067E-2</v>
      </c>
      <c r="E2360" s="2">
        <f>MACD!F2360</f>
        <v>-1.6289056453097105E-2</v>
      </c>
      <c r="F2360" s="2">
        <f>'Moving Avg'!D2360</f>
        <v>0.72199999999999986</v>
      </c>
      <c r="G2360" s="2">
        <f>'Moving Avg'!F2360</f>
        <v>0.68750000000000022</v>
      </c>
      <c r="H2360" s="2">
        <f>'Moving Avg'!G2360</f>
        <v>0.65660000000000007</v>
      </c>
      <c r="I2360" s="2">
        <f>'Moving Avg'!H2360</f>
        <v>0.66834999999999978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  <c r="M2360" s="7">
        <f t="shared" si="360"/>
        <v>25</v>
      </c>
      <c r="N2360" s="7">
        <f t="shared" si="361"/>
        <v>45</v>
      </c>
      <c r="O2360" s="7">
        <f t="shared" si="362"/>
        <v>50</v>
      </c>
      <c r="P2360" s="7">
        <f t="shared" si="363"/>
        <v>16.5</v>
      </c>
      <c r="Q2360" s="8">
        <f t="shared" si="364"/>
        <v>34.475000000000001</v>
      </c>
      <c r="R2360" s="8">
        <f t="shared" si="365"/>
        <v>35.625</v>
      </c>
      <c r="S2360" s="8">
        <f t="shared" si="366"/>
        <v>30.425000000000001</v>
      </c>
      <c r="T2360" s="8">
        <f t="shared" si="367"/>
        <v>34.125</v>
      </c>
      <c r="U2360" s="7">
        <f t="shared" si="368"/>
        <v>33.508333333333333</v>
      </c>
      <c r="V2360" s="7">
        <f t="shared" si="369"/>
        <v>33.662499999999994</v>
      </c>
    </row>
    <row r="2361" spans="1:22" ht="13.5" x14ac:dyDescent="0.25">
      <c r="A2361" s="3">
        <f>RSI!A2361</f>
        <v>45741</v>
      </c>
      <c r="B2361" s="2">
        <f>RSI!B2361</f>
        <v>0.73</v>
      </c>
      <c r="C2361" s="2">
        <f>RSI!I2361</f>
        <v>61.423996660626244</v>
      </c>
      <c r="D2361" s="2">
        <f>MACD!E2361</f>
        <v>-3.2187794006420245E-2</v>
      </c>
      <c r="E2361" s="2">
        <f>MACD!F2361</f>
        <v>-1.9468803963761733E-2</v>
      </c>
      <c r="F2361" s="2">
        <f>'Moving Avg'!D2361</f>
        <v>0.72199999999999998</v>
      </c>
      <c r="G2361" s="2">
        <f>'Moving Avg'!F2361</f>
        <v>0.68950000000000011</v>
      </c>
      <c r="H2361" s="2">
        <f>'Moving Avg'!G2361</f>
        <v>0.6581999999999999</v>
      </c>
      <c r="I2361" s="2">
        <f>'Moving Avg'!H2361</f>
        <v>0.66869999999999974</v>
      </c>
      <c r="J2361" s="5" t="str">
        <f>OBV!F2361</f>
        <v>BULLISH</v>
      </c>
      <c r="K2361" s="5" t="str">
        <f>OBV!G2361</f>
        <v>NEUTRAL</v>
      </c>
      <c r="L2361" s="5" t="str">
        <f>OBV!H2361</f>
        <v>NEUTRAL</v>
      </c>
      <c r="M2361" s="7">
        <f t="shared" si="360"/>
        <v>25</v>
      </c>
      <c r="N2361" s="7">
        <f t="shared" si="361"/>
        <v>45</v>
      </c>
      <c r="O2361" s="7">
        <f t="shared" si="362"/>
        <v>50</v>
      </c>
      <c r="P2361" s="7">
        <f t="shared" si="363"/>
        <v>49.5</v>
      </c>
      <c r="Q2361" s="8">
        <f t="shared" si="364"/>
        <v>39.424999999999997</v>
      </c>
      <c r="R2361" s="8">
        <f t="shared" si="365"/>
        <v>43.875</v>
      </c>
      <c r="S2361" s="8">
        <f t="shared" si="366"/>
        <v>45.275000000000006</v>
      </c>
      <c r="T2361" s="8">
        <f t="shared" si="367"/>
        <v>42.375</v>
      </c>
      <c r="U2361" s="7">
        <f t="shared" si="368"/>
        <v>42.858333333333327</v>
      </c>
      <c r="V2361" s="7">
        <f t="shared" si="369"/>
        <v>42.737499999999997</v>
      </c>
    </row>
    <row r="2362" spans="1:22" ht="13.5" x14ac:dyDescent="0.25">
      <c r="A2362" s="3">
        <f>RSI!A2362</f>
        <v>45742</v>
      </c>
      <c r="B2362" s="2">
        <f>RSI!B2362</f>
        <v>0.76</v>
      </c>
      <c r="C2362" s="2">
        <f>RSI!I2362</f>
        <v>67.211005626949145</v>
      </c>
      <c r="D2362" s="2">
        <f>MACD!E2362</f>
        <v>-3.1057654287304448E-2</v>
      </c>
      <c r="E2362" s="2">
        <f>MACD!F2362</f>
        <v>-2.1786574028470278E-2</v>
      </c>
      <c r="F2362" s="2">
        <f>'Moving Avg'!D2362</f>
        <v>0.72799999999999998</v>
      </c>
      <c r="G2362" s="2">
        <f>'Moving Avg'!F2362</f>
        <v>0.69350000000000012</v>
      </c>
      <c r="H2362" s="2">
        <f>'Moving Avg'!G2362</f>
        <v>0.66060000000000008</v>
      </c>
      <c r="I2362" s="2">
        <f>'Moving Avg'!H2362</f>
        <v>0.66909999999999969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  <c r="M2362" s="7">
        <f t="shared" si="360"/>
        <v>25</v>
      </c>
      <c r="N2362" s="7">
        <f t="shared" si="361"/>
        <v>45</v>
      </c>
      <c r="O2362" s="7">
        <f t="shared" si="362"/>
        <v>50</v>
      </c>
      <c r="P2362" s="7">
        <f t="shared" si="363"/>
        <v>100</v>
      </c>
      <c r="Q2362" s="8">
        <f t="shared" si="364"/>
        <v>47</v>
      </c>
      <c r="R2362" s="8">
        <f t="shared" si="365"/>
        <v>56.5</v>
      </c>
      <c r="S2362" s="8">
        <f t="shared" si="366"/>
        <v>68</v>
      </c>
      <c r="T2362" s="8">
        <f t="shared" si="367"/>
        <v>55</v>
      </c>
      <c r="U2362" s="7">
        <f t="shared" si="368"/>
        <v>57.166666666666664</v>
      </c>
      <c r="V2362" s="7">
        <f t="shared" si="369"/>
        <v>56.625</v>
      </c>
    </row>
    <row r="2363" spans="1:22" ht="13.5" x14ac:dyDescent="0.25">
      <c r="A2363" s="3">
        <f>RSI!A2363</f>
        <v>45743</v>
      </c>
      <c r="B2363" s="2">
        <f>RSI!B2363</f>
        <v>0.79</v>
      </c>
      <c r="C2363" s="2">
        <f>RSI!I2363</f>
        <v>71.771477264360556</v>
      </c>
      <c r="D2363" s="2">
        <f>MACD!E2363</f>
        <v>-2.8108882093839771E-2</v>
      </c>
      <c r="E2363" s="2">
        <f>MACD!F2363</f>
        <v>-2.3051035641544176E-2</v>
      </c>
      <c r="F2363" s="2">
        <f>'Moving Avg'!D2363</f>
        <v>0.74</v>
      </c>
      <c r="G2363" s="2">
        <f>'Moving Avg'!F2363</f>
        <v>0.70000000000000018</v>
      </c>
      <c r="H2363" s="2">
        <f>'Moving Avg'!G2363</f>
        <v>0.66400000000000003</v>
      </c>
      <c r="I2363" s="2">
        <f>'Moving Avg'!H2363</f>
        <v>0.66979999999999973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  <c r="M2363" s="7">
        <f t="shared" si="360"/>
        <v>0</v>
      </c>
      <c r="N2363" s="7">
        <f t="shared" si="361"/>
        <v>45</v>
      </c>
      <c r="O2363" s="7">
        <f t="shared" si="362"/>
        <v>50</v>
      </c>
      <c r="P2363" s="7">
        <f t="shared" si="363"/>
        <v>100</v>
      </c>
      <c r="Q2363" s="8">
        <f t="shared" si="364"/>
        <v>38.25</v>
      </c>
      <c r="R2363" s="8">
        <f t="shared" si="365"/>
        <v>51.5</v>
      </c>
      <c r="S2363" s="8">
        <f t="shared" si="366"/>
        <v>64.25</v>
      </c>
      <c r="T2363" s="8">
        <f t="shared" si="367"/>
        <v>48.75</v>
      </c>
      <c r="U2363" s="7">
        <f t="shared" si="368"/>
        <v>51.333333333333336</v>
      </c>
      <c r="V2363" s="7">
        <f t="shared" si="369"/>
        <v>50.6875</v>
      </c>
    </row>
    <row r="2364" spans="1:22" ht="13.5" x14ac:dyDescent="0.25">
      <c r="A2364" s="3">
        <f>RSI!A2364</f>
        <v>45744</v>
      </c>
      <c r="B2364" s="2">
        <f>RSI!B2364</f>
        <v>0.81</v>
      </c>
      <c r="C2364" s="2">
        <f>RSI!I2364</f>
        <v>74.334351678008872</v>
      </c>
      <c r="D2364" s="2">
        <f>MACD!E2364</f>
        <v>-2.7643503513845147E-2</v>
      </c>
      <c r="E2364" s="2">
        <f>MACD!F2364</f>
        <v>-2.396952921600437E-2</v>
      </c>
      <c r="F2364" s="2">
        <f>'Moving Avg'!D2364</f>
        <v>0.76200000000000001</v>
      </c>
      <c r="G2364" s="2">
        <f>'Moving Avg'!F2364</f>
        <v>0.70850000000000013</v>
      </c>
      <c r="H2364" s="2">
        <f>'Moving Avg'!G2364</f>
        <v>0.66820000000000024</v>
      </c>
      <c r="I2364" s="2">
        <f>'Moving Avg'!H2364</f>
        <v>0.67064999999999986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  <c r="M2364" s="7">
        <f t="shared" si="360"/>
        <v>0</v>
      </c>
      <c r="N2364" s="7">
        <f t="shared" si="361"/>
        <v>45</v>
      </c>
      <c r="O2364" s="7">
        <f t="shared" si="362"/>
        <v>50</v>
      </c>
      <c r="P2364" s="7">
        <f t="shared" si="363"/>
        <v>100</v>
      </c>
      <c r="Q2364" s="8">
        <f t="shared" si="364"/>
        <v>38.25</v>
      </c>
      <c r="R2364" s="8">
        <f t="shared" si="365"/>
        <v>51.5</v>
      </c>
      <c r="S2364" s="8">
        <f t="shared" si="366"/>
        <v>64.25</v>
      </c>
      <c r="T2364" s="8">
        <f t="shared" si="367"/>
        <v>48.75</v>
      </c>
      <c r="U2364" s="7">
        <f t="shared" si="368"/>
        <v>51.333333333333336</v>
      </c>
      <c r="V2364" s="7">
        <f t="shared" si="369"/>
        <v>50.6875</v>
      </c>
    </row>
    <row r="2365" spans="1:22" ht="13.5" x14ac:dyDescent="0.25">
      <c r="A2365" s="3">
        <f>RSI!A2365</f>
        <v>45749</v>
      </c>
      <c r="B2365" s="2">
        <f>RSI!B2365</f>
        <v>0.78</v>
      </c>
      <c r="C2365" s="2">
        <f>RSI!I2365</f>
        <v>64.826780786967035</v>
      </c>
      <c r="D2365" s="2">
        <f>MACD!E2365</f>
        <v>-2.5653323674660222E-2</v>
      </c>
      <c r="E2365" s="2">
        <f>MACD!F2365</f>
        <v>-2.4306288107735545E-2</v>
      </c>
      <c r="F2365" s="2">
        <f>'Moving Avg'!D2365</f>
        <v>0.77400000000000002</v>
      </c>
      <c r="G2365" s="2">
        <f>'Moving Avg'!F2365</f>
        <v>0.71450000000000014</v>
      </c>
      <c r="H2365" s="2">
        <f>'Moving Avg'!G2365</f>
        <v>0.67160000000000009</v>
      </c>
      <c r="I2365" s="2">
        <f>'Moving Avg'!H2365</f>
        <v>0.67134999999999989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  <c r="M2365" s="7">
        <f t="shared" si="360"/>
        <v>25</v>
      </c>
      <c r="N2365" s="7">
        <f t="shared" si="361"/>
        <v>45</v>
      </c>
      <c r="O2365" s="7">
        <f t="shared" si="362"/>
        <v>50</v>
      </c>
      <c r="P2365" s="7">
        <f t="shared" si="363"/>
        <v>100</v>
      </c>
      <c r="Q2365" s="8">
        <f t="shared" si="364"/>
        <v>47</v>
      </c>
      <c r="R2365" s="8">
        <f t="shared" si="365"/>
        <v>56.5</v>
      </c>
      <c r="S2365" s="8">
        <f t="shared" si="366"/>
        <v>68</v>
      </c>
      <c r="T2365" s="8">
        <f t="shared" si="367"/>
        <v>55</v>
      </c>
      <c r="U2365" s="7">
        <f t="shared" si="368"/>
        <v>57.166666666666664</v>
      </c>
      <c r="V2365" s="7">
        <f t="shared" si="369"/>
        <v>56.625</v>
      </c>
    </row>
    <row r="2366" spans="1:22" ht="13.5" x14ac:dyDescent="0.25">
      <c r="A2366" s="3">
        <f>RSI!A2366</f>
        <v>45750</v>
      </c>
      <c r="B2366" s="2">
        <f>RSI!B2366</f>
        <v>0.78</v>
      </c>
      <c r="C2366" s="2">
        <f>RSI!I2366</f>
        <v>64.826780786967035</v>
      </c>
      <c r="D2366" s="2">
        <f>MACD!E2366</f>
        <v>-2.4371520966755655E-2</v>
      </c>
      <c r="E2366" s="2">
        <f>MACD!F2366</f>
        <v>-2.4319334679539568E-2</v>
      </c>
      <c r="F2366" s="2">
        <f>'Moving Avg'!D2366</f>
        <v>0.78400000000000014</v>
      </c>
      <c r="G2366" s="2">
        <f>'Moving Avg'!F2366</f>
        <v>0.72150000000000003</v>
      </c>
      <c r="H2366" s="2">
        <f>'Moving Avg'!G2366</f>
        <v>0.67480000000000018</v>
      </c>
      <c r="I2366" s="2">
        <f>'Moving Avg'!H2366</f>
        <v>0.67200000000000004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  <c r="M2366" s="7">
        <f t="shared" si="360"/>
        <v>25</v>
      </c>
      <c r="N2366" s="7">
        <f t="shared" si="361"/>
        <v>45</v>
      </c>
      <c r="O2366" s="7">
        <f t="shared" si="362"/>
        <v>50</v>
      </c>
      <c r="P2366" s="7">
        <f t="shared" si="363"/>
        <v>100</v>
      </c>
      <c r="Q2366" s="8">
        <f t="shared" si="364"/>
        <v>47</v>
      </c>
      <c r="R2366" s="8">
        <f t="shared" si="365"/>
        <v>56.5</v>
      </c>
      <c r="S2366" s="8">
        <f t="shared" si="366"/>
        <v>68</v>
      </c>
      <c r="T2366" s="8">
        <f t="shared" si="367"/>
        <v>55</v>
      </c>
      <c r="U2366" s="7">
        <f t="shared" si="368"/>
        <v>57.166666666666664</v>
      </c>
      <c r="V2366" s="7">
        <f t="shared" si="369"/>
        <v>56.625</v>
      </c>
    </row>
    <row r="2367" spans="1:22" ht="13.5" x14ac:dyDescent="0.25">
      <c r="A2367" s="3">
        <f>RSI!A2367</f>
        <v>45751</v>
      </c>
      <c r="B2367" s="2">
        <f>RSI!B2367</f>
        <v>0.75</v>
      </c>
      <c r="C2367" s="2">
        <f>RSI!I2367</f>
        <v>56.45275116656773</v>
      </c>
      <c r="D2367" s="2">
        <f>MACD!E2367</f>
        <v>-2.1437099802821824E-2</v>
      </c>
      <c r="E2367" s="2">
        <f>MACD!F2367</f>
        <v>-2.3742887704196022E-2</v>
      </c>
      <c r="F2367" s="2">
        <f>'Moving Avg'!D2367</f>
        <v>0.78200000000000003</v>
      </c>
      <c r="G2367" s="2">
        <f>'Moving Avg'!F2367</f>
        <v>0.72600000000000009</v>
      </c>
      <c r="H2367" s="2">
        <f>'Moving Avg'!G2367</f>
        <v>0.67740000000000011</v>
      </c>
      <c r="I2367" s="2">
        <f>'Moving Avg'!H2367</f>
        <v>0.67260000000000009</v>
      </c>
      <c r="J2367" s="5" t="str">
        <f>OBV!F2367</f>
        <v>BULLISH</v>
      </c>
      <c r="K2367" s="5" t="str">
        <f>OBV!G2367</f>
        <v>STRONG</v>
      </c>
      <c r="L2367" s="5" t="str">
        <f>OBV!H2367</f>
        <v>BULLISH DIVERGENCE</v>
      </c>
      <c r="M2367" s="7">
        <f t="shared" si="360"/>
        <v>25</v>
      </c>
      <c r="N2367" s="7">
        <f t="shared" si="361"/>
        <v>0</v>
      </c>
      <c r="O2367" s="7">
        <f t="shared" si="362"/>
        <v>50</v>
      </c>
      <c r="P2367" s="7">
        <f t="shared" si="363"/>
        <v>83</v>
      </c>
      <c r="Q2367" s="8">
        <f t="shared" si="364"/>
        <v>28.7</v>
      </c>
      <c r="R2367" s="8">
        <f t="shared" si="365"/>
        <v>43.25</v>
      </c>
      <c r="S2367" s="8">
        <f t="shared" si="366"/>
        <v>53.6</v>
      </c>
      <c r="T2367" s="8">
        <f t="shared" si="367"/>
        <v>39.5</v>
      </c>
      <c r="U2367" s="7">
        <f t="shared" si="368"/>
        <v>41.85</v>
      </c>
      <c r="V2367" s="7">
        <f t="shared" si="369"/>
        <v>41.262500000000003</v>
      </c>
    </row>
    <row r="2368" spans="1:22" ht="13.5" x14ac:dyDescent="0.25">
      <c r="A2368" s="3">
        <f>RSI!A2368</f>
        <v>45754</v>
      </c>
      <c r="B2368" s="2">
        <f>RSI!B2368</f>
        <v>0.72</v>
      </c>
      <c r="C2368" s="2">
        <f>RSI!I2368</f>
        <v>49.558558918295297</v>
      </c>
      <c r="D2368" s="2">
        <f>MACD!E2368</f>
        <v>-1.6899452454408492E-2</v>
      </c>
      <c r="E2368" s="2">
        <f>MACD!F2368</f>
        <v>-2.2374200654238518E-2</v>
      </c>
      <c r="F2368" s="2">
        <f>'Moving Avg'!D2368</f>
        <v>0.76800000000000002</v>
      </c>
      <c r="G2368" s="2">
        <f>'Moving Avg'!F2368</f>
        <v>0.73000000000000009</v>
      </c>
      <c r="H2368" s="2">
        <f>'Moving Avg'!G2368</f>
        <v>0.6794</v>
      </c>
      <c r="I2368" s="2">
        <f>'Moving Avg'!H2368</f>
        <v>0.67305000000000026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  <c r="M2368" s="7">
        <f t="shared" si="360"/>
        <v>25</v>
      </c>
      <c r="N2368" s="7">
        <f t="shared" si="361"/>
        <v>0</v>
      </c>
      <c r="O2368" s="7">
        <f t="shared" si="362"/>
        <v>50</v>
      </c>
      <c r="P2368" s="7">
        <f t="shared" si="363"/>
        <v>66.5</v>
      </c>
      <c r="Q2368" s="8">
        <f t="shared" si="364"/>
        <v>26.225000000000001</v>
      </c>
      <c r="R2368" s="8">
        <f t="shared" si="365"/>
        <v>39.125</v>
      </c>
      <c r="S2368" s="8">
        <f t="shared" si="366"/>
        <v>46.174999999999997</v>
      </c>
      <c r="T2368" s="8">
        <f t="shared" si="367"/>
        <v>35.375</v>
      </c>
      <c r="U2368" s="7">
        <f t="shared" si="368"/>
        <v>37.174999999999997</v>
      </c>
      <c r="V2368" s="7">
        <f t="shared" si="369"/>
        <v>36.724999999999994</v>
      </c>
    </row>
    <row r="2369" spans="1:22" ht="13.5" x14ac:dyDescent="0.25">
      <c r="A2369" s="3">
        <f>RSI!A2369</f>
        <v>45755</v>
      </c>
      <c r="B2369" s="2">
        <f>RSI!B2369</f>
        <v>0.71</v>
      </c>
      <c r="C2369" s="2">
        <f>RSI!I2369</f>
        <v>47.477200795446159</v>
      </c>
      <c r="D2369" s="2">
        <f>MACD!E2369</f>
        <v>-1.691241305090041E-2</v>
      </c>
      <c r="E2369" s="2">
        <f>MACD!F2369</f>
        <v>-2.1281843133570899E-2</v>
      </c>
      <c r="F2369" s="2">
        <f>'Moving Avg'!D2369</f>
        <v>0.748</v>
      </c>
      <c r="G2369" s="2">
        <f>'Moving Avg'!F2369</f>
        <v>0.73250000000000015</v>
      </c>
      <c r="H2369" s="2">
        <f>'Moving Avg'!G2369</f>
        <v>0.68120000000000003</v>
      </c>
      <c r="I2369" s="2">
        <f>'Moving Avg'!H2369</f>
        <v>0.6734500000000001</v>
      </c>
      <c r="J2369" s="5" t="str">
        <f>OBV!F2369</f>
        <v>BEARISH</v>
      </c>
      <c r="K2369" s="5" t="str">
        <f>OBV!G2369</f>
        <v>WEAK</v>
      </c>
      <c r="L2369" s="5" t="str">
        <f>OBV!H2369</f>
        <v>CONFIRMED BEARISH</v>
      </c>
      <c r="M2369" s="7">
        <f t="shared" si="360"/>
        <v>25</v>
      </c>
      <c r="N2369" s="7">
        <f t="shared" si="361"/>
        <v>0</v>
      </c>
      <c r="O2369" s="7">
        <f t="shared" si="362"/>
        <v>50</v>
      </c>
      <c r="P2369" s="7">
        <f t="shared" si="363"/>
        <v>0</v>
      </c>
      <c r="Q2369" s="8">
        <f t="shared" si="364"/>
        <v>16.25</v>
      </c>
      <c r="R2369" s="8">
        <f t="shared" si="365"/>
        <v>22.5</v>
      </c>
      <c r="S2369" s="8">
        <f t="shared" si="366"/>
        <v>16.25</v>
      </c>
      <c r="T2369" s="8">
        <f t="shared" si="367"/>
        <v>18.75</v>
      </c>
      <c r="U2369" s="7">
        <f t="shared" si="368"/>
        <v>18.333333333333332</v>
      </c>
      <c r="V2369" s="7">
        <f t="shared" si="369"/>
        <v>18.4375</v>
      </c>
    </row>
    <row r="2370" spans="1:22" ht="13.5" x14ac:dyDescent="0.25">
      <c r="A2370" s="3">
        <f>RSI!A2370</f>
        <v>45757</v>
      </c>
      <c r="B2370" s="2">
        <f>RSI!B2370</f>
        <v>0.74</v>
      </c>
      <c r="C2370" s="2">
        <f>RSI!I2370</f>
        <v>53.752346109100209</v>
      </c>
      <c r="D2370" s="2">
        <f>MACD!E2370</f>
        <v>-1.5989092571788377E-2</v>
      </c>
      <c r="E2370" s="2">
        <f>MACD!F2370</f>
        <v>-2.0223293021214395E-2</v>
      </c>
      <c r="F2370" s="2">
        <f>'Moving Avg'!D2370</f>
        <v>0.74</v>
      </c>
      <c r="G2370" s="2">
        <f>'Moving Avg'!F2370</f>
        <v>0.73699999999999999</v>
      </c>
      <c r="H2370" s="2">
        <f>'Moving Avg'!G2370</f>
        <v>0.68400000000000005</v>
      </c>
      <c r="I2370" s="2">
        <f>'Moving Avg'!H2370</f>
        <v>0.67405000000000026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18.725000000000001</v>
      </c>
      <c r="R2370" s="8">
        <f t="shared" si="365"/>
        <v>26.625</v>
      </c>
      <c r="S2370" s="8">
        <f t="shared" si="366"/>
        <v>23.675000000000001</v>
      </c>
      <c r="T2370" s="8">
        <f t="shared" si="367"/>
        <v>22.875</v>
      </c>
      <c r="U2370" s="7">
        <f t="shared" si="368"/>
        <v>23.008333333333336</v>
      </c>
      <c r="V2370" s="7">
        <f t="shared" si="369"/>
        <v>22.975000000000001</v>
      </c>
    </row>
    <row r="2371" spans="1:22" ht="13.5" x14ac:dyDescent="0.25">
      <c r="A2371" s="3">
        <f>RSI!A2371</f>
        <v>45758</v>
      </c>
      <c r="B2371" s="2">
        <f>RSI!B2371</f>
        <v>0.72</v>
      </c>
      <c r="C2371" s="2">
        <f>RSI!I2371</f>
        <v>49.50589377624906</v>
      </c>
      <c r="D2371" s="2">
        <f>MACD!E2371</f>
        <v>-1.2291458662834098E-2</v>
      </c>
      <c r="E2371" s="2">
        <f>MACD!F2371</f>
        <v>-1.8636926149538338E-2</v>
      </c>
      <c r="F2371" s="2">
        <f>'Moving Avg'!D2371</f>
        <v>0.72799999999999998</v>
      </c>
      <c r="G2371" s="2">
        <f>'Moving Avg'!F2371</f>
        <v>0.73950000000000016</v>
      </c>
      <c r="H2371" s="2">
        <f>'Moving Avg'!G2371</f>
        <v>0.68640000000000012</v>
      </c>
      <c r="I2371" s="2">
        <f>'Moving Avg'!H2371</f>
        <v>0.6746000000000002</v>
      </c>
      <c r="J2371" s="5" t="str">
        <f>OBV!F2371</f>
        <v>BEARISH</v>
      </c>
      <c r="K2371" s="5" t="str">
        <f>OBV!G2371</f>
        <v>WEAK</v>
      </c>
      <c r="L2371" s="5" t="str">
        <f>OBV!H2371</f>
        <v>CONFIRMED BEARISH</v>
      </c>
      <c r="M2371" s="7">
        <f t="shared" si="370"/>
        <v>25</v>
      </c>
      <c r="N2371" s="7">
        <f t="shared" si="371"/>
        <v>0</v>
      </c>
      <c r="O2371" s="7">
        <f t="shared" si="372"/>
        <v>50</v>
      </c>
      <c r="P2371" s="7">
        <f t="shared" si="373"/>
        <v>0</v>
      </c>
      <c r="Q2371" s="8">
        <f t="shared" ref="Q2371:Q2434" si="374">0.35*M2371+N2371*0.35+O2371*0.15+P2371*0.15</f>
        <v>16.25</v>
      </c>
      <c r="R2371" s="8">
        <f t="shared" ref="R2371:R2434" si="375">M2371*0.2+N2371*0.2+O2371*0.35+P2371*0.25</f>
        <v>22.5</v>
      </c>
      <c r="S2371" s="8">
        <f t="shared" ref="S2371:S2434" si="376">M2371*0.15+N2371*0.15+O2371*0.25+P2371*0.45</f>
        <v>16.25</v>
      </c>
      <c r="T2371" s="8">
        <f t="shared" ref="T2371:T2434" si="377">0.25*SUM(M2371:P2371)</f>
        <v>18.75</v>
      </c>
      <c r="U2371" s="7">
        <f t="shared" ref="U2371:U2434" si="378">SUM(Q2371:S2371)/3</f>
        <v>18.333333333333332</v>
      </c>
      <c r="V2371" s="7">
        <f t="shared" ref="V2371:V2434" si="379">SUM(Q2371:T2371)/4</f>
        <v>18.4375</v>
      </c>
    </row>
    <row r="2372" spans="1:22" ht="13.5" x14ac:dyDescent="0.25">
      <c r="A2372" s="3">
        <f>RSI!A2372</f>
        <v>45761</v>
      </c>
      <c r="B2372" s="2">
        <f>RSI!B2372</f>
        <v>0.74</v>
      </c>
      <c r="C2372" s="2">
        <f>RSI!I2372</f>
        <v>53.464967036484744</v>
      </c>
      <c r="D2372" s="2">
        <f>MACD!E2372</f>
        <v>-6.0065151881510959E-3</v>
      </c>
      <c r="E2372" s="2">
        <f>MACD!F2372</f>
        <v>-1.6110843957260888E-2</v>
      </c>
      <c r="F2372" s="2">
        <f>'Moving Avg'!D2372</f>
        <v>0.72599999999999998</v>
      </c>
      <c r="G2372" s="2">
        <f>'Moving Avg'!F2372</f>
        <v>0.74150000000000005</v>
      </c>
      <c r="H2372" s="2">
        <f>'Moving Avg'!G2372</f>
        <v>0.68880000000000008</v>
      </c>
      <c r="I2372" s="2">
        <f>'Moving Avg'!H2372</f>
        <v>0.67535000000000034</v>
      </c>
      <c r="J2372" s="5" t="str">
        <f>OBV!F2372</f>
        <v>BEARISH</v>
      </c>
      <c r="K2372" s="5" t="str">
        <f>OBV!G2372</f>
        <v>WEAK</v>
      </c>
      <c r="L2372" s="5" t="str">
        <f>OBV!H2372</f>
        <v>CONFIRMED BEARISH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0</v>
      </c>
      <c r="Q2372" s="8">
        <f t="shared" si="374"/>
        <v>16.25</v>
      </c>
      <c r="R2372" s="8">
        <f t="shared" si="375"/>
        <v>22.5</v>
      </c>
      <c r="S2372" s="8">
        <f t="shared" si="376"/>
        <v>16.25</v>
      </c>
      <c r="T2372" s="8">
        <f t="shared" si="377"/>
        <v>18.75</v>
      </c>
      <c r="U2372" s="7">
        <f t="shared" si="378"/>
        <v>18.333333333333332</v>
      </c>
      <c r="V2372" s="7">
        <f t="shared" si="379"/>
        <v>18.4375</v>
      </c>
    </row>
    <row r="2373" spans="1:22" ht="13.5" x14ac:dyDescent="0.25">
      <c r="A2373" s="3">
        <f>RSI!A2373</f>
        <v>45762</v>
      </c>
      <c r="B2373" s="2">
        <f>RSI!B2373</f>
        <v>0.76</v>
      </c>
      <c r="C2373" s="2">
        <f>RSI!I2373</f>
        <v>57.0883385224599</v>
      </c>
      <c r="D2373" s="2">
        <f>MACD!E2373</f>
        <v>2.347859502135119E-3</v>
      </c>
      <c r="E2373" s="2">
        <f>MACD!F2373</f>
        <v>-1.2419103265381688E-2</v>
      </c>
      <c r="F2373" s="2">
        <f>'Moving Avg'!D2373</f>
        <v>0.73399999999999999</v>
      </c>
      <c r="G2373" s="2">
        <f>'Moving Avg'!F2373</f>
        <v>0.74299999999999999</v>
      </c>
      <c r="H2373" s="2">
        <f>'Moving Avg'!G2373</f>
        <v>0.69120000000000004</v>
      </c>
      <c r="I2373" s="2">
        <f>'Moving Avg'!H2373</f>
        <v>0.67615000000000036</v>
      </c>
      <c r="J2373" s="5" t="str">
        <f>OBV!F2373</f>
        <v>BEARISH</v>
      </c>
      <c r="K2373" s="5" t="str">
        <f>OBV!G2373</f>
        <v>WEAK</v>
      </c>
      <c r="L2373" s="5" t="str">
        <f>OBV!H2373</f>
        <v>BEARISH DIVERGENCE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0</v>
      </c>
      <c r="Q2373" s="8">
        <f t="shared" si="374"/>
        <v>16.25</v>
      </c>
      <c r="R2373" s="8">
        <f t="shared" si="375"/>
        <v>22.5</v>
      </c>
      <c r="S2373" s="8">
        <f t="shared" si="376"/>
        <v>16.25</v>
      </c>
      <c r="T2373" s="8">
        <f t="shared" si="377"/>
        <v>18.75</v>
      </c>
      <c r="U2373" s="7">
        <f t="shared" si="378"/>
        <v>18.333333333333332</v>
      </c>
      <c r="V2373" s="7">
        <f t="shared" si="379"/>
        <v>18.4375</v>
      </c>
    </row>
    <row r="2374" spans="1:22" ht="13.5" x14ac:dyDescent="0.25">
      <c r="A2374" s="3">
        <f>RSI!A2374</f>
        <v>45763</v>
      </c>
      <c r="B2374" s="2">
        <f>RSI!B2374</f>
        <v>0.76</v>
      </c>
      <c r="C2374" s="2">
        <f>RSI!I2374</f>
        <v>57.0883385224599</v>
      </c>
      <c r="D2374" s="2">
        <f>MACD!E2374</f>
        <v>1.2285356943218306E-2</v>
      </c>
      <c r="E2374" s="2">
        <f>MACD!F2374</f>
        <v>-7.4782112236616892E-3</v>
      </c>
      <c r="F2374" s="2">
        <f>'Moving Avg'!D2374</f>
        <v>0.74399999999999999</v>
      </c>
      <c r="G2374" s="2">
        <f>'Moving Avg'!F2374</f>
        <v>0.74449999999999994</v>
      </c>
      <c r="H2374" s="2">
        <f>'Moving Avg'!G2374</f>
        <v>0.69400000000000006</v>
      </c>
      <c r="I2374" s="2">
        <f>'Moving Avg'!H2374</f>
        <v>0.67700000000000049</v>
      </c>
      <c r="J2374" s="5" t="str">
        <f>OBV!F2374</f>
        <v>BEARISH</v>
      </c>
      <c r="K2374" s="5" t="str">
        <f>OBV!G2374</f>
        <v>NEUTRAL</v>
      </c>
      <c r="L2374" s="5" t="str">
        <f>OBV!H2374</f>
        <v>BEARISH DIVERGENCE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16.5</v>
      </c>
      <c r="Q2374" s="8">
        <f t="shared" si="374"/>
        <v>18.725000000000001</v>
      </c>
      <c r="R2374" s="8">
        <f t="shared" si="375"/>
        <v>26.625</v>
      </c>
      <c r="S2374" s="8">
        <f t="shared" si="376"/>
        <v>23.675000000000001</v>
      </c>
      <c r="T2374" s="8">
        <f t="shared" si="377"/>
        <v>22.875</v>
      </c>
      <c r="U2374" s="7">
        <f t="shared" si="378"/>
        <v>23.008333333333336</v>
      </c>
      <c r="V2374" s="7">
        <f t="shared" si="379"/>
        <v>22.975000000000001</v>
      </c>
    </row>
    <row r="2375" spans="1:22" ht="13.5" x14ac:dyDescent="0.25">
      <c r="A2375" s="3">
        <f>RSI!A2375</f>
        <v>45764</v>
      </c>
      <c r="B2375" s="2">
        <f>RSI!B2375</f>
        <v>0.76</v>
      </c>
      <c r="C2375" s="2">
        <f>RSI!I2375</f>
        <v>57.0883385224599</v>
      </c>
      <c r="D2375" s="2">
        <f>MACD!E2375</f>
        <v>1.5885557423346408E-2</v>
      </c>
      <c r="E2375" s="2">
        <f>MACD!F2375</f>
        <v>-2.8054574942600694E-3</v>
      </c>
      <c r="F2375" s="2">
        <f>'Moving Avg'!D2375</f>
        <v>0.74799999999999989</v>
      </c>
      <c r="G2375" s="2">
        <f>'Moving Avg'!F2375</f>
        <v>0.74600000000000011</v>
      </c>
      <c r="H2375" s="2">
        <f>'Moving Avg'!G2375</f>
        <v>0.69720000000000004</v>
      </c>
      <c r="I2375" s="2">
        <f>'Moving Avg'!H2375</f>
        <v>0.6777500000000003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16.5</v>
      </c>
      <c r="Q2375" s="8">
        <f t="shared" si="374"/>
        <v>18.725000000000001</v>
      </c>
      <c r="R2375" s="8">
        <f t="shared" si="375"/>
        <v>26.625</v>
      </c>
      <c r="S2375" s="8">
        <f t="shared" si="376"/>
        <v>23.675000000000001</v>
      </c>
      <c r="T2375" s="8">
        <f t="shared" si="377"/>
        <v>22.875</v>
      </c>
      <c r="U2375" s="7">
        <f t="shared" si="378"/>
        <v>23.008333333333336</v>
      </c>
      <c r="V2375" s="7">
        <f t="shared" si="379"/>
        <v>22.975000000000001</v>
      </c>
    </row>
    <row r="2376" spans="1:22" ht="13.5" x14ac:dyDescent="0.25">
      <c r="A2376" s="3">
        <f>RSI!A2376</f>
        <v>45765</v>
      </c>
      <c r="B2376" s="2">
        <f>RSI!B2376</f>
        <v>0.76</v>
      </c>
      <c r="C2376" s="2">
        <f>RSI!I2376</f>
        <v>57.0883385224599</v>
      </c>
      <c r="D2376" s="2">
        <f>MACD!E2376</f>
        <v>1.8753115549676402E-2</v>
      </c>
      <c r="E2376" s="2">
        <f>MACD!F2376</f>
        <v>1.5062571145272249E-3</v>
      </c>
      <c r="F2376" s="2">
        <f>'Moving Avg'!D2376</f>
        <v>0.75599999999999989</v>
      </c>
      <c r="G2376" s="2">
        <f>'Moving Avg'!F2376</f>
        <v>0.74750000000000005</v>
      </c>
      <c r="H2376" s="2">
        <f>'Moving Avg'!G2376</f>
        <v>0.69999999999999984</v>
      </c>
      <c r="I2376" s="2">
        <f>'Moving Avg'!H2376</f>
        <v>0.67850000000000033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83.5</v>
      </c>
      <c r="Q2376" s="8">
        <f t="shared" si="374"/>
        <v>28.774999999999999</v>
      </c>
      <c r="R2376" s="8">
        <f t="shared" si="375"/>
        <v>43.375</v>
      </c>
      <c r="S2376" s="8">
        <f t="shared" si="376"/>
        <v>53.825000000000003</v>
      </c>
      <c r="T2376" s="8">
        <f t="shared" si="377"/>
        <v>39.625</v>
      </c>
      <c r="U2376" s="7">
        <f t="shared" si="378"/>
        <v>41.991666666666667</v>
      </c>
      <c r="V2376" s="7">
        <f t="shared" si="379"/>
        <v>41.400000000000006</v>
      </c>
    </row>
    <row r="2377" spans="1:22" ht="13.5" x14ac:dyDescent="0.25">
      <c r="A2377" s="3">
        <f>RSI!A2377</f>
        <v>45768</v>
      </c>
      <c r="B2377" s="2">
        <f>RSI!B2377</f>
        <v>0.76</v>
      </c>
      <c r="C2377" s="2">
        <f>RSI!I2377</f>
        <v>57.0883385224599</v>
      </c>
      <c r="D2377" s="2">
        <f>MACD!E2377</f>
        <v>1.6398602793386008E-2</v>
      </c>
      <c r="E2377" s="2">
        <f>MACD!F2377</f>
        <v>4.4847262502989817E-3</v>
      </c>
      <c r="F2377" s="2">
        <f>'Moving Avg'!D2377</f>
        <v>0.76</v>
      </c>
      <c r="G2377" s="2">
        <f>'Moving Avg'!F2377</f>
        <v>0.749</v>
      </c>
      <c r="H2377" s="2">
        <f>'Moving Avg'!G2377</f>
        <v>0.70319999999999983</v>
      </c>
      <c r="I2377" s="2">
        <f>'Moving Avg'!H2377</f>
        <v>0.67925000000000035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83.5</v>
      </c>
      <c r="Q2377" s="8">
        <f t="shared" si="374"/>
        <v>28.774999999999999</v>
      </c>
      <c r="R2377" s="8">
        <f t="shared" si="375"/>
        <v>43.375</v>
      </c>
      <c r="S2377" s="8">
        <f t="shared" si="376"/>
        <v>53.825000000000003</v>
      </c>
      <c r="T2377" s="8">
        <f t="shared" si="377"/>
        <v>39.625</v>
      </c>
      <c r="U2377" s="7">
        <f t="shared" si="378"/>
        <v>41.991666666666667</v>
      </c>
      <c r="V2377" s="7">
        <f t="shared" si="379"/>
        <v>41.400000000000006</v>
      </c>
    </row>
    <row r="2378" spans="1:22" ht="13.5" x14ac:dyDescent="0.25">
      <c r="A2378" s="3">
        <f>RSI!A2378</f>
        <v>45769</v>
      </c>
      <c r="B2378" s="2">
        <f>RSI!B2378</f>
        <v>0.76</v>
      </c>
      <c r="C2378" s="2">
        <f>RSI!I2378</f>
        <v>57.088338522459892</v>
      </c>
      <c r="D2378" s="2">
        <f>MACD!E2378</f>
        <v>9.6376756732907687E-3</v>
      </c>
      <c r="E2378" s="2">
        <f>MACD!F2378</f>
        <v>5.5153161348973391E-3</v>
      </c>
      <c r="F2378" s="2">
        <f>'Moving Avg'!D2378</f>
        <v>0.76</v>
      </c>
      <c r="G2378" s="2">
        <f>'Moving Avg'!F2378</f>
        <v>0.75049999999999994</v>
      </c>
      <c r="H2378" s="2">
        <f>'Moving Avg'!G2378</f>
        <v>0.70639999999999992</v>
      </c>
      <c r="I2378" s="2">
        <f>'Moving Avg'!H2378</f>
        <v>0.68000000000000027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33</v>
      </c>
      <c r="Q2378" s="8">
        <f t="shared" si="374"/>
        <v>21.2</v>
      </c>
      <c r="R2378" s="8">
        <f t="shared" si="375"/>
        <v>30.75</v>
      </c>
      <c r="S2378" s="8">
        <f t="shared" si="376"/>
        <v>31.1</v>
      </c>
      <c r="T2378" s="8">
        <f t="shared" si="377"/>
        <v>27</v>
      </c>
      <c r="U2378" s="7">
        <f t="shared" si="378"/>
        <v>27.683333333333337</v>
      </c>
      <c r="V2378" s="7">
        <f t="shared" si="379"/>
        <v>27.512500000000003</v>
      </c>
    </row>
    <row r="2379" spans="1:22" ht="13.5" x14ac:dyDescent="0.25">
      <c r="A2379" s="3">
        <f>RSI!A2379</f>
        <v>45770</v>
      </c>
      <c r="B2379" s="2">
        <f>RSI!B2379</f>
        <v>0.75</v>
      </c>
      <c r="C2379" s="2">
        <f>RSI!I2379</f>
        <v>53.819804166953084</v>
      </c>
      <c r="D2379" s="2">
        <f>MACD!E2379</f>
        <v>2.9772606854863159E-3</v>
      </c>
      <c r="E2379" s="2">
        <f>MACD!F2379</f>
        <v>5.0077050450151343E-3</v>
      </c>
      <c r="F2379" s="2">
        <f>'Moving Avg'!D2379</f>
        <v>0.75800000000000001</v>
      </c>
      <c r="G2379" s="2">
        <f>'Moving Avg'!F2379</f>
        <v>0.75299999999999989</v>
      </c>
      <c r="H2379" s="2">
        <f>'Moving Avg'!G2379</f>
        <v>0.70899999999999996</v>
      </c>
      <c r="I2379" s="2">
        <f>'Moving Avg'!H2379</f>
        <v>0.6807000000000003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  <c r="M2379" s="7">
        <f t="shared" si="370"/>
        <v>25</v>
      </c>
      <c r="N2379" s="7">
        <f t="shared" si="371"/>
        <v>45</v>
      </c>
      <c r="O2379" s="7">
        <f t="shared" si="372"/>
        <v>50</v>
      </c>
      <c r="P2379" s="7">
        <f t="shared" si="373"/>
        <v>16.5</v>
      </c>
      <c r="Q2379" s="8">
        <f t="shared" si="374"/>
        <v>34.475000000000001</v>
      </c>
      <c r="R2379" s="8">
        <f t="shared" si="375"/>
        <v>35.625</v>
      </c>
      <c r="S2379" s="8">
        <f t="shared" si="376"/>
        <v>30.425000000000001</v>
      </c>
      <c r="T2379" s="8">
        <f t="shared" si="377"/>
        <v>34.125</v>
      </c>
      <c r="U2379" s="7">
        <f t="shared" si="378"/>
        <v>33.508333333333333</v>
      </c>
      <c r="V2379" s="7">
        <f t="shared" si="379"/>
        <v>33.662499999999994</v>
      </c>
    </row>
    <row r="2380" spans="1:22" ht="13.5" x14ac:dyDescent="0.25">
      <c r="A2380" s="3">
        <f>RSI!A2380</f>
        <v>45771</v>
      </c>
      <c r="B2380" s="2">
        <f>RSI!B2380</f>
        <v>0.72</v>
      </c>
      <c r="C2380" s="2">
        <f>RSI!I2380</f>
        <v>45.41853808366421</v>
      </c>
      <c r="D2380" s="2">
        <f>MACD!E2380</f>
        <v>4.1068243197079912E-3</v>
      </c>
      <c r="E2380" s="2">
        <f>MACD!F2380</f>
        <v>4.8275288999537064E-3</v>
      </c>
      <c r="F2380" s="2">
        <f>'Moving Avg'!D2380</f>
        <v>0.75</v>
      </c>
      <c r="G2380" s="2">
        <f>'Moving Avg'!F2380</f>
        <v>0.753</v>
      </c>
      <c r="H2380" s="2">
        <f>'Moving Avg'!G2380</f>
        <v>0.71099999999999997</v>
      </c>
      <c r="I2380" s="2">
        <f>'Moving Avg'!H2380</f>
        <v>0.68135000000000034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  <c r="M2380" s="7">
        <f t="shared" si="370"/>
        <v>25</v>
      </c>
      <c r="N2380" s="7">
        <f t="shared" si="371"/>
        <v>45</v>
      </c>
      <c r="O2380" s="7">
        <f t="shared" si="372"/>
        <v>50</v>
      </c>
      <c r="P2380" s="7">
        <f t="shared" si="373"/>
        <v>16.5</v>
      </c>
      <c r="Q2380" s="8">
        <f t="shared" si="374"/>
        <v>34.475000000000001</v>
      </c>
      <c r="R2380" s="8">
        <f t="shared" si="375"/>
        <v>35.625</v>
      </c>
      <c r="S2380" s="8">
        <f t="shared" si="376"/>
        <v>30.425000000000001</v>
      </c>
      <c r="T2380" s="8">
        <f t="shared" si="377"/>
        <v>34.125</v>
      </c>
      <c r="U2380" s="7">
        <f t="shared" si="378"/>
        <v>33.508333333333333</v>
      </c>
      <c r="V2380" s="7">
        <f t="shared" si="379"/>
        <v>33.662499999999994</v>
      </c>
    </row>
    <row r="2381" spans="1:22" ht="13.5" x14ac:dyDescent="0.25">
      <c r="A2381" s="3">
        <f>RSI!A2381</f>
        <v>45772</v>
      </c>
      <c r="B2381" s="2">
        <f>RSI!B2381</f>
        <v>0.71</v>
      </c>
      <c r="C2381" s="2">
        <f>RSI!I2381</f>
        <v>43.008518676167036</v>
      </c>
      <c r="D2381" s="2">
        <f>MACD!E2381</f>
        <v>2.8367465480046983E-3</v>
      </c>
      <c r="E2381" s="2">
        <f>MACD!F2381</f>
        <v>4.4293724295639053E-3</v>
      </c>
      <c r="F2381" s="2">
        <f>'Moving Avg'!D2381</f>
        <v>0.74</v>
      </c>
      <c r="G2381" s="2">
        <f>'Moving Avg'!F2381</f>
        <v>0.752</v>
      </c>
      <c r="H2381" s="2">
        <f>'Moving Avg'!G2381</f>
        <v>0.71279999999999999</v>
      </c>
      <c r="I2381" s="2">
        <f>'Moving Avg'!H2381</f>
        <v>0.68205000000000027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45</v>
      </c>
      <c r="O2381" s="7">
        <f t="shared" si="372"/>
        <v>50</v>
      </c>
      <c r="P2381" s="7">
        <f t="shared" si="373"/>
        <v>16.5</v>
      </c>
      <c r="Q2381" s="8">
        <f t="shared" si="374"/>
        <v>34.475000000000001</v>
      </c>
      <c r="R2381" s="8">
        <f t="shared" si="375"/>
        <v>35.625</v>
      </c>
      <c r="S2381" s="8">
        <f t="shared" si="376"/>
        <v>30.425000000000001</v>
      </c>
      <c r="T2381" s="8">
        <f t="shared" si="377"/>
        <v>34.125</v>
      </c>
      <c r="U2381" s="7">
        <f t="shared" si="378"/>
        <v>33.508333333333333</v>
      </c>
      <c r="V2381" s="7">
        <f t="shared" si="379"/>
        <v>33.662499999999994</v>
      </c>
    </row>
    <row r="2382" spans="1:22" ht="13.5" x14ac:dyDescent="0.25">
      <c r="A2382" s="3">
        <f>RSI!A2382</f>
        <v>45775</v>
      </c>
      <c r="B2382" s="2">
        <f>RSI!B2382</f>
        <v>0.74</v>
      </c>
      <c r="C2382" s="2">
        <f>RSI!I2382</f>
        <v>51.348901373476629</v>
      </c>
      <c r="D2382" s="2">
        <f>MACD!E2382</f>
        <v>2.7780047434166066E-3</v>
      </c>
      <c r="E2382" s="2">
        <f>MACD!F2382</f>
        <v>4.0990988923344457E-3</v>
      </c>
      <c r="F2382" s="2">
        <f>'Moving Avg'!D2382</f>
        <v>0.73599999999999999</v>
      </c>
      <c r="G2382" s="2">
        <f>'Moving Avg'!F2382</f>
        <v>0.75100000000000011</v>
      </c>
      <c r="H2382" s="2">
        <f>'Moving Avg'!G2382</f>
        <v>0.71520000000000006</v>
      </c>
      <c r="I2382" s="2">
        <f>'Moving Avg'!H2382</f>
        <v>0.68300000000000038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  <c r="M2382" s="7">
        <f t="shared" si="370"/>
        <v>25</v>
      </c>
      <c r="N2382" s="7">
        <f t="shared" si="371"/>
        <v>45</v>
      </c>
      <c r="O2382" s="7">
        <f t="shared" si="372"/>
        <v>50</v>
      </c>
      <c r="P2382" s="7">
        <f t="shared" si="373"/>
        <v>16.5</v>
      </c>
      <c r="Q2382" s="8">
        <f t="shared" si="374"/>
        <v>34.475000000000001</v>
      </c>
      <c r="R2382" s="8">
        <f t="shared" si="375"/>
        <v>35.625</v>
      </c>
      <c r="S2382" s="8">
        <f t="shared" si="376"/>
        <v>30.425000000000001</v>
      </c>
      <c r="T2382" s="8">
        <f t="shared" si="377"/>
        <v>34.125</v>
      </c>
      <c r="U2382" s="7">
        <f t="shared" si="378"/>
        <v>33.508333333333333</v>
      </c>
      <c r="V2382" s="7">
        <f t="shared" si="379"/>
        <v>33.662499999999994</v>
      </c>
    </row>
    <row r="2383" spans="1:22" ht="13.5" x14ac:dyDescent="0.25">
      <c r="A2383" s="3">
        <f>RSI!A2383</f>
        <v>45776</v>
      </c>
      <c r="B2383" s="2">
        <f>RSI!B2383</f>
        <v>0.74</v>
      </c>
      <c r="C2383" s="2">
        <f>RSI!I2383</f>
        <v>51.348901373476629</v>
      </c>
      <c r="D2383" s="2">
        <f>MACD!E2383</f>
        <v>5.7772468652531606E-3</v>
      </c>
      <c r="E2383" s="2">
        <f>MACD!F2383</f>
        <v>4.4347284869181887E-3</v>
      </c>
      <c r="F2383" s="2">
        <f>'Moving Avg'!D2383</f>
        <v>0.73199999999999998</v>
      </c>
      <c r="G2383" s="2">
        <f>'Moving Avg'!F2383</f>
        <v>0.74849999999999994</v>
      </c>
      <c r="H2383" s="2">
        <f>'Moving Avg'!G2383</f>
        <v>0.71720000000000017</v>
      </c>
      <c r="I2383" s="2">
        <f>'Moving Avg'!H2383</f>
        <v>0.68395000000000028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16.5</v>
      </c>
      <c r="Q2383" s="8">
        <f t="shared" si="374"/>
        <v>18.725000000000001</v>
      </c>
      <c r="R2383" s="8">
        <f t="shared" si="375"/>
        <v>26.625</v>
      </c>
      <c r="S2383" s="8">
        <f t="shared" si="376"/>
        <v>23.675000000000001</v>
      </c>
      <c r="T2383" s="8">
        <f t="shared" si="377"/>
        <v>22.875</v>
      </c>
      <c r="U2383" s="7">
        <f t="shared" si="378"/>
        <v>23.008333333333336</v>
      </c>
      <c r="V2383" s="7">
        <f t="shared" si="379"/>
        <v>22.975000000000001</v>
      </c>
    </row>
    <row r="2384" spans="1:22" ht="13.5" x14ac:dyDescent="0.25">
      <c r="A2384" s="3">
        <f>RSI!A2384</f>
        <v>45777</v>
      </c>
      <c r="B2384" s="2">
        <f>RSI!B2384</f>
        <v>0.74</v>
      </c>
      <c r="C2384" s="2">
        <f>RSI!I2384</f>
        <v>51.348901373476629</v>
      </c>
      <c r="D2384" s="2">
        <f>MACD!E2384</f>
        <v>8.2891630932988569E-3</v>
      </c>
      <c r="E2384" s="2">
        <f>MACD!F2384</f>
        <v>5.2056154081943223E-3</v>
      </c>
      <c r="F2384" s="2">
        <f>'Moving Avg'!D2384</f>
        <v>0.73000000000000009</v>
      </c>
      <c r="G2384" s="2">
        <f>'Moving Avg'!F2384</f>
        <v>0.745</v>
      </c>
      <c r="H2384" s="2">
        <f>'Moving Avg'!G2384</f>
        <v>0.71880000000000022</v>
      </c>
      <c r="I2384" s="2">
        <f>'Moving Avg'!H2384</f>
        <v>0.68490000000000029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16.5</v>
      </c>
      <c r="Q2384" s="8">
        <f t="shared" si="374"/>
        <v>18.725000000000001</v>
      </c>
      <c r="R2384" s="8">
        <f t="shared" si="375"/>
        <v>26.625</v>
      </c>
      <c r="S2384" s="8">
        <f t="shared" si="376"/>
        <v>23.675000000000001</v>
      </c>
      <c r="T2384" s="8">
        <f t="shared" si="377"/>
        <v>22.875</v>
      </c>
      <c r="U2384" s="7">
        <f t="shared" si="378"/>
        <v>23.008333333333336</v>
      </c>
      <c r="V2384" s="7">
        <f t="shared" si="379"/>
        <v>22.975000000000001</v>
      </c>
    </row>
    <row r="2385" spans="1:22" ht="13.5" x14ac:dyDescent="0.25">
      <c r="A2385" s="3">
        <f>RSI!A2385</f>
        <v>45779</v>
      </c>
      <c r="B2385" s="2">
        <f>RSI!B2385</f>
        <v>0.73</v>
      </c>
      <c r="C2385" s="2">
        <f>RSI!I2385</f>
        <v>48.400038767871919</v>
      </c>
      <c r="D2385" s="2">
        <f>MACD!E2385</f>
        <v>1.1131386199678794E-2</v>
      </c>
      <c r="E2385" s="2">
        <f>MACD!F2385</f>
        <v>6.3907695664912161E-3</v>
      </c>
      <c r="F2385" s="2">
        <f>'Moving Avg'!D2385</f>
        <v>0.73199999999999998</v>
      </c>
      <c r="G2385" s="2">
        <f>'Moving Avg'!F2385</f>
        <v>0.74249999999999994</v>
      </c>
      <c r="H2385" s="2">
        <f>'Moving Avg'!G2385</f>
        <v>0.71980000000000022</v>
      </c>
      <c r="I2385" s="2">
        <f>'Moving Avg'!H2385</f>
        <v>0.6857000000000002</v>
      </c>
      <c r="J2385" s="5" t="str">
        <f>OBV!F2385</f>
        <v>BEARISH</v>
      </c>
      <c r="K2385" s="5" t="str">
        <f>OBV!G2385</f>
        <v>NEUTRAL</v>
      </c>
      <c r="L2385" s="5" t="str">
        <f>OBV!H2385</f>
        <v>BEARISH DIVERGENCE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16.5</v>
      </c>
      <c r="Q2385" s="8">
        <f t="shared" si="374"/>
        <v>18.725000000000001</v>
      </c>
      <c r="R2385" s="8">
        <f t="shared" si="375"/>
        <v>26.625</v>
      </c>
      <c r="S2385" s="8">
        <f t="shared" si="376"/>
        <v>23.675000000000001</v>
      </c>
      <c r="T2385" s="8">
        <f t="shared" si="377"/>
        <v>22.875</v>
      </c>
      <c r="U2385" s="7">
        <f t="shared" si="378"/>
        <v>23.008333333333336</v>
      </c>
      <c r="V2385" s="7">
        <f t="shared" si="379"/>
        <v>22.975000000000001</v>
      </c>
    </row>
    <row r="2386" spans="1:22" ht="13.5" x14ac:dyDescent="0.25">
      <c r="A2386" s="3">
        <f>RSI!A2386</f>
        <v>45782</v>
      </c>
      <c r="B2386" s="2">
        <f>RSI!B2386</f>
        <v>0.72</v>
      </c>
      <c r="C2386" s="2">
        <f>RSI!I2386</f>
        <v>45.581055835923841</v>
      </c>
      <c r="D2386" s="2">
        <f>MACD!E2386</f>
        <v>1.4313966853398918E-2</v>
      </c>
      <c r="E2386" s="2">
        <f>MACD!F2386</f>
        <v>7.9754090238727572E-3</v>
      </c>
      <c r="F2386" s="2">
        <f>'Moving Avg'!D2386</f>
        <v>0.73399999999999999</v>
      </c>
      <c r="G2386" s="2">
        <f>'Moving Avg'!F2386</f>
        <v>0.73950000000000016</v>
      </c>
      <c r="H2386" s="2">
        <f>'Moving Avg'!G2386</f>
        <v>0.72060000000000013</v>
      </c>
      <c r="I2386" s="2">
        <f>'Moving Avg'!H2386</f>
        <v>0.68645000000000023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83.5</v>
      </c>
      <c r="Q2386" s="8">
        <f t="shared" si="374"/>
        <v>28.774999999999999</v>
      </c>
      <c r="R2386" s="8">
        <f t="shared" si="375"/>
        <v>43.375</v>
      </c>
      <c r="S2386" s="8">
        <f t="shared" si="376"/>
        <v>53.825000000000003</v>
      </c>
      <c r="T2386" s="8">
        <f t="shared" si="377"/>
        <v>39.625</v>
      </c>
      <c r="U2386" s="7">
        <f t="shared" si="378"/>
        <v>41.991666666666667</v>
      </c>
      <c r="V2386" s="7">
        <f t="shared" si="379"/>
        <v>41.400000000000006</v>
      </c>
    </row>
    <row r="2387" spans="1:22" ht="13.5" x14ac:dyDescent="0.25">
      <c r="A2387" s="3">
        <f>RSI!A2387</f>
        <v>45783</v>
      </c>
      <c r="B2387" s="2">
        <f>RSI!B2387</f>
        <v>0.72</v>
      </c>
      <c r="C2387" s="2">
        <f>RSI!I2387</f>
        <v>45.581055835923841</v>
      </c>
      <c r="D2387" s="2">
        <f>MACD!E2387</f>
        <v>1.7100160051004121E-2</v>
      </c>
      <c r="E2387" s="2">
        <f>MACD!F2387</f>
        <v>9.800359229299031E-3</v>
      </c>
      <c r="F2387" s="2">
        <f>'Moving Avg'!D2387</f>
        <v>0.72999999999999987</v>
      </c>
      <c r="G2387" s="2">
        <f>'Moving Avg'!F2387</f>
        <v>0.73800000000000021</v>
      </c>
      <c r="H2387" s="2">
        <f>'Moving Avg'!G2387</f>
        <v>0.72080000000000011</v>
      </c>
      <c r="I2387" s="2">
        <f>'Moving Avg'!H2387</f>
        <v>0.68720000000000037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16.5</v>
      </c>
      <c r="Q2387" s="8">
        <f t="shared" si="374"/>
        <v>18.725000000000001</v>
      </c>
      <c r="R2387" s="8">
        <f t="shared" si="375"/>
        <v>26.625</v>
      </c>
      <c r="S2387" s="8">
        <f t="shared" si="376"/>
        <v>23.675000000000001</v>
      </c>
      <c r="T2387" s="8">
        <f t="shared" si="377"/>
        <v>22.875</v>
      </c>
      <c r="U2387" s="7">
        <f t="shared" si="378"/>
        <v>23.008333333333336</v>
      </c>
      <c r="V2387" s="7">
        <f t="shared" si="379"/>
        <v>22.975000000000001</v>
      </c>
    </row>
    <row r="2388" spans="1:22" ht="13.5" x14ac:dyDescent="0.25">
      <c r="A2388" s="3">
        <f>RSI!A2388</f>
        <v>45784</v>
      </c>
      <c r="B2388" s="2">
        <f>RSI!B2388</f>
        <v>0.71</v>
      </c>
      <c r="C2388" s="2">
        <f>RSI!I2388</f>
        <v>42.696939031934711</v>
      </c>
      <c r="D2388" s="2">
        <f>MACD!E2388</f>
        <v>2.0284782527179135E-2</v>
      </c>
      <c r="E2388" s="2">
        <f>MACD!F2388</f>
        <v>1.1897243888875052E-2</v>
      </c>
      <c r="F2388" s="2">
        <f>'Moving Avg'!D2388</f>
        <v>0.72399999999999998</v>
      </c>
      <c r="G2388" s="2">
        <f>'Moving Avg'!F2388</f>
        <v>0.73750000000000004</v>
      </c>
      <c r="H2388" s="2">
        <f>'Moving Avg'!G2388</f>
        <v>0.72080000000000011</v>
      </c>
      <c r="I2388" s="2">
        <f>'Moving Avg'!H2388</f>
        <v>0.68780000000000041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16.5</v>
      </c>
      <c r="Q2388" s="8">
        <f t="shared" si="374"/>
        <v>18.725000000000001</v>
      </c>
      <c r="R2388" s="8">
        <f t="shared" si="375"/>
        <v>26.625</v>
      </c>
      <c r="S2388" s="8">
        <f t="shared" si="376"/>
        <v>23.675000000000001</v>
      </c>
      <c r="T2388" s="8">
        <f t="shared" si="377"/>
        <v>22.875</v>
      </c>
      <c r="U2388" s="7">
        <f t="shared" si="378"/>
        <v>23.008333333333336</v>
      </c>
      <c r="V2388" s="7">
        <f t="shared" si="379"/>
        <v>22.975000000000001</v>
      </c>
    </row>
    <row r="2389" spans="1:22" ht="13.5" x14ac:dyDescent="0.25">
      <c r="A2389" s="3">
        <f>RSI!A2389</f>
        <v>45785</v>
      </c>
      <c r="B2389" s="2">
        <f>RSI!B2389</f>
        <v>0.73</v>
      </c>
      <c r="C2389" s="2">
        <f>RSI!I2389</f>
        <v>49.56974812035142</v>
      </c>
      <c r="D2389" s="2">
        <f>MACD!E2389</f>
        <v>2.0098549053787274E-2</v>
      </c>
      <c r="E2389" s="2">
        <f>MACD!F2389</f>
        <v>1.3537504921857495E-2</v>
      </c>
      <c r="F2389" s="2">
        <f>'Moving Avg'!D2389</f>
        <v>0.72199999999999998</v>
      </c>
      <c r="G2389" s="2">
        <f>'Moving Avg'!F2389</f>
        <v>0.73849999999999993</v>
      </c>
      <c r="H2389" s="2">
        <f>'Moving Avg'!G2389</f>
        <v>0.72119999999999995</v>
      </c>
      <c r="I2389" s="2">
        <f>'Moving Avg'!H2389</f>
        <v>0.68840000000000046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16.5</v>
      </c>
      <c r="Q2389" s="8">
        <f t="shared" si="374"/>
        <v>18.725000000000001</v>
      </c>
      <c r="R2389" s="8">
        <f t="shared" si="375"/>
        <v>26.625</v>
      </c>
      <c r="S2389" s="8">
        <f t="shared" si="376"/>
        <v>23.675000000000001</v>
      </c>
      <c r="T2389" s="8">
        <f t="shared" si="377"/>
        <v>22.875</v>
      </c>
      <c r="U2389" s="7">
        <f t="shared" si="378"/>
        <v>23.008333333333336</v>
      </c>
      <c r="V2389" s="7">
        <f t="shared" si="379"/>
        <v>22.975000000000001</v>
      </c>
    </row>
    <row r="2390" spans="1:22" ht="13.5" x14ac:dyDescent="0.25">
      <c r="A2390" s="3">
        <f>RSI!A2390</f>
        <v>45786</v>
      </c>
      <c r="B2390" s="2">
        <f>RSI!B2390</f>
        <v>0.71</v>
      </c>
      <c r="C2390" s="2">
        <f>RSI!I2390</f>
        <v>43.899515576841068</v>
      </c>
      <c r="D2390" s="2">
        <f>MACD!E2390</f>
        <v>1.681761343726873E-2</v>
      </c>
      <c r="E2390" s="2">
        <f>MACD!F2390</f>
        <v>1.4193526624939742E-2</v>
      </c>
      <c r="F2390" s="2">
        <f>'Moving Avg'!D2390</f>
        <v>0.71799999999999997</v>
      </c>
      <c r="G2390" s="2">
        <f>'Moving Avg'!F2390</f>
        <v>0.7370000000000001</v>
      </c>
      <c r="H2390" s="2">
        <f>'Moving Avg'!G2390</f>
        <v>0.72120000000000006</v>
      </c>
      <c r="I2390" s="2">
        <f>'Moving Avg'!H2390</f>
        <v>0.68880000000000052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16.5</v>
      </c>
      <c r="Q2390" s="8">
        <f t="shared" si="374"/>
        <v>18.725000000000001</v>
      </c>
      <c r="R2390" s="8">
        <f t="shared" si="375"/>
        <v>26.625</v>
      </c>
      <c r="S2390" s="8">
        <f t="shared" si="376"/>
        <v>23.675000000000001</v>
      </c>
      <c r="T2390" s="8">
        <f t="shared" si="377"/>
        <v>22.875</v>
      </c>
      <c r="U2390" s="7">
        <f t="shared" si="378"/>
        <v>23.008333333333336</v>
      </c>
      <c r="V2390" s="7">
        <f t="shared" si="379"/>
        <v>22.975000000000001</v>
      </c>
    </row>
    <row r="2391" spans="1:22" ht="13.5" x14ac:dyDescent="0.25">
      <c r="A2391" s="3">
        <f>RSI!A2391</f>
        <v>45789</v>
      </c>
      <c r="B2391" s="2">
        <f>RSI!B2391</f>
        <v>0.71</v>
      </c>
      <c r="C2391" s="2">
        <f>RSI!I2391</f>
        <v>43.899515576841061</v>
      </c>
      <c r="D2391" s="2">
        <f>MACD!E2391</f>
        <v>1.2630924695697043E-2</v>
      </c>
      <c r="E2391" s="2">
        <f>MACD!F2391</f>
        <v>1.3881006239091203E-2</v>
      </c>
      <c r="F2391" s="2">
        <f>'Moving Avg'!D2391</f>
        <v>0.71599999999999997</v>
      </c>
      <c r="G2391" s="2">
        <f>'Moving Avg'!F2391</f>
        <v>0.73650000000000015</v>
      </c>
      <c r="H2391" s="2">
        <f>'Moving Avg'!G2391</f>
        <v>0.72160000000000013</v>
      </c>
      <c r="I2391" s="2">
        <f>'Moving Avg'!H2391</f>
        <v>0.68920000000000059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  <c r="M2391" s="7">
        <f t="shared" si="370"/>
        <v>25</v>
      </c>
      <c r="N2391" s="7">
        <f t="shared" si="371"/>
        <v>45</v>
      </c>
      <c r="O2391" s="7">
        <f t="shared" si="372"/>
        <v>50</v>
      </c>
      <c r="P2391" s="7">
        <f t="shared" si="373"/>
        <v>16.5</v>
      </c>
      <c r="Q2391" s="8">
        <f t="shared" si="374"/>
        <v>34.475000000000001</v>
      </c>
      <c r="R2391" s="8">
        <f t="shared" si="375"/>
        <v>35.625</v>
      </c>
      <c r="S2391" s="8">
        <f t="shared" si="376"/>
        <v>30.425000000000001</v>
      </c>
      <c r="T2391" s="8">
        <f t="shared" si="377"/>
        <v>34.125</v>
      </c>
      <c r="U2391" s="7">
        <f t="shared" si="378"/>
        <v>33.508333333333333</v>
      </c>
      <c r="V2391" s="7">
        <f t="shared" si="379"/>
        <v>33.662499999999994</v>
      </c>
    </row>
    <row r="2392" spans="1:22" ht="13.5" x14ac:dyDescent="0.25">
      <c r="A2392" s="3">
        <f>RSI!A2392</f>
        <v>45790</v>
      </c>
      <c r="B2392" s="2">
        <f>RSI!B2392</f>
        <v>0.69</v>
      </c>
      <c r="C2392" s="2">
        <f>RSI!I2392</f>
        <v>38.757751991400795</v>
      </c>
      <c r="D2392" s="2">
        <f>MACD!E2392</f>
        <v>1.5303679388816827E-2</v>
      </c>
      <c r="E2392" s="2">
        <f>MACD!F2392</f>
        <v>1.4165540869036328E-2</v>
      </c>
      <c r="F2392" s="2">
        <f>'Moving Avg'!D2392</f>
        <v>0.71</v>
      </c>
      <c r="G2392" s="2">
        <f>'Moving Avg'!F2392</f>
        <v>0.7340000000000001</v>
      </c>
      <c r="H2392" s="2">
        <f>'Moving Avg'!G2392</f>
        <v>0.72180000000000011</v>
      </c>
      <c r="I2392" s="2">
        <f>'Moving Avg'!H2392</f>
        <v>0.68960000000000066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16.5</v>
      </c>
      <c r="Q2392" s="8">
        <f t="shared" si="374"/>
        <v>18.725000000000001</v>
      </c>
      <c r="R2392" s="8">
        <f t="shared" si="375"/>
        <v>26.625</v>
      </c>
      <c r="S2392" s="8">
        <f t="shared" si="376"/>
        <v>23.675000000000001</v>
      </c>
      <c r="T2392" s="8">
        <f t="shared" si="377"/>
        <v>22.875</v>
      </c>
      <c r="U2392" s="7">
        <f t="shared" si="378"/>
        <v>23.008333333333336</v>
      </c>
      <c r="V2392" s="7">
        <f t="shared" si="379"/>
        <v>22.975000000000001</v>
      </c>
    </row>
    <row r="2393" spans="1:22" ht="13.5" x14ac:dyDescent="0.25">
      <c r="A2393" s="3">
        <f>RSI!A2393</f>
        <v>45791</v>
      </c>
      <c r="B2393" s="2">
        <f>RSI!B2393</f>
        <v>0.68</v>
      </c>
      <c r="C2393" s="2">
        <f>RSI!I2393</f>
        <v>36.458403934154973</v>
      </c>
      <c r="D2393" s="2">
        <f>MACD!E2393</f>
        <v>1.8533858371872824E-2</v>
      </c>
      <c r="E2393" s="2">
        <f>MACD!F2393</f>
        <v>1.5039204369603629E-2</v>
      </c>
      <c r="F2393" s="2">
        <f>'Moving Avg'!D2393</f>
        <v>0.70399999999999996</v>
      </c>
      <c r="G2393" s="2">
        <f>'Moving Avg'!F2393</f>
        <v>0.7300000000000002</v>
      </c>
      <c r="H2393" s="2">
        <f>'Moving Avg'!G2393</f>
        <v>0.72219999999999995</v>
      </c>
      <c r="I2393" s="2">
        <f>'Moving Avg'!H2393</f>
        <v>0.68990000000000062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16.5</v>
      </c>
      <c r="Q2393" s="8">
        <f t="shared" si="374"/>
        <v>18.725000000000001</v>
      </c>
      <c r="R2393" s="8">
        <f t="shared" si="375"/>
        <v>26.625</v>
      </c>
      <c r="S2393" s="8">
        <f t="shared" si="376"/>
        <v>23.675000000000001</v>
      </c>
      <c r="T2393" s="8">
        <f t="shared" si="377"/>
        <v>22.875</v>
      </c>
      <c r="U2393" s="7">
        <f t="shared" si="378"/>
        <v>23.008333333333336</v>
      </c>
      <c r="V2393" s="7">
        <f t="shared" si="379"/>
        <v>22.975000000000001</v>
      </c>
    </row>
    <row r="2394" spans="1:22" ht="13.5" x14ac:dyDescent="0.25">
      <c r="A2394" s="3">
        <f>RSI!A2394</f>
        <v>45792</v>
      </c>
      <c r="B2394" s="2">
        <f>RSI!B2394</f>
        <v>0.68</v>
      </c>
      <c r="C2394" s="2">
        <f>RSI!I2394</f>
        <v>36.458403934154973</v>
      </c>
      <c r="D2394" s="2">
        <f>MACD!E2394</f>
        <v>2.1537174003932402E-2</v>
      </c>
      <c r="E2394" s="2">
        <f>MACD!F2394</f>
        <v>1.6338798296469385E-2</v>
      </c>
      <c r="F2394" s="2">
        <f>'Moving Avg'!D2394</f>
        <v>0.69400000000000006</v>
      </c>
      <c r="G2394" s="2">
        <f>'Moving Avg'!F2394</f>
        <v>0.72600000000000009</v>
      </c>
      <c r="H2394" s="2">
        <f>'Moving Avg'!G2394</f>
        <v>0.72299999999999998</v>
      </c>
      <c r="I2394" s="2">
        <f>'Moving Avg'!H2394</f>
        <v>0.6902000000000007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16.5</v>
      </c>
      <c r="Q2394" s="8">
        <f t="shared" si="374"/>
        <v>18.725000000000001</v>
      </c>
      <c r="R2394" s="8">
        <f t="shared" si="375"/>
        <v>26.625</v>
      </c>
      <c r="S2394" s="8">
        <f t="shared" si="376"/>
        <v>23.675000000000001</v>
      </c>
      <c r="T2394" s="8">
        <f t="shared" si="377"/>
        <v>22.875</v>
      </c>
      <c r="U2394" s="7">
        <f t="shared" si="378"/>
        <v>23.008333333333336</v>
      </c>
      <c r="V2394" s="7">
        <f t="shared" si="379"/>
        <v>22.975000000000001</v>
      </c>
    </row>
    <row r="2395" spans="1:22" ht="13.5" x14ac:dyDescent="0.25">
      <c r="A2395" s="3">
        <f>RSI!A2395</f>
        <v>45793</v>
      </c>
      <c r="B2395" s="2">
        <f>RSI!B2395</f>
        <v>0.67</v>
      </c>
      <c r="C2395" s="2">
        <f>RSI!I2395</f>
        <v>34.111393779703462</v>
      </c>
      <c r="D2395" s="2">
        <f>MACD!E2395</f>
        <v>2.3530801077438546E-2</v>
      </c>
      <c r="E2395" s="2">
        <f>MACD!F2395</f>
        <v>1.7777198852663219E-2</v>
      </c>
      <c r="F2395" s="2">
        <f>'Moving Avg'!D2395</f>
        <v>0.68600000000000005</v>
      </c>
      <c r="G2395" s="2">
        <f>'Moving Avg'!F2395</f>
        <v>0.72150000000000014</v>
      </c>
      <c r="H2395" s="2">
        <f>'Moving Avg'!G2395</f>
        <v>0.72320000000000007</v>
      </c>
      <c r="I2395" s="2">
        <f>'Moving Avg'!H2395</f>
        <v>0.69045000000000056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  <c r="M2395" s="7">
        <f t="shared" si="370"/>
        <v>25</v>
      </c>
      <c r="N2395" s="7">
        <f t="shared" si="371"/>
        <v>0</v>
      </c>
      <c r="O2395" s="7">
        <f t="shared" si="372"/>
        <v>0</v>
      </c>
      <c r="P2395" s="7">
        <f t="shared" si="373"/>
        <v>16.5</v>
      </c>
      <c r="Q2395" s="8">
        <f t="shared" si="374"/>
        <v>11.225</v>
      </c>
      <c r="R2395" s="8">
        <f t="shared" si="375"/>
        <v>9.125</v>
      </c>
      <c r="S2395" s="8">
        <f t="shared" si="376"/>
        <v>11.175000000000001</v>
      </c>
      <c r="T2395" s="8">
        <f t="shared" si="377"/>
        <v>10.375</v>
      </c>
      <c r="U2395" s="7">
        <f t="shared" si="378"/>
        <v>10.508333333333335</v>
      </c>
      <c r="V2395" s="7">
        <f t="shared" si="379"/>
        <v>10.475000000000001</v>
      </c>
    </row>
    <row r="2396" spans="1:22" ht="13.5" x14ac:dyDescent="0.25">
      <c r="A2396" s="3">
        <f>RSI!A2396</f>
        <v>45796</v>
      </c>
      <c r="B2396" s="2">
        <f>RSI!B2396</f>
        <v>0.67</v>
      </c>
      <c r="C2396" s="2">
        <f>RSI!I2396</f>
        <v>34.111393779703462</v>
      </c>
      <c r="D2396" s="2">
        <f>MACD!E2396</f>
        <v>2.3969901478875788E-2</v>
      </c>
      <c r="E2396" s="2">
        <f>MACD!F2396</f>
        <v>1.9015739377905731E-2</v>
      </c>
      <c r="F2396" s="2">
        <f>'Moving Avg'!D2396</f>
        <v>0.67800000000000005</v>
      </c>
      <c r="G2396" s="2">
        <f>'Moving Avg'!F2396</f>
        <v>0.71700000000000008</v>
      </c>
      <c r="H2396" s="2">
        <f>'Moving Avg'!G2396</f>
        <v>0.72380000000000011</v>
      </c>
      <c r="I2396" s="2">
        <f>'Moving Avg'!H2396</f>
        <v>0.69070000000000031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  <c r="M2396" s="7">
        <f t="shared" si="370"/>
        <v>25</v>
      </c>
      <c r="N2396" s="7">
        <f t="shared" si="371"/>
        <v>0</v>
      </c>
      <c r="O2396" s="7">
        <f t="shared" si="372"/>
        <v>0</v>
      </c>
      <c r="P2396" s="7">
        <f t="shared" si="373"/>
        <v>16.5</v>
      </c>
      <c r="Q2396" s="8">
        <f t="shared" si="374"/>
        <v>11.225</v>
      </c>
      <c r="R2396" s="8">
        <f t="shared" si="375"/>
        <v>9.125</v>
      </c>
      <c r="S2396" s="8">
        <f t="shared" si="376"/>
        <v>11.175000000000001</v>
      </c>
      <c r="T2396" s="8">
        <f t="shared" si="377"/>
        <v>10.375</v>
      </c>
      <c r="U2396" s="7">
        <f t="shared" si="378"/>
        <v>10.508333333333335</v>
      </c>
      <c r="V2396" s="7">
        <f t="shared" si="379"/>
        <v>10.475000000000001</v>
      </c>
    </row>
    <row r="2397" spans="1:22" ht="13.5" x14ac:dyDescent="0.25">
      <c r="A2397" s="3">
        <f>RSI!A2397</f>
        <v>45797</v>
      </c>
      <c r="B2397" s="2">
        <f>RSI!B2397</f>
        <v>0.67</v>
      </c>
      <c r="C2397" s="2">
        <f>RSI!I2397</f>
        <v>34.111393779703462</v>
      </c>
      <c r="D2397" s="2">
        <f>MACD!E2397</f>
        <v>2.4610565309302279E-2</v>
      </c>
      <c r="E2397" s="2">
        <f>MACD!F2397</f>
        <v>2.0134704564185042E-2</v>
      </c>
      <c r="F2397" s="2">
        <f>'Moving Avg'!D2397</f>
        <v>0.67400000000000004</v>
      </c>
      <c r="G2397" s="2">
        <f>'Moving Avg'!F2397</f>
        <v>0.71250000000000002</v>
      </c>
      <c r="H2397" s="2">
        <f>'Moving Avg'!G2397</f>
        <v>0.72400000000000009</v>
      </c>
      <c r="I2397" s="2">
        <f>'Moving Avg'!H2397</f>
        <v>0.69105000000000016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  <c r="M2397" s="7">
        <f t="shared" si="370"/>
        <v>25</v>
      </c>
      <c r="N2397" s="7">
        <f t="shared" si="371"/>
        <v>0</v>
      </c>
      <c r="O2397" s="7">
        <f t="shared" si="372"/>
        <v>0</v>
      </c>
      <c r="P2397" s="7">
        <f t="shared" si="373"/>
        <v>16.5</v>
      </c>
      <c r="Q2397" s="8">
        <f t="shared" si="374"/>
        <v>11.225</v>
      </c>
      <c r="R2397" s="8">
        <f t="shared" si="375"/>
        <v>9.125</v>
      </c>
      <c r="S2397" s="8">
        <f t="shared" si="376"/>
        <v>11.175000000000001</v>
      </c>
      <c r="T2397" s="8">
        <f t="shared" si="377"/>
        <v>10.375</v>
      </c>
      <c r="U2397" s="7">
        <f t="shared" si="378"/>
        <v>10.508333333333335</v>
      </c>
      <c r="V2397" s="7">
        <f t="shared" si="379"/>
        <v>10.475000000000001</v>
      </c>
    </row>
    <row r="2398" spans="1:22" ht="13.5" x14ac:dyDescent="0.25">
      <c r="A2398" s="3">
        <f>RSI!A2398</f>
        <v>45798</v>
      </c>
      <c r="B2398" s="2">
        <f>RSI!B2398</f>
        <v>0.66</v>
      </c>
      <c r="C2398" s="2">
        <f>RSI!I2398</f>
        <v>31.572847321592903</v>
      </c>
      <c r="D2398" s="2">
        <f>MACD!E2398</f>
        <v>2.4604127395143061E-2</v>
      </c>
      <c r="E2398" s="2">
        <f>MACD!F2398</f>
        <v>2.1028589130376647E-2</v>
      </c>
      <c r="F2398" s="2">
        <f>'Moving Avg'!D2398</f>
        <v>0.67</v>
      </c>
      <c r="G2398" s="2">
        <f>'Moving Avg'!F2398</f>
        <v>0.70749999999999991</v>
      </c>
      <c r="H2398" s="2">
        <f>'Moving Avg'!G2398</f>
        <v>0.72440000000000015</v>
      </c>
      <c r="I2398" s="2">
        <f>'Moving Avg'!H2398</f>
        <v>0.69145000000000012</v>
      </c>
      <c r="J2398" s="5" t="str">
        <f>OBV!F2398</f>
        <v>BEARISH</v>
      </c>
      <c r="K2398" s="5" t="str">
        <f>OBV!G2398</f>
        <v>NEUTRAL</v>
      </c>
      <c r="L2398" s="5" t="str">
        <f>OBV!H2398</f>
        <v>CONFIRMED BEARISH</v>
      </c>
      <c r="M2398" s="7">
        <f t="shared" si="370"/>
        <v>25</v>
      </c>
      <c r="N2398" s="7">
        <f t="shared" si="371"/>
        <v>0</v>
      </c>
      <c r="O2398" s="7">
        <f t="shared" si="372"/>
        <v>0</v>
      </c>
      <c r="P2398" s="7">
        <f t="shared" si="373"/>
        <v>16.5</v>
      </c>
      <c r="Q2398" s="8">
        <f t="shared" si="374"/>
        <v>11.225</v>
      </c>
      <c r="R2398" s="8">
        <f t="shared" si="375"/>
        <v>9.125</v>
      </c>
      <c r="S2398" s="8">
        <f t="shared" si="376"/>
        <v>11.175000000000001</v>
      </c>
      <c r="T2398" s="8">
        <f t="shared" si="377"/>
        <v>10.375</v>
      </c>
      <c r="U2398" s="7">
        <f t="shared" si="378"/>
        <v>10.508333333333335</v>
      </c>
      <c r="V2398" s="7">
        <f t="shared" si="379"/>
        <v>10.475000000000001</v>
      </c>
    </row>
    <row r="2399" spans="1:22" ht="13.5" x14ac:dyDescent="0.25">
      <c r="A2399" s="3">
        <f>RSI!A2399</f>
        <v>45799</v>
      </c>
      <c r="B2399" s="2">
        <f>RSI!B2399</f>
        <v>0.67</v>
      </c>
      <c r="C2399" s="2">
        <f>RSI!I2399</f>
        <v>36.649964608473354</v>
      </c>
      <c r="D2399" s="2">
        <f>MACD!E2399</f>
        <v>2.7224677435102151E-2</v>
      </c>
      <c r="E2399" s="2">
        <f>MACD!F2399</f>
        <v>2.2267806791321752E-2</v>
      </c>
      <c r="F2399" s="2">
        <f>'Moving Avg'!D2399</f>
        <v>0.66800000000000004</v>
      </c>
      <c r="G2399" s="2">
        <f>'Moving Avg'!F2399</f>
        <v>0.7034999999999999</v>
      </c>
      <c r="H2399" s="2">
        <f>'Moving Avg'!G2399</f>
        <v>0.72460000000000024</v>
      </c>
      <c r="I2399" s="2">
        <f>'Moving Avg'!H2399</f>
        <v>0.69180000000000008</v>
      </c>
      <c r="J2399" s="5" t="str">
        <f>OBV!F2399</f>
        <v>BEARISH</v>
      </c>
      <c r="K2399" s="5" t="str">
        <f>OBV!G2399</f>
        <v>NEUTRAL</v>
      </c>
      <c r="L2399" s="5" t="str">
        <f>OBV!H2399</f>
        <v>CONFIRMED BEARISH</v>
      </c>
      <c r="M2399" s="7">
        <f t="shared" si="370"/>
        <v>25</v>
      </c>
      <c r="N2399" s="7">
        <f t="shared" si="371"/>
        <v>0</v>
      </c>
      <c r="O2399" s="7">
        <f t="shared" si="372"/>
        <v>0</v>
      </c>
      <c r="P2399" s="7">
        <f t="shared" si="373"/>
        <v>16.5</v>
      </c>
      <c r="Q2399" s="8">
        <f t="shared" si="374"/>
        <v>11.225</v>
      </c>
      <c r="R2399" s="8">
        <f t="shared" si="375"/>
        <v>9.125</v>
      </c>
      <c r="S2399" s="8">
        <f t="shared" si="376"/>
        <v>11.175000000000001</v>
      </c>
      <c r="T2399" s="8">
        <f t="shared" si="377"/>
        <v>10.375</v>
      </c>
      <c r="U2399" s="7">
        <f t="shared" si="378"/>
        <v>10.508333333333335</v>
      </c>
      <c r="V2399" s="7">
        <f t="shared" si="379"/>
        <v>10.475000000000001</v>
      </c>
    </row>
    <row r="2400" spans="1:22" ht="13.5" x14ac:dyDescent="0.25">
      <c r="A2400" s="3">
        <f>RSI!A2400</f>
        <v>45800</v>
      </c>
      <c r="B2400" s="2">
        <f>RSI!B2400</f>
        <v>0.7</v>
      </c>
      <c r="C2400" s="2">
        <f>RSI!I2400</f>
        <v>48.899504507091187</v>
      </c>
      <c r="D2400" s="2">
        <f>MACD!E2400</f>
        <v>2.4352177581108858E-2</v>
      </c>
      <c r="E2400" s="2">
        <f>MACD!F2400</f>
        <v>2.2684680949279175E-2</v>
      </c>
      <c r="F2400" s="2">
        <f>'Moving Avg'!D2400</f>
        <v>0.67400000000000004</v>
      </c>
      <c r="G2400" s="2">
        <f>'Moving Avg'!F2400</f>
        <v>0.7024999999999999</v>
      </c>
      <c r="H2400" s="2">
        <f>'Moving Avg'!G2400</f>
        <v>0.72560000000000036</v>
      </c>
      <c r="I2400" s="2">
        <f>'Moving Avg'!H2400</f>
        <v>0.6923999999999999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  <c r="M2400" s="7">
        <f t="shared" si="370"/>
        <v>25</v>
      </c>
      <c r="N2400" s="7">
        <f t="shared" si="371"/>
        <v>0</v>
      </c>
      <c r="O2400" s="7">
        <f t="shared" si="372"/>
        <v>0</v>
      </c>
      <c r="P2400" s="7">
        <f t="shared" si="373"/>
        <v>16.5</v>
      </c>
      <c r="Q2400" s="8">
        <f t="shared" si="374"/>
        <v>11.225</v>
      </c>
      <c r="R2400" s="8">
        <f t="shared" si="375"/>
        <v>9.125</v>
      </c>
      <c r="S2400" s="8">
        <f t="shared" si="376"/>
        <v>11.175000000000001</v>
      </c>
      <c r="T2400" s="8">
        <f t="shared" si="377"/>
        <v>10.375</v>
      </c>
      <c r="U2400" s="7">
        <f t="shared" si="378"/>
        <v>10.508333333333335</v>
      </c>
      <c r="V2400" s="7">
        <f t="shared" si="379"/>
        <v>10.475000000000001</v>
      </c>
    </row>
    <row r="2401" spans="1:22" ht="13.5" x14ac:dyDescent="0.25">
      <c r="A2401" s="3">
        <f>RSI!A2401</f>
        <v>45803</v>
      </c>
      <c r="B2401" s="2">
        <f>RSI!B2401</f>
        <v>0.68</v>
      </c>
      <c r="C2401" s="2">
        <f>RSI!I2401</f>
        <v>42.938575234614383</v>
      </c>
      <c r="D2401" s="2">
        <f>MACD!E2401</f>
        <v>2.3419567409676878E-2</v>
      </c>
      <c r="E2401" s="2">
        <f>MACD!F2401</f>
        <v>2.2831658241358715E-2</v>
      </c>
      <c r="F2401" s="2">
        <f>'Moving Avg'!D2401</f>
        <v>0.67600000000000005</v>
      </c>
      <c r="G2401" s="2">
        <f>'Moving Avg'!F2401</f>
        <v>0.70099999999999985</v>
      </c>
      <c r="H2401" s="2">
        <f>'Moving Avg'!G2401</f>
        <v>0.72580000000000022</v>
      </c>
      <c r="I2401" s="2">
        <f>'Moving Avg'!H2401</f>
        <v>0.69300000000000006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  <c r="M2401" s="7">
        <f t="shared" si="370"/>
        <v>25</v>
      </c>
      <c r="N2401" s="7">
        <f t="shared" si="371"/>
        <v>0</v>
      </c>
      <c r="O2401" s="7">
        <f t="shared" si="372"/>
        <v>0</v>
      </c>
      <c r="P2401" s="7">
        <f t="shared" si="373"/>
        <v>16.5</v>
      </c>
      <c r="Q2401" s="8">
        <f t="shared" si="374"/>
        <v>11.225</v>
      </c>
      <c r="R2401" s="8">
        <f t="shared" si="375"/>
        <v>9.125</v>
      </c>
      <c r="S2401" s="8">
        <f t="shared" si="376"/>
        <v>11.175000000000001</v>
      </c>
      <c r="T2401" s="8">
        <f t="shared" si="377"/>
        <v>10.375</v>
      </c>
      <c r="U2401" s="7">
        <f t="shared" si="378"/>
        <v>10.508333333333335</v>
      </c>
      <c r="V2401" s="7">
        <f t="shared" si="379"/>
        <v>10.475000000000001</v>
      </c>
    </row>
    <row r="2402" spans="1:22" ht="13.5" x14ac:dyDescent="0.25">
      <c r="A2402" s="3">
        <f>RSI!A2402</f>
        <v>45804</v>
      </c>
      <c r="B2402" s="2">
        <f>RSI!B2402</f>
        <v>0.7</v>
      </c>
      <c r="C2402" s="2">
        <f>RSI!I2402</f>
        <v>49.560240205545576</v>
      </c>
      <c r="D2402" s="2">
        <f>MACD!E2402</f>
        <v>1.8205476051322278E-2</v>
      </c>
      <c r="E2402" s="2">
        <f>MACD!F2402</f>
        <v>2.1906421803351429E-2</v>
      </c>
      <c r="F2402" s="2">
        <f>'Moving Avg'!D2402</f>
        <v>0.68200000000000005</v>
      </c>
      <c r="G2402" s="2">
        <f>'Moving Avg'!F2402</f>
        <v>0.69899999999999984</v>
      </c>
      <c r="H2402" s="2">
        <f>'Moving Avg'!G2402</f>
        <v>0.72580000000000022</v>
      </c>
      <c r="I2402" s="2">
        <f>'Moving Avg'!H2402</f>
        <v>0.69360000000000011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  <c r="M2402" s="7">
        <f t="shared" si="370"/>
        <v>25</v>
      </c>
      <c r="N2402" s="7">
        <f t="shared" si="371"/>
        <v>45</v>
      </c>
      <c r="O2402" s="7">
        <f t="shared" si="372"/>
        <v>0</v>
      </c>
      <c r="P2402" s="7">
        <f t="shared" si="373"/>
        <v>16.5</v>
      </c>
      <c r="Q2402" s="8">
        <f t="shared" si="374"/>
        <v>26.975000000000001</v>
      </c>
      <c r="R2402" s="8">
        <f t="shared" si="375"/>
        <v>18.125</v>
      </c>
      <c r="S2402" s="8">
        <f t="shared" si="376"/>
        <v>17.925000000000001</v>
      </c>
      <c r="T2402" s="8">
        <f t="shared" si="377"/>
        <v>21.625</v>
      </c>
      <c r="U2402" s="7">
        <f t="shared" si="378"/>
        <v>21.008333333333336</v>
      </c>
      <c r="V2402" s="7">
        <f t="shared" si="379"/>
        <v>21.162500000000001</v>
      </c>
    </row>
    <row r="2403" spans="1:22" ht="13.5" x14ac:dyDescent="0.25">
      <c r="A2403" s="3">
        <f>RSI!A2403</f>
        <v>45805</v>
      </c>
      <c r="B2403" s="2">
        <f>RSI!B2403</f>
        <v>0.7</v>
      </c>
      <c r="C2403" s="2">
        <f>RSI!I2403</f>
        <v>49.560240205545576</v>
      </c>
      <c r="D2403" s="2">
        <f>MACD!E2403</f>
        <v>1.2260470274248814E-2</v>
      </c>
      <c r="E2403" s="2">
        <f>MACD!F2403</f>
        <v>1.9977231497530907E-2</v>
      </c>
      <c r="F2403" s="2">
        <f>'Moving Avg'!D2403</f>
        <v>0.69000000000000006</v>
      </c>
      <c r="G2403" s="2">
        <f>'Moving Avg'!F2403</f>
        <v>0.69699999999999984</v>
      </c>
      <c r="H2403" s="2">
        <f>'Moving Avg'!G2403</f>
        <v>0.72520000000000029</v>
      </c>
      <c r="I2403" s="2">
        <f>'Moving Avg'!H2403</f>
        <v>0.69409999999999994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  <c r="M2403" s="7">
        <f t="shared" si="370"/>
        <v>25</v>
      </c>
      <c r="N2403" s="7">
        <f t="shared" si="371"/>
        <v>45</v>
      </c>
      <c r="O2403" s="7">
        <f t="shared" si="372"/>
        <v>0</v>
      </c>
      <c r="P2403" s="7">
        <f t="shared" si="373"/>
        <v>83.5</v>
      </c>
      <c r="Q2403" s="8">
        <f t="shared" si="374"/>
        <v>37.024999999999999</v>
      </c>
      <c r="R2403" s="8">
        <f t="shared" si="375"/>
        <v>34.875</v>
      </c>
      <c r="S2403" s="8">
        <f t="shared" si="376"/>
        <v>48.075000000000003</v>
      </c>
      <c r="T2403" s="8">
        <f t="shared" si="377"/>
        <v>38.375</v>
      </c>
      <c r="U2403" s="7">
        <f t="shared" si="378"/>
        <v>39.991666666666667</v>
      </c>
      <c r="V2403" s="7">
        <f t="shared" si="379"/>
        <v>39.587500000000006</v>
      </c>
    </row>
    <row r="2404" spans="1:22" ht="13.5" x14ac:dyDescent="0.25">
      <c r="A2404" s="3">
        <f>RSI!A2404</f>
        <v>45806</v>
      </c>
      <c r="B2404" s="2">
        <f>RSI!B2404</f>
        <v>0.7</v>
      </c>
      <c r="C2404" s="2">
        <f>RSI!I2404</f>
        <v>49.560240205545576</v>
      </c>
      <c r="D2404" s="2">
        <f>MACD!E2404</f>
        <v>7.2350615284020314E-3</v>
      </c>
      <c r="E2404" s="2">
        <f>MACD!F2404</f>
        <v>1.7428797503705133E-2</v>
      </c>
      <c r="F2404" s="2">
        <f>'Moving Avg'!D2404</f>
        <v>0.69600000000000006</v>
      </c>
      <c r="G2404" s="2">
        <f>'Moving Avg'!F2404</f>
        <v>0.69499999999999984</v>
      </c>
      <c r="H2404" s="2">
        <f>'Moving Avg'!G2404</f>
        <v>0.72460000000000035</v>
      </c>
      <c r="I2404" s="2">
        <f>'Moving Avg'!H2404</f>
        <v>0.6944999999999999</v>
      </c>
      <c r="J2404" s="5" t="str">
        <f>OBV!F2404</f>
        <v>BEARISH</v>
      </c>
      <c r="K2404" s="5" t="str">
        <f>OBV!G2404</f>
        <v>NEUTRAL</v>
      </c>
      <c r="L2404" s="5" t="str">
        <f>OBV!H2404</f>
        <v>BEARISH DIVERGENCE</v>
      </c>
      <c r="M2404" s="7">
        <f t="shared" si="370"/>
        <v>25</v>
      </c>
      <c r="N2404" s="7">
        <f t="shared" si="371"/>
        <v>45</v>
      </c>
      <c r="O2404" s="7">
        <f t="shared" si="372"/>
        <v>50</v>
      </c>
      <c r="P2404" s="7">
        <f t="shared" si="373"/>
        <v>16.5</v>
      </c>
      <c r="Q2404" s="8">
        <f t="shared" si="374"/>
        <v>34.475000000000001</v>
      </c>
      <c r="R2404" s="8">
        <f t="shared" si="375"/>
        <v>35.625</v>
      </c>
      <c r="S2404" s="8">
        <f t="shared" si="376"/>
        <v>30.425000000000001</v>
      </c>
      <c r="T2404" s="8">
        <f t="shared" si="377"/>
        <v>34.125</v>
      </c>
      <c r="U2404" s="7">
        <f t="shared" si="378"/>
        <v>33.508333333333333</v>
      </c>
      <c r="V2404" s="7">
        <f t="shared" si="379"/>
        <v>33.662499999999994</v>
      </c>
    </row>
    <row r="2405" spans="1:22" ht="13.5" x14ac:dyDescent="0.25">
      <c r="A2405" s="3">
        <f>RSI!A2405</f>
        <v>45807</v>
      </c>
      <c r="B2405" s="2">
        <f>RSI!B2405</f>
        <v>0.68</v>
      </c>
      <c r="C2405" s="2">
        <f>RSI!I2405</f>
        <v>43.286442172914086</v>
      </c>
      <c r="D2405" s="2">
        <f>MACD!E2405</f>
        <v>2.9304243454347789E-3</v>
      </c>
      <c r="E2405" s="2">
        <f>MACD!F2405</f>
        <v>1.4529122872051062E-2</v>
      </c>
      <c r="F2405" s="2">
        <f>'Moving Avg'!D2405</f>
        <v>0.69200000000000006</v>
      </c>
      <c r="G2405" s="2">
        <f>'Moving Avg'!F2405</f>
        <v>0.69249999999999978</v>
      </c>
      <c r="H2405" s="2">
        <f>'Moving Avg'!G2405</f>
        <v>0.72360000000000024</v>
      </c>
      <c r="I2405" s="2">
        <f>'Moving Avg'!H2405</f>
        <v>0.69474999999999998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45</v>
      </c>
      <c r="O2405" s="7">
        <f t="shared" si="372"/>
        <v>0</v>
      </c>
      <c r="P2405" s="7">
        <f t="shared" si="373"/>
        <v>16.5</v>
      </c>
      <c r="Q2405" s="8">
        <f t="shared" si="374"/>
        <v>26.975000000000001</v>
      </c>
      <c r="R2405" s="8">
        <f t="shared" si="375"/>
        <v>18.125</v>
      </c>
      <c r="S2405" s="8">
        <f t="shared" si="376"/>
        <v>17.925000000000001</v>
      </c>
      <c r="T2405" s="8">
        <f t="shared" si="377"/>
        <v>21.625</v>
      </c>
      <c r="U2405" s="7">
        <f t="shared" si="378"/>
        <v>21.008333333333336</v>
      </c>
      <c r="V2405" s="7">
        <f t="shared" si="379"/>
        <v>21.162500000000001</v>
      </c>
    </row>
    <row r="2406" spans="1:22" ht="13.5" x14ac:dyDescent="0.25">
      <c r="A2406" s="3">
        <f>RSI!A2406</f>
        <v>45810</v>
      </c>
      <c r="B2406" s="2">
        <f>RSI!B2406</f>
        <v>0.66</v>
      </c>
      <c r="C2406" s="2">
        <f>RSI!I2406</f>
        <v>38.09329790647336</v>
      </c>
      <c r="D2406" s="2">
        <f>MACD!E2406</f>
        <v>8.9197157421616602E-4</v>
      </c>
      <c r="E2406" s="2">
        <f>MACD!F2406</f>
        <v>1.1801692612484083E-2</v>
      </c>
      <c r="F2406" s="2">
        <f>'Moving Avg'!D2406</f>
        <v>0.68799999999999994</v>
      </c>
      <c r="G2406" s="2">
        <f>'Moving Avg'!F2406</f>
        <v>0.68949999999999978</v>
      </c>
      <c r="H2406" s="2">
        <f>'Moving Avg'!G2406</f>
        <v>0.72220000000000029</v>
      </c>
      <c r="I2406" s="2">
        <f>'Moving Avg'!H2406</f>
        <v>0.69494999999999996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45</v>
      </c>
      <c r="O2406" s="7">
        <f t="shared" si="372"/>
        <v>0</v>
      </c>
      <c r="P2406" s="7">
        <f t="shared" si="373"/>
        <v>16.5</v>
      </c>
      <c r="Q2406" s="8">
        <f t="shared" si="374"/>
        <v>26.975000000000001</v>
      </c>
      <c r="R2406" s="8">
        <f t="shared" si="375"/>
        <v>18.125</v>
      </c>
      <c r="S2406" s="8">
        <f t="shared" si="376"/>
        <v>17.925000000000001</v>
      </c>
      <c r="T2406" s="8">
        <f t="shared" si="377"/>
        <v>21.625</v>
      </c>
      <c r="U2406" s="7">
        <f t="shared" si="378"/>
        <v>21.008333333333336</v>
      </c>
      <c r="V2406" s="7">
        <f t="shared" si="379"/>
        <v>21.162500000000001</v>
      </c>
    </row>
    <row r="2407" spans="1:22" ht="13.5" x14ac:dyDescent="0.25">
      <c r="A2407" s="3">
        <f>RSI!A2407</f>
        <v>45811</v>
      </c>
      <c r="B2407" s="2">
        <f>RSI!B2407</f>
        <v>0.68</v>
      </c>
      <c r="C2407" s="2">
        <f>RSI!I2407</f>
        <v>45.176504397054337</v>
      </c>
      <c r="D2407" s="2">
        <f>MACD!E2407</f>
        <v>-2.0827930935387595E-3</v>
      </c>
      <c r="E2407" s="2">
        <f>MACD!F2407</f>
        <v>9.0247954712795141E-3</v>
      </c>
      <c r="F2407" s="2">
        <f>'Moving Avg'!D2407</f>
        <v>0.68400000000000005</v>
      </c>
      <c r="G2407" s="2">
        <f>'Moving Avg'!F2407</f>
        <v>0.68749999999999978</v>
      </c>
      <c r="H2407" s="2">
        <f>'Moving Avg'!G2407</f>
        <v>0.72120000000000017</v>
      </c>
      <c r="I2407" s="2">
        <f>'Moving Avg'!H2407</f>
        <v>0.69519999999999982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  <c r="M2407" s="7">
        <f t="shared" si="370"/>
        <v>25</v>
      </c>
      <c r="N2407" s="7">
        <f t="shared" si="371"/>
        <v>45</v>
      </c>
      <c r="O2407" s="7">
        <f t="shared" si="372"/>
        <v>0</v>
      </c>
      <c r="P2407" s="7">
        <f t="shared" si="373"/>
        <v>16.5</v>
      </c>
      <c r="Q2407" s="8">
        <f t="shared" si="374"/>
        <v>26.975000000000001</v>
      </c>
      <c r="R2407" s="8">
        <f t="shared" si="375"/>
        <v>18.125</v>
      </c>
      <c r="S2407" s="8">
        <f t="shared" si="376"/>
        <v>17.925000000000001</v>
      </c>
      <c r="T2407" s="8">
        <f t="shared" si="377"/>
        <v>21.625</v>
      </c>
      <c r="U2407" s="7">
        <f t="shared" si="378"/>
        <v>21.008333333333336</v>
      </c>
      <c r="V2407" s="7">
        <f t="shared" si="379"/>
        <v>21.162500000000001</v>
      </c>
    </row>
    <row r="2408" spans="1:22" ht="13.5" x14ac:dyDescent="0.25">
      <c r="A2408" s="3">
        <f>RSI!A2408</f>
        <v>45812</v>
      </c>
      <c r="B2408" s="2">
        <f>RSI!B2408</f>
        <v>0.7</v>
      </c>
      <c r="C2408" s="2">
        <f>RSI!I2408</f>
        <v>51.190724012381985</v>
      </c>
      <c r="D2408" s="2">
        <f>MACD!E2408</f>
        <v>-7.5236167723377045E-3</v>
      </c>
      <c r="E2408" s="2">
        <f>MACD!F2408</f>
        <v>5.7151130225560707E-3</v>
      </c>
      <c r="F2408" s="2">
        <f>'Moving Avg'!D2408</f>
        <v>0.68399999999999994</v>
      </c>
      <c r="G2408" s="2">
        <f>'Moving Avg'!F2408</f>
        <v>0.68699999999999983</v>
      </c>
      <c r="H2408" s="2">
        <f>'Moving Avg'!G2408</f>
        <v>0.72060000000000013</v>
      </c>
      <c r="I2408" s="2">
        <f>'Moving Avg'!H2408</f>
        <v>0.69544999999999968</v>
      </c>
      <c r="J2408" s="5" t="str">
        <f>OBV!F2408</f>
        <v>BEARISH</v>
      </c>
      <c r="K2408" s="5" t="str">
        <f>OBV!G2408</f>
        <v>NEUTRAL</v>
      </c>
      <c r="L2408" s="5" t="str">
        <f>OBV!H2408</f>
        <v>NEUTRAL</v>
      </c>
      <c r="M2408" s="7">
        <f t="shared" si="370"/>
        <v>25</v>
      </c>
      <c r="N2408" s="7">
        <f t="shared" si="371"/>
        <v>45</v>
      </c>
      <c r="O2408" s="7">
        <f t="shared" si="372"/>
        <v>0</v>
      </c>
      <c r="P2408" s="7">
        <f t="shared" si="373"/>
        <v>16.5</v>
      </c>
      <c r="Q2408" s="8">
        <f t="shared" si="374"/>
        <v>26.975000000000001</v>
      </c>
      <c r="R2408" s="8">
        <f t="shared" si="375"/>
        <v>18.125</v>
      </c>
      <c r="S2408" s="8">
        <f t="shared" si="376"/>
        <v>17.925000000000001</v>
      </c>
      <c r="T2408" s="8">
        <f t="shared" si="377"/>
        <v>21.625</v>
      </c>
      <c r="U2408" s="7">
        <f t="shared" si="378"/>
        <v>21.008333333333336</v>
      </c>
      <c r="V2408" s="7">
        <f t="shared" si="379"/>
        <v>21.162500000000001</v>
      </c>
    </row>
    <row r="2409" spans="1:22" ht="13.5" x14ac:dyDescent="0.25">
      <c r="A2409" s="3">
        <f>RSI!A2409</f>
        <v>45813</v>
      </c>
      <c r="B2409" s="2">
        <f>RSI!B2409</f>
        <v>0.7</v>
      </c>
      <c r="C2409" s="2">
        <f>RSI!I2409</f>
        <v>51.190724012381985</v>
      </c>
      <c r="D2409" s="2">
        <f>MACD!E2409</f>
        <v>-1.0618010061740457E-2</v>
      </c>
      <c r="E2409" s="2">
        <f>MACD!F2409</f>
        <v>2.4484884056967652E-3</v>
      </c>
      <c r="F2409" s="2">
        <f>'Moving Avg'!D2409</f>
        <v>0.68399999999999994</v>
      </c>
      <c r="G2409" s="2">
        <f>'Moving Avg'!F2409</f>
        <v>0.68549999999999989</v>
      </c>
      <c r="H2409" s="2">
        <f>'Moving Avg'!G2409</f>
        <v>0.72060000000000002</v>
      </c>
      <c r="I2409" s="2">
        <f>'Moving Avg'!H2409</f>
        <v>0.69564999999999966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45</v>
      </c>
      <c r="O2409" s="7">
        <f t="shared" si="372"/>
        <v>0</v>
      </c>
      <c r="P2409" s="7">
        <f t="shared" si="373"/>
        <v>16.5</v>
      </c>
      <c r="Q2409" s="8">
        <f t="shared" si="374"/>
        <v>26.975000000000001</v>
      </c>
      <c r="R2409" s="8">
        <f t="shared" si="375"/>
        <v>18.125</v>
      </c>
      <c r="S2409" s="8">
        <f t="shared" si="376"/>
        <v>17.925000000000001</v>
      </c>
      <c r="T2409" s="8">
        <f t="shared" si="377"/>
        <v>21.625</v>
      </c>
      <c r="U2409" s="7">
        <f t="shared" si="378"/>
        <v>21.008333333333336</v>
      </c>
      <c r="V2409" s="7">
        <f t="shared" si="379"/>
        <v>21.162500000000001</v>
      </c>
    </row>
    <row r="2410" spans="1:22" ht="13.5" x14ac:dyDescent="0.25">
      <c r="A2410" s="3">
        <f>RSI!A2410</f>
        <v>45817</v>
      </c>
      <c r="B2410" s="2">
        <f>RSI!B2410</f>
        <v>0.73</v>
      </c>
      <c r="C2410" s="2">
        <f>RSI!I2410</f>
        <v>59.012791012086481</v>
      </c>
      <c r="D2410" s="2">
        <f>MACD!E2410</f>
        <v>-1.0870107253588945E-2</v>
      </c>
      <c r="E2410" s="2">
        <f>MACD!F2410</f>
        <v>-2.152307261603769E-4</v>
      </c>
      <c r="F2410" s="2">
        <f>'Moving Avg'!D2410</f>
        <v>0.69400000000000006</v>
      </c>
      <c r="G2410" s="2">
        <f>'Moving Avg'!F2410</f>
        <v>0.68649999999999989</v>
      </c>
      <c r="H2410" s="2">
        <f>'Moving Avg'!G2410</f>
        <v>0.7208</v>
      </c>
      <c r="I2410" s="2">
        <f>'Moving Avg'!H2410</f>
        <v>0.69589999999999974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  <c r="M2410" s="7">
        <f t="shared" si="370"/>
        <v>25</v>
      </c>
      <c r="N2410" s="7">
        <f t="shared" si="371"/>
        <v>45</v>
      </c>
      <c r="O2410" s="7">
        <f t="shared" si="372"/>
        <v>0</v>
      </c>
      <c r="P2410" s="7">
        <f t="shared" si="373"/>
        <v>83.5</v>
      </c>
      <c r="Q2410" s="8">
        <f t="shared" si="374"/>
        <v>37.024999999999999</v>
      </c>
      <c r="R2410" s="8">
        <f t="shared" si="375"/>
        <v>34.875</v>
      </c>
      <c r="S2410" s="8">
        <f t="shared" si="376"/>
        <v>48.075000000000003</v>
      </c>
      <c r="T2410" s="8">
        <f t="shared" si="377"/>
        <v>38.375</v>
      </c>
      <c r="U2410" s="7">
        <f t="shared" si="378"/>
        <v>39.991666666666667</v>
      </c>
      <c r="V2410" s="7">
        <f t="shared" si="379"/>
        <v>39.587500000000006</v>
      </c>
    </row>
    <row r="2411" spans="1:22" ht="13.5" x14ac:dyDescent="0.25">
      <c r="A2411" s="3">
        <f>RSI!A2411</f>
        <v>45818</v>
      </c>
      <c r="B2411" s="2">
        <f>RSI!B2411</f>
        <v>0.74</v>
      </c>
      <c r="C2411" s="2">
        <f>RSI!I2411</f>
        <v>61.242452257619242</v>
      </c>
      <c r="D2411" s="2">
        <f>MACD!E2411</f>
        <v>-1.5103287591890724E-2</v>
      </c>
      <c r="E2411" s="2">
        <f>MACD!F2411</f>
        <v>-3.1928420993064467E-3</v>
      </c>
      <c r="F2411" s="2">
        <f>'Moving Avg'!D2411</f>
        <v>0.71</v>
      </c>
      <c r="G2411" s="2">
        <f>'Moving Avg'!F2411</f>
        <v>0.68799999999999994</v>
      </c>
      <c r="H2411" s="2">
        <f>'Moving Avg'!G2411</f>
        <v>0.72100000000000009</v>
      </c>
      <c r="I2411" s="2">
        <f>'Moving Avg'!H2411</f>
        <v>0.69604999999999972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  <c r="M2411" s="7">
        <f t="shared" si="370"/>
        <v>25</v>
      </c>
      <c r="N2411" s="7">
        <f t="shared" si="371"/>
        <v>45</v>
      </c>
      <c r="O2411" s="7">
        <f t="shared" si="372"/>
        <v>50</v>
      </c>
      <c r="P2411" s="7">
        <f t="shared" si="373"/>
        <v>83.5</v>
      </c>
      <c r="Q2411" s="8">
        <f t="shared" si="374"/>
        <v>44.524999999999999</v>
      </c>
      <c r="R2411" s="8">
        <f t="shared" si="375"/>
        <v>52.375</v>
      </c>
      <c r="S2411" s="8">
        <f t="shared" si="376"/>
        <v>60.575000000000003</v>
      </c>
      <c r="T2411" s="8">
        <f t="shared" si="377"/>
        <v>50.875</v>
      </c>
      <c r="U2411" s="7">
        <f t="shared" si="378"/>
        <v>52.491666666666674</v>
      </c>
      <c r="V2411" s="7">
        <f t="shared" si="379"/>
        <v>52.087500000000006</v>
      </c>
    </row>
    <row r="2412" spans="1:22" ht="13.5" x14ac:dyDescent="0.25">
      <c r="A2412" s="3">
        <f>RSI!A2412</f>
        <v>45819</v>
      </c>
      <c r="B2412" s="2">
        <f>RSI!B2412</f>
        <v>0.74</v>
      </c>
      <c r="C2412" s="2">
        <f>RSI!I2412</f>
        <v>61.242452257619242</v>
      </c>
      <c r="D2412" s="2">
        <f>MACD!E2412</f>
        <v>-1.5854602243359106E-2</v>
      </c>
      <c r="E2412" s="2">
        <f>MACD!F2412</f>
        <v>-5.7251941281169783E-3</v>
      </c>
      <c r="F2412" s="2">
        <f>'Moving Avg'!D2412</f>
        <v>0.72200000000000009</v>
      </c>
      <c r="G2412" s="2">
        <f>'Moving Avg'!F2412</f>
        <v>0.69049999999999989</v>
      </c>
      <c r="H2412" s="2">
        <f>'Moving Avg'!G2412</f>
        <v>0.72060000000000035</v>
      </c>
      <c r="I2412" s="2">
        <f>'Moving Avg'!H2412</f>
        <v>0.69614999999999994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  <c r="M2412" s="7">
        <f t="shared" si="370"/>
        <v>25</v>
      </c>
      <c r="N2412" s="7">
        <f t="shared" si="371"/>
        <v>45</v>
      </c>
      <c r="O2412" s="7">
        <f t="shared" si="372"/>
        <v>50</v>
      </c>
      <c r="P2412" s="7">
        <f t="shared" si="373"/>
        <v>83.5</v>
      </c>
      <c r="Q2412" s="8">
        <f t="shared" si="374"/>
        <v>44.524999999999999</v>
      </c>
      <c r="R2412" s="8">
        <f t="shared" si="375"/>
        <v>52.375</v>
      </c>
      <c r="S2412" s="8">
        <f t="shared" si="376"/>
        <v>60.575000000000003</v>
      </c>
      <c r="T2412" s="8">
        <f t="shared" si="377"/>
        <v>50.875</v>
      </c>
      <c r="U2412" s="7">
        <f t="shared" si="378"/>
        <v>52.491666666666674</v>
      </c>
      <c r="V2412" s="7">
        <f t="shared" si="379"/>
        <v>52.087500000000006</v>
      </c>
    </row>
    <row r="2413" spans="1:22" ht="13.5" x14ac:dyDescent="0.25">
      <c r="A2413" s="3">
        <f>RSI!A2413</f>
        <v>45820</v>
      </c>
      <c r="B2413" s="2">
        <f>RSI!B2413</f>
        <v>0.77</v>
      </c>
      <c r="C2413" s="2">
        <f>RSI!I2413</f>
        <v>67.410632934671568</v>
      </c>
      <c r="D2413" s="2">
        <f>MACD!E2413</f>
        <v>-1.8940622528773265E-2</v>
      </c>
      <c r="E2413" s="2">
        <f>MACD!F2413</f>
        <v>-8.3682798082482367E-3</v>
      </c>
      <c r="F2413" s="2">
        <f>'Moving Avg'!D2413</f>
        <v>0.73599999999999999</v>
      </c>
      <c r="G2413" s="2">
        <f>'Moving Avg'!F2413</f>
        <v>0.69500000000000006</v>
      </c>
      <c r="H2413" s="2">
        <f>'Moving Avg'!G2413</f>
        <v>0.72020000000000028</v>
      </c>
      <c r="I2413" s="2">
        <f>'Moving Avg'!H2413</f>
        <v>0.69640000000000002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  <c r="M2413" s="7">
        <f t="shared" si="370"/>
        <v>25</v>
      </c>
      <c r="N2413" s="7">
        <f t="shared" si="371"/>
        <v>45</v>
      </c>
      <c r="O2413" s="7">
        <f t="shared" si="372"/>
        <v>50</v>
      </c>
      <c r="P2413" s="7">
        <f t="shared" si="373"/>
        <v>100</v>
      </c>
      <c r="Q2413" s="8">
        <f t="shared" si="374"/>
        <v>47</v>
      </c>
      <c r="R2413" s="8">
        <f t="shared" si="375"/>
        <v>56.5</v>
      </c>
      <c r="S2413" s="8">
        <f t="shared" si="376"/>
        <v>68</v>
      </c>
      <c r="T2413" s="8">
        <f t="shared" si="377"/>
        <v>55</v>
      </c>
      <c r="U2413" s="7">
        <f t="shared" si="378"/>
        <v>57.166666666666664</v>
      </c>
      <c r="V2413" s="7">
        <f t="shared" si="379"/>
        <v>56.625</v>
      </c>
    </row>
    <row r="2414" spans="1:22" ht="13.5" x14ac:dyDescent="0.25">
      <c r="A2414" s="3">
        <f>RSI!A2414</f>
        <v>45821</v>
      </c>
      <c r="B2414" s="2">
        <f>RSI!B2414</f>
        <v>0.8</v>
      </c>
      <c r="C2414" s="2">
        <f>RSI!I2414</f>
        <v>72.178892545701402</v>
      </c>
      <c r="D2414" s="2">
        <f>MACD!E2414</f>
        <v>-2.4162540159467838E-2</v>
      </c>
      <c r="E2414" s="2">
        <f>MACD!F2414</f>
        <v>-1.1527131878492157E-2</v>
      </c>
      <c r="F2414" s="2">
        <f>'Moving Avg'!D2414</f>
        <v>0.75600000000000001</v>
      </c>
      <c r="G2414" s="2">
        <f>'Moving Avg'!F2414</f>
        <v>0.70099999999999996</v>
      </c>
      <c r="H2414" s="2">
        <f>'Moving Avg'!G2414</f>
        <v>0.7200000000000002</v>
      </c>
      <c r="I2414" s="2">
        <f>'Moving Avg'!H2414</f>
        <v>0.69675000000000009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  <c r="M2414" s="7">
        <f t="shared" si="370"/>
        <v>0</v>
      </c>
      <c r="N2414" s="7">
        <f t="shared" si="371"/>
        <v>45</v>
      </c>
      <c r="O2414" s="7">
        <f t="shared" si="372"/>
        <v>50</v>
      </c>
      <c r="P2414" s="7">
        <f t="shared" si="373"/>
        <v>100</v>
      </c>
      <c r="Q2414" s="8">
        <f t="shared" si="374"/>
        <v>38.25</v>
      </c>
      <c r="R2414" s="8">
        <f t="shared" si="375"/>
        <v>51.5</v>
      </c>
      <c r="S2414" s="8">
        <f t="shared" si="376"/>
        <v>64.25</v>
      </c>
      <c r="T2414" s="8">
        <f t="shared" si="377"/>
        <v>48.75</v>
      </c>
      <c r="U2414" s="7">
        <f t="shared" si="378"/>
        <v>51.333333333333336</v>
      </c>
      <c r="V2414" s="7">
        <f t="shared" si="379"/>
        <v>50.6875</v>
      </c>
    </row>
    <row r="2415" spans="1:22" ht="13.5" x14ac:dyDescent="0.25">
      <c r="A2415" s="3">
        <f>RSI!A2415</f>
        <v>45824</v>
      </c>
      <c r="B2415" s="2">
        <f>RSI!B2415</f>
        <v>0.8</v>
      </c>
      <c r="C2415" s="2">
        <f>RSI!I2415</f>
        <v>72.178892545701402</v>
      </c>
      <c r="D2415" s="2">
        <f>MACD!E2415</f>
        <v>-3.2194953799932646E-2</v>
      </c>
      <c r="E2415" s="2">
        <f>MACD!F2415</f>
        <v>-1.5660696262780254E-2</v>
      </c>
      <c r="F2415" s="2">
        <f>'Moving Avg'!D2415</f>
        <v>0.76999999999999991</v>
      </c>
      <c r="G2415" s="2">
        <f>'Moving Avg'!F2415</f>
        <v>0.70750000000000002</v>
      </c>
      <c r="H2415" s="2">
        <f>'Moving Avg'!G2415</f>
        <v>0.72040000000000004</v>
      </c>
      <c r="I2415" s="2">
        <f>'Moving Avg'!H2415</f>
        <v>0.69710000000000027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  <c r="M2415" s="7">
        <f t="shared" si="370"/>
        <v>0</v>
      </c>
      <c r="N2415" s="7">
        <f t="shared" si="371"/>
        <v>45</v>
      </c>
      <c r="O2415" s="7">
        <f t="shared" si="372"/>
        <v>50</v>
      </c>
      <c r="P2415" s="7">
        <f t="shared" si="373"/>
        <v>83.5</v>
      </c>
      <c r="Q2415" s="8">
        <f t="shared" si="374"/>
        <v>35.774999999999999</v>
      </c>
      <c r="R2415" s="8">
        <f t="shared" si="375"/>
        <v>47.375</v>
      </c>
      <c r="S2415" s="8">
        <f t="shared" si="376"/>
        <v>56.825000000000003</v>
      </c>
      <c r="T2415" s="8">
        <f t="shared" si="377"/>
        <v>44.625</v>
      </c>
      <c r="U2415" s="7">
        <f t="shared" si="378"/>
        <v>46.658333333333339</v>
      </c>
      <c r="V2415" s="7">
        <f t="shared" si="379"/>
        <v>46.150000000000006</v>
      </c>
    </row>
    <row r="2416" spans="1:22" ht="13.5" x14ac:dyDescent="0.25">
      <c r="A2416" s="3">
        <f>RSI!A2416</f>
        <v>45825</v>
      </c>
      <c r="B2416" s="2">
        <f>RSI!B2416</f>
        <v>0.78</v>
      </c>
      <c r="C2416" s="2">
        <f>RSI!I2416</f>
        <v>64.843421651844878</v>
      </c>
      <c r="D2416" s="2">
        <f>MACD!E2416</f>
        <v>-4.108422427266234E-2</v>
      </c>
      <c r="E2416" s="2">
        <f>MACD!F2416</f>
        <v>-2.0745401864756673E-2</v>
      </c>
      <c r="F2416" s="2">
        <f>'Moving Avg'!D2416</f>
        <v>0.77800000000000014</v>
      </c>
      <c r="G2416" s="2">
        <f>'Moving Avg'!F2416</f>
        <v>0.71299999999999997</v>
      </c>
      <c r="H2416" s="2">
        <f>'Moving Avg'!G2416</f>
        <v>0.72040000000000015</v>
      </c>
      <c r="I2416" s="2">
        <f>'Moving Avg'!H2416</f>
        <v>0.69735000000000025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100</v>
      </c>
      <c r="O2416" s="7">
        <f t="shared" si="372"/>
        <v>50</v>
      </c>
      <c r="P2416" s="7">
        <f t="shared" si="373"/>
        <v>83.5</v>
      </c>
      <c r="Q2416" s="8">
        <f t="shared" si="374"/>
        <v>63.774999999999999</v>
      </c>
      <c r="R2416" s="8">
        <f t="shared" si="375"/>
        <v>63.375</v>
      </c>
      <c r="S2416" s="8">
        <f t="shared" si="376"/>
        <v>68.825000000000003</v>
      </c>
      <c r="T2416" s="8">
        <f t="shared" si="377"/>
        <v>64.625</v>
      </c>
      <c r="U2416" s="7">
        <f t="shared" si="378"/>
        <v>65.325000000000003</v>
      </c>
      <c r="V2416" s="7">
        <f t="shared" si="379"/>
        <v>65.150000000000006</v>
      </c>
    </row>
    <row r="2417" spans="1:22" ht="13.5" x14ac:dyDescent="0.25">
      <c r="A2417" s="3">
        <f>RSI!A2417</f>
        <v>45826</v>
      </c>
      <c r="B2417" s="2">
        <f>RSI!B2417</f>
        <v>0.75</v>
      </c>
      <c r="C2417" s="2">
        <f>RSI!I2417</f>
        <v>55.699273443635903</v>
      </c>
      <c r="D2417" s="2">
        <f>MACD!E2417</f>
        <v>-4.3648932201180823E-2</v>
      </c>
      <c r="E2417" s="2">
        <f>MACD!F2417</f>
        <v>-2.5326107932041507E-2</v>
      </c>
      <c r="F2417" s="2">
        <f>'Moving Avg'!D2417</f>
        <v>0.78</v>
      </c>
      <c r="G2417" s="2">
        <f>'Moving Avg'!F2417</f>
        <v>0.71700000000000008</v>
      </c>
      <c r="H2417" s="2">
        <f>'Moving Avg'!G2417</f>
        <v>0.72040000000000004</v>
      </c>
      <c r="I2417" s="2">
        <f>'Moving Avg'!H2417</f>
        <v>0.69755000000000023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  <c r="M2417" s="7">
        <f t="shared" si="370"/>
        <v>25</v>
      </c>
      <c r="N2417" s="7">
        <f t="shared" si="371"/>
        <v>45</v>
      </c>
      <c r="O2417" s="7">
        <f t="shared" si="372"/>
        <v>50</v>
      </c>
      <c r="P2417" s="7">
        <f t="shared" si="373"/>
        <v>83.5</v>
      </c>
      <c r="Q2417" s="8">
        <f t="shared" si="374"/>
        <v>44.524999999999999</v>
      </c>
      <c r="R2417" s="8">
        <f t="shared" si="375"/>
        <v>52.375</v>
      </c>
      <c r="S2417" s="8">
        <f t="shared" si="376"/>
        <v>60.575000000000003</v>
      </c>
      <c r="T2417" s="8">
        <f t="shared" si="377"/>
        <v>50.875</v>
      </c>
      <c r="U2417" s="7">
        <f t="shared" si="378"/>
        <v>52.491666666666674</v>
      </c>
      <c r="V2417" s="7">
        <f t="shared" si="379"/>
        <v>52.087500000000006</v>
      </c>
    </row>
    <row r="2418" spans="1:22" ht="13.5" x14ac:dyDescent="0.25">
      <c r="A2418" s="3">
        <f>RSI!A2418</f>
        <v>45827</v>
      </c>
      <c r="B2418" s="2">
        <f>RSI!B2418</f>
        <v>0.73</v>
      </c>
      <c r="C2418" s="2">
        <f>RSI!I2418</f>
        <v>50.578487787056311</v>
      </c>
      <c r="D2418" s="2">
        <f>MACD!E2418</f>
        <v>-4.1400211265391285E-2</v>
      </c>
      <c r="E2418" s="2">
        <f>MACD!F2418</f>
        <v>-2.8540928598711466E-2</v>
      </c>
      <c r="F2418" s="2">
        <f>'Moving Avg'!D2418</f>
        <v>0.77200000000000002</v>
      </c>
      <c r="G2418" s="2">
        <f>'Moving Avg'!F2418</f>
        <v>0.72050000000000014</v>
      </c>
      <c r="H2418" s="2">
        <f>'Moving Avg'!G2418</f>
        <v>0.72059999999999991</v>
      </c>
      <c r="I2418" s="2">
        <f>'Moving Avg'!H2418</f>
        <v>0.69760000000000033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45</v>
      </c>
      <c r="O2418" s="7">
        <f t="shared" si="372"/>
        <v>50</v>
      </c>
      <c r="P2418" s="7">
        <f t="shared" si="373"/>
        <v>16.5</v>
      </c>
      <c r="Q2418" s="8">
        <f t="shared" si="374"/>
        <v>34.475000000000001</v>
      </c>
      <c r="R2418" s="8">
        <f t="shared" si="375"/>
        <v>35.625</v>
      </c>
      <c r="S2418" s="8">
        <f t="shared" si="376"/>
        <v>30.425000000000001</v>
      </c>
      <c r="T2418" s="8">
        <f t="shared" si="377"/>
        <v>34.125</v>
      </c>
      <c r="U2418" s="7">
        <f t="shared" si="378"/>
        <v>33.508333333333333</v>
      </c>
      <c r="V2418" s="7">
        <f t="shared" si="379"/>
        <v>33.662499999999994</v>
      </c>
    </row>
    <row r="2419" spans="1:22" ht="13.5" x14ac:dyDescent="0.25">
      <c r="A2419" s="3">
        <f>RSI!A2419</f>
        <v>45828</v>
      </c>
      <c r="B2419" s="2">
        <f>RSI!B2419</f>
        <v>0.74</v>
      </c>
      <c r="C2419" s="2">
        <f>RSI!I2419</f>
        <v>52.90965602929716</v>
      </c>
      <c r="D2419" s="2">
        <f>MACD!E2419</f>
        <v>-4.0249216671648491E-2</v>
      </c>
      <c r="E2419" s="2">
        <f>MACD!F2419</f>
        <v>-3.0882586213298875E-2</v>
      </c>
      <c r="F2419" s="2">
        <f>'Moving Avg'!D2419</f>
        <v>0.76</v>
      </c>
      <c r="G2419" s="2">
        <f>'Moving Avg'!F2419</f>
        <v>0.72400000000000009</v>
      </c>
      <c r="H2419" s="2">
        <f>'Moving Avg'!G2419</f>
        <v>0.72119999999999995</v>
      </c>
      <c r="I2419" s="2">
        <f>'Moving Avg'!H2419</f>
        <v>0.69775000000000054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45</v>
      </c>
      <c r="O2419" s="7">
        <f t="shared" si="372"/>
        <v>50</v>
      </c>
      <c r="P2419" s="7">
        <f t="shared" si="373"/>
        <v>16.5</v>
      </c>
      <c r="Q2419" s="8">
        <f t="shared" si="374"/>
        <v>34.475000000000001</v>
      </c>
      <c r="R2419" s="8">
        <f t="shared" si="375"/>
        <v>35.625</v>
      </c>
      <c r="S2419" s="8">
        <f t="shared" si="376"/>
        <v>30.425000000000001</v>
      </c>
      <c r="T2419" s="8">
        <f t="shared" si="377"/>
        <v>34.125</v>
      </c>
      <c r="U2419" s="7">
        <f t="shared" si="378"/>
        <v>33.508333333333333</v>
      </c>
      <c r="V2419" s="7">
        <f t="shared" si="379"/>
        <v>33.662499999999994</v>
      </c>
    </row>
    <row r="2420" spans="1:22" ht="13.5" x14ac:dyDescent="0.25">
      <c r="A2420" s="3">
        <f>RSI!A2420</f>
        <v>45831</v>
      </c>
      <c r="B2420" s="2">
        <f>RSI!B2420</f>
        <v>0.72</v>
      </c>
      <c r="C2420" s="2">
        <f>RSI!I2420</f>
        <v>48.030044424738819</v>
      </c>
      <c r="D2420" s="2">
        <f>MACD!E2420</f>
        <v>-3.3247734107643256E-2</v>
      </c>
      <c r="E2420" s="2">
        <f>MACD!F2420</f>
        <v>-3.1355615792167751E-2</v>
      </c>
      <c r="F2420" s="2">
        <f>'Moving Avg'!D2420</f>
        <v>0.74399999999999999</v>
      </c>
      <c r="G2420" s="2">
        <f>'Moving Avg'!F2420</f>
        <v>0.72500000000000009</v>
      </c>
      <c r="H2420" s="2">
        <f>'Moving Avg'!G2420</f>
        <v>0.7208</v>
      </c>
      <c r="I2420" s="2">
        <f>'Moving Avg'!H2420</f>
        <v>0.69775000000000031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45</v>
      </c>
      <c r="O2420" s="7">
        <f t="shared" si="372"/>
        <v>50</v>
      </c>
      <c r="P2420" s="7">
        <f t="shared" si="373"/>
        <v>16.5</v>
      </c>
      <c r="Q2420" s="8">
        <f t="shared" si="374"/>
        <v>34.475000000000001</v>
      </c>
      <c r="R2420" s="8">
        <f t="shared" si="375"/>
        <v>35.625</v>
      </c>
      <c r="S2420" s="8">
        <f t="shared" si="376"/>
        <v>30.425000000000001</v>
      </c>
      <c r="T2420" s="8">
        <f t="shared" si="377"/>
        <v>34.125</v>
      </c>
      <c r="U2420" s="7">
        <f t="shared" si="378"/>
        <v>33.508333333333333</v>
      </c>
      <c r="V2420" s="7">
        <f t="shared" si="379"/>
        <v>33.662499999999994</v>
      </c>
    </row>
    <row r="2421" spans="1:22" ht="13.5" x14ac:dyDescent="0.25">
      <c r="A2421" s="3">
        <f>RSI!A2421</f>
        <v>45832</v>
      </c>
      <c r="B2421" s="2">
        <f>RSI!B2421</f>
        <v>0.75</v>
      </c>
      <c r="C2421" s="2">
        <f>RSI!I2421</f>
        <v>54.768592916414505</v>
      </c>
      <c r="D2421" s="2">
        <f>MACD!E2421</f>
        <v>-2.7953151083335626E-2</v>
      </c>
      <c r="E2421" s="2">
        <f>MACD!F2421</f>
        <v>-3.0675122850401328E-2</v>
      </c>
      <c r="F2421" s="2">
        <f>'Moving Avg'!D2421</f>
        <v>0.73799999999999988</v>
      </c>
      <c r="G2421" s="2">
        <f>'Moving Avg'!F2421</f>
        <v>0.72850000000000015</v>
      </c>
      <c r="H2421" s="2">
        <f>'Moving Avg'!G2421</f>
        <v>0.72140000000000004</v>
      </c>
      <c r="I2421" s="2">
        <f>'Moving Avg'!H2421</f>
        <v>0.69785000000000041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0</v>
      </c>
      <c r="O2421" s="7">
        <f t="shared" si="372"/>
        <v>50</v>
      </c>
      <c r="P2421" s="7">
        <f t="shared" si="373"/>
        <v>16.5</v>
      </c>
      <c r="Q2421" s="8">
        <f t="shared" si="374"/>
        <v>18.725000000000001</v>
      </c>
      <c r="R2421" s="8">
        <f t="shared" si="375"/>
        <v>26.625</v>
      </c>
      <c r="S2421" s="8">
        <f t="shared" si="376"/>
        <v>23.675000000000001</v>
      </c>
      <c r="T2421" s="8">
        <f t="shared" si="377"/>
        <v>22.875</v>
      </c>
      <c r="U2421" s="7">
        <f t="shared" si="378"/>
        <v>23.008333333333336</v>
      </c>
      <c r="V2421" s="7">
        <f t="shared" si="379"/>
        <v>22.975000000000001</v>
      </c>
    </row>
    <row r="2422" spans="1:22" ht="13.5" x14ac:dyDescent="0.25">
      <c r="A2422" s="3">
        <f>RSI!A2422</f>
        <v>45833</v>
      </c>
      <c r="B2422" s="2">
        <f>RSI!B2422</f>
        <v>0.73</v>
      </c>
      <c r="C2422" s="2">
        <f>RSI!I2422</f>
        <v>50.104333213709012</v>
      </c>
      <c r="D2422" s="2">
        <f>MACD!E2422</f>
        <v>-2.2118897704367146E-2</v>
      </c>
      <c r="E2422" s="2">
        <f>MACD!F2422</f>
        <v>-2.8963877821194493E-2</v>
      </c>
      <c r="F2422" s="2">
        <f>'Moving Avg'!D2422</f>
        <v>0.73399999999999999</v>
      </c>
      <c r="G2422" s="2">
        <f>'Moving Avg'!F2422</f>
        <v>0.7300000000000002</v>
      </c>
      <c r="H2422" s="2">
        <f>'Moving Avg'!G2422</f>
        <v>0.72119999999999995</v>
      </c>
      <c r="I2422" s="2">
        <f>'Moving Avg'!H2422</f>
        <v>0.6978500000000003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0</v>
      </c>
      <c r="O2422" s="7">
        <f t="shared" si="372"/>
        <v>50</v>
      </c>
      <c r="P2422" s="7">
        <f t="shared" si="373"/>
        <v>16.5</v>
      </c>
      <c r="Q2422" s="8">
        <f t="shared" si="374"/>
        <v>18.725000000000001</v>
      </c>
      <c r="R2422" s="8">
        <f t="shared" si="375"/>
        <v>26.625</v>
      </c>
      <c r="S2422" s="8">
        <f t="shared" si="376"/>
        <v>23.675000000000001</v>
      </c>
      <c r="T2422" s="8">
        <f t="shared" si="377"/>
        <v>22.875</v>
      </c>
      <c r="U2422" s="7">
        <f t="shared" si="378"/>
        <v>23.008333333333336</v>
      </c>
      <c r="V2422" s="7">
        <f t="shared" si="379"/>
        <v>22.975000000000001</v>
      </c>
    </row>
    <row r="2423" spans="1:22" ht="13.5" x14ac:dyDescent="0.25">
      <c r="A2423" s="3">
        <f>RSI!A2423</f>
        <v>45835</v>
      </c>
      <c r="B2423" s="2">
        <f>RSI!B2423</f>
        <v>0.73</v>
      </c>
      <c r="C2423" s="2">
        <f>RSI!I2423</f>
        <v>50.104333213709012</v>
      </c>
      <c r="D2423" s="2">
        <f>MACD!E2423</f>
        <v>-1.2566489527632618E-2</v>
      </c>
      <c r="E2423" s="2">
        <f>MACD!F2423</f>
        <v>-2.5684400162482118E-2</v>
      </c>
      <c r="F2423" s="2">
        <f>'Moving Avg'!D2423</f>
        <v>0.73399999999999999</v>
      </c>
      <c r="G2423" s="2">
        <f>'Moving Avg'!F2423</f>
        <v>0.73150000000000004</v>
      </c>
      <c r="H2423" s="2">
        <f>'Moving Avg'!G2423</f>
        <v>0.72059999999999991</v>
      </c>
      <c r="I2423" s="2">
        <f>'Moving Avg'!H2423</f>
        <v>0.6979000000000003</v>
      </c>
      <c r="J2423" s="5" t="str">
        <f>OBV!F2423</f>
        <v>BEARISH</v>
      </c>
      <c r="K2423" s="5" t="str">
        <f>OBV!G2423</f>
        <v>NEUTRAL</v>
      </c>
      <c r="L2423" s="5" t="str">
        <f>OBV!H2423</f>
        <v>NEUTRAL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16.5</v>
      </c>
      <c r="Q2423" s="8">
        <f t="shared" si="374"/>
        <v>18.725000000000001</v>
      </c>
      <c r="R2423" s="8">
        <f t="shared" si="375"/>
        <v>26.625</v>
      </c>
      <c r="S2423" s="8">
        <f t="shared" si="376"/>
        <v>23.675000000000001</v>
      </c>
      <c r="T2423" s="8">
        <f t="shared" si="377"/>
        <v>22.875</v>
      </c>
      <c r="U2423" s="7">
        <f t="shared" si="378"/>
        <v>23.008333333333336</v>
      </c>
      <c r="V2423" s="7">
        <f t="shared" si="379"/>
        <v>22.975000000000001</v>
      </c>
    </row>
    <row r="2424" spans="1:22" ht="13.5" x14ac:dyDescent="0.25">
      <c r="A2424" s="3">
        <f>RSI!A2424</f>
        <v>45838</v>
      </c>
      <c r="B2424" s="2">
        <f>RSI!B2424</f>
        <v>0.71</v>
      </c>
      <c r="C2424" s="2">
        <f>RSI!I2424</f>
        <v>45.600426265082163</v>
      </c>
      <c r="D2424" s="2">
        <f>MACD!E2424</f>
        <v>1.613505363286194E-3</v>
      </c>
      <c r="E2424" s="2">
        <f>MACD!F2424</f>
        <v>-2.0224819057328456E-2</v>
      </c>
      <c r="F2424" s="2">
        <f>'Moving Avg'!D2424</f>
        <v>0.72799999999999998</v>
      </c>
      <c r="G2424" s="2">
        <f>'Moving Avg'!F2424</f>
        <v>0.73199999999999998</v>
      </c>
      <c r="H2424" s="2">
        <f>'Moving Avg'!G2424</f>
        <v>0.7195999999999998</v>
      </c>
      <c r="I2424" s="2">
        <f>'Moving Avg'!H2424</f>
        <v>0.69785000000000041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0</v>
      </c>
      <c r="O2424" s="7">
        <f t="shared" si="372"/>
        <v>50</v>
      </c>
      <c r="P2424" s="7">
        <f t="shared" si="373"/>
        <v>16.5</v>
      </c>
      <c r="Q2424" s="8">
        <f t="shared" si="374"/>
        <v>18.725000000000001</v>
      </c>
      <c r="R2424" s="8">
        <f t="shared" si="375"/>
        <v>26.625</v>
      </c>
      <c r="S2424" s="8">
        <f t="shared" si="376"/>
        <v>23.675000000000001</v>
      </c>
      <c r="T2424" s="8">
        <f t="shared" si="377"/>
        <v>22.875</v>
      </c>
      <c r="U2424" s="7">
        <f t="shared" si="378"/>
        <v>23.008333333333336</v>
      </c>
      <c r="V2424" s="7">
        <f t="shared" si="379"/>
        <v>22.975000000000001</v>
      </c>
    </row>
    <row r="2425" spans="1:22" ht="13.5" x14ac:dyDescent="0.25">
      <c r="A2425" s="3">
        <f>RSI!A2425</f>
        <v>45839</v>
      </c>
      <c r="B2425" s="2">
        <f>RSI!B2425</f>
        <v>0.71</v>
      </c>
      <c r="C2425" s="2">
        <f>RSI!I2425</f>
        <v>45.600426265082163</v>
      </c>
      <c r="D2425" s="2">
        <f>MACD!E2425</f>
        <v>1.373044147026492E-2</v>
      </c>
      <c r="E2425" s="2">
        <f>MACD!F2425</f>
        <v>-1.343376695180978E-2</v>
      </c>
      <c r="F2425" s="2">
        <f>'Moving Avg'!D2425</f>
        <v>0.72599999999999998</v>
      </c>
      <c r="G2425" s="2">
        <f>'Moving Avg'!F2425</f>
        <v>0.73350000000000004</v>
      </c>
      <c r="H2425" s="2">
        <f>'Moving Avg'!G2425</f>
        <v>0.71859999999999991</v>
      </c>
      <c r="I2425" s="2">
        <f>'Moving Avg'!H2425</f>
        <v>0.69775000000000054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0</v>
      </c>
      <c r="O2425" s="7">
        <f t="shared" si="372"/>
        <v>50</v>
      </c>
      <c r="P2425" s="7">
        <f t="shared" si="373"/>
        <v>16.5</v>
      </c>
      <c r="Q2425" s="8">
        <f t="shared" si="374"/>
        <v>18.725000000000001</v>
      </c>
      <c r="R2425" s="8">
        <f t="shared" si="375"/>
        <v>26.625</v>
      </c>
      <c r="S2425" s="8">
        <f t="shared" si="376"/>
        <v>23.675000000000001</v>
      </c>
      <c r="T2425" s="8">
        <f t="shared" si="377"/>
        <v>22.875</v>
      </c>
      <c r="U2425" s="7">
        <f t="shared" si="378"/>
        <v>23.008333333333336</v>
      </c>
      <c r="V2425" s="7">
        <f t="shared" si="379"/>
        <v>22.975000000000001</v>
      </c>
    </row>
    <row r="2426" spans="1:22" ht="13.5" x14ac:dyDescent="0.25">
      <c r="A2426" s="3">
        <f>RSI!A2426</f>
        <v>45840</v>
      </c>
      <c r="B2426" s="2">
        <f>RSI!B2426</f>
        <v>0.72</v>
      </c>
      <c r="C2426" s="2">
        <f>RSI!I2426</f>
        <v>48.295565969676957</v>
      </c>
      <c r="D2426" s="2">
        <f>MACD!E2426</f>
        <v>2.0275272420515855E-2</v>
      </c>
      <c r="E2426" s="2">
        <f>MACD!F2426</f>
        <v>-6.691959077344654E-3</v>
      </c>
      <c r="F2426" s="2">
        <f>'Moving Avg'!D2426</f>
        <v>0.72</v>
      </c>
      <c r="G2426" s="2">
        <f>'Moving Avg'!F2426</f>
        <v>0.73650000000000027</v>
      </c>
      <c r="H2426" s="2">
        <f>'Moving Avg'!G2426</f>
        <v>0.71779999999999977</v>
      </c>
      <c r="I2426" s="2">
        <f>'Moving Avg'!H2426</f>
        <v>0.69770000000000043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  <c r="M2426" s="7">
        <f t="shared" si="370"/>
        <v>25</v>
      </c>
      <c r="N2426" s="7">
        <f t="shared" si="371"/>
        <v>0</v>
      </c>
      <c r="O2426" s="7">
        <f t="shared" si="372"/>
        <v>50</v>
      </c>
      <c r="P2426" s="7">
        <f t="shared" si="373"/>
        <v>16.5</v>
      </c>
      <c r="Q2426" s="8">
        <f t="shared" si="374"/>
        <v>18.725000000000001</v>
      </c>
      <c r="R2426" s="8">
        <f t="shared" si="375"/>
        <v>26.625</v>
      </c>
      <c r="S2426" s="8">
        <f t="shared" si="376"/>
        <v>23.675000000000001</v>
      </c>
      <c r="T2426" s="8">
        <f t="shared" si="377"/>
        <v>22.875</v>
      </c>
      <c r="U2426" s="7">
        <f t="shared" si="378"/>
        <v>23.008333333333336</v>
      </c>
      <c r="V2426" s="7">
        <f t="shared" si="379"/>
        <v>22.975000000000001</v>
      </c>
    </row>
    <row r="2427" spans="1:22" ht="13.5" x14ac:dyDescent="0.25">
      <c r="A2427" s="3">
        <f>RSI!A2427</f>
        <v>45841</v>
      </c>
      <c r="B2427" s="2">
        <f>RSI!B2427</f>
        <v>0.72</v>
      </c>
      <c r="C2427" s="2">
        <f>RSI!I2427</f>
        <v>48.295565969676957</v>
      </c>
      <c r="D2427" s="2">
        <f>MACD!E2427</f>
        <v>2.1240307809795023E-2</v>
      </c>
      <c r="E2427" s="2">
        <f>MACD!F2427</f>
        <v>-1.1055056999167189E-3</v>
      </c>
      <c r="F2427" s="2">
        <f>'Moving Avg'!D2427</f>
        <v>0.71799999999999997</v>
      </c>
      <c r="G2427" s="2">
        <f>'Moving Avg'!F2427</f>
        <v>0.73850000000000016</v>
      </c>
      <c r="H2427" s="2">
        <f>'Moving Avg'!G2427</f>
        <v>0.71699999999999975</v>
      </c>
      <c r="I2427" s="2">
        <f>'Moving Avg'!H2427</f>
        <v>0.69755000000000034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  <c r="M2427" s="7">
        <f t="shared" si="370"/>
        <v>25</v>
      </c>
      <c r="N2427" s="7">
        <f t="shared" si="371"/>
        <v>0</v>
      </c>
      <c r="O2427" s="7">
        <f t="shared" si="372"/>
        <v>50</v>
      </c>
      <c r="P2427" s="7">
        <f t="shared" si="373"/>
        <v>16.5</v>
      </c>
      <c r="Q2427" s="8">
        <f t="shared" si="374"/>
        <v>18.725000000000001</v>
      </c>
      <c r="R2427" s="8">
        <f t="shared" si="375"/>
        <v>26.625</v>
      </c>
      <c r="S2427" s="8">
        <f t="shared" si="376"/>
        <v>23.675000000000001</v>
      </c>
      <c r="T2427" s="8">
        <f t="shared" si="377"/>
        <v>22.875</v>
      </c>
      <c r="U2427" s="7">
        <f t="shared" si="378"/>
        <v>23.008333333333336</v>
      </c>
      <c r="V2427" s="7">
        <f t="shared" si="379"/>
        <v>22.975000000000001</v>
      </c>
    </row>
    <row r="2428" spans="1:22" ht="13.5" x14ac:dyDescent="0.25">
      <c r="A2428" s="3">
        <f>RSI!A2428</f>
        <v>45842</v>
      </c>
      <c r="B2428" s="2">
        <f>RSI!B2428</f>
        <v>0.7</v>
      </c>
      <c r="C2428" s="2">
        <f>RSI!I2428</f>
        <v>43.317624559396528</v>
      </c>
      <c r="D2428" s="2">
        <f>MACD!E2428</f>
        <v>2.0500773624075874E-2</v>
      </c>
      <c r="E2428" s="2">
        <f>MACD!F2428</f>
        <v>3.2157501648817999E-3</v>
      </c>
      <c r="F2428" s="2">
        <f>'Moving Avg'!D2428</f>
        <v>0.71199999999999997</v>
      </c>
      <c r="G2428" s="2">
        <f>'Moving Avg'!F2428</f>
        <v>0.73850000000000016</v>
      </c>
      <c r="H2428" s="2">
        <f>'Moving Avg'!G2428</f>
        <v>0.71579999999999988</v>
      </c>
      <c r="I2428" s="2">
        <f>'Moving Avg'!H2428</f>
        <v>0.69715000000000016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  <c r="M2428" s="7">
        <f t="shared" si="370"/>
        <v>25</v>
      </c>
      <c r="N2428" s="7">
        <f t="shared" si="371"/>
        <v>0</v>
      </c>
      <c r="O2428" s="7">
        <f t="shared" si="372"/>
        <v>50</v>
      </c>
      <c r="P2428" s="7">
        <f t="shared" si="373"/>
        <v>16.5</v>
      </c>
      <c r="Q2428" s="8">
        <f t="shared" si="374"/>
        <v>18.725000000000001</v>
      </c>
      <c r="R2428" s="8">
        <f t="shared" si="375"/>
        <v>26.625</v>
      </c>
      <c r="S2428" s="8">
        <f t="shared" si="376"/>
        <v>23.675000000000001</v>
      </c>
      <c r="T2428" s="8">
        <f t="shared" si="377"/>
        <v>22.875</v>
      </c>
      <c r="U2428" s="7">
        <f t="shared" si="378"/>
        <v>23.008333333333336</v>
      </c>
      <c r="V2428" s="7">
        <f t="shared" si="379"/>
        <v>22.975000000000001</v>
      </c>
    </row>
    <row r="2429" spans="1:22" ht="13.5" x14ac:dyDescent="0.25">
      <c r="A2429" s="3">
        <f>RSI!A2429</f>
        <v>45845</v>
      </c>
      <c r="B2429" s="2">
        <f>RSI!B2429</f>
        <v>0.73</v>
      </c>
      <c r="C2429" s="2">
        <f>RSI!I2429</f>
        <v>51.408232555276903</v>
      </c>
      <c r="D2429" s="2">
        <f>MACD!E2429</f>
        <v>1.9345859106785102E-2</v>
      </c>
      <c r="E2429" s="2">
        <f>MACD!F2429</f>
        <v>6.4417719532624609E-3</v>
      </c>
      <c r="F2429" s="2">
        <f>'Moving Avg'!D2429</f>
        <v>0.71599999999999997</v>
      </c>
      <c r="G2429" s="2">
        <f>'Moving Avg'!F2429</f>
        <v>0.74000000000000021</v>
      </c>
      <c r="H2429" s="2">
        <f>'Moving Avg'!G2429</f>
        <v>0.71539999999999981</v>
      </c>
      <c r="I2429" s="2">
        <f>'Moving Avg'!H2429</f>
        <v>0.69690000000000007</v>
      </c>
      <c r="J2429" s="5" t="str">
        <f>OBV!F2429</f>
        <v>BEARISH</v>
      </c>
      <c r="K2429" s="5" t="str">
        <f>OBV!G2429</f>
        <v>NEUTRAL</v>
      </c>
      <c r="L2429" s="5" t="str">
        <f>OBV!H2429</f>
        <v>BEARISH DIVERGENCE</v>
      </c>
      <c r="M2429" s="7">
        <f t="shared" si="370"/>
        <v>25</v>
      </c>
      <c r="N2429" s="7">
        <f t="shared" si="371"/>
        <v>0</v>
      </c>
      <c r="O2429" s="7">
        <f t="shared" si="372"/>
        <v>50</v>
      </c>
      <c r="P2429" s="7">
        <f t="shared" si="373"/>
        <v>16.5</v>
      </c>
      <c r="Q2429" s="8">
        <f t="shared" si="374"/>
        <v>18.725000000000001</v>
      </c>
      <c r="R2429" s="8">
        <f t="shared" si="375"/>
        <v>26.625</v>
      </c>
      <c r="S2429" s="8">
        <f t="shared" si="376"/>
        <v>23.675000000000001</v>
      </c>
      <c r="T2429" s="8">
        <f t="shared" si="377"/>
        <v>22.875</v>
      </c>
      <c r="U2429" s="7">
        <f t="shared" si="378"/>
        <v>23.008333333333336</v>
      </c>
      <c r="V2429" s="7">
        <f t="shared" si="379"/>
        <v>22.975000000000001</v>
      </c>
    </row>
    <row r="2430" spans="1:22" ht="13.5" x14ac:dyDescent="0.25">
      <c r="A2430" s="3">
        <f>RSI!A2430</f>
        <v>45846</v>
      </c>
      <c r="B2430" s="2">
        <f>RSI!B2430</f>
        <v>0.76</v>
      </c>
      <c r="C2430" s="2">
        <f>RSI!I2430</f>
        <v>57.882367548391699</v>
      </c>
      <c r="D2430" s="2">
        <f>MACD!E2430</f>
        <v>1.3035360734471313E-2</v>
      </c>
      <c r="E2430" s="2">
        <f>MACD!F2430</f>
        <v>7.760489709504232E-3</v>
      </c>
      <c r="F2430" s="2">
        <f>'Moving Avg'!D2430</f>
        <v>0.72599999999999998</v>
      </c>
      <c r="G2430" s="2">
        <f>'Moving Avg'!F2430</f>
        <v>0.74150000000000016</v>
      </c>
      <c r="H2430" s="2">
        <f>'Moving Avg'!G2430</f>
        <v>0.71619999999999973</v>
      </c>
      <c r="I2430" s="2">
        <f>'Moving Avg'!H2430</f>
        <v>0.69695000000000007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  <c r="M2430" s="7">
        <f t="shared" si="370"/>
        <v>25</v>
      </c>
      <c r="N2430" s="7">
        <f t="shared" si="371"/>
        <v>0</v>
      </c>
      <c r="O2430" s="7">
        <f t="shared" si="372"/>
        <v>50</v>
      </c>
      <c r="P2430" s="7">
        <f t="shared" si="373"/>
        <v>83.5</v>
      </c>
      <c r="Q2430" s="8">
        <f t="shared" si="374"/>
        <v>28.774999999999999</v>
      </c>
      <c r="R2430" s="8">
        <f t="shared" si="375"/>
        <v>43.375</v>
      </c>
      <c r="S2430" s="8">
        <f t="shared" si="376"/>
        <v>53.825000000000003</v>
      </c>
      <c r="T2430" s="8">
        <f t="shared" si="377"/>
        <v>39.625</v>
      </c>
      <c r="U2430" s="7">
        <f t="shared" si="378"/>
        <v>41.991666666666667</v>
      </c>
      <c r="V2430" s="7">
        <f t="shared" si="379"/>
        <v>41.400000000000006</v>
      </c>
    </row>
    <row r="2431" spans="1:22" ht="13.5" x14ac:dyDescent="0.25">
      <c r="A2431" s="3">
        <f>RSI!A2431</f>
        <v>45847</v>
      </c>
      <c r="B2431" s="2">
        <f>RSI!B2431</f>
        <v>0.73</v>
      </c>
      <c r="C2431" s="2">
        <f>RSI!I2431</f>
        <v>50.619303073121173</v>
      </c>
      <c r="D2431" s="2">
        <f>MACD!E2431</f>
        <v>1.4324453340385457E-2</v>
      </c>
      <c r="E2431" s="2">
        <f>MACD!F2431</f>
        <v>9.073282435680478E-3</v>
      </c>
      <c r="F2431" s="2">
        <f>'Moving Avg'!D2431</f>
        <v>0.72799999999999998</v>
      </c>
      <c r="G2431" s="2">
        <f>'Moving Avg'!F2431</f>
        <v>0.7410000000000001</v>
      </c>
      <c r="H2431" s="2">
        <f>'Moving Avg'!G2431</f>
        <v>0.71659999999999979</v>
      </c>
      <c r="I2431" s="2">
        <f>'Moving Avg'!H2431</f>
        <v>0.69669999999999987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  <c r="M2431" s="7">
        <f t="shared" si="370"/>
        <v>25</v>
      </c>
      <c r="N2431" s="7">
        <f t="shared" si="371"/>
        <v>0</v>
      </c>
      <c r="O2431" s="7">
        <f t="shared" si="372"/>
        <v>50</v>
      </c>
      <c r="P2431" s="7">
        <f t="shared" si="373"/>
        <v>83.5</v>
      </c>
      <c r="Q2431" s="8">
        <f t="shared" si="374"/>
        <v>28.774999999999999</v>
      </c>
      <c r="R2431" s="8">
        <f t="shared" si="375"/>
        <v>43.375</v>
      </c>
      <c r="S2431" s="8">
        <f t="shared" si="376"/>
        <v>53.825000000000003</v>
      </c>
      <c r="T2431" s="8">
        <f t="shared" si="377"/>
        <v>39.625</v>
      </c>
      <c r="U2431" s="7">
        <f t="shared" si="378"/>
        <v>41.991666666666667</v>
      </c>
      <c r="V2431" s="7">
        <f t="shared" si="379"/>
        <v>41.400000000000006</v>
      </c>
    </row>
    <row r="2432" spans="1:22" ht="13.5" x14ac:dyDescent="0.25">
      <c r="A2432" s="3">
        <f>RSI!A2432</f>
        <v>45848</v>
      </c>
      <c r="B2432" s="2">
        <f>RSI!B2432</f>
        <v>0.73</v>
      </c>
      <c r="C2432" s="2">
        <f>RSI!I2432</f>
        <v>50.619303073121173</v>
      </c>
      <c r="D2432" s="2">
        <f>MACD!E2432</f>
        <v>1.2322181697265289E-2</v>
      </c>
      <c r="E2432" s="2">
        <f>MACD!F2432</f>
        <v>9.7230622879974412E-3</v>
      </c>
      <c r="F2432" s="2">
        <f>'Moving Avg'!D2432</f>
        <v>0.73</v>
      </c>
      <c r="G2432" s="2">
        <f>'Moving Avg'!F2432</f>
        <v>0.74050000000000016</v>
      </c>
      <c r="H2432" s="2">
        <f>'Moving Avg'!G2432</f>
        <v>0.7163999999999997</v>
      </c>
      <c r="I2432" s="2">
        <f>'Moving Avg'!H2432</f>
        <v>0.6964999999999999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25</v>
      </c>
      <c r="N2432" s="7">
        <f t="shared" si="371"/>
        <v>0</v>
      </c>
      <c r="O2432" s="7">
        <f t="shared" si="372"/>
        <v>50</v>
      </c>
      <c r="P2432" s="7">
        <f t="shared" si="373"/>
        <v>83.5</v>
      </c>
      <c r="Q2432" s="8">
        <f t="shared" si="374"/>
        <v>28.774999999999999</v>
      </c>
      <c r="R2432" s="8">
        <f t="shared" si="375"/>
        <v>43.375</v>
      </c>
      <c r="S2432" s="8">
        <f t="shared" si="376"/>
        <v>53.825000000000003</v>
      </c>
      <c r="T2432" s="8">
        <f t="shared" si="377"/>
        <v>39.625</v>
      </c>
      <c r="U2432" s="7">
        <f t="shared" si="378"/>
        <v>41.991666666666667</v>
      </c>
      <c r="V2432" s="7">
        <f t="shared" si="379"/>
        <v>41.400000000000006</v>
      </c>
    </row>
    <row r="2433" spans="1:22" ht="13.5" x14ac:dyDescent="0.25">
      <c r="A2433" s="3">
        <f>RSI!A2433</f>
        <v>45849</v>
      </c>
      <c r="B2433" s="2">
        <f>RSI!B2433</f>
        <v>0.7</v>
      </c>
      <c r="C2433" s="2">
        <f>RSI!I2433</f>
        <v>44.188667672696454</v>
      </c>
      <c r="D2433" s="2">
        <f>MACD!E2433</f>
        <v>1.2835248852116843E-2</v>
      </c>
      <c r="E2433" s="2">
        <f>MACD!F2433</f>
        <v>1.0345499600821323E-2</v>
      </c>
      <c r="F2433" s="2">
        <f>'Moving Avg'!D2433</f>
        <v>0.72999999999999987</v>
      </c>
      <c r="G2433" s="2">
        <f>'Moving Avg'!F2433</f>
        <v>0.73699999999999999</v>
      </c>
      <c r="H2433" s="2">
        <f>'Moving Avg'!G2433</f>
        <v>0.71559999999999979</v>
      </c>
      <c r="I2433" s="2">
        <f>'Moving Avg'!H2433</f>
        <v>0.69629999999999992</v>
      </c>
      <c r="J2433" s="5" t="str">
        <f>OBV!F2433</f>
        <v>BULLISH</v>
      </c>
      <c r="K2433" s="5" t="str">
        <f>OBV!G2433</f>
        <v>NEUTRAL</v>
      </c>
      <c r="L2433" s="5" t="str">
        <f>OBV!H2433</f>
        <v>NEUTRAL</v>
      </c>
      <c r="M2433" s="7">
        <f t="shared" si="370"/>
        <v>25</v>
      </c>
      <c r="N2433" s="7">
        <f t="shared" si="371"/>
        <v>0</v>
      </c>
      <c r="O2433" s="7">
        <f t="shared" si="372"/>
        <v>50</v>
      </c>
      <c r="P2433" s="7">
        <f t="shared" si="373"/>
        <v>49.5</v>
      </c>
      <c r="Q2433" s="8">
        <f t="shared" si="374"/>
        <v>23.675000000000001</v>
      </c>
      <c r="R2433" s="8">
        <f t="shared" si="375"/>
        <v>34.875</v>
      </c>
      <c r="S2433" s="8">
        <f t="shared" si="376"/>
        <v>38.525000000000006</v>
      </c>
      <c r="T2433" s="8">
        <f t="shared" si="377"/>
        <v>31.125</v>
      </c>
      <c r="U2433" s="7">
        <f t="shared" si="378"/>
        <v>32.358333333333334</v>
      </c>
      <c r="V2433" s="7">
        <f t="shared" si="379"/>
        <v>32.049999999999997</v>
      </c>
    </row>
    <row r="2434" spans="1:22" ht="13.5" x14ac:dyDescent="0.25">
      <c r="A2434" s="3">
        <f>RSI!A2434</f>
        <v>45852</v>
      </c>
      <c r="B2434" s="2">
        <f>RSI!B2434</f>
        <v>0.71</v>
      </c>
      <c r="C2434" s="2">
        <f>RSI!I2434</f>
        <v>46.622868389666522</v>
      </c>
      <c r="D2434" s="2">
        <f>MACD!E2434</f>
        <v>9.61517042526705E-3</v>
      </c>
      <c r="E2434" s="2">
        <f>MACD!F2434</f>
        <v>1.0199433765710468E-2</v>
      </c>
      <c r="F2434" s="2">
        <f>'Moving Avg'!D2434</f>
        <v>0.72599999999999998</v>
      </c>
      <c r="G2434" s="2">
        <f>'Moving Avg'!F2434</f>
        <v>0.73250000000000015</v>
      </c>
      <c r="H2434" s="2">
        <f>'Moving Avg'!G2434</f>
        <v>0.71499999999999975</v>
      </c>
      <c r="I2434" s="2">
        <f>'Moving Avg'!H2434</f>
        <v>0.69619999999999993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16.5</v>
      </c>
      <c r="Q2434" s="8">
        <f t="shared" si="374"/>
        <v>34.475000000000001</v>
      </c>
      <c r="R2434" s="8">
        <f t="shared" si="375"/>
        <v>35.625</v>
      </c>
      <c r="S2434" s="8">
        <f t="shared" si="376"/>
        <v>30.425000000000001</v>
      </c>
      <c r="T2434" s="8">
        <f t="shared" si="377"/>
        <v>34.125</v>
      </c>
      <c r="U2434" s="7">
        <f t="shared" si="378"/>
        <v>33.508333333333333</v>
      </c>
      <c r="V2434" s="7">
        <f t="shared" si="379"/>
        <v>33.662499999999994</v>
      </c>
    </row>
    <row r="2435" spans="1:22" ht="13.5" x14ac:dyDescent="0.25">
      <c r="A2435" s="3">
        <f>RSI!A2435</f>
        <v>45853</v>
      </c>
      <c r="B2435" s="2">
        <f>RSI!B2435</f>
        <v>0.72</v>
      </c>
      <c r="C2435" s="2">
        <f>RSI!I2435</f>
        <v>49.017505772399808</v>
      </c>
      <c r="D2435" s="2">
        <f>MACD!E2435</f>
        <v>6.2420016244557619E-3</v>
      </c>
      <c r="E2435" s="2">
        <f>MACD!F2435</f>
        <v>9.4079473374595272E-3</v>
      </c>
      <c r="F2435" s="2">
        <f>'Moving Avg'!D2435</f>
        <v>0.71799999999999997</v>
      </c>
      <c r="G2435" s="2">
        <f>'Moving Avg'!F2435</f>
        <v>0.72850000000000015</v>
      </c>
      <c r="H2435" s="2">
        <f>'Moving Avg'!G2435</f>
        <v>0.71479999999999977</v>
      </c>
      <c r="I2435" s="2">
        <f>'Moving Avg'!H2435</f>
        <v>0.69629999999999992</v>
      </c>
      <c r="J2435" s="5" t="str">
        <f>OBV!F2435</f>
        <v>BULLISH</v>
      </c>
      <c r="K2435" s="5" t="str">
        <f>OBV!G2435</f>
        <v>NEUTRAL</v>
      </c>
      <c r="L2435" s="5" t="str">
        <f>OBV!H2435</f>
        <v>BULLISH DIVERGENCE</v>
      </c>
      <c r="M2435" s="7">
        <f t="shared" si="380"/>
        <v>25</v>
      </c>
      <c r="N2435" s="7">
        <f t="shared" si="381"/>
        <v>45</v>
      </c>
      <c r="O2435" s="7">
        <f t="shared" si="382"/>
        <v>50</v>
      </c>
      <c r="P2435" s="7">
        <f t="shared" si="383"/>
        <v>66.5</v>
      </c>
      <c r="Q2435" s="8">
        <f t="shared" ref="Q2435:Q2498" si="384">0.35*M2435+N2435*0.35+O2435*0.15+P2435*0.15</f>
        <v>41.975000000000001</v>
      </c>
      <c r="R2435" s="8">
        <f t="shared" ref="R2435:R2498" si="385">M2435*0.2+N2435*0.2+O2435*0.35+P2435*0.25</f>
        <v>48.125</v>
      </c>
      <c r="S2435" s="8">
        <f t="shared" ref="S2435:S2498" si="386">M2435*0.15+N2435*0.15+O2435*0.25+P2435*0.45</f>
        <v>52.924999999999997</v>
      </c>
      <c r="T2435" s="8">
        <f t="shared" ref="T2435:T2498" si="387">0.25*SUM(M2435:P2435)</f>
        <v>46.625</v>
      </c>
      <c r="U2435" s="7">
        <f t="shared" ref="U2435:U2498" si="388">SUM(Q2435:S2435)/3</f>
        <v>47.67499999999999</v>
      </c>
      <c r="V2435" s="7">
        <f t="shared" ref="V2435:V2498" si="389">SUM(Q2435:T2435)/4</f>
        <v>47.412499999999994</v>
      </c>
    </row>
    <row r="2436" spans="1:22" ht="13.5" x14ac:dyDescent="0.25">
      <c r="A2436" s="3">
        <f>RSI!A2436</f>
        <v>45854</v>
      </c>
      <c r="B2436" s="2">
        <f>RSI!B2436</f>
        <v>0.75</v>
      </c>
      <c r="C2436" s="2">
        <f>RSI!I2436</f>
        <v>55.471499444149543</v>
      </c>
      <c r="D2436" s="2">
        <f>MACD!E2436</f>
        <v>2.7303508360769779E-3</v>
      </c>
      <c r="E2436" s="2">
        <f>MACD!F2436</f>
        <v>8.0724280371830184E-3</v>
      </c>
      <c r="F2436" s="2">
        <f>'Moving Avg'!D2436</f>
        <v>0.72199999999999986</v>
      </c>
      <c r="G2436" s="2">
        <f>'Moving Avg'!F2436</f>
        <v>0.72700000000000009</v>
      </c>
      <c r="H2436" s="2">
        <f>'Moving Avg'!G2436</f>
        <v>0.71539999999999981</v>
      </c>
      <c r="I2436" s="2">
        <f>'Moving Avg'!H2436</f>
        <v>0.69644999999999979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  <c r="M2436" s="7">
        <f t="shared" si="380"/>
        <v>25</v>
      </c>
      <c r="N2436" s="7">
        <f t="shared" si="381"/>
        <v>45</v>
      </c>
      <c r="O2436" s="7">
        <f t="shared" si="382"/>
        <v>50</v>
      </c>
      <c r="P2436" s="7">
        <f t="shared" si="383"/>
        <v>83.5</v>
      </c>
      <c r="Q2436" s="8">
        <f t="shared" si="384"/>
        <v>44.524999999999999</v>
      </c>
      <c r="R2436" s="8">
        <f t="shared" si="385"/>
        <v>52.375</v>
      </c>
      <c r="S2436" s="8">
        <f t="shared" si="386"/>
        <v>60.575000000000003</v>
      </c>
      <c r="T2436" s="8">
        <f t="shared" si="387"/>
        <v>50.875</v>
      </c>
      <c r="U2436" s="7">
        <f t="shared" si="388"/>
        <v>52.491666666666674</v>
      </c>
      <c r="V2436" s="7">
        <f t="shared" si="389"/>
        <v>52.087500000000006</v>
      </c>
    </row>
    <row r="2437" spans="1:22" ht="13.5" x14ac:dyDescent="0.25">
      <c r="A2437" s="3">
        <f>RSI!A2437</f>
        <v>45855</v>
      </c>
      <c r="B2437" s="2">
        <f>RSI!B2437</f>
        <v>0.75</v>
      </c>
      <c r="C2437" s="2">
        <f>RSI!I2437</f>
        <v>55.471499444149543</v>
      </c>
      <c r="D2437" s="2">
        <f>MACD!E2437</f>
        <v>-3.9393796776476808E-4</v>
      </c>
      <c r="E2437" s="2">
        <f>MACD!F2437</f>
        <v>6.3791548361934614E-3</v>
      </c>
      <c r="F2437" s="2">
        <f>'Moving Avg'!D2437</f>
        <v>0.72599999999999998</v>
      </c>
      <c r="G2437" s="2">
        <f>'Moving Avg'!F2437</f>
        <v>0.72700000000000009</v>
      </c>
      <c r="H2437" s="2">
        <f>'Moving Avg'!G2437</f>
        <v>0.71599999999999997</v>
      </c>
      <c r="I2437" s="2">
        <f>'Moving Avg'!H2437</f>
        <v>0.69674999999999987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25</v>
      </c>
      <c r="N2437" s="7">
        <f t="shared" si="381"/>
        <v>45</v>
      </c>
      <c r="O2437" s="7">
        <f t="shared" si="382"/>
        <v>50</v>
      </c>
      <c r="P2437" s="7">
        <f t="shared" si="383"/>
        <v>83.5</v>
      </c>
      <c r="Q2437" s="8">
        <f t="shared" si="384"/>
        <v>44.524999999999999</v>
      </c>
      <c r="R2437" s="8">
        <f t="shared" si="385"/>
        <v>52.375</v>
      </c>
      <c r="S2437" s="8">
        <f t="shared" si="386"/>
        <v>60.575000000000003</v>
      </c>
      <c r="T2437" s="8">
        <f t="shared" si="387"/>
        <v>50.875</v>
      </c>
      <c r="U2437" s="7">
        <f t="shared" si="388"/>
        <v>52.491666666666674</v>
      </c>
      <c r="V2437" s="7">
        <f t="shared" si="389"/>
        <v>52.087500000000006</v>
      </c>
    </row>
    <row r="2438" spans="1:22" ht="13.5" x14ac:dyDescent="0.25">
      <c r="A2438" s="3">
        <f>RSI!A2438</f>
        <v>45856</v>
      </c>
      <c r="B2438" s="2">
        <f>RSI!B2438</f>
        <v>0.73</v>
      </c>
      <c r="C2438" s="2">
        <f>RSI!I2438</f>
        <v>50.526100354906028</v>
      </c>
      <c r="D2438" s="2">
        <f>MACD!E2438</f>
        <v>-4.7745752019111576E-3</v>
      </c>
      <c r="E2438" s="2">
        <f>MACD!F2438</f>
        <v>4.148408828572538E-3</v>
      </c>
      <c r="F2438" s="2">
        <f>'Moving Avg'!D2438</f>
        <v>0.73199999999999998</v>
      </c>
      <c r="G2438" s="2">
        <f>'Moving Avg'!F2438</f>
        <v>0.72700000000000009</v>
      </c>
      <c r="H2438" s="2">
        <f>'Moving Avg'!G2438</f>
        <v>0.71639999999999981</v>
      </c>
      <c r="I2438" s="2">
        <f>'Moving Avg'!H2438</f>
        <v>0.69684999999999986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  <c r="M2438" s="7">
        <f t="shared" si="380"/>
        <v>25</v>
      </c>
      <c r="N2438" s="7">
        <f t="shared" si="381"/>
        <v>45</v>
      </c>
      <c r="O2438" s="7">
        <f t="shared" si="382"/>
        <v>50</v>
      </c>
      <c r="P2438" s="7">
        <f t="shared" si="383"/>
        <v>83.5</v>
      </c>
      <c r="Q2438" s="8">
        <f t="shared" si="384"/>
        <v>44.524999999999999</v>
      </c>
      <c r="R2438" s="8">
        <f t="shared" si="385"/>
        <v>52.375</v>
      </c>
      <c r="S2438" s="8">
        <f t="shared" si="386"/>
        <v>60.575000000000003</v>
      </c>
      <c r="T2438" s="8">
        <f t="shared" si="387"/>
        <v>50.875</v>
      </c>
      <c r="U2438" s="7">
        <f t="shared" si="388"/>
        <v>52.491666666666674</v>
      </c>
      <c r="V2438" s="7">
        <f t="shared" si="389"/>
        <v>52.087500000000006</v>
      </c>
    </row>
    <row r="2439" spans="1:22" ht="13.5" x14ac:dyDescent="0.25">
      <c r="A2439" s="3">
        <f>RSI!A2439</f>
        <v>45859</v>
      </c>
      <c r="B2439" s="2">
        <f>RSI!B2439</f>
        <v>0.75</v>
      </c>
      <c r="C2439" s="2">
        <f>RSI!I2439</f>
        <v>54.859989315872284</v>
      </c>
      <c r="D2439" s="2">
        <f>MACD!E2439</f>
        <v>-5.3602644856224346E-3</v>
      </c>
      <c r="E2439" s="2">
        <f>MACD!F2439</f>
        <v>2.2466741657335438E-3</v>
      </c>
      <c r="F2439" s="2">
        <f>'Moving Avg'!D2439</f>
        <v>0.74</v>
      </c>
      <c r="G2439" s="2">
        <f>'Moving Avg'!F2439</f>
        <v>0.72749999999999992</v>
      </c>
      <c r="H2439" s="2">
        <f>'Moving Avg'!G2439</f>
        <v>0.71679999999999988</v>
      </c>
      <c r="I2439" s="2">
        <f>'Moving Avg'!H2439</f>
        <v>0.69689999999999985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  <c r="M2439" s="7">
        <f t="shared" si="380"/>
        <v>25</v>
      </c>
      <c r="N2439" s="7">
        <f t="shared" si="381"/>
        <v>45</v>
      </c>
      <c r="O2439" s="7">
        <f t="shared" si="382"/>
        <v>50</v>
      </c>
      <c r="P2439" s="7">
        <f t="shared" si="383"/>
        <v>83.5</v>
      </c>
      <c r="Q2439" s="8">
        <f t="shared" si="384"/>
        <v>44.524999999999999</v>
      </c>
      <c r="R2439" s="8">
        <f t="shared" si="385"/>
        <v>52.375</v>
      </c>
      <c r="S2439" s="8">
        <f t="shared" si="386"/>
        <v>60.575000000000003</v>
      </c>
      <c r="T2439" s="8">
        <f t="shared" si="387"/>
        <v>50.875</v>
      </c>
      <c r="U2439" s="7">
        <f t="shared" si="388"/>
        <v>52.491666666666674</v>
      </c>
      <c r="V2439" s="7">
        <f t="shared" si="389"/>
        <v>52.087500000000006</v>
      </c>
    </row>
    <row r="2440" spans="1:22" ht="13.5" x14ac:dyDescent="0.25">
      <c r="A2440" s="3">
        <f>RSI!A2440</f>
        <v>45860</v>
      </c>
      <c r="B2440" s="2">
        <f>RSI!B2440</f>
        <v>0.72</v>
      </c>
      <c r="C2440" s="2">
        <f>RSI!I2440</f>
        <v>48.05927140307093</v>
      </c>
      <c r="D2440" s="2">
        <f>MACD!E2440</f>
        <v>8.5163438879887199E-4</v>
      </c>
      <c r="E2440" s="2">
        <f>MACD!F2440</f>
        <v>1.9676662103466093E-3</v>
      </c>
      <c r="F2440" s="2">
        <f>'Moving Avg'!D2440</f>
        <v>0.74</v>
      </c>
      <c r="G2440" s="2">
        <f>'Moving Avg'!F2440</f>
        <v>0.72750000000000004</v>
      </c>
      <c r="H2440" s="2">
        <f>'Moving Avg'!G2440</f>
        <v>0.71699999999999986</v>
      </c>
      <c r="I2440" s="2">
        <f>'Moving Avg'!H2440</f>
        <v>0.69674999999999965</v>
      </c>
      <c r="J2440" s="5" t="str">
        <f>OBV!F2440</f>
        <v>BULLISH</v>
      </c>
      <c r="K2440" s="5" t="str">
        <f>OBV!G2440</f>
        <v>NEUTRAL</v>
      </c>
      <c r="L2440" s="5" t="str">
        <f>OBV!H2440</f>
        <v>NEUTRAL</v>
      </c>
      <c r="M2440" s="7">
        <f t="shared" si="380"/>
        <v>25</v>
      </c>
      <c r="N2440" s="7">
        <f t="shared" si="381"/>
        <v>45</v>
      </c>
      <c r="O2440" s="7">
        <f t="shared" si="382"/>
        <v>50</v>
      </c>
      <c r="P2440" s="7">
        <f t="shared" si="383"/>
        <v>49.5</v>
      </c>
      <c r="Q2440" s="8">
        <f t="shared" si="384"/>
        <v>39.424999999999997</v>
      </c>
      <c r="R2440" s="8">
        <f t="shared" si="385"/>
        <v>43.875</v>
      </c>
      <c r="S2440" s="8">
        <f t="shared" si="386"/>
        <v>45.275000000000006</v>
      </c>
      <c r="T2440" s="8">
        <f t="shared" si="387"/>
        <v>42.375</v>
      </c>
      <c r="U2440" s="7">
        <f t="shared" si="388"/>
        <v>42.858333333333327</v>
      </c>
      <c r="V2440" s="7">
        <f t="shared" si="389"/>
        <v>42.737499999999997</v>
      </c>
    </row>
    <row r="2441" spans="1:22" ht="13.5" x14ac:dyDescent="0.25">
      <c r="A2441" s="3">
        <f>RSI!A2441</f>
        <v>45861</v>
      </c>
      <c r="B2441" s="2">
        <f>RSI!B2441</f>
        <v>0.69</v>
      </c>
      <c r="C2441" s="2">
        <f>RSI!I2441</f>
        <v>42.398976038887298</v>
      </c>
      <c r="D2441" s="2">
        <f>MACD!E2441</f>
        <v>3.7714795537866497E-3</v>
      </c>
      <c r="E2441" s="2">
        <f>MACD!F2441</f>
        <v>2.3284288790346177E-3</v>
      </c>
      <c r="F2441" s="2">
        <f>'Moving Avg'!D2441</f>
        <v>0.72799999999999998</v>
      </c>
      <c r="G2441" s="2">
        <f>'Moving Avg'!F2441</f>
        <v>0.72450000000000003</v>
      </c>
      <c r="H2441" s="2">
        <f>'Moving Avg'!G2441</f>
        <v>0.71659999999999979</v>
      </c>
      <c r="I2441" s="2">
        <f>'Moving Avg'!H2441</f>
        <v>0.69639999999999969</v>
      </c>
      <c r="J2441" s="5" t="str">
        <f>OBV!F2441</f>
        <v>BEARISH</v>
      </c>
      <c r="K2441" s="5" t="str">
        <f>OBV!G2441</f>
        <v>NEUTRAL</v>
      </c>
      <c r="L2441" s="5" t="str">
        <f>OBV!H2441</f>
        <v>CONFIRMED BEARISH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16.5</v>
      </c>
      <c r="Q2441" s="8">
        <f t="shared" si="384"/>
        <v>18.725000000000001</v>
      </c>
      <c r="R2441" s="8">
        <f t="shared" si="385"/>
        <v>26.625</v>
      </c>
      <c r="S2441" s="8">
        <f t="shared" si="386"/>
        <v>23.675000000000001</v>
      </c>
      <c r="T2441" s="8">
        <f t="shared" si="387"/>
        <v>22.875</v>
      </c>
      <c r="U2441" s="7">
        <f t="shared" si="388"/>
        <v>23.008333333333336</v>
      </c>
      <c r="V2441" s="7">
        <f t="shared" si="389"/>
        <v>22.975000000000001</v>
      </c>
    </row>
    <row r="2442" spans="1:22" ht="13.5" x14ac:dyDescent="0.25">
      <c r="A2442" s="3">
        <f>RSI!A2442</f>
        <v>45862</v>
      </c>
      <c r="B2442" s="2">
        <f>RSI!B2442</f>
        <v>0.66</v>
      </c>
      <c r="C2442" s="2">
        <f>RSI!I2442</f>
        <v>37.626532565431951</v>
      </c>
      <c r="D2442" s="2">
        <f>MACD!E2442</f>
        <v>8.6941903861412762E-3</v>
      </c>
      <c r="E2442" s="2">
        <f>MACD!F2442</f>
        <v>3.6015811804559496E-3</v>
      </c>
      <c r="F2442" s="2">
        <f>'Moving Avg'!D2442</f>
        <v>0.71000000000000008</v>
      </c>
      <c r="G2442" s="2">
        <f>'Moving Avg'!F2442</f>
        <v>0.72100000000000009</v>
      </c>
      <c r="H2442" s="2">
        <f>'Moving Avg'!G2442</f>
        <v>0.71599999999999975</v>
      </c>
      <c r="I2442" s="2">
        <f>'Moving Avg'!H2442</f>
        <v>0.69584999999999975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16.5</v>
      </c>
      <c r="Q2442" s="8">
        <f t="shared" si="384"/>
        <v>18.725000000000001</v>
      </c>
      <c r="R2442" s="8">
        <f t="shared" si="385"/>
        <v>26.625</v>
      </c>
      <c r="S2442" s="8">
        <f t="shared" si="386"/>
        <v>23.675000000000001</v>
      </c>
      <c r="T2442" s="8">
        <f t="shared" si="387"/>
        <v>22.875</v>
      </c>
      <c r="U2442" s="7">
        <f t="shared" si="388"/>
        <v>23.008333333333336</v>
      </c>
      <c r="V2442" s="7">
        <f t="shared" si="389"/>
        <v>22.975000000000001</v>
      </c>
    </row>
    <row r="2443" spans="1:22" ht="13.5" x14ac:dyDescent="0.25">
      <c r="A2443" s="3">
        <f>RSI!A2443</f>
        <v>45866</v>
      </c>
      <c r="B2443" s="2">
        <f>RSI!B2443</f>
        <v>0.67</v>
      </c>
      <c r="C2443" s="2">
        <f>RSI!I2443</f>
        <v>40.048932114576331</v>
      </c>
      <c r="D2443" s="2">
        <f>MACD!E2443</f>
        <v>7.8935314612209595E-3</v>
      </c>
      <c r="E2443" s="2">
        <f>MACD!F2443</f>
        <v>4.4599712366089513E-3</v>
      </c>
      <c r="F2443" s="2">
        <f>'Moving Avg'!D2443</f>
        <v>0.69800000000000006</v>
      </c>
      <c r="G2443" s="2">
        <f>'Moving Avg'!F2443</f>
        <v>0.71800000000000008</v>
      </c>
      <c r="H2443" s="2">
        <f>'Moving Avg'!G2443</f>
        <v>0.71579999999999988</v>
      </c>
      <c r="I2443" s="2">
        <f>'Moving Avg'!H2443</f>
        <v>0.6953999999999998</v>
      </c>
      <c r="J2443" s="5" t="str">
        <f>OBV!F2443</f>
        <v>BULLISH</v>
      </c>
      <c r="K2443" s="5" t="str">
        <f>OBV!G2443</f>
        <v>NEUTRAL</v>
      </c>
      <c r="L2443" s="5" t="str">
        <f>OBV!H2443</f>
        <v>BULLISH DIVERGENCE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66.5</v>
      </c>
      <c r="Q2443" s="8">
        <f t="shared" si="384"/>
        <v>26.225000000000001</v>
      </c>
      <c r="R2443" s="8">
        <f t="shared" si="385"/>
        <v>39.125</v>
      </c>
      <c r="S2443" s="8">
        <f t="shared" si="386"/>
        <v>46.174999999999997</v>
      </c>
      <c r="T2443" s="8">
        <f t="shared" si="387"/>
        <v>35.375</v>
      </c>
      <c r="U2443" s="7">
        <f t="shared" si="388"/>
        <v>37.174999999999997</v>
      </c>
      <c r="V2443" s="7">
        <f t="shared" si="389"/>
        <v>36.724999999999994</v>
      </c>
    </row>
    <row r="2444" spans="1:22" ht="13.5" x14ac:dyDescent="0.25">
      <c r="A2444" s="3">
        <f>RSI!A2444</f>
        <v>45867</v>
      </c>
      <c r="B2444" s="2">
        <f>RSI!B2444</f>
        <v>0.69</v>
      </c>
      <c r="C2444" s="2">
        <f>RSI!I2444</f>
        <v>44.676671265961744</v>
      </c>
      <c r="D2444" s="2">
        <f>MACD!E2444</f>
        <v>7.5751402070957097E-3</v>
      </c>
      <c r="E2444" s="2">
        <f>MACD!F2444</f>
        <v>5.0830050307063036E-3</v>
      </c>
      <c r="F2444" s="2">
        <f>'Moving Avg'!D2444</f>
        <v>0.68599999999999994</v>
      </c>
      <c r="G2444" s="2">
        <f>'Moving Avg'!F2444</f>
        <v>0.71699999999999997</v>
      </c>
      <c r="H2444" s="2">
        <f>'Moving Avg'!G2444</f>
        <v>0.71599999999999997</v>
      </c>
      <c r="I2444" s="2">
        <f>'Moving Avg'!H2444</f>
        <v>0.69504999999999983</v>
      </c>
      <c r="J2444" s="5" t="str">
        <f>OBV!F2444</f>
        <v>BULLISH</v>
      </c>
      <c r="K2444" s="5" t="str">
        <f>OBV!G2444</f>
        <v>NEUTRAL</v>
      </c>
      <c r="L2444" s="5" t="str">
        <f>OBV!H2444</f>
        <v>BULLISH DIVERGENCE</v>
      </c>
      <c r="M2444" s="7">
        <f t="shared" si="380"/>
        <v>25</v>
      </c>
      <c r="N2444" s="7">
        <f t="shared" si="381"/>
        <v>0</v>
      </c>
      <c r="O2444" s="7">
        <f t="shared" si="382"/>
        <v>0</v>
      </c>
      <c r="P2444" s="7">
        <f t="shared" si="383"/>
        <v>66.5</v>
      </c>
      <c r="Q2444" s="8">
        <f t="shared" si="384"/>
        <v>18.725000000000001</v>
      </c>
      <c r="R2444" s="8">
        <f t="shared" si="385"/>
        <v>21.625</v>
      </c>
      <c r="S2444" s="8">
        <f t="shared" si="386"/>
        <v>33.674999999999997</v>
      </c>
      <c r="T2444" s="8">
        <f t="shared" si="387"/>
        <v>22.875</v>
      </c>
      <c r="U2444" s="7">
        <f t="shared" si="388"/>
        <v>24.675000000000001</v>
      </c>
      <c r="V2444" s="7">
        <f t="shared" si="389"/>
        <v>24.225000000000001</v>
      </c>
    </row>
    <row r="2445" spans="1:22" ht="13.5" x14ac:dyDescent="0.25">
      <c r="A2445" s="3">
        <f>RSI!A2445</f>
        <v>45868</v>
      </c>
      <c r="B2445" s="2">
        <f>RSI!B2445</f>
        <v>0.71</v>
      </c>
      <c r="C2445" s="2">
        <f>RSI!I2445</f>
        <v>48.922714753248485</v>
      </c>
      <c r="D2445" s="2">
        <f>MACD!E2445</f>
        <v>7.524262270591775E-3</v>
      </c>
      <c r="E2445" s="2">
        <f>MACD!F2445</f>
        <v>5.5712564786833977E-3</v>
      </c>
      <c r="F2445" s="2">
        <f>'Moving Avg'!D2445</f>
        <v>0.68399999999999994</v>
      </c>
      <c r="G2445" s="2">
        <f>'Moving Avg'!F2445</f>
        <v>0.71699999999999997</v>
      </c>
      <c r="H2445" s="2">
        <f>'Moving Avg'!G2445</f>
        <v>0.71679999999999988</v>
      </c>
      <c r="I2445" s="2">
        <f>'Moving Avg'!H2445</f>
        <v>0.69479999999999986</v>
      </c>
      <c r="J2445" s="5" t="str">
        <f>OBV!F2445</f>
        <v>BULLISH</v>
      </c>
      <c r="K2445" s="5" t="str">
        <f>OBV!G2445</f>
        <v>NEUTRAL</v>
      </c>
      <c r="L2445" s="5" t="str">
        <f>OBV!H2445</f>
        <v>BULLISH DIVERGENCE</v>
      </c>
      <c r="M2445" s="7">
        <f t="shared" si="380"/>
        <v>25</v>
      </c>
      <c r="N2445" s="7">
        <f t="shared" si="381"/>
        <v>0</v>
      </c>
      <c r="O2445" s="7">
        <f t="shared" si="382"/>
        <v>0</v>
      </c>
      <c r="P2445" s="7">
        <f t="shared" si="383"/>
        <v>66.5</v>
      </c>
      <c r="Q2445" s="8">
        <f t="shared" si="384"/>
        <v>18.725000000000001</v>
      </c>
      <c r="R2445" s="8">
        <f t="shared" si="385"/>
        <v>21.625</v>
      </c>
      <c r="S2445" s="8">
        <f t="shared" si="386"/>
        <v>33.674999999999997</v>
      </c>
      <c r="T2445" s="8">
        <f t="shared" si="387"/>
        <v>22.875</v>
      </c>
      <c r="U2445" s="7">
        <f t="shared" si="388"/>
        <v>24.675000000000001</v>
      </c>
      <c r="V2445" s="7">
        <f t="shared" si="389"/>
        <v>24.225000000000001</v>
      </c>
    </row>
    <row r="2446" spans="1:22" ht="13.5" x14ac:dyDescent="0.25">
      <c r="A2446" s="3">
        <f>RSI!A2446</f>
        <v>45869</v>
      </c>
      <c r="B2446" s="2">
        <f>RSI!B2446</f>
        <v>0.71</v>
      </c>
      <c r="C2446" s="2">
        <f>RSI!I2446</f>
        <v>48.922714753248485</v>
      </c>
      <c r="D2446" s="2">
        <f>MACD!E2446</f>
        <v>1.2127998790190331E-2</v>
      </c>
      <c r="E2446" s="2">
        <f>MACD!F2446</f>
        <v>6.8826049409847854E-3</v>
      </c>
      <c r="F2446" s="2">
        <f>'Moving Avg'!D2446</f>
        <v>0.68799999999999994</v>
      </c>
      <c r="G2446" s="2">
        <f>'Moving Avg'!F2446</f>
        <v>0.71650000000000014</v>
      </c>
      <c r="H2446" s="2">
        <f>'Moving Avg'!G2446</f>
        <v>0.7175999999999999</v>
      </c>
      <c r="I2446" s="2">
        <f>'Moving Avg'!H2446</f>
        <v>0.69455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  <c r="M2446" s="7">
        <f t="shared" si="380"/>
        <v>25</v>
      </c>
      <c r="N2446" s="7">
        <f t="shared" si="381"/>
        <v>0</v>
      </c>
      <c r="O2446" s="7">
        <f t="shared" si="382"/>
        <v>0</v>
      </c>
      <c r="P2446" s="7">
        <f t="shared" si="383"/>
        <v>83.5</v>
      </c>
      <c r="Q2446" s="8">
        <f t="shared" si="384"/>
        <v>21.274999999999999</v>
      </c>
      <c r="R2446" s="8">
        <f t="shared" si="385"/>
        <v>25.875</v>
      </c>
      <c r="S2446" s="8">
        <f t="shared" si="386"/>
        <v>41.325000000000003</v>
      </c>
      <c r="T2446" s="8">
        <f t="shared" si="387"/>
        <v>27.125</v>
      </c>
      <c r="U2446" s="7">
        <f t="shared" si="388"/>
        <v>29.491666666666664</v>
      </c>
      <c r="V2446" s="7">
        <f t="shared" si="389"/>
        <v>28.9</v>
      </c>
    </row>
    <row r="2447" spans="1:22" ht="13.5" x14ac:dyDescent="0.25">
      <c r="A2447" s="3">
        <f>RSI!A2447</f>
        <v>45870</v>
      </c>
      <c r="B2447" s="2">
        <f>RSI!B2447</f>
        <v>0.72</v>
      </c>
      <c r="C2447" s="2">
        <f>RSI!I2447</f>
        <v>51.099083614110249</v>
      </c>
      <c r="D2447" s="2">
        <f>MACD!E2447</f>
        <v>1.5311803769474719E-2</v>
      </c>
      <c r="E2447" s="2">
        <f>MACD!F2447</f>
        <v>8.5684447066827728E-3</v>
      </c>
      <c r="F2447" s="2">
        <f>'Moving Avg'!D2447</f>
        <v>0.7</v>
      </c>
      <c r="G2447" s="2">
        <f>'Moving Avg'!F2447</f>
        <v>0.71650000000000003</v>
      </c>
      <c r="H2447" s="2">
        <f>'Moving Avg'!G2447</f>
        <v>0.71860000000000002</v>
      </c>
      <c r="I2447" s="2">
        <f>'Moving Avg'!H2447</f>
        <v>0.69435000000000013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25</v>
      </c>
      <c r="N2447" s="7">
        <f t="shared" si="381"/>
        <v>0</v>
      </c>
      <c r="O2447" s="7">
        <f t="shared" si="382"/>
        <v>50</v>
      </c>
      <c r="P2447" s="7">
        <f t="shared" si="383"/>
        <v>83.5</v>
      </c>
      <c r="Q2447" s="8">
        <f t="shared" si="384"/>
        <v>28.774999999999999</v>
      </c>
      <c r="R2447" s="8">
        <f t="shared" si="385"/>
        <v>43.375</v>
      </c>
      <c r="S2447" s="8">
        <f t="shared" si="386"/>
        <v>53.825000000000003</v>
      </c>
      <c r="T2447" s="8">
        <f t="shared" si="387"/>
        <v>39.625</v>
      </c>
      <c r="U2447" s="7">
        <f t="shared" si="388"/>
        <v>41.991666666666667</v>
      </c>
      <c r="V2447" s="7">
        <f t="shared" si="389"/>
        <v>41.400000000000006</v>
      </c>
    </row>
    <row r="2448" spans="1:22" ht="13.5" x14ac:dyDescent="0.25">
      <c r="A2448" s="3">
        <f>RSI!A2448</f>
        <v>45873</v>
      </c>
      <c r="B2448" s="2">
        <f>RSI!B2448</f>
        <v>0.71</v>
      </c>
      <c r="C2448" s="2">
        <f>RSI!I2448</f>
        <v>48.857175856684968</v>
      </c>
      <c r="D2448" s="2">
        <f>MACD!E2448</f>
        <v>1.5637442385501243E-2</v>
      </c>
      <c r="E2448" s="2">
        <f>MACD!F2448</f>
        <v>9.9822442424464669E-3</v>
      </c>
      <c r="F2448" s="2">
        <f>'Moving Avg'!D2448</f>
        <v>0.70799999999999996</v>
      </c>
      <c r="G2448" s="2">
        <f>'Moving Avg'!F2448</f>
        <v>0.71699999999999997</v>
      </c>
      <c r="H2448" s="2">
        <f>'Moving Avg'!G2448</f>
        <v>0.71960000000000013</v>
      </c>
      <c r="I2448" s="2">
        <f>'Moving Avg'!H2448</f>
        <v>0.69410000000000016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0</v>
      </c>
      <c r="O2448" s="7">
        <f t="shared" si="382"/>
        <v>50</v>
      </c>
      <c r="P2448" s="7">
        <f t="shared" si="383"/>
        <v>83.5</v>
      </c>
      <c r="Q2448" s="8">
        <f t="shared" si="384"/>
        <v>28.774999999999999</v>
      </c>
      <c r="R2448" s="8">
        <f t="shared" si="385"/>
        <v>43.375</v>
      </c>
      <c r="S2448" s="8">
        <f t="shared" si="386"/>
        <v>53.825000000000003</v>
      </c>
      <c r="T2448" s="8">
        <f t="shared" si="387"/>
        <v>39.625</v>
      </c>
      <c r="U2448" s="7">
        <f t="shared" si="388"/>
        <v>41.991666666666667</v>
      </c>
      <c r="V2448" s="7">
        <f t="shared" si="389"/>
        <v>41.400000000000006</v>
      </c>
    </row>
    <row r="2449" spans="1:22" ht="13.5" x14ac:dyDescent="0.25">
      <c r="A2449" s="3">
        <f>RSI!A2449</f>
        <v>45874</v>
      </c>
      <c r="B2449" s="2">
        <f>RSI!B2449</f>
        <v>0.69</v>
      </c>
      <c r="C2449" s="2">
        <f>RSI!I2449</f>
        <v>44.638919401114599</v>
      </c>
      <c r="D2449" s="2">
        <f>MACD!E2449</f>
        <v>2.0500692670017751E-2</v>
      </c>
      <c r="E2449" s="2">
        <f>MACD!F2449</f>
        <v>1.2085933927960726E-2</v>
      </c>
      <c r="F2449" s="2">
        <f>'Moving Avg'!D2449</f>
        <v>0.70799999999999996</v>
      </c>
      <c r="G2449" s="2">
        <f>'Moving Avg'!F2449</f>
        <v>0.71499999999999997</v>
      </c>
      <c r="H2449" s="2">
        <f>'Moving Avg'!G2449</f>
        <v>0.7200000000000002</v>
      </c>
      <c r="I2449" s="2">
        <f>'Moving Avg'!H2449</f>
        <v>0.69375000000000009</v>
      </c>
      <c r="J2449" s="5" t="str">
        <f>OBV!F2449</f>
        <v>BULLISH</v>
      </c>
      <c r="K2449" s="5" t="str">
        <f>OBV!G2449</f>
        <v>NEUTRAL</v>
      </c>
      <c r="L2449" s="5" t="str">
        <f>OBV!H2449</f>
        <v>NEUTRAL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49.5</v>
      </c>
      <c r="Q2449" s="8">
        <f t="shared" si="384"/>
        <v>23.675000000000001</v>
      </c>
      <c r="R2449" s="8">
        <f t="shared" si="385"/>
        <v>34.875</v>
      </c>
      <c r="S2449" s="8">
        <f t="shared" si="386"/>
        <v>38.525000000000006</v>
      </c>
      <c r="T2449" s="8">
        <f t="shared" si="387"/>
        <v>31.125</v>
      </c>
      <c r="U2449" s="7">
        <f t="shared" si="388"/>
        <v>32.358333333333334</v>
      </c>
      <c r="V2449" s="7">
        <f t="shared" si="389"/>
        <v>32.049999999999997</v>
      </c>
    </row>
    <row r="2450" spans="1:22" ht="13.5" x14ac:dyDescent="0.25">
      <c r="A2450" s="3">
        <f>RSI!A2450</f>
        <v>45875</v>
      </c>
      <c r="B2450" s="2">
        <f>RSI!B2450</f>
        <v>0.66</v>
      </c>
      <c r="C2450" s="2">
        <f>RSI!I2450</f>
        <v>39.175162484027979</v>
      </c>
      <c r="D2450" s="2">
        <f>MACD!E2450</f>
        <v>2.2367903660222788E-2</v>
      </c>
      <c r="E2450" s="2">
        <f>MACD!F2450</f>
        <v>1.4142327874413139E-2</v>
      </c>
      <c r="F2450" s="2">
        <f>'Moving Avg'!D2450</f>
        <v>0.69799999999999995</v>
      </c>
      <c r="G2450" s="2">
        <f>'Moving Avg'!F2450</f>
        <v>0.71000000000000008</v>
      </c>
      <c r="H2450" s="2">
        <f>'Moving Avg'!G2450</f>
        <v>0.71920000000000006</v>
      </c>
      <c r="I2450" s="2">
        <f>'Moving Avg'!H2450</f>
        <v>0.69335000000000024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16.5</v>
      </c>
      <c r="Q2450" s="8">
        <f t="shared" si="384"/>
        <v>18.725000000000001</v>
      </c>
      <c r="R2450" s="8">
        <f t="shared" si="385"/>
        <v>26.625</v>
      </c>
      <c r="S2450" s="8">
        <f t="shared" si="386"/>
        <v>23.675000000000001</v>
      </c>
      <c r="T2450" s="8">
        <f t="shared" si="387"/>
        <v>22.875</v>
      </c>
      <c r="U2450" s="7">
        <f t="shared" si="388"/>
        <v>23.008333333333336</v>
      </c>
      <c r="V2450" s="7">
        <f t="shared" si="389"/>
        <v>22.975000000000001</v>
      </c>
    </row>
    <row r="2451" spans="1:22" ht="13.5" x14ac:dyDescent="0.25">
      <c r="A2451" s="3">
        <f>RSI!A2451</f>
        <v>45876</v>
      </c>
      <c r="B2451" s="2">
        <f>RSI!B2451</f>
        <v>0.68</v>
      </c>
      <c r="C2451" s="2">
        <f>RSI!I2451</f>
        <v>44.088454928569</v>
      </c>
      <c r="D2451" s="2">
        <f>MACD!E2451</f>
        <v>1.8162807955566018E-2</v>
      </c>
      <c r="E2451" s="2">
        <f>MACD!F2451</f>
        <v>1.4946423890643715E-2</v>
      </c>
      <c r="F2451" s="2">
        <f>'Moving Avg'!D2451</f>
        <v>0.69200000000000006</v>
      </c>
      <c r="G2451" s="2">
        <f>'Moving Avg'!F2451</f>
        <v>0.70750000000000002</v>
      </c>
      <c r="H2451" s="2">
        <f>'Moving Avg'!G2451</f>
        <v>0.71920000000000006</v>
      </c>
      <c r="I2451" s="2">
        <f>'Moving Avg'!H2451</f>
        <v>0.69300000000000006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  <c r="M2451" s="7">
        <f t="shared" si="380"/>
        <v>25</v>
      </c>
      <c r="N2451" s="7">
        <f t="shared" si="381"/>
        <v>0</v>
      </c>
      <c r="O2451" s="7">
        <f t="shared" si="382"/>
        <v>0</v>
      </c>
      <c r="P2451" s="7">
        <f t="shared" si="383"/>
        <v>16.5</v>
      </c>
      <c r="Q2451" s="8">
        <f t="shared" si="384"/>
        <v>11.225</v>
      </c>
      <c r="R2451" s="8">
        <f t="shared" si="385"/>
        <v>9.125</v>
      </c>
      <c r="S2451" s="8">
        <f t="shared" si="386"/>
        <v>11.175000000000001</v>
      </c>
      <c r="T2451" s="8">
        <f t="shared" si="387"/>
        <v>10.375</v>
      </c>
      <c r="U2451" s="7">
        <f t="shared" si="388"/>
        <v>10.508333333333335</v>
      </c>
      <c r="V2451" s="7">
        <f t="shared" si="389"/>
        <v>10.475000000000001</v>
      </c>
    </row>
    <row r="2452" spans="1:22" ht="13.5" x14ac:dyDescent="0.25">
      <c r="A2452" s="3">
        <f>RSI!A2452</f>
        <v>45877</v>
      </c>
      <c r="B2452" s="2">
        <f>RSI!B2452</f>
        <v>0.7</v>
      </c>
      <c r="C2452" s="2">
        <f>RSI!I2452</f>
        <v>48.56302923589935</v>
      </c>
      <c r="D2452" s="2">
        <f>MACD!E2452</f>
        <v>8.6783277544183468E-3</v>
      </c>
      <c r="E2452" s="2">
        <f>MACD!F2452</f>
        <v>1.3692804663398643E-2</v>
      </c>
      <c r="F2452" s="2">
        <f>'Moving Avg'!D2452</f>
        <v>0.68800000000000006</v>
      </c>
      <c r="G2452" s="2">
        <f>'Moving Avg'!F2452</f>
        <v>0.70599999999999996</v>
      </c>
      <c r="H2452" s="2">
        <f>'Moving Avg'!G2452</f>
        <v>0.71920000000000017</v>
      </c>
      <c r="I2452" s="2">
        <f>'Moving Avg'!H2452</f>
        <v>0.69280000000000019</v>
      </c>
      <c r="J2452" s="5" t="str">
        <f>OBV!F2452</f>
        <v>BULLISH</v>
      </c>
      <c r="K2452" s="5" t="str">
        <f>OBV!G2452</f>
        <v>NEUTRAL</v>
      </c>
      <c r="L2452" s="5" t="str">
        <f>OBV!H2452</f>
        <v>BULLISH DIVERGENCE</v>
      </c>
      <c r="M2452" s="7">
        <f t="shared" si="380"/>
        <v>25</v>
      </c>
      <c r="N2452" s="7">
        <f t="shared" si="381"/>
        <v>45</v>
      </c>
      <c r="O2452" s="7">
        <f t="shared" si="382"/>
        <v>0</v>
      </c>
      <c r="P2452" s="7">
        <f t="shared" si="383"/>
        <v>66.5</v>
      </c>
      <c r="Q2452" s="8">
        <f t="shared" si="384"/>
        <v>34.475000000000001</v>
      </c>
      <c r="R2452" s="8">
        <f t="shared" si="385"/>
        <v>30.625</v>
      </c>
      <c r="S2452" s="8">
        <f t="shared" si="386"/>
        <v>40.424999999999997</v>
      </c>
      <c r="T2452" s="8">
        <f t="shared" si="387"/>
        <v>34.125</v>
      </c>
      <c r="U2452" s="7">
        <f t="shared" si="388"/>
        <v>35.174999999999997</v>
      </c>
      <c r="V2452" s="7">
        <f t="shared" si="389"/>
        <v>34.912499999999994</v>
      </c>
    </row>
    <row r="2453" spans="1:22" ht="13.5" x14ac:dyDescent="0.25">
      <c r="A2453" s="3">
        <f>RSI!A2453</f>
        <v>45880</v>
      </c>
      <c r="B2453" s="2">
        <f>RSI!B2453</f>
        <v>0.69</v>
      </c>
      <c r="C2453" s="2">
        <f>RSI!I2453</f>
        <v>46.556766847534341</v>
      </c>
      <c r="D2453" s="2">
        <f>MACD!E2453</f>
        <v>2.9719306993376549E-3</v>
      </c>
      <c r="E2453" s="2">
        <f>MACD!F2453</f>
        <v>1.1548629870586446E-2</v>
      </c>
      <c r="F2453" s="2">
        <f>'Moving Avg'!D2453</f>
        <v>0.68400000000000005</v>
      </c>
      <c r="G2453" s="2">
        <f>'Moving Avg'!F2453</f>
        <v>0.70550000000000002</v>
      </c>
      <c r="H2453" s="2">
        <f>'Moving Avg'!G2453</f>
        <v>0.71899999999999986</v>
      </c>
      <c r="I2453" s="2">
        <f>'Moving Avg'!H2453</f>
        <v>0.6926000000000001</v>
      </c>
      <c r="J2453" s="5" t="str">
        <f>OBV!F2453</f>
        <v>BULLISH</v>
      </c>
      <c r="K2453" s="5" t="str">
        <f>OBV!G2453</f>
        <v>NEUTRAL</v>
      </c>
      <c r="L2453" s="5" t="str">
        <f>OBV!H2453</f>
        <v>BULLISH DIVERGENCE</v>
      </c>
      <c r="M2453" s="7">
        <f t="shared" si="380"/>
        <v>25</v>
      </c>
      <c r="N2453" s="7">
        <f t="shared" si="381"/>
        <v>45</v>
      </c>
      <c r="O2453" s="7">
        <f t="shared" si="382"/>
        <v>0</v>
      </c>
      <c r="P2453" s="7">
        <f t="shared" si="383"/>
        <v>66.5</v>
      </c>
      <c r="Q2453" s="8">
        <f t="shared" si="384"/>
        <v>34.475000000000001</v>
      </c>
      <c r="R2453" s="8">
        <f t="shared" si="385"/>
        <v>30.625</v>
      </c>
      <c r="S2453" s="8">
        <f t="shared" si="386"/>
        <v>40.424999999999997</v>
      </c>
      <c r="T2453" s="8">
        <f t="shared" si="387"/>
        <v>34.125</v>
      </c>
      <c r="U2453" s="7">
        <f t="shared" si="388"/>
        <v>35.174999999999997</v>
      </c>
      <c r="V2453" s="7">
        <f t="shared" si="389"/>
        <v>34.912499999999994</v>
      </c>
    </row>
    <row r="2454" spans="1:22" ht="13.5" x14ac:dyDescent="0.25">
      <c r="A2454" s="3">
        <f>RSI!A2454</f>
        <v>45881</v>
      </c>
      <c r="B2454" s="2">
        <f>RSI!B2454</f>
        <v>0.68</v>
      </c>
      <c r="C2454" s="2">
        <f>RSI!I2454</f>
        <v>44.573665125232743</v>
      </c>
      <c r="D2454" s="2">
        <f>MACD!E2454</f>
        <v>2.056982229410198E-3</v>
      </c>
      <c r="E2454" s="2">
        <f>MACD!F2454</f>
        <v>9.6503003423511965E-3</v>
      </c>
      <c r="F2454" s="2">
        <f>'Moving Avg'!D2454</f>
        <v>0.68200000000000005</v>
      </c>
      <c r="G2454" s="2">
        <f>'Moving Avg'!F2454</f>
        <v>0.70399999999999996</v>
      </c>
      <c r="H2454" s="2">
        <f>'Moving Avg'!G2454</f>
        <v>0.71860000000000002</v>
      </c>
      <c r="I2454" s="2">
        <f>'Moving Avg'!H2454</f>
        <v>0.69240000000000013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  <c r="M2454" s="7">
        <f t="shared" si="380"/>
        <v>25</v>
      </c>
      <c r="N2454" s="7">
        <f t="shared" si="381"/>
        <v>45</v>
      </c>
      <c r="O2454" s="7">
        <f t="shared" si="382"/>
        <v>0</v>
      </c>
      <c r="P2454" s="7">
        <f t="shared" si="383"/>
        <v>66.5</v>
      </c>
      <c r="Q2454" s="8">
        <f t="shared" si="384"/>
        <v>34.475000000000001</v>
      </c>
      <c r="R2454" s="8">
        <f t="shared" si="385"/>
        <v>30.625</v>
      </c>
      <c r="S2454" s="8">
        <f t="shared" si="386"/>
        <v>40.424999999999997</v>
      </c>
      <c r="T2454" s="8">
        <f t="shared" si="387"/>
        <v>34.125</v>
      </c>
      <c r="U2454" s="7">
        <f t="shared" si="388"/>
        <v>35.174999999999997</v>
      </c>
      <c r="V2454" s="7">
        <f t="shared" si="389"/>
        <v>34.912499999999994</v>
      </c>
    </row>
    <row r="2455" spans="1:22" ht="13.5" x14ac:dyDescent="0.25">
      <c r="A2455" s="3">
        <f>RSI!A2455</f>
        <v>45883</v>
      </c>
      <c r="B2455" s="2">
        <f>RSI!B2455</f>
        <v>0.67</v>
      </c>
      <c r="C2455" s="2">
        <f>RSI!I2455</f>
        <v>42.618665369247154</v>
      </c>
      <c r="D2455" s="2">
        <f>MACD!E2455</f>
        <v>5.248324798790116E-3</v>
      </c>
      <c r="E2455" s="2">
        <f>MACD!F2455</f>
        <v>8.7699052336389811E-3</v>
      </c>
      <c r="F2455" s="2">
        <f>'Moving Avg'!D2455</f>
        <v>0.68399999999999994</v>
      </c>
      <c r="G2455" s="2">
        <f>'Moving Avg'!F2455</f>
        <v>0.70150000000000001</v>
      </c>
      <c r="H2455" s="2">
        <f>'Moving Avg'!G2455</f>
        <v>0.71840000000000015</v>
      </c>
      <c r="I2455" s="2">
        <f>'Moving Avg'!H2455</f>
        <v>0.69230000000000003</v>
      </c>
      <c r="J2455" s="5" t="str">
        <f>OBV!F2455</f>
        <v>BEARISH</v>
      </c>
      <c r="K2455" s="5" t="str">
        <f>OBV!G2455</f>
        <v>NEUTRAL</v>
      </c>
      <c r="L2455" s="5" t="str">
        <f>OBV!H2455</f>
        <v>BEARISH DIVERGENCE</v>
      </c>
      <c r="M2455" s="7">
        <f t="shared" si="380"/>
        <v>25</v>
      </c>
      <c r="N2455" s="7">
        <f t="shared" si="381"/>
        <v>45</v>
      </c>
      <c r="O2455" s="7">
        <f t="shared" si="382"/>
        <v>0</v>
      </c>
      <c r="P2455" s="7">
        <f t="shared" si="383"/>
        <v>16.5</v>
      </c>
      <c r="Q2455" s="8">
        <f t="shared" si="384"/>
        <v>26.975000000000001</v>
      </c>
      <c r="R2455" s="8">
        <f t="shared" si="385"/>
        <v>18.125</v>
      </c>
      <c r="S2455" s="8">
        <f t="shared" si="386"/>
        <v>17.925000000000001</v>
      </c>
      <c r="T2455" s="8">
        <f t="shared" si="387"/>
        <v>21.625</v>
      </c>
      <c r="U2455" s="7">
        <f t="shared" si="388"/>
        <v>21.008333333333336</v>
      </c>
      <c r="V2455" s="7">
        <f t="shared" si="389"/>
        <v>21.162500000000001</v>
      </c>
    </row>
    <row r="2456" spans="1:22" ht="13.5" x14ac:dyDescent="0.25">
      <c r="A2456" s="3">
        <f>RSI!A2456</f>
        <v>45884</v>
      </c>
      <c r="B2456" s="2">
        <f>RSI!B2456</f>
        <v>0.7</v>
      </c>
      <c r="C2456" s="2">
        <f>RSI!I2456</f>
        <v>49.740508306180494</v>
      </c>
      <c r="D2456" s="2">
        <f>MACD!E2456</f>
        <v>5.9224726830758856E-3</v>
      </c>
      <c r="E2456" s="2">
        <f>MACD!F2456</f>
        <v>8.2004187235263613E-3</v>
      </c>
      <c r="F2456" s="2">
        <f>'Moving Avg'!D2456</f>
        <v>0.68799999999999994</v>
      </c>
      <c r="G2456" s="2">
        <f>'Moving Avg'!F2456</f>
        <v>0.69899999999999984</v>
      </c>
      <c r="H2456" s="2">
        <f>'Moving Avg'!G2456</f>
        <v>0.71920000000000039</v>
      </c>
      <c r="I2456" s="2">
        <f>'Moving Avg'!H2456</f>
        <v>0.6925</v>
      </c>
      <c r="J2456" s="5" t="str">
        <f>OBV!F2456</f>
        <v>BEARISH</v>
      </c>
      <c r="K2456" s="5" t="str">
        <f>OBV!G2456</f>
        <v>NEUTRAL</v>
      </c>
      <c r="L2456" s="5" t="str">
        <f>OBV!H2456</f>
        <v>BEARISH DIVERGENCE</v>
      </c>
      <c r="M2456" s="7">
        <f t="shared" si="380"/>
        <v>25</v>
      </c>
      <c r="N2456" s="7">
        <f t="shared" si="381"/>
        <v>45</v>
      </c>
      <c r="O2456" s="7">
        <f t="shared" si="382"/>
        <v>0</v>
      </c>
      <c r="P2456" s="7">
        <f t="shared" si="383"/>
        <v>16.5</v>
      </c>
      <c r="Q2456" s="8">
        <f t="shared" si="384"/>
        <v>26.975000000000001</v>
      </c>
      <c r="R2456" s="8">
        <f t="shared" si="385"/>
        <v>18.125</v>
      </c>
      <c r="S2456" s="8">
        <f t="shared" si="386"/>
        <v>17.925000000000001</v>
      </c>
      <c r="T2456" s="8">
        <f t="shared" si="387"/>
        <v>21.625</v>
      </c>
      <c r="U2456" s="7">
        <f t="shared" si="388"/>
        <v>21.008333333333336</v>
      </c>
      <c r="V2456" s="7">
        <f t="shared" si="389"/>
        <v>21.162500000000001</v>
      </c>
    </row>
    <row r="2457" spans="1:22" ht="13.5" x14ac:dyDescent="0.25">
      <c r="A2457" s="3">
        <f>RSI!A2457</f>
        <v>45887</v>
      </c>
      <c r="B2457" s="2">
        <f>RSI!B2457</f>
        <v>0.72</v>
      </c>
      <c r="C2457" s="2">
        <f>RSI!I2457</f>
        <v>53.85259667738265</v>
      </c>
      <c r="D2457" s="2">
        <f>MACD!E2457</f>
        <v>6.5540988296463043E-3</v>
      </c>
      <c r="E2457" s="2">
        <f>MACD!F2457</f>
        <v>7.8711547447503499E-3</v>
      </c>
      <c r="F2457" s="2">
        <f>'Moving Avg'!D2457</f>
        <v>0.69199999999999995</v>
      </c>
      <c r="G2457" s="2">
        <f>'Moving Avg'!F2457</f>
        <v>0.6974999999999999</v>
      </c>
      <c r="H2457" s="2">
        <f>'Moving Avg'!G2457</f>
        <v>0.72000000000000031</v>
      </c>
      <c r="I2457" s="2">
        <f>'Moving Avg'!H2457</f>
        <v>0.69269999999999998</v>
      </c>
      <c r="J2457" s="5" t="str">
        <f>OBV!F2457</f>
        <v>BEARISH</v>
      </c>
      <c r="K2457" s="5" t="str">
        <f>OBV!G2457</f>
        <v>NEUTRAL</v>
      </c>
      <c r="L2457" s="5" t="str">
        <f>OBV!H2457</f>
        <v>BEARISH DIVERGENCE</v>
      </c>
      <c r="M2457" s="7">
        <f t="shared" si="380"/>
        <v>25</v>
      </c>
      <c r="N2457" s="7">
        <f t="shared" si="381"/>
        <v>45</v>
      </c>
      <c r="O2457" s="7">
        <f t="shared" si="382"/>
        <v>0</v>
      </c>
      <c r="P2457" s="7">
        <f t="shared" si="383"/>
        <v>16.5</v>
      </c>
      <c r="Q2457" s="8">
        <f t="shared" si="384"/>
        <v>26.975000000000001</v>
      </c>
      <c r="R2457" s="8">
        <f t="shared" si="385"/>
        <v>18.125</v>
      </c>
      <c r="S2457" s="8">
        <f t="shared" si="386"/>
        <v>17.925000000000001</v>
      </c>
      <c r="T2457" s="8">
        <f t="shared" si="387"/>
        <v>21.625</v>
      </c>
      <c r="U2457" s="7">
        <f t="shared" si="388"/>
        <v>21.008333333333336</v>
      </c>
      <c r="V2457" s="7">
        <f t="shared" si="389"/>
        <v>21.162500000000001</v>
      </c>
    </row>
    <row r="2458" spans="1:22" ht="13.5" x14ac:dyDescent="0.25">
      <c r="A2458" s="3">
        <f>RSI!A2458</f>
        <v>45888</v>
      </c>
      <c r="B2458" s="2">
        <f>RSI!B2458</f>
        <v>0.72</v>
      </c>
      <c r="C2458" s="2">
        <f>RSI!I2458</f>
        <v>53.85259667738265</v>
      </c>
      <c r="D2458" s="2">
        <f>MACD!E2458</f>
        <v>5.4358104962797249E-3</v>
      </c>
      <c r="E2458" s="2">
        <f>MACD!F2458</f>
        <v>7.3840858950562256E-3</v>
      </c>
      <c r="F2458" s="2">
        <f>'Moving Avg'!D2458</f>
        <v>0.69799999999999984</v>
      </c>
      <c r="G2458" s="2">
        <f>'Moving Avg'!F2458</f>
        <v>0.69699999999999984</v>
      </c>
      <c r="H2458" s="2">
        <f>'Moving Avg'!G2458</f>
        <v>0.72040000000000015</v>
      </c>
      <c r="I2458" s="2">
        <f>'Moving Avg'!H2458</f>
        <v>0.69274999999999987</v>
      </c>
      <c r="J2458" s="5" t="str">
        <f>OBV!F2458</f>
        <v>BEARISH</v>
      </c>
      <c r="K2458" s="5" t="str">
        <f>OBV!G2458</f>
        <v>NEUTRAL</v>
      </c>
      <c r="L2458" s="5" t="str">
        <f>OBV!H2458</f>
        <v>BEARISH DIVERGENCE</v>
      </c>
      <c r="M2458" s="7">
        <f t="shared" si="380"/>
        <v>25</v>
      </c>
      <c r="N2458" s="7">
        <f t="shared" si="381"/>
        <v>45</v>
      </c>
      <c r="O2458" s="7">
        <f t="shared" si="382"/>
        <v>50</v>
      </c>
      <c r="P2458" s="7">
        <f t="shared" si="383"/>
        <v>16.5</v>
      </c>
      <c r="Q2458" s="8">
        <f t="shared" si="384"/>
        <v>34.475000000000001</v>
      </c>
      <c r="R2458" s="8">
        <f t="shared" si="385"/>
        <v>35.625</v>
      </c>
      <c r="S2458" s="8">
        <f t="shared" si="386"/>
        <v>30.425000000000001</v>
      </c>
      <c r="T2458" s="8">
        <f t="shared" si="387"/>
        <v>34.125</v>
      </c>
      <c r="U2458" s="7">
        <f t="shared" si="388"/>
        <v>33.508333333333333</v>
      </c>
      <c r="V2458" s="7">
        <f t="shared" si="389"/>
        <v>33.662499999999994</v>
      </c>
    </row>
    <row r="2459" spans="1:22" ht="13.5" x14ac:dyDescent="0.25">
      <c r="A2459" s="3">
        <f>RSI!A2459</f>
        <v>45889</v>
      </c>
      <c r="B2459" s="2">
        <f>RSI!B2459</f>
        <v>0.69</v>
      </c>
      <c r="C2459" s="2">
        <f>RSI!I2459</f>
        <v>47.142651409144904</v>
      </c>
      <c r="D2459" s="2">
        <f>MACD!E2459</f>
        <v>3.5290511411204539E-3</v>
      </c>
      <c r="E2459" s="2">
        <f>MACD!F2459</f>
        <v>6.6130789442690715E-3</v>
      </c>
      <c r="F2459" s="2">
        <f>'Moving Avg'!D2459</f>
        <v>0.7</v>
      </c>
      <c r="G2459" s="2">
        <f>'Moving Avg'!F2459</f>
        <v>0.69399999999999984</v>
      </c>
      <c r="H2459" s="2">
        <f>'Moving Avg'!G2459</f>
        <v>0.72020000000000028</v>
      </c>
      <c r="I2459" s="2">
        <f>'Moving Avg'!H2459</f>
        <v>0.69264999999999999</v>
      </c>
      <c r="J2459" s="5" t="str">
        <f>OBV!F2459</f>
        <v>BEARISH</v>
      </c>
      <c r="K2459" s="5" t="str">
        <f>OBV!G2459</f>
        <v>NEUTRAL</v>
      </c>
      <c r="L2459" s="5" t="str">
        <f>OBV!H2459</f>
        <v>BEARISH DIVERGENCE</v>
      </c>
      <c r="M2459" s="7">
        <f t="shared" si="380"/>
        <v>25</v>
      </c>
      <c r="N2459" s="7">
        <f t="shared" si="381"/>
        <v>45</v>
      </c>
      <c r="O2459" s="7">
        <f t="shared" si="382"/>
        <v>50</v>
      </c>
      <c r="P2459" s="7">
        <f t="shared" si="383"/>
        <v>16.5</v>
      </c>
      <c r="Q2459" s="8">
        <f t="shared" si="384"/>
        <v>34.475000000000001</v>
      </c>
      <c r="R2459" s="8">
        <f t="shared" si="385"/>
        <v>35.625</v>
      </c>
      <c r="S2459" s="8">
        <f t="shared" si="386"/>
        <v>30.425000000000001</v>
      </c>
      <c r="T2459" s="8">
        <f t="shared" si="387"/>
        <v>34.125</v>
      </c>
      <c r="U2459" s="7">
        <f t="shared" si="388"/>
        <v>33.508333333333333</v>
      </c>
      <c r="V2459" s="7">
        <f t="shared" si="389"/>
        <v>33.662499999999994</v>
      </c>
    </row>
    <row r="2460" spans="1:22" ht="13.5" x14ac:dyDescent="0.25">
      <c r="A2460" s="3">
        <f>RSI!A2460</f>
        <v>45890</v>
      </c>
      <c r="B2460" s="2">
        <f>RSI!B2460</f>
        <v>0.68</v>
      </c>
      <c r="C2460" s="2">
        <f>RSI!I2460</f>
        <v>45.124346917284839</v>
      </c>
      <c r="D2460" s="2">
        <f>MACD!E2460</f>
        <v>-1.8797096202279873E-3</v>
      </c>
      <c r="E2460" s="2">
        <f>MACD!F2460</f>
        <v>4.9145212313696602E-3</v>
      </c>
      <c r="F2460" s="2">
        <f>'Moving Avg'!D2460</f>
        <v>0.70199999999999996</v>
      </c>
      <c r="G2460" s="2">
        <f>'Moving Avg'!F2460</f>
        <v>0.69199999999999995</v>
      </c>
      <c r="H2460" s="2">
        <f>'Moving Avg'!G2460</f>
        <v>0.71920000000000017</v>
      </c>
      <c r="I2460" s="2">
        <f>'Moving Avg'!H2460</f>
        <v>0.69264999999999988</v>
      </c>
      <c r="J2460" s="5" t="str">
        <f>OBV!F2460</f>
        <v>BEARISH</v>
      </c>
      <c r="K2460" s="5" t="str">
        <f>OBV!G2460</f>
        <v>NEUTRAL</v>
      </c>
      <c r="L2460" s="5" t="str">
        <f>OBV!H2460</f>
        <v>BEARISH DIVERGENCE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16.5</v>
      </c>
      <c r="Q2460" s="8">
        <f t="shared" si="384"/>
        <v>34.475000000000001</v>
      </c>
      <c r="R2460" s="8">
        <f t="shared" si="385"/>
        <v>35.625</v>
      </c>
      <c r="S2460" s="8">
        <f t="shared" si="386"/>
        <v>30.425000000000001</v>
      </c>
      <c r="T2460" s="8">
        <f t="shared" si="387"/>
        <v>34.125</v>
      </c>
      <c r="U2460" s="7">
        <f t="shared" si="388"/>
        <v>33.508333333333333</v>
      </c>
      <c r="V2460" s="7">
        <f t="shared" si="389"/>
        <v>33.662499999999994</v>
      </c>
    </row>
    <row r="2461" spans="1:22" ht="13.5" x14ac:dyDescent="0.25">
      <c r="A2461" s="3">
        <f>RSI!A2461</f>
        <v>45891</v>
      </c>
      <c r="B2461" s="2">
        <f>RSI!B2461</f>
        <v>0.66</v>
      </c>
      <c r="C2461" s="2">
        <f>RSI!I2461</f>
        <v>41.314641866657702</v>
      </c>
      <c r="D2461" s="2">
        <f>MACD!E2461</f>
        <v>-1.7654371726207874E-3</v>
      </c>
      <c r="E2461" s="2">
        <f>MACD!F2461</f>
        <v>3.5785295505715714E-3</v>
      </c>
      <c r="F2461" s="2">
        <f>'Moving Avg'!D2461</f>
        <v>0.69400000000000006</v>
      </c>
      <c r="G2461" s="2">
        <f>'Moving Avg'!F2461</f>
        <v>0.6905</v>
      </c>
      <c r="H2461" s="2">
        <f>'Moving Avg'!G2461</f>
        <v>0.71760000000000002</v>
      </c>
      <c r="I2461" s="2">
        <f>'Moving Avg'!H2461</f>
        <v>0.69239999999999979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  <c r="M2461" s="7">
        <f t="shared" si="380"/>
        <v>25</v>
      </c>
      <c r="N2461" s="7">
        <f t="shared" si="381"/>
        <v>45</v>
      </c>
      <c r="O2461" s="7">
        <f t="shared" si="382"/>
        <v>50</v>
      </c>
      <c r="P2461" s="7">
        <f t="shared" si="383"/>
        <v>16.5</v>
      </c>
      <c r="Q2461" s="8">
        <f t="shared" si="384"/>
        <v>34.475000000000001</v>
      </c>
      <c r="R2461" s="8">
        <f t="shared" si="385"/>
        <v>35.625</v>
      </c>
      <c r="S2461" s="8">
        <f t="shared" si="386"/>
        <v>30.425000000000001</v>
      </c>
      <c r="T2461" s="8">
        <f t="shared" si="387"/>
        <v>34.125</v>
      </c>
      <c r="U2461" s="7">
        <f t="shared" si="388"/>
        <v>33.508333333333333</v>
      </c>
      <c r="V2461" s="7">
        <f t="shared" si="389"/>
        <v>33.662499999999994</v>
      </c>
    </row>
    <row r="2462" spans="1:22" ht="13.5" x14ac:dyDescent="0.25">
      <c r="A2462" s="3">
        <f>RSI!A2462</f>
        <v>45894</v>
      </c>
      <c r="B2462" s="2">
        <f>RSI!B2462</f>
        <v>0.66</v>
      </c>
      <c r="C2462" s="2">
        <f>RSI!I2462</f>
        <v>41.314641866657702</v>
      </c>
      <c r="D2462" s="2">
        <f>MACD!E2462</f>
        <v>1.64905476977939E-3</v>
      </c>
      <c r="E2462" s="2">
        <f>MACD!F2462</f>
        <v>3.1926345944131352E-3</v>
      </c>
      <c r="F2462" s="2">
        <f>'Moving Avg'!D2462</f>
        <v>0.68200000000000005</v>
      </c>
      <c r="G2462" s="2">
        <f>'Moving Avg'!F2462</f>
        <v>0.6905</v>
      </c>
      <c r="H2462" s="2">
        <f>'Moving Avg'!G2462</f>
        <v>0.71599999999999997</v>
      </c>
      <c r="I2462" s="2">
        <f>'Moving Avg'!H2462</f>
        <v>0.69204999999999972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  <c r="M2462" s="7">
        <f t="shared" si="380"/>
        <v>25</v>
      </c>
      <c r="N2462" s="7">
        <f t="shared" si="381"/>
        <v>45</v>
      </c>
      <c r="O2462" s="7">
        <f t="shared" si="382"/>
        <v>0</v>
      </c>
      <c r="P2462" s="7">
        <f t="shared" si="383"/>
        <v>16.5</v>
      </c>
      <c r="Q2462" s="8">
        <f t="shared" si="384"/>
        <v>26.975000000000001</v>
      </c>
      <c r="R2462" s="8">
        <f t="shared" si="385"/>
        <v>18.125</v>
      </c>
      <c r="S2462" s="8">
        <f t="shared" si="386"/>
        <v>17.925000000000001</v>
      </c>
      <c r="T2462" s="8">
        <f t="shared" si="387"/>
        <v>21.625</v>
      </c>
      <c r="U2462" s="7">
        <f t="shared" si="388"/>
        <v>21.008333333333336</v>
      </c>
      <c r="V2462" s="7">
        <f t="shared" si="389"/>
        <v>21.162500000000001</v>
      </c>
    </row>
    <row r="2463" spans="1:22" ht="13.5" x14ac:dyDescent="0.25">
      <c r="A2463" s="3">
        <f>RSI!A2463</f>
        <v>45895</v>
      </c>
      <c r="B2463" s="2">
        <f>RSI!B2463</f>
        <v>0.68</v>
      </c>
      <c r="C2463" s="2">
        <f>RSI!I2463</f>
        <v>46.548365445535879</v>
      </c>
      <c r="D2463" s="2">
        <f>MACD!E2463</f>
        <v>1.7413313084713167E-3</v>
      </c>
      <c r="E2463" s="2">
        <f>MACD!F2463</f>
        <v>2.9023739372247715E-3</v>
      </c>
      <c r="F2463" s="2">
        <f>'Moving Avg'!D2463</f>
        <v>0.67400000000000015</v>
      </c>
      <c r="G2463" s="2">
        <f>'Moving Avg'!F2463</f>
        <v>0.69100000000000006</v>
      </c>
      <c r="H2463" s="2">
        <f>'Moving Avg'!G2463</f>
        <v>0.71419999999999983</v>
      </c>
      <c r="I2463" s="2">
        <f>'Moving Avg'!H2463</f>
        <v>0.69179999999999964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  <c r="M2463" s="7">
        <f t="shared" si="380"/>
        <v>25</v>
      </c>
      <c r="N2463" s="7">
        <f t="shared" si="381"/>
        <v>45</v>
      </c>
      <c r="O2463" s="7">
        <f t="shared" si="382"/>
        <v>0</v>
      </c>
      <c r="P2463" s="7">
        <f t="shared" si="383"/>
        <v>16.5</v>
      </c>
      <c r="Q2463" s="8">
        <f t="shared" si="384"/>
        <v>26.975000000000001</v>
      </c>
      <c r="R2463" s="8">
        <f t="shared" si="385"/>
        <v>18.125</v>
      </c>
      <c r="S2463" s="8">
        <f t="shared" si="386"/>
        <v>17.925000000000001</v>
      </c>
      <c r="T2463" s="8">
        <f t="shared" si="387"/>
        <v>21.625</v>
      </c>
      <c r="U2463" s="7">
        <f t="shared" si="388"/>
        <v>21.008333333333336</v>
      </c>
      <c r="V2463" s="7">
        <f t="shared" si="389"/>
        <v>21.162500000000001</v>
      </c>
    </row>
    <row r="2464" spans="1:22" ht="13.5" x14ac:dyDescent="0.25">
      <c r="A2464" s="3">
        <f>RSI!A2464</f>
        <v>45896</v>
      </c>
      <c r="B2464" s="2">
        <f>RSI!B2464</f>
        <v>0.69</v>
      </c>
      <c r="C2464" s="2">
        <f>RSI!I2464</f>
        <v>48.997578179432857</v>
      </c>
      <c r="D2464" s="2">
        <f>MACD!E2464</f>
        <v>-3.7145865475818329E-4</v>
      </c>
      <c r="E2464" s="2">
        <f>MACD!F2464</f>
        <v>2.2476074188281805E-3</v>
      </c>
      <c r="F2464" s="2">
        <f>'Moving Avg'!D2464</f>
        <v>0.67400000000000004</v>
      </c>
      <c r="G2464" s="2">
        <f>'Moving Avg'!F2464</f>
        <v>0.69099999999999995</v>
      </c>
      <c r="H2464" s="2">
        <f>'Moving Avg'!G2464</f>
        <v>0.71200000000000008</v>
      </c>
      <c r="I2464" s="2">
        <f>'Moving Avg'!H2464</f>
        <v>0.69164999999999965</v>
      </c>
      <c r="J2464" s="5" t="str">
        <f>OBV!F2464</f>
        <v>BEARISH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45</v>
      </c>
      <c r="O2464" s="7">
        <f t="shared" si="382"/>
        <v>0</v>
      </c>
      <c r="P2464" s="7">
        <f t="shared" si="383"/>
        <v>16.5</v>
      </c>
      <c r="Q2464" s="8">
        <f t="shared" si="384"/>
        <v>26.975000000000001</v>
      </c>
      <c r="R2464" s="8">
        <f t="shared" si="385"/>
        <v>18.125</v>
      </c>
      <c r="S2464" s="8">
        <f t="shared" si="386"/>
        <v>17.925000000000001</v>
      </c>
      <c r="T2464" s="8">
        <f t="shared" si="387"/>
        <v>21.625</v>
      </c>
      <c r="U2464" s="7">
        <f t="shared" si="388"/>
        <v>21.008333333333336</v>
      </c>
      <c r="V2464" s="7">
        <f t="shared" si="389"/>
        <v>21.162500000000001</v>
      </c>
    </row>
    <row r="2465" spans="1:22" ht="13.5" x14ac:dyDescent="0.25">
      <c r="A2465" s="3">
        <f>RSI!A2465</f>
        <v>45897</v>
      </c>
      <c r="B2465" s="2">
        <f>RSI!B2465</f>
        <v>0.69</v>
      </c>
      <c r="C2465" s="2">
        <f>RSI!I2465</f>
        <v>48.997578179432864</v>
      </c>
      <c r="D2465" s="2">
        <f>MACD!E2465</f>
        <v>-3.6749669318781875E-3</v>
      </c>
      <c r="E2465" s="2">
        <f>MACD!F2465</f>
        <v>1.063092548686907E-3</v>
      </c>
      <c r="F2465" s="2">
        <f>'Moving Avg'!D2465</f>
        <v>0.67599999999999993</v>
      </c>
      <c r="G2465" s="2">
        <f>'Moving Avg'!F2465</f>
        <v>0.69</v>
      </c>
      <c r="H2465" s="2">
        <f>'Moving Avg'!G2465</f>
        <v>0.70979999999999988</v>
      </c>
      <c r="I2465" s="2">
        <f>'Moving Avg'!H2465</f>
        <v>0.69159999999999955</v>
      </c>
      <c r="J2465" s="5" t="str">
        <f>OBV!F2465</f>
        <v>BEARISH</v>
      </c>
      <c r="K2465" s="5" t="str">
        <f>OBV!G2465</f>
        <v>NEUTRAL</v>
      </c>
      <c r="L2465" s="5" t="str">
        <f>OBV!H2465</f>
        <v>BEARISH DIVERGENCE</v>
      </c>
      <c r="M2465" s="7">
        <f t="shared" si="380"/>
        <v>25</v>
      </c>
      <c r="N2465" s="7">
        <f t="shared" si="381"/>
        <v>45</v>
      </c>
      <c r="O2465" s="7">
        <f t="shared" si="382"/>
        <v>0</v>
      </c>
      <c r="P2465" s="7">
        <f t="shared" si="383"/>
        <v>16.5</v>
      </c>
      <c r="Q2465" s="8">
        <f t="shared" si="384"/>
        <v>26.975000000000001</v>
      </c>
      <c r="R2465" s="8">
        <f t="shared" si="385"/>
        <v>18.125</v>
      </c>
      <c r="S2465" s="8">
        <f t="shared" si="386"/>
        <v>17.925000000000001</v>
      </c>
      <c r="T2465" s="8">
        <f t="shared" si="387"/>
        <v>21.625</v>
      </c>
      <c r="U2465" s="7">
        <f t="shared" si="388"/>
        <v>21.008333333333336</v>
      </c>
      <c r="V2465" s="7">
        <f t="shared" si="389"/>
        <v>21.162500000000001</v>
      </c>
    </row>
    <row r="2466" spans="1:22" ht="13.5" x14ac:dyDescent="0.25">
      <c r="A2466" s="3">
        <f>RSI!A2466</f>
        <v>45898</v>
      </c>
      <c r="B2466" s="2">
        <f>RSI!B2466</f>
        <v>0.69</v>
      </c>
      <c r="C2466" s="2">
        <f>RSI!I2466</f>
        <v>48.997578179432864</v>
      </c>
      <c r="D2466" s="2">
        <f>MACD!E2466</f>
        <v>-1.833841315013407E-3</v>
      </c>
      <c r="E2466" s="2">
        <f>MACD!F2466</f>
        <v>4.8370577594684418E-4</v>
      </c>
      <c r="F2466" s="2">
        <f>'Moving Avg'!D2466</f>
        <v>0.68200000000000005</v>
      </c>
      <c r="G2466" s="2">
        <f>'Moving Avg'!F2466</f>
        <v>0.68899999999999983</v>
      </c>
      <c r="H2466" s="2">
        <f>'Moving Avg'!G2466</f>
        <v>0.70799999999999996</v>
      </c>
      <c r="I2466" s="2">
        <f>'Moving Avg'!H2466</f>
        <v>0.69149999999999967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25</v>
      </c>
      <c r="N2466" s="7">
        <f t="shared" si="381"/>
        <v>45</v>
      </c>
      <c r="O2466" s="7">
        <f t="shared" si="382"/>
        <v>0</v>
      </c>
      <c r="P2466" s="7">
        <f t="shared" si="383"/>
        <v>83.5</v>
      </c>
      <c r="Q2466" s="8">
        <f t="shared" si="384"/>
        <v>37.024999999999999</v>
      </c>
      <c r="R2466" s="8">
        <f t="shared" si="385"/>
        <v>34.875</v>
      </c>
      <c r="S2466" s="8">
        <f t="shared" si="386"/>
        <v>48.075000000000003</v>
      </c>
      <c r="T2466" s="8">
        <f t="shared" si="387"/>
        <v>38.375</v>
      </c>
      <c r="U2466" s="7">
        <f t="shared" si="388"/>
        <v>39.991666666666667</v>
      </c>
      <c r="V2466" s="7">
        <f t="shared" si="389"/>
        <v>39.587500000000006</v>
      </c>
    </row>
    <row r="2467" spans="1:22" ht="13.5" x14ac:dyDescent="0.25">
      <c r="A2467" s="3">
        <f>RSI!A2467</f>
        <v>45901</v>
      </c>
      <c r="B2467" s="2">
        <f>RSI!B2467</f>
        <v>0.66</v>
      </c>
      <c r="C2467" s="2">
        <f>RSI!I2467</f>
        <v>41.81792730331658</v>
      </c>
      <c r="D2467" s="2">
        <f>MACD!E2467</f>
        <v>5.0426399097667218E-3</v>
      </c>
      <c r="E2467" s="2">
        <f>MACD!F2467</f>
        <v>1.3954926027108198E-3</v>
      </c>
      <c r="F2467" s="2">
        <f>'Moving Avg'!D2467</f>
        <v>0.68200000000000005</v>
      </c>
      <c r="G2467" s="2">
        <f>'Moving Avg'!F2467</f>
        <v>0.68599999999999994</v>
      </c>
      <c r="H2467" s="2">
        <f>'Moving Avg'!G2467</f>
        <v>0.70620000000000005</v>
      </c>
      <c r="I2467" s="2">
        <f>'Moving Avg'!H2467</f>
        <v>0.69124999999999959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0</v>
      </c>
      <c r="O2467" s="7">
        <f t="shared" si="382"/>
        <v>0</v>
      </c>
      <c r="P2467" s="7">
        <f t="shared" si="383"/>
        <v>16.5</v>
      </c>
      <c r="Q2467" s="8">
        <f t="shared" si="384"/>
        <v>11.225</v>
      </c>
      <c r="R2467" s="8">
        <f t="shared" si="385"/>
        <v>9.125</v>
      </c>
      <c r="S2467" s="8">
        <f t="shared" si="386"/>
        <v>11.175000000000001</v>
      </c>
      <c r="T2467" s="8">
        <f t="shared" si="387"/>
        <v>10.375</v>
      </c>
      <c r="U2467" s="7">
        <f t="shared" si="388"/>
        <v>10.508333333333335</v>
      </c>
      <c r="V2467" s="7">
        <f t="shared" si="389"/>
        <v>10.475000000000001</v>
      </c>
    </row>
    <row r="2468" spans="1:22" ht="13.5" x14ac:dyDescent="0.25">
      <c r="A2468" s="3">
        <f>RSI!A2468</f>
        <v>45902</v>
      </c>
      <c r="B2468" s="2">
        <f>RSI!B2468</f>
        <v>0.66</v>
      </c>
      <c r="C2468" s="2">
        <f>RSI!I2468</f>
        <v>41.81792730331658</v>
      </c>
      <c r="D2468" s="2">
        <f>MACD!E2468</f>
        <v>1.1056491126790857E-2</v>
      </c>
      <c r="E2468" s="2">
        <f>MACD!F2468</f>
        <v>3.3276923075268271E-3</v>
      </c>
      <c r="F2468" s="2">
        <f>'Moving Avg'!D2468</f>
        <v>0.67800000000000005</v>
      </c>
      <c r="G2468" s="2">
        <f>'Moving Avg'!F2468</f>
        <v>0.68349999999999989</v>
      </c>
      <c r="H2468" s="2">
        <f>'Moving Avg'!G2468</f>
        <v>0.70479999999999987</v>
      </c>
      <c r="I2468" s="2">
        <f>'Moving Avg'!H2468</f>
        <v>0.6910999999999996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  <c r="M2468" s="7">
        <f t="shared" si="380"/>
        <v>25</v>
      </c>
      <c r="N2468" s="7">
        <f t="shared" si="381"/>
        <v>0</v>
      </c>
      <c r="O2468" s="7">
        <f t="shared" si="382"/>
        <v>0</v>
      </c>
      <c r="P2468" s="7">
        <f t="shared" si="383"/>
        <v>16.5</v>
      </c>
      <c r="Q2468" s="8">
        <f t="shared" si="384"/>
        <v>11.225</v>
      </c>
      <c r="R2468" s="8">
        <f t="shared" si="385"/>
        <v>9.125</v>
      </c>
      <c r="S2468" s="8">
        <f t="shared" si="386"/>
        <v>11.175000000000001</v>
      </c>
      <c r="T2468" s="8">
        <f t="shared" si="387"/>
        <v>10.375</v>
      </c>
      <c r="U2468" s="7">
        <f t="shared" si="388"/>
        <v>10.508333333333335</v>
      </c>
      <c r="V2468" s="7">
        <f t="shared" si="389"/>
        <v>10.475000000000001</v>
      </c>
    </row>
    <row r="2469" spans="1:22" ht="13.5" x14ac:dyDescent="0.25">
      <c r="A2469" s="3">
        <f>RSI!A2469</f>
        <v>45903</v>
      </c>
      <c r="B2469" s="2">
        <f>RSI!B2469</f>
        <v>0.66</v>
      </c>
      <c r="C2469" s="2">
        <f>RSI!I2469</f>
        <v>41.81792730331658</v>
      </c>
      <c r="D2469" s="2">
        <f>MACD!E2469</f>
        <v>1.1710574090251002E-2</v>
      </c>
      <c r="E2469" s="2">
        <f>MACD!F2469</f>
        <v>5.0042686640716623E-3</v>
      </c>
      <c r="F2469" s="2">
        <f>'Moving Avg'!D2469</f>
        <v>0.67200000000000004</v>
      </c>
      <c r="G2469" s="2">
        <f>'Moving Avg'!F2469</f>
        <v>0.68199999999999994</v>
      </c>
      <c r="H2469" s="2">
        <f>'Moving Avg'!G2469</f>
        <v>0.70319999999999983</v>
      </c>
      <c r="I2469" s="2">
        <f>'Moving Avg'!H2469</f>
        <v>0.69094999999999951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  <c r="M2469" s="7">
        <f t="shared" si="380"/>
        <v>25</v>
      </c>
      <c r="N2469" s="7">
        <f t="shared" si="381"/>
        <v>0</v>
      </c>
      <c r="O2469" s="7">
        <f t="shared" si="382"/>
        <v>0</v>
      </c>
      <c r="P2469" s="7">
        <f t="shared" si="383"/>
        <v>16.5</v>
      </c>
      <c r="Q2469" s="8">
        <f t="shared" si="384"/>
        <v>11.225</v>
      </c>
      <c r="R2469" s="8">
        <f t="shared" si="385"/>
        <v>9.125</v>
      </c>
      <c r="S2469" s="8">
        <f t="shared" si="386"/>
        <v>11.175000000000001</v>
      </c>
      <c r="T2469" s="8">
        <f t="shared" si="387"/>
        <v>10.375</v>
      </c>
      <c r="U2469" s="7">
        <f t="shared" si="388"/>
        <v>10.508333333333335</v>
      </c>
      <c r="V2469" s="7">
        <f t="shared" si="389"/>
        <v>10.475000000000001</v>
      </c>
    </row>
    <row r="2470" spans="1:22" ht="13.5" x14ac:dyDescent="0.25">
      <c r="A2470" s="3">
        <f>RSI!A2470</f>
        <v>45905</v>
      </c>
      <c r="B2470" s="2">
        <f>RSI!B2470</f>
        <v>0.64</v>
      </c>
      <c r="C2470" s="2">
        <f>RSI!I2470</f>
        <v>37.270584391058364</v>
      </c>
      <c r="D2470" s="2">
        <f>MACD!E2470</f>
        <v>1.2374478701620006E-2</v>
      </c>
      <c r="E2470" s="2">
        <f>MACD!F2470</f>
        <v>6.4783106715813315E-3</v>
      </c>
      <c r="F2470" s="2">
        <f>'Moving Avg'!D2470</f>
        <v>0.66200000000000014</v>
      </c>
      <c r="G2470" s="2">
        <f>'Moving Avg'!F2470</f>
        <v>0.68099999999999994</v>
      </c>
      <c r="H2470" s="2">
        <f>'Moving Avg'!G2470</f>
        <v>0.7016</v>
      </c>
      <c r="I2470" s="2">
        <f>'Moving Avg'!H2470</f>
        <v>0.69059999999999955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  <c r="M2470" s="7">
        <f t="shared" si="380"/>
        <v>25</v>
      </c>
      <c r="N2470" s="7">
        <f t="shared" si="381"/>
        <v>0</v>
      </c>
      <c r="O2470" s="7">
        <f t="shared" si="382"/>
        <v>0</v>
      </c>
      <c r="P2470" s="7">
        <f t="shared" si="383"/>
        <v>16.5</v>
      </c>
      <c r="Q2470" s="8">
        <f t="shared" si="384"/>
        <v>11.225</v>
      </c>
      <c r="R2470" s="8">
        <f t="shared" si="385"/>
        <v>9.125</v>
      </c>
      <c r="S2470" s="8">
        <f t="shared" si="386"/>
        <v>11.175000000000001</v>
      </c>
      <c r="T2470" s="8">
        <f t="shared" si="387"/>
        <v>10.375</v>
      </c>
      <c r="U2470" s="7">
        <f t="shared" si="388"/>
        <v>10.508333333333335</v>
      </c>
      <c r="V2470" s="7">
        <f t="shared" si="389"/>
        <v>10.475000000000001</v>
      </c>
    </row>
    <row r="2471" spans="1:22" ht="13.5" x14ac:dyDescent="0.25">
      <c r="A2471" s="3">
        <f>RSI!A2471</f>
        <v>45908</v>
      </c>
      <c r="B2471" s="2">
        <f>RSI!B2471</f>
        <v>0.65</v>
      </c>
      <c r="C2471" s="2">
        <f>RSI!I2471</f>
        <v>40.740416673009882</v>
      </c>
      <c r="D2471" s="2">
        <f>MACD!E2471</f>
        <v>9.3917888250388826E-3</v>
      </c>
      <c r="E2471" s="2">
        <f>MACD!F2471</f>
        <v>7.0610063022728421E-3</v>
      </c>
      <c r="F2471" s="2">
        <f>'Moving Avg'!D2471</f>
        <v>0.65400000000000003</v>
      </c>
      <c r="G2471" s="2">
        <f>'Moving Avg'!F2471</f>
        <v>0.67949999999999988</v>
      </c>
      <c r="H2471" s="2">
        <f>'Moving Avg'!G2471</f>
        <v>0.69959999999999989</v>
      </c>
      <c r="I2471" s="2">
        <f>'Moving Avg'!H2471</f>
        <v>0.69024999999999981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  <c r="M2471" s="7">
        <f t="shared" si="380"/>
        <v>25</v>
      </c>
      <c r="N2471" s="7">
        <f t="shared" si="381"/>
        <v>0</v>
      </c>
      <c r="O2471" s="7">
        <f t="shared" si="382"/>
        <v>0</v>
      </c>
      <c r="P2471" s="7">
        <f t="shared" si="383"/>
        <v>16.5</v>
      </c>
      <c r="Q2471" s="8">
        <f t="shared" si="384"/>
        <v>11.225</v>
      </c>
      <c r="R2471" s="8">
        <f t="shared" si="385"/>
        <v>9.125</v>
      </c>
      <c r="S2471" s="8">
        <f t="shared" si="386"/>
        <v>11.175000000000001</v>
      </c>
      <c r="T2471" s="8">
        <f t="shared" si="387"/>
        <v>10.375</v>
      </c>
      <c r="U2471" s="7">
        <f t="shared" si="388"/>
        <v>10.508333333333335</v>
      </c>
      <c r="V2471" s="7">
        <f t="shared" si="389"/>
        <v>10.475000000000001</v>
      </c>
    </row>
    <row r="2472" spans="1:22" ht="13.5" x14ac:dyDescent="0.25">
      <c r="A2472" s="3">
        <f>RSI!A2472</f>
        <v>45909</v>
      </c>
      <c r="B2472" s="2">
        <f>RSI!B2472</f>
        <v>0.67</v>
      </c>
      <c r="C2472" s="2">
        <f>RSI!I2472</f>
        <v>47.048925278162947</v>
      </c>
      <c r="D2472" s="2">
        <f>MACD!E2472</f>
        <v>5.5803732371186854E-3</v>
      </c>
      <c r="E2472" s="2">
        <f>MACD!F2472</f>
        <v>6.7648796892420112E-3</v>
      </c>
      <c r="F2472" s="2">
        <f>'Moving Avg'!D2472</f>
        <v>0.65599999999999992</v>
      </c>
      <c r="G2472" s="2">
        <f>'Moving Avg'!F2472</f>
        <v>0.67799999999999994</v>
      </c>
      <c r="H2472" s="2">
        <f>'Moving Avg'!G2472</f>
        <v>0.69840000000000002</v>
      </c>
      <c r="I2472" s="2">
        <f>'Moving Avg'!H2472</f>
        <v>0.69004999999999972</v>
      </c>
      <c r="J2472" s="5" t="str">
        <f>OBV!F2472</f>
        <v>BEARISH</v>
      </c>
      <c r="K2472" s="5" t="str">
        <f>OBV!G2472</f>
        <v>NEUTRAL</v>
      </c>
      <c r="L2472" s="5" t="str">
        <f>OBV!H2472</f>
        <v>BEARISH DIVERGENCE</v>
      </c>
      <c r="M2472" s="7">
        <f t="shared" si="380"/>
        <v>25</v>
      </c>
      <c r="N2472" s="7">
        <f t="shared" si="381"/>
        <v>45</v>
      </c>
      <c r="O2472" s="7">
        <f t="shared" si="382"/>
        <v>0</v>
      </c>
      <c r="P2472" s="7">
        <f t="shared" si="383"/>
        <v>16.5</v>
      </c>
      <c r="Q2472" s="8">
        <f t="shared" si="384"/>
        <v>26.975000000000001</v>
      </c>
      <c r="R2472" s="8">
        <f t="shared" si="385"/>
        <v>18.125</v>
      </c>
      <c r="S2472" s="8">
        <f t="shared" si="386"/>
        <v>17.925000000000001</v>
      </c>
      <c r="T2472" s="8">
        <f t="shared" si="387"/>
        <v>21.625</v>
      </c>
      <c r="U2472" s="7">
        <f t="shared" si="388"/>
        <v>21.008333333333336</v>
      </c>
      <c r="V2472" s="7">
        <f t="shared" si="389"/>
        <v>21.162500000000001</v>
      </c>
    </row>
    <row r="2473" spans="1:22" ht="13.5" x14ac:dyDescent="0.25">
      <c r="A2473" s="3">
        <f>RSI!A2473</f>
        <v>45910</v>
      </c>
      <c r="B2473" s="2">
        <f>RSI!B2473</f>
        <v>0.67</v>
      </c>
      <c r="C2473" s="2">
        <f>RSI!I2473</f>
        <v>47.048925278162947</v>
      </c>
      <c r="D2473" s="2">
        <f>MACD!E2473</f>
        <v>5.4935903891799587E-3</v>
      </c>
      <c r="E2473" s="2">
        <f>MACD!F2473</f>
        <v>6.5106218292296011E-3</v>
      </c>
      <c r="F2473" s="2">
        <f>'Moving Avg'!D2473</f>
        <v>0.65800000000000003</v>
      </c>
      <c r="G2473" s="2">
        <f>'Moving Avg'!F2473</f>
        <v>0.67699999999999994</v>
      </c>
      <c r="H2473" s="2">
        <f>'Moving Avg'!G2473</f>
        <v>0.69720000000000015</v>
      </c>
      <c r="I2473" s="2">
        <f>'Moving Avg'!H2473</f>
        <v>0.68994999999999962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  <c r="M2473" s="7">
        <f t="shared" si="380"/>
        <v>25</v>
      </c>
      <c r="N2473" s="7">
        <f t="shared" si="381"/>
        <v>45</v>
      </c>
      <c r="O2473" s="7">
        <f t="shared" si="382"/>
        <v>0</v>
      </c>
      <c r="P2473" s="7">
        <f t="shared" si="383"/>
        <v>16.5</v>
      </c>
      <c r="Q2473" s="8">
        <f t="shared" si="384"/>
        <v>26.975000000000001</v>
      </c>
      <c r="R2473" s="8">
        <f t="shared" si="385"/>
        <v>18.125</v>
      </c>
      <c r="S2473" s="8">
        <f t="shared" si="386"/>
        <v>17.925000000000001</v>
      </c>
      <c r="T2473" s="8">
        <f t="shared" si="387"/>
        <v>21.625</v>
      </c>
      <c r="U2473" s="7">
        <f t="shared" si="388"/>
        <v>21.008333333333336</v>
      </c>
      <c r="V2473" s="7">
        <f t="shared" si="389"/>
        <v>21.162500000000001</v>
      </c>
    </row>
    <row r="2474" spans="1:22" ht="13.5" x14ac:dyDescent="0.25">
      <c r="A2474" s="3">
        <f>RSI!A2474</f>
        <v>45911</v>
      </c>
      <c r="B2474" s="2">
        <f>RSI!B2474</f>
        <v>0.65</v>
      </c>
      <c r="C2474" s="2">
        <f>RSI!I2474</f>
        <v>41.878475365766654</v>
      </c>
      <c r="D2474" s="2">
        <f>MACD!E2474</f>
        <v>8.4968962446217988E-3</v>
      </c>
      <c r="E2474" s="2">
        <f>MACD!F2474</f>
        <v>6.907876712308041E-3</v>
      </c>
      <c r="F2474" s="2">
        <f>'Moving Avg'!D2474</f>
        <v>0.65599999999999992</v>
      </c>
      <c r="G2474" s="2">
        <f>'Moving Avg'!F2474</f>
        <v>0.67549999999999999</v>
      </c>
      <c r="H2474" s="2">
        <f>'Moving Avg'!G2474</f>
        <v>0.69600000000000006</v>
      </c>
      <c r="I2474" s="2">
        <f>'Moving Avg'!H2474</f>
        <v>0.68974999999999964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  <c r="M2474" s="7">
        <f t="shared" si="380"/>
        <v>25</v>
      </c>
      <c r="N2474" s="7">
        <f t="shared" si="381"/>
        <v>0</v>
      </c>
      <c r="O2474" s="7">
        <f t="shared" si="382"/>
        <v>0</v>
      </c>
      <c r="P2474" s="7">
        <f t="shared" si="383"/>
        <v>16.5</v>
      </c>
      <c r="Q2474" s="8">
        <f t="shared" si="384"/>
        <v>11.225</v>
      </c>
      <c r="R2474" s="8">
        <f t="shared" si="385"/>
        <v>9.125</v>
      </c>
      <c r="S2474" s="8">
        <f t="shared" si="386"/>
        <v>11.175000000000001</v>
      </c>
      <c r="T2474" s="8">
        <f t="shared" si="387"/>
        <v>10.375</v>
      </c>
      <c r="U2474" s="7">
        <f t="shared" si="388"/>
        <v>10.508333333333335</v>
      </c>
      <c r="V2474" s="7">
        <f t="shared" si="389"/>
        <v>10.475000000000001</v>
      </c>
    </row>
    <row r="2475" spans="1:22" ht="13.5" x14ac:dyDescent="0.25">
      <c r="A2475" s="3">
        <f>RSI!A2475</f>
        <v>45912</v>
      </c>
      <c r="B2475" s="2">
        <f>RSI!B2475</f>
        <v>0.65</v>
      </c>
      <c r="C2475" s="2">
        <f>RSI!I2475</f>
        <v>41.878475365766654</v>
      </c>
      <c r="D2475" s="2">
        <f>MACD!E2475</f>
        <v>1.1208923382137526E-2</v>
      </c>
      <c r="E2475" s="2">
        <f>MACD!F2475</f>
        <v>7.7680860462739382E-3</v>
      </c>
      <c r="F2475" s="2">
        <f>'Moving Avg'!D2475</f>
        <v>0.65800000000000003</v>
      </c>
      <c r="G2475" s="2">
        <f>'Moving Avg'!F2475</f>
        <v>0.67449999999999999</v>
      </c>
      <c r="H2475" s="2">
        <f>'Moving Avg'!G2475</f>
        <v>0.6948000000000002</v>
      </c>
      <c r="I2475" s="2">
        <f>'Moving Avg'!H2475</f>
        <v>0.68969999999999987</v>
      </c>
      <c r="J2475" s="5" t="str">
        <f>OBV!F2475</f>
        <v>BEARISH</v>
      </c>
      <c r="K2475" s="5" t="str">
        <f>OBV!G2475</f>
        <v>NEUTRAL</v>
      </c>
      <c r="L2475" s="5" t="str">
        <f>OBV!H2475</f>
        <v>BEARISH DIVERGENCE</v>
      </c>
      <c r="M2475" s="7">
        <f t="shared" si="380"/>
        <v>25</v>
      </c>
      <c r="N2475" s="7">
        <f t="shared" si="381"/>
        <v>0</v>
      </c>
      <c r="O2475" s="7">
        <f t="shared" si="382"/>
        <v>0</v>
      </c>
      <c r="P2475" s="7">
        <f t="shared" si="383"/>
        <v>16.5</v>
      </c>
      <c r="Q2475" s="8">
        <f t="shared" si="384"/>
        <v>11.225</v>
      </c>
      <c r="R2475" s="8">
        <f t="shared" si="385"/>
        <v>9.125</v>
      </c>
      <c r="S2475" s="8">
        <f t="shared" si="386"/>
        <v>11.175000000000001</v>
      </c>
      <c r="T2475" s="8">
        <f t="shared" si="387"/>
        <v>10.375</v>
      </c>
      <c r="U2475" s="7">
        <f t="shared" si="388"/>
        <v>10.508333333333335</v>
      </c>
      <c r="V2475" s="7">
        <f t="shared" si="389"/>
        <v>10.475000000000001</v>
      </c>
    </row>
    <row r="2476" spans="1:22" ht="13.5" x14ac:dyDescent="0.25">
      <c r="A2476" s="3">
        <f>RSI!A2476</f>
        <v>45915</v>
      </c>
      <c r="B2476" s="2">
        <f>RSI!B2476</f>
        <v>0.64</v>
      </c>
      <c r="C2476" s="2">
        <f>RSI!I2476</f>
        <v>39.36960046675118</v>
      </c>
      <c r="D2476" s="2">
        <f>MACD!E2476</f>
        <v>1.440257514649157E-2</v>
      </c>
      <c r="E2476" s="2">
        <f>MACD!F2476</f>
        <v>9.0949838663174649E-3</v>
      </c>
      <c r="F2476" s="2">
        <f>'Moving Avg'!D2476</f>
        <v>0.65600000000000003</v>
      </c>
      <c r="G2476" s="2">
        <f>'Moving Avg'!F2476</f>
        <v>0.6715000000000001</v>
      </c>
      <c r="H2476" s="2">
        <f>'Moving Avg'!G2476</f>
        <v>0.69320000000000004</v>
      </c>
      <c r="I2476" s="2">
        <f>'Moving Avg'!H2476</f>
        <v>0.68949999999999978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  <c r="M2476" s="7">
        <f t="shared" si="380"/>
        <v>25</v>
      </c>
      <c r="N2476" s="7">
        <f t="shared" si="381"/>
        <v>0</v>
      </c>
      <c r="O2476" s="7">
        <f t="shared" si="382"/>
        <v>0</v>
      </c>
      <c r="P2476" s="7">
        <f t="shared" si="383"/>
        <v>16.5</v>
      </c>
      <c r="Q2476" s="8">
        <f t="shared" si="384"/>
        <v>11.225</v>
      </c>
      <c r="R2476" s="8">
        <f t="shared" si="385"/>
        <v>9.125</v>
      </c>
      <c r="S2476" s="8">
        <f t="shared" si="386"/>
        <v>11.175000000000001</v>
      </c>
      <c r="T2476" s="8">
        <f t="shared" si="387"/>
        <v>10.375</v>
      </c>
      <c r="U2476" s="7">
        <f t="shared" si="388"/>
        <v>10.508333333333335</v>
      </c>
      <c r="V2476" s="7">
        <f t="shared" si="389"/>
        <v>10.475000000000001</v>
      </c>
    </row>
    <row r="2477" spans="1:22" ht="13.5" x14ac:dyDescent="0.25">
      <c r="A2477" s="3">
        <f>RSI!A2477</f>
        <v>45916</v>
      </c>
      <c r="B2477" s="2">
        <f>RSI!B2477</f>
        <v>0.64</v>
      </c>
      <c r="C2477" s="2">
        <f>RSI!I2477</f>
        <v>39.36960046675118</v>
      </c>
      <c r="D2477" s="2">
        <f>MACD!E2477</f>
        <v>1.2695008008632325E-2</v>
      </c>
      <c r="E2477" s="2">
        <f>MACD!F2477</f>
        <v>9.8149886947804365E-3</v>
      </c>
      <c r="F2477" s="2">
        <f>'Moving Avg'!D2477</f>
        <v>0.65000000000000013</v>
      </c>
      <c r="G2477" s="2">
        <f>'Moving Avg'!F2477</f>
        <v>0.66750000000000009</v>
      </c>
      <c r="H2477" s="2">
        <f>'Moving Avg'!G2477</f>
        <v>0.69159999999999999</v>
      </c>
      <c r="I2477" s="2">
        <f>'Moving Avg'!H2477</f>
        <v>0.68919999999999959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  <c r="M2477" s="7">
        <f t="shared" si="380"/>
        <v>25</v>
      </c>
      <c r="N2477" s="7">
        <f t="shared" si="381"/>
        <v>0</v>
      </c>
      <c r="O2477" s="7">
        <f t="shared" si="382"/>
        <v>0</v>
      </c>
      <c r="P2477" s="7">
        <f t="shared" si="383"/>
        <v>16.5</v>
      </c>
      <c r="Q2477" s="8">
        <f t="shared" si="384"/>
        <v>11.225</v>
      </c>
      <c r="R2477" s="8">
        <f t="shared" si="385"/>
        <v>9.125</v>
      </c>
      <c r="S2477" s="8">
        <f t="shared" si="386"/>
        <v>11.175000000000001</v>
      </c>
      <c r="T2477" s="8">
        <f t="shared" si="387"/>
        <v>10.375</v>
      </c>
      <c r="U2477" s="7">
        <f t="shared" si="388"/>
        <v>10.508333333333335</v>
      </c>
      <c r="V2477" s="7">
        <f t="shared" si="389"/>
        <v>10.475000000000001</v>
      </c>
    </row>
    <row r="2478" spans="1:22" ht="13.5" x14ac:dyDescent="0.25">
      <c r="A2478" s="3">
        <f>RSI!A2478</f>
        <v>45917</v>
      </c>
      <c r="B2478" s="2">
        <f>RSI!B2478</f>
        <v>0.64</v>
      </c>
      <c r="C2478" s="2">
        <f>RSI!I2478</f>
        <v>39.36960046675118</v>
      </c>
      <c r="D2478" s="2">
        <f>MACD!E2478</f>
        <v>1.1440418279441977E-2</v>
      </c>
      <c r="E2478" s="2">
        <f>MACD!F2478</f>
        <v>1.0140074611712745E-2</v>
      </c>
      <c r="F2478" s="2">
        <f>'Moving Avg'!D2478</f>
        <v>0.64400000000000002</v>
      </c>
      <c r="G2478" s="2">
        <f>'Moving Avg'!F2478</f>
        <v>0.6635000000000002</v>
      </c>
      <c r="H2478" s="2">
        <f>'Moving Avg'!G2478</f>
        <v>0.69040000000000024</v>
      </c>
      <c r="I2478" s="2">
        <f>'Moving Avg'!H2478</f>
        <v>0.68889999999999962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0</v>
      </c>
      <c r="O2478" s="7">
        <f t="shared" si="382"/>
        <v>0</v>
      </c>
      <c r="P2478" s="7">
        <f t="shared" si="383"/>
        <v>16.5</v>
      </c>
      <c r="Q2478" s="8">
        <f t="shared" si="384"/>
        <v>11.225</v>
      </c>
      <c r="R2478" s="8">
        <f t="shared" si="385"/>
        <v>9.125</v>
      </c>
      <c r="S2478" s="8">
        <f t="shared" si="386"/>
        <v>11.175000000000001</v>
      </c>
      <c r="T2478" s="8">
        <f t="shared" si="387"/>
        <v>10.375</v>
      </c>
      <c r="U2478" s="7">
        <f t="shared" si="388"/>
        <v>10.508333333333335</v>
      </c>
      <c r="V2478" s="7">
        <f t="shared" si="389"/>
        <v>10.475000000000001</v>
      </c>
    </row>
    <row r="2479" spans="1:22" ht="13.5" x14ac:dyDescent="0.25">
      <c r="A2479" s="3">
        <f>RSI!A2479</f>
        <v>45918</v>
      </c>
      <c r="B2479" s="2">
        <f>RSI!B2479</f>
        <v>0.63</v>
      </c>
      <c r="C2479" s="2">
        <f>RSI!I2479</f>
        <v>36.628873595643633</v>
      </c>
      <c r="D2479" s="2">
        <f>MACD!E2479</f>
        <v>1.1295763439997275E-2</v>
      </c>
      <c r="E2479" s="2">
        <f>MACD!F2479</f>
        <v>1.0371212377369651E-2</v>
      </c>
      <c r="F2479" s="2">
        <f>'Moving Avg'!D2479</f>
        <v>0.64</v>
      </c>
      <c r="G2479" s="2">
        <f>'Moving Avg'!F2479</f>
        <v>0.66050000000000009</v>
      </c>
      <c r="H2479" s="2">
        <f>'Moving Avg'!G2479</f>
        <v>0.68840000000000012</v>
      </c>
      <c r="I2479" s="2">
        <f>'Moving Avg'!H2479</f>
        <v>0.68854999999999944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16.5</v>
      </c>
      <c r="Q2479" s="8">
        <f t="shared" si="384"/>
        <v>11.225</v>
      </c>
      <c r="R2479" s="8">
        <f t="shared" si="385"/>
        <v>9.125</v>
      </c>
      <c r="S2479" s="8">
        <f t="shared" si="386"/>
        <v>11.175000000000001</v>
      </c>
      <c r="T2479" s="8">
        <f t="shared" si="387"/>
        <v>10.375</v>
      </c>
      <c r="U2479" s="7">
        <f t="shared" si="388"/>
        <v>10.508333333333335</v>
      </c>
      <c r="V2479" s="7">
        <f t="shared" si="389"/>
        <v>10.475000000000001</v>
      </c>
    </row>
    <row r="2480" spans="1:22" ht="13.5" x14ac:dyDescent="0.25">
      <c r="A2480" s="3">
        <f>RSI!A2480</f>
        <v>45919</v>
      </c>
      <c r="B2480" s="2">
        <f>RSI!B2480</f>
        <v>0.62</v>
      </c>
      <c r="C2480" s="2">
        <f>RSI!I2480</f>
        <v>34.074311176381883</v>
      </c>
      <c r="D2480" s="2">
        <f>MACD!E2480</f>
        <v>9.059401233138864E-3</v>
      </c>
      <c r="E2480" s="2">
        <f>MACD!F2480</f>
        <v>1.0108850148523495E-2</v>
      </c>
      <c r="F2480" s="2">
        <f>'Moving Avg'!D2480</f>
        <v>0.63400000000000001</v>
      </c>
      <c r="G2480" s="2">
        <f>'Moving Avg'!F2480</f>
        <v>0.6575000000000002</v>
      </c>
      <c r="H2480" s="2">
        <f>'Moving Avg'!G2480</f>
        <v>0.68559999999999999</v>
      </c>
      <c r="I2480" s="2">
        <f>'Moving Avg'!H2480</f>
        <v>0.68819999999999948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45</v>
      </c>
      <c r="O2480" s="7">
        <f t="shared" si="382"/>
        <v>0</v>
      </c>
      <c r="P2480" s="7">
        <f t="shared" si="383"/>
        <v>16.5</v>
      </c>
      <c r="Q2480" s="8">
        <f t="shared" si="384"/>
        <v>26.975000000000001</v>
      </c>
      <c r="R2480" s="8">
        <f t="shared" si="385"/>
        <v>18.125</v>
      </c>
      <c r="S2480" s="8">
        <f t="shared" si="386"/>
        <v>17.925000000000001</v>
      </c>
      <c r="T2480" s="8">
        <f t="shared" si="387"/>
        <v>21.625</v>
      </c>
      <c r="U2480" s="7">
        <f t="shared" si="388"/>
        <v>21.008333333333336</v>
      </c>
      <c r="V2480" s="7">
        <f t="shared" si="389"/>
        <v>21.162500000000001</v>
      </c>
    </row>
    <row r="2481" spans="1:22" ht="13.5" x14ac:dyDescent="0.25">
      <c r="A2481" s="3">
        <f>RSI!A2481</f>
        <v>45922</v>
      </c>
      <c r="B2481" s="2">
        <f>RSI!B2481</f>
        <v>0.63</v>
      </c>
      <c r="C2481" s="2">
        <f>RSI!I2481</f>
        <v>38.679853941751297</v>
      </c>
      <c r="D2481" s="2">
        <f>MACD!E2481</f>
        <v>8.2296655869319446E-3</v>
      </c>
      <c r="E2481" s="2">
        <f>MACD!F2481</f>
        <v>9.733013236205186E-3</v>
      </c>
      <c r="F2481" s="2">
        <f>'Moving Avg'!D2481</f>
        <v>0.63200000000000001</v>
      </c>
      <c r="G2481" s="2">
        <f>'Moving Avg'!F2481</f>
        <v>0.65600000000000025</v>
      </c>
      <c r="H2481" s="2">
        <f>'Moving Avg'!G2481</f>
        <v>0.6836000000000001</v>
      </c>
      <c r="I2481" s="2">
        <f>'Moving Avg'!H2481</f>
        <v>0.68789999999999951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45</v>
      </c>
      <c r="O2481" s="7">
        <f t="shared" si="382"/>
        <v>0</v>
      </c>
      <c r="P2481" s="7">
        <f t="shared" si="383"/>
        <v>16.5</v>
      </c>
      <c r="Q2481" s="8">
        <f t="shared" si="384"/>
        <v>26.975000000000001</v>
      </c>
      <c r="R2481" s="8">
        <f t="shared" si="385"/>
        <v>18.125</v>
      </c>
      <c r="S2481" s="8">
        <f t="shared" si="386"/>
        <v>17.925000000000001</v>
      </c>
      <c r="T2481" s="8">
        <f t="shared" si="387"/>
        <v>21.625</v>
      </c>
      <c r="U2481" s="7">
        <f t="shared" si="388"/>
        <v>21.008333333333336</v>
      </c>
      <c r="V2481" s="7">
        <f t="shared" si="389"/>
        <v>21.162500000000001</v>
      </c>
    </row>
    <row r="2482" spans="1:22" ht="13.5" x14ac:dyDescent="0.25">
      <c r="A2482" s="3">
        <f>RSI!A2482</f>
        <v>45923</v>
      </c>
      <c r="B2482" s="2">
        <f>RSI!B2482</f>
        <v>0.64</v>
      </c>
      <c r="C2482" s="2">
        <f>RSI!I2482</f>
        <v>42.970386986091739</v>
      </c>
      <c r="D2482" s="2">
        <f>MACD!E2482</f>
        <v>1.0049905002730619E-2</v>
      </c>
      <c r="E2482" s="2">
        <f>MACD!F2482</f>
        <v>9.796391589510272E-3</v>
      </c>
      <c r="F2482" s="2">
        <f>'Moving Avg'!D2482</f>
        <v>0.63200000000000001</v>
      </c>
      <c r="G2482" s="2">
        <f>'Moving Avg'!F2482</f>
        <v>0.65500000000000014</v>
      </c>
      <c r="H2482" s="2">
        <f>'Moving Avg'!G2482</f>
        <v>0.68180000000000007</v>
      </c>
      <c r="I2482" s="2">
        <f>'Moving Avg'!H2482</f>
        <v>0.68774999999999953</v>
      </c>
      <c r="J2482" s="5" t="str">
        <f>OBV!F2482</f>
        <v>BEARISH</v>
      </c>
      <c r="K2482" s="5" t="str">
        <f>OBV!G2482</f>
        <v>NEUTRAL</v>
      </c>
      <c r="L2482" s="5" t="str">
        <f>OBV!H2482</f>
        <v>NEUTRAL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16.5</v>
      </c>
      <c r="Q2482" s="8">
        <f t="shared" si="384"/>
        <v>11.225</v>
      </c>
      <c r="R2482" s="8">
        <f t="shared" si="385"/>
        <v>9.125</v>
      </c>
      <c r="S2482" s="8">
        <f t="shared" si="386"/>
        <v>11.175000000000001</v>
      </c>
      <c r="T2482" s="8">
        <f t="shared" si="387"/>
        <v>10.375</v>
      </c>
      <c r="U2482" s="7">
        <f t="shared" si="388"/>
        <v>10.508333333333335</v>
      </c>
      <c r="V2482" s="7">
        <f t="shared" si="389"/>
        <v>10.475000000000001</v>
      </c>
    </row>
    <row r="2483" spans="1:22" ht="13.5" x14ac:dyDescent="0.25">
      <c r="A2483" s="3">
        <f>RSI!A2483</f>
        <v>45924</v>
      </c>
      <c r="B2483" s="2">
        <f>RSI!B2483</f>
        <v>0.63</v>
      </c>
      <c r="C2483" s="2">
        <f>RSI!I2483</f>
        <v>39.95938172848161</v>
      </c>
      <c r="D2483" s="2">
        <f>MACD!E2483</f>
        <v>1.2444110755818194E-2</v>
      </c>
      <c r="E2483" s="2">
        <f>MACD!F2483</f>
        <v>1.0325935422771857E-2</v>
      </c>
      <c r="F2483" s="2">
        <f>'Moving Avg'!D2483</f>
        <v>0.63</v>
      </c>
      <c r="G2483" s="2">
        <f>'Moving Avg'!F2483</f>
        <v>0.65250000000000019</v>
      </c>
      <c r="H2483" s="2">
        <f>'Moving Avg'!G2483</f>
        <v>0.68040000000000023</v>
      </c>
      <c r="I2483" s="2">
        <f>'Moving Avg'!H2483</f>
        <v>0.68749999999999944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0</v>
      </c>
      <c r="P2483" s="7">
        <f t="shared" si="383"/>
        <v>16.5</v>
      </c>
      <c r="Q2483" s="8">
        <f t="shared" si="384"/>
        <v>11.225</v>
      </c>
      <c r="R2483" s="8">
        <f t="shared" si="385"/>
        <v>9.125</v>
      </c>
      <c r="S2483" s="8">
        <f t="shared" si="386"/>
        <v>11.175000000000001</v>
      </c>
      <c r="T2483" s="8">
        <f t="shared" si="387"/>
        <v>10.375</v>
      </c>
      <c r="U2483" s="7">
        <f t="shared" si="388"/>
        <v>10.508333333333335</v>
      </c>
      <c r="V2483" s="7">
        <f t="shared" si="389"/>
        <v>10.475000000000001</v>
      </c>
    </row>
    <row r="2484" spans="1:22" ht="13.5" x14ac:dyDescent="0.25">
      <c r="A2484" s="3">
        <f>RSI!A2484</f>
        <v>45925</v>
      </c>
      <c r="B2484" s="2">
        <f>RSI!B2484</f>
        <v>0.63</v>
      </c>
      <c r="C2484" s="2">
        <f>RSI!I2484</f>
        <v>39.95938172848161</v>
      </c>
      <c r="D2484" s="2">
        <f>MACD!E2484</f>
        <v>1.1557017134951608E-2</v>
      </c>
      <c r="E2484" s="2">
        <f>MACD!F2484</f>
        <v>1.0572151765207807E-2</v>
      </c>
      <c r="F2484" s="2">
        <f>'Moving Avg'!D2484</f>
        <v>0.63</v>
      </c>
      <c r="G2484" s="2">
        <f>'Moving Avg'!F2484</f>
        <v>0.64950000000000019</v>
      </c>
      <c r="H2484" s="2">
        <f>'Moving Avg'!G2484</f>
        <v>0.67880000000000029</v>
      </c>
      <c r="I2484" s="2">
        <f>'Moving Avg'!H2484</f>
        <v>0.68724999999999936</v>
      </c>
      <c r="J2484" s="5" t="str">
        <f>OBV!F2484</f>
        <v>BEARISH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0</v>
      </c>
      <c r="O2484" s="7">
        <f t="shared" si="382"/>
        <v>0</v>
      </c>
      <c r="P2484" s="7">
        <f t="shared" si="383"/>
        <v>16.5</v>
      </c>
      <c r="Q2484" s="8">
        <f t="shared" si="384"/>
        <v>11.225</v>
      </c>
      <c r="R2484" s="8">
        <f t="shared" si="385"/>
        <v>9.125</v>
      </c>
      <c r="S2484" s="8">
        <f t="shared" si="386"/>
        <v>11.175000000000001</v>
      </c>
      <c r="T2484" s="8">
        <f t="shared" si="387"/>
        <v>10.375</v>
      </c>
      <c r="U2484" s="7">
        <f t="shared" si="388"/>
        <v>10.508333333333335</v>
      </c>
      <c r="V2484" s="7">
        <f t="shared" si="389"/>
        <v>10.475000000000001</v>
      </c>
    </row>
    <row r="2485" spans="1:22" ht="13.5" x14ac:dyDescent="0.25">
      <c r="A2485" s="3">
        <f>RSI!A2485</f>
        <v>45926</v>
      </c>
      <c r="B2485" s="2">
        <f>RSI!B2485</f>
        <v>0.65</v>
      </c>
      <c r="C2485" s="2">
        <f>RSI!I2485</f>
        <v>48.353623410578301</v>
      </c>
      <c r="D2485" s="2">
        <f>MACD!E2485</f>
        <v>9.4767356127916091E-3</v>
      </c>
      <c r="E2485" s="2">
        <f>MACD!F2485</f>
        <v>1.0353068534724567E-2</v>
      </c>
      <c r="F2485" s="2">
        <f>'Moving Avg'!D2485</f>
        <v>0.6359999999999999</v>
      </c>
      <c r="G2485" s="2">
        <f>'Moving Avg'!F2485</f>
        <v>0.64750000000000019</v>
      </c>
      <c r="H2485" s="2">
        <f>'Moving Avg'!G2485</f>
        <v>0.67740000000000011</v>
      </c>
      <c r="I2485" s="2">
        <f>'Moving Avg'!H2485</f>
        <v>0.68724999999999947</v>
      </c>
      <c r="J2485" s="5" t="str">
        <f>OBV!F2485</f>
        <v>BULLISH</v>
      </c>
      <c r="K2485" s="5" t="str">
        <f>OBV!G2485</f>
        <v>NEUTRAL</v>
      </c>
      <c r="L2485" s="5" t="str">
        <f>OBV!H2485</f>
        <v>CONFIRMED BULLISH</v>
      </c>
      <c r="M2485" s="7">
        <f t="shared" si="380"/>
        <v>25</v>
      </c>
      <c r="N2485" s="7">
        <f t="shared" si="381"/>
        <v>45</v>
      </c>
      <c r="O2485" s="7">
        <f t="shared" si="382"/>
        <v>0</v>
      </c>
      <c r="P2485" s="7">
        <f t="shared" si="383"/>
        <v>83.5</v>
      </c>
      <c r="Q2485" s="8">
        <f t="shared" si="384"/>
        <v>37.024999999999999</v>
      </c>
      <c r="R2485" s="8">
        <f t="shared" si="385"/>
        <v>34.875</v>
      </c>
      <c r="S2485" s="8">
        <f t="shared" si="386"/>
        <v>48.075000000000003</v>
      </c>
      <c r="T2485" s="8">
        <f t="shared" si="387"/>
        <v>38.375</v>
      </c>
      <c r="U2485" s="7">
        <f t="shared" si="388"/>
        <v>39.991666666666667</v>
      </c>
      <c r="V2485" s="7">
        <f t="shared" si="389"/>
        <v>39.587500000000006</v>
      </c>
    </row>
    <row r="2486" spans="1:22" ht="13.5" x14ac:dyDescent="0.25">
      <c r="A2486" s="3">
        <f>RSI!A2486</f>
        <v>45929</v>
      </c>
      <c r="B2486" s="2">
        <f>RSI!B2486</f>
        <v>0.66</v>
      </c>
      <c r="C2486" s="2">
        <f>RSI!I2486</f>
        <v>51.96945748477409</v>
      </c>
      <c r="D2486" s="2">
        <f>MACD!E2486</f>
        <v>5.4596861511245764E-3</v>
      </c>
      <c r="E2486" s="2">
        <f>MACD!F2486</f>
        <v>9.3743920580045687E-3</v>
      </c>
      <c r="F2486" s="2">
        <f>'Moving Avg'!D2486</f>
        <v>0.64200000000000002</v>
      </c>
      <c r="G2486" s="2">
        <f>'Moving Avg'!F2486</f>
        <v>0.64600000000000013</v>
      </c>
      <c r="H2486" s="2">
        <f>'Moving Avg'!G2486</f>
        <v>0.67559999999999998</v>
      </c>
      <c r="I2486" s="2">
        <f>'Moving Avg'!H2486</f>
        <v>0.68724999999999947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25</v>
      </c>
      <c r="N2486" s="7">
        <f t="shared" si="381"/>
        <v>45</v>
      </c>
      <c r="O2486" s="7">
        <f t="shared" si="382"/>
        <v>0</v>
      </c>
      <c r="P2486" s="7">
        <f t="shared" si="383"/>
        <v>83.5</v>
      </c>
      <c r="Q2486" s="8">
        <f t="shared" si="384"/>
        <v>37.024999999999999</v>
      </c>
      <c r="R2486" s="8">
        <f t="shared" si="385"/>
        <v>34.875</v>
      </c>
      <c r="S2486" s="8">
        <f t="shared" si="386"/>
        <v>48.075000000000003</v>
      </c>
      <c r="T2486" s="8">
        <f t="shared" si="387"/>
        <v>38.375</v>
      </c>
      <c r="U2486" s="7">
        <f t="shared" si="388"/>
        <v>39.991666666666667</v>
      </c>
      <c r="V2486" s="7">
        <f t="shared" si="389"/>
        <v>39.587500000000006</v>
      </c>
    </row>
    <row r="2487" spans="1:22" ht="13.5" x14ac:dyDescent="0.25">
      <c r="A2487" s="3">
        <f>RSI!A2487</f>
        <v>45930</v>
      </c>
      <c r="B2487" s="2">
        <f>RSI!B2487</f>
        <v>0.66</v>
      </c>
      <c r="C2487" s="2">
        <f>RSI!I2487</f>
        <v>51.969457484774075</v>
      </c>
      <c r="D2487" s="2">
        <f>MACD!E2487</f>
        <v>2.0222863033669825E-3</v>
      </c>
      <c r="E2487" s="2">
        <f>MACD!F2487</f>
        <v>7.9039709070770521E-3</v>
      </c>
      <c r="F2487" s="2">
        <f>'Moving Avg'!D2487</f>
        <v>0.64600000000000013</v>
      </c>
      <c r="G2487" s="2">
        <f>'Moving Avg'!F2487</f>
        <v>0.64600000000000013</v>
      </c>
      <c r="H2487" s="2">
        <f>'Moving Avg'!G2487</f>
        <v>0.67379999999999995</v>
      </c>
      <c r="I2487" s="2">
        <f>'Moving Avg'!H2487</f>
        <v>0.68714999999999959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25</v>
      </c>
      <c r="N2487" s="7">
        <f t="shared" si="381"/>
        <v>45</v>
      </c>
      <c r="O2487" s="7">
        <f t="shared" si="382"/>
        <v>0</v>
      </c>
      <c r="P2487" s="7">
        <f t="shared" si="383"/>
        <v>83.5</v>
      </c>
      <c r="Q2487" s="8">
        <f t="shared" si="384"/>
        <v>37.024999999999999</v>
      </c>
      <c r="R2487" s="8">
        <f t="shared" si="385"/>
        <v>34.875</v>
      </c>
      <c r="S2487" s="8">
        <f t="shared" si="386"/>
        <v>48.075000000000003</v>
      </c>
      <c r="T2487" s="8">
        <f t="shared" si="387"/>
        <v>38.375</v>
      </c>
      <c r="U2487" s="7">
        <f t="shared" si="388"/>
        <v>39.991666666666667</v>
      </c>
      <c r="V2487" s="7">
        <f t="shared" si="389"/>
        <v>39.587500000000006</v>
      </c>
    </row>
    <row r="2488" spans="1:22" ht="13.5" x14ac:dyDescent="0.25">
      <c r="A2488" s="3">
        <f>RSI!A2488</f>
        <v>45931</v>
      </c>
      <c r="B2488" s="2">
        <f>RSI!B2488</f>
        <v>0.66</v>
      </c>
      <c r="C2488" s="2">
        <f>RSI!I2488</f>
        <v>51.96945748477409</v>
      </c>
      <c r="D2488" s="2">
        <f>MACD!E2488</f>
        <v>-9.2179946115389377E-4</v>
      </c>
      <c r="E2488" s="2">
        <f>MACD!F2488</f>
        <v>6.1388168334308626E-3</v>
      </c>
      <c r="F2488" s="2">
        <f>'Moving Avg'!D2488</f>
        <v>0.65200000000000002</v>
      </c>
      <c r="G2488" s="2">
        <f>'Moving Avg'!F2488</f>
        <v>0.64600000000000013</v>
      </c>
      <c r="H2488" s="2">
        <f>'Moving Avg'!G2488</f>
        <v>0.67239999999999978</v>
      </c>
      <c r="I2488" s="2">
        <f>'Moving Avg'!H2488</f>
        <v>0.68704999999999961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25</v>
      </c>
      <c r="N2488" s="7">
        <f t="shared" si="381"/>
        <v>45</v>
      </c>
      <c r="O2488" s="7">
        <f t="shared" si="382"/>
        <v>0</v>
      </c>
      <c r="P2488" s="7">
        <f t="shared" si="383"/>
        <v>83.5</v>
      </c>
      <c r="Q2488" s="8">
        <f t="shared" si="384"/>
        <v>37.024999999999999</v>
      </c>
      <c r="R2488" s="8">
        <f t="shared" si="385"/>
        <v>34.875</v>
      </c>
      <c r="S2488" s="8">
        <f t="shared" si="386"/>
        <v>48.075000000000003</v>
      </c>
      <c r="T2488" s="8">
        <f t="shared" si="387"/>
        <v>38.375</v>
      </c>
      <c r="U2488" s="7">
        <f t="shared" si="388"/>
        <v>39.991666666666667</v>
      </c>
      <c r="V2488" s="7">
        <f t="shared" si="389"/>
        <v>39.587500000000006</v>
      </c>
    </row>
    <row r="2489" spans="1:22" ht="13.5" x14ac:dyDescent="0.25">
      <c r="A2489" s="3">
        <f>RSI!A2489</f>
        <v>45932</v>
      </c>
      <c r="B2489" s="2">
        <f>RSI!B2489</f>
        <v>0.64</v>
      </c>
      <c r="C2489" s="2">
        <f>RSI!I2489</f>
        <v>44.233652953541437</v>
      </c>
      <c r="D2489" s="2">
        <f>MACD!E2489</f>
        <v>-3.5028148098680267E-3</v>
      </c>
      <c r="E2489" s="2">
        <f>MACD!F2489</f>
        <v>4.2104905047710851E-3</v>
      </c>
      <c r="F2489" s="2">
        <f>'Moving Avg'!D2489</f>
        <v>0.65400000000000014</v>
      </c>
      <c r="G2489" s="2">
        <f>'Moving Avg'!F2489</f>
        <v>0.64500000000000013</v>
      </c>
      <c r="H2489" s="2">
        <f>'Moving Avg'!G2489</f>
        <v>0.67019999999999991</v>
      </c>
      <c r="I2489" s="2">
        <f>'Moving Avg'!H2489</f>
        <v>0.68684999999999963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45</v>
      </c>
      <c r="O2489" s="7">
        <f t="shared" si="382"/>
        <v>0</v>
      </c>
      <c r="P2489" s="7">
        <f t="shared" si="383"/>
        <v>83.5</v>
      </c>
      <c r="Q2489" s="8">
        <f t="shared" si="384"/>
        <v>37.024999999999999</v>
      </c>
      <c r="R2489" s="8">
        <f t="shared" si="385"/>
        <v>34.875</v>
      </c>
      <c r="S2489" s="8">
        <f t="shared" si="386"/>
        <v>48.075000000000003</v>
      </c>
      <c r="T2489" s="8">
        <f t="shared" si="387"/>
        <v>38.375</v>
      </c>
      <c r="U2489" s="7">
        <f t="shared" si="388"/>
        <v>39.991666666666667</v>
      </c>
      <c r="V2489" s="7">
        <f t="shared" si="389"/>
        <v>39.587500000000006</v>
      </c>
    </row>
    <row r="2490" spans="1:22" ht="13.5" x14ac:dyDescent="0.25">
      <c r="A2490" s="3">
        <f>RSI!A2490</f>
        <v>45933</v>
      </c>
      <c r="B2490" s="2">
        <f>RSI!B2490</f>
        <v>0.62</v>
      </c>
      <c r="C2490" s="2">
        <f>RSI!I2490</f>
        <v>38.122497488774144</v>
      </c>
      <c r="D2490" s="2">
        <f>MACD!E2490</f>
        <v>-5.6559998858135563E-3</v>
      </c>
      <c r="E2490" s="2">
        <f>MACD!F2490</f>
        <v>2.2371924266541571E-3</v>
      </c>
      <c r="F2490" s="2">
        <f>'Moving Avg'!D2490</f>
        <v>0.64800000000000002</v>
      </c>
      <c r="G2490" s="2">
        <f>'Moving Avg'!F2490</f>
        <v>0.64400000000000002</v>
      </c>
      <c r="H2490" s="2">
        <f>'Moving Avg'!G2490</f>
        <v>0.66819999999999991</v>
      </c>
      <c r="I2490" s="2">
        <f>'Moving Avg'!H2490</f>
        <v>0.68664999999999965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25</v>
      </c>
      <c r="N2490" s="7">
        <f t="shared" si="381"/>
        <v>45</v>
      </c>
      <c r="O2490" s="7">
        <f t="shared" si="382"/>
        <v>0</v>
      </c>
      <c r="P2490" s="7">
        <f t="shared" si="383"/>
        <v>16.5</v>
      </c>
      <c r="Q2490" s="8">
        <f t="shared" si="384"/>
        <v>26.975000000000001</v>
      </c>
      <c r="R2490" s="8">
        <f t="shared" si="385"/>
        <v>18.125</v>
      </c>
      <c r="S2490" s="8">
        <f t="shared" si="386"/>
        <v>17.925000000000001</v>
      </c>
      <c r="T2490" s="8">
        <f t="shared" si="387"/>
        <v>21.625</v>
      </c>
      <c r="U2490" s="7">
        <f t="shared" si="388"/>
        <v>21.008333333333336</v>
      </c>
      <c r="V2490" s="7">
        <f t="shared" si="389"/>
        <v>21.162500000000001</v>
      </c>
    </row>
    <row r="2491" spans="1:22" ht="13.5" x14ac:dyDescent="0.25">
      <c r="A2491" s="3">
        <f>RSI!A2491</f>
        <v>45936</v>
      </c>
      <c r="B2491" s="2">
        <f>RSI!B2491</f>
        <v>0.62</v>
      </c>
      <c r="C2491" s="2">
        <f>RSI!I2491</f>
        <v>38.122497488774144</v>
      </c>
      <c r="D2491" s="2">
        <f>MACD!E2491</f>
        <v>-5.7400508725422572E-3</v>
      </c>
      <c r="E2491" s="2">
        <f>MACD!F2491</f>
        <v>6.4174376681487436E-4</v>
      </c>
      <c r="F2491" s="2">
        <f>'Moving Avg'!D2491</f>
        <v>0.64</v>
      </c>
      <c r="G2491" s="2">
        <f>'Moving Avg'!F2491</f>
        <v>0.64249999999999996</v>
      </c>
      <c r="H2491" s="2">
        <f>'Moving Avg'!G2491</f>
        <v>0.66679999999999995</v>
      </c>
      <c r="I2491" s="2">
        <f>'Moving Avg'!H2491</f>
        <v>0.68639999999999968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45</v>
      </c>
      <c r="O2491" s="7">
        <f t="shared" si="382"/>
        <v>0</v>
      </c>
      <c r="P2491" s="7">
        <f t="shared" si="383"/>
        <v>16.5</v>
      </c>
      <c r="Q2491" s="8">
        <f t="shared" si="384"/>
        <v>26.975000000000001</v>
      </c>
      <c r="R2491" s="8">
        <f t="shared" si="385"/>
        <v>18.125</v>
      </c>
      <c r="S2491" s="8">
        <f t="shared" si="386"/>
        <v>17.925000000000001</v>
      </c>
      <c r="T2491" s="8">
        <f t="shared" si="387"/>
        <v>21.625</v>
      </c>
      <c r="U2491" s="7">
        <f t="shared" si="388"/>
        <v>21.008333333333336</v>
      </c>
      <c r="V2491" s="7">
        <f t="shared" si="389"/>
        <v>21.162500000000001</v>
      </c>
    </row>
    <row r="2492" spans="1:22" ht="13.5" x14ac:dyDescent="0.25">
      <c r="A2492" s="3">
        <f>RSI!A2492</f>
        <v>45937</v>
      </c>
      <c r="B2492" s="2">
        <f>RSI!B2492</f>
        <v>0.62</v>
      </c>
      <c r="C2492" s="2">
        <f>RSI!I2492</f>
        <v>38.122497488774144</v>
      </c>
      <c r="D2492" s="2">
        <f>MACD!E2492</f>
        <v>-4.0880674476425627E-3</v>
      </c>
      <c r="E2492" s="2">
        <f>MACD!F2492</f>
        <v>-3.0421847607661312E-4</v>
      </c>
      <c r="F2492" s="2">
        <f>'Moving Avg'!D2492</f>
        <v>0.63200000000000001</v>
      </c>
      <c r="G2492" s="2">
        <f>'Moving Avg'!F2492</f>
        <v>0.6399999999999999</v>
      </c>
      <c r="H2492" s="2">
        <f>'Moving Avg'!G2492</f>
        <v>0.66599999999999981</v>
      </c>
      <c r="I2492" s="2">
        <f>'Moving Avg'!H2492</f>
        <v>0.68619999999999992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45</v>
      </c>
      <c r="O2492" s="7">
        <f t="shared" si="382"/>
        <v>0</v>
      </c>
      <c r="P2492" s="7">
        <f t="shared" si="383"/>
        <v>16.5</v>
      </c>
      <c r="Q2492" s="8">
        <f t="shared" si="384"/>
        <v>26.975000000000001</v>
      </c>
      <c r="R2492" s="8">
        <f t="shared" si="385"/>
        <v>18.125</v>
      </c>
      <c r="S2492" s="8">
        <f t="shared" si="386"/>
        <v>17.925000000000001</v>
      </c>
      <c r="T2492" s="8">
        <f t="shared" si="387"/>
        <v>21.625</v>
      </c>
      <c r="U2492" s="7">
        <f t="shared" si="388"/>
        <v>21.008333333333336</v>
      </c>
      <c r="V2492" s="7">
        <f t="shared" si="389"/>
        <v>21.162500000000001</v>
      </c>
    </row>
    <row r="2493" spans="1:22" ht="13.5" x14ac:dyDescent="0.25">
      <c r="A2493" s="3">
        <f>RSI!A2493</f>
        <v>45938</v>
      </c>
      <c r="B2493" s="2">
        <f>RSI!B2493</f>
        <v>0.62</v>
      </c>
      <c r="C2493" s="2">
        <f>RSI!I2493</f>
        <v>38.122497488774144</v>
      </c>
      <c r="D2493" s="2">
        <f>MACD!E2493</f>
        <v>-4.0577320868506739E-3</v>
      </c>
      <c r="E2493" s="2">
        <f>MACD!F2493</f>
        <v>-1.0549211982314253E-3</v>
      </c>
      <c r="F2493" s="2">
        <f>'Moving Avg'!D2493</f>
        <v>0.624</v>
      </c>
      <c r="G2493" s="2">
        <f>'Moving Avg'!F2493</f>
        <v>0.63749999999999984</v>
      </c>
      <c r="H2493" s="2">
        <f>'Moving Avg'!G2493</f>
        <v>0.66499999999999981</v>
      </c>
      <c r="I2493" s="2">
        <f>'Moving Avg'!H2493</f>
        <v>0.68604999999999994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45</v>
      </c>
      <c r="O2493" s="7">
        <f t="shared" si="382"/>
        <v>0</v>
      </c>
      <c r="P2493" s="7">
        <f t="shared" si="383"/>
        <v>16.5</v>
      </c>
      <c r="Q2493" s="8">
        <f t="shared" si="384"/>
        <v>26.975000000000001</v>
      </c>
      <c r="R2493" s="8">
        <f t="shared" si="385"/>
        <v>18.125</v>
      </c>
      <c r="S2493" s="8">
        <f t="shared" si="386"/>
        <v>17.925000000000001</v>
      </c>
      <c r="T2493" s="8">
        <f t="shared" si="387"/>
        <v>21.625</v>
      </c>
      <c r="U2493" s="7">
        <f t="shared" si="388"/>
        <v>21.008333333333336</v>
      </c>
      <c r="V2493" s="7">
        <f t="shared" si="389"/>
        <v>21.162500000000001</v>
      </c>
    </row>
    <row r="2494" spans="1:22" ht="13.5" x14ac:dyDescent="0.25">
      <c r="A2494" s="3">
        <f>RSI!A2494</f>
        <v>45939</v>
      </c>
      <c r="B2494" s="2">
        <f>RSI!B2494</f>
        <v>0.62</v>
      </c>
      <c r="C2494" s="2">
        <f>RSI!I2494</f>
        <v>38.122497488774151</v>
      </c>
      <c r="D2494" s="2">
        <f>MACD!E2494</f>
        <v>-3.8737629912234395E-3</v>
      </c>
      <c r="E2494" s="2">
        <f>MACD!F2494</f>
        <v>-1.6186895568298283E-3</v>
      </c>
      <c r="F2494" s="2">
        <f>'Moving Avg'!D2494</f>
        <v>0.62</v>
      </c>
      <c r="G2494" s="2">
        <f>'Moving Avg'!F2494</f>
        <v>0.6359999999999999</v>
      </c>
      <c r="H2494" s="2">
        <f>'Moving Avg'!G2494</f>
        <v>0.66359999999999986</v>
      </c>
      <c r="I2494" s="2">
        <f>'Moving Avg'!H2494</f>
        <v>0.68579999999999985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45</v>
      </c>
      <c r="O2494" s="7">
        <f t="shared" si="382"/>
        <v>0</v>
      </c>
      <c r="P2494" s="7">
        <f t="shared" si="383"/>
        <v>16.5</v>
      </c>
      <c r="Q2494" s="8">
        <f t="shared" si="384"/>
        <v>26.975000000000001</v>
      </c>
      <c r="R2494" s="8">
        <f t="shared" si="385"/>
        <v>18.125</v>
      </c>
      <c r="S2494" s="8">
        <f t="shared" si="386"/>
        <v>17.925000000000001</v>
      </c>
      <c r="T2494" s="8">
        <f t="shared" si="387"/>
        <v>21.625</v>
      </c>
      <c r="U2494" s="7">
        <f t="shared" si="388"/>
        <v>21.008333333333336</v>
      </c>
      <c r="V2494" s="7">
        <f t="shared" si="389"/>
        <v>21.162500000000001</v>
      </c>
    </row>
    <row r="2495" spans="1:22" ht="13.5" x14ac:dyDescent="0.25">
      <c r="A2495" s="3">
        <f>RSI!A2495</f>
        <v>45940</v>
      </c>
      <c r="B2495" s="2">
        <f>RSI!B2495</f>
        <v>0.61</v>
      </c>
      <c r="C2495" s="2">
        <f>RSI!I2495</f>
        <v>34.654900600514225</v>
      </c>
      <c r="D2495" s="2">
        <f>MACD!E2495</f>
        <v>2.4614171892589631E-4</v>
      </c>
      <c r="E2495" s="2">
        <f>MACD!F2495</f>
        <v>-1.2457233016786836E-3</v>
      </c>
      <c r="F2495" s="2">
        <f>'Moving Avg'!D2495</f>
        <v>0.61799999999999999</v>
      </c>
      <c r="G2495" s="2">
        <f>'Moving Avg'!F2495</f>
        <v>0.63399999999999979</v>
      </c>
      <c r="H2495" s="2">
        <f>'Moving Avg'!G2495</f>
        <v>0.66159999999999997</v>
      </c>
      <c r="I2495" s="2">
        <f>'Moving Avg'!H2495</f>
        <v>0.6855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  <c r="M2495" s="7">
        <f t="shared" si="380"/>
        <v>25</v>
      </c>
      <c r="N2495" s="7">
        <f t="shared" si="381"/>
        <v>0</v>
      </c>
      <c r="O2495" s="7">
        <f t="shared" si="382"/>
        <v>0</v>
      </c>
      <c r="P2495" s="7">
        <f t="shared" si="383"/>
        <v>16.5</v>
      </c>
      <c r="Q2495" s="8">
        <f t="shared" si="384"/>
        <v>11.225</v>
      </c>
      <c r="R2495" s="8">
        <f t="shared" si="385"/>
        <v>9.125</v>
      </c>
      <c r="S2495" s="8">
        <f t="shared" si="386"/>
        <v>11.175000000000001</v>
      </c>
      <c r="T2495" s="8">
        <f t="shared" si="387"/>
        <v>10.375</v>
      </c>
      <c r="U2495" s="7">
        <f t="shared" si="388"/>
        <v>10.508333333333335</v>
      </c>
      <c r="V2495" s="7">
        <f t="shared" si="389"/>
        <v>10.475000000000001</v>
      </c>
    </row>
    <row r="2496" spans="1:22" ht="13.5" x14ac:dyDescent="0.25">
      <c r="A2496" s="3">
        <f>RSI!A2496</f>
        <v>45943</v>
      </c>
      <c r="B2496" s="2">
        <f>RSI!B2496</f>
        <v>0.61</v>
      </c>
      <c r="C2496" s="2">
        <f>RSI!I2496</f>
        <v>34.654900600514225</v>
      </c>
      <c r="D2496" s="2">
        <f>MACD!E2496</f>
        <v>5.4654842500237999E-3</v>
      </c>
      <c r="E2496" s="2">
        <f>MACD!F2496</f>
        <v>9.6518208661812953E-5</v>
      </c>
      <c r="F2496" s="2">
        <f>'Moving Avg'!D2496</f>
        <v>0.61599999999999988</v>
      </c>
      <c r="G2496" s="2">
        <f>'Moving Avg'!F2496</f>
        <v>0.63249999999999984</v>
      </c>
      <c r="H2496" s="2">
        <f>'Moving Avg'!G2496</f>
        <v>0.65960000000000008</v>
      </c>
      <c r="I2496" s="2">
        <f>'Moving Avg'!H2496</f>
        <v>0.68525000000000003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0</v>
      </c>
      <c r="O2496" s="7">
        <f t="shared" si="382"/>
        <v>0</v>
      </c>
      <c r="P2496" s="7">
        <f t="shared" si="383"/>
        <v>16.5</v>
      </c>
      <c r="Q2496" s="8">
        <f t="shared" si="384"/>
        <v>11.225</v>
      </c>
      <c r="R2496" s="8">
        <f t="shared" si="385"/>
        <v>9.125</v>
      </c>
      <c r="S2496" s="8">
        <f t="shared" si="386"/>
        <v>11.175000000000001</v>
      </c>
      <c r="T2496" s="8">
        <f t="shared" si="387"/>
        <v>10.375</v>
      </c>
      <c r="U2496" s="7">
        <f t="shared" si="388"/>
        <v>10.508333333333335</v>
      </c>
      <c r="V2496" s="7">
        <f t="shared" si="389"/>
        <v>10.475000000000001</v>
      </c>
    </row>
    <row r="2497" spans="1:22" ht="13.5" x14ac:dyDescent="0.25">
      <c r="A2497" s="3">
        <f>RSI!A2497</f>
        <v>45944</v>
      </c>
      <c r="B2497" s="2">
        <f>RSI!B2497</f>
        <v>0.61</v>
      </c>
      <c r="C2497" s="2">
        <f>RSI!I2497</f>
        <v>34.654900600514225</v>
      </c>
      <c r="D2497" s="2">
        <f>MACD!E2497</f>
        <v>1.0062228577806809E-2</v>
      </c>
      <c r="E2497" s="2">
        <f>MACD!F2497</f>
        <v>2.0896602824908121E-3</v>
      </c>
      <c r="F2497" s="2">
        <f>'Moving Avg'!D2497</f>
        <v>0.61399999999999999</v>
      </c>
      <c r="G2497" s="2">
        <f>'Moving Avg'!F2497</f>
        <v>0.63099999999999978</v>
      </c>
      <c r="H2497" s="2">
        <f>'Moving Avg'!G2497</f>
        <v>0.6574000000000001</v>
      </c>
      <c r="I2497" s="2">
        <f>'Moving Avg'!H2497</f>
        <v>0.68510000000000038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  <c r="M2497" s="7">
        <f t="shared" si="380"/>
        <v>25</v>
      </c>
      <c r="N2497" s="7">
        <f t="shared" si="381"/>
        <v>0</v>
      </c>
      <c r="O2497" s="7">
        <f t="shared" si="382"/>
        <v>0</v>
      </c>
      <c r="P2497" s="7">
        <f t="shared" si="383"/>
        <v>16.5</v>
      </c>
      <c r="Q2497" s="8">
        <f t="shared" si="384"/>
        <v>11.225</v>
      </c>
      <c r="R2497" s="8">
        <f t="shared" si="385"/>
        <v>9.125</v>
      </c>
      <c r="S2497" s="8">
        <f t="shared" si="386"/>
        <v>11.175000000000001</v>
      </c>
      <c r="T2497" s="8">
        <f t="shared" si="387"/>
        <v>10.375</v>
      </c>
      <c r="U2497" s="7">
        <f t="shared" si="388"/>
        <v>10.508333333333335</v>
      </c>
      <c r="V2497" s="7">
        <f t="shared" si="389"/>
        <v>10.475000000000001</v>
      </c>
    </row>
    <row r="2498" spans="1:22" ht="13.5" x14ac:dyDescent="0.25">
      <c r="A2498" s="3">
        <f>RSI!A2498</f>
        <v>45946</v>
      </c>
      <c r="B2498" s="2">
        <f>RSI!B2498</f>
        <v>0.61</v>
      </c>
      <c r="C2498" s="2">
        <f>RSI!I2498</f>
        <v>34.654900600514225</v>
      </c>
      <c r="D2498" s="2">
        <f>MACD!E2498</f>
        <v>1.4118797739713029E-2</v>
      </c>
      <c r="E2498" s="2">
        <f>MACD!F2498</f>
        <v>4.4954877739352556E-3</v>
      </c>
      <c r="F2498" s="2">
        <f>'Moving Avg'!D2498</f>
        <v>0.61199999999999988</v>
      </c>
      <c r="G2498" s="2">
        <f>'Moving Avg'!F2498</f>
        <v>0.62949999999999973</v>
      </c>
      <c r="H2498" s="2">
        <f>'Moving Avg'!G2498</f>
        <v>0.65540000000000009</v>
      </c>
      <c r="I2498" s="2">
        <f>'Moving Avg'!H2498</f>
        <v>0.68495000000000028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0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16.5</v>
      </c>
      <c r="Q2498" s="8">
        <f t="shared" si="384"/>
        <v>11.225</v>
      </c>
      <c r="R2498" s="8">
        <f t="shared" si="385"/>
        <v>9.125</v>
      </c>
      <c r="S2498" s="8">
        <f t="shared" si="386"/>
        <v>11.175000000000001</v>
      </c>
      <c r="T2498" s="8">
        <f t="shared" si="387"/>
        <v>10.375</v>
      </c>
      <c r="U2498" s="7">
        <f t="shared" si="388"/>
        <v>10.508333333333335</v>
      </c>
      <c r="V2498" s="7">
        <f t="shared" si="389"/>
        <v>10.475000000000001</v>
      </c>
    </row>
    <row r="2499" spans="1:22" ht="13.5" x14ac:dyDescent="0.25">
      <c r="A2499" s="3">
        <f>RSI!A2499</f>
        <v>45947</v>
      </c>
      <c r="B2499" s="2">
        <f>RSI!B2499</f>
        <v>0.61</v>
      </c>
      <c r="C2499" s="2">
        <f>RSI!I2499</f>
        <v>34.654900600514225</v>
      </c>
      <c r="D2499" s="2">
        <f>MACD!E2499</f>
        <v>1.4629000954998861E-2</v>
      </c>
      <c r="E2499" s="2">
        <f>MACD!F2499</f>
        <v>6.522190410147977E-3</v>
      </c>
      <c r="F2499" s="2">
        <f>'Moving Avg'!D2499</f>
        <v>0.61</v>
      </c>
      <c r="G2499" s="2">
        <f>'Moving Avg'!F2499</f>
        <v>0.62849999999999973</v>
      </c>
      <c r="H2499" s="2">
        <f>'Moving Avg'!G2499</f>
        <v>0.65379999999999994</v>
      </c>
      <c r="I2499" s="2">
        <f>'Moving Avg'!H2499</f>
        <v>0.6848000000000003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25</v>
      </c>
      <c r="N2499" s="7">
        <f t="shared" si="391"/>
        <v>0</v>
      </c>
      <c r="O2499" s="7">
        <f t="shared" si="392"/>
        <v>0</v>
      </c>
      <c r="P2499" s="7">
        <f t="shared" si="393"/>
        <v>16.5</v>
      </c>
      <c r="Q2499" s="8">
        <f t="shared" ref="Q2499:Q2508" si="394">0.35*M2499+N2499*0.35+O2499*0.15+P2499*0.15</f>
        <v>11.225</v>
      </c>
      <c r="R2499" s="8">
        <f t="shared" ref="R2499:R2508" si="395">M2499*0.2+N2499*0.2+O2499*0.35+P2499*0.25</f>
        <v>9.125</v>
      </c>
      <c r="S2499" s="8">
        <f t="shared" ref="S2499:S2508" si="396">M2499*0.15+N2499*0.15+O2499*0.25+P2499*0.45</f>
        <v>11.175000000000001</v>
      </c>
      <c r="T2499" s="8">
        <f t="shared" ref="T2499:T2508" si="397">0.25*SUM(M2499:P2499)</f>
        <v>10.375</v>
      </c>
      <c r="U2499" s="7">
        <f t="shared" ref="U2499:U2508" si="398">SUM(Q2499:S2499)/3</f>
        <v>10.508333333333335</v>
      </c>
      <c r="V2499" s="7">
        <f t="shared" ref="V2499:V2508" si="399">SUM(Q2499:T2499)/4</f>
        <v>10.475000000000001</v>
      </c>
    </row>
    <row r="2500" spans="1:22" ht="13.5" x14ac:dyDescent="0.25">
      <c r="A2500" s="3">
        <f>RSI!A2500</f>
        <v>45950</v>
      </c>
      <c r="B2500" s="2">
        <f>RSI!B2500</f>
        <v>0.61</v>
      </c>
      <c r="C2500" s="2">
        <f>RSI!I2500</f>
        <v>34.654900600514225</v>
      </c>
      <c r="D2500" s="2">
        <f>MACD!E2500</f>
        <v>1.2126977822188745E-2</v>
      </c>
      <c r="E2500" s="2">
        <f>MACD!F2500</f>
        <v>7.6431478925561309E-3</v>
      </c>
      <c r="F2500" s="2">
        <f>'Moving Avg'!D2500</f>
        <v>0.61</v>
      </c>
      <c r="G2500" s="2">
        <f>'Moving Avg'!F2500</f>
        <v>0.62799999999999978</v>
      </c>
      <c r="H2500" s="2">
        <f>'Moving Avg'!G2500</f>
        <v>0.65280000000000005</v>
      </c>
      <c r="I2500" s="2">
        <f>'Moving Avg'!H2500</f>
        <v>0.68470000000000042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0</v>
      </c>
      <c r="O2500" s="7">
        <f t="shared" si="392"/>
        <v>0</v>
      </c>
      <c r="P2500" s="7">
        <f t="shared" si="393"/>
        <v>33</v>
      </c>
      <c r="Q2500" s="8">
        <f t="shared" si="394"/>
        <v>13.7</v>
      </c>
      <c r="R2500" s="8">
        <f t="shared" si="395"/>
        <v>13.25</v>
      </c>
      <c r="S2500" s="8">
        <f t="shared" si="396"/>
        <v>18.600000000000001</v>
      </c>
      <c r="T2500" s="8">
        <f t="shared" si="397"/>
        <v>14.5</v>
      </c>
      <c r="U2500" s="7">
        <f t="shared" si="398"/>
        <v>15.183333333333332</v>
      </c>
      <c r="V2500" s="7">
        <f t="shared" si="399"/>
        <v>15.012499999999999</v>
      </c>
    </row>
    <row r="2501" spans="1:22" ht="13.5" x14ac:dyDescent="0.25">
      <c r="A2501" s="3">
        <f>RSI!A2501</f>
        <v>45951</v>
      </c>
      <c r="B2501" s="2">
        <f>RSI!B2501</f>
        <v>0.63</v>
      </c>
      <c r="C2501" s="2">
        <f>RSI!I2501</f>
        <v>49.099549292857013</v>
      </c>
      <c r="D2501" s="2">
        <f>MACD!E2501</f>
        <v>8.6609827429535713E-3</v>
      </c>
      <c r="E2501" s="2">
        <f>MACD!F2501</f>
        <v>7.8467148626356186E-3</v>
      </c>
      <c r="F2501" s="2">
        <f>'Moving Avg'!D2501</f>
        <v>0.61399999999999999</v>
      </c>
      <c r="G2501" s="2">
        <f>'Moving Avg'!F2501</f>
        <v>0.62799999999999989</v>
      </c>
      <c r="H2501" s="2">
        <f>'Moving Avg'!G2501</f>
        <v>0.65179999999999993</v>
      </c>
      <c r="I2501" s="2">
        <f>'Moving Avg'!H2501</f>
        <v>0.68470000000000042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0</v>
      </c>
      <c r="O2501" s="7">
        <f t="shared" si="392"/>
        <v>0</v>
      </c>
      <c r="P2501" s="7">
        <f t="shared" si="393"/>
        <v>83.5</v>
      </c>
      <c r="Q2501" s="8">
        <f t="shared" si="394"/>
        <v>21.274999999999999</v>
      </c>
      <c r="R2501" s="8">
        <f t="shared" si="395"/>
        <v>25.875</v>
      </c>
      <c r="S2501" s="8">
        <f t="shared" si="396"/>
        <v>41.325000000000003</v>
      </c>
      <c r="T2501" s="8">
        <f t="shared" si="397"/>
        <v>27.125</v>
      </c>
      <c r="U2501" s="7">
        <f t="shared" si="398"/>
        <v>29.491666666666664</v>
      </c>
      <c r="V2501" s="7">
        <f t="shared" si="399"/>
        <v>28.9</v>
      </c>
    </row>
    <row r="2502" spans="1:22" ht="13.5" x14ac:dyDescent="0.25">
      <c r="A2502" s="3">
        <f>RSI!A2502</f>
        <v>45952</v>
      </c>
      <c r="B2502" s="2">
        <f>RSI!B2502</f>
        <v>0.63</v>
      </c>
      <c r="C2502" s="2">
        <f>RSI!I2502</f>
        <v>49.09954929285702</v>
      </c>
      <c r="D2502" s="2">
        <f>MACD!E2502</f>
        <v>5.7327987607271869E-3</v>
      </c>
      <c r="E2502" s="2">
        <f>MACD!F2502</f>
        <v>7.4239316422539323E-3</v>
      </c>
      <c r="F2502" s="2">
        <f>'Moving Avg'!D2502</f>
        <v>0.61799999999999999</v>
      </c>
      <c r="G2502" s="2">
        <f>'Moving Avg'!F2502</f>
        <v>0.62749999999999995</v>
      </c>
      <c r="H2502" s="2">
        <f>'Moving Avg'!G2502</f>
        <v>0.65039999999999987</v>
      </c>
      <c r="I2502" s="2">
        <f>'Moving Avg'!H2502</f>
        <v>0.68475000000000041</v>
      </c>
      <c r="J2502" s="5" t="str">
        <f>OBV!F2502</f>
        <v>BULLISH</v>
      </c>
      <c r="K2502" s="5" t="str">
        <f>OBV!G2502</f>
        <v>NEUTRAL</v>
      </c>
      <c r="L2502" s="5" t="str">
        <f>OBV!H2502</f>
        <v>CONFIRMED BULLISH</v>
      </c>
      <c r="M2502" s="7">
        <f t="shared" si="390"/>
        <v>25</v>
      </c>
      <c r="N2502" s="7">
        <f t="shared" si="391"/>
        <v>45</v>
      </c>
      <c r="O2502" s="7">
        <f t="shared" si="392"/>
        <v>0</v>
      </c>
      <c r="P2502" s="7">
        <f t="shared" si="393"/>
        <v>83.5</v>
      </c>
      <c r="Q2502" s="8">
        <f t="shared" si="394"/>
        <v>37.024999999999999</v>
      </c>
      <c r="R2502" s="8">
        <f t="shared" si="395"/>
        <v>34.875</v>
      </c>
      <c r="S2502" s="8">
        <f t="shared" si="396"/>
        <v>48.075000000000003</v>
      </c>
      <c r="T2502" s="8">
        <f t="shared" si="397"/>
        <v>38.375</v>
      </c>
      <c r="U2502" s="7">
        <f t="shared" si="398"/>
        <v>39.991666666666667</v>
      </c>
      <c r="V2502" s="7">
        <f t="shared" si="399"/>
        <v>39.587500000000006</v>
      </c>
    </row>
    <row r="2503" spans="1:22" ht="13.5" x14ac:dyDescent="0.25">
      <c r="A2503" s="3">
        <f>RSI!A2503</f>
        <v>45953</v>
      </c>
      <c r="B2503" s="2">
        <f>RSI!B2503</f>
        <v>0.65</v>
      </c>
      <c r="C2503" s="2">
        <f>RSI!I2503</f>
        <v>59.486024500567076</v>
      </c>
      <c r="D2503" s="2">
        <f>MACD!E2503</f>
        <v>1.7778648856411339E-3</v>
      </c>
      <c r="E2503" s="2">
        <f>MACD!F2503</f>
        <v>6.2947182909313731E-3</v>
      </c>
      <c r="F2503" s="2">
        <f>'Moving Avg'!D2503</f>
        <v>0.626</v>
      </c>
      <c r="G2503" s="2">
        <f>'Moving Avg'!F2503</f>
        <v>0.62850000000000006</v>
      </c>
      <c r="H2503" s="2">
        <f>'Moving Avg'!G2503</f>
        <v>0.64959999999999996</v>
      </c>
      <c r="I2503" s="2">
        <f>'Moving Avg'!H2503</f>
        <v>0.6848000000000003</v>
      </c>
      <c r="J2503" s="5" t="str">
        <f>OBV!F2503</f>
        <v>BULLISH</v>
      </c>
      <c r="K2503" s="5" t="str">
        <f>OBV!G2503</f>
        <v>NEUTRAL</v>
      </c>
      <c r="L2503" s="5" t="str">
        <f>OBV!H2503</f>
        <v>CONFIRMED BULLISH</v>
      </c>
      <c r="M2503" s="7">
        <f t="shared" si="390"/>
        <v>25</v>
      </c>
      <c r="N2503" s="7">
        <f t="shared" si="391"/>
        <v>45</v>
      </c>
      <c r="O2503" s="7">
        <f t="shared" si="392"/>
        <v>0</v>
      </c>
      <c r="P2503" s="7">
        <f t="shared" si="393"/>
        <v>83.5</v>
      </c>
      <c r="Q2503" s="8">
        <f t="shared" si="394"/>
        <v>37.024999999999999</v>
      </c>
      <c r="R2503" s="8">
        <f t="shared" si="395"/>
        <v>34.875</v>
      </c>
      <c r="S2503" s="8">
        <f t="shared" si="396"/>
        <v>48.075000000000003</v>
      </c>
      <c r="T2503" s="8">
        <f t="shared" si="397"/>
        <v>38.375</v>
      </c>
      <c r="U2503" s="7">
        <f t="shared" si="398"/>
        <v>39.991666666666667</v>
      </c>
      <c r="V2503" s="7">
        <f t="shared" si="399"/>
        <v>39.587500000000006</v>
      </c>
    </row>
    <row r="2504" spans="1:22" ht="13.5" x14ac:dyDescent="0.25">
      <c r="A2504" s="3">
        <f>RSI!A2504</f>
        <v>45954</v>
      </c>
      <c r="B2504" s="2">
        <f>RSI!B2504</f>
        <v>0.65</v>
      </c>
      <c r="C2504" s="2">
        <f>RSI!I2504</f>
        <v>59.486024500567076</v>
      </c>
      <c r="D2504" s="2">
        <f>MACD!E2504</f>
        <v>-1.6828709411144116E-3</v>
      </c>
      <c r="E2504" s="2">
        <f>MACD!F2504</f>
        <v>4.6992004445222165E-3</v>
      </c>
      <c r="F2504" s="2">
        <f>'Moving Avg'!D2504</f>
        <v>0.63400000000000001</v>
      </c>
      <c r="G2504" s="2">
        <f>'Moving Avg'!F2504</f>
        <v>0.62950000000000006</v>
      </c>
      <c r="H2504" s="2">
        <f>'Moving Avg'!G2504</f>
        <v>0.64899999999999991</v>
      </c>
      <c r="I2504" s="2">
        <f>'Moving Avg'!H2504</f>
        <v>0.68480000000000052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  <c r="M2504" s="7">
        <f t="shared" si="390"/>
        <v>25</v>
      </c>
      <c r="N2504" s="7">
        <f t="shared" si="391"/>
        <v>45</v>
      </c>
      <c r="O2504" s="7">
        <f t="shared" si="392"/>
        <v>0</v>
      </c>
      <c r="P2504" s="7">
        <f t="shared" si="393"/>
        <v>83.5</v>
      </c>
      <c r="Q2504" s="8">
        <f t="shared" si="394"/>
        <v>37.024999999999999</v>
      </c>
      <c r="R2504" s="8">
        <f t="shared" si="395"/>
        <v>34.875</v>
      </c>
      <c r="S2504" s="8">
        <f t="shared" si="396"/>
        <v>48.075000000000003</v>
      </c>
      <c r="T2504" s="8">
        <f t="shared" si="397"/>
        <v>38.375</v>
      </c>
      <c r="U2504" s="7">
        <f t="shared" si="398"/>
        <v>39.991666666666667</v>
      </c>
      <c r="V2504" s="7">
        <f t="shared" si="399"/>
        <v>39.587500000000006</v>
      </c>
    </row>
    <row r="2505" spans="1:22" ht="13.5" x14ac:dyDescent="0.25">
      <c r="A2505" s="3">
        <f>RSI!A2505</f>
        <v>45957</v>
      </c>
      <c r="B2505" s="2">
        <f>RSI!B2505</f>
        <v>0.64</v>
      </c>
      <c r="C2505" s="2">
        <f>RSI!I2505</f>
        <v>53.191950460003298</v>
      </c>
      <c r="D2505" s="2">
        <f>MACD!E2505</f>
        <v>-5.5146967775627775E-3</v>
      </c>
      <c r="E2505" s="2">
        <f>MACD!F2505</f>
        <v>2.6564210001052179E-3</v>
      </c>
      <c r="F2505" s="2">
        <f>'Moving Avg'!D2505</f>
        <v>0.64</v>
      </c>
      <c r="G2505" s="2">
        <f>'Moving Avg'!F2505</f>
        <v>0.62900000000000023</v>
      </c>
      <c r="H2505" s="2">
        <f>'Moving Avg'!G2505</f>
        <v>0.64839999999999987</v>
      </c>
      <c r="I2505" s="2">
        <f>'Moving Avg'!H2505</f>
        <v>0.68475000000000041</v>
      </c>
      <c r="J2505" s="5" t="str">
        <f>OBV!F2505</f>
        <v>BEARISH</v>
      </c>
      <c r="K2505" s="5" t="str">
        <f>OBV!G2505</f>
        <v>NEUTRAL</v>
      </c>
      <c r="L2505" s="5" t="str">
        <f>OBV!H2505</f>
        <v>BEARISH DIVERGENCE</v>
      </c>
      <c r="M2505" s="7">
        <f t="shared" si="390"/>
        <v>25</v>
      </c>
      <c r="N2505" s="7">
        <f t="shared" si="391"/>
        <v>45</v>
      </c>
      <c r="O2505" s="7">
        <f t="shared" si="392"/>
        <v>0</v>
      </c>
      <c r="P2505" s="7">
        <f t="shared" si="393"/>
        <v>16.5</v>
      </c>
      <c r="Q2505" s="8">
        <f t="shared" si="394"/>
        <v>26.975000000000001</v>
      </c>
      <c r="R2505" s="8">
        <f t="shared" si="395"/>
        <v>18.125</v>
      </c>
      <c r="S2505" s="8">
        <f t="shared" si="396"/>
        <v>17.925000000000001</v>
      </c>
      <c r="T2505" s="8">
        <f t="shared" si="397"/>
        <v>21.625</v>
      </c>
      <c r="U2505" s="7">
        <f t="shared" si="398"/>
        <v>21.008333333333336</v>
      </c>
      <c r="V2505" s="7">
        <f t="shared" si="399"/>
        <v>21.162500000000001</v>
      </c>
    </row>
    <row r="2506" spans="1:22" ht="13.5" x14ac:dyDescent="0.25">
      <c r="A2506" s="3">
        <f>RSI!A2506</f>
        <v>45958</v>
      </c>
      <c r="B2506" s="2">
        <f>RSI!B2506</f>
        <v>0.64</v>
      </c>
      <c r="C2506" s="2">
        <f>RSI!I2506</f>
        <v>53.191950460003298</v>
      </c>
      <c r="D2506" s="2">
        <f>MACD!E2506</f>
        <v>-8.7958743214745505E-3</v>
      </c>
      <c r="E2506" s="2">
        <f>MACD!F2506</f>
        <v>3.6596193578926415E-4</v>
      </c>
      <c r="F2506" s="2">
        <f>'Moving Avg'!D2506</f>
        <v>0.64200000000000013</v>
      </c>
      <c r="G2506" s="2">
        <f>'Moving Avg'!F2506</f>
        <v>0.62800000000000022</v>
      </c>
      <c r="H2506" s="2">
        <f>'Moving Avg'!G2506</f>
        <v>0.6472</v>
      </c>
      <c r="I2506" s="2">
        <f>'Moving Avg'!H2506</f>
        <v>0.68470000000000031</v>
      </c>
      <c r="J2506" s="5" t="str">
        <f>OBV!F2506</f>
        <v>BEARISH</v>
      </c>
      <c r="K2506" s="5" t="str">
        <f>OBV!G2506</f>
        <v>NEUTRAL</v>
      </c>
      <c r="L2506" s="5" t="str">
        <f>OBV!H2506</f>
        <v>BEARISH DIVERGENCE</v>
      </c>
      <c r="M2506" s="7">
        <f t="shared" si="390"/>
        <v>25</v>
      </c>
      <c r="N2506" s="7">
        <f t="shared" si="391"/>
        <v>45</v>
      </c>
      <c r="O2506" s="7">
        <f t="shared" si="392"/>
        <v>0</v>
      </c>
      <c r="P2506" s="7">
        <f t="shared" si="393"/>
        <v>16.5</v>
      </c>
      <c r="Q2506" s="8">
        <f t="shared" si="394"/>
        <v>26.975000000000001</v>
      </c>
      <c r="R2506" s="8">
        <f t="shared" si="395"/>
        <v>18.125</v>
      </c>
      <c r="S2506" s="8">
        <f t="shared" si="396"/>
        <v>17.925000000000001</v>
      </c>
      <c r="T2506" s="8">
        <f t="shared" si="397"/>
        <v>21.625</v>
      </c>
      <c r="U2506" s="7">
        <f t="shared" si="398"/>
        <v>21.008333333333336</v>
      </c>
      <c r="V2506" s="7">
        <f t="shared" si="399"/>
        <v>21.162500000000001</v>
      </c>
    </row>
    <row r="2507" spans="1:22" ht="13.5" x14ac:dyDescent="0.25">
      <c r="A2507" s="3">
        <f>RSI!A2507</f>
        <v>45959</v>
      </c>
      <c r="B2507" s="2">
        <f>RSI!B2507</f>
        <v>0.62</v>
      </c>
      <c r="C2507" s="2">
        <f>RSI!I2507</f>
        <v>42.709927659466175</v>
      </c>
      <c r="D2507" s="2">
        <f>MACD!E2507</f>
        <v>-1.0126758444807482E-2</v>
      </c>
      <c r="E2507" s="2">
        <f>MACD!F2507</f>
        <v>-1.7325821403300853E-3</v>
      </c>
      <c r="F2507" s="2">
        <f>'Moving Avg'!D2507</f>
        <v>0.64</v>
      </c>
      <c r="G2507" s="2">
        <f>'Moving Avg'!F2507</f>
        <v>0.62600000000000022</v>
      </c>
      <c r="H2507" s="2">
        <f>'Moving Avg'!G2507</f>
        <v>0.6452</v>
      </c>
      <c r="I2507" s="2">
        <f>'Moving Avg'!H2507</f>
        <v>0.68465000000000031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45</v>
      </c>
      <c r="O2507" s="7">
        <f t="shared" si="392"/>
        <v>0</v>
      </c>
      <c r="P2507" s="7">
        <f t="shared" si="393"/>
        <v>16.5</v>
      </c>
      <c r="Q2507" s="8">
        <f t="shared" si="394"/>
        <v>26.975000000000001</v>
      </c>
      <c r="R2507" s="8">
        <f t="shared" si="395"/>
        <v>18.125</v>
      </c>
      <c r="S2507" s="8">
        <f t="shared" si="396"/>
        <v>17.925000000000001</v>
      </c>
      <c r="T2507" s="8">
        <f t="shared" si="397"/>
        <v>21.625</v>
      </c>
      <c r="U2507" s="7">
        <f t="shared" si="398"/>
        <v>21.008333333333336</v>
      </c>
      <c r="V2507" s="7">
        <f t="shared" si="399"/>
        <v>21.162500000000001</v>
      </c>
    </row>
    <row r="2508" spans="1:22" ht="13.5" x14ac:dyDescent="0.25">
      <c r="A2508" s="3">
        <f>RSI!A2508</f>
        <v>45960</v>
      </c>
      <c r="B2508" s="2">
        <f>RSI!B2508</f>
        <v>0.6</v>
      </c>
      <c r="C2508" s="2">
        <f>RSI!I2508</f>
        <v>35.232853530515555</v>
      </c>
      <c r="D2508" s="2">
        <f>MACD!E2508</f>
        <v>-9.6865479038881208E-3</v>
      </c>
      <c r="E2508" s="2">
        <f>MACD!F2508</f>
        <v>-3.3233752930416924E-3</v>
      </c>
      <c r="F2508" s="2">
        <f>'Moving Avg'!D2508</f>
        <v>0.63000000000000012</v>
      </c>
      <c r="G2508" s="2">
        <f>'Moving Avg'!F2508</f>
        <v>0.62300000000000022</v>
      </c>
      <c r="H2508" s="2">
        <f>'Moving Avg'!G2508</f>
        <v>0.64280000000000004</v>
      </c>
      <c r="I2508" s="2">
        <f>'Moving Avg'!H2508</f>
        <v>0.68450000000000033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  <c r="M2508" s="7">
        <f t="shared" si="390"/>
        <v>25</v>
      </c>
      <c r="N2508" s="7">
        <f t="shared" si="391"/>
        <v>45</v>
      </c>
      <c r="O2508" s="7">
        <f t="shared" si="392"/>
        <v>0</v>
      </c>
      <c r="P2508" s="7">
        <f t="shared" si="393"/>
        <v>16.5</v>
      </c>
      <c r="Q2508" s="8">
        <f t="shared" si="394"/>
        <v>26.975000000000001</v>
      </c>
      <c r="R2508" s="8">
        <f t="shared" si="395"/>
        <v>18.125</v>
      </c>
      <c r="S2508" s="8">
        <f t="shared" si="396"/>
        <v>17.925000000000001</v>
      </c>
      <c r="T2508" s="8">
        <f t="shared" si="397"/>
        <v>21.625</v>
      </c>
      <c r="U2508" s="7">
        <f t="shared" si="398"/>
        <v>21.008333333333336</v>
      </c>
      <c r="V2508" s="7">
        <f t="shared" si="399"/>
        <v>21.162500000000001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2025-12-13T19:29:50Z</dcterms:modified>
</cp:coreProperties>
</file>